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lantApp\dat\"/>
    </mc:Choice>
  </mc:AlternateContent>
  <xr:revisionPtr revIDLastSave="0" documentId="13_ncr:1_{D265CDB5-9D59-4755-816A-90F9C10BD5F1}" xr6:coauthVersionLast="47" xr6:coauthVersionMax="47" xr10:uidLastSave="{00000000-0000-0000-0000-000000000000}"/>
  <bookViews>
    <workbookView xWindow="-108" yWindow="-108" windowWidth="23256" windowHeight="12576" activeTab="3" xr2:uid="{C1136CCE-98AE-4748-A30A-0338188099CB}"/>
  </bookViews>
  <sheets>
    <sheet name="Species" sheetId="1" r:id="rId1"/>
    <sheet name="Formation" sheetId="2" r:id="rId2"/>
    <sheet name="Klasse" sheetId="3" r:id="rId3"/>
    <sheet name="Verband" sheetId="4" r:id="rId4"/>
    <sheet name="Assoziation" sheetId="5" r:id="rId5"/>
    <sheet name="Sub_level" sheetId="7" r:id="rId6"/>
    <sheet name="Options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315" i="1" l="1" a="1"/>
  <c r="F4315" i="1" s="1"/>
  <c r="F4316" i="1" a="1"/>
  <c r="F4316" i="1" s="1"/>
  <c r="F4317" i="1" a="1"/>
  <c r="F4317" i="1" s="1"/>
  <c r="F4318" i="1" a="1"/>
  <c r="F4318" i="1" s="1"/>
  <c r="F4319" i="1" a="1"/>
  <c r="F4319" i="1" s="1"/>
  <c r="F4320" i="1" a="1"/>
  <c r="F4320" i="1" s="1"/>
  <c r="F4321" i="1" a="1"/>
  <c r="F4321" i="1" s="1"/>
  <c r="F4322" i="1" a="1"/>
  <c r="F4322" i="1" s="1"/>
  <c r="F4323" i="1" a="1"/>
  <c r="F4323" i="1" s="1"/>
  <c r="F4324" i="1" a="1"/>
  <c r="F4324" i="1" s="1"/>
  <c r="F4325" i="1" a="1"/>
  <c r="F4325" i="1" s="1"/>
  <c r="F4326" i="1" a="1"/>
  <c r="F4326" i="1" s="1"/>
  <c r="F4327" i="1" a="1"/>
  <c r="F4327" i="1" s="1"/>
  <c r="F4328" i="1" a="1"/>
  <c r="F4328" i="1" s="1"/>
  <c r="F4329" i="1" a="1"/>
  <c r="F4329" i="1" s="1"/>
  <c r="F4330" i="1" a="1"/>
  <c r="F4330" i="1" s="1"/>
  <c r="F4331" i="1" a="1"/>
  <c r="F4331" i="1" s="1"/>
  <c r="F4332" i="1" a="1"/>
  <c r="F4332" i="1" s="1"/>
  <c r="F4333" i="1" a="1"/>
  <c r="F4333" i="1" s="1"/>
  <c r="F4334" i="1" a="1"/>
  <c r="F4334" i="1" s="1"/>
  <c r="F4335" i="1" a="1"/>
  <c r="F4335" i="1" s="1"/>
  <c r="F4336" i="1" a="1"/>
  <c r="F4336" i="1" s="1"/>
  <c r="F4337" i="1" a="1"/>
  <c r="F4337" i="1" s="1"/>
  <c r="F4338" i="1" a="1"/>
  <c r="F4338" i="1" s="1"/>
  <c r="F4339" i="1" a="1"/>
  <c r="F4339" i="1" s="1"/>
  <c r="F4340" i="1" a="1"/>
  <c r="F4340" i="1" s="1"/>
  <c r="F4290" i="1" a="1"/>
  <c r="F4290" i="1" s="1"/>
  <c r="F4291" i="1" a="1"/>
  <c r="F4291" i="1" s="1"/>
  <c r="F4292" i="1" a="1"/>
  <c r="F4292" i="1" s="1"/>
  <c r="F4293" i="1" a="1"/>
  <c r="F4293" i="1" s="1"/>
  <c r="F4294" i="1" a="1"/>
  <c r="F4294" i="1" s="1"/>
  <c r="F4295" i="1" a="1"/>
  <c r="F4295" i="1" s="1"/>
  <c r="F4296" i="1" a="1"/>
  <c r="F4296" i="1" s="1"/>
  <c r="F4297" i="1" a="1"/>
  <c r="F4297" i="1" s="1"/>
  <c r="F4298" i="1" a="1"/>
  <c r="F4298" i="1" s="1"/>
  <c r="F4299" i="1" a="1"/>
  <c r="F4299" i="1" s="1"/>
  <c r="F4300" i="1" a="1"/>
  <c r="F4300" i="1" s="1"/>
  <c r="F4301" i="1" a="1"/>
  <c r="F4301" i="1" s="1"/>
  <c r="F4302" i="1" a="1"/>
  <c r="F4302" i="1" s="1"/>
  <c r="F4303" i="1" a="1"/>
  <c r="F4303" i="1" s="1"/>
  <c r="F4304" i="1" a="1"/>
  <c r="F4304" i="1" s="1"/>
  <c r="F4305" i="1" a="1"/>
  <c r="F4305" i="1" s="1"/>
  <c r="F4306" i="1" a="1"/>
  <c r="F4306" i="1" s="1"/>
  <c r="F4307" i="1" a="1"/>
  <c r="F4307" i="1" s="1"/>
  <c r="F4308" i="1" a="1"/>
  <c r="F4308" i="1" s="1"/>
  <c r="F4309" i="1" a="1"/>
  <c r="F4309" i="1" s="1"/>
  <c r="F4310" i="1" a="1"/>
  <c r="F4310" i="1" s="1"/>
  <c r="F4311" i="1" a="1"/>
  <c r="F4311" i="1" s="1"/>
  <c r="F4312" i="1" a="1"/>
  <c r="F4312" i="1" s="1"/>
  <c r="F4313" i="1" a="1"/>
  <c r="F4313" i="1" s="1"/>
  <c r="F4314" i="1" a="1"/>
  <c r="F4314" i="1" s="1"/>
  <c r="F4239" i="1" a="1"/>
  <c r="F4239" i="1" s="1"/>
  <c r="F4240" i="1" a="1"/>
  <c r="F4240" i="1" s="1"/>
  <c r="F4241" i="1" a="1"/>
  <c r="F4241" i="1" s="1"/>
  <c r="F4242" i="1" a="1"/>
  <c r="F4242" i="1" s="1"/>
  <c r="F4243" i="1" a="1"/>
  <c r="F4243" i="1" s="1"/>
  <c r="F4244" i="1" a="1"/>
  <c r="F4244" i="1" s="1"/>
  <c r="F4245" i="1" a="1"/>
  <c r="F4245" i="1" s="1"/>
  <c r="F4246" i="1" a="1"/>
  <c r="F4246" i="1" s="1"/>
  <c r="F4247" i="1" a="1"/>
  <c r="F4247" i="1" s="1"/>
  <c r="F4248" i="1" a="1"/>
  <c r="F4248" i="1" s="1"/>
  <c r="F4249" i="1" a="1"/>
  <c r="F4249" i="1" s="1"/>
  <c r="F4250" i="1" a="1"/>
  <c r="F4250" i="1" s="1"/>
  <c r="F4251" i="1" a="1"/>
  <c r="F4251" i="1" s="1"/>
  <c r="F4252" i="1" a="1"/>
  <c r="F4252" i="1" s="1"/>
  <c r="F4253" i="1" a="1"/>
  <c r="F4253" i="1" s="1"/>
  <c r="F4254" i="1" a="1"/>
  <c r="F4254" i="1" s="1"/>
  <c r="F4255" i="1" a="1"/>
  <c r="F4255" i="1" s="1"/>
  <c r="F4256" i="1" a="1"/>
  <c r="F4256" i="1" s="1"/>
  <c r="F4257" i="1" a="1"/>
  <c r="F4257" i="1" s="1"/>
  <c r="F4258" i="1" a="1"/>
  <c r="F4258" i="1" s="1"/>
  <c r="F4259" i="1" a="1"/>
  <c r="F4259" i="1" s="1"/>
  <c r="F4260" i="1" a="1"/>
  <c r="F4260" i="1" s="1"/>
  <c r="F4261" i="1" a="1"/>
  <c r="F4261" i="1" s="1"/>
  <c r="F4262" i="1" a="1"/>
  <c r="F4262" i="1" s="1"/>
  <c r="F4263" i="1" a="1"/>
  <c r="F4263" i="1" s="1"/>
  <c r="F4264" i="1" a="1"/>
  <c r="F4264" i="1" s="1"/>
  <c r="F4265" i="1" a="1"/>
  <c r="F4265" i="1" s="1"/>
  <c r="F4266" i="1" a="1"/>
  <c r="F4266" i="1" s="1"/>
  <c r="F4267" i="1" a="1"/>
  <c r="F4267" i="1" s="1"/>
  <c r="F4268" i="1" a="1"/>
  <c r="F4268" i="1" s="1"/>
  <c r="F4269" i="1" a="1"/>
  <c r="F4269" i="1" s="1"/>
  <c r="F4270" i="1" a="1"/>
  <c r="F4270" i="1" s="1"/>
  <c r="F4271" i="1" a="1"/>
  <c r="F4271" i="1" s="1"/>
  <c r="F4272" i="1" a="1"/>
  <c r="F4272" i="1" s="1"/>
  <c r="F4273" i="1" a="1"/>
  <c r="F4273" i="1" s="1"/>
  <c r="F4274" i="1" a="1"/>
  <c r="F4274" i="1" s="1"/>
  <c r="F4275" i="1" a="1"/>
  <c r="F4275" i="1" s="1"/>
  <c r="F4276" i="1" a="1"/>
  <c r="F4276" i="1" s="1"/>
  <c r="F4277" i="1" a="1"/>
  <c r="F4277" i="1" s="1"/>
  <c r="F4278" i="1" a="1"/>
  <c r="F4278" i="1" s="1"/>
  <c r="F4279" i="1" a="1"/>
  <c r="F4279" i="1" s="1"/>
  <c r="F4280" i="1" a="1"/>
  <c r="F4280" i="1" s="1"/>
  <c r="F4281" i="1" a="1"/>
  <c r="F4281" i="1" s="1"/>
  <c r="F4282" i="1" a="1"/>
  <c r="F4282" i="1" s="1"/>
  <c r="F4283" i="1" a="1"/>
  <c r="F4283" i="1" s="1"/>
  <c r="F4284" i="1" a="1"/>
  <c r="F4284" i="1" s="1"/>
  <c r="F4285" i="1" a="1"/>
  <c r="F4285" i="1" s="1"/>
  <c r="F4286" i="1" a="1"/>
  <c r="F4286" i="1" s="1"/>
  <c r="F4287" i="1" a="1"/>
  <c r="F4287" i="1" s="1"/>
  <c r="F4288" i="1" a="1"/>
  <c r="F4288" i="1" s="1"/>
  <c r="F4289" i="1" a="1"/>
  <c r="F4289" i="1" s="1"/>
  <c r="F4220" i="1" a="1"/>
  <c r="F4220" i="1" s="1"/>
  <c r="F4221" i="1" a="1"/>
  <c r="F4221" i="1" s="1"/>
  <c r="F4222" i="1" a="1"/>
  <c r="F4222" i="1" s="1"/>
  <c r="F4223" i="1" a="1"/>
  <c r="F4223" i="1" s="1"/>
  <c r="F4224" i="1" a="1"/>
  <c r="F4224" i="1" s="1"/>
  <c r="F4225" i="1" a="1"/>
  <c r="F4225" i="1" s="1"/>
  <c r="F4226" i="1" a="1"/>
  <c r="F4226" i="1" s="1"/>
  <c r="F4227" i="1" a="1"/>
  <c r="F4227" i="1" s="1"/>
  <c r="F4228" i="1" a="1"/>
  <c r="F4228" i="1" s="1"/>
  <c r="F4229" i="1" a="1"/>
  <c r="F4229" i="1" s="1"/>
  <c r="F4230" i="1" a="1"/>
  <c r="F4230" i="1" s="1"/>
  <c r="F4231" i="1" a="1"/>
  <c r="F4231" i="1" s="1"/>
  <c r="F4232" i="1" a="1"/>
  <c r="F4232" i="1" s="1"/>
  <c r="F4233" i="1" a="1"/>
  <c r="F4233" i="1" s="1"/>
  <c r="F4234" i="1" a="1"/>
  <c r="F4234" i="1" s="1"/>
  <c r="F4235" i="1" a="1"/>
  <c r="F4235" i="1" s="1"/>
  <c r="F4236" i="1" a="1"/>
  <c r="F4236" i="1" s="1"/>
  <c r="F4237" i="1" a="1"/>
  <c r="F4237" i="1" s="1"/>
  <c r="F4238" i="1" a="1"/>
  <c r="F4238" i="1" s="1"/>
  <c r="F4154" i="1" a="1"/>
  <c r="F4154" i="1" s="1"/>
  <c r="F4155" i="1" a="1"/>
  <c r="F4155" i="1" s="1"/>
  <c r="F4156" i="1" a="1"/>
  <c r="F4156" i="1" s="1"/>
  <c r="F4157" i="1" a="1"/>
  <c r="F4157" i="1" s="1"/>
  <c r="F4158" i="1" a="1"/>
  <c r="F4158" i="1" s="1"/>
  <c r="F4159" i="1" a="1"/>
  <c r="F4159" i="1" s="1"/>
  <c r="F4160" i="1" a="1"/>
  <c r="F4160" i="1" s="1"/>
  <c r="F4161" i="1" a="1"/>
  <c r="F4161" i="1" s="1"/>
  <c r="F4162" i="1" a="1"/>
  <c r="F4162" i="1" s="1"/>
  <c r="F4163" i="1" a="1"/>
  <c r="F4163" i="1" s="1"/>
  <c r="F4164" i="1" a="1"/>
  <c r="F4164" i="1" s="1"/>
  <c r="F4165" i="1" a="1"/>
  <c r="F4165" i="1" s="1"/>
  <c r="F4166" i="1" a="1"/>
  <c r="F4166" i="1" s="1"/>
  <c r="F4167" i="1" a="1"/>
  <c r="F4167" i="1" s="1"/>
  <c r="F4168" i="1" a="1"/>
  <c r="F4168" i="1" s="1"/>
  <c r="F4169" i="1" a="1"/>
  <c r="F4169" i="1" s="1"/>
  <c r="F4170" i="1" a="1"/>
  <c r="F4170" i="1" s="1"/>
  <c r="F4171" i="1" a="1"/>
  <c r="F4171" i="1" s="1"/>
  <c r="F4172" i="1" a="1"/>
  <c r="F4172" i="1" s="1"/>
  <c r="F4173" i="1" a="1"/>
  <c r="F4173" i="1" s="1"/>
  <c r="F4174" i="1" a="1"/>
  <c r="F4174" i="1" s="1"/>
  <c r="F4175" i="1" a="1"/>
  <c r="F4175" i="1" s="1"/>
  <c r="F4176" i="1" a="1"/>
  <c r="F4176" i="1" s="1"/>
  <c r="F4177" i="1" a="1"/>
  <c r="F4177" i="1" s="1"/>
  <c r="F4178" i="1" a="1"/>
  <c r="F4178" i="1" s="1"/>
  <c r="F4179" i="1" a="1"/>
  <c r="F4179" i="1" s="1"/>
  <c r="F4180" i="1" a="1"/>
  <c r="F4180" i="1" s="1"/>
  <c r="F4181" i="1" a="1"/>
  <c r="F4181" i="1" s="1"/>
  <c r="F4182" i="1" a="1"/>
  <c r="F4182" i="1" s="1"/>
  <c r="F4183" i="1" a="1"/>
  <c r="F4183" i="1" s="1"/>
  <c r="F4184" i="1" a="1"/>
  <c r="F4184" i="1" s="1"/>
  <c r="F4185" i="1" a="1"/>
  <c r="F4185" i="1"/>
  <c r="F4186" i="1" a="1"/>
  <c r="F4186" i="1" s="1"/>
  <c r="F4187" i="1" a="1"/>
  <c r="F4187" i="1" s="1"/>
  <c r="F4188" i="1" a="1"/>
  <c r="F4188" i="1" s="1"/>
  <c r="F4189" i="1" a="1"/>
  <c r="F4189" i="1" s="1"/>
  <c r="F4190" i="1" a="1"/>
  <c r="F4190" i="1" s="1"/>
  <c r="F4191" i="1" a="1"/>
  <c r="F4191" i="1" s="1"/>
  <c r="F4192" i="1" a="1"/>
  <c r="F4192" i="1" s="1"/>
  <c r="F4193" i="1" a="1"/>
  <c r="F4193" i="1" s="1"/>
  <c r="F4194" i="1" a="1"/>
  <c r="F4194" i="1" s="1"/>
  <c r="F4195" i="1" a="1"/>
  <c r="F4195" i="1" s="1"/>
  <c r="F4196" i="1" a="1"/>
  <c r="F4196" i="1" s="1"/>
  <c r="F4197" i="1" a="1"/>
  <c r="F4197" i="1" s="1"/>
  <c r="F4198" i="1" a="1"/>
  <c r="F4198" i="1" s="1"/>
  <c r="F4199" i="1" a="1"/>
  <c r="F4199" i="1" s="1"/>
  <c r="F4200" i="1" a="1"/>
  <c r="F4200" i="1" s="1"/>
  <c r="F4201" i="1" a="1"/>
  <c r="F4201" i="1" s="1"/>
  <c r="F4202" i="1" a="1"/>
  <c r="F4202" i="1" s="1"/>
  <c r="F4203" i="1" a="1"/>
  <c r="F4203" i="1" s="1"/>
  <c r="F4204" i="1" a="1"/>
  <c r="F4204" i="1" s="1"/>
  <c r="F4205" i="1" a="1"/>
  <c r="F4205" i="1" s="1"/>
  <c r="F4206" i="1" a="1"/>
  <c r="F4206" i="1" s="1"/>
  <c r="F4207" i="1" a="1"/>
  <c r="F4207" i="1" s="1"/>
  <c r="F4208" i="1" a="1"/>
  <c r="F4208" i="1" s="1"/>
  <c r="F4209" i="1" a="1"/>
  <c r="F4209" i="1" s="1"/>
  <c r="F4210" i="1" a="1"/>
  <c r="F4210" i="1" s="1"/>
  <c r="F4211" i="1" a="1"/>
  <c r="F4211" i="1" s="1"/>
  <c r="F4212" i="1" a="1"/>
  <c r="F4212" i="1" s="1"/>
  <c r="F4213" i="1" a="1"/>
  <c r="F4213" i="1" s="1"/>
  <c r="F4214" i="1" a="1"/>
  <c r="F4214" i="1" s="1"/>
  <c r="F4215" i="1" a="1"/>
  <c r="F4215" i="1" s="1"/>
  <c r="F4216" i="1" a="1"/>
  <c r="F4216" i="1" s="1"/>
  <c r="F4217" i="1" a="1"/>
  <c r="F4217" i="1" s="1"/>
  <c r="F4218" i="1" a="1"/>
  <c r="F4218" i="1" s="1"/>
  <c r="F4219" i="1" a="1"/>
  <c r="F4219" i="1" s="1"/>
  <c r="F4015" i="1" a="1"/>
  <c r="F4015" i="1" s="1"/>
  <c r="F4016" i="1" a="1"/>
  <c r="F4016" i="1" s="1"/>
  <c r="F4017" i="1" a="1"/>
  <c r="F4017" i="1" s="1"/>
  <c r="F4018" i="1" a="1"/>
  <c r="F4018" i="1" s="1"/>
  <c r="F4019" i="1" a="1"/>
  <c r="F4019" i="1" s="1"/>
  <c r="F4020" i="1" a="1"/>
  <c r="F4020" i="1" s="1"/>
  <c r="F4021" i="1" a="1"/>
  <c r="F4021" i="1" s="1"/>
  <c r="F4022" i="1" a="1"/>
  <c r="F4022" i="1" s="1"/>
  <c r="F4023" i="1" a="1"/>
  <c r="F4023" i="1" s="1"/>
  <c r="F4024" i="1" a="1"/>
  <c r="F4024" i="1" s="1"/>
  <c r="F4025" i="1" a="1"/>
  <c r="F4025" i="1" s="1"/>
  <c r="F4026" i="1" a="1"/>
  <c r="F4026" i="1" s="1"/>
  <c r="F4027" i="1" a="1"/>
  <c r="F4027" i="1" s="1"/>
  <c r="F4028" i="1" a="1"/>
  <c r="F4028" i="1" s="1"/>
  <c r="F4029" i="1" a="1"/>
  <c r="F4029" i="1" s="1"/>
  <c r="F4030" i="1" a="1"/>
  <c r="F4030" i="1" s="1"/>
  <c r="F4031" i="1" a="1"/>
  <c r="F4031" i="1" s="1"/>
  <c r="F4032" i="1" a="1"/>
  <c r="F4032" i="1" s="1"/>
  <c r="F4033" i="1" a="1"/>
  <c r="F4033" i="1" s="1"/>
  <c r="F4034" i="1" a="1"/>
  <c r="F4034" i="1" s="1"/>
  <c r="F4035" i="1" a="1"/>
  <c r="F4035" i="1" s="1"/>
  <c r="F4036" i="1" a="1"/>
  <c r="F4036" i="1" s="1"/>
  <c r="F4037" i="1" a="1"/>
  <c r="F4037" i="1" s="1"/>
  <c r="F4038" i="1" a="1"/>
  <c r="F4038" i="1" s="1"/>
  <c r="F4039" i="1" a="1"/>
  <c r="F4039" i="1" s="1"/>
  <c r="F4040" i="1" a="1"/>
  <c r="F4040" i="1" s="1"/>
  <c r="F4041" i="1" a="1"/>
  <c r="F4041" i="1" s="1"/>
  <c r="F4042" i="1" a="1"/>
  <c r="F4042" i="1" s="1"/>
  <c r="F4043" i="1" a="1"/>
  <c r="F4043" i="1" s="1"/>
  <c r="F4044" i="1" a="1"/>
  <c r="F4044" i="1" s="1"/>
  <c r="F4045" i="1" a="1"/>
  <c r="F4045" i="1" s="1"/>
  <c r="F4046" i="1" a="1"/>
  <c r="F4046" i="1" s="1"/>
  <c r="F4047" i="1" a="1"/>
  <c r="F4047" i="1" s="1"/>
  <c r="F4048" i="1" a="1"/>
  <c r="F4048" i="1" s="1"/>
  <c r="F4049" i="1" a="1"/>
  <c r="F4049" i="1" s="1"/>
  <c r="F4050" i="1" a="1"/>
  <c r="F4050" i="1" s="1"/>
  <c r="F4051" i="1" a="1"/>
  <c r="F4051" i="1" s="1"/>
  <c r="F4052" i="1" a="1"/>
  <c r="F4052" i="1" s="1"/>
  <c r="F4053" i="1" a="1"/>
  <c r="F4053" i="1" s="1"/>
  <c r="F4054" i="1" a="1"/>
  <c r="F4054" i="1" s="1"/>
  <c r="F4055" i="1" a="1"/>
  <c r="F4055" i="1" s="1"/>
  <c r="F4056" i="1" a="1"/>
  <c r="F4056" i="1" s="1"/>
  <c r="F4057" i="1" a="1"/>
  <c r="F4057" i="1" s="1"/>
  <c r="F4058" i="1" a="1"/>
  <c r="F4058" i="1"/>
  <c r="F4059" i="1" a="1"/>
  <c r="F4059" i="1" s="1"/>
  <c r="F4060" i="1" a="1"/>
  <c r="F4060" i="1" s="1"/>
  <c r="F4061" i="1" a="1"/>
  <c r="F4061" i="1" s="1"/>
  <c r="F4062" i="1" a="1"/>
  <c r="F4062" i="1" s="1"/>
  <c r="F4063" i="1" a="1"/>
  <c r="F4063" i="1" s="1"/>
  <c r="F4064" i="1" a="1"/>
  <c r="F4064" i="1" s="1"/>
  <c r="F4065" i="1" a="1"/>
  <c r="F4065" i="1" s="1"/>
  <c r="F4066" i="1" a="1"/>
  <c r="F4066" i="1" s="1"/>
  <c r="F4067" i="1" a="1"/>
  <c r="F4067" i="1" s="1"/>
  <c r="F4068" i="1" a="1"/>
  <c r="F4068" i="1" s="1"/>
  <c r="F4069" i="1" a="1"/>
  <c r="F4069" i="1" s="1"/>
  <c r="F4070" i="1" a="1"/>
  <c r="F4070" i="1" s="1"/>
  <c r="F4071" i="1" a="1"/>
  <c r="F4071" i="1" s="1"/>
  <c r="F4072" i="1" a="1"/>
  <c r="F4072" i="1" s="1"/>
  <c r="F4073" i="1" a="1"/>
  <c r="F4073" i="1" s="1"/>
  <c r="F4074" i="1" a="1"/>
  <c r="F4074" i="1" s="1"/>
  <c r="F4075" i="1" a="1"/>
  <c r="F4075" i="1" s="1"/>
  <c r="F4076" i="1" a="1"/>
  <c r="F4076" i="1" s="1"/>
  <c r="F4077" i="1" a="1"/>
  <c r="F4077" i="1" s="1"/>
  <c r="F4078" i="1" a="1"/>
  <c r="F4078" i="1" s="1"/>
  <c r="F4079" i="1" a="1"/>
  <c r="F4079" i="1" s="1"/>
  <c r="F4080" i="1" a="1"/>
  <c r="F4080" i="1" s="1"/>
  <c r="F4081" i="1" a="1"/>
  <c r="F4081" i="1" s="1"/>
  <c r="F4082" i="1" a="1"/>
  <c r="F4082" i="1"/>
  <c r="F4083" i="1" a="1"/>
  <c r="F4083" i="1" s="1"/>
  <c r="F4084" i="1" a="1"/>
  <c r="F4084" i="1" s="1"/>
  <c r="F4085" i="1" a="1"/>
  <c r="F4085" i="1" s="1"/>
  <c r="F4086" i="1" a="1"/>
  <c r="F4086" i="1" s="1"/>
  <c r="F4087" i="1" a="1"/>
  <c r="F4087" i="1" s="1"/>
  <c r="F4088" i="1" a="1"/>
  <c r="F4088" i="1" s="1"/>
  <c r="F4089" i="1" a="1"/>
  <c r="F4089" i="1" s="1"/>
  <c r="F4090" i="1" a="1"/>
  <c r="F4090" i="1" s="1"/>
  <c r="F4091" i="1" a="1"/>
  <c r="F4091" i="1" s="1"/>
  <c r="F4092" i="1" a="1"/>
  <c r="F4092" i="1" s="1"/>
  <c r="F4093" i="1" a="1"/>
  <c r="F4093" i="1" s="1"/>
  <c r="F4094" i="1" a="1"/>
  <c r="F4094" i="1" s="1"/>
  <c r="F4095" i="1" a="1"/>
  <c r="F4095" i="1" s="1"/>
  <c r="F4096" i="1" a="1"/>
  <c r="F4096" i="1" s="1"/>
  <c r="F4097" i="1" a="1"/>
  <c r="F4097" i="1" s="1"/>
  <c r="F4098" i="1" a="1"/>
  <c r="F4098" i="1" s="1"/>
  <c r="F4099" i="1" a="1"/>
  <c r="F4099" i="1" s="1"/>
  <c r="F4100" i="1" a="1"/>
  <c r="F4100" i="1" s="1"/>
  <c r="F4101" i="1" a="1"/>
  <c r="F4101" i="1" s="1"/>
  <c r="F4102" i="1" a="1"/>
  <c r="F4102" i="1" s="1"/>
  <c r="F4103" i="1" a="1"/>
  <c r="F4103" i="1" s="1"/>
  <c r="F4104" i="1" a="1"/>
  <c r="F4104" i="1" s="1"/>
  <c r="F4105" i="1" a="1"/>
  <c r="F4105" i="1" s="1"/>
  <c r="F4106" i="1" a="1"/>
  <c r="F4106" i="1" s="1"/>
  <c r="F4107" i="1" a="1"/>
  <c r="F4107" i="1" s="1"/>
  <c r="F4108" i="1" a="1"/>
  <c r="F4108" i="1" s="1"/>
  <c r="F4109" i="1" a="1"/>
  <c r="F4109" i="1" s="1"/>
  <c r="F4110" i="1" a="1"/>
  <c r="F4110" i="1" s="1"/>
  <c r="F4111" i="1" a="1"/>
  <c r="F4111" i="1" s="1"/>
  <c r="F4112" i="1" a="1"/>
  <c r="F4112" i="1" s="1"/>
  <c r="F4113" i="1" a="1"/>
  <c r="F4113" i="1" s="1"/>
  <c r="F4114" i="1" a="1"/>
  <c r="F4114" i="1" s="1"/>
  <c r="F4115" i="1" a="1"/>
  <c r="F4115" i="1" s="1"/>
  <c r="F4116" i="1" a="1"/>
  <c r="F4116" i="1" s="1"/>
  <c r="F4117" i="1" a="1"/>
  <c r="F4117" i="1" s="1"/>
  <c r="F4118" i="1" a="1"/>
  <c r="F4118" i="1" s="1"/>
  <c r="F4119" i="1" a="1"/>
  <c r="F4119" i="1" s="1"/>
  <c r="F4120" i="1" a="1"/>
  <c r="F4120" i="1" s="1"/>
  <c r="F4121" i="1" a="1"/>
  <c r="F4121" i="1" s="1"/>
  <c r="F4122" i="1" a="1"/>
  <c r="F4122" i="1" s="1"/>
  <c r="F4123" i="1" a="1"/>
  <c r="F4123" i="1" s="1"/>
  <c r="F4124" i="1" a="1"/>
  <c r="F4124" i="1" s="1"/>
  <c r="F4125" i="1" a="1"/>
  <c r="F4125" i="1" s="1"/>
  <c r="F4126" i="1" a="1"/>
  <c r="F4126" i="1" s="1"/>
  <c r="F4127" i="1" a="1"/>
  <c r="F4127" i="1" s="1"/>
  <c r="F4128" i="1" a="1"/>
  <c r="F4128" i="1" s="1"/>
  <c r="F4129" i="1" a="1"/>
  <c r="F4129" i="1" s="1"/>
  <c r="F4130" i="1" a="1"/>
  <c r="F4130" i="1" s="1"/>
  <c r="F4131" i="1" a="1"/>
  <c r="F4131" i="1" s="1"/>
  <c r="F4132" i="1" a="1"/>
  <c r="F4132" i="1" s="1"/>
  <c r="F4133" i="1" a="1"/>
  <c r="F4133" i="1" s="1"/>
  <c r="F4134" i="1" a="1"/>
  <c r="F4134" i="1" s="1"/>
  <c r="F4135" i="1" a="1"/>
  <c r="F4135" i="1" s="1"/>
  <c r="F4136" i="1" a="1"/>
  <c r="F4136" i="1" s="1"/>
  <c r="F4137" i="1" a="1"/>
  <c r="F4137" i="1" s="1"/>
  <c r="F4138" i="1" a="1"/>
  <c r="F4138" i="1" s="1"/>
  <c r="F4139" i="1" a="1"/>
  <c r="F4139" i="1" s="1"/>
  <c r="F4140" i="1" a="1"/>
  <c r="F4140" i="1" s="1"/>
  <c r="F4141" i="1" a="1"/>
  <c r="F4141" i="1" s="1"/>
  <c r="F4142" i="1" a="1"/>
  <c r="F4142" i="1" s="1"/>
  <c r="F4143" i="1" a="1"/>
  <c r="F4143" i="1" s="1"/>
  <c r="F4144" i="1" a="1"/>
  <c r="F4144" i="1" s="1"/>
  <c r="F4145" i="1" a="1"/>
  <c r="F4145" i="1" s="1"/>
  <c r="F4146" i="1" a="1"/>
  <c r="F4146" i="1" s="1"/>
  <c r="F4147" i="1" a="1"/>
  <c r="F4147" i="1" s="1"/>
  <c r="F4148" i="1" a="1"/>
  <c r="F4148" i="1" s="1"/>
  <c r="F4149" i="1" a="1"/>
  <c r="F4149" i="1" s="1"/>
  <c r="F4150" i="1" a="1"/>
  <c r="F4150" i="1" s="1"/>
  <c r="F4151" i="1" a="1"/>
  <c r="F4151" i="1" s="1"/>
  <c r="F4152" i="1" a="1"/>
  <c r="F4152" i="1" s="1"/>
  <c r="F4153" i="1" a="1"/>
  <c r="F4153" i="1" s="1"/>
  <c r="F3976" i="1" a="1"/>
  <c r="F3976" i="1" s="1"/>
  <c r="F3977" i="1" a="1"/>
  <c r="F3977" i="1" s="1"/>
  <c r="F3978" i="1" a="1"/>
  <c r="F3978" i="1" s="1"/>
  <c r="F3979" i="1" a="1"/>
  <c r="F3979" i="1" s="1"/>
  <c r="F3980" i="1" a="1"/>
  <c r="F3980" i="1" s="1"/>
  <c r="F3981" i="1" a="1"/>
  <c r="F3981" i="1" s="1"/>
  <c r="F3982" i="1" a="1"/>
  <c r="F3982" i="1" s="1"/>
  <c r="F3983" i="1" a="1"/>
  <c r="F3983" i="1" s="1"/>
  <c r="F3984" i="1" a="1"/>
  <c r="F3984" i="1" s="1"/>
  <c r="F3985" i="1" a="1"/>
  <c r="F3985" i="1" s="1"/>
  <c r="F3986" i="1" a="1"/>
  <c r="F3986" i="1" s="1"/>
  <c r="F3987" i="1" a="1"/>
  <c r="F3987" i="1" s="1"/>
  <c r="F3988" i="1" a="1"/>
  <c r="F3988" i="1" s="1"/>
  <c r="F3989" i="1" a="1"/>
  <c r="F3989" i="1" s="1"/>
  <c r="F3990" i="1" a="1"/>
  <c r="F3990" i="1" s="1"/>
  <c r="F3991" i="1" a="1"/>
  <c r="F3991" i="1" s="1"/>
  <c r="F3992" i="1" a="1"/>
  <c r="F3992" i="1" s="1"/>
  <c r="F3993" i="1" a="1"/>
  <c r="F3993" i="1" s="1"/>
  <c r="F3994" i="1" a="1"/>
  <c r="F3994" i="1" s="1"/>
  <c r="F3995" i="1" a="1"/>
  <c r="F3995" i="1" s="1"/>
  <c r="F3996" i="1" a="1"/>
  <c r="F3996" i="1" s="1"/>
  <c r="F3997" i="1" a="1"/>
  <c r="F3997" i="1" s="1"/>
  <c r="F3998" i="1" a="1"/>
  <c r="F3998" i="1" s="1"/>
  <c r="F3999" i="1" a="1"/>
  <c r="F3999" i="1" s="1"/>
  <c r="F4000" i="1" a="1"/>
  <c r="F4000" i="1" s="1"/>
  <c r="F4001" i="1" a="1"/>
  <c r="F4001" i="1" s="1"/>
  <c r="F4002" i="1" a="1"/>
  <c r="F4002" i="1" s="1"/>
  <c r="F4003" i="1" a="1"/>
  <c r="F4003" i="1" s="1"/>
  <c r="F4004" i="1" a="1"/>
  <c r="F4004" i="1" s="1"/>
  <c r="F4005" i="1" a="1"/>
  <c r="F4005" i="1" s="1"/>
  <c r="F4006" i="1" a="1"/>
  <c r="F4006" i="1" s="1"/>
  <c r="F4007" i="1" a="1"/>
  <c r="F4007" i="1" s="1"/>
  <c r="F4008" i="1" a="1"/>
  <c r="F4008" i="1" s="1"/>
  <c r="F4009" i="1" a="1"/>
  <c r="F4009" i="1" s="1"/>
  <c r="F4010" i="1" a="1"/>
  <c r="F4010" i="1" s="1"/>
  <c r="F4011" i="1" a="1"/>
  <c r="F4011" i="1" s="1"/>
  <c r="F4012" i="1" a="1"/>
  <c r="F4012" i="1" s="1"/>
  <c r="F4013" i="1" a="1"/>
  <c r="F4013" i="1" s="1"/>
  <c r="F4014" i="1" a="1"/>
  <c r="F4014" i="1" s="1"/>
  <c r="F3930" i="1" a="1"/>
  <c r="F3930" i="1" s="1"/>
  <c r="F3931" i="1" a="1"/>
  <c r="F3931" i="1" s="1"/>
  <c r="F3932" i="1" a="1"/>
  <c r="F3932" i="1" s="1"/>
  <c r="F3933" i="1" a="1"/>
  <c r="F3933" i="1" s="1"/>
  <c r="F3934" i="1" a="1"/>
  <c r="F3934" i="1" s="1"/>
  <c r="F3935" i="1" a="1"/>
  <c r="F3935" i="1" s="1"/>
  <c r="F3936" i="1" a="1"/>
  <c r="F3936" i="1" s="1"/>
  <c r="F3937" i="1" a="1"/>
  <c r="F3937" i="1" s="1"/>
  <c r="F3938" i="1" a="1"/>
  <c r="F3938" i="1" s="1"/>
  <c r="F3939" i="1" a="1"/>
  <c r="F3939" i="1" s="1"/>
  <c r="F3940" i="1" a="1"/>
  <c r="F3940" i="1" s="1"/>
  <c r="F3941" i="1" a="1"/>
  <c r="F3941" i="1" s="1"/>
  <c r="F3942" i="1" a="1"/>
  <c r="F3942" i="1" s="1"/>
  <c r="F3943" i="1" a="1"/>
  <c r="F3943" i="1" s="1"/>
  <c r="F3944" i="1" a="1"/>
  <c r="F3944" i="1" s="1"/>
  <c r="F3945" i="1" a="1"/>
  <c r="F3945" i="1" s="1"/>
  <c r="F3946" i="1" a="1"/>
  <c r="F3946" i="1" s="1"/>
  <c r="F3947" i="1" a="1"/>
  <c r="F3947" i="1" s="1"/>
  <c r="F3948" i="1" a="1"/>
  <c r="F3948" i="1" s="1"/>
  <c r="F3949" i="1" a="1"/>
  <c r="F3949" i="1" s="1"/>
  <c r="F3950" i="1" a="1"/>
  <c r="F3950" i="1" s="1"/>
  <c r="F3951" i="1" a="1"/>
  <c r="F3951" i="1" s="1"/>
  <c r="F3952" i="1" a="1"/>
  <c r="F3952" i="1" s="1"/>
  <c r="F3953" i="1" a="1"/>
  <c r="F3953" i="1" s="1"/>
  <c r="F3954" i="1" a="1"/>
  <c r="F3954" i="1" s="1"/>
  <c r="F3955" i="1" a="1"/>
  <c r="F3955" i="1" s="1"/>
  <c r="F3956" i="1" a="1"/>
  <c r="F3956" i="1" s="1"/>
  <c r="F3957" i="1" a="1"/>
  <c r="F3957" i="1" s="1"/>
  <c r="F3958" i="1" a="1"/>
  <c r="F3958" i="1" s="1"/>
  <c r="F3959" i="1" a="1"/>
  <c r="F3959" i="1" s="1"/>
  <c r="F3960" i="1" a="1"/>
  <c r="F3960" i="1" s="1"/>
  <c r="F3961" i="1" a="1"/>
  <c r="F3961" i="1" s="1"/>
  <c r="F3962" i="1" a="1"/>
  <c r="F3962" i="1" s="1"/>
  <c r="F3963" i="1" a="1"/>
  <c r="F3963" i="1" s="1"/>
  <c r="F3964" i="1" a="1"/>
  <c r="F3964" i="1" s="1"/>
  <c r="F3965" i="1" a="1"/>
  <c r="F3965" i="1" s="1"/>
  <c r="F3966" i="1" a="1"/>
  <c r="F3966" i="1" s="1"/>
  <c r="F3967" i="1" a="1"/>
  <c r="F3967" i="1" s="1"/>
  <c r="F3968" i="1" a="1"/>
  <c r="F3968" i="1" s="1"/>
  <c r="F3969" i="1" a="1"/>
  <c r="F3969" i="1" s="1"/>
  <c r="F3970" i="1" a="1"/>
  <c r="F3970" i="1" s="1"/>
  <c r="F3971" i="1" a="1"/>
  <c r="F3971" i="1" s="1"/>
  <c r="F3972" i="1" a="1"/>
  <c r="F3972" i="1" s="1"/>
  <c r="F3973" i="1" a="1"/>
  <c r="F3973" i="1" s="1"/>
  <c r="F3974" i="1" a="1"/>
  <c r="F3974" i="1" s="1"/>
  <c r="F3975" i="1" a="1"/>
  <c r="F3975" i="1" s="1"/>
  <c r="F3892" i="1" a="1"/>
  <c r="F3892" i="1" s="1"/>
  <c r="F3893" i="1" a="1"/>
  <c r="F3893" i="1" s="1"/>
  <c r="F3894" i="1" a="1"/>
  <c r="F3894" i="1" s="1"/>
  <c r="F3895" i="1" a="1"/>
  <c r="F3895" i="1" s="1"/>
  <c r="F3896" i="1" a="1"/>
  <c r="F3896" i="1" s="1"/>
  <c r="F3897" i="1" a="1"/>
  <c r="F3897" i="1" s="1"/>
  <c r="F3898" i="1" a="1"/>
  <c r="F3898" i="1" s="1"/>
  <c r="F3899" i="1" a="1"/>
  <c r="F3899" i="1" s="1"/>
  <c r="F3900" i="1" a="1"/>
  <c r="F3900" i="1" s="1"/>
  <c r="F3901" i="1" a="1"/>
  <c r="F3901" i="1" s="1"/>
  <c r="F3902" i="1" a="1"/>
  <c r="F3902" i="1" s="1"/>
  <c r="F3903" i="1" a="1"/>
  <c r="F3903" i="1"/>
  <c r="F3904" i="1" a="1"/>
  <c r="F3904" i="1" s="1"/>
  <c r="F3905" i="1" a="1"/>
  <c r="F3905" i="1" s="1"/>
  <c r="F3906" i="1" a="1"/>
  <c r="F3906" i="1" s="1"/>
  <c r="F3907" i="1" a="1"/>
  <c r="F3907" i="1" s="1"/>
  <c r="F3908" i="1" a="1"/>
  <c r="F3908" i="1" s="1"/>
  <c r="F3909" i="1" a="1"/>
  <c r="F3909" i="1" s="1"/>
  <c r="F3910" i="1" a="1"/>
  <c r="F3910" i="1" s="1"/>
  <c r="F3911" i="1" a="1"/>
  <c r="F3911" i="1" s="1"/>
  <c r="F3912" i="1" a="1"/>
  <c r="F3912" i="1" s="1"/>
  <c r="F3913" i="1" a="1"/>
  <c r="F3913" i="1" s="1"/>
  <c r="F3914" i="1" a="1"/>
  <c r="F3914" i="1" s="1"/>
  <c r="F3915" i="1" a="1"/>
  <c r="F3915" i="1" s="1"/>
  <c r="F3916" i="1" a="1"/>
  <c r="F3916" i="1" s="1"/>
  <c r="F3917" i="1" a="1"/>
  <c r="F3917" i="1" s="1"/>
  <c r="F3918" i="1" a="1"/>
  <c r="F3918" i="1" s="1"/>
  <c r="F3919" i="1" a="1"/>
  <c r="F3919" i="1" s="1"/>
  <c r="F3920" i="1" a="1"/>
  <c r="F3920" i="1" s="1"/>
  <c r="F3921" i="1" a="1"/>
  <c r="F3921" i="1" s="1"/>
  <c r="F3922" i="1" a="1"/>
  <c r="F3922" i="1" s="1"/>
  <c r="F3923" i="1" a="1"/>
  <c r="F3923" i="1" s="1"/>
  <c r="F3924" i="1" a="1"/>
  <c r="F3924" i="1" s="1"/>
  <c r="F3925" i="1" a="1"/>
  <c r="F3925" i="1" s="1"/>
  <c r="F3926" i="1" a="1"/>
  <c r="F3926" i="1" s="1"/>
  <c r="F3927" i="1" a="1"/>
  <c r="F3927" i="1" s="1"/>
  <c r="F3928" i="1" a="1"/>
  <c r="F3928" i="1" s="1"/>
  <c r="F3929" i="1" a="1"/>
  <c r="F3929" i="1" s="1"/>
  <c r="F3830" i="1" a="1"/>
  <c r="F3830" i="1" s="1"/>
  <c r="F3831" i="1" a="1"/>
  <c r="F3831" i="1" s="1"/>
  <c r="F3832" i="1" a="1"/>
  <c r="F3832" i="1" s="1"/>
  <c r="F3833" i="1" a="1"/>
  <c r="F3833" i="1" s="1"/>
  <c r="F3834" i="1" a="1"/>
  <c r="F3834" i="1" s="1"/>
  <c r="F3835" i="1" a="1"/>
  <c r="F3835" i="1" s="1"/>
  <c r="F3836" i="1" a="1"/>
  <c r="F3836" i="1" s="1"/>
  <c r="F3837" i="1" a="1"/>
  <c r="F3837" i="1" s="1"/>
  <c r="F3838" i="1" a="1"/>
  <c r="F3838" i="1" s="1"/>
  <c r="F3839" i="1" a="1"/>
  <c r="F3839" i="1" s="1"/>
  <c r="F3840" i="1" a="1"/>
  <c r="F3840" i="1" s="1"/>
  <c r="F3841" i="1" a="1"/>
  <c r="F3841" i="1" s="1"/>
  <c r="F3842" i="1" a="1"/>
  <c r="F3842" i="1" s="1"/>
  <c r="F3843" i="1" a="1"/>
  <c r="F3843" i="1" s="1"/>
  <c r="F3844" i="1" a="1"/>
  <c r="F3844" i="1" s="1"/>
  <c r="F3845" i="1" a="1"/>
  <c r="F3845" i="1" s="1"/>
  <c r="F3846" i="1" a="1"/>
  <c r="F3846" i="1" s="1"/>
  <c r="F3847" i="1" a="1"/>
  <c r="F3847" i="1" s="1"/>
  <c r="F3848" i="1" a="1"/>
  <c r="F3848" i="1" s="1"/>
  <c r="F3849" i="1" a="1"/>
  <c r="F3849" i="1" s="1"/>
  <c r="F3850" i="1" a="1"/>
  <c r="F3850" i="1" s="1"/>
  <c r="F3851" i="1" a="1"/>
  <c r="F3851" i="1" s="1"/>
  <c r="F3852" i="1" a="1"/>
  <c r="F3852" i="1" s="1"/>
  <c r="F3853" i="1" a="1"/>
  <c r="F3853" i="1" s="1"/>
  <c r="F3854" i="1" a="1"/>
  <c r="F3854" i="1" s="1"/>
  <c r="F3855" i="1" a="1"/>
  <c r="F3855" i="1" s="1"/>
  <c r="F3856" i="1" a="1"/>
  <c r="F3856" i="1" s="1"/>
  <c r="F3857" i="1" a="1"/>
  <c r="F3857" i="1" s="1"/>
  <c r="F3858" i="1" a="1"/>
  <c r="F3858" i="1" s="1"/>
  <c r="F3859" i="1" a="1"/>
  <c r="F3859" i="1" s="1"/>
  <c r="F3860" i="1" a="1"/>
  <c r="F3860" i="1" s="1"/>
  <c r="F3861" i="1" a="1"/>
  <c r="F3861" i="1"/>
  <c r="F3862" i="1" a="1"/>
  <c r="F3862" i="1" s="1"/>
  <c r="F3863" i="1" a="1"/>
  <c r="F3863" i="1" s="1"/>
  <c r="F3864" i="1" a="1"/>
  <c r="F3864" i="1" s="1"/>
  <c r="F3865" i="1" a="1"/>
  <c r="F3865" i="1" s="1"/>
  <c r="F3866" i="1" a="1"/>
  <c r="F3866" i="1" s="1"/>
  <c r="F3867" i="1" a="1"/>
  <c r="F3867" i="1" s="1"/>
  <c r="F3868" i="1" a="1"/>
  <c r="F3868" i="1" s="1"/>
  <c r="F3869" i="1" a="1"/>
  <c r="F3869" i="1" s="1"/>
  <c r="F3870" i="1" a="1"/>
  <c r="F3870" i="1" s="1"/>
  <c r="F3871" i="1" a="1"/>
  <c r="F3871" i="1" s="1"/>
  <c r="F3872" i="1" a="1"/>
  <c r="F3872" i="1" s="1"/>
  <c r="F3873" i="1" a="1"/>
  <c r="F3873" i="1" s="1"/>
  <c r="F3874" i="1" a="1"/>
  <c r="F3874" i="1" s="1"/>
  <c r="F3875" i="1" a="1"/>
  <c r="F3875" i="1" s="1"/>
  <c r="F3876" i="1" a="1"/>
  <c r="F3876" i="1" s="1"/>
  <c r="F3877" i="1" a="1"/>
  <c r="F3877" i="1" s="1"/>
  <c r="F3878" i="1" a="1"/>
  <c r="F3878" i="1" s="1"/>
  <c r="F3879" i="1" a="1"/>
  <c r="F3879" i="1" s="1"/>
  <c r="F3880" i="1" a="1"/>
  <c r="F3880" i="1" s="1"/>
  <c r="F3881" i="1" a="1"/>
  <c r="F3881" i="1" s="1"/>
  <c r="F3882" i="1" a="1"/>
  <c r="F3882" i="1" s="1"/>
  <c r="F3883" i="1" a="1"/>
  <c r="F3883" i="1" s="1"/>
  <c r="F3884" i="1" a="1"/>
  <c r="F3884" i="1" s="1"/>
  <c r="F3885" i="1" a="1"/>
  <c r="F3885" i="1" s="1"/>
  <c r="F3886" i="1" a="1"/>
  <c r="F3886" i="1" s="1"/>
  <c r="F3887" i="1" a="1"/>
  <c r="F3887" i="1" s="1"/>
  <c r="F3888" i="1" a="1"/>
  <c r="F3888" i="1" s="1"/>
  <c r="F3889" i="1" a="1"/>
  <c r="F3889" i="1" s="1"/>
  <c r="F3890" i="1" a="1"/>
  <c r="F3890" i="1" s="1"/>
  <c r="F3891" i="1" a="1"/>
  <c r="F3891" i="1" s="1"/>
  <c r="F3812" i="1" a="1"/>
  <c r="F3812" i="1" s="1"/>
  <c r="F3813" i="1" a="1"/>
  <c r="F3813" i="1" s="1"/>
  <c r="F3814" i="1" a="1"/>
  <c r="F3814" i="1" s="1"/>
  <c r="F3815" i="1" a="1"/>
  <c r="F3815" i="1" s="1"/>
  <c r="F3816" i="1" a="1"/>
  <c r="F3816" i="1" s="1"/>
  <c r="F3817" i="1" a="1"/>
  <c r="F3817" i="1" s="1"/>
  <c r="F3818" i="1" a="1"/>
  <c r="F3818" i="1" s="1"/>
  <c r="F3819" i="1" a="1"/>
  <c r="F3819" i="1" s="1"/>
  <c r="F3820" i="1" a="1"/>
  <c r="F3820" i="1" s="1"/>
  <c r="F3821" i="1" a="1"/>
  <c r="F3821" i="1" s="1"/>
  <c r="F3822" i="1" a="1"/>
  <c r="F3822" i="1" s="1"/>
  <c r="F3823" i="1" a="1"/>
  <c r="F3823" i="1" s="1"/>
  <c r="F3824" i="1" a="1"/>
  <c r="F3824" i="1" s="1"/>
  <c r="F3825" i="1" a="1"/>
  <c r="F3825" i="1" s="1"/>
  <c r="F3826" i="1" a="1"/>
  <c r="F3826" i="1" s="1"/>
  <c r="F3827" i="1" a="1"/>
  <c r="F3827" i="1" s="1"/>
  <c r="F3828" i="1" a="1"/>
  <c r="F3828" i="1" s="1"/>
  <c r="F3829" i="1" a="1"/>
  <c r="F3829" i="1" s="1"/>
  <c r="F3788" i="1" a="1"/>
  <c r="F3788" i="1" s="1"/>
  <c r="F3789" i="1" a="1"/>
  <c r="F3789" i="1" s="1"/>
  <c r="F3790" i="1" a="1"/>
  <c r="F3790" i="1" s="1"/>
  <c r="F3791" i="1" a="1"/>
  <c r="F3791" i="1" s="1"/>
  <c r="F3792" i="1" a="1"/>
  <c r="F3792" i="1" s="1"/>
  <c r="F3793" i="1" a="1"/>
  <c r="F3793" i="1" s="1"/>
  <c r="F3794" i="1" a="1"/>
  <c r="F3794" i="1" s="1"/>
  <c r="F3795" i="1" a="1"/>
  <c r="F3795" i="1" s="1"/>
  <c r="F3796" i="1" a="1"/>
  <c r="F3796" i="1" s="1"/>
  <c r="F3797" i="1" a="1"/>
  <c r="F3797" i="1" s="1"/>
  <c r="F3798" i="1" a="1"/>
  <c r="F3798" i="1" s="1"/>
  <c r="F3799" i="1" a="1"/>
  <c r="F3799" i="1" s="1"/>
  <c r="F3800" i="1" a="1"/>
  <c r="F3800" i="1" s="1"/>
  <c r="F3801" i="1" a="1"/>
  <c r="F3801" i="1" s="1"/>
  <c r="F3802" i="1" a="1"/>
  <c r="F3802" i="1" s="1"/>
  <c r="F3803" i="1" a="1"/>
  <c r="F3803" i="1" s="1"/>
  <c r="F3804" i="1" a="1"/>
  <c r="F3804" i="1" s="1"/>
  <c r="F3805" i="1" a="1"/>
  <c r="F3805" i="1" s="1"/>
  <c r="F3806" i="1" a="1"/>
  <c r="F3806" i="1" s="1"/>
  <c r="F3807" i="1" a="1"/>
  <c r="F3807" i="1" s="1"/>
  <c r="F3808" i="1" a="1"/>
  <c r="F3808" i="1" s="1"/>
  <c r="F3809" i="1" a="1"/>
  <c r="F3809" i="1" s="1"/>
  <c r="F3810" i="1" a="1"/>
  <c r="F3810" i="1" s="1"/>
  <c r="F3811" i="1" a="1"/>
  <c r="F3811" i="1" s="1"/>
  <c r="F3736" i="1" a="1"/>
  <c r="F3736" i="1" s="1"/>
  <c r="F3737" i="1" a="1"/>
  <c r="F3737" i="1" s="1"/>
  <c r="F3738" i="1" a="1"/>
  <c r="F3738" i="1" s="1"/>
  <c r="F3739" i="1" a="1"/>
  <c r="F3739" i="1" s="1"/>
  <c r="F3740" i="1" a="1"/>
  <c r="F3740" i="1" s="1"/>
  <c r="F3741" i="1" a="1"/>
  <c r="F3741" i="1" s="1"/>
  <c r="F3742" i="1" a="1"/>
  <c r="F3742" i="1" s="1"/>
  <c r="F3743" i="1" a="1"/>
  <c r="F3743" i="1" s="1"/>
  <c r="F3744" i="1" a="1"/>
  <c r="F3744" i="1" s="1"/>
  <c r="F3745" i="1" a="1"/>
  <c r="F3745" i="1" s="1"/>
  <c r="F3746" i="1" a="1"/>
  <c r="F3746" i="1" s="1"/>
  <c r="F3747" i="1" a="1"/>
  <c r="F3747" i="1" s="1"/>
  <c r="F3748" i="1" a="1"/>
  <c r="F3748" i="1" s="1"/>
  <c r="F3749" i="1" a="1"/>
  <c r="F3749" i="1" s="1"/>
  <c r="F3750" i="1" a="1"/>
  <c r="F3750" i="1" s="1"/>
  <c r="F3751" i="1" a="1"/>
  <c r="F3751" i="1" s="1"/>
  <c r="F3752" i="1" a="1"/>
  <c r="F3752" i="1" s="1"/>
  <c r="F3753" i="1" a="1"/>
  <c r="F3753" i="1" s="1"/>
  <c r="F3754" i="1" a="1"/>
  <c r="F3754" i="1" s="1"/>
  <c r="F3755" i="1" a="1"/>
  <c r="F3755" i="1" s="1"/>
  <c r="F3756" i="1" a="1"/>
  <c r="F3756" i="1" s="1"/>
  <c r="F3757" i="1" a="1"/>
  <c r="F3757" i="1" s="1"/>
  <c r="F3758" i="1" a="1"/>
  <c r="F3758" i="1" s="1"/>
  <c r="F3759" i="1" a="1"/>
  <c r="F3759" i="1" s="1"/>
  <c r="F3760" i="1" a="1"/>
  <c r="F3760" i="1" s="1"/>
  <c r="F3761" i="1" a="1"/>
  <c r="F3761" i="1" s="1"/>
  <c r="F3762" i="1" a="1"/>
  <c r="F3762" i="1" s="1"/>
  <c r="F3763" i="1" a="1"/>
  <c r="F3763" i="1" s="1"/>
  <c r="F3764" i="1" a="1"/>
  <c r="F3764" i="1" s="1"/>
  <c r="F3765" i="1" a="1"/>
  <c r="F3765" i="1" s="1"/>
  <c r="F3766" i="1" a="1"/>
  <c r="F3766" i="1" s="1"/>
  <c r="F3767" i="1" a="1"/>
  <c r="F3767" i="1" s="1"/>
  <c r="F3768" i="1" a="1"/>
  <c r="F3768" i="1" s="1"/>
  <c r="F3769" i="1" a="1"/>
  <c r="F3769" i="1" s="1"/>
  <c r="F3770" i="1" a="1"/>
  <c r="F3770" i="1" s="1"/>
  <c r="F3771" i="1" a="1"/>
  <c r="F3771" i="1" s="1"/>
  <c r="F3772" i="1" a="1"/>
  <c r="F3772" i="1" s="1"/>
  <c r="F3773" i="1" a="1"/>
  <c r="F3773" i="1" s="1"/>
  <c r="F3774" i="1" a="1"/>
  <c r="F3774" i="1" s="1"/>
  <c r="F3775" i="1" a="1"/>
  <c r="F3775" i="1" s="1"/>
  <c r="F3776" i="1" a="1"/>
  <c r="F3776" i="1" s="1"/>
  <c r="F3777" i="1" a="1"/>
  <c r="F3777" i="1" s="1"/>
  <c r="F3778" i="1" a="1"/>
  <c r="F3778" i="1" s="1"/>
  <c r="F3779" i="1" a="1"/>
  <c r="F3779" i="1" s="1"/>
  <c r="F3780" i="1" a="1"/>
  <c r="F3780" i="1" s="1"/>
  <c r="F3781" i="1" a="1"/>
  <c r="F3781" i="1" s="1"/>
  <c r="F3782" i="1" a="1"/>
  <c r="F3782" i="1" s="1"/>
  <c r="F3783" i="1" a="1"/>
  <c r="F3783" i="1" s="1"/>
  <c r="F3784" i="1" a="1"/>
  <c r="F3784" i="1" s="1"/>
  <c r="F3785" i="1" a="1"/>
  <c r="F3785" i="1" s="1"/>
  <c r="F3786" i="1" a="1"/>
  <c r="F3786" i="1" s="1"/>
  <c r="F3787" i="1" a="1"/>
  <c r="F3787" i="1" s="1"/>
  <c r="F3701" i="1" a="1"/>
  <c r="F3701" i="1" s="1"/>
  <c r="F3702" i="1" a="1"/>
  <c r="F3702" i="1" s="1"/>
  <c r="F3703" i="1" a="1"/>
  <c r="F3703" i="1" s="1"/>
  <c r="F3704" i="1" a="1"/>
  <c r="F3704" i="1" s="1"/>
  <c r="F3705" i="1" a="1"/>
  <c r="F3705" i="1" s="1"/>
  <c r="F3706" i="1" a="1"/>
  <c r="F3706" i="1" s="1"/>
  <c r="F3707" i="1" a="1"/>
  <c r="F3707" i="1" s="1"/>
  <c r="F3708" i="1" a="1"/>
  <c r="F3708" i="1" s="1"/>
  <c r="F3709" i="1" a="1"/>
  <c r="F3709" i="1" s="1"/>
  <c r="F3710" i="1" a="1"/>
  <c r="F3710" i="1" s="1"/>
  <c r="F3711" i="1" a="1"/>
  <c r="F3711" i="1" s="1"/>
  <c r="F3712" i="1" a="1"/>
  <c r="F3712" i="1" s="1"/>
  <c r="F3713" i="1" a="1"/>
  <c r="F3713" i="1" s="1"/>
  <c r="F3714" i="1" a="1"/>
  <c r="F3714" i="1" s="1"/>
  <c r="F3715" i="1" a="1"/>
  <c r="F3715" i="1" s="1"/>
  <c r="F3716" i="1" a="1"/>
  <c r="F3716" i="1"/>
  <c r="F3717" i="1" a="1"/>
  <c r="F3717" i="1" s="1"/>
  <c r="F3718" i="1" a="1"/>
  <c r="F3718" i="1" s="1"/>
  <c r="F3719" i="1" a="1"/>
  <c r="F3719" i="1" s="1"/>
  <c r="F3720" i="1" a="1"/>
  <c r="F3720" i="1" s="1"/>
  <c r="F3721" i="1" a="1"/>
  <c r="F3721" i="1" s="1"/>
  <c r="F3722" i="1" a="1"/>
  <c r="F3722" i="1" s="1"/>
  <c r="F3723" i="1" a="1"/>
  <c r="F3723" i="1" s="1"/>
  <c r="F3724" i="1" a="1"/>
  <c r="F3724" i="1" s="1"/>
  <c r="F3725" i="1" a="1"/>
  <c r="F3725" i="1" s="1"/>
  <c r="F3726" i="1" a="1"/>
  <c r="F3726" i="1" s="1"/>
  <c r="F3727" i="1" a="1"/>
  <c r="F3727" i="1" s="1"/>
  <c r="F3728" i="1" a="1"/>
  <c r="F3728" i="1" s="1"/>
  <c r="F3729" i="1" a="1"/>
  <c r="F3729" i="1" s="1"/>
  <c r="F3730" i="1" a="1"/>
  <c r="F3730" i="1" s="1"/>
  <c r="F3731" i="1" a="1"/>
  <c r="F3731" i="1" s="1"/>
  <c r="F3732" i="1" a="1"/>
  <c r="F3732" i="1" s="1"/>
  <c r="F3733" i="1" a="1"/>
  <c r="F3733" i="1" s="1"/>
  <c r="F3734" i="1" a="1"/>
  <c r="F3734" i="1" s="1"/>
  <c r="F3735" i="1" a="1"/>
  <c r="F3735" i="1" s="1"/>
  <c r="F3675" i="1" a="1"/>
  <c r="F3675" i="1" s="1"/>
  <c r="F3676" i="1" a="1"/>
  <c r="F3676" i="1" s="1"/>
  <c r="F3677" i="1" a="1"/>
  <c r="F3677" i="1" s="1"/>
  <c r="F3678" i="1" a="1"/>
  <c r="F3678" i="1" s="1"/>
  <c r="F3679" i="1" a="1"/>
  <c r="F3679" i="1" s="1"/>
  <c r="F3680" i="1" a="1"/>
  <c r="F3680" i="1" s="1"/>
  <c r="F3681" i="1" a="1"/>
  <c r="F3681" i="1" s="1"/>
  <c r="F3682" i="1" a="1"/>
  <c r="F3682" i="1" s="1"/>
  <c r="F3683" i="1" a="1"/>
  <c r="F3683" i="1" s="1"/>
  <c r="F3684" i="1" a="1"/>
  <c r="F3684" i="1" s="1"/>
  <c r="F3685" i="1" a="1"/>
  <c r="F3685" i="1" s="1"/>
  <c r="F3686" i="1" a="1"/>
  <c r="F3686" i="1" s="1"/>
  <c r="F3687" i="1" a="1"/>
  <c r="F3687" i="1" s="1"/>
  <c r="F3688" i="1" a="1"/>
  <c r="F3688" i="1" s="1"/>
  <c r="F3689" i="1" a="1"/>
  <c r="F3689" i="1" s="1"/>
  <c r="F3690" i="1" a="1"/>
  <c r="F3690" i="1" s="1"/>
  <c r="F3691" i="1" a="1"/>
  <c r="F3691" i="1" s="1"/>
  <c r="F3692" i="1" a="1"/>
  <c r="F3692" i="1" s="1"/>
  <c r="F3693" i="1" a="1"/>
  <c r="F3693" i="1" s="1"/>
  <c r="F3694" i="1" a="1"/>
  <c r="F3694" i="1" s="1"/>
  <c r="F3695" i="1" a="1"/>
  <c r="F3695" i="1" s="1"/>
  <c r="F3696" i="1" a="1"/>
  <c r="F3696" i="1" s="1"/>
  <c r="F3697" i="1" a="1"/>
  <c r="F3697" i="1" s="1"/>
  <c r="F3698" i="1" a="1"/>
  <c r="F3698" i="1" s="1"/>
  <c r="F3699" i="1" a="1"/>
  <c r="F3699" i="1" s="1"/>
  <c r="F3700" i="1" a="1"/>
  <c r="F3700" i="1" s="1"/>
  <c r="F3657" i="1" a="1"/>
  <c r="F3657" i="1" s="1"/>
  <c r="F3658" i="1" a="1"/>
  <c r="F3658" i="1" s="1"/>
  <c r="F3659" i="1" a="1"/>
  <c r="F3659" i="1" s="1"/>
  <c r="F3660" i="1" a="1"/>
  <c r="F3660" i="1" s="1"/>
  <c r="F3661" i="1" a="1"/>
  <c r="F3661" i="1" s="1"/>
  <c r="F3662" i="1" a="1"/>
  <c r="F3662" i="1" s="1"/>
  <c r="F3663" i="1" a="1"/>
  <c r="F3663" i="1" s="1"/>
  <c r="F3664" i="1" a="1"/>
  <c r="F3664" i="1" s="1"/>
  <c r="F3665" i="1" a="1"/>
  <c r="F3665" i="1" s="1"/>
  <c r="F3666" i="1" a="1"/>
  <c r="F3666" i="1" s="1"/>
  <c r="F3667" i="1" a="1"/>
  <c r="F3667" i="1" s="1"/>
  <c r="F3668" i="1" a="1"/>
  <c r="F3668" i="1" s="1"/>
  <c r="F3669" i="1" a="1"/>
  <c r="F3669" i="1" s="1"/>
  <c r="F3670" i="1" a="1"/>
  <c r="F3670" i="1" s="1"/>
  <c r="F3671" i="1" a="1"/>
  <c r="F3671" i="1" s="1"/>
  <c r="F3672" i="1" a="1"/>
  <c r="F3672" i="1" s="1"/>
  <c r="F3673" i="1" a="1"/>
  <c r="F3673" i="1" s="1"/>
  <c r="F3674" i="1" a="1"/>
  <c r="F3674" i="1" s="1"/>
  <c r="F3637" i="1" a="1"/>
  <c r="F3637" i="1" s="1"/>
  <c r="F3638" i="1" a="1"/>
  <c r="F3638" i="1" s="1"/>
  <c r="F3639" i="1" a="1"/>
  <c r="F3639" i="1" s="1"/>
  <c r="F3640" i="1" a="1"/>
  <c r="F3640" i="1" s="1"/>
  <c r="F3641" i="1" a="1"/>
  <c r="F3641" i="1" s="1"/>
  <c r="F3642" i="1" a="1"/>
  <c r="F3642" i="1" s="1"/>
  <c r="F3643" i="1" a="1"/>
  <c r="F3643" i="1" s="1"/>
  <c r="F3644" i="1" a="1"/>
  <c r="F3644" i="1" s="1"/>
  <c r="F3645" i="1" a="1"/>
  <c r="F3645" i="1" s="1"/>
  <c r="F3646" i="1" a="1"/>
  <c r="F3646" i="1" s="1"/>
  <c r="F3647" i="1" a="1"/>
  <c r="F3647" i="1" s="1"/>
  <c r="F3648" i="1" a="1"/>
  <c r="F3648" i="1" s="1"/>
  <c r="F3649" i="1" a="1"/>
  <c r="F3649" i="1" s="1"/>
  <c r="F3650" i="1" a="1"/>
  <c r="F3650" i="1" s="1"/>
  <c r="F3651" i="1" a="1"/>
  <c r="F3651" i="1" s="1"/>
  <c r="F3652" i="1" a="1"/>
  <c r="F3652" i="1" s="1"/>
  <c r="F3653" i="1" a="1"/>
  <c r="F3653" i="1" s="1"/>
  <c r="F3654" i="1" a="1"/>
  <c r="F3654" i="1" s="1"/>
  <c r="F3655" i="1" a="1"/>
  <c r="F3655" i="1" s="1"/>
  <c r="F3656" i="1" a="1"/>
  <c r="F3656" i="1" s="1"/>
  <c r="F3606" i="1" a="1"/>
  <c r="F3606" i="1" s="1"/>
  <c r="F3607" i="1" a="1"/>
  <c r="F3607" i="1" s="1"/>
  <c r="F3608" i="1" a="1"/>
  <c r="F3608" i="1" s="1"/>
  <c r="F3609" i="1" a="1"/>
  <c r="F3609" i="1"/>
  <c r="F3610" i="1" a="1"/>
  <c r="F3610" i="1" s="1"/>
  <c r="F3611" i="1" a="1"/>
  <c r="F3611" i="1" s="1"/>
  <c r="F3612" i="1" a="1"/>
  <c r="F3612" i="1" s="1"/>
  <c r="F3613" i="1" a="1"/>
  <c r="F3613" i="1" s="1"/>
  <c r="F3614" i="1" a="1"/>
  <c r="F3614" i="1" s="1"/>
  <c r="F3615" i="1" a="1"/>
  <c r="F3615" i="1" s="1"/>
  <c r="F3616" i="1" a="1"/>
  <c r="F3616" i="1" s="1"/>
  <c r="F3617" i="1" a="1"/>
  <c r="F3617" i="1" s="1"/>
  <c r="F3618" i="1" a="1"/>
  <c r="F3618" i="1" s="1"/>
  <c r="F3619" i="1" a="1"/>
  <c r="F3619" i="1" s="1"/>
  <c r="F3620" i="1" a="1"/>
  <c r="F3620" i="1" s="1"/>
  <c r="F3621" i="1" a="1"/>
  <c r="F3621" i="1" s="1"/>
  <c r="F3622" i="1" a="1"/>
  <c r="F3622" i="1" s="1"/>
  <c r="F3623" i="1" a="1"/>
  <c r="F3623" i="1" s="1"/>
  <c r="F3624" i="1" a="1"/>
  <c r="F3624" i="1" s="1"/>
  <c r="F3625" i="1" a="1"/>
  <c r="F3625" i="1" s="1"/>
  <c r="F3626" i="1" a="1"/>
  <c r="F3626" i="1" s="1"/>
  <c r="F3627" i="1" a="1"/>
  <c r="F3627" i="1" s="1"/>
  <c r="F3628" i="1" a="1"/>
  <c r="F3628" i="1" s="1"/>
  <c r="F3629" i="1" a="1"/>
  <c r="F3629" i="1" s="1"/>
  <c r="F3630" i="1" a="1"/>
  <c r="F3630" i="1" s="1"/>
  <c r="F3631" i="1" a="1"/>
  <c r="F3631" i="1" s="1"/>
  <c r="F3632" i="1" a="1"/>
  <c r="F3632" i="1" s="1"/>
  <c r="F3633" i="1" a="1"/>
  <c r="F3633" i="1" s="1"/>
  <c r="F3634" i="1" a="1"/>
  <c r="F3634" i="1" s="1"/>
  <c r="F3635" i="1" a="1"/>
  <c r="F3635" i="1" s="1"/>
  <c r="F3636" i="1" a="1"/>
  <c r="F3636" i="1" s="1"/>
  <c r="F3583" i="1" a="1"/>
  <c r="F3583" i="1" s="1"/>
  <c r="F3584" i="1" a="1"/>
  <c r="F3584" i="1" s="1"/>
  <c r="F3585" i="1" a="1"/>
  <c r="F3585" i="1" s="1"/>
  <c r="F3586" i="1" a="1"/>
  <c r="F3586" i="1" s="1"/>
  <c r="F3587" i="1" a="1"/>
  <c r="F3587" i="1" s="1"/>
  <c r="F3588" i="1" a="1"/>
  <c r="F3588" i="1" s="1"/>
  <c r="F3589" i="1" a="1"/>
  <c r="F3589" i="1" s="1"/>
  <c r="F3590" i="1" a="1"/>
  <c r="F3590" i="1" s="1"/>
  <c r="F3591" i="1" a="1"/>
  <c r="F3591" i="1" s="1"/>
  <c r="F3592" i="1" a="1"/>
  <c r="F3592" i="1" s="1"/>
  <c r="F3593" i="1" a="1"/>
  <c r="F3593" i="1" s="1"/>
  <c r="F3594" i="1" a="1"/>
  <c r="F3594" i="1" s="1"/>
  <c r="F3595" i="1" a="1"/>
  <c r="F3595" i="1" s="1"/>
  <c r="F3596" i="1" a="1"/>
  <c r="F3596" i="1" s="1"/>
  <c r="F3597" i="1" a="1"/>
  <c r="F3597" i="1" s="1"/>
  <c r="F3598" i="1" a="1"/>
  <c r="F3598" i="1" s="1"/>
  <c r="F3599" i="1" a="1"/>
  <c r="F3599" i="1" s="1"/>
  <c r="F3600" i="1" a="1"/>
  <c r="F3600" i="1" s="1"/>
  <c r="F3601" i="1" a="1"/>
  <c r="F3601" i="1" s="1"/>
  <c r="F3602" i="1" a="1"/>
  <c r="F3602" i="1" s="1"/>
  <c r="F3603" i="1" a="1"/>
  <c r="F3603" i="1" s="1"/>
  <c r="F3604" i="1" a="1"/>
  <c r="F3604" i="1" s="1"/>
  <c r="F3605" i="1" a="1"/>
  <c r="F3605" i="1" s="1"/>
  <c r="F3566" i="1" a="1"/>
  <c r="F3566" i="1" s="1"/>
  <c r="F3567" i="1" a="1"/>
  <c r="F3567" i="1" s="1"/>
  <c r="F3568" i="1" a="1"/>
  <c r="F3568" i="1" s="1"/>
  <c r="F3569" i="1" a="1"/>
  <c r="F3569" i="1" s="1"/>
  <c r="F3570" i="1" a="1"/>
  <c r="F3570" i="1" s="1"/>
  <c r="F3571" i="1" a="1"/>
  <c r="F3571" i="1" s="1"/>
  <c r="F3572" i="1" a="1"/>
  <c r="F3572" i="1" s="1"/>
  <c r="F3573" i="1" a="1"/>
  <c r="F3573" i="1" s="1"/>
  <c r="F3574" i="1" a="1"/>
  <c r="F3574" i="1" s="1"/>
  <c r="F3575" i="1" a="1"/>
  <c r="F3575" i="1" s="1"/>
  <c r="F3576" i="1" a="1"/>
  <c r="F3576" i="1" s="1"/>
  <c r="F3577" i="1" a="1"/>
  <c r="F3577" i="1" s="1"/>
  <c r="F3578" i="1" a="1"/>
  <c r="F3578" i="1" s="1"/>
  <c r="F3579" i="1" a="1"/>
  <c r="F3579" i="1" s="1"/>
  <c r="F3580" i="1" a="1"/>
  <c r="F3580" i="1" s="1"/>
  <c r="F3581" i="1" a="1"/>
  <c r="F3581" i="1" s="1"/>
  <c r="F3582" i="1" a="1"/>
  <c r="F3582" i="1" s="1"/>
  <c r="F3545" i="1" a="1"/>
  <c r="F3545" i="1" s="1"/>
  <c r="F3546" i="1" a="1"/>
  <c r="F3546" i="1" s="1"/>
  <c r="F3547" i="1" a="1"/>
  <c r="F3547" i="1" s="1"/>
  <c r="F3548" i="1" a="1"/>
  <c r="F3548" i="1" s="1"/>
  <c r="F3549" i="1" a="1"/>
  <c r="F3549" i="1" s="1"/>
  <c r="F3550" i="1" a="1"/>
  <c r="F3550" i="1" s="1"/>
  <c r="F3551" i="1" a="1"/>
  <c r="F3551" i="1" s="1"/>
  <c r="F3552" i="1" a="1"/>
  <c r="F3552" i="1" s="1"/>
  <c r="F3553" i="1" a="1"/>
  <c r="F3553" i="1" s="1"/>
  <c r="F3554" i="1" a="1"/>
  <c r="F3554" i="1" s="1"/>
  <c r="F3555" i="1" a="1"/>
  <c r="F3555" i="1" s="1"/>
  <c r="F3556" i="1" a="1"/>
  <c r="F3556" i="1" s="1"/>
  <c r="F3557" i="1" a="1"/>
  <c r="F3557" i="1" s="1"/>
  <c r="F3558" i="1" a="1"/>
  <c r="F3558" i="1" s="1"/>
  <c r="F3559" i="1" a="1"/>
  <c r="F3559" i="1" s="1"/>
  <c r="F3560" i="1" a="1"/>
  <c r="F3560" i="1" s="1"/>
  <c r="F3561" i="1" a="1"/>
  <c r="F3561" i="1" s="1"/>
  <c r="F3562" i="1" a="1"/>
  <c r="F3562" i="1" s="1"/>
  <c r="F3563" i="1" a="1"/>
  <c r="F3563" i="1" s="1"/>
  <c r="F3564" i="1" a="1"/>
  <c r="F3564" i="1" s="1"/>
  <c r="F3565" i="1" a="1"/>
  <c r="F3565" i="1" s="1"/>
  <c r="F3529" i="1" a="1"/>
  <c r="F3529" i="1" s="1"/>
  <c r="F3530" i="1" a="1"/>
  <c r="F3530" i="1" s="1"/>
  <c r="F3531" i="1" a="1"/>
  <c r="F3531" i="1" s="1"/>
  <c r="F3532" i="1" a="1"/>
  <c r="F3532" i="1" s="1"/>
  <c r="F3533" i="1" a="1"/>
  <c r="F3533" i="1" s="1"/>
  <c r="F3534" i="1" a="1"/>
  <c r="F3534" i="1" s="1"/>
  <c r="F3535" i="1" a="1"/>
  <c r="F3535" i="1" s="1"/>
  <c r="F3536" i="1" a="1"/>
  <c r="F3536" i="1" s="1"/>
  <c r="F3537" i="1" a="1"/>
  <c r="F3537" i="1" s="1"/>
  <c r="F3538" i="1" a="1"/>
  <c r="F3538" i="1" s="1"/>
  <c r="F3539" i="1" a="1"/>
  <c r="F3539" i="1" s="1"/>
  <c r="F3540" i="1" a="1"/>
  <c r="F3540" i="1" s="1"/>
  <c r="F3541" i="1" a="1"/>
  <c r="F3541" i="1" s="1"/>
  <c r="F3542" i="1" a="1"/>
  <c r="F3542" i="1" s="1"/>
  <c r="F3543" i="1" a="1"/>
  <c r="F3543" i="1" s="1"/>
  <c r="F3544" i="1" a="1"/>
  <c r="F3544" i="1" s="1"/>
  <c r="F3510" i="1" a="1"/>
  <c r="F3510" i="1" s="1"/>
  <c r="F3511" i="1" a="1"/>
  <c r="F3511" i="1" s="1"/>
  <c r="F3512" i="1" a="1"/>
  <c r="F3512" i="1" s="1"/>
  <c r="F3513" i="1" a="1"/>
  <c r="F3513" i="1" s="1"/>
  <c r="F3514" i="1" a="1"/>
  <c r="F3514" i="1" s="1"/>
  <c r="F3515" i="1" a="1"/>
  <c r="F3515" i="1" s="1"/>
  <c r="F3516" i="1" a="1"/>
  <c r="F3516" i="1" s="1"/>
  <c r="F3517" i="1" a="1"/>
  <c r="F3517" i="1" s="1"/>
  <c r="F3518" i="1" a="1"/>
  <c r="F3518" i="1" s="1"/>
  <c r="F3519" i="1" a="1"/>
  <c r="F3519" i="1" s="1"/>
  <c r="F3520" i="1" a="1"/>
  <c r="F3520" i="1" s="1"/>
  <c r="F3521" i="1" a="1"/>
  <c r="F3521" i="1" s="1"/>
  <c r="F3522" i="1" a="1"/>
  <c r="F3522" i="1" s="1"/>
  <c r="F3523" i="1" a="1"/>
  <c r="F3523" i="1" s="1"/>
  <c r="F3524" i="1" a="1"/>
  <c r="F3524" i="1" s="1"/>
  <c r="F3525" i="1" a="1"/>
  <c r="F3525" i="1"/>
  <c r="F3526" i="1" a="1"/>
  <c r="F3526" i="1" s="1"/>
  <c r="F3527" i="1" a="1"/>
  <c r="F3527" i="1" s="1"/>
  <c r="F3528" i="1" a="1"/>
  <c r="F3528" i="1" s="1"/>
  <c r="F3490" i="1" a="1"/>
  <c r="F3490" i="1" s="1"/>
  <c r="F3491" i="1" a="1"/>
  <c r="F3491" i="1" s="1"/>
  <c r="F3492" i="1" a="1"/>
  <c r="F3492" i="1" s="1"/>
  <c r="F3493" i="1" a="1"/>
  <c r="F3493" i="1"/>
  <c r="F3494" i="1" a="1"/>
  <c r="F3494" i="1" s="1"/>
  <c r="F3495" i="1" a="1"/>
  <c r="F3495" i="1" s="1"/>
  <c r="F3496" i="1" a="1"/>
  <c r="F3496" i="1" s="1"/>
  <c r="F3497" i="1" a="1"/>
  <c r="F3497" i="1" s="1"/>
  <c r="F3498" i="1" a="1"/>
  <c r="F3498" i="1" s="1"/>
  <c r="F3499" i="1" a="1"/>
  <c r="F3499" i="1" s="1"/>
  <c r="F3500" i="1" a="1"/>
  <c r="F3500" i="1" s="1"/>
  <c r="F3501" i="1" a="1"/>
  <c r="F3501" i="1"/>
  <c r="F3502" i="1" a="1"/>
  <c r="F3502" i="1" s="1"/>
  <c r="F3503" i="1" a="1"/>
  <c r="F3503" i="1" s="1"/>
  <c r="F3504" i="1" a="1"/>
  <c r="F3504" i="1" s="1"/>
  <c r="F3505" i="1" a="1"/>
  <c r="F3505" i="1" s="1"/>
  <c r="F3506" i="1" a="1"/>
  <c r="F3506" i="1" s="1"/>
  <c r="F3507" i="1" a="1"/>
  <c r="F3507" i="1" s="1"/>
  <c r="F3508" i="1" a="1"/>
  <c r="F3508" i="1" s="1"/>
  <c r="F3509" i="1" a="1"/>
  <c r="F3509" i="1" s="1"/>
  <c r="F3467" i="1" a="1"/>
  <c r="F3467" i="1" s="1"/>
  <c r="F3468" i="1" a="1"/>
  <c r="F3468" i="1" s="1"/>
  <c r="F3469" i="1" a="1"/>
  <c r="F3469" i="1" s="1"/>
  <c r="F3470" i="1" a="1"/>
  <c r="F3470" i="1" s="1"/>
  <c r="F3471" i="1" a="1"/>
  <c r="F3471" i="1" s="1"/>
  <c r="F3472" i="1" a="1"/>
  <c r="F3472" i="1" s="1"/>
  <c r="F3473" i="1" a="1"/>
  <c r="F3473" i="1" s="1"/>
  <c r="F3474" i="1" a="1"/>
  <c r="F3474" i="1" s="1"/>
  <c r="F3475" i="1" a="1"/>
  <c r="F3475" i="1" s="1"/>
  <c r="F3476" i="1" a="1"/>
  <c r="F3476" i="1" s="1"/>
  <c r="F3477" i="1" a="1"/>
  <c r="F3477" i="1" s="1"/>
  <c r="F3478" i="1" a="1"/>
  <c r="F3478" i="1" s="1"/>
  <c r="F3479" i="1" a="1"/>
  <c r="F3479" i="1" s="1"/>
  <c r="F3480" i="1" a="1"/>
  <c r="F3480" i="1" s="1"/>
  <c r="F3481" i="1" a="1"/>
  <c r="F3481" i="1" s="1"/>
  <c r="F3482" i="1" a="1"/>
  <c r="F3482" i="1" s="1"/>
  <c r="F3483" i="1" a="1"/>
  <c r="F3483" i="1" s="1"/>
  <c r="F3484" i="1" a="1"/>
  <c r="F3484" i="1" s="1"/>
  <c r="F3485" i="1" a="1"/>
  <c r="F3485" i="1"/>
  <c r="F3486" i="1" a="1"/>
  <c r="F3486" i="1" s="1"/>
  <c r="F3487" i="1" a="1"/>
  <c r="F3487" i="1" s="1"/>
  <c r="F3488" i="1" a="1"/>
  <c r="F3488" i="1" s="1"/>
  <c r="F3489" i="1" a="1"/>
  <c r="F3489" i="1" s="1"/>
  <c r="F3459" i="1" a="1"/>
  <c r="F3459" i="1" s="1"/>
  <c r="F3460" i="1" a="1"/>
  <c r="F3460" i="1" s="1"/>
  <c r="F3461" i="1" a="1"/>
  <c r="F3461" i="1" s="1"/>
  <c r="F3462" i="1" a="1"/>
  <c r="F3462" i="1" s="1"/>
  <c r="F3463" i="1" a="1"/>
  <c r="F3463" i="1" s="1"/>
  <c r="F3464" i="1" a="1"/>
  <c r="F3464" i="1" s="1"/>
  <c r="F3465" i="1" a="1"/>
  <c r="F3465" i="1" s="1"/>
  <c r="F3466" i="1" a="1"/>
  <c r="F3466" i="1" s="1"/>
  <c r="F3399" i="1" a="1"/>
  <c r="F3399" i="1" s="1"/>
  <c r="F3400" i="1" a="1"/>
  <c r="F3400" i="1" s="1"/>
  <c r="F3401" i="1" a="1"/>
  <c r="F3401" i="1" s="1"/>
  <c r="F3402" i="1" a="1"/>
  <c r="F3402" i="1"/>
  <c r="F3403" i="1" a="1"/>
  <c r="F3403" i="1" s="1"/>
  <c r="F3404" i="1" a="1"/>
  <c r="F3404" i="1" s="1"/>
  <c r="F3405" i="1" a="1"/>
  <c r="F3405" i="1" s="1"/>
  <c r="F3406" i="1" a="1"/>
  <c r="F3406" i="1" s="1"/>
  <c r="F3407" i="1" a="1"/>
  <c r="F3407" i="1" s="1"/>
  <c r="F3408" i="1" a="1"/>
  <c r="F3408" i="1" s="1"/>
  <c r="F3409" i="1" a="1"/>
  <c r="F3409" i="1" s="1"/>
  <c r="F3410" i="1" a="1"/>
  <c r="F3410" i="1" s="1"/>
  <c r="F3411" i="1" a="1"/>
  <c r="F3411" i="1" s="1"/>
  <c r="F3412" i="1" a="1"/>
  <c r="F3412" i="1" s="1"/>
  <c r="F3413" i="1" a="1"/>
  <c r="F3413" i="1" s="1"/>
  <c r="F3414" i="1" a="1"/>
  <c r="F3414" i="1" s="1"/>
  <c r="F3415" i="1" a="1"/>
  <c r="F3415" i="1" s="1"/>
  <c r="F3416" i="1" a="1"/>
  <c r="F3416" i="1" s="1"/>
  <c r="F3417" i="1" a="1"/>
  <c r="F3417" i="1" s="1"/>
  <c r="F3418" i="1" a="1"/>
  <c r="F3418" i="1" s="1"/>
  <c r="F3419" i="1" a="1"/>
  <c r="F3419" i="1" s="1"/>
  <c r="F3420" i="1" a="1"/>
  <c r="F3420" i="1" s="1"/>
  <c r="F3421" i="1" a="1"/>
  <c r="F3421" i="1" s="1"/>
  <c r="F3422" i="1" a="1"/>
  <c r="F3422" i="1" s="1"/>
  <c r="F3423" i="1" a="1"/>
  <c r="F3423" i="1" s="1"/>
  <c r="F3424" i="1" a="1"/>
  <c r="F3424" i="1" s="1"/>
  <c r="F3425" i="1" a="1"/>
  <c r="F3425" i="1" s="1"/>
  <c r="F3426" i="1" a="1"/>
  <c r="F3426" i="1" s="1"/>
  <c r="F3427" i="1" a="1"/>
  <c r="F3427" i="1" s="1"/>
  <c r="F3428" i="1" a="1"/>
  <c r="F3428" i="1" s="1"/>
  <c r="F3429" i="1" a="1"/>
  <c r="F3429" i="1" s="1"/>
  <c r="F3430" i="1" a="1"/>
  <c r="F3430" i="1" s="1"/>
  <c r="F3431" i="1" a="1"/>
  <c r="F3431" i="1" s="1"/>
  <c r="F3432" i="1" a="1"/>
  <c r="F3432" i="1" s="1"/>
  <c r="F3433" i="1" a="1"/>
  <c r="F3433" i="1" s="1"/>
  <c r="F3434" i="1" a="1"/>
  <c r="F3434" i="1" s="1"/>
  <c r="F3435" i="1" a="1"/>
  <c r="F3435" i="1" s="1"/>
  <c r="F3436" i="1" a="1"/>
  <c r="F3436" i="1" s="1"/>
  <c r="F3437" i="1" a="1"/>
  <c r="F3437" i="1" s="1"/>
  <c r="F3438" i="1" a="1"/>
  <c r="F3438" i="1" s="1"/>
  <c r="F3439" i="1" a="1"/>
  <c r="F3439" i="1" s="1"/>
  <c r="F3440" i="1" a="1"/>
  <c r="F3440" i="1" s="1"/>
  <c r="F3441" i="1" a="1"/>
  <c r="F3441" i="1" s="1"/>
  <c r="F3442" i="1" a="1"/>
  <c r="F3442" i="1" s="1"/>
  <c r="F3443" i="1" a="1"/>
  <c r="F3443" i="1" s="1"/>
  <c r="F3444" i="1" a="1"/>
  <c r="F3444" i="1" s="1"/>
  <c r="F3445" i="1" a="1"/>
  <c r="F3445" i="1" s="1"/>
  <c r="F3446" i="1" a="1"/>
  <c r="F3446" i="1" s="1"/>
  <c r="F3447" i="1" a="1"/>
  <c r="F3447" i="1" s="1"/>
  <c r="F3448" i="1" a="1"/>
  <c r="F3448" i="1" s="1"/>
  <c r="F3449" i="1" a="1"/>
  <c r="F3449" i="1" s="1"/>
  <c r="F3450" i="1" a="1"/>
  <c r="F3450" i="1" s="1"/>
  <c r="F3451" i="1" a="1"/>
  <c r="F3451" i="1" s="1"/>
  <c r="F3452" i="1" a="1"/>
  <c r="F3452" i="1" s="1"/>
  <c r="F3453" i="1" a="1"/>
  <c r="F3453" i="1" s="1"/>
  <c r="F3454" i="1" a="1"/>
  <c r="F3454" i="1" s="1"/>
  <c r="F3455" i="1" a="1"/>
  <c r="F3455" i="1" s="1"/>
  <c r="F3456" i="1" a="1"/>
  <c r="F3456" i="1" s="1"/>
  <c r="F3457" i="1" a="1"/>
  <c r="F3457" i="1" s="1"/>
  <c r="F3458" i="1" a="1"/>
  <c r="F3458" i="1" s="1"/>
  <c r="F3359" i="1" a="1"/>
  <c r="F3359" i="1" s="1"/>
  <c r="F3360" i="1" a="1"/>
  <c r="F3360" i="1" s="1"/>
  <c r="F3361" i="1" a="1"/>
  <c r="F3361" i="1" s="1"/>
  <c r="F3362" i="1" a="1"/>
  <c r="F3362" i="1" s="1"/>
  <c r="F3363" i="1" a="1"/>
  <c r="F3363" i="1" s="1"/>
  <c r="F3364" i="1" a="1"/>
  <c r="F3364" i="1" s="1"/>
  <c r="F3365" i="1" a="1"/>
  <c r="F3365" i="1" s="1"/>
  <c r="F3366" i="1" a="1"/>
  <c r="F3366" i="1" s="1"/>
  <c r="F3367" i="1" a="1"/>
  <c r="F3367" i="1" s="1"/>
  <c r="F3368" i="1" a="1"/>
  <c r="F3368" i="1" s="1"/>
  <c r="F3369" i="1" a="1"/>
  <c r="F3369" i="1" s="1"/>
  <c r="F3370" i="1" a="1"/>
  <c r="F3370" i="1" s="1"/>
  <c r="F3371" i="1" a="1"/>
  <c r="F3371" i="1" s="1"/>
  <c r="F3372" i="1" a="1"/>
  <c r="F3372" i="1" s="1"/>
  <c r="F3373" i="1" a="1"/>
  <c r="F3373" i="1" s="1"/>
  <c r="F3374" i="1" a="1"/>
  <c r="F3374" i="1" s="1"/>
  <c r="F3375" i="1" a="1"/>
  <c r="F3375" i="1" s="1"/>
  <c r="F3376" i="1" a="1"/>
  <c r="F3376" i="1" s="1"/>
  <c r="F3377" i="1" a="1"/>
  <c r="F3377" i="1" s="1"/>
  <c r="F3378" i="1" a="1"/>
  <c r="F3378" i="1" s="1"/>
  <c r="F3379" i="1" a="1"/>
  <c r="F3379" i="1" s="1"/>
  <c r="F3380" i="1" a="1"/>
  <c r="F3380" i="1" s="1"/>
  <c r="F3381" i="1" a="1"/>
  <c r="F3381" i="1" s="1"/>
  <c r="F3382" i="1" a="1"/>
  <c r="F3382" i="1" s="1"/>
  <c r="F3383" i="1" a="1"/>
  <c r="F3383" i="1" s="1"/>
  <c r="F3384" i="1" a="1"/>
  <c r="F3384" i="1" s="1"/>
  <c r="F3385" i="1" a="1"/>
  <c r="F3385" i="1" s="1"/>
  <c r="F3386" i="1" a="1"/>
  <c r="F3386" i="1" s="1"/>
  <c r="F3387" i="1" a="1"/>
  <c r="F3387" i="1" s="1"/>
  <c r="F3388" i="1" a="1"/>
  <c r="F3388" i="1" s="1"/>
  <c r="F3389" i="1" a="1"/>
  <c r="F3389" i="1" s="1"/>
  <c r="F3390" i="1" a="1"/>
  <c r="F3390" i="1" s="1"/>
  <c r="F3391" i="1" a="1"/>
  <c r="F3391" i="1" s="1"/>
  <c r="F3392" i="1" a="1"/>
  <c r="F3392" i="1" s="1"/>
  <c r="F3393" i="1" a="1"/>
  <c r="F3393" i="1" s="1"/>
  <c r="F3394" i="1" a="1"/>
  <c r="F3394" i="1" s="1"/>
  <c r="F3395" i="1" a="1"/>
  <c r="F3395" i="1" s="1"/>
  <c r="F3396" i="1" a="1"/>
  <c r="F3396" i="1" s="1"/>
  <c r="F3397" i="1" a="1"/>
  <c r="F3397" i="1" s="1"/>
  <c r="F3398" i="1" a="1"/>
  <c r="F3398" i="1" s="1"/>
  <c r="F3254" i="1" a="1"/>
  <c r="F3254" i="1" s="1"/>
  <c r="F3255" i="1" a="1"/>
  <c r="F3255" i="1" s="1"/>
  <c r="F3256" i="1" a="1"/>
  <c r="F3256" i="1" s="1"/>
  <c r="F3257" i="1" a="1"/>
  <c r="F3257" i="1" s="1"/>
  <c r="F3258" i="1" a="1"/>
  <c r="F3258" i="1" s="1"/>
  <c r="F3259" i="1" a="1"/>
  <c r="F3259" i="1" s="1"/>
  <c r="F3260" i="1" a="1"/>
  <c r="F3260" i="1" s="1"/>
  <c r="F3261" i="1" a="1"/>
  <c r="F3261" i="1" s="1"/>
  <c r="F3262" i="1" a="1"/>
  <c r="F3262" i="1" s="1"/>
  <c r="F3263" i="1" a="1"/>
  <c r="F3263" i="1" s="1"/>
  <c r="F3264" i="1" a="1"/>
  <c r="F3264" i="1" s="1"/>
  <c r="F3265" i="1" a="1"/>
  <c r="F3265" i="1" s="1"/>
  <c r="F3266" i="1" a="1"/>
  <c r="F3266" i="1" s="1"/>
  <c r="F3267" i="1" a="1"/>
  <c r="F3267" i="1" s="1"/>
  <c r="F3268" i="1" a="1"/>
  <c r="F3268" i="1" s="1"/>
  <c r="F3269" i="1" a="1"/>
  <c r="F3269" i="1"/>
  <c r="F3270" i="1" a="1"/>
  <c r="F3270" i="1" s="1"/>
  <c r="F3271" i="1" a="1"/>
  <c r="F3271" i="1" s="1"/>
  <c r="F3272" i="1" a="1"/>
  <c r="F3272" i="1" s="1"/>
  <c r="F3273" i="1" a="1"/>
  <c r="F3273" i="1" s="1"/>
  <c r="F3274" i="1" a="1"/>
  <c r="F3274" i="1" s="1"/>
  <c r="F3275" i="1" a="1"/>
  <c r="F3275" i="1" s="1"/>
  <c r="F3276" i="1" a="1"/>
  <c r="F3276" i="1" s="1"/>
  <c r="F3277" i="1" a="1"/>
  <c r="F3277" i="1" s="1"/>
  <c r="F3278" i="1" a="1"/>
  <c r="F3278" i="1" s="1"/>
  <c r="F3279" i="1" a="1"/>
  <c r="F3279" i="1" s="1"/>
  <c r="F3280" i="1" a="1"/>
  <c r="F3280" i="1" s="1"/>
  <c r="F3281" i="1" a="1"/>
  <c r="F3281" i="1" s="1"/>
  <c r="F3282" i="1" a="1"/>
  <c r="F3282" i="1" s="1"/>
  <c r="F3283" i="1" a="1"/>
  <c r="F3283" i="1" s="1"/>
  <c r="F3284" i="1" a="1"/>
  <c r="F3284" i="1" s="1"/>
  <c r="F3285" i="1" a="1"/>
  <c r="F3285" i="1" s="1"/>
  <c r="F3286" i="1" a="1"/>
  <c r="F3286" i="1" s="1"/>
  <c r="F3287" i="1" a="1"/>
  <c r="F3287" i="1" s="1"/>
  <c r="F3288" i="1" a="1"/>
  <c r="F3288" i="1" s="1"/>
  <c r="F3289" i="1" a="1"/>
  <c r="F3289" i="1" s="1"/>
  <c r="F3290" i="1" a="1"/>
  <c r="F3290" i="1" s="1"/>
  <c r="F3291" i="1" a="1"/>
  <c r="F3291" i="1" s="1"/>
  <c r="F3292" i="1" a="1"/>
  <c r="F3292" i="1" s="1"/>
  <c r="F3293" i="1" a="1"/>
  <c r="F3293" i="1" s="1"/>
  <c r="F3294" i="1" a="1"/>
  <c r="F3294" i="1" s="1"/>
  <c r="F3295" i="1" a="1"/>
  <c r="F3295" i="1" s="1"/>
  <c r="F3296" i="1" a="1"/>
  <c r="F3296" i="1" s="1"/>
  <c r="F3297" i="1" a="1"/>
  <c r="F3297" i="1" s="1"/>
  <c r="F3298" i="1" a="1"/>
  <c r="F3298" i="1" s="1"/>
  <c r="F3299" i="1" a="1"/>
  <c r="F3299" i="1" s="1"/>
  <c r="F3300" i="1" a="1"/>
  <c r="F3300" i="1" s="1"/>
  <c r="F3301" i="1" a="1"/>
  <c r="F3301" i="1" s="1"/>
  <c r="F3302" i="1" a="1"/>
  <c r="F3302" i="1" s="1"/>
  <c r="F3303" i="1" a="1"/>
  <c r="F3303" i="1" s="1"/>
  <c r="F3304" i="1" a="1"/>
  <c r="F3304" i="1" s="1"/>
  <c r="F3305" i="1" a="1"/>
  <c r="F3305" i="1" s="1"/>
  <c r="F3306" i="1" a="1"/>
  <c r="F3306" i="1" s="1"/>
  <c r="F3307" i="1" a="1"/>
  <c r="F3307" i="1" s="1"/>
  <c r="F3308" i="1" a="1"/>
  <c r="F3308" i="1" s="1"/>
  <c r="F3309" i="1" a="1"/>
  <c r="F3309" i="1" s="1"/>
  <c r="F3310" i="1" a="1"/>
  <c r="F3310" i="1" s="1"/>
  <c r="F3311" i="1" a="1"/>
  <c r="F3311" i="1" s="1"/>
  <c r="F3312" i="1" a="1"/>
  <c r="F3312" i="1" s="1"/>
  <c r="F3313" i="1" a="1"/>
  <c r="F3313" i="1" s="1"/>
  <c r="F3314" i="1" a="1"/>
  <c r="F3314" i="1" s="1"/>
  <c r="F3315" i="1" a="1"/>
  <c r="F3315" i="1" s="1"/>
  <c r="F3316" i="1" a="1"/>
  <c r="F3316" i="1" s="1"/>
  <c r="F3317" i="1" a="1"/>
  <c r="F3317" i="1" s="1"/>
  <c r="F3318" i="1" a="1"/>
  <c r="F3318" i="1" s="1"/>
  <c r="F3319" i="1" a="1"/>
  <c r="F3319" i="1" s="1"/>
  <c r="F3320" i="1" a="1"/>
  <c r="F3320" i="1" s="1"/>
  <c r="F3321" i="1" a="1"/>
  <c r="F3321" i="1" s="1"/>
  <c r="F3322" i="1" a="1"/>
  <c r="F3322" i="1" s="1"/>
  <c r="F3323" i="1" a="1"/>
  <c r="F3323" i="1" s="1"/>
  <c r="F3324" i="1" a="1"/>
  <c r="F3324" i="1" s="1"/>
  <c r="F3325" i="1" a="1"/>
  <c r="F3325" i="1" s="1"/>
  <c r="F3326" i="1" a="1"/>
  <c r="F3326" i="1" s="1"/>
  <c r="F3327" i="1" a="1"/>
  <c r="F3327" i="1" s="1"/>
  <c r="F3328" i="1" a="1"/>
  <c r="F3328" i="1" s="1"/>
  <c r="F3329" i="1" a="1"/>
  <c r="F3329" i="1" s="1"/>
  <c r="F3330" i="1" a="1"/>
  <c r="F3330" i="1" s="1"/>
  <c r="F3331" i="1" a="1"/>
  <c r="F3331" i="1" s="1"/>
  <c r="F3332" i="1" a="1"/>
  <c r="F3332" i="1" s="1"/>
  <c r="F3333" i="1" a="1"/>
  <c r="F3333" i="1" s="1"/>
  <c r="F3334" i="1" a="1"/>
  <c r="F3334" i="1" s="1"/>
  <c r="F3335" i="1" a="1"/>
  <c r="F3335" i="1" s="1"/>
  <c r="F3336" i="1" a="1"/>
  <c r="F3336" i="1" s="1"/>
  <c r="F3337" i="1" a="1"/>
  <c r="F3337" i="1" s="1"/>
  <c r="F3338" i="1" a="1"/>
  <c r="F3338" i="1" s="1"/>
  <c r="F3339" i="1" a="1"/>
  <c r="F3339" i="1" s="1"/>
  <c r="F3340" i="1" a="1"/>
  <c r="F3340" i="1" s="1"/>
  <c r="F3341" i="1" a="1"/>
  <c r="F3341" i="1" s="1"/>
  <c r="F3342" i="1" a="1"/>
  <c r="F3342" i="1" s="1"/>
  <c r="F3343" i="1" a="1"/>
  <c r="F3343" i="1" s="1"/>
  <c r="F3344" i="1" a="1"/>
  <c r="F3344" i="1" s="1"/>
  <c r="F3345" i="1" a="1"/>
  <c r="F3345" i="1" s="1"/>
  <c r="F3346" i="1" a="1"/>
  <c r="F3346" i="1" s="1"/>
  <c r="F3347" i="1" a="1"/>
  <c r="F3347" i="1" s="1"/>
  <c r="F3348" i="1" a="1"/>
  <c r="F3348" i="1" s="1"/>
  <c r="F3349" i="1" a="1"/>
  <c r="F3349" i="1" s="1"/>
  <c r="F3350" i="1" a="1"/>
  <c r="F3350" i="1" s="1"/>
  <c r="F3351" i="1" a="1"/>
  <c r="F3351" i="1" s="1"/>
  <c r="F3352" i="1" a="1"/>
  <c r="F3352" i="1" s="1"/>
  <c r="F3353" i="1" a="1"/>
  <c r="F3353" i="1" s="1"/>
  <c r="F3354" i="1" a="1"/>
  <c r="F3354" i="1" s="1"/>
  <c r="F3355" i="1" a="1"/>
  <c r="F3355" i="1" s="1"/>
  <c r="F3356" i="1" a="1"/>
  <c r="F3356" i="1" s="1"/>
  <c r="F3357" i="1" a="1"/>
  <c r="F3357" i="1" s="1"/>
  <c r="F3358" i="1" a="1"/>
  <c r="F3358" i="1" s="1"/>
  <c r="F3233" i="1" a="1"/>
  <c r="F3233" i="1" s="1"/>
  <c r="F3234" i="1" a="1"/>
  <c r="F3234" i="1" s="1"/>
  <c r="F3235" i="1" a="1"/>
  <c r="F3235" i="1" s="1"/>
  <c r="F3236" i="1" a="1"/>
  <c r="F3236" i="1" s="1"/>
  <c r="F3237" i="1" a="1"/>
  <c r="F3237" i="1" s="1"/>
  <c r="F3238" i="1" a="1"/>
  <c r="F3238" i="1" s="1"/>
  <c r="F3239" i="1" a="1"/>
  <c r="F3239" i="1" s="1"/>
  <c r="F3240" i="1" a="1"/>
  <c r="F3240" i="1" s="1"/>
  <c r="F3241" i="1" a="1"/>
  <c r="F3241" i="1" s="1"/>
  <c r="F3242" i="1" a="1"/>
  <c r="F3242" i="1" s="1"/>
  <c r="F3243" i="1" a="1"/>
  <c r="F3243" i="1" s="1"/>
  <c r="F3244" i="1" a="1"/>
  <c r="F3244" i="1" s="1"/>
  <c r="F3245" i="1" a="1"/>
  <c r="F3245" i="1" s="1"/>
  <c r="F3246" i="1" a="1"/>
  <c r="F3246" i="1" s="1"/>
  <c r="F3247" i="1" a="1"/>
  <c r="F3247" i="1" s="1"/>
  <c r="F3248" i="1" a="1"/>
  <c r="F3248" i="1" s="1"/>
  <c r="F3249" i="1" a="1"/>
  <c r="F3249" i="1" s="1"/>
  <c r="F3250" i="1" a="1"/>
  <c r="F3250" i="1" s="1"/>
  <c r="F3251" i="1" a="1"/>
  <c r="F3251" i="1" s="1"/>
  <c r="F3252" i="1" a="1"/>
  <c r="F3252" i="1" s="1"/>
  <c r="F3253" i="1" a="1"/>
  <c r="F3253" i="1" s="1"/>
  <c r="F3190" i="1" a="1"/>
  <c r="F3190" i="1" s="1"/>
  <c r="F3191" i="1" a="1"/>
  <c r="F3191" i="1" s="1"/>
  <c r="F3192" i="1" a="1"/>
  <c r="F3192" i="1" s="1"/>
  <c r="F3193" i="1" a="1"/>
  <c r="F3193" i="1" s="1"/>
  <c r="F3194" i="1" a="1"/>
  <c r="F3194" i="1" s="1"/>
  <c r="F3195" i="1" a="1"/>
  <c r="F3195" i="1" s="1"/>
  <c r="F3196" i="1" a="1"/>
  <c r="F3196" i="1" s="1"/>
  <c r="F3197" i="1" a="1"/>
  <c r="F3197" i="1" s="1"/>
  <c r="F3198" i="1" a="1"/>
  <c r="F3198" i="1" s="1"/>
  <c r="F3199" i="1" a="1"/>
  <c r="F3199" i="1" s="1"/>
  <c r="F3200" i="1" a="1"/>
  <c r="F3200" i="1" s="1"/>
  <c r="F3201" i="1" a="1"/>
  <c r="F3201" i="1" s="1"/>
  <c r="F3202" i="1" a="1"/>
  <c r="F3202" i="1" s="1"/>
  <c r="F3203" i="1" a="1"/>
  <c r="F3203" i="1" s="1"/>
  <c r="F3204" i="1" a="1"/>
  <c r="F3204" i="1" s="1"/>
  <c r="F3205" i="1" a="1"/>
  <c r="F3205" i="1" s="1"/>
  <c r="F3206" i="1" a="1"/>
  <c r="F3206" i="1" s="1"/>
  <c r="F3207" i="1" a="1"/>
  <c r="F3207" i="1" s="1"/>
  <c r="F3208" i="1" a="1"/>
  <c r="F3208" i="1" s="1"/>
  <c r="F3209" i="1" a="1"/>
  <c r="F3209" i="1" s="1"/>
  <c r="F3210" i="1" a="1"/>
  <c r="F3210" i="1" s="1"/>
  <c r="F3211" i="1" a="1"/>
  <c r="F3211" i="1" s="1"/>
  <c r="F3212" i="1" a="1"/>
  <c r="F3212" i="1" s="1"/>
  <c r="F3213" i="1" a="1"/>
  <c r="F3213" i="1" s="1"/>
  <c r="F3214" i="1" a="1"/>
  <c r="F3214" i="1" s="1"/>
  <c r="F3215" i="1" a="1"/>
  <c r="F3215" i="1" s="1"/>
  <c r="F3216" i="1" a="1"/>
  <c r="F3216" i="1" s="1"/>
  <c r="F3217" i="1" a="1"/>
  <c r="F3217" i="1" s="1"/>
  <c r="F3218" i="1" a="1"/>
  <c r="F3218" i="1" s="1"/>
  <c r="F3219" i="1" a="1"/>
  <c r="F3219" i="1" s="1"/>
  <c r="F3220" i="1" a="1"/>
  <c r="F3220" i="1" s="1"/>
  <c r="F3221" i="1" a="1"/>
  <c r="F3221" i="1" s="1"/>
  <c r="F3222" i="1" a="1"/>
  <c r="F3222" i="1" s="1"/>
  <c r="F3223" i="1" a="1"/>
  <c r="F3223" i="1" s="1"/>
  <c r="F3224" i="1" a="1"/>
  <c r="F3224" i="1" s="1"/>
  <c r="F3225" i="1" a="1"/>
  <c r="F3225" i="1" s="1"/>
  <c r="F3226" i="1" a="1"/>
  <c r="F3226" i="1" s="1"/>
  <c r="F3227" i="1" a="1"/>
  <c r="F3227" i="1" s="1"/>
  <c r="F3228" i="1" a="1"/>
  <c r="F3228" i="1" s="1"/>
  <c r="F3229" i="1" a="1"/>
  <c r="F3229" i="1" s="1"/>
  <c r="F3230" i="1" a="1"/>
  <c r="F3230" i="1" s="1"/>
  <c r="F3231" i="1" a="1"/>
  <c r="F3231" i="1" s="1"/>
  <c r="F3232" i="1" a="1"/>
  <c r="F3232" i="1" s="1"/>
  <c r="F3173" i="1" a="1"/>
  <c r="F3173" i="1" s="1"/>
  <c r="F3174" i="1" a="1"/>
  <c r="F3174" i="1" s="1"/>
  <c r="F3175" i="1" a="1"/>
  <c r="F3175" i="1" s="1"/>
  <c r="F3176" i="1" a="1"/>
  <c r="F3176" i="1" s="1"/>
  <c r="F3177" i="1" a="1"/>
  <c r="F3177" i="1" s="1"/>
  <c r="F3178" i="1" a="1"/>
  <c r="F3178" i="1" s="1"/>
  <c r="F3179" i="1" a="1"/>
  <c r="F3179" i="1" s="1"/>
  <c r="F3180" i="1" a="1"/>
  <c r="F3180" i="1" s="1"/>
  <c r="F3181" i="1" a="1"/>
  <c r="F3181" i="1" s="1"/>
  <c r="F3182" i="1" a="1"/>
  <c r="F3182" i="1" s="1"/>
  <c r="F3183" i="1" a="1"/>
  <c r="F3183" i="1" s="1"/>
  <c r="F3184" i="1" a="1"/>
  <c r="F3184" i="1" s="1"/>
  <c r="F3185" i="1" a="1"/>
  <c r="F3185" i="1" s="1"/>
  <c r="F3186" i="1" a="1"/>
  <c r="F3186" i="1" s="1"/>
  <c r="F3187" i="1" a="1"/>
  <c r="F3187" i="1" s="1"/>
  <c r="F3188" i="1" a="1"/>
  <c r="F3188" i="1" s="1"/>
  <c r="F3189" i="1" a="1"/>
  <c r="F3189" i="1" s="1"/>
  <c r="F3092" i="1" a="1"/>
  <c r="F3092" i="1" s="1"/>
  <c r="F3093" i="1" a="1"/>
  <c r="F3093" i="1" s="1"/>
  <c r="F3094" i="1" a="1"/>
  <c r="F3094" i="1" s="1"/>
  <c r="F3095" i="1" a="1"/>
  <c r="F3095" i="1" s="1"/>
  <c r="F3096" i="1" a="1"/>
  <c r="F3096" i="1" s="1"/>
  <c r="F3097" i="1" a="1"/>
  <c r="F3097" i="1" s="1"/>
  <c r="F3098" i="1" a="1"/>
  <c r="F3098" i="1" s="1"/>
  <c r="F3099" i="1" a="1"/>
  <c r="F3099" i="1" s="1"/>
  <c r="F3100" i="1" a="1"/>
  <c r="F3100" i="1" s="1"/>
  <c r="F3101" i="1" a="1"/>
  <c r="F3101" i="1" s="1"/>
  <c r="F3102" i="1" a="1"/>
  <c r="F3102" i="1" s="1"/>
  <c r="F3103" i="1" a="1"/>
  <c r="F3103" i="1" s="1"/>
  <c r="F3104" i="1" a="1"/>
  <c r="F3104" i="1" s="1"/>
  <c r="F3105" i="1" a="1"/>
  <c r="F3105" i="1" s="1"/>
  <c r="F3106" i="1" a="1"/>
  <c r="F3106" i="1" s="1"/>
  <c r="F3107" i="1" a="1"/>
  <c r="F3107" i="1" s="1"/>
  <c r="F3108" i="1" a="1"/>
  <c r="F3108" i="1" s="1"/>
  <c r="F3109" i="1" a="1"/>
  <c r="F3109" i="1" s="1"/>
  <c r="F3110" i="1" a="1"/>
  <c r="F3110" i="1" s="1"/>
  <c r="F3111" i="1" a="1"/>
  <c r="F3111" i="1" s="1"/>
  <c r="F3112" i="1" a="1"/>
  <c r="F3112" i="1" s="1"/>
  <c r="F3113" i="1" a="1"/>
  <c r="F3113" i="1" s="1"/>
  <c r="F3114" i="1" a="1"/>
  <c r="F3114" i="1" s="1"/>
  <c r="F3115" i="1" a="1"/>
  <c r="F3115" i="1" s="1"/>
  <c r="F3116" i="1" a="1"/>
  <c r="F3116" i="1" s="1"/>
  <c r="F3117" i="1" a="1"/>
  <c r="F3117" i="1" s="1"/>
  <c r="F3118" i="1" a="1"/>
  <c r="F3118" i="1" s="1"/>
  <c r="F3119" i="1" a="1"/>
  <c r="F3119" i="1" s="1"/>
  <c r="F3120" i="1" a="1"/>
  <c r="F3120" i="1" s="1"/>
  <c r="F3121" i="1" a="1"/>
  <c r="F3121" i="1" s="1"/>
  <c r="F3122" i="1" a="1"/>
  <c r="F3122" i="1" s="1"/>
  <c r="F3123" i="1" a="1"/>
  <c r="F3123" i="1" s="1"/>
  <c r="F3124" i="1" a="1"/>
  <c r="F3124" i="1" s="1"/>
  <c r="F3125" i="1" a="1"/>
  <c r="F3125" i="1" s="1"/>
  <c r="F3126" i="1" a="1"/>
  <c r="F3126" i="1" s="1"/>
  <c r="F3127" i="1" a="1"/>
  <c r="F3127" i="1" s="1"/>
  <c r="F3128" i="1" a="1"/>
  <c r="F3128" i="1" s="1"/>
  <c r="F3129" i="1" a="1"/>
  <c r="F3129" i="1" s="1"/>
  <c r="F3130" i="1" a="1"/>
  <c r="F3130" i="1" s="1"/>
  <c r="F3131" i="1" a="1"/>
  <c r="F3131" i="1" s="1"/>
  <c r="F3132" i="1" a="1"/>
  <c r="F3132" i="1" s="1"/>
  <c r="F3133" i="1" a="1"/>
  <c r="F3133" i="1" s="1"/>
  <c r="F3134" i="1" a="1"/>
  <c r="F3134" i="1" s="1"/>
  <c r="F3135" i="1" a="1"/>
  <c r="F3135" i="1" s="1"/>
  <c r="F3136" i="1" a="1"/>
  <c r="F3136" i="1" s="1"/>
  <c r="F3137" i="1" a="1"/>
  <c r="F3137" i="1" s="1"/>
  <c r="F3138" i="1" a="1"/>
  <c r="F3138" i="1" s="1"/>
  <c r="F3139" i="1" a="1"/>
  <c r="F3139" i="1" s="1"/>
  <c r="F3140" i="1" a="1"/>
  <c r="F3140" i="1" s="1"/>
  <c r="F3141" i="1" a="1"/>
  <c r="F3141" i="1" s="1"/>
  <c r="F3142" i="1" a="1"/>
  <c r="F3142" i="1" s="1"/>
  <c r="F3143" i="1" a="1"/>
  <c r="F3143" i="1" s="1"/>
  <c r="F3144" i="1" a="1"/>
  <c r="F3144" i="1" s="1"/>
  <c r="F3145" i="1" a="1"/>
  <c r="F3145" i="1" s="1"/>
  <c r="F3146" i="1" a="1"/>
  <c r="F3146" i="1" s="1"/>
  <c r="F3147" i="1" a="1"/>
  <c r="F3147" i="1" s="1"/>
  <c r="F3148" i="1" a="1"/>
  <c r="F3148" i="1" s="1"/>
  <c r="F3149" i="1" a="1"/>
  <c r="F3149" i="1" s="1"/>
  <c r="F3150" i="1" a="1"/>
  <c r="F3150" i="1" s="1"/>
  <c r="F3151" i="1" a="1"/>
  <c r="F3151" i="1" s="1"/>
  <c r="F3152" i="1" a="1"/>
  <c r="F3152" i="1" s="1"/>
  <c r="F3153" i="1" a="1"/>
  <c r="F3153" i="1" s="1"/>
  <c r="F3154" i="1" a="1"/>
  <c r="F3154" i="1" s="1"/>
  <c r="F3155" i="1" a="1"/>
  <c r="F3155" i="1" s="1"/>
  <c r="F3156" i="1" a="1"/>
  <c r="F3156" i="1" s="1"/>
  <c r="F3157" i="1" a="1"/>
  <c r="F3157" i="1" s="1"/>
  <c r="F3158" i="1" a="1"/>
  <c r="F3158" i="1" s="1"/>
  <c r="F3159" i="1" a="1"/>
  <c r="F3159" i="1" s="1"/>
  <c r="F3160" i="1" a="1"/>
  <c r="F3160" i="1" s="1"/>
  <c r="F3161" i="1" a="1"/>
  <c r="F3161" i="1" s="1"/>
  <c r="F3162" i="1" a="1"/>
  <c r="F3162" i="1" s="1"/>
  <c r="F3163" i="1" a="1"/>
  <c r="F3163" i="1" s="1"/>
  <c r="F3164" i="1" a="1"/>
  <c r="F3164" i="1" s="1"/>
  <c r="F3165" i="1" a="1"/>
  <c r="F3165" i="1" s="1"/>
  <c r="F3166" i="1" a="1"/>
  <c r="F3166" i="1" s="1"/>
  <c r="F3167" i="1" a="1"/>
  <c r="F3167" i="1" s="1"/>
  <c r="F3168" i="1" a="1"/>
  <c r="F3168" i="1" s="1"/>
  <c r="F3169" i="1" a="1"/>
  <c r="F3169" i="1" s="1"/>
  <c r="F3170" i="1" a="1"/>
  <c r="F3170" i="1" s="1"/>
  <c r="F3171" i="1" a="1"/>
  <c r="F3171" i="1" s="1"/>
  <c r="F3172" i="1" a="1"/>
  <c r="F3172" i="1" s="1"/>
  <c r="F3073" i="1" a="1"/>
  <c r="F3073" i="1" s="1"/>
  <c r="F3074" i="1" a="1"/>
  <c r="F3074" i="1" s="1"/>
  <c r="F3075" i="1" a="1"/>
  <c r="F3075" i="1" s="1"/>
  <c r="F3076" i="1" a="1"/>
  <c r="F3076" i="1" s="1"/>
  <c r="F3077" i="1" a="1"/>
  <c r="F3077" i="1" s="1"/>
  <c r="F3078" i="1" a="1"/>
  <c r="F3078" i="1" s="1"/>
  <c r="F3079" i="1" a="1"/>
  <c r="F3079" i="1" s="1"/>
  <c r="F3080" i="1" a="1"/>
  <c r="F3080" i="1" s="1"/>
  <c r="F3081" i="1" a="1"/>
  <c r="F3081" i="1" s="1"/>
  <c r="F3082" i="1" a="1"/>
  <c r="F3082" i="1" s="1"/>
  <c r="F3083" i="1" a="1"/>
  <c r="F3083" i="1" s="1"/>
  <c r="F3084" i="1" a="1"/>
  <c r="F3084" i="1" s="1"/>
  <c r="F3085" i="1" a="1"/>
  <c r="F3085" i="1" s="1"/>
  <c r="F3086" i="1" a="1"/>
  <c r="F3086" i="1" s="1"/>
  <c r="F3087" i="1" a="1"/>
  <c r="F3087" i="1" s="1"/>
  <c r="F3088" i="1" a="1"/>
  <c r="F3088" i="1" s="1"/>
  <c r="F3089" i="1" a="1"/>
  <c r="F3089" i="1" s="1"/>
  <c r="F3090" i="1" a="1"/>
  <c r="F3090" i="1" s="1"/>
  <c r="F3091" i="1" a="1"/>
  <c r="F3091" i="1" s="1"/>
  <c r="F3049" i="1" a="1"/>
  <c r="F3049" i="1" s="1"/>
  <c r="F3050" i="1" a="1"/>
  <c r="F3050" i="1" s="1"/>
  <c r="F3051" i="1" a="1"/>
  <c r="F3051" i="1" s="1"/>
  <c r="F3052" i="1" a="1"/>
  <c r="F3052" i="1"/>
  <c r="F3053" i="1" a="1"/>
  <c r="F3053" i="1" s="1"/>
  <c r="F3054" i="1" a="1"/>
  <c r="F3054" i="1" s="1"/>
  <c r="F3055" i="1" a="1"/>
  <c r="F3055" i="1" s="1"/>
  <c r="F3056" i="1" a="1"/>
  <c r="F3056" i="1" s="1"/>
  <c r="F3057" i="1" a="1"/>
  <c r="F3057" i="1" s="1"/>
  <c r="F3058" i="1" a="1"/>
  <c r="F3058" i="1" s="1"/>
  <c r="F3059" i="1" a="1"/>
  <c r="F3059" i="1" s="1"/>
  <c r="F3060" i="1" a="1"/>
  <c r="F3060" i="1" s="1"/>
  <c r="F3061" i="1" a="1"/>
  <c r="F3061" i="1" s="1"/>
  <c r="F3062" i="1" a="1"/>
  <c r="F3062" i="1" s="1"/>
  <c r="F3063" i="1" a="1"/>
  <c r="F3063" i="1" s="1"/>
  <c r="F3064" i="1" a="1"/>
  <c r="F3064" i="1" s="1"/>
  <c r="F3065" i="1" a="1"/>
  <c r="F3065" i="1" s="1"/>
  <c r="F3066" i="1" a="1"/>
  <c r="F3066" i="1" s="1"/>
  <c r="F3067" i="1" a="1"/>
  <c r="F3067" i="1" s="1"/>
  <c r="F3068" i="1" a="1"/>
  <c r="F3068" i="1" s="1"/>
  <c r="F3069" i="1" a="1"/>
  <c r="F3069" i="1" s="1"/>
  <c r="F3070" i="1" a="1"/>
  <c r="F3070" i="1" s="1"/>
  <c r="F3071" i="1" a="1"/>
  <c r="F3071" i="1" s="1"/>
  <c r="F3072" i="1" a="1"/>
  <c r="F3072" i="1" s="1"/>
  <c r="F2977" i="1" a="1"/>
  <c r="F2977" i="1" s="1"/>
  <c r="F2978" i="1" a="1"/>
  <c r="F2978" i="1" s="1"/>
  <c r="F2979" i="1" a="1"/>
  <c r="F2979" i="1" s="1"/>
  <c r="F2980" i="1" a="1"/>
  <c r="F2980" i="1" s="1"/>
  <c r="F2981" i="1" a="1"/>
  <c r="F2981" i="1" s="1"/>
  <c r="F2982" i="1" a="1"/>
  <c r="F2982" i="1" s="1"/>
  <c r="F2983" i="1" a="1"/>
  <c r="F2983" i="1" s="1"/>
  <c r="F2984" i="1" a="1"/>
  <c r="F2984" i="1" s="1"/>
  <c r="F2985" i="1" a="1"/>
  <c r="F2985" i="1" s="1"/>
  <c r="F2986" i="1" a="1"/>
  <c r="F2986" i="1" s="1"/>
  <c r="F2987" i="1" a="1"/>
  <c r="F2987" i="1" s="1"/>
  <c r="F2988" i="1" a="1"/>
  <c r="F2988" i="1" s="1"/>
  <c r="F2989" i="1" a="1"/>
  <c r="F2989" i="1" s="1"/>
  <c r="F2990" i="1" a="1"/>
  <c r="F2990" i="1" s="1"/>
  <c r="F2991" i="1" a="1"/>
  <c r="F2991" i="1" s="1"/>
  <c r="F2992" i="1" a="1"/>
  <c r="F2992" i="1" s="1"/>
  <c r="F2993" i="1" a="1"/>
  <c r="F2993" i="1" s="1"/>
  <c r="F2994" i="1" a="1"/>
  <c r="F2994" i="1" s="1"/>
  <c r="F2995" i="1" a="1"/>
  <c r="F2995" i="1" s="1"/>
  <c r="F2996" i="1" a="1"/>
  <c r="F2996" i="1" s="1"/>
  <c r="F2997" i="1" a="1"/>
  <c r="F2997" i="1" s="1"/>
  <c r="F2998" i="1" a="1"/>
  <c r="F2998" i="1" s="1"/>
  <c r="F2999" i="1" a="1"/>
  <c r="F2999" i="1" s="1"/>
  <c r="F3000" i="1" a="1"/>
  <c r="F3000" i="1" s="1"/>
  <c r="F3001" i="1" a="1"/>
  <c r="F3001" i="1" s="1"/>
  <c r="F3002" i="1" a="1"/>
  <c r="F3002" i="1" s="1"/>
  <c r="F3003" i="1" a="1"/>
  <c r="F3003" i="1" s="1"/>
  <c r="F3004" i="1" a="1"/>
  <c r="F3004" i="1" s="1"/>
  <c r="F3005" i="1" a="1"/>
  <c r="F3005" i="1" s="1"/>
  <c r="F3006" i="1" a="1"/>
  <c r="F3006" i="1" s="1"/>
  <c r="F3007" i="1" a="1"/>
  <c r="F3007" i="1" s="1"/>
  <c r="F3008" i="1" a="1"/>
  <c r="F3008" i="1" s="1"/>
  <c r="F3009" i="1" a="1"/>
  <c r="F3009" i="1" s="1"/>
  <c r="F3010" i="1" a="1"/>
  <c r="F3010" i="1" s="1"/>
  <c r="F3011" i="1" a="1"/>
  <c r="F3011" i="1" s="1"/>
  <c r="F3012" i="1" a="1"/>
  <c r="F3012" i="1" s="1"/>
  <c r="F3013" i="1" a="1"/>
  <c r="F3013" i="1" s="1"/>
  <c r="F3014" i="1" a="1"/>
  <c r="F3014" i="1" s="1"/>
  <c r="F3015" i="1" a="1"/>
  <c r="F3015" i="1" s="1"/>
  <c r="F3016" i="1" a="1"/>
  <c r="F3016" i="1" s="1"/>
  <c r="F3017" i="1" a="1"/>
  <c r="F3017" i="1" s="1"/>
  <c r="F3018" i="1" a="1"/>
  <c r="F3018" i="1" s="1"/>
  <c r="F3019" i="1" a="1"/>
  <c r="F3019" i="1" s="1"/>
  <c r="F3020" i="1" a="1"/>
  <c r="F3020" i="1" s="1"/>
  <c r="F3021" i="1" a="1"/>
  <c r="F3021" i="1" s="1"/>
  <c r="F3022" i="1" a="1"/>
  <c r="F3022" i="1" s="1"/>
  <c r="F3023" i="1" a="1"/>
  <c r="F3023" i="1" s="1"/>
  <c r="F3024" i="1" a="1"/>
  <c r="F3024" i="1" s="1"/>
  <c r="F3025" i="1" a="1"/>
  <c r="F3025" i="1" s="1"/>
  <c r="F3026" i="1" a="1"/>
  <c r="F3026" i="1" s="1"/>
  <c r="F3027" i="1" a="1"/>
  <c r="F3027" i="1" s="1"/>
  <c r="F3028" i="1" a="1"/>
  <c r="F3028" i="1" s="1"/>
  <c r="F3029" i="1" a="1"/>
  <c r="F3029" i="1" s="1"/>
  <c r="F3030" i="1" a="1"/>
  <c r="F3030" i="1" s="1"/>
  <c r="F3031" i="1" a="1"/>
  <c r="F3031" i="1" s="1"/>
  <c r="F3032" i="1" a="1"/>
  <c r="F3032" i="1" s="1"/>
  <c r="F3033" i="1" a="1"/>
  <c r="F3033" i="1" s="1"/>
  <c r="F3034" i="1" a="1"/>
  <c r="F3034" i="1" s="1"/>
  <c r="F3035" i="1" a="1"/>
  <c r="F3035" i="1" s="1"/>
  <c r="F3036" i="1" a="1"/>
  <c r="F3036" i="1" s="1"/>
  <c r="F3037" i="1" a="1"/>
  <c r="F3037" i="1" s="1"/>
  <c r="F3038" i="1" a="1"/>
  <c r="F3038" i="1" s="1"/>
  <c r="F3039" i="1" a="1"/>
  <c r="F3039" i="1" s="1"/>
  <c r="F3040" i="1" a="1"/>
  <c r="F3040" i="1" s="1"/>
  <c r="F3041" i="1" a="1"/>
  <c r="F3041" i="1" s="1"/>
  <c r="F3042" i="1" a="1"/>
  <c r="F3042" i="1" s="1"/>
  <c r="F3043" i="1" a="1"/>
  <c r="F3043" i="1" s="1"/>
  <c r="F3044" i="1" a="1"/>
  <c r="F3044" i="1" s="1"/>
  <c r="F3045" i="1" a="1"/>
  <c r="F3045" i="1" s="1"/>
  <c r="F3046" i="1" a="1"/>
  <c r="F3046" i="1" s="1"/>
  <c r="F3047" i="1" a="1"/>
  <c r="F3047" i="1" s="1"/>
  <c r="F3048" i="1" a="1"/>
  <c r="F3048" i="1" s="1"/>
  <c r="F2929" i="1" a="1"/>
  <c r="F2929" i="1" s="1"/>
  <c r="F2930" i="1" a="1"/>
  <c r="F2930" i="1" s="1"/>
  <c r="F2931" i="1" a="1"/>
  <c r="F2931" i="1" s="1"/>
  <c r="F2932" i="1" a="1"/>
  <c r="F2932" i="1" s="1"/>
  <c r="F2933" i="1" a="1"/>
  <c r="F2933" i="1" s="1"/>
  <c r="F2934" i="1" a="1"/>
  <c r="F2934" i="1" s="1"/>
  <c r="F2935" i="1" a="1"/>
  <c r="F2935" i="1" s="1"/>
  <c r="F2936" i="1" a="1"/>
  <c r="F2936" i="1" s="1"/>
  <c r="F2937" i="1" a="1"/>
  <c r="F2937" i="1" s="1"/>
  <c r="F2938" i="1" a="1"/>
  <c r="F2938" i="1" s="1"/>
  <c r="F2939" i="1" a="1"/>
  <c r="F2939" i="1" s="1"/>
  <c r="F2940" i="1" a="1"/>
  <c r="F2940" i="1" s="1"/>
  <c r="F2941" i="1" a="1"/>
  <c r="F2941" i="1" s="1"/>
  <c r="F2942" i="1" a="1"/>
  <c r="F2942" i="1" s="1"/>
  <c r="F2943" i="1" a="1"/>
  <c r="F2943" i="1" s="1"/>
  <c r="F2944" i="1" a="1"/>
  <c r="F2944" i="1" s="1"/>
  <c r="F2945" i="1" a="1"/>
  <c r="F2945" i="1" s="1"/>
  <c r="F2946" i="1" a="1"/>
  <c r="F2946" i="1" s="1"/>
  <c r="F2947" i="1" a="1"/>
  <c r="F2947" i="1" s="1"/>
  <c r="F2948" i="1" a="1"/>
  <c r="F2948" i="1"/>
  <c r="F2949" i="1" a="1"/>
  <c r="F2949" i="1" s="1"/>
  <c r="F2950" i="1" a="1"/>
  <c r="F2950" i="1" s="1"/>
  <c r="F2951" i="1" a="1"/>
  <c r="F2951" i="1" s="1"/>
  <c r="F2952" i="1" a="1"/>
  <c r="F2952" i="1" s="1"/>
  <c r="F2953" i="1" a="1"/>
  <c r="F2953" i="1" s="1"/>
  <c r="F2954" i="1" a="1"/>
  <c r="F2954" i="1" s="1"/>
  <c r="F2955" i="1" a="1"/>
  <c r="F2955" i="1" s="1"/>
  <c r="F2956" i="1" a="1"/>
  <c r="F2956" i="1" s="1"/>
  <c r="F2957" i="1" a="1"/>
  <c r="F2957" i="1" s="1"/>
  <c r="F2958" i="1" a="1"/>
  <c r="F2958" i="1" s="1"/>
  <c r="F2959" i="1" a="1"/>
  <c r="F2959" i="1" s="1"/>
  <c r="F2960" i="1" a="1"/>
  <c r="F2960" i="1" s="1"/>
  <c r="F2961" i="1" a="1"/>
  <c r="F2961" i="1" s="1"/>
  <c r="F2962" i="1" a="1"/>
  <c r="F2962" i="1" s="1"/>
  <c r="F2963" i="1" a="1"/>
  <c r="F2963" i="1" s="1"/>
  <c r="F2964" i="1" a="1"/>
  <c r="F2964" i="1" s="1"/>
  <c r="F2965" i="1" a="1"/>
  <c r="F2965" i="1" s="1"/>
  <c r="F2966" i="1" a="1"/>
  <c r="F2966" i="1" s="1"/>
  <c r="F2967" i="1" a="1"/>
  <c r="F2967" i="1" s="1"/>
  <c r="F2968" i="1" a="1"/>
  <c r="F2968" i="1" s="1"/>
  <c r="F2969" i="1" a="1"/>
  <c r="F2969" i="1" s="1"/>
  <c r="F2970" i="1" a="1"/>
  <c r="F2970" i="1" s="1"/>
  <c r="F2971" i="1" a="1"/>
  <c r="F2971" i="1" s="1"/>
  <c r="F2972" i="1" a="1"/>
  <c r="F2972" i="1" s="1"/>
  <c r="F2973" i="1" a="1"/>
  <c r="F2973" i="1" s="1"/>
  <c r="F2974" i="1" a="1"/>
  <c r="F2974" i="1" s="1"/>
  <c r="F2975" i="1" a="1"/>
  <c r="F2975" i="1" s="1"/>
  <c r="F2976" i="1" a="1"/>
  <c r="F2976" i="1" s="1"/>
  <c r="F2906" i="1" a="1"/>
  <c r="F2906" i="1" s="1"/>
  <c r="F2907" i="1" a="1"/>
  <c r="F2907" i="1" s="1"/>
  <c r="F2908" i="1" a="1"/>
  <c r="F2908" i="1" s="1"/>
  <c r="F2909" i="1" a="1"/>
  <c r="F2909" i="1" s="1"/>
  <c r="F2910" i="1" a="1"/>
  <c r="F2910" i="1" s="1"/>
  <c r="F2911" i="1" a="1"/>
  <c r="F2911" i="1" s="1"/>
  <c r="F2912" i="1" a="1"/>
  <c r="F2912" i="1" s="1"/>
  <c r="F2913" i="1" a="1"/>
  <c r="F2913" i="1" s="1"/>
  <c r="F2914" i="1" a="1"/>
  <c r="F2914" i="1" s="1"/>
  <c r="F2915" i="1" a="1"/>
  <c r="F2915" i="1" s="1"/>
  <c r="F2916" i="1" a="1"/>
  <c r="F2916" i="1" s="1"/>
  <c r="F2917" i="1" a="1"/>
  <c r="F2917" i="1" s="1"/>
  <c r="F2918" i="1" a="1"/>
  <c r="F2918" i="1" s="1"/>
  <c r="F2919" i="1" a="1"/>
  <c r="F2919" i="1" s="1"/>
  <c r="F2920" i="1" a="1"/>
  <c r="F2920" i="1" s="1"/>
  <c r="F2921" i="1" a="1"/>
  <c r="F2921" i="1" s="1"/>
  <c r="F2922" i="1" a="1"/>
  <c r="F2922" i="1" s="1"/>
  <c r="F2923" i="1" a="1"/>
  <c r="F2923" i="1" s="1"/>
  <c r="F2924" i="1" a="1"/>
  <c r="F2924" i="1" s="1"/>
  <c r="F2925" i="1" a="1"/>
  <c r="F2925" i="1" s="1"/>
  <c r="F2926" i="1" a="1"/>
  <c r="F2926" i="1" s="1"/>
  <c r="F2927" i="1" a="1"/>
  <c r="F2927" i="1" s="1"/>
  <c r="F2928" i="1" a="1"/>
  <c r="F2928" i="1" s="1"/>
  <c r="F2889" i="1" a="1"/>
  <c r="F2889" i="1" s="1"/>
  <c r="F2890" i="1" a="1"/>
  <c r="F2890" i="1" s="1"/>
  <c r="F2891" i="1" a="1"/>
  <c r="F2891" i="1" s="1"/>
  <c r="F2892" i="1" a="1"/>
  <c r="F2892" i="1" s="1"/>
  <c r="F2893" i="1" a="1"/>
  <c r="F2893" i="1" s="1"/>
  <c r="F2894" i="1" a="1"/>
  <c r="F2894" i="1" s="1"/>
  <c r="F2895" i="1" a="1"/>
  <c r="F2895" i="1" s="1"/>
  <c r="F2896" i="1" a="1"/>
  <c r="F2896" i="1" s="1"/>
  <c r="F2897" i="1" a="1"/>
  <c r="F2897" i="1" s="1"/>
  <c r="F2898" i="1" a="1"/>
  <c r="F2898" i="1" s="1"/>
  <c r="F2899" i="1" a="1"/>
  <c r="F2899" i="1" s="1"/>
  <c r="F2900" i="1" a="1"/>
  <c r="F2900" i="1" s="1"/>
  <c r="F2901" i="1" a="1"/>
  <c r="F2901" i="1" s="1"/>
  <c r="F2902" i="1" a="1"/>
  <c r="F2902" i="1" s="1"/>
  <c r="F2903" i="1" a="1"/>
  <c r="F2903" i="1" s="1"/>
  <c r="F2904" i="1" a="1"/>
  <c r="F2904" i="1" s="1"/>
  <c r="F2905" i="1" a="1"/>
  <c r="F2905" i="1" s="1"/>
  <c r="F2766" i="1" a="1"/>
  <c r="F2766" i="1" s="1"/>
  <c r="F2767" i="1" a="1"/>
  <c r="F2767" i="1" s="1"/>
  <c r="F2768" i="1" a="1"/>
  <c r="F2768" i="1" s="1"/>
  <c r="F2769" i="1" a="1"/>
  <c r="F2769" i="1" s="1"/>
  <c r="F2770" i="1" a="1"/>
  <c r="F2770" i="1" s="1"/>
  <c r="F2771" i="1" a="1"/>
  <c r="F2771" i="1" s="1"/>
  <c r="F2772" i="1" a="1"/>
  <c r="F2772" i="1" s="1"/>
  <c r="F2773" i="1" a="1"/>
  <c r="F2773" i="1" s="1"/>
  <c r="F2774" i="1" a="1"/>
  <c r="F2774" i="1" s="1"/>
  <c r="F2775" i="1" a="1"/>
  <c r="F2775" i="1" s="1"/>
  <c r="F2776" i="1" a="1"/>
  <c r="F2776" i="1" s="1"/>
  <c r="F2777" i="1" a="1"/>
  <c r="F2777" i="1" s="1"/>
  <c r="F2778" i="1" a="1"/>
  <c r="F2778" i="1" s="1"/>
  <c r="F2779" i="1" a="1"/>
  <c r="F2779" i="1" s="1"/>
  <c r="F2780" i="1" a="1"/>
  <c r="F2780" i="1" s="1"/>
  <c r="F2781" i="1" a="1"/>
  <c r="F2781" i="1" s="1"/>
  <c r="F2782" i="1" a="1"/>
  <c r="F2782" i="1" s="1"/>
  <c r="F2783" i="1" a="1"/>
  <c r="F2783" i="1" s="1"/>
  <c r="F2784" i="1" a="1"/>
  <c r="F2784" i="1" s="1"/>
  <c r="F2785" i="1" a="1"/>
  <c r="F2785" i="1" s="1"/>
  <c r="F2786" i="1" a="1"/>
  <c r="F2786" i="1" s="1"/>
  <c r="F2787" i="1" a="1"/>
  <c r="F2787" i="1" s="1"/>
  <c r="F2788" i="1" a="1"/>
  <c r="F2788" i="1" s="1"/>
  <c r="F2789" i="1" a="1"/>
  <c r="F2789" i="1" s="1"/>
  <c r="F2790" i="1" a="1"/>
  <c r="F2790" i="1" s="1"/>
  <c r="F2791" i="1" a="1"/>
  <c r="F2791" i="1" s="1"/>
  <c r="F2792" i="1" a="1"/>
  <c r="F2792" i="1" s="1"/>
  <c r="F2793" i="1" a="1"/>
  <c r="F2793" i="1" s="1"/>
  <c r="F2794" i="1" a="1"/>
  <c r="F2794" i="1" s="1"/>
  <c r="F2795" i="1" a="1"/>
  <c r="F2795" i="1" s="1"/>
  <c r="F2796" i="1" a="1"/>
  <c r="F2796" i="1" s="1"/>
  <c r="F2797" i="1" a="1"/>
  <c r="F2797" i="1" s="1"/>
  <c r="F2798" i="1" a="1"/>
  <c r="F2798" i="1" s="1"/>
  <c r="F2799" i="1" a="1"/>
  <c r="F2799" i="1" s="1"/>
  <c r="F2800" i="1" a="1"/>
  <c r="F2800" i="1" s="1"/>
  <c r="F2801" i="1" a="1"/>
  <c r="F2801" i="1" s="1"/>
  <c r="F2802" i="1" a="1"/>
  <c r="F2802" i="1" s="1"/>
  <c r="F2803" i="1" a="1"/>
  <c r="F2803" i="1" s="1"/>
  <c r="F2804" i="1" a="1"/>
  <c r="F2804" i="1" s="1"/>
  <c r="F2805" i="1" a="1"/>
  <c r="F2805" i="1" s="1"/>
  <c r="F2806" i="1" a="1"/>
  <c r="F2806" i="1" s="1"/>
  <c r="F2807" i="1" a="1"/>
  <c r="F2807" i="1" s="1"/>
  <c r="F2808" i="1" a="1"/>
  <c r="F2808" i="1" s="1"/>
  <c r="F2809" i="1" a="1"/>
  <c r="F2809" i="1" s="1"/>
  <c r="F2810" i="1" a="1"/>
  <c r="F2810" i="1" s="1"/>
  <c r="F2811" i="1" a="1"/>
  <c r="F2811" i="1" s="1"/>
  <c r="F2812" i="1" a="1"/>
  <c r="F2812" i="1" s="1"/>
  <c r="F2813" i="1" a="1"/>
  <c r="F2813" i="1" s="1"/>
  <c r="F2814" i="1" a="1"/>
  <c r="F2814" i="1" s="1"/>
  <c r="F2815" i="1" a="1"/>
  <c r="F2815" i="1" s="1"/>
  <c r="F2816" i="1" a="1"/>
  <c r="F2816" i="1" s="1"/>
  <c r="F2817" i="1" a="1"/>
  <c r="F2817" i="1" s="1"/>
  <c r="F2818" i="1" a="1"/>
  <c r="F2818" i="1" s="1"/>
  <c r="F2819" i="1" a="1"/>
  <c r="F2819" i="1" s="1"/>
  <c r="F2820" i="1" a="1"/>
  <c r="F2820" i="1" s="1"/>
  <c r="F2821" i="1" a="1"/>
  <c r="F2821" i="1" s="1"/>
  <c r="F2822" i="1" a="1"/>
  <c r="F2822" i="1" s="1"/>
  <c r="F2823" i="1" a="1"/>
  <c r="F2823" i="1" s="1"/>
  <c r="F2824" i="1" a="1"/>
  <c r="F2824" i="1" s="1"/>
  <c r="F2825" i="1" a="1"/>
  <c r="F2825" i="1" s="1"/>
  <c r="F2826" i="1" a="1"/>
  <c r="F2826" i="1" s="1"/>
  <c r="F2827" i="1" a="1"/>
  <c r="F2827" i="1" s="1"/>
  <c r="F2828" i="1" a="1"/>
  <c r="F2828" i="1" s="1"/>
  <c r="F2829" i="1" a="1"/>
  <c r="F2829" i="1" s="1"/>
  <c r="F2830" i="1" a="1"/>
  <c r="F2830" i="1" s="1"/>
  <c r="F2831" i="1" a="1"/>
  <c r="F2831" i="1" s="1"/>
  <c r="F2832" i="1" a="1"/>
  <c r="F2832" i="1" s="1"/>
  <c r="F2833" i="1" a="1"/>
  <c r="F2833" i="1" s="1"/>
  <c r="F2834" i="1" a="1"/>
  <c r="F2834" i="1" s="1"/>
  <c r="F2835" i="1" a="1"/>
  <c r="F2835" i="1" s="1"/>
  <c r="F2836" i="1" a="1"/>
  <c r="F2836" i="1" s="1"/>
  <c r="F2837" i="1" a="1"/>
  <c r="F2837" i="1" s="1"/>
  <c r="F2838" i="1" a="1"/>
  <c r="F2838" i="1" s="1"/>
  <c r="F2839" i="1" a="1"/>
  <c r="F2839" i="1" s="1"/>
  <c r="F2840" i="1" a="1"/>
  <c r="F2840" i="1" s="1"/>
  <c r="F2841" i="1" a="1"/>
  <c r="F2841" i="1" s="1"/>
  <c r="F2842" i="1" a="1"/>
  <c r="F2842" i="1" s="1"/>
  <c r="F2843" i="1" a="1"/>
  <c r="F2843" i="1" s="1"/>
  <c r="F2844" i="1" a="1"/>
  <c r="F2844" i="1" s="1"/>
  <c r="F2845" i="1" a="1"/>
  <c r="F2845" i="1" s="1"/>
  <c r="F2846" i="1" a="1"/>
  <c r="F2846" i="1" s="1"/>
  <c r="F2847" i="1" a="1"/>
  <c r="F2847" i="1" s="1"/>
  <c r="F2848" i="1" a="1"/>
  <c r="F2848" i="1" s="1"/>
  <c r="F2849" i="1" a="1"/>
  <c r="F2849" i="1" s="1"/>
  <c r="F2850" i="1" a="1"/>
  <c r="F2850" i="1" s="1"/>
  <c r="F2851" i="1" a="1"/>
  <c r="F2851" i="1" s="1"/>
  <c r="F2852" i="1" a="1"/>
  <c r="F2852" i="1" s="1"/>
  <c r="F2853" i="1" a="1"/>
  <c r="F2853" i="1" s="1"/>
  <c r="F2854" i="1" a="1"/>
  <c r="F2854" i="1" s="1"/>
  <c r="F2855" i="1" a="1"/>
  <c r="F2855" i="1" s="1"/>
  <c r="F2856" i="1" a="1"/>
  <c r="F2856" i="1" s="1"/>
  <c r="F2857" i="1" a="1"/>
  <c r="F2857" i="1" s="1"/>
  <c r="F2858" i="1" a="1"/>
  <c r="F2858" i="1" s="1"/>
  <c r="F2859" i="1" a="1"/>
  <c r="F2859" i="1" s="1"/>
  <c r="F2860" i="1" a="1"/>
  <c r="F2860" i="1" s="1"/>
  <c r="F2861" i="1" a="1"/>
  <c r="F2861" i="1" s="1"/>
  <c r="F2862" i="1" a="1"/>
  <c r="F2862" i="1" s="1"/>
  <c r="F2863" i="1" a="1"/>
  <c r="F2863" i="1" s="1"/>
  <c r="F2864" i="1" a="1"/>
  <c r="F2864" i="1" s="1"/>
  <c r="F2865" i="1" a="1"/>
  <c r="F2865" i="1" s="1"/>
  <c r="F2866" i="1" a="1"/>
  <c r="F2866" i="1" s="1"/>
  <c r="F2867" i="1" a="1"/>
  <c r="F2867" i="1" s="1"/>
  <c r="F2868" i="1" a="1"/>
  <c r="F2868" i="1" s="1"/>
  <c r="F2869" i="1" a="1"/>
  <c r="F2869" i="1" s="1"/>
  <c r="F2870" i="1" a="1"/>
  <c r="F2870" i="1" s="1"/>
  <c r="F2871" i="1" a="1"/>
  <c r="F2871" i="1" s="1"/>
  <c r="F2872" i="1" a="1"/>
  <c r="F2872" i="1" s="1"/>
  <c r="F2873" i="1" a="1"/>
  <c r="F2873" i="1" s="1"/>
  <c r="F2874" i="1" a="1"/>
  <c r="F2874" i="1" s="1"/>
  <c r="F2875" i="1" a="1"/>
  <c r="F2875" i="1" s="1"/>
  <c r="F2876" i="1" a="1"/>
  <c r="F2876" i="1" s="1"/>
  <c r="F2877" i="1" a="1"/>
  <c r="F2877" i="1" s="1"/>
  <c r="F2878" i="1" a="1"/>
  <c r="F2878" i="1" s="1"/>
  <c r="F2879" i="1" a="1"/>
  <c r="F2879" i="1" s="1"/>
  <c r="F2880" i="1" a="1"/>
  <c r="F2880" i="1" s="1"/>
  <c r="F2881" i="1" a="1"/>
  <c r="F2881" i="1" s="1"/>
  <c r="F2882" i="1" a="1"/>
  <c r="F2882" i="1" s="1"/>
  <c r="F2883" i="1" a="1"/>
  <c r="F2883" i="1" s="1"/>
  <c r="F2884" i="1" a="1"/>
  <c r="F2884" i="1" s="1"/>
  <c r="F2885" i="1" a="1"/>
  <c r="F2885" i="1" s="1"/>
  <c r="F2886" i="1" a="1"/>
  <c r="F2886" i="1" s="1"/>
  <c r="F2887" i="1" a="1"/>
  <c r="F2887" i="1" s="1"/>
  <c r="F2888" i="1" a="1"/>
  <c r="F2888" i="1" s="1"/>
  <c r="F2715" i="1" a="1"/>
  <c r="F2715" i="1" s="1"/>
  <c r="F2716" i="1" a="1"/>
  <c r="F2716" i="1" s="1"/>
  <c r="F2717" i="1" a="1"/>
  <c r="F2717" i="1" s="1"/>
  <c r="F2718" i="1" a="1"/>
  <c r="F2718" i="1" s="1"/>
  <c r="F2719" i="1" a="1"/>
  <c r="F2719" i="1" s="1"/>
  <c r="F2720" i="1" a="1"/>
  <c r="F2720" i="1" s="1"/>
  <c r="F2721" i="1" a="1"/>
  <c r="F2721" i="1" s="1"/>
  <c r="F2722" i="1" a="1"/>
  <c r="F2722" i="1" s="1"/>
  <c r="F2723" i="1" a="1"/>
  <c r="F2723" i="1" s="1"/>
  <c r="F2724" i="1" a="1"/>
  <c r="F2724" i="1" s="1"/>
  <c r="F2725" i="1" a="1"/>
  <c r="F2725" i="1" s="1"/>
  <c r="F2726" i="1" a="1"/>
  <c r="F2726" i="1" s="1"/>
  <c r="F2727" i="1" a="1"/>
  <c r="F2727" i="1" s="1"/>
  <c r="F2728" i="1" a="1"/>
  <c r="F2728" i="1" s="1"/>
  <c r="F2729" i="1" a="1"/>
  <c r="F2729" i="1" s="1"/>
  <c r="F2730" i="1" a="1"/>
  <c r="F2730" i="1" s="1"/>
  <c r="F2731" i="1" a="1"/>
  <c r="F2731" i="1" s="1"/>
  <c r="F2732" i="1" a="1"/>
  <c r="F2732" i="1" s="1"/>
  <c r="F2733" i="1" a="1"/>
  <c r="F2733" i="1" s="1"/>
  <c r="F2734" i="1" a="1"/>
  <c r="F2734" i="1" s="1"/>
  <c r="F2735" i="1" a="1"/>
  <c r="F2735" i="1" s="1"/>
  <c r="F2736" i="1" a="1"/>
  <c r="F2736" i="1" s="1"/>
  <c r="F2737" i="1" a="1"/>
  <c r="F2737" i="1" s="1"/>
  <c r="F2738" i="1" a="1"/>
  <c r="F2738" i="1" s="1"/>
  <c r="F2739" i="1" a="1"/>
  <c r="F2739" i="1" s="1"/>
  <c r="F2740" i="1" a="1"/>
  <c r="F2740" i="1" s="1"/>
  <c r="F2741" i="1" a="1"/>
  <c r="F2741" i="1" s="1"/>
  <c r="F2742" i="1" a="1"/>
  <c r="F2742" i="1" s="1"/>
  <c r="F2743" i="1" a="1"/>
  <c r="F2743" i="1" s="1"/>
  <c r="F2744" i="1" a="1"/>
  <c r="F2744" i="1" s="1"/>
  <c r="F2745" i="1" a="1"/>
  <c r="F2745" i="1" s="1"/>
  <c r="F2746" i="1" a="1"/>
  <c r="F2746" i="1" s="1"/>
  <c r="F2747" i="1" a="1"/>
  <c r="F2747" i="1" s="1"/>
  <c r="F2748" i="1" a="1"/>
  <c r="F2748" i="1" s="1"/>
  <c r="F2749" i="1" a="1"/>
  <c r="F2749" i="1" s="1"/>
  <c r="F2750" i="1" a="1"/>
  <c r="F2750" i="1" s="1"/>
  <c r="F2751" i="1" a="1"/>
  <c r="F2751" i="1" s="1"/>
  <c r="F2752" i="1" a="1"/>
  <c r="F2752" i="1" s="1"/>
  <c r="F2753" i="1" a="1"/>
  <c r="F2753" i="1" s="1"/>
  <c r="F2754" i="1" a="1"/>
  <c r="F2754" i="1" s="1"/>
  <c r="F2755" i="1" a="1"/>
  <c r="F2755" i="1" s="1"/>
  <c r="F2756" i="1" a="1"/>
  <c r="F2756" i="1" s="1"/>
  <c r="F2757" i="1" a="1"/>
  <c r="F2757" i="1" s="1"/>
  <c r="F2758" i="1" a="1"/>
  <c r="F2758" i="1" s="1"/>
  <c r="F2759" i="1" a="1"/>
  <c r="F2759" i="1" s="1"/>
  <c r="F2760" i="1" a="1"/>
  <c r="F2760" i="1" s="1"/>
  <c r="F2761" i="1" a="1"/>
  <c r="F2761" i="1" s="1"/>
  <c r="F2762" i="1" a="1"/>
  <c r="F2762" i="1" s="1"/>
  <c r="F2763" i="1" a="1"/>
  <c r="F2763" i="1" s="1"/>
  <c r="F2764" i="1" a="1"/>
  <c r="F2764" i="1" s="1"/>
  <c r="F2765" i="1" a="1"/>
  <c r="F2765" i="1" s="1"/>
  <c r="F2698" i="1" a="1"/>
  <c r="F2698" i="1" s="1"/>
  <c r="F2699" i="1" a="1"/>
  <c r="F2699" i="1" s="1"/>
  <c r="F2700" i="1" a="1"/>
  <c r="F2700" i="1" s="1"/>
  <c r="F2701" i="1" a="1"/>
  <c r="F2701" i="1" s="1"/>
  <c r="F2702" i="1" a="1"/>
  <c r="F2702" i="1" s="1"/>
  <c r="F2703" i="1" a="1"/>
  <c r="F2703" i="1" s="1"/>
  <c r="F2704" i="1" a="1"/>
  <c r="F2704" i="1" s="1"/>
  <c r="F2705" i="1" a="1"/>
  <c r="F2705" i="1" s="1"/>
  <c r="F2706" i="1" a="1"/>
  <c r="F2706" i="1" s="1"/>
  <c r="F2707" i="1" a="1"/>
  <c r="F2707" i="1" s="1"/>
  <c r="F2708" i="1" a="1"/>
  <c r="F2708" i="1" s="1"/>
  <c r="F2709" i="1" a="1"/>
  <c r="F2709" i="1" s="1"/>
  <c r="F2710" i="1" a="1"/>
  <c r="F2710" i="1" s="1"/>
  <c r="F2711" i="1" a="1"/>
  <c r="F2711" i="1" s="1"/>
  <c r="F2712" i="1" a="1"/>
  <c r="F2712" i="1" s="1"/>
  <c r="F2713" i="1" a="1"/>
  <c r="F2713" i="1" s="1"/>
  <c r="F2714" i="1" a="1"/>
  <c r="F2714" i="1" s="1"/>
  <c r="F2680" i="1" a="1"/>
  <c r="F2680" i="1" s="1"/>
  <c r="F2681" i="1" a="1"/>
  <c r="F2681" i="1" s="1"/>
  <c r="F2682" i="1" a="1"/>
  <c r="F2682" i="1" s="1"/>
  <c r="F2683" i="1" a="1"/>
  <c r="F2683" i="1" s="1"/>
  <c r="F2684" i="1" a="1"/>
  <c r="F2684" i="1" s="1"/>
  <c r="F2685" i="1" a="1"/>
  <c r="F2685" i="1" s="1"/>
  <c r="F2686" i="1" a="1"/>
  <c r="F2686" i="1" s="1"/>
  <c r="F2687" i="1" a="1"/>
  <c r="F2687" i="1" s="1"/>
  <c r="F2688" i="1" a="1"/>
  <c r="F2688" i="1" s="1"/>
  <c r="F2689" i="1" a="1"/>
  <c r="F2689" i="1" s="1"/>
  <c r="F2690" i="1" a="1"/>
  <c r="F2690" i="1" s="1"/>
  <c r="F2691" i="1" a="1"/>
  <c r="F2691" i="1" s="1"/>
  <c r="F2692" i="1" a="1"/>
  <c r="F2692" i="1" s="1"/>
  <c r="F2693" i="1" a="1"/>
  <c r="F2693" i="1" s="1"/>
  <c r="F2694" i="1" a="1"/>
  <c r="F2694" i="1" s="1"/>
  <c r="F2695" i="1" a="1"/>
  <c r="F2695" i="1" s="1"/>
  <c r="F2696" i="1" a="1"/>
  <c r="F2696" i="1" s="1"/>
  <c r="F2697" i="1" a="1"/>
  <c r="F2697" i="1" s="1"/>
  <c r="F2664" i="1" a="1"/>
  <c r="F2664" i="1" s="1"/>
  <c r="F2665" i="1" a="1"/>
  <c r="F2665" i="1" s="1"/>
  <c r="F2666" i="1" a="1"/>
  <c r="F2666" i="1" s="1"/>
  <c r="F2667" i="1" a="1"/>
  <c r="F2667" i="1" s="1"/>
  <c r="F2668" i="1" a="1"/>
  <c r="F2668" i="1" s="1"/>
  <c r="F2669" i="1" a="1"/>
  <c r="F2669" i="1" s="1"/>
  <c r="F2670" i="1" a="1"/>
  <c r="F2670" i="1" s="1"/>
  <c r="F2671" i="1" a="1"/>
  <c r="F2671" i="1" s="1"/>
  <c r="F2672" i="1" a="1"/>
  <c r="F2672" i="1" s="1"/>
  <c r="F2673" i="1" a="1"/>
  <c r="F2673" i="1" s="1"/>
  <c r="F2674" i="1" a="1"/>
  <c r="F2674" i="1" s="1"/>
  <c r="F2675" i="1" a="1"/>
  <c r="F2675" i="1" s="1"/>
  <c r="F2676" i="1" a="1"/>
  <c r="F2676" i="1" s="1"/>
  <c r="F2677" i="1" a="1"/>
  <c r="F2677" i="1" s="1"/>
  <c r="F2678" i="1" a="1"/>
  <c r="F2678" i="1" s="1"/>
  <c r="F2679" i="1" a="1"/>
  <c r="F2679" i="1" s="1"/>
  <c r="F2647" i="1" a="1"/>
  <c r="F2647" i="1" s="1"/>
  <c r="F2648" i="1" a="1"/>
  <c r="F2648" i="1" s="1"/>
  <c r="F2649" i="1" a="1"/>
  <c r="F2649" i="1" s="1"/>
  <c r="F2650" i="1" a="1"/>
  <c r="F2650" i="1" s="1"/>
  <c r="F2651" i="1" a="1"/>
  <c r="F2651" i="1" s="1"/>
  <c r="F2652" i="1" a="1"/>
  <c r="F2652" i="1" s="1"/>
  <c r="F2653" i="1" a="1"/>
  <c r="F2653" i="1" s="1"/>
  <c r="F2654" i="1" a="1"/>
  <c r="F2654" i="1" s="1"/>
  <c r="F2655" i="1" a="1"/>
  <c r="F2655" i="1" s="1"/>
  <c r="F2656" i="1" a="1"/>
  <c r="F2656" i="1" s="1"/>
  <c r="F2657" i="1" a="1"/>
  <c r="F2657" i="1" s="1"/>
  <c r="F2658" i="1" a="1"/>
  <c r="F2658" i="1" s="1"/>
  <c r="F2659" i="1" a="1"/>
  <c r="F2659" i="1" s="1"/>
  <c r="F2660" i="1" a="1"/>
  <c r="F2660" i="1" s="1"/>
  <c r="F2661" i="1" a="1"/>
  <c r="F2661" i="1" s="1"/>
  <c r="F2662" i="1" a="1"/>
  <c r="F2662" i="1" s="1"/>
  <c r="F2663" i="1" a="1"/>
  <c r="F2663" i="1" s="1"/>
  <c r="F2627" i="1" a="1"/>
  <c r="F2627" i="1" s="1"/>
  <c r="F2628" i="1" a="1"/>
  <c r="F2628" i="1" s="1"/>
  <c r="F2629" i="1" a="1"/>
  <c r="F2629" i="1" s="1"/>
  <c r="F2630" i="1" a="1"/>
  <c r="F2630" i="1" s="1"/>
  <c r="F2631" i="1" a="1"/>
  <c r="F2631" i="1" s="1"/>
  <c r="F2632" i="1" a="1"/>
  <c r="F2632" i="1" s="1"/>
  <c r="F2633" i="1" a="1"/>
  <c r="F2633" i="1" s="1"/>
  <c r="F2634" i="1" a="1"/>
  <c r="F2634" i="1" s="1"/>
  <c r="F2635" i="1" a="1"/>
  <c r="F2635" i="1" s="1"/>
  <c r="F2636" i="1" a="1"/>
  <c r="F2636" i="1" s="1"/>
  <c r="F2637" i="1" a="1"/>
  <c r="F2637" i="1" s="1"/>
  <c r="F2638" i="1" a="1"/>
  <c r="F2638" i="1" s="1"/>
  <c r="F2639" i="1" a="1"/>
  <c r="F2639" i="1" s="1"/>
  <c r="F2640" i="1" a="1"/>
  <c r="F2640" i="1" s="1"/>
  <c r="F2641" i="1" a="1"/>
  <c r="F2641" i="1" s="1"/>
  <c r="F2642" i="1" a="1"/>
  <c r="F2642" i="1" s="1"/>
  <c r="F2643" i="1" a="1"/>
  <c r="F2643" i="1" s="1"/>
  <c r="F2644" i="1" a="1"/>
  <c r="F2644" i="1" s="1"/>
  <c r="F2645" i="1" a="1"/>
  <c r="F2645" i="1" s="1"/>
  <c r="F2646" i="1" a="1"/>
  <c r="F2646" i="1" s="1"/>
  <c r="F2615" i="1" a="1"/>
  <c r="F2615" i="1" s="1"/>
  <c r="F2616" i="1" a="1"/>
  <c r="F2616" i="1" s="1"/>
  <c r="F2617" i="1" a="1"/>
  <c r="F2617" i="1" s="1"/>
  <c r="F2618" i="1" a="1"/>
  <c r="F2618" i="1" s="1"/>
  <c r="F2619" i="1" a="1"/>
  <c r="F2619" i="1" s="1"/>
  <c r="F2620" i="1" a="1"/>
  <c r="F2620" i="1" s="1"/>
  <c r="F2621" i="1" a="1"/>
  <c r="F2621" i="1" s="1"/>
  <c r="F2622" i="1" a="1"/>
  <c r="F2622" i="1" s="1"/>
  <c r="F2623" i="1" a="1"/>
  <c r="F2623" i="1" s="1"/>
  <c r="F2624" i="1" a="1"/>
  <c r="F2624" i="1" s="1"/>
  <c r="F2625" i="1" a="1"/>
  <c r="F2625" i="1" s="1"/>
  <c r="F2626" i="1" a="1"/>
  <c r="F2626" i="1" s="1"/>
  <c r="F2573" i="1" a="1"/>
  <c r="F2573" i="1" s="1"/>
  <c r="F2574" i="1" a="1"/>
  <c r="F2574" i="1" s="1"/>
  <c r="F2575" i="1" a="1"/>
  <c r="F2575" i="1" s="1"/>
  <c r="F2576" i="1" a="1"/>
  <c r="F2576" i="1" s="1"/>
  <c r="F2577" i="1" a="1"/>
  <c r="F2577" i="1" s="1"/>
  <c r="F2578" i="1" a="1"/>
  <c r="F2578" i="1" s="1"/>
  <c r="F2579" i="1" a="1"/>
  <c r="F2579" i="1" s="1"/>
  <c r="F2580" i="1" a="1"/>
  <c r="F2580" i="1" s="1"/>
  <c r="F2581" i="1" a="1"/>
  <c r="F2581" i="1" s="1"/>
  <c r="F2582" i="1" a="1"/>
  <c r="F2582" i="1" s="1"/>
  <c r="F2583" i="1" a="1"/>
  <c r="F2583" i="1" s="1"/>
  <c r="F2584" i="1" a="1"/>
  <c r="F2584" i="1" s="1"/>
  <c r="F2585" i="1" a="1"/>
  <c r="F2585" i="1" s="1"/>
  <c r="F2586" i="1" a="1"/>
  <c r="F2586" i="1" s="1"/>
  <c r="F2587" i="1" a="1"/>
  <c r="F2587" i="1" s="1"/>
  <c r="F2588" i="1" a="1"/>
  <c r="F2588" i="1" s="1"/>
  <c r="F2589" i="1" a="1"/>
  <c r="F2589" i="1" s="1"/>
  <c r="F2590" i="1" a="1"/>
  <c r="F2590" i="1" s="1"/>
  <c r="F2591" i="1" a="1"/>
  <c r="F2591" i="1" s="1"/>
  <c r="F2592" i="1" a="1"/>
  <c r="F2592" i="1" s="1"/>
  <c r="F2593" i="1" a="1"/>
  <c r="F2593" i="1" s="1"/>
  <c r="F2594" i="1" a="1"/>
  <c r="F2594" i="1" s="1"/>
  <c r="F2595" i="1" a="1"/>
  <c r="F2595" i="1" s="1"/>
  <c r="F2596" i="1" a="1"/>
  <c r="F2596" i="1" s="1"/>
  <c r="F2597" i="1" a="1"/>
  <c r="F2597" i="1" s="1"/>
  <c r="F2598" i="1" a="1"/>
  <c r="F2598" i="1" s="1"/>
  <c r="F2599" i="1" a="1"/>
  <c r="F2599" i="1" s="1"/>
  <c r="F2600" i="1" a="1"/>
  <c r="F2600" i="1" s="1"/>
  <c r="F2601" i="1" a="1"/>
  <c r="F2601" i="1" s="1"/>
  <c r="F2602" i="1" a="1"/>
  <c r="F2602" i="1" s="1"/>
  <c r="F2603" i="1" a="1"/>
  <c r="F2603" i="1" s="1"/>
  <c r="F2604" i="1" a="1"/>
  <c r="F2604" i="1" s="1"/>
  <c r="F2605" i="1" a="1"/>
  <c r="F2605" i="1" s="1"/>
  <c r="F2606" i="1" a="1"/>
  <c r="F2606" i="1" s="1"/>
  <c r="F2607" i="1" a="1"/>
  <c r="F2607" i="1" s="1"/>
  <c r="F2608" i="1" a="1"/>
  <c r="F2608" i="1" s="1"/>
  <c r="F2609" i="1" a="1"/>
  <c r="F2609" i="1" s="1"/>
  <c r="F2610" i="1" a="1"/>
  <c r="F2610" i="1" s="1"/>
  <c r="F2611" i="1" a="1"/>
  <c r="F2611" i="1" s="1"/>
  <c r="F2612" i="1" a="1"/>
  <c r="F2612" i="1" s="1"/>
  <c r="F2613" i="1" a="1"/>
  <c r="F2613" i="1" s="1"/>
  <c r="F2614" i="1" a="1"/>
  <c r="F2614" i="1" s="1"/>
  <c r="F2559" i="1" a="1"/>
  <c r="F2559" i="1" s="1"/>
  <c r="F2560" i="1" a="1"/>
  <c r="F2560" i="1" s="1"/>
  <c r="F2561" i="1" a="1"/>
  <c r="F2561" i="1" s="1"/>
  <c r="F2562" i="1" a="1"/>
  <c r="F2562" i="1" s="1"/>
  <c r="F2563" i="1" a="1"/>
  <c r="F2563" i="1" s="1"/>
  <c r="F2564" i="1" a="1"/>
  <c r="F2564" i="1" s="1"/>
  <c r="F2565" i="1" a="1"/>
  <c r="F2565" i="1" s="1"/>
  <c r="F2566" i="1" a="1"/>
  <c r="F2566" i="1" s="1"/>
  <c r="F2567" i="1" a="1"/>
  <c r="F2567" i="1" s="1"/>
  <c r="F2568" i="1" a="1"/>
  <c r="F2568" i="1" s="1"/>
  <c r="F2569" i="1" a="1"/>
  <c r="F2569" i="1" s="1"/>
  <c r="F2570" i="1" a="1"/>
  <c r="F2570" i="1" s="1"/>
  <c r="F2571" i="1" a="1"/>
  <c r="F2571" i="1" s="1"/>
  <c r="F2572" i="1" a="1"/>
  <c r="F2572" i="1" s="1"/>
  <c r="F2536" i="1" a="1"/>
  <c r="F2536" i="1" s="1"/>
  <c r="F2537" i="1" a="1"/>
  <c r="F2537" i="1" s="1"/>
  <c r="F2538" i="1" a="1"/>
  <c r="F2538" i="1" s="1"/>
  <c r="F2539" i="1" a="1"/>
  <c r="F2539" i="1" s="1"/>
  <c r="F2540" i="1" a="1"/>
  <c r="F2540" i="1" s="1"/>
  <c r="F2541" i="1" a="1"/>
  <c r="F2541" i="1" s="1"/>
  <c r="F2542" i="1" a="1"/>
  <c r="F2542" i="1" s="1"/>
  <c r="F2543" i="1" a="1"/>
  <c r="F2543" i="1" s="1"/>
  <c r="F2544" i="1" a="1"/>
  <c r="F2544" i="1" s="1"/>
  <c r="F2545" i="1" a="1"/>
  <c r="F2545" i="1" s="1"/>
  <c r="F2546" i="1" a="1"/>
  <c r="F2546" i="1" s="1"/>
  <c r="F2547" i="1" a="1"/>
  <c r="F2547" i="1" s="1"/>
  <c r="F2548" i="1" a="1"/>
  <c r="F2548" i="1" s="1"/>
  <c r="F2549" i="1" a="1"/>
  <c r="F2549" i="1" s="1"/>
  <c r="F2550" i="1" a="1"/>
  <c r="F2550" i="1" s="1"/>
  <c r="F2551" i="1" a="1"/>
  <c r="F2551" i="1" s="1"/>
  <c r="F2552" i="1" a="1"/>
  <c r="F2552" i="1" s="1"/>
  <c r="F2553" i="1" a="1"/>
  <c r="F2553" i="1" s="1"/>
  <c r="F2554" i="1" a="1"/>
  <c r="F2554" i="1" s="1"/>
  <c r="F2555" i="1" a="1"/>
  <c r="F2555" i="1" s="1"/>
  <c r="F2556" i="1" a="1"/>
  <c r="F2556" i="1" s="1"/>
  <c r="F2557" i="1" a="1"/>
  <c r="F2557" i="1" s="1"/>
  <c r="F2558" i="1" a="1"/>
  <c r="F2558" i="1" s="1"/>
  <c r="F2521" i="1" a="1"/>
  <c r="F2521" i="1" s="1"/>
  <c r="F2522" i="1" a="1"/>
  <c r="F2522" i="1" s="1"/>
  <c r="F2523" i="1" a="1"/>
  <c r="F2523" i="1" s="1"/>
  <c r="F2524" i="1" a="1"/>
  <c r="F2524" i="1" s="1"/>
  <c r="F2525" i="1" a="1"/>
  <c r="F2525" i="1" s="1"/>
  <c r="F2526" i="1" a="1"/>
  <c r="F2526" i="1" s="1"/>
  <c r="F2527" i="1" a="1"/>
  <c r="F2527" i="1" s="1"/>
  <c r="F2528" i="1" a="1"/>
  <c r="F2528" i="1" s="1"/>
  <c r="F2529" i="1" a="1"/>
  <c r="F2529" i="1" s="1"/>
  <c r="F2530" i="1" a="1"/>
  <c r="F2530" i="1" s="1"/>
  <c r="F2531" i="1" a="1"/>
  <c r="F2531" i="1" s="1"/>
  <c r="F2532" i="1" a="1"/>
  <c r="F2532" i="1"/>
  <c r="F2533" i="1" a="1"/>
  <c r="F2533" i="1" s="1"/>
  <c r="F2534" i="1" a="1"/>
  <c r="F2534" i="1" s="1"/>
  <c r="F2535" i="1" a="1"/>
  <c r="F2535" i="1" s="1"/>
  <c r="F2509" i="1" a="1"/>
  <c r="F2509" i="1" s="1"/>
  <c r="F2510" i="1" a="1"/>
  <c r="F2510" i="1" s="1"/>
  <c r="F2511" i="1" a="1"/>
  <c r="F2511" i="1" s="1"/>
  <c r="F2512" i="1" a="1"/>
  <c r="F2512" i="1" s="1"/>
  <c r="F2513" i="1" a="1"/>
  <c r="F2513" i="1" s="1"/>
  <c r="F2514" i="1" a="1"/>
  <c r="F2514" i="1" s="1"/>
  <c r="F2515" i="1" a="1"/>
  <c r="F2515" i="1" s="1"/>
  <c r="F2516" i="1" a="1"/>
  <c r="F2516" i="1" s="1"/>
  <c r="F2517" i="1" a="1"/>
  <c r="F2517" i="1" s="1"/>
  <c r="F2518" i="1" a="1"/>
  <c r="F2518" i="1" s="1"/>
  <c r="F2519" i="1" a="1"/>
  <c r="F2519" i="1" s="1"/>
  <c r="F2520" i="1" a="1"/>
  <c r="F2520" i="1"/>
  <c r="F2493" i="1" a="1"/>
  <c r="F2493" i="1" s="1"/>
  <c r="F2494" i="1" a="1"/>
  <c r="F2494" i="1" s="1"/>
  <c r="F2495" i="1" a="1"/>
  <c r="F2495" i="1" s="1"/>
  <c r="F2496" i="1" a="1"/>
  <c r="F2496" i="1" s="1"/>
  <c r="F2497" i="1" a="1"/>
  <c r="F2497" i="1" s="1"/>
  <c r="F2498" i="1" a="1"/>
  <c r="F2498" i="1" s="1"/>
  <c r="F2499" i="1" a="1"/>
  <c r="F2499" i="1" s="1"/>
  <c r="F2500" i="1" a="1"/>
  <c r="F2500" i="1" s="1"/>
  <c r="F2501" i="1" a="1"/>
  <c r="F2501" i="1" s="1"/>
  <c r="F2502" i="1" a="1"/>
  <c r="F2502" i="1" s="1"/>
  <c r="F2503" i="1" a="1"/>
  <c r="F2503" i="1" s="1"/>
  <c r="F2504" i="1" a="1"/>
  <c r="F2504" i="1" s="1"/>
  <c r="F2505" i="1" a="1"/>
  <c r="F2505" i="1" s="1"/>
  <c r="F2506" i="1" a="1"/>
  <c r="F2506" i="1" s="1"/>
  <c r="F2507" i="1" a="1"/>
  <c r="F2507" i="1" s="1"/>
  <c r="F2508" i="1" a="1"/>
  <c r="F2508" i="1" s="1"/>
  <c r="F2483" i="1" a="1"/>
  <c r="F2483" i="1" s="1"/>
  <c r="F2484" i="1" a="1"/>
  <c r="F2484" i="1" s="1"/>
  <c r="F2485" i="1" a="1"/>
  <c r="F2485" i="1" s="1"/>
  <c r="F2486" i="1" a="1"/>
  <c r="F2486" i="1" s="1"/>
  <c r="F2487" i="1" a="1"/>
  <c r="F2487" i="1" s="1"/>
  <c r="F2488" i="1" a="1"/>
  <c r="F2488" i="1" s="1"/>
  <c r="F2489" i="1" a="1"/>
  <c r="F2489" i="1" s="1"/>
  <c r="F2490" i="1" a="1"/>
  <c r="F2490" i="1" s="1"/>
  <c r="F2491" i="1" a="1"/>
  <c r="F2491" i="1" s="1"/>
  <c r="F2492" i="1" a="1"/>
  <c r="F2492" i="1" s="1"/>
  <c r="F2461" i="1" a="1"/>
  <c r="F2461" i="1" s="1"/>
  <c r="F2462" i="1" a="1"/>
  <c r="F2462" i="1" s="1"/>
  <c r="F2463" i="1" a="1"/>
  <c r="F2463" i="1" s="1"/>
  <c r="F2464" i="1" a="1"/>
  <c r="F2464" i="1" s="1"/>
  <c r="F2465" i="1" a="1"/>
  <c r="F2465" i="1" s="1"/>
  <c r="F2466" i="1" a="1"/>
  <c r="F2466" i="1" s="1"/>
  <c r="F2467" i="1" a="1"/>
  <c r="F2467" i="1" s="1"/>
  <c r="F2468" i="1" a="1"/>
  <c r="F2468" i="1" s="1"/>
  <c r="F2469" i="1" a="1"/>
  <c r="F2469" i="1" s="1"/>
  <c r="F2470" i="1" a="1"/>
  <c r="F2470" i="1" s="1"/>
  <c r="F2471" i="1" a="1"/>
  <c r="F2471" i="1" s="1"/>
  <c r="F2472" i="1" a="1"/>
  <c r="F2472" i="1" s="1"/>
  <c r="F2473" i="1" a="1"/>
  <c r="F2473" i="1" s="1"/>
  <c r="F2474" i="1" a="1"/>
  <c r="F2474" i="1" s="1"/>
  <c r="F2475" i="1" a="1"/>
  <c r="F2475" i="1" s="1"/>
  <c r="F2476" i="1" a="1"/>
  <c r="F2476" i="1" s="1"/>
  <c r="F2477" i="1" a="1"/>
  <c r="F2477" i="1" s="1"/>
  <c r="F2478" i="1" a="1"/>
  <c r="F2478" i="1" s="1"/>
  <c r="F2479" i="1" a="1"/>
  <c r="F2479" i="1" s="1"/>
  <c r="F2480" i="1" a="1"/>
  <c r="F2480" i="1" s="1"/>
  <c r="F2481" i="1" a="1"/>
  <c r="F2481" i="1" s="1"/>
  <c r="F2482" i="1" a="1"/>
  <c r="F2482" i="1" s="1"/>
  <c r="F2415" i="1" a="1"/>
  <c r="F2415" i="1" s="1"/>
  <c r="F2416" i="1" a="1"/>
  <c r="F2416" i="1" s="1"/>
  <c r="F2417" i="1" a="1"/>
  <c r="F2417" i="1" s="1"/>
  <c r="F2418" i="1" a="1"/>
  <c r="F2418" i="1" s="1"/>
  <c r="F2419" i="1" a="1"/>
  <c r="F2419" i="1" s="1"/>
  <c r="F2420" i="1" a="1"/>
  <c r="F2420" i="1" s="1"/>
  <c r="F2421" i="1" a="1"/>
  <c r="F2421" i="1" s="1"/>
  <c r="F2422" i="1" a="1"/>
  <c r="F2422" i="1" s="1"/>
  <c r="F2423" i="1" a="1"/>
  <c r="F2423" i="1" s="1"/>
  <c r="F2424" i="1" a="1"/>
  <c r="F2424" i="1" s="1"/>
  <c r="F2425" i="1" a="1"/>
  <c r="F2425" i="1" s="1"/>
  <c r="F2426" i="1" a="1"/>
  <c r="F2426" i="1" s="1"/>
  <c r="F2427" i="1" a="1"/>
  <c r="F2427" i="1" s="1"/>
  <c r="F2428" i="1" a="1"/>
  <c r="F2428" i="1" s="1"/>
  <c r="F2429" i="1" a="1"/>
  <c r="F2429" i="1" s="1"/>
  <c r="F2430" i="1" a="1"/>
  <c r="F2430" i="1" s="1"/>
  <c r="F2431" i="1" a="1"/>
  <c r="F2431" i="1" s="1"/>
  <c r="F2432" i="1" a="1"/>
  <c r="F2432" i="1" s="1"/>
  <c r="F2433" i="1" a="1"/>
  <c r="F2433" i="1" s="1"/>
  <c r="F2434" i="1" a="1"/>
  <c r="F2434" i="1" s="1"/>
  <c r="F2435" i="1" a="1"/>
  <c r="F2435" i="1" s="1"/>
  <c r="F2436" i="1" a="1"/>
  <c r="F2436" i="1" s="1"/>
  <c r="F2437" i="1" a="1"/>
  <c r="F2437" i="1" s="1"/>
  <c r="F2438" i="1" a="1"/>
  <c r="F2438" i="1" s="1"/>
  <c r="F2439" i="1" a="1"/>
  <c r="F2439" i="1" s="1"/>
  <c r="F2440" i="1" a="1"/>
  <c r="F2440" i="1" s="1"/>
  <c r="F2441" i="1" a="1"/>
  <c r="F2441" i="1" s="1"/>
  <c r="F2442" i="1" a="1"/>
  <c r="F2442" i="1" s="1"/>
  <c r="F2443" i="1" a="1"/>
  <c r="F2443" i="1" s="1"/>
  <c r="F2444" i="1" a="1"/>
  <c r="F2444" i="1" s="1"/>
  <c r="F2445" i="1" a="1"/>
  <c r="F2445" i="1" s="1"/>
  <c r="F2446" i="1" a="1"/>
  <c r="F2446" i="1" s="1"/>
  <c r="F2447" i="1" a="1"/>
  <c r="F2447" i="1" s="1"/>
  <c r="F2448" i="1" a="1"/>
  <c r="F2448" i="1" s="1"/>
  <c r="F2449" i="1" a="1"/>
  <c r="F2449" i="1" s="1"/>
  <c r="F2450" i="1" a="1"/>
  <c r="F2450" i="1" s="1"/>
  <c r="F2451" i="1" a="1"/>
  <c r="F2451" i="1" s="1"/>
  <c r="F2452" i="1" a="1"/>
  <c r="F2452" i="1" s="1"/>
  <c r="F2453" i="1" a="1"/>
  <c r="F2453" i="1" s="1"/>
  <c r="F2454" i="1" a="1"/>
  <c r="F2454" i="1" s="1"/>
  <c r="F2455" i="1" a="1"/>
  <c r="F2455" i="1" s="1"/>
  <c r="F2456" i="1" a="1"/>
  <c r="F2456" i="1" s="1"/>
  <c r="F2457" i="1" a="1"/>
  <c r="F2457" i="1" s="1"/>
  <c r="F2458" i="1" a="1"/>
  <c r="F2458" i="1" s="1"/>
  <c r="F2459" i="1" a="1"/>
  <c r="F2459" i="1" s="1"/>
  <c r="F2460" i="1" a="1"/>
  <c r="F2460" i="1" s="1"/>
  <c r="F2412" i="1" a="1"/>
  <c r="F2412" i="1" s="1"/>
  <c r="F2413" i="1" a="1"/>
  <c r="F2413" i="1" s="1"/>
  <c r="F2414" i="1" a="1"/>
  <c r="F2414" i="1" s="1"/>
  <c r="F2397" i="1" a="1"/>
  <c r="F2397" i="1" s="1"/>
  <c r="F2398" i="1" a="1"/>
  <c r="F2398" i="1" s="1"/>
  <c r="F2399" i="1" a="1"/>
  <c r="F2399" i="1" s="1"/>
  <c r="F2400" i="1" a="1"/>
  <c r="F2400" i="1" s="1"/>
  <c r="F2401" i="1" a="1"/>
  <c r="F2401" i="1" s="1"/>
  <c r="F2402" i="1" a="1"/>
  <c r="F2402" i="1" s="1"/>
  <c r="F2403" i="1" a="1"/>
  <c r="F2403" i="1" s="1"/>
  <c r="F2404" i="1" a="1"/>
  <c r="F2404" i="1" s="1"/>
  <c r="F2405" i="1" a="1"/>
  <c r="F2405" i="1" s="1"/>
  <c r="F2406" i="1" a="1"/>
  <c r="F2406" i="1" s="1"/>
  <c r="F2407" i="1" a="1"/>
  <c r="F2407" i="1" s="1"/>
  <c r="F2408" i="1" a="1"/>
  <c r="F2408" i="1" s="1"/>
  <c r="F2409" i="1" a="1"/>
  <c r="F2409" i="1" s="1"/>
  <c r="F2410" i="1" a="1"/>
  <c r="F2410" i="1" s="1"/>
  <c r="F2411" i="1" a="1"/>
  <c r="F2411" i="1" s="1"/>
  <c r="F2385" i="1" a="1"/>
  <c r="F2385" i="1" s="1"/>
  <c r="F2386" i="1" a="1"/>
  <c r="F2386" i="1" s="1"/>
  <c r="F2387" i="1" a="1"/>
  <c r="F2387" i="1" s="1"/>
  <c r="F2388" i="1" a="1"/>
  <c r="F2388" i="1" s="1"/>
  <c r="F2389" i="1" a="1"/>
  <c r="F2389" i="1" s="1"/>
  <c r="F2390" i="1" a="1"/>
  <c r="F2390" i="1" s="1"/>
  <c r="F2391" i="1" a="1"/>
  <c r="F2391" i="1" s="1"/>
  <c r="F2392" i="1" a="1"/>
  <c r="F2392" i="1" s="1"/>
  <c r="F2393" i="1" a="1"/>
  <c r="F2393" i="1" s="1"/>
  <c r="F2394" i="1" a="1"/>
  <c r="F2394" i="1" s="1"/>
  <c r="F2395" i="1" a="1"/>
  <c r="F2395" i="1" s="1"/>
  <c r="F2396" i="1" a="1"/>
  <c r="F2396" i="1" s="1"/>
  <c r="F2342" i="1" a="1"/>
  <c r="F2342" i="1" s="1"/>
  <c r="F2343" i="1" a="1"/>
  <c r="F2343" i="1" s="1"/>
  <c r="F2344" i="1" a="1"/>
  <c r="F2344" i="1" s="1"/>
  <c r="F2345" i="1" a="1"/>
  <c r="F2345" i="1" s="1"/>
  <c r="F2346" i="1" a="1"/>
  <c r="F2346" i="1" s="1"/>
  <c r="F2347" i="1" a="1"/>
  <c r="F2347" i="1" s="1"/>
  <c r="F2348" i="1" a="1"/>
  <c r="F2348" i="1" s="1"/>
  <c r="F2349" i="1" a="1"/>
  <c r="F2349" i="1" s="1"/>
  <c r="F2350" i="1" a="1"/>
  <c r="F2350" i="1" s="1"/>
  <c r="F2351" i="1" a="1"/>
  <c r="F2351" i="1" s="1"/>
  <c r="F2352" i="1" a="1"/>
  <c r="F2352" i="1" s="1"/>
  <c r="F2353" i="1" a="1"/>
  <c r="F2353" i="1" s="1"/>
  <c r="F2354" i="1" a="1"/>
  <c r="F2354" i="1" s="1"/>
  <c r="F2355" i="1" a="1"/>
  <c r="F2355" i="1" s="1"/>
  <c r="F2356" i="1" a="1"/>
  <c r="F2356" i="1" s="1"/>
  <c r="F2357" i="1" a="1"/>
  <c r="F2357" i="1" s="1"/>
  <c r="F2358" i="1" a="1"/>
  <c r="F2358" i="1" s="1"/>
  <c r="F2359" i="1" a="1"/>
  <c r="F2359" i="1" s="1"/>
  <c r="F2360" i="1" a="1"/>
  <c r="F2360" i="1" s="1"/>
  <c r="F2361" i="1" a="1"/>
  <c r="F2361" i="1" s="1"/>
  <c r="F2362" i="1" a="1"/>
  <c r="F2362" i="1" s="1"/>
  <c r="F2363" i="1" a="1"/>
  <c r="F2363" i="1" s="1"/>
  <c r="F2364" i="1" a="1"/>
  <c r="F2364" i="1" s="1"/>
  <c r="F2365" i="1" a="1"/>
  <c r="F2365" i="1" s="1"/>
  <c r="F2366" i="1" a="1"/>
  <c r="F2366" i="1" s="1"/>
  <c r="F2367" i="1" a="1"/>
  <c r="F2367" i="1" s="1"/>
  <c r="F2368" i="1" a="1"/>
  <c r="F2368" i="1" s="1"/>
  <c r="F2369" i="1" a="1"/>
  <c r="F2369" i="1" s="1"/>
  <c r="F2370" i="1" a="1"/>
  <c r="F2370" i="1" s="1"/>
  <c r="F2371" i="1" a="1"/>
  <c r="F2371" i="1" s="1"/>
  <c r="F2372" i="1" a="1"/>
  <c r="F2372" i="1" s="1"/>
  <c r="F2373" i="1" a="1"/>
  <c r="F2373" i="1" s="1"/>
  <c r="F2374" i="1" a="1"/>
  <c r="F2374" i="1" s="1"/>
  <c r="F2375" i="1" a="1"/>
  <c r="F2375" i="1" s="1"/>
  <c r="F2376" i="1" a="1"/>
  <c r="F2376" i="1" s="1"/>
  <c r="F2377" i="1" a="1"/>
  <c r="F2377" i="1" s="1"/>
  <c r="F2378" i="1" a="1"/>
  <c r="F2378" i="1" s="1"/>
  <c r="F2379" i="1" a="1"/>
  <c r="F2379" i="1" s="1"/>
  <c r="F2380" i="1" a="1"/>
  <c r="F2380" i="1" s="1"/>
  <c r="F2381" i="1" a="1"/>
  <c r="F2381" i="1" s="1"/>
  <c r="F2382" i="1" a="1"/>
  <c r="F2382" i="1" s="1"/>
  <c r="F2383" i="1" a="1"/>
  <c r="F2383" i="1" s="1"/>
  <c r="F2384" i="1" a="1"/>
  <c r="F2384" i="1" s="1"/>
  <c r="F2324" i="1" a="1"/>
  <c r="F2324" i="1" s="1"/>
  <c r="F2325" i="1" a="1"/>
  <c r="F2325" i="1" s="1"/>
  <c r="F2326" i="1" a="1"/>
  <c r="F2326" i="1" s="1"/>
  <c r="F2327" i="1" a="1"/>
  <c r="F2327" i="1" s="1"/>
  <c r="F2328" i="1" a="1"/>
  <c r="F2328" i="1" s="1"/>
  <c r="F2329" i="1" a="1"/>
  <c r="F2329" i="1" s="1"/>
  <c r="F2330" i="1" a="1"/>
  <c r="F2330" i="1" s="1"/>
  <c r="F2331" i="1" a="1"/>
  <c r="F2331" i="1" s="1"/>
  <c r="F2332" i="1" a="1"/>
  <c r="F2332" i="1" s="1"/>
  <c r="F2333" i="1" a="1"/>
  <c r="F2333" i="1" s="1"/>
  <c r="F2334" i="1" a="1"/>
  <c r="F2334" i="1" s="1"/>
  <c r="F2335" i="1" a="1"/>
  <c r="F2335" i="1" s="1"/>
  <c r="F2336" i="1" a="1"/>
  <c r="F2336" i="1" s="1"/>
  <c r="F2337" i="1" a="1"/>
  <c r="F2337" i="1" s="1"/>
  <c r="F2338" i="1" a="1"/>
  <c r="F2338" i="1" s="1"/>
  <c r="F2339" i="1" a="1"/>
  <c r="F2339" i="1" s="1"/>
  <c r="F2340" i="1" a="1"/>
  <c r="F2340" i="1" s="1"/>
  <c r="F2341" i="1" a="1"/>
  <c r="F2341" i="1" s="1"/>
  <c r="F2238" i="1" a="1"/>
  <c r="F2238" i="1" s="1"/>
  <c r="F2239" i="1" a="1"/>
  <c r="F2239" i="1" s="1"/>
  <c r="F2240" i="1" a="1"/>
  <c r="F2240" i="1" s="1"/>
  <c r="F2241" i="1" a="1"/>
  <c r="F2241" i="1" s="1"/>
  <c r="F2242" i="1" a="1"/>
  <c r="F2242" i="1" s="1"/>
  <c r="F2243" i="1" a="1"/>
  <c r="F2243" i="1" s="1"/>
  <c r="F2244" i="1" a="1"/>
  <c r="F2244" i="1" s="1"/>
  <c r="F2245" i="1" a="1"/>
  <c r="F2245" i="1" s="1"/>
  <c r="F2246" i="1" a="1"/>
  <c r="F2246" i="1" s="1"/>
  <c r="F2247" i="1" a="1"/>
  <c r="F2247" i="1" s="1"/>
  <c r="F2248" i="1" a="1"/>
  <c r="F2248" i="1" s="1"/>
  <c r="F2249" i="1" a="1"/>
  <c r="F2249" i="1" s="1"/>
  <c r="F2250" i="1" a="1"/>
  <c r="F2250" i="1" s="1"/>
  <c r="F2251" i="1" a="1"/>
  <c r="F2251" i="1" s="1"/>
  <c r="F2252" i="1" a="1"/>
  <c r="F2252" i="1" s="1"/>
  <c r="F2253" i="1" a="1"/>
  <c r="F2253" i="1" s="1"/>
  <c r="F2254" i="1" a="1"/>
  <c r="F2254" i="1" s="1"/>
  <c r="F2255" i="1" a="1"/>
  <c r="F2255" i="1" s="1"/>
  <c r="F2256" i="1" a="1"/>
  <c r="F2256" i="1" s="1"/>
  <c r="F2257" i="1" a="1"/>
  <c r="F2257" i="1" s="1"/>
  <c r="F2258" i="1" a="1"/>
  <c r="F2258" i="1" s="1"/>
  <c r="F2259" i="1" a="1"/>
  <c r="F2259" i="1" s="1"/>
  <c r="F2260" i="1" a="1"/>
  <c r="F2260" i="1" s="1"/>
  <c r="F2261" i="1" a="1"/>
  <c r="F2261" i="1" s="1"/>
  <c r="F2262" i="1" a="1"/>
  <c r="F2262" i="1" s="1"/>
  <c r="F2263" i="1" a="1"/>
  <c r="F2263" i="1" s="1"/>
  <c r="F2264" i="1" a="1"/>
  <c r="F2264" i="1" s="1"/>
  <c r="F2265" i="1" a="1"/>
  <c r="F2265" i="1" s="1"/>
  <c r="F2266" i="1" a="1"/>
  <c r="F2266" i="1" s="1"/>
  <c r="F2267" i="1" a="1"/>
  <c r="F2267" i="1" s="1"/>
  <c r="F2268" i="1" a="1"/>
  <c r="F2268" i="1" s="1"/>
  <c r="F2269" i="1" a="1"/>
  <c r="F2269" i="1" s="1"/>
  <c r="F2270" i="1" a="1"/>
  <c r="F2270" i="1" s="1"/>
  <c r="F2271" i="1" a="1"/>
  <c r="F2271" i="1" s="1"/>
  <c r="F2272" i="1" a="1"/>
  <c r="F2272" i="1" s="1"/>
  <c r="F2273" i="1" a="1"/>
  <c r="F2273" i="1" s="1"/>
  <c r="F2274" i="1" a="1"/>
  <c r="F2274" i="1" s="1"/>
  <c r="F2275" i="1" a="1"/>
  <c r="F2275" i="1" s="1"/>
  <c r="F2276" i="1" a="1"/>
  <c r="F2276" i="1" s="1"/>
  <c r="F2277" i="1" a="1"/>
  <c r="F2277" i="1" s="1"/>
  <c r="F2278" i="1" a="1"/>
  <c r="F2278" i="1" s="1"/>
  <c r="F2279" i="1" a="1"/>
  <c r="F2279" i="1" s="1"/>
  <c r="F2280" i="1" a="1"/>
  <c r="F2280" i="1" s="1"/>
  <c r="F2281" i="1" a="1"/>
  <c r="F2281" i="1" s="1"/>
  <c r="F2282" i="1" a="1"/>
  <c r="F2282" i="1" s="1"/>
  <c r="F2283" i="1" a="1"/>
  <c r="F2283" i="1" s="1"/>
  <c r="F2284" i="1" a="1"/>
  <c r="F2284" i="1" s="1"/>
  <c r="F2285" i="1" a="1"/>
  <c r="F2285" i="1" s="1"/>
  <c r="F2286" i="1" a="1"/>
  <c r="F2286" i="1" s="1"/>
  <c r="F2287" i="1" a="1"/>
  <c r="F2287" i="1" s="1"/>
  <c r="F2288" i="1" a="1"/>
  <c r="F2288" i="1" s="1"/>
  <c r="F2289" i="1" a="1"/>
  <c r="F2289" i="1" s="1"/>
  <c r="F2290" i="1" a="1"/>
  <c r="F2290" i="1" s="1"/>
  <c r="F2291" i="1" a="1"/>
  <c r="F2291" i="1" s="1"/>
  <c r="F2292" i="1" a="1"/>
  <c r="F2292" i="1" s="1"/>
  <c r="F2293" i="1" a="1"/>
  <c r="F2293" i="1" s="1"/>
  <c r="F2294" i="1" a="1"/>
  <c r="F2294" i="1" s="1"/>
  <c r="F2295" i="1" a="1"/>
  <c r="F2295" i="1" s="1"/>
  <c r="F2296" i="1" a="1"/>
  <c r="F2296" i="1" s="1"/>
  <c r="F2297" i="1" a="1"/>
  <c r="F2297" i="1" s="1"/>
  <c r="F2298" i="1" a="1"/>
  <c r="F2298" i="1" s="1"/>
  <c r="F2299" i="1" a="1"/>
  <c r="F2299" i="1" s="1"/>
  <c r="F2300" i="1" a="1"/>
  <c r="F2300" i="1" s="1"/>
  <c r="F2301" i="1" a="1"/>
  <c r="F2301" i="1" s="1"/>
  <c r="F2302" i="1" a="1"/>
  <c r="F2302" i="1" s="1"/>
  <c r="F2303" i="1" a="1"/>
  <c r="F2303" i="1" s="1"/>
  <c r="F2304" i="1" a="1"/>
  <c r="F2304" i="1" s="1"/>
  <c r="F2305" i="1" a="1"/>
  <c r="F2305" i="1" s="1"/>
  <c r="F2306" i="1" a="1"/>
  <c r="F2306" i="1" s="1"/>
  <c r="F2307" i="1" a="1"/>
  <c r="F2307" i="1" s="1"/>
  <c r="F2308" i="1" a="1"/>
  <c r="F2308" i="1" s="1"/>
  <c r="F2309" i="1" a="1"/>
  <c r="F2309" i="1" s="1"/>
  <c r="F2310" i="1" a="1"/>
  <c r="F2310" i="1" s="1"/>
  <c r="F2311" i="1" a="1"/>
  <c r="F2311" i="1" s="1"/>
  <c r="F2312" i="1" a="1"/>
  <c r="F2312" i="1" s="1"/>
  <c r="F2313" i="1" a="1"/>
  <c r="F2313" i="1" s="1"/>
  <c r="F2314" i="1" a="1"/>
  <c r="F2314" i="1" s="1"/>
  <c r="F2315" i="1" a="1"/>
  <c r="F2315" i="1" s="1"/>
  <c r="F2316" i="1" a="1"/>
  <c r="F2316" i="1" s="1"/>
  <c r="F2317" i="1" a="1"/>
  <c r="F2317" i="1" s="1"/>
  <c r="F2318" i="1" a="1"/>
  <c r="F2318" i="1" s="1"/>
  <c r="F2319" i="1" a="1"/>
  <c r="F2319" i="1" s="1"/>
  <c r="F2320" i="1" a="1"/>
  <c r="F2320" i="1" s="1"/>
  <c r="F2321" i="1" a="1"/>
  <c r="F2321" i="1" s="1"/>
  <c r="F2322" i="1" a="1"/>
  <c r="F2322" i="1" s="1"/>
  <c r="F2323" i="1" a="1"/>
  <c r="F2323" i="1" s="1"/>
  <c r="F2160" i="1" a="1"/>
  <c r="F2160" i="1" s="1"/>
  <c r="F2161" i="1" a="1"/>
  <c r="F2161" i="1" s="1"/>
  <c r="F2162" i="1" a="1"/>
  <c r="F2162" i="1" s="1"/>
  <c r="F2163" i="1" a="1"/>
  <c r="F2163" i="1" s="1"/>
  <c r="F2164" i="1" a="1"/>
  <c r="F2164" i="1" s="1"/>
  <c r="F2165" i="1" a="1"/>
  <c r="F2165" i="1" s="1"/>
  <c r="F2166" i="1" a="1"/>
  <c r="F2166" i="1" s="1"/>
  <c r="F2167" i="1" a="1"/>
  <c r="F2167" i="1" s="1"/>
  <c r="F2168" i="1" a="1"/>
  <c r="F2168" i="1" s="1"/>
  <c r="F2169" i="1" a="1"/>
  <c r="F2169" i="1" s="1"/>
  <c r="F2170" i="1" a="1"/>
  <c r="F2170" i="1" s="1"/>
  <c r="F2171" i="1" a="1"/>
  <c r="F2171" i="1" s="1"/>
  <c r="F2172" i="1" a="1"/>
  <c r="F2172" i="1" s="1"/>
  <c r="F2173" i="1" a="1"/>
  <c r="F2173" i="1" s="1"/>
  <c r="F2174" i="1" a="1"/>
  <c r="F2174" i="1" s="1"/>
  <c r="F2175" i="1" a="1"/>
  <c r="F2175" i="1" s="1"/>
  <c r="F2176" i="1" a="1"/>
  <c r="F2176" i="1" s="1"/>
  <c r="F2177" i="1" a="1"/>
  <c r="F2177" i="1" s="1"/>
  <c r="F2178" i="1" a="1"/>
  <c r="F2178" i="1" s="1"/>
  <c r="F2179" i="1" a="1"/>
  <c r="F2179" i="1" s="1"/>
  <c r="F2180" i="1" a="1"/>
  <c r="F2180" i="1" s="1"/>
  <c r="F2181" i="1" a="1"/>
  <c r="F2181" i="1" s="1"/>
  <c r="F2182" i="1" a="1"/>
  <c r="F2182" i="1" s="1"/>
  <c r="F2183" i="1" a="1"/>
  <c r="F2183" i="1" s="1"/>
  <c r="F2184" i="1" a="1"/>
  <c r="F2184" i="1" s="1"/>
  <c r="F2185" i="1" a="1"/>
  <c r="F2185" i="1" s="1"/>
  <c r="F2186" i="1" a="1"/>
  <c r="F2186" i="1" s="1"/>
  <c r="F2187" i="1" a="1"/>
  <c r="F2187" i="1" s="1"/>
  <c r="F2188" i="1" a="1"/>
  <c r="F2188" i="1" s="1"/>
  <c r="F2189" i="1" a="1"/>
  <c r="F2189" i="1" s="1"/>
  <c r="F2190" i="1" a="1"/>
  <c r="F2190" i="1" s="1"/>
  <c r="F2191" i="1" a="1"/>
  <c r="F2191" i="1" s="1"/>
  <c r="F2192" i="1" a="1"/>
  <c r="F2192" i="1" s="1"/>
  <c r="F2193" i="1" a="1"/>
  <c r="F2193" i="1" s="1"/>
  <c r="F2194" i="1" a="1"/>
  <c r="F2194" i="1" s="1"/>
  <c r="F2195" i="1" a="1"/>
  <c r="F2195" i="1" s="1"/>
  <c r="F2196" i="1" a="1"/>
  <c r="F2196" i="1" s="1"/>
  <c r="F2197" i="1" a="1"/>
  <c r="F2197" i="1" s="1"/>
  <c r="F2198" i="1" a="1"/>
  <c r="F2198" i="1" s="1"/>
  <c r="F2199" i="1" a="1"/>
  <c r="F2199" i="1" s="1"/>
  <c r="F2200" i="1" a="1"/>
  <c r="F2200" i="1" s="1"/>
  <c r="F2201" i="1" a="1"/>
  <c r="F2201" i="1" s="1"/>
  <c r="F2202" i="1" a="1"/>
  <c r="F2202" i="1" s="1"/>
  <c r="F2203" i="1" a="1"/>
  <c r="F2203" i="1" s="1"/>
  <c r="F2204" i="1" a="1"/>
  <c r="F2204" i="1" s="1"/>
  <c r="F2205" i="1" a="1"/>
  <c r="F2205" i="1" s="1"/>
  <c r="F2206" i="1" a="1"/>
  <c r="F2206" i="1" s="1"/>
  <c r="F2207" i="1" a="1"/>
  <c r="F2207" i="1" s="1"/>
  <c r="F2208" i="1" a="1"/>
  <c r="F2208" i="1" s="1"/>
  <c r="F2209" i="1" a="1"/>
  <c r="F2209" i="1" s="1"/>
  <c r="F2210" i="1" a="1"/>
  <c r="F2210" i="1" s="1"/>
  <c r="F2211" i="1" a="1"/>
  <c r="F2211" i="1" s="1"/>
  <c r="F2212" i="1" a="1"/>
  <c r="F2212" i="1" s="1"/>
  <c r="F2213" i="1" a="1"/>
  <c r="F2213" i="1" s="1"/>
  <c r="F2214" i="1" a="1"/>
  <c r="F2214" i="1" s="1"/>
  <c r="F2215" i="1" a="1"/>
  <c r="F2215" i="1" s="1"/>
  <c r="F2216" i="1" a="1"/>
  <c r="F2216" i="1" s="1"/>
  <c r="F2217" i="1" a="1"/>
  <c r="F2217" i="1" s="1"/>
  <c r="F2218" i="1" a="1"/>
  <c r="F2218" i="1" s="1"/>
  <c r="F2219" i="1" a="1"/>
  <c r="F2219" i="1" s="1"/>
  <c r="F2220" i="1" a="1"/>
  <c r="F2220" i="1" s="1"/>
  <c r="F2221" i="1" a="1"/>
  <c r="F2221" i="1" s="1"/>
  <c r="F2222" i="1" a="1"/>
  <c r="F2222" i="1" s="1"/>
  <c r="F2223" i="1" a="1"/>
  <c r="F2223" i="1" s="1"/>
  <c r="F2224" i="1" a="1"/>
  <c r="F2224" i="1" s="1"/>
  <c r="F2225" i="1" a="1"/>
  <c r="F2225" i="1" s="1"/>
  <c r="F2226" i="1" a="1"/>
  <c r="F2226" i="1" s="1"/>
  <c r="F2227" i="1" a="1"/>
  <c r="F2227" i="1" s="1"/>
  <c r="F2228" i="1" a="1"/>
  <c r="F2228" i="1" s="1"/>
  <c r="F2229" i="1" a="1"/>
  <c r="F2229" i="1" s="1"/>
  <c r="F2230" i="1" a="1"/>
  <c r="F2230" i="1" s="1"/>
  <c r="F2231" i="1" a="1"/>
  <c r="F2231" i="1" s="1"/>
  <c r="F2232" i="1" a="1"/>
  <c r="F2232" i="1" s="1"/>
  <c r="F2233" i="1" a="1"/>
  <c r="F2233" i="1" s="1"/>
  <c r="F2234" i="1" a="1"/>
  <c r="F2234" i="1" s="1"/>
  <c r="F2235" i="1" a="1"/>
  <c r="F2235" i="1" s="1"/>
  <c r="F2236" i="1" a="1"/>
  <c r="F2236" i="1" s="1"/>
  <c r="F2237" i="1" a="1"/>
  <c r="F2237" i="1" s="1"/>
  <c r="F2144" i="1" a="1"/>
  <c r="F2144" i="1" s="1"/>
  <c r="F2145" i="1" a="1"/>
  <c r="F2145" i="1" s="1"/>
  <c r="F2146" i="1" a="1"/>
  <c r="F2146" i="1" s="1"/>
  <c r="F2147" i="1" a="1"/>
  <c r="F2147" i="1" s="1"/>
  <c r="F2148" i="1" a="1"/>
  <c r="F2148" i="1" s="1"/>
  <c r="F2149" i="1" a="1"/>
  <c r="F2149" i="1" s="1"/>
  <c r="F2150" i="1" a="1"/>
  <c r="F2150" i="1" s="1"/>
  <c r="F2151" i="1" a="1"/>
  <c r="F2151" i="1" s="1"/>
  <c r="F2152" i="1" a="1"/>
  <c r="F2152" i="1" s="1"/>
  <c r="F2153" i="1" a="1"/>
  <c r="F2153" i="1" s="1"/>
  <c r="F2154" i="1" a="1"/>
  <c r="F2154" i="1" s="1"/>
  <c r="F2155" i="1" a="1"/>
  <c r="F2155" i="1" s="1"/>
  <c r="F2156" i="1" a="1"/>
  <c r="F2156" i="1" s="1"/>
  <c r="F2157" i="1" a="1"/>
  <c r="F2157" i="1" s="1"/>
  <c r="F2158" i="1" a="1"/>
  <c r="F2158" i="1" s="1"/>
  <c r="F2159" i="1" a="1"/>
  <c r="F2159" i="1" s="1"/>
  <c r="F2043" i="1" a="1"/>
  <c r="F2043" i="1" s="1"/>
  <c r="F2044" i="1" a="1"/>
  <c r="F2044" i="1" s="1"/>
  <c r="F2045" i="1" a="1"/>
  <c r="F2045" i="1" s="1"/>
  <c r="F2046" i="1" a="1"/>
  <c r="F2046" i="1" s="1"/>
  <c r="F2047" i="1" a="1"/>
  <c r="F2047" i="1" s="1"/>
  <c r="F2048" i="1" a="1"/>
  <c r="F2048" i="1" s="1"/>
  <c r="F2049" i="1" a="1"/>
  <c r="F2049" i="1" s="1"/>
  <c r="F2050" i="1" a="1"/>
  <c r="F2050" i="1" s="1"/>
  <c r="F2051" i="1" a="1"/>
  <c r="F2051" i="1" s="1"/>
  <c r="F2052" i="1" a="1"/>
  <c r="F2052" i="1" s="1"/>
  <c r="F2053" i="1" a="1"/>
  <c r="F2053" i="1" s="1"/>
  <c r="F2054" i="1" a="1"/>
  <c r="F2054" i="1" s="1"/>
  <c r="F2055" i="1" a="1"/>
  <c r="F2055" i="1" s="1"/>
  <c r="F2056" i="1" a="1"/>
  <c r="F2056" i="1" s="1"/>
  <c r="F2057" i="1" a="1"/>
  <c r="F2057" i="1" s="1"/>
  <c r="F2058" i="1" a="1"/>
  <c r="F2058" i="1" s="1"/>
  <c r="F2059" i="1" a="1"/>
  <c r="F2059" i="1" s="1"/>
  <c r="F2060" i="1" a="1"/>
  <c r="F2060" i="1" s="1"/>
  <c r="F2061" i="1" a="1"/>
  <c r="F2061" i="1" s="1"/>
  <c r="F2062" i="1" a="1"/>
  <c r="F2062" i="1" s="1"/>
  <c r="F2063" i="1" a="1"/>
  <c r="F2063" i="1" s="1"/>
  <c r="F2064" i="1" a="1"/>
  <c r="F2064" i="1" s="1"/>
  <c r="F2065" i="1" a="1"/>
  <c r="F2065" i="1" s="1"/>
  <c r="F2066" i="1" a="1"/>
  <c r="F2066" i="1" s="1"/>
  <c r="F2067" i="1" a="1"/>
  <c r="F2067" i="1" s="1"/>
  <c r="F2068" i="1" a="1"/>
  <c r="F2068" i="1" s="1"/>
  <c r="F2069" i="1" a="1"/>
  <c r="F2069" i="1" s="1"/>
  <c r="F2070" i="1" a="1"/>
  <c r="F2070" i="1" s="1"/>
  <c r="F2071" i="1" a="1"/>
  <c r="F2071" i="1" s="1"/>
  <c r="F2072" i="1" a="1"/>
  <c r="F2072" i="1" s="1"/>
  <c r="F2073" i="1" a="1"/>
  <c r="F2073" i="1" s="1"/>
  <c r="F2074" i="1" a="1"/>
  <c r="F2074" i="1" s="1"/>
  <c r="F2075" i="1" a="1"/>
  <c r="F2075" i="1" s="1"/>
  <c r="F2076" i="1" a="1"/>
  <c r="F2076" i="1" s="1"/>
  <c r="F2077" i="1" a="1"/>
  <c r="F2077" i="1" s="1"/>
  <c r="F2078" i="1" a="1"/>
  <c r="F2078" i="1" s="1"/>
  <c r="F2079" i="1" a="1"/>
  <c r="F2079" i="1" s="1"/>
  <c r="F2080" i="1" a="1"/>
  <c r="F2080" i="1" s="1"/>
  <c r="F2081" i="1" a="1"/>
  <c r="F2081" i="1" s="1"/>
  <c r="F2082" i="1" a="1"/>
  <c r="F2082" i="1" s="1"/>
  <c r="F2083" i="1" a="1"/>
  <c r="F2083" i="1" s="1"/>
  <c r="F2084" i="1" a="1"/>
  <c r="F2084" i="1" s="1"/>
  <c r="F2085" i="1" a="1"/>
  <c r="F2085" i="1" s="1"/>
  <c r="F2086" i="1" a="1"/>
  <c r="F2086" i="1" s="1"/>
  <c r="F2087" i="1" a="1"/>
  <c r="F2087" i="1" s="1"/>
  <c r="F2088" i="1" a="1"/>
  <c r="F2088" i="1" s="1"/>
  <c r="F2089" i="1" a="1"/>
  <c r="F2089" i="1" s="1"/>
  <c r="F2090" i="1" a="1"/>
  <c r="F2090" i="1" s="1"/>
  <c r="F2091" i="1" a="1"/>
  <c r="F2091" i="1" s="1"/>
  <c r="F2092" i="1" a="1"/>
  <c r="F2092" i="1" s="1"/>
  <c r="F2093" i="1" a="1"/>
  <c r="F2093" i="1" s="1"/>
  <c r="F2094" i="1" a="1"/>
  <c r="F2094" i="1" s="1"/>
  <c r="F2095" i="1" a="1"/>
  <c r="F2095" i="1" s="1"/>
  <c r="F2096" i="1" a="1"/>
  <c r="F2096" i="1" s="1"/>
  <c r="F2097" i="1" a="1"/>
  <c r="F2097" i="1" s="1"/>
  <c r="F2098" i="1" a="1"/>
  <c r="F2098" i="1" s="1"/>
  <c r="F2099" i="1" a="1"/>
  <c r="F2099" i="1" s="1"/>
  <c r="F2100" i="1" a="1"/>
  <c r="F2100" i="1" s="1"/>
  <c r="F2101" i="1" a="1"/>
  <c r="F2101" i="1" s="1"/>
  <c r="F2102" i="1" a="1"/>
  <c r="F2102" i="1" s="1"/>
  <c r="F2103" i="1" a="1"/>
  <c r="F2103" i="1" s="1"/>
  <c r="F2104" i="1" a="1"/>
  <c r="F2104" i="1" s="1"/>
  <c r="F2105" i="1" a="1"/>
  <c r="F2105" i="1" s="1"/>
  <c r="F2106" i="1" a="1"/>
  <c r="F2106" i="1" s="1"/>
  <c r="F2107" i="1" a="1"/>
  <c r="F2107" i="1" s="1"/>
  <c r="F2108" i="1" a="1"/>
  <c r="F2108" i="1" s="1"/>
  <c r="F2109" i="1" a="1"/>
  <c r="F2109" i="1" s="1"/>
  <c r="F2110" i="1" a="1"/>
  <c r="F2110" i="1" s="1"/>
  <c r="F2111" i="1" a="1"/>
  <c r="F2111" i="1" s="1"/>
  <c r="F2112" i="1" a="1"/>
  <c r="F2112" i="1" s="1"/>
  <c r="F2113" i="1" a="1"/>
  <c r="F2113" i="1" s="1"/>
  <c r="F2114" i="1" a="1"/>
  <c r="F2114" i="1" s="1"/>
  <c r="F2115" i="1" a="1"/>
  <c r="F2115" i="1" s="1"/>
  <c r="F2116" i="1" a="1"/>
  <c r="F2116" i="1" s="1"/>
  <c r="F2117" i="1" a="1"/>
  <c r="F2117" i="1" s="1"/>
  <c r="F2118" i="1" a="1"/>
  <c r="F2118" i="1" s="1"/>
  <c r="F2119" i="1" a="1"/>
  <c r="F2119" i="1" s="1"/>
  <c r="F2120" i="1" a="1"/>
  <c r="F2120" i="1" s="1"/>
  <c r="F2121" i="1" a="1"/>
  <c r="F2121" i="1" s="1"/>
  <c r="F2122" i="1" a="1"/>
  <c r="F2122" i="1" s="1"/>
  <c r="F2123" i="1" a="1"/>
  <c r="F2123" i="1" s="1"/>
  <c r="F2124" i="1" a="1"/>
  <c r="F2124" i="1" s="1"/>
  <c r="F2125" i="1" a="1"/>
  <c r="F2125" i="1" s="1"/>
  <c r="F2126" i="1" a="1"/>
  <c r="F2126" i="1" s="1"/>
  <c r="F2127" i="1" a="1"/>
  <c r="F2127" i="1" s="1"/>
  <c r="F2128" i="1" a="1"/>
  <c r="F2128" i="1" s="1"/>
  <c r="F2129" i="1" a="1"/>
  <c r="F2129" i="1" s="1"/>
  <c r="F2130" i="1" a="1"/>
  <c r="F2130" i="1" s="1"/>
  <c r="F2131" i="1" a="1"/>
  <c r="F2131" i="1" s="1"/>
  <c r="F2132" i="1" a="1"/>
  <c r="F2132" i="1" s="1"/>
  <c r="F2133" i="1" a="1"/>
  <c r="F2133" i="1" s="1"/>
  <c r="F2134" i="1" a="1"/>
  <c r="F2134" i="1" s="1"/>
  <c r="F2135" i="1" a="1"/>
  <c r="F2135" i="1" s="1"/>
  <c r="F2136" i="1" a="1"/>
  <c r="F2136" i="1" s="1"/>
  <c r="F2137" i="1" a="1"/>
  <c r="F2137" i="1" s="1"/>
  <c r="F2138" i="1" a="1"/>
  <c r="F2138" i="1" s="1"/>
  <c r="F2139" i="1" a="1"/>
  <c r="F2139" i="1" s="1"/>
  <c r="F2140" i="1" a="1"/>
  <c r="F2140" i="1" s="1"/>
  <c r="F2141" i="1" a="1"/>
  <c r="F2141" i="1" s="1"/>
  <c r="F2142" i="1" a="1"/>
  <c r="F2142" i="1" s="1"/>
  <c r="F2143" i="1" a="1"/>
  <c r="F2143" i="1" s="1"/>
  <c r="F2022" i="1" a="1"/>
  <c r="F2022" i="1" s="1"/>
  <c r="F2023" i="1" a="1"/>
  <c r="F2023" i="1" s="1"/>
  <c r="F2024" i="1" a="1"/>
  <c r="F2024" i="1" s="1"/>
  <c r="F2025" i="1" a="1"/>
  <c r="F2025" i="1" s="1"/>
  <c r="F2026" i="1" a="1"/>
  <c r="F2026" i="1" s="1"/>
  <c r="F2027" i="1" a="1"/>
  <c r="F2027" i="1" s="1"/>
  <c r="F2028" i="1" a="1"/>
  <c r="F2028" i="1" s="1"/>
  <c r="F2029" i="1" a="1"/>
  <c r="F2029" i="1" s="1"/>
  <c r="F2030" i="1" a="1"/>
  <c r="F2030" i="1" s="1"/>
  <c r="F2031" i="1" a="1"/>
  <c r="F2031" i="1" s="1"/>
  <c r="F2032" i="1" a="1"/>
  <c r="F2032" i="1" s="1"/>
  <c r="F2033" i="1" a="1"/>
  <c r="F2033" i="1" s="1"/>
  <c r="F2034" i="1" a="1"/>
  <c r="F2034" i="1" s="1"/>
  <c r="F2035" i="1" a="1"/>
  <c r="F2035" i="1" s="1"/>
  <c r="F2036" i="1" a="1"/>
  <c r="F2036" i="1" s="1"/>
  <c r="F2037" i="1" a="1"/>
  <c r="F2037" i="1" s="1"/>
  <c r="F2038" i="1" a="1"/>
  <c r="F2038" i="1" s="1"/>
  <c r="F2039" i="1" a="1"/>
  <c r="F2039" i="1" s="1"/>
  <c r="F2040" i="1" a="1"/>
  <c r="F2040" i="1" s="1"/>
  <c r="F2041" i="1" a="1"/>
  <c r="F2041" i="1" s="1"/>
  <c r="F2042" i="1" a="1"/>
  <c r="F2042" i="1" s="1"/>
  <c r="F1867" i="1" a="1"/>
  <c r="F1867" i="1" s="1"/>
  <c r="F1868" i="1" a="1"/>
  <c r="F1868" i="1" s="1"/>
  <c r="F1869" i="1" a="1"/>
  <c r="F1869" i="1" s="1"/>
  <c r="F1870" i="1" a="1"/>
  <c r="F1870" i="1" s="1"/>
  <c r="F1871" i="1" a="1"/>
  <c r="F1871" i="1" s="1"/>
  <c r="F1872" i="1" a="1"/>
  <c r="F1872" i="1" s="1"/>
  <c r="F1873" i="1" a="1"/>
  <c r="F1873" i="1" s="1"/>
  <c r="F1874" i="1" a="1"/>
  <c r="F1874" i="1" s="1"/>
  <c r="F1875" i="1" a="1"/>
  <c r="F1875" i="1" s="1"/>
  <c r="F1876" i="1" a="1"/>
  <c r="F1876" i="1" s="1"/>
  <c r="F1877" i="1" a="1"/>
  <c r="F1877" i="1" s="1"/>
  <c r="F1878" i="1" a="1"/>
  <c r="F1878" i="1" s="1"/>
  <c r="F1879" i="1" a="1"/>
  <c r="F1879" i="1" s="1"/>
  <c r="F1880" i="1" a="1"/>
  <c r="F1880" i="1" s="1"/>
  <c r="F1881" i="1" a="1"/>
  <c r="F1881" i="1" s="1"/>
  <c r="F1882" i="1" a="1"/>
  <c r="F1882" i="1" s="1"/>
  <c r="F1883" i="1" a="1"/>
  <c r="F1883" i="1" s="1"/>
  <c r="F1884" i="1" a="1"/>
  <c r="F1884" i="1" s="1"/>
  <c r="F1885" i="1" a="1"/>
  <c r="F1885" i="1" s="1"/>
  <c r="F1886" i="1" a="1"/>
  <c r="F1886" i="1" s="1"/>
  <c r="F1887" i="1" a="1"/>
  <c r="F1887" i="1" s="1"/>
  <c r="F1888" i="1" a="1"/>
  <c r="F1888" i="1" s="1"/>
  <c r="F1889" i="1" a="1"/>
  <c r="F1889" i="1" s="1"/>
  <c r="F1890" i="1" a="1"/>
  <c r="F1890" i="1" s="1"/>
  <c r="F1891" i="1" a="1"/>
  <c r="F1891" i="1" s="1"/>
  <c r="F1892" i="1" a="1"/>
  <c r="F1892" i="1" s="1"/>
  <c r="F1893" i="1" a="1"/>
  <c r="F1893" i="1" s="1"/>
  <c r="F1894" i="1" a="1"/>
  <c r="F1894" i="1" s="1"/>
  <c r="F1895" i="1" a="1"/>
  <c r="F1895" i="1" s="1"/>
  <c r="F1896" i="1" a="1"/>
  <c r="F1896" i="1" s="1"/>
  <c r="F1897" i="1" a="1"/>
  <c r="F1897" i="1" s="1"/>
  <c r="F1898" i="1" a="1"/>
  <c r="F1898" i="1" s="1"/>
  <c r="F1899" i="1" a="1"/>
  <c r="F1899" i="1" s="1"/>
  <c r="F1900" i="1" a="1"/>
  <c r="F1900" i="1" s="1"/>
  <c r="F1901" i="1" a="1"/>
  <c r="F1901" i="1" s="1"/>
  <c r="F1902" i="1" a="1"/>
  <c r="F1902" i="1" s="1"/>
  <c r="F1903" i="1" a="1"/>
  <c r="F1903" i="1" s="1"/>
  <c r="F1904" i="1" a="1"/>
  <c r="F1904" i="1" s="1"/>
  <c r="F1905" i="1" a="1"/>
  <c r="F1905" i="1" s="1"/>
  <c r="F1906" i="1" a="1"/>
  <c r="F1906" i="1" s="1"/>
  <c r="F1907" i="1" a="1"/>
  <c r="F1907" i="1" s="1"/>
  <c r="F1908" i="1" a="1"/>
  <c r="F1908" i="1" s="1"/>
  <c r="F1909" i="1" a="1"/>
  <c r="F1909" i="1" s="1"/>
  <c r="F1910" i="1" a="1"/>
  <c r="F1910" i="1" s="1"/>
  <c r="F1911" i="1" a="1"/>
  <c r="F1911" i="1" s="1"/>
  <c r="F1912" i="1" a="1"/>
  <c r="F1912" i="1" s="1"/>
  <c r="F1913" i="1" a="1"/>
  <c r="F1913" i="1" s="1"/>
  <c r="F1914" i="1" a="1"/>
  <c r="F1914" i="1" s="1"/>
  <c r="F1915" i="1" a="1"/>
  <c r="F1915" i="1" s="1"/>
  <c r="F1916" i="1" a="1"/>
  <c r="F1916" i="1" s="1"/>
  <c r="F1917" i="1" a="1"/>
  <c r="F1917" i="1" s="1"/>
  <c r="F1918" i="1" a="1"/>
  <c r="F1918" i="1" s="1"/>
  <c r="F1919" i="1" a="1"/>
  <c r="F1919" i="1" s="1"/>
  <c r="F1920" i="1" a="1"/>
  <c r="F1920" i="1" s="1"/>
  <c r="F1921" i="1" a="1"/>
  <c r="F1921" i="1" s="1"/>
  <c r="F1922" i="1" a="1"/>
  <c r="F1922" i="1" s="1"/>
  <c r="F1923" i="1" a="1"/>
  <c r="F1923" i="1" s="1"/>
  <c r="F1924" i="1" a="1"/>
  <c r="F1924" i="1" s="1"/>
  <c r="F1925" i="1" a="1"/>
  <c r="F1925" i="1" s="1"/>
  <c r="F1926" i="1" a="1"/>
  <c r="F1926" i="1" s="1"/>
  <c r="F1927" i="1" a="1"/>
  <c r="F1927" i="1" s="1"/>
  <c r="F1928" i="1" a="1"/>
  <c r="F1928" i="1" s="1"/>
  <c r="F1929" i="1" a="1"/>
  <c r="F1929" i="1" s="1"/>
  <c r="F1930" i="1" a="1"/>
  <c r="F1930" i="1" s="1"/>
  <c r="F1931" i="1" a="1"/>
  <c r="F1931" i="1" s="1"/>
  <c r="F1932" i="1" a="1"/>
  <c r="F1932" i="1" s="1"/>
  <c r="F1933" i="1" a="1"/>
  <c r="F1933" i="1" s="1"/>
  <c r="F1934" i="1" a="1"/>
  <c r="F1934" i="1" s="1"/>
  <c r="F1935" i="1" a="1"/>
  <c r="F1935" i="1" s="1"/>
  <c r="F1936" i="1" a="1"/>
  <c r="F1936" i="1" s="1"/>
  <c r="F1937" i="1" a="1"/>
  <c r="F1937" i="1" s="1"/>
  <c r="F1938" i="1" a="1"/>
  <c r="F1938" i="1" s="1"/>
  <c r="F1939" i="1" a="1"/>
  <c r="F1939" i="1" s="1"/>
  <c r="F1940" i="1" a="1"/>
  <c r="F1940" i="1" s="1"/>
  <c r="F1941" i="1" a="1"/>
  <c r="F1941" i="1" s="1"/>
  <c r="F1942" i="1" a="1"/>
  <c r="F1942" i="1" s="1"/>
  <c r="F1943" i="1" a="1"/>
  <c r="F1943" i="1" s="1"/>
  <c r="F1944" i="1" a="1"/>
  <c r="F1944" i="1" s="1"/>
  <c r="F1945" i="1" a="1"/>
  <c r="F1945" i="1" s="1"/>
  <c r="F1946" i="1" a="1"/>
  <c r="F1946" i="1" s="1"/>
  <c r="F1947" i="1" a="1"/>
  <c r="F1947" i="1" s="1"/>
  <c r="F1948" i="1" a="1"/>
  <c r="F1948" i="1" s="1"/>
  <c r="F1949" i="1" a="1"/>
  <c r="F1949" i="1" s="1"/>
  <c r="F1950" i="1" a="1"/>
  <c r="F1950" i="1" s="1"/>
  <c r="F1951" i="1" a="1"/>
  <c r="F1951" i="1" s="1"/>
  <c r="F1952" i="1" a="1"/>
  <c r="F1952" i="1" s="1"/>
  <c r="F1953" i="1" a="1"/>
  <c r="F1953" i="1" s="1"/>
  <c r="F1954" i="1" a="1"/>
  <c r="F1954" i="1" s="1"/>
  <c r="F1955" i="1" a="1"/>
  <c r="F1955" i="1" s="1"/>
  <c r="F1956" i="1" a="1"/>
  <c r="F1956" i="1" s="1"/>
  <c r="F1957" i="1" a="1"/>
  <c r="F1957" i="1" s="1"/>
  <c r="F1958" i="1" a="1"/>
  <c r="F1958" i="1" s="1"/>
  <c r="F1959" i="1" a="1"/>
  <c r="F1959" i="1" s="1"/>
  <c r="F1960" i="1" a="1"/>
  <c r="F1960" i="1" s="1"/>
  <c r="F1961" i="1" a="1"/>
  <c r="F1961" i="1" s="1"/>
  <c r="F1962" i="1" a="1"/>
  <c r="F1962" i="1" s="1"/>
  <c r="F1963" i="1" a="1"/>
  <c r="F1963" i="1" s="1"/>
  <c r="F1964" i="1" a="1"/>
  <c r="F1964" i="1" s="1"/>
  <c r="F1965" i="1" a="1"/>
  <c r="F1965" i="1" s="1"/>
  <c r="F1966" i="1" a="1"/>
  <c r="F1966" i="1" s="1"/>
  <c r="F1967" i="1" a="1"/>
  <c r="F1967" i="1" s="1"/>
  <c r="F1968" i="1" a="1"/>
  <c r="F1968" i="1" s="1"/>
  <c r="F1969" i="1" a="1"/>
  <c r="F1969" i="1" s="1"/>
  <c r="F1970" i="1" a="1"/>
  <c r="F1970" i="1" s="1"/>
  <c r="F1971" i="1" a="1"/>
  <c r="F1971" i="1" s="1"/>
  <c r="F1972" i="1" a="1"/>
  <c r="F1972" i="1" s="1"/>
  <c r="F1973" i="1" a="1"/>
  <c r="F1973" i="1" s="1"/>
  <c r="F1974" i="1" a="1"/>
  <c r="F1974" i="1" s="1"/>
  <c r="F1975" i="1" a="1"/>
  <c r="F1975" i="1" s="1"/>
  <c r="F1976" i="1" a="1"/>
  <c r="F1976" i="1" s="1"/>
  <c r="F1977" i="1" a="1"/>
  <c r="F1977" i="1" s="1"/>
  <c r="F1978" i="1" a="1"/>
  <c r="F1978" i="1" s="1"/>
  <c r="F1979" i="1" a="1"/>
  <c r="F1979" i="1" s="1"/>
  <c r="F1980" i="1" a="1"/>
  <c r="F1980" i="1" s="1"/>
  <c r="F1981" i="1" a="1"/>
  <c r="F1981" i="1" s="1"/>
  <c r="F1982" i="1" a="1"/>
  <c r="F1982" i="1" s="1"/>
  <c r="F1983" i="1" a="1"/>
  <c r="F1983" i="1" s="1"/>
  <c r="F1984" i="1" a="1"/>
  <c r="F1984" i="1" s="1"/>
  <c r="F1985" i="1" a="1"/>
  <c r="F1985" i="1" s="1"/>
  <c r="F1986" i="1" a="1"/>
  <c r="F1986" i="1" s="1"/>
  <c r="F1987" i="1" a="1"/>
  <c r="F1987" i="1" s="1"/>
  <c r="F1988" i="1" a="1"/>
  <c r="F1988" i="1" s="1"/>
  <c r="F1989" i="1" a="1"/>
  <c r="F1989" i="1" s="1"/>
  <c r="F1990" i="1" a="1"/>
  <c r="F1990" i="1" s="1"/>
  <c r="F1991" i="1" a="1"/>
  <c r="F1991" i="1" s="1"/>
  <c r="F1992" i="1" a="1"/>
  <c r="F1992" i="1" s="1"/>
  <c r="F1993" i="1" a="1"/>
  <c r="F1993" i="1" s="1"/>
  <c r="F1994" i="1" a="1"/>
  <c r="F1994" i="1" s="1"/>
  <c r="F1995" i="1" a="1"/>
  <c r="F1995" i="1" s="1"/>
  <c r="F1996" i="1" a="1"/>
  <c r="F1996" i="1" s="1"/>
  <c r="F1997" i="1" a="1"/>
  <c r="F1997" i="1" s="1"/>
  <c r="F1998" i="1" a="1"/>
  <c r="F1998" i="1" s="1"/>
  <c r="F1999" i="1" a="1"/>
  <c r="F1999" i="1" s="1"/>
  <c r="F2000" i="1" a="1"/>
  <c r="F2000" i="1" s="1"/>
  <c r="F2001" i="1" a="1"/>
  <c r="F2001" i="1" s="1"/>
  <c r="F2002" i="1" a="1"/>
  <c r="F2002" i="1" s="1"/>
  <c r="F2003" i="1" a="1"/>
  <c r="F2003" i="1" s="1"/>
  <c r="F2004" i="1" a="1"/>
  <c r="F2004" i="1" s="1"/>
  <c r="F2005" i="1" a="1"/>
  <c r="F2005" i="1" s="1"/>
  <c r="F2006" i="1" a="1"/>
  <c r="F2006" i="1" s="1"/>
  <c r="F2007" i="1" a="1"/>
  <c r="F2007" i="1" s="1"/>
  <c r="F2008" i="1" a="1"/>
  <c r="F2008" i="1" s="1"/>
  <c r="F2009" i="1" a="1"/>
  <c r="F2009" i="1" s="1"/>
  <c r="F2010" i="1" a="1"/>
  <c r="F2010" i="1" s="1"/>
  <c r="F2011" i="1" a="1"/>
  <c r="F2011" i="1" s="1"/>
  <c r="F2012" i="1" a="1"/>
  <c r="F2012" i="1" s="1"/>
  <c r="F2013" i="1" a="1"/>
  <c r="F2013" i="1" s="1"/>
  <c r="F2014" i="1" a="1"/>
  <c r="F2014" i="1" s="1"/>
  <c r="F2015" i="1" a="1"/>
  <c r="F2015" i="1" s="1"/>
  <c r="F2016" i="1" a="1"/>
  <c r="F2016" i="1" s="1"/>
  <c r="F2017" i="1" a="1"/>
  <c r="F2017" i="1" s="1"/>
  <c r="F2018" i="1" a="1"/>
  <c r="F2018" i="1" s="1"/>
  <c r="F2019" i="1" a="1"/>
  <c r="F2019" i="1" s="1"/>
  <c r="F2020" i="1" a="1"/>
  <c r="F2020" i="1" s="1"/>
  <c r="F2021" i="1" a="1"/>
  <c r="F2021" i="1" s="1"/>
  <c r="F1831" i="1" a="1"/>
  <c r="F1831" i="1" s="1"/>
  <c r="F1832" i="1" a="1"/>
  <c r="F1832" i="1" s="1"/>
  <c r="F1833" i="1" a="1"/>
  <c r="F1833" i="1" s="1"/>
  <c r="F1834" i="1" a="1"/>
  <c r="F1834" i="1" s="1"/>
  <c r="F1835" i="1" a="1"/>
  <c r="F1835" i="1" s="1"/>
  <c r="F1836" i="1" a="1"/>
  <c r="F1836" i="1" s="1"/>
  <c r="F1837" i="1" a="1"/>
  <c r="F1837" i="1" s="1"/>
  <c r="F1838" i="1" a="1"/>
  <c r="F1838" i="1" s="1"/>
  <c r="F1839" i="1" a="1"/>
  <c r="F1839" i="1" s="1"/>
  <c r="F1840" i="1" a="1"/>
  <c r="F1840" i="1" s="1"/>
  <c r="F1841" i="1" a="1"/>
  <c r="F1841" i="1" s="1"/>
  <c r="F1842" i="1" a="1"/>
  <c r="F1842" i="1" s="1"/>
  <c r="F1843" i="1" a="1"/>
  <c r="F1843" i="1" s="1"/>
  <c r="F1844" i="1" a="1"/>
  <c r="F1844" i="1" s="1"/>
  <c r="F1845" i="1" a="1"/>
  <c r="F1845" i="1" s="1"/>
  <c r="F1846" i="1" a="1"/>
  <c r="F1846" i="1" s="1"/>
  <c r="F1847" i="1" a="1"/>
  <c r="F1847" i="1" s="1"/>
  <c r="F1848" i="1" a="1"/>
  <c r="F1848" i="1" s="1"/>
  <c r="F1849" i="1" a="1"/>
  <c r="F1849" i="1" s="1"/>
  <c r="F1850" i="1" a="1"/>
  <c r="F1850" i="1" s="1"/>
  <c r="F1851" i="1" a="1"/>
  <c r="F1851" i="1" s="1"/>
  <c r="F1852" i="1" a="1"/>
  <c r="F1852" i="1" s="1"/>
  <c r="F1853" i="1" a="1"/>
  <c r="F1853" i="1" s="1"/>
  <c r="F1854" i="1" a="1"/>
  <c r="F1854" i="1" s="1"/>
  <c r="F1855" i="1" a="1"/>
  <c r="F1855" i="1" s="1"/>
  <c r="F1856" i="1" a="1"/>
  <c r="F1856" i="1" s="1"/>
  <c r="F1857" i="1" a="1"/>
  <c r="F1857" i="1" s="1"/>
  <c r="F1858" i="1" a="1"/>
  <c r="F1858" i="1" s="1"/>
  <c r="F1859" i="1" a="1"/>
  <c r="F1859" i="1" s="1"/>
  <c r="F1860" i="1" a="1"/>
  <c r="F1860" i="1" s="1"/>
  <c r="F1861" i="1" a="1"/>
  <c r="F1861" i="1" s="1"/>
  <c r="F1862" i="1" a="1"/>
  <c r="F1862" i="1" s="1"/>
  <c r="F1863" i="1" a="1"/>
  <c r="F1863" i="1" s="1"/>
  <c r="F1864" i="1" a="1"/>
  <c r="F1864" i="1" s="1"/>
  <c r="F1865" i="1" a="1"/>
  <c r="F1865" i="1" s="1"/>
  <c r="F1866" i="1" a="1"/>
  <c r="F1866" i="1" s="1"/>
  <c r="F1709" i="1" a="1"/>
  <c r="F1709" i="1" s="1"/>
  <c r="F1710" i="1" a="1"/>
  <c r="F1710" i="1" s="1"/>
  <c r="F1711" i="1" a="1"/>
  <c r="F1711" i="1" s="1"/>
  <c r="F1712" i="1" a="1"/>
  <c r="F1712" i="1" s="1"/>
  <c r="F1713" i="1" a="1"/>
  <c r="F1713" i="1" s="1"/>
  <c r="F1714" i="1" a="1"/>
  <c r="F1714" i="1" s="1"/>
  <c r="F1715" i="1" a="1"/>
  <c r="F1715" i="1" s="1"/>
  <c r="F1716" i="1" a="1"/>
  <c r="F1716" i="1" s="1"/>
  <c r="F1717" i="1" a="1"/>
  <c r="F1717" i="1" s="1"/>
  <c r="F1718" i="1" a="1"/>
  <c r="F1718" i="1" s="1"/>
  <c r="F1719" i="1" a="1"/>
  <c r="F1719" i="1" s="1"/>
  <c r="F1720" i="1" a="1"/>
  <c r="F1720" i="1" s="1"/>
  <c r="F1721" i="1" a="1"/>
  <c r="F1721" i="1" s="1"/>
  <c r="F1722" i="1" a="1"/>
  <c r="F1722" i="1" s="1"/>
  <c r="F1723" i="1" a="1"/>
  <c r="F1723" i="1" s="1"/>
  <c r="F1724" i="1" a="1"/>
  <c r="F1724" i="1" s="1"/>
  <c r="F1725" i="1" a="1"/>
  <c r="F1725" i="1" s="1"/>
  <c r="F1726" i="1" a="1"/>
  <c r="F1726" i="1" s="1"/>
  <c r="F1727" i="1" a="1"/>
  <c r="F1727" i="1" s="1"/>
  <c r="F1728" i="1" a="1"/>
  <c r="F1728" i="1" s="1"/>
  <c r="F1729" i="1" a="1"/>
  <c r="F1729" i="1" s="1"/>
  <c r="F1730" i="1" a="1"/>
  <c r="F1730" i="1" s="1"/>
  <c r="F1731" i="1" a="1"/>
  <c r="F1731" i="1" s="1"/>
  <c r="F1732" i="1" a="1"/>
  <c r="F1732" i="1" s="1"/>
  <c r="F1733" i="1" a="1"/>
  <c r="F1733" i="1" s="1"/>
  <c r="F1734" i="1" a="1"/>
  <c r="F1734" i="1" s="1"/>
  <c r="F1735" i="1" a="1"/>
  <c r="F1735" i="1" s="1"/>
  <c r="F1736" i="1" a="1"/>
  <c r="F1736" i="1" s="1"/>
  <c r="F1737" i="1" a="1"/>
  <c r="F1737" i="1" s="1"/>
  <c r="F1738" i="1" a="1"/>
  <c r="F1738" i="1" s="1"/>
  <c r="F1739" i="1" a="1"/>
  <c r="F1739" i="1" s="1"/>
  <c r="F1740" i="1" a="1"/>
  <c r="F1740" i="1" s="1"/>
  <c r="F1741" i="1" a="1"/>
  <c r="F1741" i="1" s="1"/>
  <c r="F1742" i="1" a="1"/>
  <c r="F1742" i="1" s="1"/>
  <c r="F1743" i="1" a="1"/>
  <c r="F1743" i="1" s="1"/>
  <c r="F1744" i="1" a="1"/>
  <c r="F1744" i="1" s="1"/>
  <c r="F1745" i="1" a="1"/>
  <c r="F1745" i="1" s="1"/>
  <c r="F1746" i="1" a="1"/>
  <c r="F1746" i="1" s="1"/>
  <c r="F1747" i="1" a="1"/>
  <c r="F1747" i="1" s="1"/>
  <c r="F1748" i="1" a="1"/>
  <c r="F1748" i="1" s="1"/>
  <c r="F1749" i="1" a="1"/>
  <c r="F1749" i="1" s="1"/>
  <c r="F1750" i="1" a="1"/>
  <c r="F1750" i="1" s="1"/>
  <c r="F1751" i="1" a="1"/>
  <c r="F1751" i="1" s="1"/>
  <c r="F1752" i="1" a="1"/>
  <c r="F1752" i="1" s="1"/>
  <c r="F1753" i="1" a="1"/>
  <c r="F1753" i="1" s="1"/>
  <c r="F1754" i="1" a="1"/>
  <c r="F1754" i="1" s="1"/>
  <c r="F1755" i="1" a="1"/>
  <c r="F1755" i="1" s="1"/>
  <c r="F1756" i="1" a="1"/>
  <c r="F1756" i="1" s="1"/>
  <c r="F1757" i="1" a="1"/>
  <c r="F1757" i="1" s="1"/>
  <c r="F1758" i="1" a="1"/>
  <c r="F1758" i="1" s="1"/>
  <c r="F1759" i="1" a="1"/>
  <c r="F1759" i="1" s="1"/>
  <c r="F1760" i="1" a="1"/>
  <c r="F1760" i="1" s="1"/>
  <c r="F1761" i="1" a="1"/>
  <c r="F1761" i="1" s="1"/>
  <c r="F1762" i="1" a="1"/>
  <c r="F1762" i="1" s="1"/>
  <c r="F1763" i="1" a="1"/>
  <c r="F1763" i="1" s="1"/>
  <c r="F1764" i="1" a="1"/>
  <c r="F1764" i="1" s="1"/>
  <c r="F1765" i="1" a="1"/>
  <c r="F1765" i="1" s="1"/>
  <c r="F1766" i="1" a="1"/>
  <c r="F1766" i="1" s="1"/>
  <c r="F1767" i="1" a="1"/>
  <c r="F1767" i="1" s="1"/>
  <c r="F1768" i="1" a="1"/>
  <c r="F1768" i="1" s="1"/>
  <c r="F1769" i="1" a="1"/>
  <c r="F1769" i="1" s="1"/>
  <c r="F1770" i="1" a="1"/>
  <c r="F1770" i="1" s="1"/>
  <c r="F1771" i="1" a="1"/>
  <c r="F1771" i="1" s="1"/>
  <c r="F1772" i="1" a="1"/>
  <c r="F1772" i="1" s="1"/>
  <c r="F1773" i="1" a="1"/>
  <c r="F1773" i="1" s="1"/>
  <c r="F1774" i="1" a="1"/>
  <c r="F1774" i="1" s="1"/>
  <c r="F1775" i="1" a="1"/>
  <c r="F1775" i="1" s="1"/>
  <c r="F1776" i="1" a="1"/>
  <c r="F1776" i="1" s="1"/>
  <c r="F1777" i="1" a="1"/>
  <c r="F1777" i="1" s="1"/>
  <c r="F1778" i="1" a="1"/>
  <c r="F1778" i="1" s="1"/>
  <c r="F1779" i="1" a="1"/>
  <c r="F1779" i="1" s="1"/>
  <c r="F1780" i="1" a="1"/>
  <c r="F1780" i="1" s="1"/>
  <c r="F1781" i="1" a="1"/>
  <c r="F1781" i="1" s="1"/>
  <c r="F1782" i="1" a="1"/>
  <c r="F1782" i="1" s="1"/>
  <c r="F1783" i="1" a="1"/>
  <c r="F1783" i="1" s="1"/>
  <c r="F1784" i="1" a="1"/>
  <c r="F1784" i="1" s="1"/>
  <c r="F1785" i="1" a="1"/>
  <c r="F1785" i="1" s="1"/>
  <c r="F1786" i="1" a="1"/>
  <c r="F1786" i="1" s="1"/>
  <c r="F1787" i="1" a="1"/>
  <c r="F1787" i="1" s="1"/>
  <c r="F1788" i="1" a="1"/>
  <c r="F1788" i="1" s="1"/>
  <c r="F1789" i="1" a="1"/>
  <c r="F1789" i="1" s="1"/>
  <c r="F1790" i="1" a="1"/>
  <c r="F1790" i="1" s="1"/>
  <c r="F1791" i="1" a="1"/>
  <c r="F1791" i="1" s="1"/>
  <c r="F1792" i="1" a="1"/>
  <c r="F1792" i="1" s="1"/>
  <c r="F1793" i="1" a="1"/>
  <c r="F1793" i="1" s="1"/>
  <c r="F1794" i="1" a="1"/>
  <c r="F1794" i="1" s="1"/>
  <c r="F1795" i="1" a="1"/>
  <c r="F1795" i="1" s="1"/>
  <c r="F1796" i="1" a="1"/>
  <c r="F1796" i="1" s="1"/>
  <c r="F1797" i="1" a="1"/>
  <c r="F1797" i="1" s="1"/>
  <c r="F1798" i="1" a="1"/>
  <c r="F1798" i="1" s="1"/>
  <c r="F1799" i="1" a="1"/>
  <c r="F1799" i="1" s="1"/>
  <c r="F1800" i="1" a="1"/>
  <c r="F1800" i="1" s="1"/>
  <c r="F1801" i="1" a="1"/>
  <c r="F1801" i="1" s="1"/>
  <c r="F1802" i="1" a="1"/>
  <c r="F1802" i="1" s="1"/>
  <c r="F1803" i="1" a="1"/>
  <c r="F1803" i="1" s="1"/>
  <c r="F1804" i="1" a="1"/>
  <c r="F1804" i="1" s="1"/>
  <c r="F1805" i="1" a="1"/>
  <c r="F1805" i="1" s="1"/>
  <c r="F1806" i="1" a="1"/>
  <c r="F1806" i="1" s="1"/>
  <c r="F1807" i="1" a="1"/>
  <c r="F1807" i="1" s="1"/>
  <c r="F1808" i="1" a="1"/>
  <c r="F1808" i="1" s="1"/>
  <c r="F1809" i="1" a="1"/>
  <c r="F1809" i="1" s="1"/>
  <c r="F1810" i="1" a="1"/>
  <c r="F1810" i="1" s="1"/>
  <c r="F1811" i="1" a="1"/>
  <c r="F1811" i="1" s="1"/>
  <c r="F1812" i="1" a="1"/>
  <c r="F1812" i="1" s="1"/>
  <c r="F1813" i="1" a="1"/>
  <c r="F1813" i="1" s="1"/>
  <c r="F1814" i="1" a="1"/>
  <c r="F1814" i="1" s="1"/>
  <c r="F1815" i="1" a="1"/>
  <c r="F1815" i="1" s="1"/>
  <c r="F1816" i="1" a="1"/>
  <c r="F1816" i="1" s="1"/>
  <c r="F1817" i="1" a="1"/>
  <c r="F1817" i="1" s="1"/>
  <c r="F1818" i="1" a="1"/>
  <c r="F1818" i="1" s="1"/>
  <c r="F1819" i="1" a="1"/>
  <c r="F1819" i="1" s="1"/>
  <c r="F1820" i="1" a="1"/>
  <c r="F1820" i="1" s="1"/>
  <c r="F1821" i="1" a="1"/>
  <c r="F1821" i="1" s="1"/>
  <c r="F1822" i="1" a="1"/>
  <c r="F1822" i="1" s="1"/>
  <c r="F1823" i="1" a="1"/>
  <c r="F1823" i="1" s="1"/>
  <c r="F1824" i="1" a="1"/>
  <c r="F1824" i="1" s="1"/>
  <c r="F1825" i="1" a="1"/>
  <c r="F1825" i="1" s="1"/>
  <c r="F1826" i="1" a="1"/>
  <c r="F1826" i="1" s="1"/>
  <c r="F1827" i="1" a="1"/>
  <c r="F1827" i="1" s="1"/>
  <c r="F1828" i="1" a="1"/>
  <c r="F1828" i="1" s="1"/>
  <c r="F1829" i="1" a="1"/>
  <c r="F1829" i="1" s="1"/>
  <c r="F1830" i="1" a="1"/>
  <c r="F1830" i="1" s="1"/>
  <c r="F1692" i="1" a="1"/>
  <c r="F1692" i="1" s="1"/>
  <c r="F1693" i="1" a="1"/>
  <c r="F1693" i="1" s="1"/>
  <c r="F1694" i="1" a="1"/>
  <c r="F1694" i="1" s="1"/>
  <c r="F1695" i="1" a="1"/>
  <c r="F1695" i="1" s="1"/>
  <c r="F1696" i="1" a="1"/>
  <c r="F1696" i="1" s="1"/>
  <c r="F1697" i="1" a="1"/>
  <c r="F1697" i="1" s="1"/>
  <c r="F1698" i="1" a="1"/>
  <c r="F1698" i="1" s="1"/>
  <c r="F1699" i="1" a="1"/>
  <c r="F1699" i="1" s="1"/>
  <c r="F1700" i="1" a="1"/>
  <c r="F1700" i="1" s="1"/>
  <c r="F1701" i="1" a="1"/>
  <c r="F1701" i="1" s="1"/>
  <c r="F1702" i="1" a="1"/>
  <c r="F1702" i="1" s="1"/>
  <c r="F1703" i="1" a="1"/>
  <c r="F1703" i="1" s="1"/>
  <c r="F1704" i="1" a="1"/>
  <c r="F1704" i="1" s="1"/>
  <c r="F1705" i="1" a="1"/>
  <c r="F1705" i="1" s="1"/>
  <c r="F1706" i="1" a="1"/>
  <c r="F1706" i="1" s="1"/>
  <c r="F1707" i="1" a="1"/>
  <c r="F1707" i="1" s="1"/>
  <c r="F1708" i="1" a="1"/>
  <c r="F1708" i="1" s="1"/>
  <c r="F1617" i="1" a="1"/>
  <c r="F1617" i="1" s="1"/>
  <c r="F1618" i="1" a="1"/>
  <c r="F1618" i="1" s="1"/>
  <c r="F1619" i="1" a="1"/>
  <c r="F1619" i="1" s="1"/>
  <c r="F1620" i="1" a="1"/>
  <c r="F1620" i="1" s="1"/>
  <c r="F1621" i="1" a="1"/>
  <c r="F1621" i="1" s="1"/>
  <c r="F1622" i="1" a="1"/>
  <c r="F1622" i="1" s="1"/>
  <c r="F1623" i="1" a="1"/>
  <c r="F1623" i="1" s="1"/>
  <c r="F1624" i="1" a="1"/>
  <c r="F1624" i="1" s="1"/>
  <c r="F1625" i="1" a="1"/>
  <c r="F1625" i="1" s="1"/>
  <c r="F1626" i="1" a="1"/>
  <c r="F1626" i="1" s="1"/>
  <c r="F1627" i="1" a="1"/>
  <c r="F1627" i="1" s="1"/>
  <c r="F1628" i="1" a="1"/>
  <c r="F1628" i="1" s="1"/>
  <c r="F1629" i="1" a="1"/>
  <c r="F1629" i="1" s="1"/>
  <c r="F1630" i="1" a="1"/>
  <c r="F1630" i="1" s="1"/>
  <c r="F1631" i="1" a="1"/>
  <c r="F1631" i="1" s="1"/>
  <c r="F1632" i="1" a="1"/>
  <c r="F1632" i="1" s="1"/>
  <c r="F1633" i="1" a="1"/>
  <c r="F1633" i="1" s="1"/>
  <c r="F1634" i="1" a="1"/>
  <c r="F1634" i="1" s="1"/>
  <c r="F1635" i="1" a="1"/>
  <c r="F1635" i="1" s="1"/>
  <c r="F1636" i="1" a="1"/>
  <c r="F1636" i="1" s="1"/>
  <c r="F1637" i="1" a="1"/>
  <c r="F1637" i="1" s="1"/>
  <c r="F1638" i="1" a="1"/>
  <c r="F1638" i="1" s="1"/>
  <c r="F1639" i="1" a="1"/>
  <c r="F1639" i="1" s="1"/>
  <c r="F1640" i="1" a="1"/>
  <c r="F1640" i="1" s="1"/>
  <c r="F1641" i="1" a="1"/>
  <c r="F1641" i="1" s="1"/>
  <c r="F1642" i="1" a="1"/>
  <c r="F1642" i="1" s="1"/>
  <c r="F1643" i="1" a="1"/>
  <c r="F1643" i="1" s="1"/>
  <c r="F1644" i="1" a="1"/>
  <c r="F1644" i="1" s="1"/>
  <c r="F1645" i="1" a="1"/>
  <c r="F1645" i="1" s="1"/>
  <c r="F1646" i="1" a="1"/>
  <c r="F1646" i="1" s="1"/>
  <c r="F1647" i="1" a="1"/>
  <c r="F1647" i="1" s="1"/>
  <c r="F1648" i="1" a="1"/>
  <c r="F1648" i="1" s="1"/>
  <c r="F1649" i="1" a="1"/>
  <c r="F1649" i="1" s="1"/>
  <c r="F1650" i="1" a="1"/>
  <c r="F1650" i="1" s="1"/>
  <c r="F1651" i="1" a="1"/>
  <c r="F1651" i="1" s="1"/>
  <c r="F1652" i="1" a="1"/>
  <c r="F1652" i="1" s="1"/>
  <c r="F1653" i="1" a="1"/>
  <c r="F1653" i="1" s="1"/>
  <c r="F1654" i="1" a="1"/>
  <c r="F1654" i="1" s="1"/>
  <c r="F1655" i="1" a="1"/>
  <c r="F1655" i="1" s="1"/>
  <c r="F1656" i="1" a="1"/>
  <c r="F1656" i="1" s="1"/>
  <c r="F1657" i="1" a="1"/>
  <c r="F1657" i="1" s="1"/>
  <c r="F1658" i="1" a="1"/>
  <c r="F1658" i="1" s="1"/>
  <c r="F1659" i="1" a="1"/>
  <c r="F1659" i="1" s="1"/>
  <c r="F1660" i="1" a="1"/>
  <c r="F1660" i="1" s="1"/>
  <c r="F1661" i="1" a="1"/>
  <c r="F1661" i="1" s="1"/>
  <c r="F1662" i="1" a="1"/>
  <c r="F1662" i="1" s="1"/>
  <c r="F1663" i="1" a="1"/>
  <c r="F1663" i="1" s="1"/>
  <c r="F1664" i="1" a="1"/>
  <c r="F1664" i="1" s="1"/>
  <c r="F1665" i="1" a="1"/>
  <c r="F1665" i="1" s="1"/>
  <c r="F1666" i="1" a="1"/>
  <c r="F1666" i="1" s="1"/>
  <c r="F1667" i="1" a="1"/>
  <c r="F1667" i="1" s="1"/>
  <c r="F1668" i="1" a="1"/>
  <c r="F1668" i="1" s="1"/>
  <c r="F1669" i="1" a="1"/>
  <c r="F1669" i="1" s="1"/>
  <c r="F1670" i="1" a="1"/>
  <c r="F1670" i="1" s="1"/>
  <c r="F1671" i="1" a="1"/>
  <c r="F1671" i="1" s="1"/>
  <c r="F1672" i="1" a="1"/>
  <c r="F1672" i="1" s="1"/>
  <c r="F1673" i="1" a="1"/>
  <c r="F1673" i="1" s="1"/>
  <c r="F1674" i="1" a="1"/>
  <c r="F1674" i="1" s="1"/>
  <c r="F1675" i="1" a="1"/>
  <c r="F1675" i="1" s="1"/>
  <c r="F1676" i="1" a="1"/>
  <c r="F1676" i="1" s="1"/>
  <c r="F1677" i="1" a="1"/>
  <c r="F1677" i="1" s="1"/>
  <c r="F1678" i="1" a="1"/>
  <c r="F1678" i="1" s="1"/>
  <c r="F1679" i="1" a="1"/>
  <c r="F1679" i="1" s="1"/>
  <c r="F1680" i="1" a="1"/>
  <c r="F1680" i="1" s="1"/>
  <c r="F1681" i="1" a="1"/>
  <c r="F1681" i="1" s="1"/>
  <c r="F1682" i="1" a="1"/>
  <c r="F1682" i="1" s="1"/>
  <c r="F1683" i="1" a="1"/>
  <c r="F1683" i="1" s="1"/>
  <c r="F1684" i="1" a="1"/>
  <c r="F1684" i="1" s="1"/>
  <c r="F1685" i="1" a="1"/>
  <c r="F1685" i="1" s="1"/>
  <c r="F1686" i="1" a="1"/>
  <c r="F1686" i="1" s="1"/>
  <c r="F1687" i="1" a="1"/>
  <c r="F1687" i="1" s="1"/>
  <c r="F1688" i="1" a="1"/>
  <c r="F1688" i="1" s="1"/>
  <c r="F1689" i="1" a="1"/>
  <c r="F1689" i="1" s="1"/>
  <c r="F1690" i="1" a="1"/>
  <c r="F1690" i="1" s="1"/>
  <c r="F1691" i="1" a="1"/>
  <c r="F1691" i="1" s="1"/>
  <c r="F1585" i="1" a="1"/>
  <c r="F1585" i="1" s="1"/>
  <c r="F1586" i="1" a="1"/>
  <c r="F1586" i="1" s="1"/>
  <c r="F1587" i="1" a="1"/>
  <c r="F1587" i="1" s="1"/>
  <c r="F1588" i="1" a="1"/>
  <c r="F1588" i="1" s="1"/>
  <c r="F1589" i="1" a="1"/>
  <c r="F1589" i="1" s="1"/>
  <c r="F1590" i="1" a="1"/>
  <c r="F1590" i="1" s="1"/>
  <c r="F1591" i="1" a="1"/>
  <c r="F1591" i="1" s="1"/>
  <c r="F1592" i="1" a="1"/>
  <c r="F1592" i="1" s="1"/>
  <c r="F1593" i="1" a="1"/>
  <c r="F1593" i="1" s="1"/>
  <c r="F1594" i="1" a="1"/>
  <c r="F1594" i="1" s="1"/>
  <c r="F1595" i="1" a="1"/>
  <c r="F1595" i="1" s="1"/>
  <c r="F1596" i="1" a="1"/>
  <c r="F1596" i="1" s="1"/>
  <c r="F1597" i="1" a="1"/>
  <c r="F1597" i="1" s="1"/>
  <c r="F1598" i="1" a="1"/>
  <c r="F1598" i="1" s="1"/>
  <c r="F1599" i="1" a="1"/>
  <c r="F1599" i="1" s="1"/>
  <c r="F1600" i="1" a="1"/>
  <c r="F1600" i="1" s="1"/>
  <c r="F1601" i="1" a="1"/>
  <c r="F1601" i="1" s="1"/>
  <c r="F1602" i="1" a="1"/>
  <c r="F1602" i="1" s="1"/>
  <c r="F1603" i="1" a="1"/>
  <c r="F1603" i="1" s="1"/>
  <c r="F1604" i="1" a="1"/>
  <c r="F1604" i="1" s="1"/>
  <c r="F1605" i="1" a="1"/>
  <c r="F1605" i="1" s="1"/>
  <c r="F1606" i="1" a="1"/>
  <c r="F1606" i="1" s="1"/>
  <c r="F1607" i="1" a="1"/>
  <c r="F1607" i="1" s="1"/>
  <c r="F1608" i="1" a="1"/>
  <c r="F1608" i="1" s="1"/>
  <c r="F1609" i="1" a="1"/>
  <c r="F1609" i="1" s="1"/>
  <c r="F1610" i="1" a="1"/>
  <c r="F1610" i="1" s="1"/>
  <c r="F1611" i="1" a="1"/>
  <c r="F1611" i="1" s="1"/>
  <c r="F1612" i="1" a="1"/>
  <c r="F1612" i="1" s="1"/>
  <c r="F1613" i="1" a="1"/>
  <c r="F1613" i="1" s="1"/>
  <c r="F1614" i="1" a="1"/>
  <c r="F1614" i="1" s="1"/>
  <c r="F1615" i="1" a="1"/>
  <c r="F1615" i="1" s="1"/>
  <c r="F1616" i="1" a="1"/>
  <c r="F1616" i="1" s="1"/>
  <c r="F1567" i="1" a="1"/>
  <c r="F1567" i="1" s="1"/>
  <c r="F1568" i="1" a="1"/>
  <c r="F1568" i="1" s="1"/>
  <c r="F1569" i="1" a="1"/>
  <c r="F1569" i="1" s="1"/>
  <c r="F1570" i="1" a="1"/>
  <c r="F1570" i="1" s="1"/>
  <c r="F1571" i="1" a="1"/>
  <c r="F1571" i="1" s="1"/>
  <c r="F1572" i="1" a="1"/>
  <c r="F1572" i="1" s="1"/>
  <c r="F1573" i="1" a="1"/>
  <c r="F1573" i="1" s="1"/>
  <c r="F1574" i="1" a="1"/>
  <c r="F1574" i="1" s="1"/>
  <c r="F1575" i="1" a="1"/>
  <c r="F1575" i="1" s="1"/>
  <c r="F1576" i="1" a="1"/>
  <c r="F1576" i="1" s="1"/>
  <c r="F1577" i="1" a="1"/>
  <c r="F1577" i="1" s="1"/>
  <c r="F1578" i="1" a="1"/>
  <c r="F1578" i="1" s="1"/>
  <c r="F1579" i="1" a="1"/>
  <c r="F1579" i="1" s="1"/>
  <c r="F1580" i="1" a="1"/>
  <c r="F1580" i="1" s="1"/>
  <c r="F1581" i="1" a="1"/>
  <c r="F1581" i="1" s="1"/>
  <c r="F1582" i="1" a="1"/>
  <c r="F1582" i="1" s="1"/>
  <c r="F1583" i="1" a="1"/>
  <c r="F1583" i="1" s="1"/>
  <c r="F1584" i="1" a="1"/>
  <c r="F1584" i="1" s="1"/>
  <c r="F1425" i="1" a="1"/>
  <c r="F1425" i="1" s="1"/>
  <c r="F1426" i="1" a="1"/>
  <c r="F1426" i="1" s="1"/>
  <c r="F1427" i="1" a="1"/>
  <c r="F1427" i="1" s="1"/>
  <c r="F1428" i="1" a="1"/>
  <c r="F1428" i="1" s="1"/>
  <c r="F1429" i="1" a="1"/>
  <c r="F1429" i="1" s="1"/>
  <c r="F1430" i="1" a="1"/>
  <c r="F1430" i="1" s="1"/>
  <c r="F1431" i="1" a="1"/>
  <c r="F1431" i="1" s="1"/>
  <c r="F1432" i="1" a="1"/>
  <c r="F1432" i="1" s="1"/>
  <c r="F1433" i="1" a="1"/>
  <c r="F1433" i="1" s="1"/>
  <c r="F1434" i="1" a="1"/>
  <c r="F1434" i="1" s="1"/>
  <c r="F1435" i="1" a="1"/>
  <c r="F1435" i="1" s="1"/>
  <c r="F1436" i="1" a="1"/>
  <c r="F1436" i="1" s="1"/>
  <c r="F1437" i="1" a="1"/>
  <c r="F1437" i="1" s="1"/>
  <c r="F1438" i="1" a="1"/>
  <c r="F1438" i="1" s="1"/>
  <c r="F1439" i="1" a="1"/>
  <c r="F1439" i="1" s="1"/>
  <c r="F1440" i="1" a="1"/>
  <c r="F1440" i="1" s="1"/>
  <c r="F1441" i="1" a="1"/>
  <c r="F1441" i="1" s="1"/>
  <c r="F1442" i="1" a="1"/>
  <c r="F1442" i="1" s="1"/>
  <c r="F1443" i="1" a="1"/>
  <c r="F1443" i="1" s="1"/>
  <c r="F1444" i="1" a="1"/>
  <c r="F1444" i="1" s="1"/>
  <c r="F1445" i="1" a="1"/>
  <c r="F1445" i="1" s="1"/>
  <c r="F1446" i="1" a="1"/>
  <c r="F1446" i="1" s="1"/>
  <c r="F1447" i="1" a="1"/>
  <c r="F1447" i="1" s="1"/>
  <c r="F1448" i="1" a="1"/>
  <c r="F1448" i="1" s="1"/>
  <c r="F1449" i="1" a="1"/>
  <c r="F1449" i="1" s="1"/>
  <c r="F1450" i="1" a="1"/>
  <c r="F1450" i="1" s="1"/>
  <c r="F1451" i="1" a="1"/>
  <c r="F1451" i="1" s="1"/>
  <c r="F1452" i="1" a="1"/>
  <c r="F1452" i="1" s="1"/>
  <c r="F1453" i="1" a="1"/>
  <c r="F1453" i="1" s="1"/>
  <c r="F1454" i="1" a="1"/>
  <c r="F1454" i="1" s="1"/>
  <c r="F1455" i="1" a="1"/>
  <c r="F1455" i="1" s="1"/>
  <c r="F1456" i="1" a="1"/>
  <c r="F1456" i="1" s="1"/>
  <c r="F1457" i="1" a="1"/>
  <c r="F1457" i="1" s="1"/>
  <c r="F1458" i="1" a="1"/>
  <c r="F1458" i="1" s="1"/>
  <c r="F1459" i="1" a="1"/>
  <c r="F1459" i="1" s="1"/>
  <c r="F1460" i="1" a="1"/>
  <c r="F1460" i="1" s="1"/>
  <c r="F1461" i="1" a="1"/>
  <c r="F1461" i="1" s="1"/>
  <c r="F1462" i="1" a="1"/>
  <c r="F1462" i="1" s="1"/>
  <c r="F1463" i="1" a="1"/>
  <c r="F1463" i="1" s="1"/>
  <c r="F1464" i="1" a="1"/>
  <c r="F1464" i="1" s="1"/>
  <c r="F1465" i="1" a="1"/>
  <c r="F1465" i="1" s="1"/>
  <c r="F1466" i="1" a="1"/>
  <c r="F1466" i="1" s="1"/>
  <c r="F1467" i="1" a="1"/>
  <c r="F1467" i="1" s="1"/>
  <c r="F1468" i="1" a="1"/>
  <c r="F1468" i="1" s="1"/>
  <c r="F1469" i="1" a="1"/>
  <c r="F1469" i="1" s="1"/>
  <c r="F1470" i="1" a="1"/>
  <c r="F1470" i="1" s="1"/>
  <c r="F1471" i="1" a="1"/>
  <c r="F1471" i="1" s="1"/>
  <c r="F1472" i="1" a="1"/>
  <c r="F1472" i="1" s="1"/>
  <c r="F1473" i="1" a="1"/>
  <c r="F1473" i="1" s="1"/>
  <c r="F1474" i="1" a="1"/>
  <c r="F1474" i="1" s="1"/>
  <c r="F1475" i="1" a="1"/>
  <c r="F1475" i="1" s="1"/>
  <c r="F1476" i="1" a="1"/>
  <c r="F1476" i="1" s="1"/>
  <c r="F1477" i="1" a="1"/>
  <c r="F1477" i="1" s="1"/>
  <c r="F1478" i="1" a="1"/>
  <c r="F1478" i="1" s="1"/>
  <c r="F1479" i="1" a="1"/>
  <c r="F1479" i="1" s="1"/>
  <c r="F1480" i="1" a="1"/>
  <c r="F1480" i="1" s="1"/>
  <c r="F1481" i="1" a="1"/>
  <c r="F1481" i="1" s="1"/>
  <c r="F1482" i="1" a="1"/>
  <c r="F1482" i="1" s="1"/>
  <c r="F1483" i="1" a="1"/>
  <c r="F1483" i="1" s="1"/>
  <c r="F1484" i="1" a="1"/>
  <c r="F1484" i="1" s="1"/>
  <c r="F1485" i="1" a="1"/>
  <c r="F1485" i="1" s="1"/>
  <c r="F1486" i="1" a="1"/>
  <c r="F1486" i="1" s="1"/>
  <c r="F1487" i="1" a="1"/>
  <c r="F1487" i="1" s="1"/>
  <c r="F1488" i="1" a="1"/>
  <c r="F1488" i="1" s="1"/>
  <c r="F1489" i="1" a="1"/>
  <c r="F1489" i="1" s="1"/>
  <c r="F1490" i="1" a="1"/>
  <c r="F1490" i="1" s="1"/>
  <c r="F1491" i="1" a="1"/>
  <c r="F1491" i="1" s="1"/>
  <c r="F1492" i="1" a="1"/>
  <c r="F1492" i="1" s="1"/>
  <c r="F1493" i="1" a="1"/>
  <c r="F1493" i="1" s="1"/>
  <c r="F1494" i="1" a="1"/>
  <c r="F1494" i="1" s="1"/>
  <c r="F1495" i="1" a="1"/>
  <c r="F1495" i="1" s="1"/>
  <c r="F1496" i="1" a="1"/>
  <c r="F1496" i="1" s="1"/>
  <c r="F1497" i="1" a="1"/>
  <c r="F1497" i="1" s="1"/>
  <c r="F1498" i="1" a="1"/>
  <c r="F1498" i="1" s="1"/>
  <c r="F1499" i="1" a="1"/>
  <c r="F1499" i="1" s="1"/>
  <c r="F1500" i="1" a="1"/>
  <c r="F1500" i="1" s="1"/>
  <c r="F1501" i="1" a="1"/>
  <c r="F1501" i="1" s="1"/>
  <c r="F1502" i="1" a="1"/>
  <c r="F1502" i="1" s="1"/>
  <c r="F1503" i="1" a="1"/>
  <c r="F1503" i="1" s="1"/>
  <c r="F1504" i="1" a="1"/>
  <c r="F1504" i="1" s="1"/>
  <c r="F1505" i="1" a="1"/>
  <c r="F1505" i="1" s="1"/>
  <c r="F1506" i="1" a="1"/>
  <c r="F1506" i="1" s="1"/>
  <c r="F1507" i="1" a="1"/>
  <c r="F1507" i="1" s="1"/>
  <c r="F1508" i="1" a="1"/>
  <c r="F1508" i="1" s="1"/>
  <c r="F1509" i="1" a="1"/>
  <c r="F1509" i="1" s="1"/>
  <c r="F1510" i="1" a="1"/>
  <c r="F1510" i="1" s="1"/>
  <c r="F1511" i="1" a="1"/>
  <c r="F1511" i="1" s="1"/>
  <c r="F1512" i="1" a="1"/>
  <c r="F1512" i="1" s="1"/>
  <c r="F1513" i="1" a="1"/>
  <c r="F1513" i="1" s="1"/>
  <c r="F1514" i="1" a="1"/>
  <c r="F1514" i="1" s="1"/>
  <c r="F1515" i="1" a="1"/>
  <c r="F1515" i="1" s="1"/>
  <c r="F1516" i="1" a="1"/>
  <c r="F1516" i="1" s="1"/>
  <c r="F1517" i="1" a="1"/>
  <c r="F1517" i="1" s="1"/>
  <c r="F1518" i="1" a="1"/>
  <c r="F1518" i="1" s="1"/>
  <c r="F1519" i="1" a="1"/>
  <c r="F1519" i="1" s="1"/>
  <c r="F1520" i="1" a="1"/>
  <c r="F1520" i="1" s="1"/>
  <c r="F1521" i="1" a="1"/>
  <c r="F1521" i="1" s="1"/>
  <c r="F1522" i="1" a="1"/>
  <c r="F1522" i="1" s="1"/>
  <c r="F1523" i="1" a="1"/>
  <c r="F1523" i="1" s="1"/>
  <c r="F1524" i="1" a="1"/>
  <c r="F1524" i="1" s="1"/>
  <c r="F1525" i="1" a="1"/>
  <c r="F1525" i="1" s="1"/>
  <c r="F1526" i="1" a="1"/>
  <c r="F1526" i="1" s="1"/>
  <c r="F1527" i="1" a="1"/>
  <c r="F1527" i="1" s="1"/>
  <c r="F1528" i="1" a="1"/>
  <c r="F1528" i="1" s="1"/>
  <c r="F1529" i="1" a="1"/>
  <c r="F1529" i="1" s="1"/>
  <c r="F1530" i="1" a="1"/>
  <c r="F1530" i="1" s="1"/>
  <c r="F1531" i="1" a="1"/>
  <c r="F1531" i="1" s="1"/>
  <c r="F1532" i="1" a="1"/>
  <c r="F1532" i="1" s="1"/>
  <c r="F1533" i="1" a="1"/>
  <c r="F1533" i="1" s="1"/>
  <c r="F1534" i="1" a="1"/>
  <c r="F1534" i="1" s="1"/>
  <c r="F1535" i="1" a="1"/>
  <c r="F1535" i="1" s="1"/>
  <c r="F1536" i="1" a="1"/>
  <c r="F1536" i="1" s="1"/>
  <c r="F1537" i="1" a="1"/>
  <c r="F1537" i="1" s="1"/>
  <c r="F1538" i="1" a="1"/>
  <c r="F1538" i="1" s="1"/>
  <c r="F1539" i="1" a="1"/>
  <c r="F1539" i="1" s="1"/>
  <c r="F1540" i="1" a="1"/>
  <c r="F1540" i="1" s="1"/>
  <c r="F1541" i="1" a="1"/>
  <c r="F1541" i="1" s="1"/>
  <c r="F1542" i="1" a="1"/>
  <c r="F1542" i="1" s="1"/>
  <c r="F1543" i="1" a="1"/>
  <c r="F1543" i="1" s="1"/>
  <c r="F1544" i="1" a="1"/>
  <c r="F1544" i="1" s="1"/>
  <c r="F1545" i="1" a="1"/>
  <c r="F1545" i="1" s="1"/>
  <c r="F1546" i="1" a="1"/>
  <c r="F1546" i="1" s="1"/>
  <c r="F1547" i="1" a="1"/>
  <c r="F1547" i="1" s="1"/>
  <c r="F1548" i="1" a="1"/>
  <c r="F1548" i="1" s="1"/>
  <c r="F1549" i="1" a="1"/>
  <c r="F1549" i="1" s="1"/>
  <c r="F1550" i="1" a="1"/>
  <c r="F1550" i="1" s="1"/>
  <c r="F1551" i="1" a="1"/>
  <c r="F1551" i="1" s="1"/>
  <c r="F1552" i="1" a="1"/>
  <c r="F1552" i="1" s="1"/>
  <c r="F1553" i="1" a="1"/>
  <c r="F1553" i="1" s="1"/>
  <c r="F1554" i="1" a="1"/>
  <c r="F1554" i="1" s="1"/>
  <c r="F1555" i="1" a="1"/>
  <c r="F1555" i="1" s="1"/>
  <c r="F1556" i="1" a="1"/>
  <c r="F1556" i="1" s="1"/>
  <c r="F1557" i="1" a="1"/>
  <c r="F1557" i="1" s="1"/>
  <c r="F1558" i="1" a="1"/>
  <c r="F1558" i="1" s="1"/>
  <c r="F1559" i="1" a="1"/>
  <c r="F1559" i="1" s="1"/>
  <c r="F1560" i="1" a="1"/>
  <c r="F1560" i="1" s="1"/>
  <c r="F1561" i="1" a="1"/>
  <c r="F1561" i="1" s="1"/>
  <c r="F1562" i="1" a="1"/>
  <c r="F1562" i="1" s="1"/>
  <c r="F1563" i="1" a="1"/>
  <c r="F1563" i="1" s="1"/>
  <c r="F1564" i="1" a="1"/>
  <c r="F1564" i="1" s="1"/>
  <c r="F1565" i="1" a="1"/>
  <c r="F1565" i="1" s="1"/>
  <c r="F1566" i="1" a="1"/>
  <c r="F1566" i="1" s="1"/>
  <c r="F1412" i="1" a="1"/>
  <c r="F1412" i="1" s="1"/>
  <c r="F1413" i="1" a="1"/>
  <c r="F1413" i="1" s="1"/>
  <c r="F1414" i="1" a="1"/>
  <c r="F1414" i="1" s="1"/>
  <c r="F1415" i="1" a="1"/>
  <c r="F1415" i="1" s="1"/>
  <c r="F1416" i="1" a="1"/>
  <c r="F1416" i="1" s="1"/>
  <c r="F1417" i="1" a="1"/>
  <c r="F1417" i="1" s="1"/>
  <c r="F1418" i="1" a="1"/>
  <c r="F1418" i="1" s="1"/>
  <c r="F1419" i="1" a="1"/>
  <c r="F1419" i="1" s="1"/>
  <c r="F1420" i="1" a="1"/>
  <c r="F1420" i="1" s="1"/>
  <c r="F1421" i="1" a="1"/>
  <c r="F1421" i="1" s="1"/>
  <c r="F1422" i="1" a="1"/>
  <c r="F1422" i="1" s="1"/>
  <c r="F1423" i="1" a="1"/>
  <c r="F1423" i="1" s="1"/>
  <c r="F1424" i="1" a="1"/>
  <c r="F1424" i="1" s="1"/>
  <c r="F1324" i="1" a="1"/>
  <c r="F1324" i="1" s="1"/>
  <c r="F1325" i="1" a="1"/>
  <c r="F1325" i="1" s="1"/>
  <c r="F1326" i="1" a="1"/>
  <c r="F1326" i="1" s="1"/>
  <c r="F1327" i="1" a="1"/>
  <c r="F1327" i="1" s="1"/>
  <c r="F1328" i="1" a="1"/>
  <c r="F1328" i="1" s="1"/>
  <c r="F1329" i="1" a="1"/>
  <c r="F1329" i="1" s="1"/>
  <c r="F1330" i="1" a="1"/>
  <c r="F1330" i="1" s="1"/>
  <c r="F1331" i="1" a="1"/>
  <c r="F1331" i="1" s="1"/>
  <c r="F1332" i="1" a="1"/>
  <c r="F1332" i="1" s="1"/>
  <c r="F1333" i="1" a="1"/>
  <c r="F1333" i="1" s="1"/>
  <c r="F1334" i="1" a="1"/>
  <c r="F1334" i="1" s="1"/>
  <c r="F1335" i="1" a="1"/>
  <c r="F1335" i="1" s="1"/>
  <c r="F1336" i="1" a="1"/>
  <c r="F1336" i="1" s="1"/>
  <c r="F1337" i="1" a="1"/>
  <c r="F1337" i="1" s="1"/>
  <c r="F1338" i="1" a="1"/>
  <c r="F1338" i="1" s="1"/>
  <c r="F1339" i="1" a="1"/>
  <c r="F1339" i="1" s="1"/>
  <c r="F1340" i="1" a="1"/>
  <c r="F1340" i="1" s="1"/>
  <c r="F1341" i="1" a="1"/>
  <c r="F1341" i="1" s="1"/>
  <c r="F1342" i="1" a="1"/>
  <c r="F1342" i="1" s="1"/>
  <c r="F1343" i="1" a="1"/>
  <c r="F1343" i="1" s="1"/>
  <c r="F1344" i="1" a="1"/>
  <c r="F1344" i="1" s="1"/>
  <c r="F1345" i="1" a="1"/>
  <c r="F1345" i="1" s="1"/>
  <c r="F1346" i="1" a="1"/>
  <c r="F1346" i="1" s="1"/>
  <c r="F1347" i="1" a="1"/>
  <c r="F1347" i="1" s="1"/>
  <c r="F1348" i="1" a="1"/>
  <c r="F1348" i="1" s="1"/>
  <c r="F1349" i="1" a="1"/>
  <c r="F1349" i="1" s="1"/>
  <c r="F1350" i="1" a="1"/>
  <c r="F1350" i="1" s="1"/>
  <c r="F1351" i="1" a="1"/>
  <c r="F1351" i="1" s="1"/>
  <c r="F1352" i="1" a="1"/>
  <c r="F1352" i="1" s="1"/>
  <c r="F1353" i="1" a="1"/>
  <c r="F1353" i="1" s="1"/>
  <c r="F1354" i="1" a="1"/>
  <c r="F1354" i="1" s="1"/>
  <c r="F1355" i="1" a="1"/>
  <c r="F1355" i="1" s="1"/>
  <c r="F1356" i="1" a="1"/>
  <c r="F1356" i="1" s="1"/>
  <c r="F1357" i="1" a="1"/>
  <c r="F1357" i="1" s="1"/>
  <c r="F1358" i="1" a="1"/>
  <c r="F1358" i="1" s="1"/>
  <c r="F1359" i="1" a="1"/>
  <c r="F1359" i="1" s="1"/>
  <c r="F1360" i="1" a="1"/>
  <c r="F1360" i="1" s="1"/>
  <c r="F1361" i="1" a="1"/>
  <c r="F1361" i="1" s="1"/>
  <c r="F1362" i="1" a="1"/>
  <c r="F1362" i="1" s="1"/>
  <c r="F1363" i="1" a="1"/>
  <c r="F1363" i="1" s="1"/>
  <c r="F1364" i="1" a="1"/>
  <c r="F1364" i="1" s="1"/>
  <c r="F1365" i="1" a="1"/>
  <c r="F1365" i="1" s="1"/>
  <c r="F1366" i="1" a="1"/>
  <c r="F1366" i="1" s="1"/>
  <c r="F1367" i="1" a="1"/>
  <c r="F1367" i="1" s="1"/>
  <c r="F1368" i="1" a="1"/>
  <c r="F1368" i="1" s="1"/>
  <c r="F1369" i="1" a="1"/>
  <c r="F1369" i="1" s="1"/>
  <c r="F1370" i="1" a="1"/>
  <c r="F1370" i="1" s="1"/>
  <c r="F1371" i="1" a="1"/>
  <c r="F1371" i="1" s="1"/>
  <c r="F1372" i="1" a="1"/>
  <c r="F1372" i="1" s="1"/>
  <c r="F1373" i="1" a="1"/>
  <c r="F1373" i="1" s="1"/>
  <c r="F1374" i="1" a="1"/>
  <c r="F1374" i="1" s="1"/>
  <c r="F1375" i="1" a="1"/>
  <c r="F1375" i="1" s="1"/>
  <c r="F1376" i="1" a="1"/>
  <c r="F1376" i="1" s="1"/>
  <c r="F1377" i="1" a="1"/>
  <c r="F1377" i="1" s="1"/>
  <c r="F1378" i="1" a="1"/>
  <c r="F1378" i="1" s="1"/>
  <c r="F1379" i="1" a="1"/>
  <c r="F1379" i="1" s="1"/>
  <c r="F1380" i="1" a="1"/>
  <c r="F1380" i="1" s="1"/>
  <c r="F1381" i="1" a="1"/>
  <c r="F1381" i="1" s="1"/>
  <c r="F1382" i="1" a="1"/>
  <c r="F1382" i="1" s="1"/>
  <c r="F1383" i="1" a="1"/>
  <c r="F1383" i="1" s="1"/>
  <c r="F1384" i="1" a="1"/>
  <c r="F1384" i="1" s="1"/>
  <c r="F1385" i="1" a="1"/>
  <c r="F1385" i="1" s="1"/>
  <c r="F1386" i="1" a="1"/>
  <c r="F1386" i="1" s="1"/>
  <c r="F1387" i="1" a="1"/>
  <c r="F1387" i="1" s="1"/>
  <c r="F1388" i="1" a="1"/>
  <c r="F1388" i="1" s="1"/>
  <c r="F1389" i="1" a="1"/>
  <c r="F1389" i="1" s="1"/>
  <c r="F1390" i="1" a="1"/>
  <c r="F1390" i="1" s="1"/>
  <c r="F1391" i="1" a="1"/>
  <c r="F1391" i="1" s="1"/>
  <c r="F1392" i="1" a="1"/>
  <c r="F1392" i="1" s="1"/>
  <c r="F1393" i="1" a="1"/>
  <c r="F1393" i="1" s="1"/>
  <c r="F1394" i="1" a="1"/>
  <c r="F1394" i="1" s="1"/>
  <c r="F1395" i="1" a="1"/>
  <c r="F1395" i="1"/>
  <c r="F1396" i="1" a="1"/>
  <c r="F1396" i="1" s="1"/>
  <c r="F1397" i="1" a="1"/>
  <c r="F1397" i="1" s="1"/>
  <c r="F1398" i="1" a="1"/>
  <c r="F1398" i="1" s="1"/>
  <c r="F1399" i="1" a="1"/>
  <c r="F1399" i="1" s="1"/>
  <c r="F1400" i="1" a="1"/>
  <c r="F1400" i="1" s="1"/>
  <c r="F1401" i="1" a="1"/>
  <c r="F1401" i="1" s="1"/>
  <c r="F1402" i="1" a="1"/>
  <c r="F1402" i="1" s="1"/>
  <c r="F1403" i="1" a="1"/>
  <c r="F1403" i="1" s="1"/>
  <c r="F1404" i="1" a="1"/>
  <c r="F1404" i="1" s="1"/>
  <c r="F1405" i="1" a="1"/>
  <c r="F1405" i="1" s="1"/>
  <c r="F1406" i="1" a="1"/>
  <c r="F1406" i="1" s="1"/>
  <c r="F1407" i="1" a="1"/>
  <c r="F1407" i="1" s="1"/>
  <c r="F1408" i="1" a="1"/>
  <c r="F1408" i="1" s="1"/>
  <c r="F1409" i="1" a="1"/>
  <c r="F1409" i="1" s="1"/>
  <c r="F1410" i="1" a="1"/>
  <c r="F1410" i="1" s="1"/>
  <c r="F1411" i="1" a="1"/>
  <c r="F1411" i="1" s="1"/>
  <c r="F1307" i="1" a="1"/>
  <c r="F1307" i="1" s="1"/>
  <c r="F1308" i="1" a="1"/>
  <c r="F1308" i="1" s="1"/>
  <c r="F1309" i="1" a="1"/>
  <c r="F1309" i="1" s="1"/>
  <c r="F1310" i="1" a="1"/>
  <c r="F1310" i="1" s="1"/>
  <c r="F1311" i="1" a="1"/>
  <c r="F1311" i="1" s="1"/>
  <c r="F1312" i="1" a="1"/>
  <c r="F1312" i="1" s="1"/>
  <c r="F1313" i="1" a="1"/>
  <c r="F1313" i="1" s="1"/>
  <c r="F1314" i="1" a="1"/>
  <c r="F1314" i="1" s="1"/>
  <c r="F1315" i="1" a="1"/>
  <c r="F1315" i="1" s="1"/>
  <c r="F1316" i="1" a="1"/>
  <c r="F1316" i="1" s="1"/>
  <c r="F1317" i="1" a="1"/>
  <c r="F1317" i="1" s="1"/>
  <c r="F1318" i="1" a="1"/>
  <c r="F1318" i="1" s="1"/>
  <c r="F1319" i="1" a="1"/>
  <c r="F1319" i="1" s="1"/>
  <c r="F1320" i="1" a="1"/>
  <c r="F1320" i="1" s="1"/>
  <c r="F1321" i="1" a="1"/>
  <c r="F1321" i="1" s="1"/>
  <c r="F1322" i="1" a="1"/>
  <c r="F1322" i="1" s="1"/>
  <c r="F1323" i="1" a="1"/>
  <c r="F1323" i="1" s="1"/>
  <c r="F1292" i="1" a="1"/>
  <c r="F1292" i="1" s="1"/>
  <c r="F1293" i="1" a="1"/>
  <c r="F1293" i="1" s="1"/>
  <c r="F1294" i="1" a="1"/>
  <c r="F1294" i="1" s="1"/>
  <c r="F1295" i="1" a="1"/>
  <c r="F1295" i="1" s="1"/>
  <c r="F1296" i="1" a="1"/>
  <c r="F1296" i="1" s="1"/>
  <c r="F1297" i="1" a="1"/>
  <c r="F1297" i="1" s="1"/>
  <c r="F1298" i="1" a="1"/>
  <c r="F1298" i="1" s="1"/>
  <c r="F1299" i="1" a="1"/>
  <c r="F1299" i="1" s="1"/>
  <c r="F1300" i="1" a="1"/>
  <c r="F1300" i="1" s="1"/>
  <c r="F1301" i="1" a="1"/>
  <c r="F1301" i="1" s="1"/>
  <c r="F1302" i="1" a="1"/>
  <c r="F1302" i="1" s="1"/>
  <c r="F1303" i="1" a="1"/>
  <c r="F1303" i="1" s="1"/>
  <c r="F1304" i="1" a="1"/>
  <c r="F1304" i="1" s="1"/>
  <c r="F1305" i="1" a="1"/>
  <c r="F1305" i="1" s="1"/>
  <c r="F1306" i="1" a="1"/>
  <c r="F1306" i="1" s="1"/>
  <c r="F1268" i="1" a="1"/>
  <c r="F1268" i="1" s="1"/>
  <c r="F1269" i="1" a="1"/>
  <c r="F1269" i="1" s="1"/>
  <c r="F1270" i="1" a="1"/>
  <c r="F1270" i="1" s="1"/>
  <c r="F1271" i="1" a="1"/>
  <c r="F1271" i="1" s="1"/>
  <c r="F1272" i="1" a="1"/>
  <c r="F1272" i="1" s="1"/>
  <c r="F1273" i="1" a="1"/>
  <c r="F1273" i="1" s="1"/>
  <c r="F1274" i="1" a="1"/>
  <c r="F1274" i="1" s="1"/>
  <c r="F1275" i="1" a="1"/>
  <c r="F1275" i="1" s="1"/>
  <c r="F1276" i="1" a="1"/>
  <c r="F1276" i="1" s="1"/>
  <c r="F1277" i="1" a="1"/>
  <c r="F1277" i="1" s="1"/>
  <c r="F1278" i="1" a="1"/>
  <c r="F1278" i="1" s="1"/>
  <c r="F1279" i="1" a="1"/>
  <c r="F1279" i="1" s="1"/>
  <c r="F1280" i="1" a="1"/>
  <c r="F1280" i="1" s="1"/>
  <c r="F1281" i="1" a="1"/>
  <c r="F1281" i="1" s="1"/>
  <c r="F1282" i="1" a="1"/>
  <c r="F1282" i="1" s="1"/>
  <c r="F1283" i="1" a="1"/>
  <c r="F1283" i="1" s="1"/>
  <c r="F1284" i="1" a="1"/>
  <c r="F1284" i="1" s="1"/>
  <c r="F1285" i="1" a="1"/>
  <c r="F1285" i="1" s="1"/>
  <c r="F1286" i="1" a="1"/>
  <c r="F1286" i="1" s="1"/>
  <c r="F1287" i="1" a="1"/>
  <c r="F1287" i="1" s="1"/>
  <c r="F1288" i="1" a="1"/>
  <c r="F1288" i="1" s="1"/>
  <c r="F1289" i="1" a="1"/>
  <c r="F1289" i="1" s="1"/>
  <c r="F1290" i="1" a="1"/>
  <c r="F1290" i="1" s="1"/>
  <c r="F1291" i="1" a="1"/>
  <c r="F1291" i="1" s="1"/>
  <c r="F1212" i="1" a="1"/>
  <c r="F1212" i="1" s="1"/>
  <c r="F1213" i="1" a="1"/>
  <c r="F1213" i="1" s="1"/>
  <c r="F1214" i="1" a="1"/>
  <c r="F1214" i="1" s="1"/>
  <c r="F1215" i="1" a="1"/>
  <c r="F1215" i="1" s="1"/>
  <c r="F1216" i="1" a="1"/>
  <c r="F1216" i="1" s="1"/>
  <c r="F1217" i="1" a="1"/>
  <c r="F1217" i="1" s="1"/>
  <c r="F1218" i="1" a="1"/>
  <c r="F1218" i="1" s="1"/>
  <c r="F1219" i="1" a="1"/>
  <c r="F1219" i="1" s="1"/>
  <c r="F1220" i="1" a="1"/>
  <c r="F1220" i="1" s="1"/>
  <c r="F1221" i="1" a="1"/>
  <c r="F1221" i="1" s="1"/>
  <c r="F1222" i="1" a="1"/>
  <c r="F1222" i="1" s="1"/>
  <c r="F1223" i="1" a="1"/>
  <c r="F1223" i="1" s="1"/>
  <c r="F1224" i="1" a="1"/>
  <c r="F1224" i="1" s="1"/>
  <c r="F1225" i="1" a="1"/>
  <c r="F1225" i="1" s="1"/>
  <c r="F1226" i="1" a="1"/>
  <c r="F1226" i="1" s="1"/>
  <c r="F1227" i="1" a="1"/>
  <c r="F1227" i="1" s="1"/>
  <c r="F1228" i="1" a="1"/>
  <c r="F1228" i="1" s="1"/>
  <c r="F1229" i="1" a="1"/>
  <c r="F1229" i="1" s="1"/>
  <c r="F1230" i="1" a="1"/>
  <c r="F1230" i="1" s="1"/>
  <c r="F1231" i="1" a="1"/>
  <c r="F1231" i="1" s="1"/>
  <c r="F1232" i="1" a="1"/>
  <c r="F1232" i="1" s="1"/>
  <c r="F1233" i="1" a="1"/>
  <c r="F1233" i="1" s="1"/>
  <c r="F1234" i="1" a="1"/>
  <c r="F1234" i="1" s="1"/>
  <c r="F1235" i="1" a="1"/>
  <c r="F1235" i="1" s="1"/>
  <c r="F1236" i="1" a="1"/>
  <c r="F1236" i="1" s="1"/>
  <c r="F1237" i="1" a="1"/>
  <c r="F1237" i="1" s="1"/>
  <c r="F1238" i="1" a="1"/>
  <c r="F1238" i="1" s="1"/>
  <c r="F1239" i="1" a="1"/>
  <c r="F1239" i="1" s="1"/>
  <c r="F1240" i="1" a="1"/>
  <c r="F1240" i="1" s="1"/>
  <c r="F1241" i="1" a="1"/>
  <c r="F1241" i="1" s="1"/>
  <c r="F1242" i="1" a="1"/>
  <c r="F1242" i="1" s="1"/>
  <c r="F1243" i="1" a="1"/>
  <c r="F1243" i="1" s="1"/>
  <c r="F1244" i="1" a="1"/>
  <c r="F1244" i="1" s="1"/>
  <c r="F1245" i="1" a="1"/>
  <c r="F1245" i="1" s="1"/>
  <c r="F1246" i="1" a="1"/>
  <c r="F1246" i="1" s="1"/>
  <c r="F1247" i="1" a="1"/>
  <c r="F1247" i="1" s="1"/>
  <c r="F1248" i="1" a="1"/>
  <c r="F1248" i="1" s="1"/>
  <c r="F1249" i="1" a="1"/>
  <c r="F1249" i="1" s="1"/>
  <c r="F1250" i="1" a="1"/>
  <c r="F1250" i="1" s="1"/>
  <c r="F1251" i="1" a="1"/>
  <c r="F1251" i="1" s="1"/>
  <c r="F1252" i="1" a="1"/>
  <c r="F1252" i="1" s="1"/>
  <c r="F1253" i="1" a="1"/>
  <c r="F1253" i="1" s="1"/>
  <c r="F1254" i="1" a="1"/>
  <c r="F1254" i="1" s="1"/>
  <c r="F1255" i="1" a="1"/>
  <c r="F1255" i="1" s="1"/>
  <c r="F1256" i="1" a="1"/>
  <c r="F1256" i="1" s="1"/>
  <c r="F1257" i="1" a="1"/>
  <c r="F1257" i="1" s="1"/>
  <c r="F1258" i="1" a="1"/>
  <c r="F1258" i="1" s="1"/>
  <c r="F1259" i="1" a="1"/>
  <c r="F1259" i="1" s="1"/>
  <c r="F1260" i="1" a="1"/>
  <c r="F1260" i="1" s="1"/>
  <c r="F1261" i="1" a="1"/>
  <c r="F1261" i="1" s="1"/>
  <c r="F1262" i="1" a="1"/>
  <c r="F1262" i="1" s="1"/>
  <c r="F1263" i="1" a="1"/>
  <c r="F1263" i="1" s="1"/>
  <c r="F1264" i="1" a="1"/>
  <c r="F1264" i="1" s="1"/>
  <c r="F1265" i="1" a="1"/>
  <c r="F1265" i="1" s="1"/>
  <c r="F1266" i="1" a="1"/>
  <c r="F1266" i="1" s="1"/>
  <c r="F1267" i="1" a="1"/>
  <c r="F1267" i="1" s="1"/>
  <c r="F1197" i="1" a="1"/>
  <c r="F1197" i="1" s="1"/>
  <c r="F1198" i="1" a="1"/>
  <c r="F1198" i="1" s="1"/>
  <c r="F1199" i="1" a="1"/>
  <c r="F1199" i="1" s="1"/>
  <c r="F1200" i="1" a="1"/>
  <c r="F1200" i="1" s="1"/>
  <c r="F1201" i="1" a="1"/>
  <c r="F1201" i="1" s="1"/>
  <c r="F1202" i="1" a="1"/>
  <c r="F1202" i="1" s="1"/>
  <c r="F1203" i="1" a="1"/>
  <c r="F1203" i="1" s="1"/>
  <c r="F1204" i="1" a="1"/>
  <c r="F1204" i="1" s="1"/>
  <c r="F1205" i="1" a="1"/>
  <c r="F1205" i="1" s="1"/>
  <c r="F1206" i="1" a="1"/>
  <c r="F1206" i="1" s="1"/>
  <c r="F1207" i="1" a="1"/>
  <c r="F1207" i="1" s="1"/>
  <c r="F1208" i="1" a="1"/>
  <c r="F1208" i="1" s="1"/>
  <c r="F1209" i="1" a="1"/>
  <c r="F1209" i="1" s="1"/>
  <c r="F1210" i="1" a="1"/>
  <c r="F1210" i="1" s="1"/>
  <c r="F1211" i="1" a="1"/>
  <c r="F1211" i="1" s="1"/>
  <c r="F1175" i="1" a="1"/>
  <c r="F1175" i="1" s="1"/>
  <c r="F1176" i="1" a="1"/>
  <c r="F1176" i="1" s="1"/>
  <c r="F1177" i="1" a="1"/>
  <c r="F1177" i="1" s="1"/>
  <c r="F1178" i="1" a="1"/>
  <c r="F1178" i="1" s="1"/>
  <c r="F1179" i="1" a="1"/>
  <c r="F1179" i="1" s="1"/>
  <c r="F1180" i="1" a="1"/>
  <c r="F1180" i="1" s="1"/>
  <c r="F1181" i="1" a="1"/>
  <c r="F1181" i="1" s="1"/>
  <c r="F1182" i="1" a="1"/>
  <c r="F1182" i="1" s="1"/>
  <c r="F1183" i="1" a="1"/>
  <c r="F1183" i="1" s="1"/>
  <c r="F1184" i="1" a="1"/>
  <c r="F1184" i="1" s="1"/>
  <c r="F1185" i="1" a="1"/>
  <c r="F1185" i="1" s="1"/>
  <c r="F1186" i="1" a="1"/>
  <c r="F1186" i="1" s="1"/>
  <c r="F1187" i="1" a="1"/>
  <c r="F1187" i="1" s="1"/>
  <c r="F1188" i="1" a="1"/>
  <c r="F1188" i="1" s="1"/>
  <c r="F1189" i="1" a="1"/>
  <c r="F1189" i="1" s="1"/>
  <c r="F1190" i="1" a="1"/>
  <c r="F1190" i="1" s="1"/>
  <c r="F1191" i="1" a="1"/>
  <c r="F1191" i="1" s="1"/>
  <c r="F1192" i="1" a="1"/>
  <c r="F1192" i="1" s="1"/>
  <c r="F1193" i="1" a="1"/>
  <c r="F1193" i="1" s="1"/>
  <c r="F1194" i="1" a="1"/>
  <c r="F1194" i="1" s="1"/>
  <c r="F1195" i="1" a="1"/>
  <c r="F1195" i="1" s="1"/>
  <c r="F1196" i="1" a="1"/>
  <c r="F1196" i="1" s="1"/>
  <c r="F1155" i="1" a="1"/>
  <c r="F1155" i="1" s="1"/>
  <c r="F1156" i="1" a="1"/>
  <c r="F1156" i="1" s="1"/>
  <c r="F1157" i="1" a="1"/>
  <c r="F1157" i="1" s="1"/>
  <c r="F1158" i="1" a="1"/>
  <c r="F1158" i="1" s="1"/>
  <c r="F1159" i="1" a="1"/>
  <c r="F1159" i="1" s="1"/>
  <c r="F1160" i="1" a="1"/>
  <c r="F1160" i="1" s="1"/>
  <c r="F1161" i="1" a="1"/>
  <c r="F1161" i="1" s="1"/>
  <c r="F1162" i="1" a="1"/>
  <c r="F1162" i="1" s="1"/>
  <c r="F1163" i="1" a="1"/>
  <c r="F1163" i="1" s="1"/>
  <c r="F1164" i="1" a="1"/>
  <c r="F1164" i="1" s="1"/>
  <c r="F1165" i="1" a="1"/>
  <c r="F1165" i="1" s="1"/>
  <c r="F1166" i="1" a="1"/>
  <c r="F1166" i="1" s="1"/>
  <c r="F1167" i="1" a="1"/>
  <c r="F1167" i="1" s="1"/>
  <c r="F1168" i="1" a="1"/>
  <c r="F1168" i="1" s="1"/>
  <c r="F1169" i="1" a="1"/>
  <c r="F1169" i="1" s="1"/>
  <c r="F1170" i="1" a="1"/>
  <c r="F1170" i="1" s="1"/>
  <c r="F1171" i="1" a="1"/>
  <c r="F1171" i="1" s="1"/>
  <c r="F1172" i="1" a="1"/>
  <c r="F1172" i="1" s="1"/>
  <c r="F1173" i="1" a="1"/>
  <c r="F1173" i="1" s="1"/>
  <c r="F1174" i="1" a="1"/>
  <c r="F1174" i="1" s="1"/>
  <c r="F1126" i="1" a="1"/>
  <c r="F1126" i="1" s="1"/>
  <c r="F1127" i="1" a="1"/>
  <c r="F1127" i="1" s="1"/>
  <c r="F1128" i="1" a="1"/>
  <c r="F1128" i="1" s="1"/>
  <c r="F1129" i="1" a="1"/>
  <c r="F1129" i="1" s="1"/>
  <c r="F1130" i="1" a="1"/>
  <c r="F1130" i="1" s="1"/>
  <c r="F1131" i="1" a="1"/>
  <c r="F1131" i="1" s="1"/>
  <c r="F1132" i="1" a="1"/>
  <c r="F1132" i="1" s="1"/>
  <c r="F1133" i="1" a="1"/>
  <c r="F1133" i="1" s="1"/>
  <c r="F1134" i="1" a="1"/>
  <c r="F1134" i="1" s="1"/>
  <c r="F1135" i="1" a="1"/>
  <c r="F1135" i="1" s="1"/>
  <c r="F1136" i="1" a="1"/>
  <c r="F1136" i="1" s="1"/>
  <c r="F1137" i="1" a="1"/>
  <c r="F1137" i="1" s="1"/>
  <c r="F1138" i="1" a="1"/>
  <c r="F1138" i="1" s="1"/>
  <c r="F1139" i="1" a="1"/>
  <c r="F1139" i="1" s="1"/>
  <c r="F1140" i="1" a="1"/>
  <c r="F1140" i="1" s="1"/>
  <c r="F1141" i="1" a="1"/>
  <c r="F1141" i="1" s="1"/>
  <c r="F1142" i="1" a="1"/>
  <c r="F1142" i="1" s="1"/>
  <c r="F1143" i="1" a="1"/>
  <c r="F1143" i="1" s="1"/>
  <c r="F1144" i="1" a="1"/>
  <c r="F1144" i="1" s="1"/>
  <c r="F1145" i="1" a="1"/>
  <c r="F1145" i="1" s="1"/>
  <c r="F1146" i="1" a="1"/>
  <c r="F1146" i="1" s="1"/>
  <c r="F1147" i="1" a="1"/>
  <c r="F1147" i="1" s="1"/>
  <c r="F1148" i="1" a="1"/>
  <c r="F1148" i="1" s="1"/>
  <c r="F1149" i="1" a="1"/>
  <c r="F1149" i="1" s="1"/>
  <c r="F1150" i="1" a="1"/>
  <c r="F1150" i="1" s="1"/>
  <c r="F1151" i="1" a="1"/>
  <c r="F1151" i="1" s="1"/>
  <c r="F1152" i="1" a="1"/>
  <c r="F1152" i="1" s="1"/>
  <c r="F1153" i="1" a="1"/>
  <c r="F1153" i="1" s="1"/>
  <c r="F1154" i="1" a="1"/>
  <c r="F1154" i="1" s="1"/>
  <c r="F1108" i="1" a="1"/>
  <c r="F1108" i="1" s="1"/>
  <c r="F1109" i="1" a="1"/>
  <c r="F1109" i="1" s="1"/>
  <c r="F1110" i="1" a="1"/>
  <c r="F1110" i="1" s="1"/>
  <c r="F1111" i="1" a="1"/>
  <c r="F1111" i="1" s="1"/>
  <c r="F1112" i="1" a="1"/>
  <c r="F1112" i="1" s="1"/>
  <c r="F1113" i="1" a="1"/>
  <c r="F1113" i="1" s="1"/>
  <c r="F1114" i="1" a="1"/>
  <c r="F1114" i="1" s="1"/>
  <c r="F1115" i="1" a="1"/>
  <c r="F1115" i="1" s="1"/>
  <c r="F1116" i="1" a="1"/>
  <c r="F1116" i="1" s="1"/>
  <c r="F1117" i="1" a="1"/>
  <c r="F1117" i="1" s="1"/>
  <c r="F1118" i="1" a="1"/>
  <c r="F1118" i="1" s="1"/>
  <c r="F1119" i="1" a="1"/>
  <c r="F1119" i="1" s="1"/>
  <c r="F1120" i="1" a="1"/>
  <c r="F1120" i="1" s="1"/>
  <c r="F1121" i="1" a="1"/>
  <c r="F1121" i="1" s="1"/>
  <c r="F1122" i="1" a="1"/>
  <c r="F1122" i="1" s="1"/>
  <c r="F1123" i="1" a="1"/>
  <c r="F1123" i="1" s="1"/>
  <c r="F1124" i="1" a="1"/>
  <c r="F1124" i="1" s="1"/>
  <c r="F1125" i="1" a="1"/>
  <c r="F1125" i="1" s="1"/>
  <c r="F1093" i="1" a="1"/>
  <c r="F1093" i="1" s="1"/>
  <c r="F1094" i="1" a="1"/>
  <c r="F1094" i="1" s="1"/>
  <c r="F1095" i="1" a="1"/>
  <c r="F1095" i="1" s="1"/>
  <c r="F1096" i="1" a="1"/>
  <c r="F1096" i="1" s="1"/>
  <c r="F1097" i="1" a="1"/>
  <c r="F1097" i="1" s="1"/>
  <c r="F1098" i="1" a="1"/>
  <c r="F1098" i="1" s="1"/>
  <c r="F1099" i="1" a="1"/>
  <c r="F1099" i="1" s="1"/>
  <c r="F1100" i="1" a="1"/>
  <c r="F1100" i="1" s="1"/>
  <c r="F1101" i="1" a="1"/>
  <c r="F1101" i="1" s="1"/>
  <c r="F1102" i="1" a="1"/>
  <c r="F1102" i="1" s="1"/>
  <c r="F1103" i="1" a="1"/>
  <c r="F1103" i="1" s="1"/>
  <c r="F1104" i="1" a="1"/>
  <c r="F1104" i="1" s="1"/>
  <c r="F1105" i="1" a="1"/>
  <c r="F1105" i="1" s="1"/>
  <c r="F1106" i="1" a="1"/>
  <c r="F1106" i="1" s="1"/>
  <c r="F1107" i="1" a="1"/>
  <c r="F1107" i="1" s="1"/>
  <c r="F1071" i="1" a="1"/>
  <c r="F1071" i="1" s="1"/>
  <c r="F1072" i="1" a="1"/>
  <c r="F1072" i="1" s="1"/>
  <c r="F1073" i="1" a="1"/>
  <c r="F1073" i="1" s="1"/>
  <c r="F1074" i="1" a="1"/>
  <c r="F1074" i="1" s="1"/>
  <c r="F1075" i="1" a="1"/>
  <c r="F1075" i="1" s="1"/>
  <c r="F1076" i="1" a="1"/>
  <c r="F1076" i="1" s="1"/>
  <c r="F1077" i="1" a="1"/>
  <c r="F1077" i="1" s="1"/>
  <c r="F1078" i="1" a="1"/>
  <c r="F1078" i="1" s="1"/>
  <c r="F1079" i="1" a="1"/>
  <c r="F1079" i="1" s="1"/>
  <c r="F1080" i="1" a="1"/>
  <c r="F1080" i="1" s="1"/>
  <c r="F1081" i="1" a="1"/>
  <c r="F1081" i="1" s="1"/>
  <c r="F1082" i="1" a="1"/>
  <c r="F1082" i="1" s="1"/>
  <c r="F1083" i="1" a="1"/>
  <c r="F1083" i="1" s="1"/>
  <c r="F1084" i="1" a="1"/>
  <c r="F1084" i="1" s="1"/>
  <c r="F1085" i="1" a="1"/>
  <c r="F1085" i="1" s="1"/>
  <c r="F1086" i="1" a="1"/>
  <c r="F1086" i="1" s="1"/>
  <c r="F1087" i="1" a="1"/>
  <c r="F1087" i="1" s="1"/>
  <c r="F1088" i="1" a="1"/>
  <c r="F1088" i="1" s="1"/>
  <c r="F1089" i="1" a="1"/>
  <c r="F1089" i="1" s="1"/>
  <c r="F1090" i="1" a="1"/>
  <c r="F1090" i="1" s="1"/>
  <c r="F1091" i="1" a="1"/>
  <c r="F1091" i="1" s="1"/>
  <c r="F1092" i="1" a="1"/>
  <c r="F1092" i="1" s="1"/>
  <c r="F1050" i="1" a="1"/>
  <c r="F1050" i="1" s="1"/>
  <c r="F1051" i="1" a="1"/>
  <c r="F1051" i="1" s="1"/>
  <c r="F1052" i="1" a="1"/>
  <c r="F1052" i="1" s="1"/>
  <c r="F1053" i="1" a="1"/>
  <c r="F1053" i="1" s="1"/>
  <c r="F1054" i="1" a="1"/>
  <c r="F1054" i="1" s="1"/>
  <c r="F1055" i="1" a="1"/>
  <c r="F1055" i="1" s="1"/>
  <c r="F1056" i="1" a="1"/>
  <c r="F1056" i="1" s="1"/>
  <c r="F1057" i="1" a="1"/>
  <c r="F1057" i="1" s="1"/>
  <c r="F1058" i="1" a="1"/>
  <c r="F1058" i="1" s="1"/>
  <c r="F1059" i="1" a="1"/>
  <c r="F1059" i="1" s="1"/>
  <c r="F1060" i="1" a="1"/>
  <c r="F1060" i="1" s="1"/>
  <c r="F1061" i="1" a="1"/>
  <c r="F1061" i="1" s="1"/>
  <c r="F1062" i="1" a="1"/>
  <c r="F1062" i="1" s="1"/>
  <c r="F1063" i="1" a="1"/>
  <c r="F1063" i="1" s="1"/>
  <c r="F1064" i="1" a="1"/>
  <c r="F1064" i="1" s="1"/>
  <c r="F1065" i="1" a="1"/>
  <c r="F1065" i="1" s="1"/>
  <c r="F1066" i="1" a="1"/>
  <c r="F1066" i="1" s="1"/>
  <c r="F1067" i="1" a="1"/>
  <c r="F1067" i="1" s="1"/>
  <c r="F1068" i="1" a="1"/>
  <c r="F1068" i="1" s="1"/>
  <c r="F1069" i="1" a="1"/>
  <c r="F1069" i="1" s="1"/>
  <c r="F1070" i="1" a="1"/>
  <c r="F1070" i="1" s="1"/>
  <c r="F1038" i="1" a="1"/>
  <c r="F1038" i="1" s="1"/>
  <c r="F1039" i="1" a="1"/>
  <c r="F1039" i="1" s="1"/>
  <c r="F1040" i="1" a="1"/>
  <c r="F1040" i="1" s="1"/>
  <c r="F1041" i="1" a="1"/>
  <c r="F1041" i="1" s="1"/>
  <c r="F1042" i="1" a="1"/>
  <c r="F1042" i="1" s="1"/>
  <c r="F1043" i="1" a="1"/>
  <c r="F1043" i="1" s="1"/>
  <c r="F1044" i="1" a="1"/>
  <c r="F1044" i="1" s="1"/>
  <c r="F1045" i="1" a="1"/>
  <c r="F1045" i="1" s="1"/>
  <c r="F1046" i="1" a="1"/>
  <c r="F1046" i="1" s="1"/>
  <c r="F1047" i="1" a="1"/>
  <c r="F1047" i="1" s="1"/>
  <c r="F1048" i="1" a="1"/>
  <c r="F1048" i="1" s="1"/>
  <c r="F1049" i="1" a="1"/>
  <c r="F1049" i="1" s="1"/>
  <c r="F1019" i="1" a="1"/>
  <c r="F1019" i="1" s="1"/>
  <c r="F1020" i="1" a="1"/>
  <c r="F1020" i="1" s="1"/>
  <c r="F1021" i="1" a="1"/>
  <c r="F1021" i="1" s="1"/>
  <c r="F1022" i="1" a="1"/>
  <c r="F1022" i="1" s="1"/>
  <c r="F1023" i="1" a="1"/>
  <c r="F1023" i="1" s="1"/>
  <c r="F1024" i="1" a="1"/>
  <c r="F1024" i="1" s="1"/>
  <c r="F1025" i="1" a="1"/>
  <c r="F1025" i="1" s="1"/>
  <c r="F1026" i="1" a="1"/>
  <c r="F1026" i="1" s="1"/>
  <c r="F1027" i="1" a="1"/>
  <c r="F1027" i="1" s="1"/>
  <c r="F1028" i="1" a="1"/>
  <c r="F1028" i="1" s="1"/>
  <c r="F1029" i="1" a="1"/>
  <c r="F1029" i="1" s="1"/>
  <c r="F1030" i="1" a="1"/>
  <c r="F1030" i="1" s="1"/>
  <c r="F1031" i="1" a="1"/>
  <c r="F1031" i="1" s="1"/>
  <c r="F1032" i="1" a="1"/>
  <c r="F1032" i="1" s="1"/>
  <c r="F1033" i="1" a="1"/>
  <c r="F1033" i="1" s="1"/>
  <c r="F1034" i="1" a="1"/>
  <c r="F1034" i="1" s="1"/>
  <c r="F1035" i="1" a="1"/>
  <c r="F1035" i="1" s="1"/>
  <c r="F1036" i="1" a="1"/>
  <c r="F1036" i="1" s="1"/>
  <c r="F1037" i="1" a="1"/>
  <c r="F1037" i="1" s="1"/>
  <c r="F961" i="1" a="1"/>
  <c r="F961" i="1" s="1"/>
  <c r="F962" i="1" a="1"/>
  <c r="F962" i="1" s="1"/>
  <c r="F963" i="1" a="1"/>
  <c r="F963" i="1" s="1"/>
  <c r="F964" i="1" a="1"/>
  <c r="F964" i="1" s="1"/>
  <c r="F965" i="1" a="1"/>
  <c r="F965" i="1" s="1"/>
  <c r="F966" i="1" a="1"/>
  <c r="F966" i="1" s="1"/>
  <c r="F967" i="1" a="1"/>
  <c r="F967" i="1" s="1"/>
  <c r="F968" i="1" a="1"/>
  <c r="F968" i="1" s="1"/>
  <c r="F969" i="1" a="1"/>
  <c r="F969" i="1" s="1"/>
  <c r="F970" i="1" a="1"/>
  <c r="F970" i="1" s="1"/>
  <c r="F971" i="1" a="1"/>
  <c r="F971" i="1" s="1"/>
  <c r="F972" i="1" a="1"/>
  <c r="F972" i="1" s="1"/>
  <c r="F973" i="1" a="1"/>
  <c r="F973" i="1" s="1"/>
  <c r="F974" i="1" a="1"/>
  <c r="F974" i="1" s="1"/>
  <c r="F975" i="1" a="1"/>
  <c r="F975" i="1" s="1"/>
  <c r="F976" i="1" a="1"/>
  <c r="F976" i="1" s="1"/>
  <c r="F977" i="1" a="1"/>
  <c r="F977" i="1" s="1"/>
  <c r="F978" i="1" a="1"/>
  <c r="F978" i="1" s="1"/>
  <c r="F979" i="1" a="1"/>
  <c r="F979" i="1" s="1"/>
  <c r="F980" i="1" a="1"/>
  <c r="F980" i="1" s="1"/>
  <c r="F981" i="1" a="1"/>
  <c r="F981" i="1" s="1"/>
  <c r="F982" i="1" a="1"/>
  <c r="F982" i="1" s="1"/>
  <c r="F983" i="1" a="1"/>
  <c r="F983" i="1" s="1"/>
  <c r="F984" i="1" a="1"/>
  <c r="F984" i="1" s="1"/>
  <c r="F985" i="1" a="1"/>
  <c r="F985" i="1" s="1"/>
  <c r="F986" i="1" a="1"/>
  <c r="F986" i="1" s="1"/>
  <c r="F987" i="1" a="1"/>
  <c r="F987" i="1" s="1"/>
  <c r="F988" i="1" a="1"/>
  <c r="F988" i="1"/>
  <c r="F989" i="1" a="1"/>
  <c r="F989" i="1" s="1"/>
  <c r="F990" i="1" a="1"/>
  <c r="F990" i="1" s="1"/>
  <c r="F991" i="1" a="1"/>
  <c r="F991" i="1" s="1"/>
  <c r="F992" i="1" a="1"/>
  <c r="F992" i="1" s="1"/>
  <c r="F993" i="1" a="1"/>
  <c r="F993" i="1" s="1"/>
  <c r="F994" i="1" a="1"/>
  <c r="F994" i="1" s="1"/>
  <c r="F995" i="1" a="1"/>
  <c r="F995" i="1" s="1"/>
  <c r="F996" i="1" a="1"/>
  <c r="F996" i="1" s="1"/>
  <c r="F997" i="1" a="1"/>
  <c r="F997" i="1" s="1"/>
  <c r="F998" i="1" a="1"/>
  <c r="F998" i="1" s="1"/>
  <c r="F999" i="1" a="1"/>
  <c r="F999" i="1" s="1"/>
  <c r="F1000" i="1" a="1"/>
  <c r="F1000" i="1" s="1"/>
  <c r="F1001" i="1" a="1"/>
  <c r="F1001" i="1" s="1"/>
  <c r="F1002" i="1" a="1"/>
  <c r="F1002" i="1" s="1"/>
  <c r="F1003" i="1" a="1"/>
  <c r="F1003" i="1" s="1"/>
  <c r="F1004" i="1" a="1"/>
  <c r="F1004" i="1" s="1"/>
  <c r="F1005" i="1" a="1"/>
  <c r="F1005" i="1" s="1"/>
  <c r="F1006" i="1" a="1"/>
  <c r="F1006" i="1" s="1"/>
  <c r="F1007" i="1" a="1"/>
  <c r="F1007" i="1" s="1"/>
  <c r="F1008" i="1" a="1"/>
  <c r="F1008" i="1" s="1"/>
  <c r="F1009" i="1" a="1"/>
  <c r="F1009" i="1" s="1"/>
  <c r="F1010" i="1" a="1"/>
  <c r="F1010" i="1" s="1"/>
  <c r="F1011" i="1" a="1"/>
  <c r="F1011" i="1" s="1"/>
  <c r="F1012" i="1" a="1"/>
  <c r="F1012" i="1" s="1"/>
  <c r="F1013" i="1" a="1"/>
  <c r="F1013" i="1" s="1"/>
  <c r="F1014" i="1" a="1"/>
  <c r="F1014" i="1" s="1"/>
  <c r="F1015" i="1" a="1"/>
  <c r="F1015" i="1" s="1"/>
  <c r="F1016" i="1" a="1"/>
  <c r="F1016" i="1" s="1"/>
  <c r="F1017" i="1" a="1"/>
  <c r="F1017" i="1" s="1"/>
  <c r="F1018" i="1" a="1"/>
  <c r="F1018" i="1" s="1"/>
  <c r="F923" i="1" a="1"/>
  <c r="F923" i="1" s="1"/>
  <c r="F924" i="1" a="1"/>
  <c r="F924" i="1" s="1"/>
  <c r="F925" i="1" a="1"/>
  <c r="F925" i="1" s="1"/>
  <c r="F926" i="1" a="1"/>
  <c r="F926" i="1" s="1"/>
  <c r="F927" i="1" a="1"/>
  <c r="F927" i="1" s="1"/>
  <c r="F928" i="1" a="1"/>
  <c r="F928" i="1" s="1"/>
  <c r="F929" i="1" a="1"/>
  <c r="F929" i="1" s="1"/>
  <c r="F930" i="1" a="1"/>
  <c r="F930" i="1" s="1"/>
  <c r="F931" i="1" a="1"/>
  <c r="F931" i="1" s="1"/>
  <c r="F932" i="1" a="1"/>
  <c r="F932" i="1" s="1"/>
  <c r="F933" i="1" a="1"/>
  <c r="F933" i="1" s="1"/>
  <c r="F934" i="1" a="1"/>
  <c r="F934" i="1" s="1"/>
  <c r="F935" i="1" a="1"/>
  <c r="F935" i="1" s="1"/>
  <c r="F936" i="1" a="1"/>
  <c r="F936" i="1" s="1"/>
  <c r="F937" i="1" a="1"/>
  <c r="F937" i="1" s="1"/>
  <c r="F938" i="1" a="1"/>
  <c r="F938" i="1" s="1"/>
  <c r="F939" i="1" a="1"/>
  <c r="F939" i="1" s="1"/>
  <c r="F940" i="1" a="1"/>
  <c r="F940" i="1" s="1"/>
  <c r="F941" i="1" a="1"/>
  <c r="F941" i="1" s="1"/>
  <c r="F942" i="1" a="1"/>
  <c r="F942" i="1" s="1"/>
  <c r="F943" i="1" a="1"/>
  <c r="F943" i="1" s="1"/>
  <c r="F944" i="1" a="1"/>
  <c r="F944" i="1" s="1"/>
  <c r="F945" i="1" a="1"/>
  <c r="F945" i="1" s="1"/>
  <c r="F946" i="1" a="1"/>
  <c r="F946" i="1" s="1"/>
  <c r="F947" i="1" a="1"/>
  <c r="F947" i="1" s="1"/>
  <c r="F948" i="1" a="1"/>
  <c r="F948" i="1" s="1"/>
  <c r="F949" i="1" a="1"/>
  <c r="F949" i="1" s="1"/>
  <c r="F950" i="1" a="1"/>
  <c r="F950" i="1" s="1"/>
  <c r="F951" i="1" a="1"/>
  <c r="F951" i="1" s="1"/>
  <c r="F952" i="1" a="1"/>
  <c r="F952" i="1" s="1"/>
  <c r="F953" i="1" a="1"/>
  <c r="F953" i="1" s="1"/>
  <c r="F954" i="1" a="1"/>
  <c r="F954" i="1" s="1"/>
  <c r="F955" i="1" a="1"/>
  <c r="F955" i="1" s="1"/>
  <c r="F956" i="1" a="1"/>
  <c r="F956" i="1" s="1"/>
  <c r="F957" i="1" a="1"/>
  <c r="F957" i="1" s="1"/>
  <c r="F958" i="1" a="1"/>
  <c r="F958" i="1" s="1"/>
  <c r="F959" i="1" a="1"/>
  <c r="F959" i="1" s="1"/>
  <c r="F960" i="1" a="1"/>
  <c r="F960" i="1" s="1"/>
  <c r="F906" i="1" a="1"/>
  <c r="F906" i="1" s="1"/>
  <c r="F907" i="1" a="1"/>
  <c r="F907" i="1" s="1"/>
  <c r="F908" i="1" a="1"/>
  <c r="F908" i="1" s="1"/>
  <c r="F909" i="1" a="1"/>
  <c r="F909" i="1" s="1"/>
  <c r="F910" i="1" a="1"/>
  <c r="F910" i="1" s="1"/>
  <c r="F911" i="1" a="1"/>
  <c r="F911" i="1" s="1"/>
  <c r="F912" i="1" a="1"/>
  <c r="F912" i="1" s="1"/>
  <c r="F913" i="1" a="1"/>
  <c r="F913" i="1" s="1"/>
  <c r="F914" i="1" a="1"/>
  <c r="F914" i="1" s="1"/>
  <c r="F915" i="1" a="1"/>
  <c r="F915" i="1" s="1"/>
  <c r="F916" i="1" a="1"/>
  <c r="F916" i="1" s="1"/>
  <c r="F917" i="1" a="1"/>
  <c r="F917" i="1" s="1"/>
  <c r="F918" i="1" a="1"/>
  <c r="F918" i="1" s="1"/>
  <c r="F919" i="1" a="1"/>
  <c r="F919" i="1" s="1"/>
  <c r="F920" i="1" a="1"/>
  <c r="F920" i="1" s="1"/>
  <c r="F921" i="1" a="1"/>
  <c r="F921" i="1" s="1"/>
  <c r="F922" i="1" a="1"/>
  <c r="F922" i="1" s="1"/>
  <c r="F867" i="1" a="1"/>
  <c r="F867" i="1" s="1"/>
  <c r="F868" i="1" a="1"/>
  <c r="F868" i="1" s="1"/>
  <c r="F869" i="1" a="1"/>
  <c r="F869" i="1" s="1"/>
  <c r="F870" i="1" a="1"/>
  <c r="F870" i="1" s="1"/>
  <c r="F871" i="1" a="1"/>
  <c r="F871" i="1" s="1"/>
  <c r="F872" i="1" a="1"/>
  <c r="F872" i="1" s="1"/>
  <c r="F873" i="1" a="1"/>
  <c r="F873" i="1" s="1"/>
  <c r="F874" i="1" a="1"/>
  <c r="F874" i="1" s="1"/>
  <c r="F875" i="1" a="1"/>
  <c r="F875" i="1" s="1"/>
  <c r="F876" i="1" a="1"/>
  <c r="F876" i="1" s="1"/>
  <c r="F877" i="1" a="1"/>
  <c r="F877" i="1" s="1"/>
  <c r="F878" i="1" a="1"/>
  <c r="F878" i="1" s="1"/>
  <c r="F879" i="1" a="1"/>
  <c r="F879" i="1" s="1"/>
  <c r="F880" i="1" a="1"/>
  <c r="F880" i="1" s="1"/>
  <c r="F881" i="1" a="1"/>
  <c r="F881" i="1" s="1"/>
  <c r="F882" i="1" a="1"/>
  <c r="F882" i="1" s="1"/>
  <c r="F883" i="1" a="1"/>
  <c r="F883" i="1" s="1"/>
  <c r="F884" i="1" a="1"/>
  <c r="F884" i="1" s="1"/>
  <c r="F885" i="1" a="1"/>
  <c r="F885" i="1" s="1"/>
  <c r="F886" i="1" a="1"/>
  <c r="F886" i="1" s="1"/>
  <c r="F887" i="1" a="1"/>
  <c r="F887" i="1" s="1"/>
  <c r="F888" i="1" a="1"/>
  <c r="F888" i="1" s="1"/>
  <c r="F889" i="1" a="1"/>
  <c r="F889" i="1" s="1"/>
  <c r="F890" i="1" a="1"/>
  <c r="F890" i="1" s="1"/>
  <c r="F891" i="1" a="1"/>
  <c r="F891" i="1" s="1"/>
  <c r="F892" i="1" a="1"/>
  <c r="F892" i="1" s="1"/>
  <c r="F893" i="1" a="1"/>
  <c r="F893" i="1" s="1"/>
  <c r="F894" i="1" a="1"/>
  <c r="F894" i="1" s="1"/>
  <c r="F895" i="1" a="1"/>
  <c r="F895" i="1" s="1"/>
  <c r="F896" i="1" a="1"/>
  <c r="F896" i="1" s="1"/>
  <c r="F897" i="1" a="1"/>
  <c r="F897" i="1" s="1"/>
  <c r="F898" i="1" a="1"/>
  <c r="F898" i="1" s="1"/>
  <c r="F899" i="1" a="1"/>
  <c r="F899" i="1" s="1"/>
  <c r="F900" i="1" a="1"/>
  <c r="F900" i="1" s="1"/>
  <c r="F901" i="1" a="1"/>
  <c r="F901" i="1" s="1"/>
  <c r="F902" i="1" a="1"/>
  <c r="F902" i="1" s="1"/>
  <c r="F903" i="1" a="1"/>
  <c r="F903" i="1" s="1"/>
  <c r="F904" i="1" a="1"/>
  <c r="F904" i="1" s="1"/>
  <c r="F905" i="1" a="1"/>
  <c r="F905" i="1" s="1"/>
  <c r="F851" i="1" a="1"/>
  <c r="F851" i="1" s="1"/>
  <c r="F852" i="1" a="1"/>
  <c r="F852" i="1" s="1"/>
  <c r="F853" i="1" a="1"/>
  <c r="F853" i="1" s="1"/>
  <c r="F854" i="1" a="1"/>
  <c r="F854" i="1" s="1"/>
  <c r="F855" i="1" a="1"/>
  <c r="F855" i="1" s="1"/>
  <c r="F856" i="1" a="1"/>
  <c r="F856" i="1" s="1"/>
  <c r="F857" i="1" a="1"/>
  <c r="F857" i="1" s="1"/>
  <c r="F858" i="1" a="1"/>
  <c r="F858" i="1" s="1"/>
  <c r="F859" i="1" a="1"/>
  <c r="F859" i="1" s="1"/>
  <c r="F860" i="1" a="1"/>
  <c r="F860" i="1" s="1"/>
  <c r="F861" i="1" a="1"/>
  <c r="F861" i="1" s="1"/>
  <c r="F862" i="1" a="1"/>
  <c r="F862" i="1" s="1"/>
  <c r="F863" i="1" a="1"/>
  <c r="F863" i="1" s="1"/>
  <c r="F864" i="1" a="1"/>
  <c r="F864" i="1" s="1"/>
  <c r="F865" i="1" a="1"/>
  <c r="F865" i="1" s="1"/>
  <c r="F866" i="1" a="1"/>
  <c r="F866" i="1" s="1"/>
  <c r="F830" i="1" a="1"/>
  <c r="F830" i="1" s="1"/>
  <c r="F831" i="1" a="1"/>
  <c r="F831" i="1" s="1"/>
  <c r="F832" i="1" a="1"/>
  <c r="F832" i="1" s="1"/>
  <c r="F833" i="1" a="1"/>
  <c r="F833" i="1" s="1"/>
  <c r="F834" i="1" a="1"/>
  <c r="F834" i="1" s="1"/>
  <c r="F835" i="1" a="1"/>
  <c r="F835" i="1" s="1"/>
  <c r="F836" i="1" a="1"/>
  <c r="F836" i="1" s="1"/>
  <c r="F837" i="1" a="1"/>
  <c r="F837" i="1" s="1"/>
  <c r="F838" i="1" a="1"/>
  <c r="F838" i="1" s="1"/>
  <c r="F839" i="1" a="1"/>
  <c r="F839" i="1" s="1"/>
  <c r="F840" i="1" a="1"/>
  <c r="F840" i="1" s="1"/>
  <c r="F841" i="1" a="1"/>
  <c r="F841" i="1" s="1"/>
  <c r="F842" i="1" a="1"/>
  <c r="F842" i="1" s="1"/>
  <c r="F843" i="1" a="1"/>
  <c r="F843" i="1" s="1"/>
  <c r="F844" i="1" a="1"/>
  <c r="F844" i="1" s="1"/>
  <c r="F845" i="1" a="1"/>
  <c r="F845" i="1" s="1"/>
  <c r="F846" i="1" a="1"/>
  <c r="F846" i="1" s="1"/>
  <c r="F847" i="1" a="1"/>
  <c r="F847" i="1" s="1"/>
  <c r="F848" i="1" a="1"/>
  <c r="F848" i="1" s="1"/>
  <c r="F849" i="1" a="1"/>
  <c r="F849" i="1" s="1"/>
  <c r="F850" i="1" a="1"/>
  <c r="F850" i="1" s="1"/>
  <c r="F819" i="1" a="1"/>
  <c r="F819" i="1" s="1"/>
  <c r="F820" i="1" a="1"/>
  <c r="F820" i="1" s="1"/>
  <c r="F821" i="1" a="1"/>
  <c r="F821" i="1" s="1"/>
  <c r="F822" i="1" a="1"/>
  <c r="F822" i="1" s="1"/>
  <c r="F823" i="1" a="1"/>
  <c r="F823" i="1" s="1"/>
  <c r="F824" i="1" a="1"/>
  <c r="F824" i="1" s="1"/>
  <c r="F825" i="1" a="1"/>
  <c r="F825" i="1" s="1"/>
  <c r="F826" i="1" a="1"/>
  <c r="F826" i="1" s="1"/>
  <c r="F827" i="1" a="1"/>
  <c r="F827" i="1" s="1"/>
  <c r="F828" i="1" a="1"/>
  <c r="F828" i="1" s="1"/>
  <c r="F829" i="1" a="1"/>
  <c r="F829" i="1" s="1"/>
  <c r="F799" i="1" a="1"/>
  <c r="F799" i="1" s="1"/>
  <c r="F800" i="1" a="1"/>
  <c r="F800" i="1" s="1"/>
  <c r="F801" i="1" a="1"/>
  <c r="F801" i="1" s="1"/>
  <c r="F802" i="1" a="1"/>
  <c r="F802" i="1" s="1"/>
  <c r="F803" i="1" a="1"/>
  <c r="F803" i="1" s="1"/>
  <c r="F804" i="1" a="1"/>
  <c r="F804" i="1" s="1"/>
  <c r="F805" i="1" a="1"/>
  <c r="F805" i="1" s="1"/>
  <c r="F806" i="1" a="1"/>
  <c r="F806" i="1" s="1"/>
  <c r="F807" i="1" a="1"/>
  <c r="F807" i="1" s="1"/>
  <c r="F808" i="1" a="1"/>
  <c r="F808" i="1" s="1"/>
  <c r="F809" i="1" a="1"/>
  <c r="F809" i="1" s="1"/>
  <c r="F810" i="1" a="1"/>
  <c r="F810" i="1" s="1"/>
  <c r="F811" i="1" a="1"/>
  <c r="F811" i="1" s="1"/>
  <c r="F812" i="1" a="1"/>
  <c r="F812" i="1" s="1"/>
  <c r="F813" i="1" a="1"/>
  <c r="F813" i="1" s="1"/>
  <c r="F814" i="1" a="1"/>
  <c r="F814" i="1" s="1"/>
  <c r="F815" i="1" a="1"/>
  <c r="F815" i="1" s="1"/>
  <c r="F816" i="1" a="1"/>
  <c r="F816" i="1" s="1"/>
  <c r="F817" i="1" a="1"/>
  <c r="F817" i="1" s="1"/>
  <c r="F818" i="1" a="1"/>
  <c r="F818" i="1" s="1"/>
  <c r="F779" i="1" a="1"/>
  <c r="F779" i="1" s="1"/>
  <c r="F780" i="1" a="1"/>
  <c r="F780" i="1" s="1"/>
  <c r="F781" i="1" a="1"/>
  <c r="F781" i="1" s="1"/>
  <c r="F782" i="1" a="1"/>
  <c r="F782" i="1" s="1"/>
  <c r="F783" i="1" a="1"/>
  <c r="F783" i="1" s="1"/>
  <c r="F784" i="1" a="1"/>
  <c r="F784" i="1" s="1"/>
  <c r="F785" i="1" a="1"/>
  <c r="F785" i="1" s="1"/>
  <c r="F786" i="1" a="1"/>
  <c r="F786" i="1" s="1"/>
  <c r="F787" i="1" a="1"/>
  <c r="F787" i="1" s="1"/>
  <c r="F788" i="1" a="1"/>
  <c r="F788" i="1" s="1"/>
  <c r="F789" i="1" a="1"/>
  <c r="F789" i="1" s="1"/>
  <c r="F790" i="1" a="1"/>
  <c r="F790" i="1" s="1"/>
  <c r="F791" i="1" a="1"/>
  <c r="F791" i="1" s="1"/>
  <c r="F792" i="1" a="1"/>
  <c r="F792" i="1" s="1"/>
  <c r="F793" i="1" a="1"/>
  <c r="F793" i="1" s="1"/>
  <c r="F794" i="1" a="1"/>
  <c r="F794" i="1" s="1"/>
  <c r="F795" i="1" a="1"/>
  <c r="F795" i="1" s="1"/>
  <c r="F796" i="1" a="1"/>
  <c r="F796" i="1" s="1"/>
  <c r="F797" i="1" a="1"/>
  <c r="F797" i="1" s="1"/>
  <c r="F798" i="1" a="1"/>
  <c r="F798" i="1" s="1"/>
  <c r="F758" i="1" a="1"/>
  <c r="F758" i="1" s="1"/>
  <c r="F759" i="1" a="1"/>
  <c r="F759" i="1" s="1"/>
  <c r="F760" i="1" a="1"/>
  <c r="F760" i="1" s="1"/>
  <c r="F761" i="1" a="1"/>
  <c r="F761" i="1" s="1"/>
  <c r="F762" i="1" a="1"/>
  <c r="F762" i="1" s="1"/>
  <c r="F763" i="1" a="1"/>
  <c r="F763" i="1" s="1"/>
  <c r="F764" i="1" a="1"/>
  <c r="F764" i="1" s="1"/>
  <c r="F765" i="1" a="1"/>
  <c r="F765" i="1" s="1"/>
  <c r="F766" i="1" a="1"/>
  <c r="F766" i="1" s="1"/>
  <c r="F767" i="1" a="1"/>
  <c r="F767" i="1" s="1"/>
  <c r="F768" i="1" a="1"/>
  <c r="F768" i="1" s="1"/>
  <c r="F769" i="1" a="1"/>
  <c r="F769" i="1" s="1"/>
  <c r="F770" i="1" a="1"/>
  <c r="F770" i="1" s="1"/>
  <c r="F771" i="1" a="1"/>
  <c r="F771" i="1" s="1"/>
  <c r="F772" i="1" a="1"/>
  <c r="F772" i="1" s="1"/>
  <c r="F773" i="1" a="1"/>
  <c r="F773" i="1" s="1"/>
  <c r="F774" i="1" a="1"/>
  <c r="F774" i="1" s="1"/>
  <c r="F775" i="1" a="1"/>
  <c r="F775" i="1" s="1"/>
  <c r="F776" i="1" a="1"/>
  <c r="F776" i="1" s="1"/>
  <c r="F777" i="1" a="1"/>
  <c r="F777" i="1" s="1"/>
  <c r="F778" i="1" a="1"/>
  <c r="F778" i="1" s="1"/>
  <c r="F741" i="1" a="1"/>
  <c r="F741" i="1" s="1"/>
  <c r="F742" i="1" a="1"/>
  <c r="F742" i="1" s="1"/>
  <c r="F743" i="1" a="1"/>
  <c r="F743" i="1" s="1"/>
  <c r="F744" i="1" a="1"/>
  <c r="F744" i="1" s="1"/>
  <c r="F745" i="1" a="1"/>
  <c r="F745" i="1" s="1"/>
  <c r="F746" i="1" a="1"/>
  <c r="F746" i="1" s="1"/>
  <c r="F747" i="1" a="1"/>
  <c r="F747" i="1" s="1"/>
  <c r="F748" i="1" a="1"/>
  <c r="F748" i="1" s="1"/>
  <c r="F749" i="1" a="1"/>
  <c r="F749" i="1" s="1"/>
  <c r="F750" i="1" a="1"/>
  <c r="F750" i="1" s="1"/>
  <c r="F751" i="1" a="1"/>
  <c r="F751" i="1" s="1"/>
  <c r="F752" i="1" a="1"/>
  <c r="F752" i="1" s="1"/>
  <c r="F753" i="1" a="1"/>
  <c r="F753" i="1" s="1"/>
  <c r="F754" i="1" a="1"/>
  <c r="F754" i="1" s="1"/>
  <c r="F755" i="1" a="1"/>
  <c r="F755" i="1" s="1"/>
  <c r="F756" i="1" a="1"/>
  <c r="F756" i="1" s="1"/>
  <c r="F757" i="1" a="1"/>
  <c r="F757" i="1" s="1"/>
  <c r="F718" i="1" a="1"/>
  <c r="F718" i="1" s="1"/>
  <c r="F719" i="1" a="1"/>
  <c r="F719" i="1" s="1"/>
  <c r="F720" i="1" a="1"/>
  <c r="F720" i="1" s="1"/>
  <c r="F721" i="1" a="1"/>
  <c r="F721" i="1" s="1"/>
  <c r="F722" i="1" a="1"/>
  <c r="F722" i="1" s="1"/>
  <c r="F723" i="1" a="1"/>
  <c r="F723" i="1" s="1"/>
  <c r="F724" i="1" a="1"/>
  <c r="F724" i="1" s="1"/>
  <c r="F725" i="1" a="1"/>
  <c r="F725" i="1" s="1"/>
  <c r="F726" i="1" a="1"/>
  <c r="F726" i="1" s="1"/>
  <c r="F727" i="1" a="1"/>
  <c r="F727" i="1" s="1"/>
  <c r="F728" i="1" a="1"/>
  <c r="F728" i="1" s="1"/>
  <c r="F729" i="1" a="1"/>
  <c r="F729" i="1" s="1"/>
  <c r="F730" i="1" a="1"/>
  <c r="F730" i="1" s="1"/>
  <c r="F731" i="1" a="1"/>
  <c r="F731" i="1" s="1"/>
  <c r="F732" i="1" a="1"/>
  <c r="F732" i="1" s="1"/>
  <c r="F733" i="1" a="1"/>
  <c r="F733" i="1" s="1"/>
  <c r="F734" i="1" a="1"/>
  <c r="F734" i="1" s="1"/>
  <c r="F735" i="1" a="1"/>
  <c r="F735" i="1" s="1"/>
  <c r="F736" i="1" a="1"/>
  <c r="F736" i="1" s="1"/>
  <c r="F737" i="1" a="1"/>
  <c r="F737" i="1" s="1"/>
  <c r="F738" i="1" a="1"/>
  <c r="F738" i="1" s="1"/>
  <c r="F739" i="1" a="1"/>
  <c r="F739" i="1" s="1"/>
  <c r="F740" i="1" a="1"/>
  <c r="F740" i="1" s="1"/>
  <c r="F698" i="1" a="1"/>
  <c r="F698" i="1" s="1"/>
  <c r="F699" i="1" a="1"/>
  <c r="F699" i="1" s="1"/>
  <c r="F700" i="1" a="1"/>
  <c r="F700" i="1" s="1"/>
  <c r="F701" i="1" a="1"/>
  <c r="F701" i="1" s="1"/>
  <c r="F702" i="1" a="1"/>
  <c r="F702" i="1" s="1"/>
  <c r="F703" i="1" a="1"/>
  <c r="F703" i="1" s="1"/>
  <c r="F704" i="1" a="1"/>
  <c r="F704" i="1" s="1"/>
  <c r="F705" i="1" a="1"/>
  <c r="F705" i="1" s="1"/>
  <c r="F706" i="1" a="1"/>
  <c r="F706" i="1" s="1"/>
  <c r="F707" i="1" a="1"/>
  <c r="F707" i="1" s="1"/>
  <c r="F708" i="1" a="1"/>
  <c r="F708" i="1" s="1"/>
  <c r="F709" i="1" a="1"/>
  <c r="F709" i="1" s="1"/>
  <c r="F710" i="1" a="1"/>
  <c r="F710" i="1" s="1"/>
  <c r="F711" i="1" a="1"/>
  <c r="F711" i="1" s="1"/>
  <c r="F712" i="1" a="1"/>
  <c r="F712" i="1" s="1"/>
  <c r="F713" i="1" a="1"/>
  <c r="F713" i="1" s="1"/>
  <c r="F714" i="1" a="1"/>
  <c r="F714" i="1" s="1"/>
  <c r="F715" i="1" a="1"/>
  <c r="F715" i="1" s="1"/>
  <c r="F716" i="1" a="1"/>
  <c r="F716" i="1" s="1"/>
  <c r="F717" i="1" a="1"/>
  <c r="F717" i="1" s="1"/>
  <c r="F682" i="1" a="1"/>
  <c r="F682" i="1" s="1"/>
  <c r="F683" i="1" a="1"/>
  <c r="F683" i="1" s="1"/>
  <c r="F684" i="1" a="1"/>
  <c r="F684" i="1" s="1"/>
  <c r="F685" i="1" a="1"/>
  <c r="F685" i="1" s="1"/>
  <c r="F686" i="1" a="1"/>
  <c r="F686" i="1" s="1"/>
  <c r="F687" i="1" a="1"/>
  <c r="F687" i="1" s="1"/>
  <c r="F688" i="1" a="1"/>
  <c r="F688" i="1" s="1"/>
  <c r="F689" i="1" a="1"/>
  <c r="F689" i="1" s="1"/>
  <c r="F690" i="1" a="1"/>
  <c r="F690" i="1" s="1"/>
  <c r="F691" i="1" a="1"/>
  <c r="F691" i="1" s="1"/>
  <c r="F692" i="1" a="1"/>
  <c r="F692" i="1" s="1"/>
  <c r="F693" i="1" a="1"/>
  <c r="F693" i="1" s="1"/>
  <c r="F694" i="1" a="1"/>
  <c r="F694" i="1" s="1"/>
  <c r="F695" i="1" a="1"/>
  <c r="F695" i="1" s="1"/>
  <c r="F696" i="1" a="1"/>
  <c r="F696" i="1" s="1"/>
  <c r="F697" i="1" a="1"/>
  <c r="F697" i="1" s="1"/>
  <c r="F662" i="1" a="1"/>
  <c r="F662" i="1" s="1"/>
  <c r="F663" i="1" a="1"/>
  <c r="F663" i="1" s="1"/>
  <c r="F664" i="1" a="1"/>
  <c r="F664" i="1" s="1"/>
  <c r="F665" i="1" a="1"/>
  <c r="F665" i="1" s="1"/>
  <c r="F666" i="1" a="1"/>
  <c r="F666" i="1" s="1"/>
  <c r="F667" i="1" a="1"/>
  <c r="F667" i="1" s="1"/>
  <c r="F668" i="1" a="1"/>
  <c r="F668" i="1" s="1"/>
  <c r="F669" i="1" a="1"/>
  <c r="F669" i="1" s="1"/>
  <c r="F670" i="1" a="1"/>
  <c r="F670" i="1" s="1"/>
  <c r="F671" i="1" a="1"/>
  <c r="F671" i="1" s="1"/>
  <c r="F672" i="1" a="1"/>
  <c r="F672" i="1" s="1"/>
  <c r="F673" i="1" a="1"/>
  <c r="F673" i="1" s="1"/>
  <c r="F674" i="1" a="1"/>
  <c r="F674" i="1" s="1"/>
  <c r="F675" i="1" a="1"/>
  <c r="F675" i="1" s="1"/>
  <c r="F676" i="1" a="1"/>
  <c r="F676" i="1" s="1"/>
  <c r="F677" i="1" a="1"/>
  <c r="F677" i="1" s="1"/>
  <c r="F678" i="1" a="1"/>
  <c r="F678" i="1" s="1"/>
  <c r="F679" i="1" a="1"/>
  <c r="F679" i="1" s="1"/>
  <c r="F680" i="1" a="1"/>
  <c r="F680" i="1" s="1"/>
  <c r="F681" i="1" a="1"/>
  <c r="F681" i="1" s="1"/>
  <c r="F639" i="1" a="1"/>
  <c r="F639" i="1" s="1"/>
  <c r="F640" i="1" a="1"/>
  <c r="F640" i="1" s="1"/>
  <c r="F641" i="1" a="1"/>
  <c r="F641" i="1" s="1"/>
  <c r="F642" i="1" a="1"/>
  <c r="F642" i="1" s="1"/>
  <c r="F643" i="1" a="1"/>
  <c r="F643" i="1" s="1"/>
  <c r="F644" i="1" a="1"/>
  <c r="F644" i="1" s="1"/>
  <c r="F645" i="1" a="1"/>
  <c r="F645" i="1" s="1"/>
  <c r="F646" i="1" a="1"/>
  <c r="F646" i="1" s="1"/>
  <c r="F647" i="1" a="1"/>
  <c r="F647" i="1" s="1"/>
  <c r="F648" i="1" a="1"/>
  <c r="F648" i="1" s="1"/>
  <c r="F649" i="1" a="1"/>
  <c r="F649" i="1" s="1"/>
  <c r="F650" i="1" a="1"/>
  <c r="F650" i="1" s="1"/>
  <c r="F651" i="1" a="1"/>
  <c r="F651" i="1" s="1"/>
  <c r="F652" i="1" a="1"/>
  <c r="F652" i="1" s="1"/>
  <c r="F653" i="1" a="1"/>
  <c r="F653" i="1" s="1"/>
  <c r="F654" i="1" a="1"/>
  <c r="F654" i="1" s="1"/>
  <c r="F655" i="1" a="1"/>
  <c r="F655" i="1" s="1"/>
  <c r="F656" i="1" a="1"/>
  <c r="F656" i="1" s="1"/>
  <c r="F657" i="1" a="1"/>
  <c r="F657" i="1" s="1"/>
  <c r="F658" i="1" a="1"/>
  <c r="F658" i="1" s="1"/>
  <c r="F659" i="1" a="1"/>
  <c r="F659" i="1" s="1"/>
  <c r="F660" i="1" a="1"/>
  <c r="F660" i="1" s="1"/>
  <c r="F661" i="1" a="1"/>
  <c r="F661" i="1" s="1"/>
  <c r="F617" i="1" a="1"/>
  <c r="F617" i="1" s="1"/>
  <c r="F618" i="1" a="1"/>
  <c r="F618" i="1" s="1"/>
  <c r="F619" i="1" a="1"/>
  <c r="F619" i="1" s="1"/>
  <c r="F620" i="1" a="1"/>
  <c r="F620" i="1" s="1"/>
  <c r="F621" i="1" a="1"/>
  <c r="F621" i="1" s="1"/>
  <c r="F622" i="1" a="1"/>
  <c r="F622" i="1" s="1"/>
  <c r="F623" i="1" a="1"/>
  <c r="F623" i="1" s="1"/>
  <c r="F624" i="1" a="1"/>
  <c r="F624" i="1" s="1"/>
  <c r="F625" i="1" a="1"/>
  <c r="F625" i="1" s="1"/>
  <c r="F626" i="1" a="1"/>
  <c r="F626" i="1" s="1"/>
  <c r="F627" i="1" a="1"/>
  <c r="F627" i="1" s="1"/>
  <c r="F628" i="1" a="1"/>
  <c r="F628" i="1" s="1"/>
  <c r="F629" i="1" a="1"/>
  <c r="F629" i="1" s="1"/>
  <c r="F630" i="1" a="1"/>
  <c r="F630" i="1" s="1"/>
  <c r="F631" i="1" a="1"/>
  <c r="F631" i="1" s="1"/>
  <c r="F632" i="1" a="1"/>
  <c r="F632" i="1" s="1"/>
  <c r="F633" i="1" a="1"/>
  <c r="F633" i="1" s="1"/>
  <c r="F634" i="1" a="1"/>
  <c r="F634" i="1" s="1"/>
  <c r="F635" i="1" a="1"/>
  <c r="F635" i="1" s="1"/>
  <c r="F636" i="1" a="1"/>
  <c r="F636" i="1" s="1"/>
  <c r="F637" i="1" a="1"/>
  <c r="F637" i="1" s="1"/>
  <c r="F638" i="1" a="1"/>
  <c r="F638" i="1" s="1"/>
  <c r="F594" i="1" a="1"/>
  <c r="F594" i="1" s="1"/>
  <c r="F595" i="1" a="1"/>
  <c r="F595" i="1" s="1"/>
  <c r="F596" i="1" a="1"/>
  <c r="F596" i="1" s="1"/>
  <c r="F597" i="1" a="1"/>
  <c r="F597" i="1" s="1"/>
  <c r="F598" i="1" a="1"/>
  <c r="F598" i="1" s="1"/>
  <c r="F599" i="1" a="1"/>
  <c r="F599" i="1" s="1"/>
  <c r="F600" i="1" a="1"/>
  <c r="F600" i="1" s="1"/>
  <c r="F601" i="1" a="1"/>
  <c r="F601" i="1" s="1"/>
  <c r="F602" i="1" a="1"/>
  <c r="F602" i="1" s="1"/>
  <c r="F603" i="1" a="1"/>
  <c r="F603" i="1" s="1"/>
  <c r="F604" i="1" a="1"/>
  <c r="F604" i="1" s="1"/>
  <c r="F605" i="1" a="1"/>
  <c r="F605" i="1" s="1"/>
  <c r="F606" i="1" a="1"/>
  <c r="F606" i="1" s="1"/>
  <c r="F607" i="1" a="1"/>
  <c r="F607" i="1" s="1"/>
  <c r="F608" i="1" a="1"/>
  <c r="F608" i="1" s="1"/>
  <c r="F609" i="1" a="1"/>
  <c r="F609" i="1" s="1"/>
  <c r="F610" i="1" a="1"/>
  <c r="F610" i="1" s="1"/>
  <c r="F611" i="1" a="1"/>
  <c r="F611" i="1" s="1"/>
  <c r="F612" i="1" a="1"/>
  <c r="F612" i="1" s="1"/>
  <c r="F613" i="1" a="1"/>
  <c r="F613" i="1" s="1"/>
  <c r="F614" i="1" a="1"/>
  <c r="F614" i="1" s="1"/>
  <c r="F615" i="1" a="1"/>
  <c r="F615" i="1" s="1"/>
  <c r="F616" i="1" a="1"/>
  <c r="F616" i="1" s="1"/>
  <c r="F574" i="1" a="1"/>
  <c r="F574" i="1" s="1"/>
  <c r="F575" i="1" a="1"/>
  <c r="F575" i="1" s="1"/>
  <c r="F576" i="1" a="1"/>
  <c r="F576" i="1" s="1"/>
  <c r="F577" i="1" a="1"/>
  <c r="F577" i="1" s="1"/>
  <c r="F578" i="1" a="1"/>
  <c r="F578" i="1" s="1"/>
  <c r="F579" i="1" a="1"/>
  <c r="F579" i="1" s="1"/>
  <c r="F580" i="1" a="1"/>
  <c r="F580" i="1" s="1"/>
  <c r="F581" i="1" a="1"/>
  <c r="F581" i="1" s="1"/>
  <c r="F582" i="1" a="1"/>
  <c r="F582" i="1" s="1"/>
  <c r="F583" i="1" a="1"/>
  <c r="F583" i="1" s="1"/>
  <c r="F584" i="1" a="1"/>
  <c r="F584" i="1" s="1"/>
  <c r="F585" i="1" a="1"/>
  <c r="F585" i="1" s="1"/>
  <c r="F586" i="1" a="1"/>
  <c r="F586" i="1" s="1"/>
  <c r="F587" i="1" a="1"/>
  <c r="F587" i="1" s="1"/>
  <c r="F588" i="1" a="1"/>
  <c r="F588" i="1" s="1"/>
  <c r="F589" i="1" a="1"/>
  <c r="F589" i="1" s="1"/>
  <c r="F590" i="1" a="1"/>
  <c r="F590" i="1" s="1"/>
  <c r="F591" i="1" a="1"/>
  <c r="F591" i="1" s="1"/>
  <c r="F592" i="1" a="1"/>
  <c r="F592" i="1" s="1"/>
  <c r="F593" i="1" a="1"/>
  <c r="F593" i="1" s="1"/>
  <c r="F552" i="1" a="1"/>
  <c r="F552" i="1" s="1"/>
  <c r="F553" i="1" a="1"/>
  <c r="F553" i="1" s="1"/>
  <c r="F554" i="1" a="1"/>
  <c r="F554" i="1" s="1"/>
  <c r="F555" i="1" a="1"/>
  <c r="F555" i="1" s="1"/>
  <c r="F556" i="1" a="1"/>
  <c r="F556" i="1" s="1"/>
  <c r="F557" i="1" a="1"/>
  <c r="F557" i="1" s="1"/>
  <c r="F558" i="1" a="1"/>
  <c r="F558" i="1" s="1"/>
  <c r="F559" i="1" a="1"/>
  <c r="F559" i="1" s="1"/>
  <c r="F560" i="1" a="1"/>
  <c r="F560" i="1" s="1"/>
  <c r="F561" i="1" a="1"/>
  <c r="F561" i="1" s="1"/>
  <c r="F562" i="1" a="1"/>
  <c r="F562" i="1" s="1"/>
  <c r="F563" i="1" a="1"/>
  <c r="F563" i="1" s="1"/>
  <c r="F564" i="1" a="1"/>
  <c r="F564" i="1" s="1"/>
  <c r="F565" i="1" a="1"/>
  <c r="F565" i="1" s="1"/>
  <c r="F566" i="1" a="1"/>
  <c r="F566" i="1" s="1"/>
  <c r="F567" i="1" a="1"/>
  <c r="F567" i="1" s="1"/>
  <c r="F568" i="1" a="1"/>
  <c r="F568" i="1" s="1"/>
  <c r="F569" i="1" a="1"/>
  <c r="F569" i="1" s="1"/>
  <c r="F570" i="1" a="1"/>
  <c r="F570" i="1" s="1"/>
  <c r="F571" i="1" a="1"/>
  <c r="F571" i="1" s="1"/>
  <c r="F572" i="1" a="1"/>
  <c r="F572" i="1" s="1"/>
  <c r="F573" i="1" a="1"/>
  <c r="F573" i="1" s="1"/>
  <c r="F516" i="1" a="1"/>
  <c r="F516" i="1" s="1"/>
  <c r="F517" i="1" a="1"/>
  <c r="F517" i="1" s="1"/>
  <c r="F518" i="1" a="1"/>
  <c r="F518" i="1" s="1"/>
  <c r="F519" i="1" a="1"/>
  <c r="F519" i="1" s="1"/>
  <c r="F520" i="1" a="1"/>
  <c r="F520" i="1" s="1"/>
  <c r="F521" i="1" a="1"/>
  <c r="F521" i="1" s="1"/>
  <c r="F522" i="1" a="1"/>
  <c r="F522" i="1" s="1"/>
  <c r="F523" i="1" a="1"/>
  <c r="F523" i="1" s="1"/>
  <c r="F524" i="1" a="1"/>
  <c r="F524" i="1" s="1"/>
  <c r="F525" i="1" a="1"/>
  <c r="F525" i="1" s="1"/>
  <c r="F526" i="1" a="1"/>
  <c r="F526" i="1" s="1"/>
  <c r="F527" i="1" a="1"/>
  <c r="F527" i="1" s="1"/>
  <c r="F528" i="1" a="1"/>
  <c r="F528" i="1" s="1"/>
  <c r="F529" i="1" a="1"/>
  <c r="F529" i="1" s="1"/>
  <c r="F530" i="1" a="1"/>
  <c r="F530" i="1" s="1"/>
  <c r="F531" i="1" a="1"/>
  <c r="F531" i="1" s="1"/>
  <c r="F532" i="1" a="1"/>
  <c r="F532" i="1" s="1"/>
  <c r="F533" i="1" a="1"/>
  <c r="F533" i="1" s="1"/>
  <c r="F534" i="1" a="1"/>
  <c r="F534" i="1" s="1"/>
  <c r="F535" i="1" a="1"/>
  <c r="F535" i="1" s="1"/>
  <c r="F536" i="1" a="1"/>
  <c r="F536" i="1" s="1"/>
  <c r="F537" i="1" a="1"/>
  <c r="F537" i="1" s="1"/>
  <c r="F538" i="1" a="1"/>
  <c r="F538" i="1" s="1"/>
  <c r="F539" i="1" a="1"/>
  <c r="F539" i="1" s="1"/>
  <c r="F540" i="1" a="1"/>
  <c r="F540" i="1" s="1"/>
  <c r="F541" i="1" a="1"/>
  <c r="F541" i="1" s="1"/>
  <c r="F542" i="1" a="1"/>
  <c r="F542" i="1" s="1"/>
  <c r="F543" i="1" a="1"/>
  <c r="F543" i="1" s="1"/>
  <c r="F544" i="1" a="1"/>
  <c r="F544" i="1" s="1"/>
  <c r="F545" i="1" a="1"/>
  <c r="F545" i="1" s="1"/>
  <c r="F546" i="1" a="1"/>
  <c r="F546" i="1" s="1"/>
  <c r="F547" i="1" a="1"/>
  <c r="F547" i="1" s="1"/>
  <c r="F548" i="1" a="1"/>
  <c r="F548" i="1" s="1"/>
  <c r="F549" i="1" a="1"/>
  <c r="F549" i="1" s="1"/>
  <c r="F550" i="1" a="1"/>
  <c r="F550" i="1" s="1"/>
  <c r="F551" i="1" a="1"/>
  <c r="F551" i="1" s="1"/>
  <c r="F451" i="1" a="1"/>
  <c r="F451" i="1" s="1"/>
  <c r="F452" i="1" a="1"/>
  <c r="F452" i="1" s="1"/>
  <c r="F453" i="1" a="1"/>
  <c r="F453" i="1" s="1"/>
  <c r="F454" i="1" a="1"/>
  <c r="F454" i="1" s="1"/>
  <c r="F455" i="1" a="1"/>
  <c r="F455" i="1" s="1"/>
  <c r="F456" i="1" a="1"/>
  <c r="F456" i="1" s="1"/>
  <c r="F457" i="1" a="1"/>
  <c r="F457" i="1" s="1"/>
  <c r="F458" i="1" a="1"/>
  <c r="F458" i="1" s="1"/>
  <c r="F459" i="1" a="1"/>
  <c r="F459" i="1" s="1"/>
  <c r="F460" i="1" a="1"/>
  <c r="F460" i="1" s="1"/>
  <c r="F461" i="1" a="1"/>
  <c r="F461" i="1" s="1"/>
  <c r="F462" i="1" a="1"/>
  <c r="F462" i="1" s="1"/>
  <c r="F463" i="1" a="1"/>
  <c r="F463" i="1" s="1"/>
  <c r="F464" i="1" a="1"/>
  <c r="F464" i="1" s="1"/>
  <c r="F465" i="1" a="1"/>
  <c r="F465" i="1" s="1"/>
  <c r="F466" i="1" a="1"/>
  <c r="F466" i="1" s="1"/>
  <c r="F467" i="1" a="1"/>
  <c r="F467" i="1" s="1"/>
  <c r="F468" i="1" a="1"/>
  <c r="F468" i="1" s="1"/>
  <c r="F469" i="1" a="1"/>
  <c r="F469" i="1" s="1"/>
  <c r="F470" i="1" a="1"/>
  <c r="F470" i="1" s="1"/>
  <c r="F471" i="1" a="1"/>
  <c r="F471" i="1" s="1"/>
  <c r="F472" i="1" a="1"/>
  <c r="F472" i="1" s="1"/>
  <c r="F473" i="1" a="1"/>
  <c r="F473" i="1" s="1"/>
  <c r="F474" i="1" a="1"/>
  <c r="F474" i="1" s="1"/>
  <c r="F475" i="1" a="1"/>
  <c r="F475" i="1" s="1"/>
  <c r="F476" i="1" a="1"/>
  <c r="F476" i="1" s="1"/>
  <c r="F477" i="1" a="1"/>
  <c r="F477" i="1" s="1"/>
  <c r="F478" i="1" a="1"/>
  <c r="F478" i="1" s="1"/>
  <c r="F479" i="1" a="1"/>
  <c r="F479" i="1" s="1"/>
  <c r="F480" i="1" a="1"/>
  <c r="F480" i="1" s="1"/>
  <c r="F481" i="1" a="1"/>
  <c r="F481" i="1" s="1"/>
  <c r="F482" i="1" a="1"/>
  <c r="F482" i="1" s="1"/>
  <c r="F483" i="1" a="1"/>
  <c r="F483" i="1" s="1"/>
  <c r="F484" i="1" a="1"/>
  <c r="F484" i="1" s="1"/>
  <c r="F485" i="1" a="1"/>
  <c r="F485" i="1" s="1"/>
  <c r="F486" i="1" a="1"/>
  <c r="F486" i="1" s="1"/>
  <c r="F487" i="1" a="1"/>
  <c r="F487" i="1" s="1"/>
  <c r="F488" i="1" a="1"/>
  <c r="F488" i="1" s="1"/>
  <c r="F489" i="1" a="1"/>
  <c r="F489" i="1" s="1"/>
  <c r="F490" i="1" a="1"/>
  <c r="F490" i="1" s="1"/>
  <c r="F491" i="1" a="1"/>
  <c r="F491" i="1" s="1"/>
  <c r="F492" i="1" a="1"/>
  <c r="F492" i="1" s="1"/>
  <c r="F493" i="1" a="1"/>
  <c r="F493" i="1" s="1"/>
  <c r="F494" i="1" a="1"/>
  <c r="F494" i="1" s="1"/>
  <c r="F495" i="1" a="1"/>
  <c r="F495" i="1" s="1"/>
  <c r="F496" i="1" a="1"/>
  <c r="F496" i="1" s="1"/>
  <c r="F497" i="1" a="1"/>
  <c r="F497" i="1" s="1"/>
  <c r="F498" i="1" a="1"/>
  <c r="F498" i="1" s="1"/>
  <c r="F499" i="1" a="1"/>
  <c r="F499" i="1" s="1"/>
  <c r="F500" i="1" a="1"/>
  <c r="F500" i="1" s="1"/>
  <c r="F501" i="1" a="1"/>
  <c r="F501" i="1" s="1"/>
  <c r="F502" i="1" a="1"/>
  <c r="F502" i="1" s="1"/>
  <c r="F503" i="1" a="1"/>
  <c r="F503" i="1" s="1"/>
  <c r="F504" i="1" a="1"/>
  <c r="F504" i="1" s="1"/>
  <c r="F505" i="1" a="1"/>
  <c r="F505" i="1" s="1"/>
  <c r="F506" i="1" a="1"/>
  <c r="F506" i="1" s="1"/>
  <c r="F507" i="1" a="1"/>
  <c r="F507" i="1" s="1"/>
  <c r="F508" i="1" a="1"/>
  <c r="F508" i="1" s="1"/>
  <c r="F509" i="1" a="1"/>
  <c r="F509" i="1" s="1"/>
  <c r="F510" i="1" a="1"/>
  <c r="F510" i="1" s="1"/>
  <c r="F511" i="1" a="1"/>
  <c r="F511" i="1" s="1"/>
  <c r="F512" i="1" a="1"/>
  <c r="F512" i="1" s="1"/>
  <c r="F513" i="1" a="1"/>
  <c r="F513" i="1" s="1"/>
  <c r="F514" i="1" a="1"/>
  <c r="F514" i="1" s="1"/>
  <c r="F515" i="1" a="1"/>
  <c r="F515" i="1" s="1"/>
  <c r="F427" i="1" a="1"/>
  <c r="F427" i="1" s="1"/>
  <c r="F428" i="1" a="1"/>
  <c r="F428" i="1" s="1"/>
  <c r="F429" i="1" a="1"/>
  <c r="F429" i="1" s="1"/>
  <c r="F430" i="1" a="1"/>
  <c r="F430" i="1" s="1"/>
  <c r="F431" i="1" a="1"/>
  <c r="F431" i="1" s="1"/>
  <c r="F432" i="1" a="1"/>
  <c r="F432" i="1" s="1"/>
  <c r="F433" i="1" a="1"/>
  <c r="F433" i="1" s="1"/>
  <c r="F434" i="1" a="1"/>
  <c r="F434" i="1" s="1"/>
  <c r="F435" i="1" a="1"/>
  <c r="F435" i="1" s="1"/>
  <c r="F436" i="1" a="1"/>
  <c r="F436" i="1" s="1"/>
  <c r="F437" i="1" a="1"/>
  <c r="F437" i="1" s="1"/>
  <c r="F438" i="1" a="1"/>
  <c r="F438" i="1" s="1"/>
  <c r="F439" i="1" a="1"/>
  <c r="F439" i="1" s="1"/>
  <c r="F440" i="1" a="1"/>
  <c r="F440" i="1" s="1"/>
  <c r="F441" i="1" a="1"/>
  <c r="F441" i="1" s="1"/>
  <c r="F442" i="1" a="1"/>
  <c r="F442" i="1" s="1"/>
  <c r="F443" i="1" a="1"/>
  <c r="F443" i="1" s="1"/>
  <c r="F444" i="1" a="1"/>
  <c r="F444" i="1" s="1"/>
  <c r="F445" i="1" a="1"/>
  <c r="F445" i="1" s="1"/>
  <c r="F446" i="1" a="1"/>
  <c r="F446" i="1" s="1"/>
  <c r="F447" i="1" a="1"/>
  <c r="F447" i="1" s="1"/>
  <c r="F448" i="1" a="1"/>
  <c r="F448" i="1" s="1"/>
  <c r="F449" i="1" a="1"/>
  <c r="F449" i="1" s="1"/>
  <c r="F450" i="1" a="1"/>
  <c r="F450" i="1" s="1"/>
  <c r="F411" i="1" a="1"/>
  <c r="F411" i="1" s="1"/>
  <c r="F412" i="1" a="1"/>
  <c r="F412" i="1" s="1"/>
  <c r="F413" i="1" a="1"/>
  <c r="F413" i="1" s="1"/>
  <c r="F414" i="1" a="1"/>
  <c r="F414" i="1" s="1"/>
  <c r="F415" i="1" a="1"/>
  <c r="F415" i="1" s="1"/>
  <c r="F416" i="1" a="1"/>
  <c r="F416" i="1" s="1"/>
  <c r="F417" i="1" a="1"/>
  <c r="F417" i="1" s="1"/>
  <c r="F418" i="1" a="1"/>
  <c r="F418" i="1" s="1"/>
  <c r="F419" i="1" a="1"/>
  <c r="F419" i="1" s="1"/>
  <c r="F420" i="1" a="1"/>
  <c r="F420" i="1" s="1"/>
  <c r="F421" i="1" a="1"/>
  <c r="F421" i="1" s="1"/>
  <c r="F422" i="1" a="1"/>
  <c r="F422" i="1" s="1"/>
  <c r="F423" i="1" a="1"/>
  <c r="F423" i="1" s="1"/>
  <c r="F424" i="1" a="1"/>
  <c r="F424" i="1" s="1"/>
  <c r="F425" i="1" a="1"/>
  <c r="F425" i="1" s="1"/>
  <c r="F426" i="1" a="1"/>
  <c r="F426" i="1" s="1"/>
  <c r="F391" i="1" a="1"/>
  <c r="F391" i="1" s="1"/>
  <c r="F392" i="1" a="1"/>
  <c r="F392" i="1" s="1"/>
  <c r="F393" i="1" a="1"/>
  <c r="F393" i="1" s="1"/>
  <c r="F394" i="1" a="1"/>
  <c r="F394" i="1" s="1"/>
  <c r="F395" i="1" a="1"/>
  <c r="F395" i="1" s="1"/>
  <c r="F396" i="1" a="1"/>
  <c r="F396" i="1" s="1"/>
  <c r="F397" i="1" a="1"/>
  <c r="F397" i="1" s="1"/>
  <c r="F398" i="1" a="1"/>
  <c r="F398" i="1" s="1"/>
  <c r="F399" i="1" a="1"/>
  <c r="F399" i="1" s="1"/>
  <c r="F400" i="1" a="1"/>
  <c r="F400" i="1" s="1"/>
  <c r="F401" i="1" a="1"/>
  <c r="F401" i="1" s="1"/>
  <c r="F402" i="1" a="1"/>
  <c r="F402" i="1" s="1"/>
  <c r="F403" i="1" a="1"/>
  <c r="F403" i="1" s="1"/>
  <c r="F404" i="1" a="1"/>
  <c r="F404" i="1" s="1"/>
  <c r="F405" i="1" a="1"/>
  <c r="F405" i="1" s="1"/>
  <c r="F406" i="1" a="1"/>
  <c r="F406" i="1" s="1"/>
  <c r="F407" i="1" a="1"/>
  <c r="F407" i="1" s="1"/>
  <c r="F408" i="1" a="1"/>
  <c r="F408" i="1" s="1"/>
  <c r="F409" i="1" a="1"/>
  <c r="F409" i="1" s="1"/>
  <c r="F410" i="1" a="1"/>
  <c r="F410" i="1" s="1"/>
  <c r="F368" i="1" a="1"/>
  <c r="F368" i="1" s="1"/>
  <c r="F369" i="1" a="1"/>
  <c r="F369" i="1" s="1"/>
  <c r="F370" i="1" a="1"/>
  <c r="F370" i="1" s="1"/>
  <c r="F371" i="1" a="1"/>
  <c r="F371" i="1" s="1"/>
  <c r="F372" i="1" a="1"/>
  <c r="F372" i="1" s="1"/>
  <c r="F373" i="1" a="1"/>
  <c r="F373" i="1" s="1"/>
  <c r="F374" i="1" a="1"/>
  <c r="F374" i="1" s="1"/>
  <c r="F375" i="1" a="1"/>
  <c r="F375" i="1" s="1"/>
  <c r="F376" i="1" a="1"/>
  <c r="F376" i="1" s="1"/>
  <c r="F377" i="1" a="1"/>
  <c r="F377" i="1" s="1"/>
  <c r="F378" i="1" a="1"/>
  <c r="F378" i="1" s="1"/>
  <c r="F379" i="1" a="1"/>
  <c r="F379" i="1" s="1"/>
  <c r="F380" i="1" a="1"/>
  <c r="F380" i="1" s="1"/>
  <c r="F381" i="1" a="1"/>
  <c r="F381" i="1" s="1"/>
  <c r="F382" i="1" a="1"/>
  <c r="F382" i="1" s="1"/>
  <c r="F383" i="1" a="1"/>
  <c r="F383" i="1" s="1"/>
  <c r="F384" i="1" a="1"/>
  <c r="F384" i="1" s="1"/>
  <c r="F385" i="1" a="1"/>
  <c r="F385" i="1" s="1"/>
  <c r="F386" i="1" a="1"/>
  <c r="F386" i="1" s="1"/>
  <c r="F387" i="1" a="1"/>
  <c r="F387" i="1" s="1"/>
  <c r="F388" i="1" a="1"/>
  <c r="F388" i="1" s="1"/>
  <c r="F389" i="1" a="1"/>
  <c r="F389" i="1" s="1"/>
  <c r="F390" i="1" a="1"/>
  <c r="F390" i="1" s="1"/>
  <c r="F346" i="1" a="1"/>
  <c r="F346" i="1" s="1"/>
  <c r="F347" i="1" a="1"/>
  <c r="F347" i="1" s="1"/>
  <c r="F348" i="1" a="1"/>
  <c r="F348" i="1" s="1"/>
  <c r="F349" i="1" a="1"/>
  <c r="F349" i="1" s="1"/>
  <c r="F350" i="1" a="1"/>
  <c r="F350" i="1" s="1"/>
  <c r="F351" i="1" a="1"/>
  <c r="F351" i="1" s="1"/>
  <c r="F352" i="1" a="1"/>
  <c r="F352" i="1" s="1"/>
  <c r="F353" i="1" a="1"/>
  <c r="F353" i="1" s="1"/>
  <c r="F354" i="1" a="1"/>
  <c r="F354" i="1" s="1"/>
  <c r="F355" i="1" a="1"/>
  <c r="F355" i="1" s="1"/>
  <c r="F356" i="1" a="1"/>
  <c r="F356" i="1" s="1"/>
  <c r="F357" i="1" a="1"/>
  <c r="F357" i="1" s="1"/>
  <c r="F358" i="1" a="1"/>
  <c r="F358" i="1" s="1"/>
  <c r="F359" i="1" a="1"/>
  <c r="F359" i="1" s="1"/>
  <c r="F360" i="1" a="1"/>
  <c r="F360" i="1" s="1"/>
  <c r="F361" i="1" a="1"/>
  <c r="F361" i="1" s="1"/>
  <c r="F362" i="1" a="1"/>
  <c r="F362" i="1" s="1"/>
  <c r="F363" i="1" a="1"/>
  <c r="F363" i="1" s="1"/>
  <c r="F364" i="1" a="1"/>
  <c r="F364" i="1" s="1"/>
  <c r="F365" i="1" a="1"/>
  <c r="F365" i="1" s="1"/>
  <c r="F366" i="1" a="1"/>
  <c r="F366" i="1" s="1"/>
  <c r="F367" i="1" a="1"/>
  <c r="F367" i="1" s="1"/>
  <c r="F324" i="1" a="1"/>
  <c r="F324" i="1" s="1"/>
  <c r="F325" i="1" a="1"/>
  <c r="F325" i="1" s="1"/>
  <c r="F326" i="1" a="1"/>
  <c r="F326" i="1" s="1"/>
  <c r="F327" i="1" a="1"/>
  <c r="F327" i="1" s="1"/>
  <c r="F328" i="1" a="1"/>
  <c r="F328" i="1" s="1"/>
  <c r="F329" i="1" a="1"/>
  <c r="F329" i="1" s="1"/>
  <c r="F330" i="1" a="1"/>
  <c r="F330" i="1" s="1"/>
  <c r="F331" i="1" a="1"/>
  <c r="F331" i="1" s="1"/>
  <c r="F332" i="1" a="1"/>
  <c r="F332" i="1" s="1"/>
  <c r="F333" i="1" a="1"/>
  <c r="F333" i="1" s="1"/>
  <c r="F334" i="1" a="1"/>
  <c r="F334" i="1" s="1"/>
  <c r="F335" i="1" a="1"/>
  <c r="F335" i="1" s="1"/>
  <c r="F336" i="1" a="1"/>
  <c r="F336" i="1" s="1"/>
  <c r="F337" i="1" a="1"/>
  <c r="F337" i="1" s="1"/>
  <c r="F338" i="1" a="1"/>
  <c r="F338" i="1" s="1"/>
  <c r="F339" i="1" a="1"/>
  <c r="F339" i="1" s="1"/>
  <c r="F340" i="1" a="1"/>
  <c r="F340" i="1" s="1"/>
  <c r="F341" i="1" a="1"/>
  <c r="F341" i="1" s="1"/>
  <c r="F342" i="1" a="1"/>
  <c r="F342" i="1" s="1"/>
  <c r="F343" i="1" a="1"/>
  <c r="F343" i="1" s="1"/>
  <c r="F344" i="1" a="1"/>
  <c r="F344" i="1" s="1"/>
  <c r="F345" i="1" a="1"/>
  <c r="F345" i="1" s="1"/>
  <c r="F302" i="1" a="1"/>
  <c r="F302" i="1" s="1"/>
  <c r="F303" i="1" a="1"/>
  <c r="F303" i="1" s="1"/>
  <c r="F304" i="1" a="1"/>
  <c r="F304" i="1" s="1"/>
  <c r="F305" i="1" a="1"/>
  <c r="F305" i="1" s="1"/>
  <c r="F306" i="1" a="1"/>
  <c r="F306" i="1" s="1"/>
  <c r="F307" i="1" a="1"/>
  <c r="F307" i="1" s="1"/>
  <c r="F308" i="1" a="1"/>
  <c r="F308" i="1" s="1"/>
  <c r="F309" i="1" a="1"/>
  <c r="F309" i="1" s="1"/>
  <c r="F310" i="1" a="1"/>
  <c r="F310" i="1" s="1"/>
  <c r="F311" i="1" a="1"/>
  <c r="F311" i="1" s="1"/>
  <c r="F312" i="1" a="1"/>
  <c r="F312" i="1" s="1"/>
  <c r="F313" i="1" a="1"/>
  <c r="F313" i="1" s="1"/>
  <c r="F314" i="1" a="1"/>
  <c r="F314" i="1" s="1"/>
  <c r="F315" i="1" a="1"/>
  <c r="F315" i="1" s="1"/>
  <c r="F316" i="1" a="1"/>
  <c r="F316" i="1" s="1"/>
  <c r="F317" i="1" a="1"/>
  <c r="F317" i="1" s="1"/>
  <c r="F318" i="1" a="1"/>
  <c r="F318" i="1" s="1"/>
  <c r="F319" i="1" a="1"/>
  <c r="F319" i="1" s="1"/>
  <c r="F320" i="1" a="1"/>
  <c r="F320" i="1" s="1"/>
  <c r="F321" i="1" a="1"/>
  <c r="F321" i="1" s="1"/>
  <c r="F322" i="1" a="1"/>
  <c r="F322" i="1" s="1"/>
  <c r="F323" i="1" a="1"/>
  <c r="F323" i="1" s="1"/>
  <c r="F280" i="1" a="1"/>
  <c r="F280" i="1" s="1"/>
  <c r="F281" i="1" a="1"/>
  <c r="F281" i="1" s="1"/>
  <c r="F282" i="1" a="1"/>
  <c r="F282" i="1" s="1"/>
  <c r="F283" i="1" a="1"/>
  <c r="F283" i="1" s="1"/>
  <c r="F284" i="1" a="1"/>
  <c r="F284" i="1" s="1"/>
  <c r="F285" i="1" a="1"/>
  <c r="F285" i="1" s="1"/>
  <c r="F286" i="1" a="1"/>
  <c r="F286" i="1" s="1"/>
  <c r="F287" i="1" a="1"/>
  <c r="F287" i="1" s="1"/>
  <c r="F288" i="1" a="1"/>
  <c r="F288" i="1" s="1"/>
  <c r="F289" i="1" a="1"/>
  <c r="F289" i="1" s="1"/>
  <c r="F290" i="1" a="1"/>
  <c r="F290" i="1" s="1"/>
  <c r="F291" i="1" a="1"/>
  <c r="F291" i="1" s="1"/>
  <c r="F292" i="1" a="1"/>
  <c r="F292" i="1" s="1"/>
  <c r="F293" i="1" a="1"/>
  <c r="F293" i="1" s="1"/>
  <c r="F294" i="1" a="1"/>
  <c r="F294" i="1" s="1"/>
  <c r="F295" i="1" a="1"/>
  <c r="F295" i="1" s="1"/>
  <c r="F296" i="1" a="1"/>
  <c r="F296" i="1" s="1"/>
  <c r="F297" i="1" a="1"/>
  <c r="F297" i="1" s="1"/>
  <c r="F298" i="1" a="1"/>
  <c r="F298" i="1" s="1"/>
  <c r="F299" i="1" a="1"/>
  <c r="F299" i="1" s="1"/>
  <c r="F300" i="1" a="1"/>
  <c r="F300" i="1" s="1"/>
  <c r="F301" i="1" a="1"/>
  <c r="F301" i="1" s="1"/>
  <c r="F257" i="1" a="1"/>
  <c r="F257" i="1" s="1"/>
  <c r="F258" i="1" a="1"/>
  <c r="F258" i="1" s="1"/>
  <c r="F259" i="1" a="1"/>
  <c r="F259" i="1" s="1"/>
  <c r="F260" i="1" a="1"/>
  <c r="F260" i="1" s="1"/>
  <c r="F261" i="1" a="1"/>
  <c r="F261" i="1" s="1"/>
  <c r="F262" i="1" a="1"/>
  <c r="F262" i="1" s="1"/>
  <c r="F263" i="1" a="1"/>
  <c r="F263" i="1" s="1"/>
  <c r="F264" i="1" a="1"/>
  <c r="F264" i="1" s="1"/>
  <c r="F265" i="1" a="1"/>
  <c r="F265" i="1" s="1"/>
  <c r="F266" i="1" a="1"/>
  <c r="F266" i="1" s="1"/>
  <c r="F267" i="1" a="1"/>
  <c r="F267" i="1" s="1"/>
  <c r="F268" i="1" a="1"/>
  <c r="F268" i="1" s="1"/>
  <c r="F269" i="1" a="1"/>
  <c r="F269" i="1" s="1"/>
  <c r="F270" i="1" a="1"/>
  <c r="F270" i="1" s="1"/>
  <c r="F271" i="1" a="1"/>
  <c r="F271" i="1" s="1"/>
  <c r="F272" i="1" a="1"/>
  <c r="F272" i="1" s="1"/>
  <c r="F273" i="1" a="1"/>
  <c r="F273" i="1" s="1"/>
  <c r="F274" i="1" a="1"/>
  <c r="F274" i="1" s="1"/>
  <c r="F275" i="1" a="1"/>
  <c r="F275" i="1" s="1"/>
  <c r="F276" i="1" a="1"/>
  <c r="F276" i="1" s="1"/>
  <c r="F277" i="1" a="1"/>
  <c r="F277" i="1" s="1"/>
  <c r="F278" i="1" a="1"/>
  <c r="F278" i="1" s="1"/>
  <c r="F279" i="1" a="1"/>
  <c r="F279" i="1" s="1"/>
  <c r="F234" i="1" a="1"/>
  <c r="F234" i="1" s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 s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 s="1"/>
  <c r="F254" i="1" a="1"/>
  <c r="F254" i="1" s="1"/>
  <c r="F255" i="1" a="1"/>
  <c r="F255" i="1" s="1"/>
  <c r="F256" i="1" a="1"/>
  <c r="F256" i="1" s="1"/>
  <c r="F211" i="1" a="1"/>
  <c r="F211" i="1" s="1"/>
  <c r="F212" i="1" a="1"/>
  <c r="F212" i="1" s="1"/>
  <c r="F213" i="1" a="1"/>
  <c r="F213" i="1" s="1"/>
  <c r="F214" i="1" a="1"/>
  <c r="F214" i="1" s="1"/>
  <c r="F215" i="1" a="1"/>
  <c r="F215" i="1" s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 s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 s="1"/>
  <c r="F187" i="1" a="1"/>
  <c r="F187" i="1" s="1"/>
  <c r="F188" i="1" a="1"/>
  <c r="F188" i="1" s="1"/>
  <c r="F189" i="1" a="1"/>
  <c r="F189" i="1" s="1"/>
  <c r="F190" i="1" a="1"/>
  <c r="F190" i="1" s="1"/>
  <c r="F191" i="1" a="1"/>
  <c r="F191" i="1" s="1"/>
  <c r="F192" i="1" a="1"/>
  <c r="F192" i="1" s="1"/>
  <c r="F193" i="1" a="1"/>
  <c r="F193" i="1" s="1"/>
  <c r="F194" i="1" a="1"/>
  <c r="F194" i="1" s="1"/>
  <c r="F195" i="1" a="1"/>
  <c r="F195" i="1" s="1"/>
  <c r="F196" i="1" a="1"/>
  <c r="F196" i="1" s="1"/>
  <c r="F197" i="1" a="1"/>
  <c r="F197" i="1" s="1"/>
  <c r="F198" i="1" a="1"/>
  <c r="F198" i="1" s="1"/>
  <c r="F199" i="1" a="1"/>
  <c r="F199" i="1" s="1"/>
  <c r="F200" i="1" a="1"/>
  <c r="F200" i="1" s="1"/>
  <c r="F201" i="1" a="1"/>
  <c r="F201" i="1" s="1"/>
  <c r="F202" i="1" a="1"/>
  <c r="F202" i="1" s="1"/>
  <c r="F203" i="1" a="1"/>
  <c r="F203" i="1" s="1"/>
  <c r="F204" i="1" a="1"/>
  <c r="F204" i="1" s="1"/>
  <c r="F205" i="1" a="1"/>
  <c r="F205" i="1" s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 s="1"/>
  <c r="F185" i="1" a="1"/>
  <c r="F185" i="1" s="1"/>
  <c r="F186" i="1" a="1"/>
  <c r="F186" i="1" s="1"/>
  <c r="F149" i="1" a="1"/>
  <c r="F149" i="1" s="1"/>
  <c r="F150" i="1" a="1"/>
  <c r="F150" i="1" s="1"/>
  <c r="F151" i="1" a="1"/>
  <c r="F151" i="1" s="1"/>
  <c r="F152" i="1" a="1"/>
  <c r="F152" i="1" s="1"/>
  <c r="F153" i="1" a="1"/>
  <c r="F153" i="1" s="1"/>
  <c r="F154" i="1" a="1"/>
  <c r="F154" i="1" s="1"/>
  <c r="F155" i="1" a="1"/>
  <c r="F155" i="1" s="1"/>
  <c r="F156" i="1" a="1"/>
  <c r="F156" i="1" s="1"/>
  <c r="F157" i="1" a="1"/>
  <c r="F157" i="1" s="1"/>
  <c r="F158" i="1" a="1"/>
  <c r="F158" i="1" s="1"/>
  <c r="F159" i="1" a="1"/>
  <c r="F159" i="1" s="1"/>
  <c r="F160" i="1" a="1"/>
  <c r="F160" i="1" s="1"/>
  <c r="F161" i="1" a="1"/>
  <c r="F161" i="1" s="1"/>
  <c r="F162" i="1" a="1"/>
  <c r="F162" i="1" s="1"/>
  <c r="F163" i="1" a="1"/>
  <c r="F163" i="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34" i="1" a="1"/>
  <c r="F134" i="1" s="1"/>
  <c r="F135" i="1" a="1"/>
  <c r="F135" i="1" s="1"/>
  <c r="F136" i="1" a="1"/>
  <c r="F136" i="1" s="1"/>
  <c r="F137" i="1" a="1"/>
  <c r="F137" i="1" s="1"/>
  <c r="F138" i="1" a="1"/>
  <c r="F138" i="1" s="1"/>
  <c r="F139" i="1" a="1"/>
  <c r="F139" i="1" s="1"/>
  <c r="F140" i="1" a="1"/>
  <c r="F140" i="1" s="1"/>
  <c r="F141" i="1" a="1"/>
  <c r="F141" i="1" s="1"/>
  <c r="F142" i="1" a="1"/>
  <c r="F142" i="1" s="1"/>
  <c r="F143" i="1" a="1"/>
  <c r="F143" i="1" s="1"/>
  <c r="F144" i="1" a="1"/>
  <c r="F144" i="1" s="1"/>
  <c r="F145" i="1" a="1"/>
  <c r="F145" i="1" s="1"/>
  <c r="F146" i="1" a="1"/>
  <c r="F146" i="1" s="1"/>
  <c r="F147" i="1" a="1"/>
  <c r="F147" i="1" s="1"/>
  <c r="F148" i="1" a="1"/>
  <c r="F148" i="1" s="1"/>
  <c r="F124" i="1" a="1"/>
  <c r="F124" i="1" s="1"/>
  <c r="F125" i="1" a="1"/>
  <c r="F125" i="1" s="1"/>
  <c r="F126" i="1" a="1"/>
  <c r="F126" i="1" s="1"/>
  <c r="F127" i="1" a="1"/>
  <c r="F127" i="1" s="1"/>
  <c r="F128" i="1" a="1"/>
  <c r="F128" i="1" s="1"/>
  <c r="F129" i="1" a="1"/>
  <c r="F129" i="1" s="1"/>
  <c r="F130" i="1" a="1"/>
  <c r="F130" i="1" s="1"/>
  <c r="F131" i="1" a="1"/>
  <c r="F131" i="1" s="1"/>
  <c r="F132" i="1" a="1"/>
  <c r="F132" i="1" s="1"/>
  <c r="F133" i="1" a="1"/>
  <c r="F133" i="1" s="1"/>
  <c r="F110" i="1" a="1"/>
  <c r="F110" i="1" s="1"/>
  <c r="F111" i="1" a="1"/>
  <c r="F111" i="1" s="1"/>
  <c r="F112" i="1" a="1"/>
  <c r="F112" i="1" s="1"/>
  <c r="F113" i="1" a="1"/>
  <c r="F113" i="1" s="1"/>
  <c r="F114" i="1" a="1"/>
  <c r="F114" i="1" s="1"/>
  <c r="F115" i="1" a="1"/>
  <c r="F115" i="1" s="1"/>
  <c r="F116" i="1" a="1"/>
  <c r="F116" i="1" s="1"/>
  <c r="F117" i="1" a="1"/>
  <c r="F117" i="1" s="1"/>
  <c r="F118" i="1" a="1"/>
  <c r="F118" i="1" s="1"/>
  <c r="F119" i="1" a="1"/>
  <c r="F119" i="1" s="1"/>
  <c r="F120" i="1" a="1"/>
  <c r="F120" i="1" s="1"/>
  <c r="F121" i="1" a="1"/>
  <c r="F121" i="1" s="1"/>
  <c r="F122" i="1" a="1"/>
  <c r="F122" i="1" s="1"/>
  <c r="F123" i="1" a="1"/>
  <c r="F123" i="1" s="1"/>
  <c r="F89" i="1" a="1"/>
  <c r="F89" i="1" s="1"/>
  <c r="F90" i="1" a="1"/>
  <c r="F90" i="1" s="1"/>
  <c r="F91" i="1" a="1"/>
  <c r="F91" i="1" s="1"/>
  <c r="F92" i="1" a="1"/>
  <c r="F92" i="1" s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 s="1"/>
  <c r="F99" i="1" a="1"/>
  <c r="F99" i="1" s="1"/>
  <c r="F100" i="1" a="1"/>
  <c r="F100" i="1" s="1"/>
  <c r="F101" i="1" a="1"/>
  <c r="F101" i="1" s="1"/>
  <c r="F102" i="1" a="1"/>
  <c r="F102" i="1" s="1"/>
  <c r="F103" i="1" a="1"/>
  <c r="F103" i="1" s="1"/>
  <c r="F104" i="1" a="1"/>
  <c r="F104" i="1" s="1"/>
  <c r="F105" i="1" a="1"/>
  <c r="F105" i="1" s="1"/>
  <c r="F106" i="1" a="1"/>
  <c r="F106" i="1" s="1"/>
  <c r="F107" i="1" a="1"/>
  <c r="F107" i="1" s="1"/>
  <c r="F108" i="1" a="1"/>
  <c r="F108" i="1" s="1"/>
  <c r="F109" i="1" a="1"/>
  <c r="F109" i="1" s="1"/>
  <c r="F72" i="1" a="1"/>
  <c r="F72" i="1" s="1"/>
  <c r="F73" i="1" a="1"/>
  <c r="F73" i="1" s="1"/>
  <c r="F74" i="1" a="1"/>
  <c r="F74" i="1" s="1"/>
  <c r="F75" i="1" a="1"/>
  <c r="F75" i="1" s="1"/>
  <c r="F76" i="1" a="1"/>
  <c r="F76" i="1" s="1"/>
  <c r="F77" i="1" a="1"/>
  <c r="F77" i="1" s="1"/>
  <c r="F78" i="1" a="1"/>
  <c r="F78" i="1" s="1"/>
  <c r="F79" i="1" a="1"/>
  <c r="F79" i="1" s="1"/>
  <c r="F80" i="1" a="1"/>
  <c r="F80" i="1" s="1"/>
  <c r="F81" i="1" a="1"/>
  <c r="F81" i="1" s="1"/>
  <c r="F82" i="1" a="1"/>
  <c r="F82" i="1" s="1"/>
  <c r="F83" i="1" a="1"/>
  <c r="F83" i="1" s="1"/>
  <c r="F84" i="1" a="1"/>
  <c r="F84" i="1" s="1"/>
  <c r="F85" i="1" a="1"/>
  <c r="F85" i="1" s="1"/>
  <c r="F86" i="1" a="1"/>
  <c r="F86" i="1" s="1"/>
  <c r="F87" i="1" a="1"/>
  <c r="F87" i="1" s="1"/>
  <c r="F88" i="1" a="1"/>
  <c r="F88" i="1" s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 s="1"/>
  <c r="F59" i="1" a="1"/>
  <c r="F59" i="1" s="1"/>
  <c r="F60" i="1" a="1"/>
  <c r="F60" i="1" s="1"/>
  <c r="F61" i="1" a="1"/>
  <c r="F61" i="1" s="1"/>
  <c r="F62" i="1" a="1"/>
  <c r="F62" i="1" s="1"/>
  <c r="F63" i="1" a="1"/>
  <c r="F63" i="1" s="1"/>
  <c r="F64" i="1" a="1"/>
  <c r="F64" i="1" s="1"/>
  <c r="F65" i="1" a="1"/>
  <c r="F65" i="1" s="1"/>
  <c r="F66" i="1" a="1"/>
  <c r="F66" i="1" s="1"/>
  <c r="F67" i="1" a="1"/>
  <c r="F67" i="1" s="1"/>
  <c r="F68" i="1" a="1"/>
  <c r="F68" i="1" s="1"/>
  <c r="F69" i="1" a="1"/>
  <c r="F69" i="1" s="1"/>
  <c r="F70" i="1" a="1"/>
  <c r="F70" i="1" s="1"/>
  <c r="F71" i="1" a="1"/>
  <c r="F71" i="1" s="1"/>
  <c r="F29" i="1" a="1"/>
  <c r="F29" i="1" s="1"/>
  <c r="F30" i="1" a="1"/>
  <c r="F30" i="1" s="1"/>
  <c r="F31" i="1" a="1"/>
  <c r="F31" i="1" s="1"/>
  <c r="F32" i="1" a="1"/>
  <c r="F32" i="1" s="1"/>
  <c r="F33" i="1" a="1"/>
  <c r="F33" i="1" s="1"/>
  <c r="F34" i="1" a="1"/>
  <c r="F34" i="1" s="1"/>
  <c r="F35" i="1" a="1"/>
  <c r="F35" i="1" s="1"/>
  <c r="F36" i="1" a="1"/>
  <c r="F36" i="1" s="1"/>
  <c r="F37" i="1" a="1"/>
  <c r="F37" i="1" s="1"/>
  <c r="F38" i="1" a="1"/>
  <c r="F38" i="1" s="1"/>
  <c r="F39" i="1" a="1"/>
  <c r="F39" i="1" s="1"/>
  <c r="F40" i="1" a="1"/>
  <c r="F40" i="1" s="1"/>
  <c r="F41" i="1" a="1"/>
  <c r="F41" i="1" s="1"/>
  <c r="F42" i="1" a="1"/>
  <c r="F42" i="1" s="1"/>
  <c r="F43" i="1" a="1"/>
  <c r="F43" i="1" s="1"/>
  <c r="F44" i="1" a="1"/>
  <c r="F44" i="1" s="1"/>
  <c r="F45" i="1" a="1"/>
  <c r="F45" i="1" s="1"/>
  <c r="F46" i="1" a="1"/>
  <c r="F46" i="1" s="1"/>
  <c r="F47" i="1" a="1"/>
  <c r="F47" i="1" s="1"/>
  <c r="F48" i="1" a="1"/>
  <c r="F48" i="1" s="1"/>
  <c r="F49" i="1" a="1"/>
  <c r="F49" i="1" s="1"/>
  <c r="F50" i="1" a="1"/>
  <c r="F50" i="1" s="1"/>
  <c r="F51" i="1" a="1"/>
  <c r="F51" i="1" s="1"/>
  <c r="F52" i="1" a="1"/>
  <c r="F52" i="1" s="1"/>
  <c r="F25" i="1" a="1"/>
  <c r="F25" i="1" s="1"/>
  <c r="F26" i="1" a="1"/>
  <c r="F26" i="1" s="1"/>
  <c r="F27" i="1" a="1"/>
  <c r="F27" i="1" s="1"/>
  <c r="F28" i="1" a="1"/>
  <c r="F28" i="1" s="1"/>
  <c r="F3" i="1" a="1"/>
  <c r="F3" i="1" s="1"/>
  <c r="F4" i="1" a="1"/>
  <c r="F4" i="1" s="1"/>
  <c r="F5" i="1" a="1"/>
  <c r="F5" i="1" s="1"/>
  <c r="F6" i="1" a="1"/>
  <c r="F6" i="1" s="1"/>
  <c r="F7" i="1" a="1"/>
  <c r="F7" i="1" s="1"/>
  <c r="F8" i="1" a="1"/>
  <c r="F8" i="1" s="1"/>
  <c r="F9" i="1" a="1"/>
  <c r="F9" i="1" s="1"/>
  <c r="F10" i="1" a="1"/>
  <c r="F10" i="1" s="1"/>
  <c r="F11" i="1" a="1"/>
  <c r="F11" i="1" s="1"/>
  <c r="F12" i="1" a="1"/>
  <c r="F12" i="1" s="1"/>
  <c r="F13" i="1" a="1"/>
  <c r="F13" i="1" s="1"/>
  <c r="F14" i="1" a="1"/>
  <c r="F14" i="1" s="1"/>
  <c r="F15" i="1" a="1"/>
  <c r="F15" i="1" s="1"/>
  <c r="F16" i="1" a="1"/>
  <c r="F16" i="1" s="1"/>
  <c r="F17" i="1" a="1"/>
  <c r="F17" i="1" s="1"/>
  <c r="F18" i="1" a="1"/>
  <c r="F18" i="1" s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" i="1" a="1"/>
  <c r="F2" i="1" s="1"/>
  <c r="G2" i="1" a="1"/>
  <c r="G2" i="1" s="1"/>
  <c r="G674" i="1" a="1"/>
  <c r="G674" i="1" s="1"/>
  <c r="G675" i="1" a="1"/>
  <c r="G675" i="1" s="1"/>
  <c r="G676" i="1" a="1"/>
  <c r="G676" i="1" s="1"/>
  <c r="G677" i="1" a="1"/>
  <c r="G677" i="1" s="1"/>
  <c r="G678" i="1" a="1"/>
  <c r="G678" i="1" s="1"/>
  <c r="G679" i="1" a="1"/>
  <c r="G679" i="1" s="1"/>
  <c r="G680" i="1" a="1"/>
  <c r="G680" i="1" s="1"/>
  <c r="G681" i="1" a="1"/>
  <c r="G681" i="1" s="1"/>
  <c r="G682" i="1" a="1"/>
  <c r="G682" i="1" s="1"/>
  <c r="G683" i="1" a="1"/>
  <c r="G683" i="1" s="1"/>
  <c r="G684" i="1" a="1"/>
  <c r="G684" i="1" s="1"/>
  <c r="G685" i="1" a="1"/>
  <c r="G685" i="1" s="1"/>
  <c r="G686" i="1" a="1"/>
  <c r="G686" i="1" s="1"/>
  <c r="G687" i="1" a="1"/>
  <c r="G687" i="1" s="1"/>
  <c r="G688" i="1" a="1"/>
  <c r="G688" i="1" s="1"/>
  <c r="G689" i="1" a="1"/>
  <c r="G689" i="1" s="1"/>
  <c r="G690" i="1" a="1"/>
  <c r="G690" i="1" s="1"/>
  <c r="G691" i="1" a="1"/>
  <c r="G691" i="1" s="1"/>
  <c r="G692" i="1" a="1"/>
  <c r="G692" i="1" s="1"/>
  <c r="G693" i="1" a="1"/>
  <c r="G693" i="1" s="1"/>
  <c r="G694" i="1" a="1"/>
  <c r="G694" i="1" s="1"/>
  <c r="G695" i="1" a="1"/>
  <c r="G695" i="1" s="1"/>
  <c r="G696" i="1" a="1"/>
  <c r="G696" i="1" s="1"/>
  <c r="G697" i="1" a="1"/>
  <c r="G697" i="1" s="1"/>
  <c r="G698" i="1" a="1"/>
  <c r="G698" i="1" s="1"/>
  <c r="G699" i="1" a="1"/>
  <c r="G699" i="1" s="1"/>
  <c r="G700" i="1" a="1"/>
  <c r="G700" i="1" s="1"/>
  <c r="G701" i="1" a="1"/>
  <c r="G701" i="1" s="1"/>
  <c r="G702" i="1" a="1"/>
  <c r="G702" i="1" s="1"/>
  <c r="G703" i="1" a="1"/>
  <c r="G703" i="1" s="1"/>
  <c r="G704" i="1" a="1"/>
  <c r="G704" i="1" s="1"/>
  <c r="G705" i="1" a="1"/>
  <c r="G705" i="1" s="1"/>
  <c r="G706" i="1" a="1"/>
  <c r="G706" i="1" s="1"/>
  <c r="G707" i="1" a="1"/>
  <c r="G707" i="1" s="1"/>
  <c r="G708" i="1" a="1"/>
  <c r="G708" i="1" s="1"/>
  <c r="G709" i="1" a="1"/>
  <c r="G709" i="1" s="1"/>
  <c r="G710" i="1" a="1"/>
  <c r="G710" i="1" s="1"/>
  <c r="G711" i="1" a="1"/>
  <c r="G711" i="1" s="1"/>
  <c r="G712" i="1" a="1"/>
  <c r="G712" i="1" s="1"/>
  <c r="G713" i="1" a="1"/>
  <c r="G713" i="1" s="1"/>
  <c r="G714" i="1" a="1"/>
  <c r="G714" i="1" s="1"/>
  <c r="G715" i="1" a="1"/>
  <c r="G715" i="1" s="1"/>
  <c r="G716" i="1" a="1"/>
  <c r="G716" i="1" s="1"/>
  <c r="G717" i="1" a="1"/>
  <c r="G717" i="1" s="1"/>
  <c r="G718" i="1" a="1"/>
  <c r="G718" i="1" s="1"/>
  <c r="G719" i="1" a="1"/>
  <c r="G719" i="1" s="1"/>
  <c r="G720" i="1" a="1"/>
  <c r="G720" i="1" s="1"/>
  <c r="G721" i="1" a="1"/>
  <c r="G721" i="1" s="1"/>
  <c r="G722" i="1" a="1"/>
  <c r="G722" i="1" s="1"/>
  <c r="G723" i="1" a="1"/>
  <c r="G723" i="1" s="1"/>
  <c r="G724" i="1" a="1"/>
  <c r="G724" i="1" s="1"/>
  <c r="G725" i="1" a="1"/>
  <c r="G725" i="1" s="1"/>
  <c r="G726" i="1" a="1"/>
  <c r="G726" i="1" s="1"/>
  <c r="G727" i="1" a="1"/>
  <c r="G727" i="1" s="1"/>
  <c r="G728" i="1" a="1"/>
  <c r="G728" i="1" s="1"/>
  <c r="G729" i="1" a="1"/>
  <c r="G729" i="1" s="1"/>
  <c r="G730" i="1" a="1"/>
  <c r="G730" i="1" s="1"/>
  <c r="G731" i="1" a="1"/>
  <c r="G731" i="1" s="1"/>
  <c r="G732" i="1" a="1"/>
  <c r="G732" i="1" s="1"/>
  <c r="G733" i="1" a="1"/>
  <c r="G733" i="1" s="1"/>
  <c r="G734" i="1" a="1"/>
  <c r="G734" i="1" s="1"/>
  <c r="G735" i="1" a="1"/>
  <c r="G735" i="1" s="1"/>
  <c r="G736" i="1" a="1"/>
  <c r="G736" i="1" s="1"/>
  <c r="G737" i="1" a="1"/>
  <c r="G737" i="1" s="1"/>
  <c r="G738" i="1" a="1"/>
  <c r="G738" i="1" s="1"/>
  <c r="G739" i="1" a="1"/>
  <c r="G739" i="1" s="1"/>
  <c r="G740" i="1" a="1"/>
  <c r="G740" i="1" s="1"/>
  <c r="G741" i="1" a="1"/>
  <c r="G741" i="1" s="1"/>
  <c r="G742" i="1" a="1"/>
  <c r="G742" i="1" s="1"/>
  <c r="G743" i="1" a="1"/>
  <c r="G743" i="1" s="1"/>
  <c r="G744" i="1" a="1"/>
  <c r="G744" i="1" s="1"/>
  <c r="G745" i="1" a="1"/>
  <c r="G745" i="1" s="1"/>
  <c r="G746" i="1" a="1"/>
  <c r="G746" i="1" s="1"/>
  <c r="G747" i="1" a="1"/>
  <c r="G747" i="1" s="1"/>
  <c r="G748" i="1" a="1"/>
  <c r="G748" i="1" s="1"/>
  <c r="G749" i="1" a="1"/>
  <c r="G749" i="1" s="1"/>
  <c r="G750" i="1" a="1"/>
  <c r="G750" i="1" s="1"/>
  <c r="G751" i="1" a="1"/>
  <c r="G751" i="1" s="1"/>
  <c r="G752" i="1" a="1"/>
  <c r="G752" i="1" s="1"/>
  <c r="G753" i="1" a="1"/>
  <c r="G753" i="1" s="1"/>
  <c r="G754" i="1" a="1"/>
  <c r="G754" i="1" s="1"/>
  <c r="G755" i="1" a="1"/>
  <c r="G755" i="1" s="1"/>
  <c r="G756" i="1" a="1"/>
  <c r="G756" i="1" s="1"/>
  <c r="G757" i="1" a="1"/>
  <c r="G757" i="1" s="1"/>
  <c r="G758" i="1" a="1"/>
  <c r="G758" i="1" s="1"/>
  <c r="G759" i="1" a="1"/>
  <c r="G759" i="1" s="1"/>
  <c r="G760" i="1" a="1"/>
  <c r="G760" i="1" s="1"/>
  <c r="G761" i="1" a="1"/>
  <c r="G761" i="1" s="1"/>
  <c r="G762" i="1" a="1"/>
  <c r="G762" i="1" s="1"/>
  <c r="G763" i="1" a="1"/>
  <c r="G763" i="1" s="1"/>
  <c r="G764" i="1" a="1"/>
  <c r="G764" i="1" s="1"/>
  <c r="G765" i="1" a="1"/>
  <c r="G765" i="1" s="1"/>
  <c r="G766" i="1" a="1"/>
  <c r="G766" i="1" s="1"/>
  <c r="G767" i="1" a="1"/>
  <c r="G767" i="1" s="1"/>
  <c r="G768" i="1" a="1"/>
  <c r="G768" i="1" s="1"/>
  <c r="G769" i="1" a="1"/>
  <c r="G769" i="1" s="1"/>
  <c r="G770" i="1" a="1"/>
  <c r="G770" i="1" s="1"/>
  <c r="G771" i="1" a="1"/>
  <c r="G771" i="1" s="1"/>
  <c r="G772" i="1" a="1"/>
  <c r="G772" i="1" s="1"/>
  <c r="G773" i="1" a="1"/>
  <c r="G773" i="1" s="1"/>
  <c r="G774" i="1" a="1"/>
  <c r="G774" i="1" s="1"/>
  <c r="G775" i="1" a="1"/>
  <c r="G775" i="1" s="1"/>
  <c r="G776" i="1" a="1"/>
  <c r="G776" i="1" s="1"/>
  <c r="G777" i="1" a="1"/>
  <c r="G777" i="1" s="1"/>
  <c r="G778" i="1" a="1"/>
  <c r="G778" i="1" s="1"/>
  <c r="G779" i="1" a="1"/>
  <c r="G779" i="1" s="1"/>
  <c r="G780" i="1" a="1"/>
  <c r="G780" i="1" s="1"/>
  <c r="G781" i="1" a="1"/>
  <c r="G781" i="1" s="1"/>
  <c r="G782" i="1" a="1"/>
  <c r="G782" i="1" s="1"/>
  <c r="G783" i="1" a="1"/>
  <c r="G783" i="1" s="1"/>
  <c r="G784" i="1" a="1"/>
  <c r="G784" i="1" s="1"/>
  <c r="G785" i="1" a="1"/>
  <c r="G785" i="1" s="1"/>
  <c r="G786" i="1" a="1"/>
  <c r="G786" i="1" s="1"/>
  <c r="G787" i="1" a="1"/>
  <c r="G787" i="1" s="1"/>
  <c r="G788" i="1" a="1"/>
  <c r="G788" i="1" s="1"/>
  <c r="G789" i="1" a="1"/>
  <c r="G789" i="1" s="1"/>
  <c r="G790" i="1" a="1"/>
  <c r="G790" i="1" s="1"/>
  <c r="G791" i="1" a="1"/>
  <c r="G791" i="1" s="1"/>
  <c r="G792" i="1" a="1"/>
  <c r="G792" i="1" s="1"/>
  <c r="G793" i="1" a="1"/>
  <c r="G793" i="1" s="1"/>
  <c r="G794" i="1" a="1"/>
  <c r="G794" i="1" s="1"/>
  <c r="G795" i="1" a="1"/>
  <c r="G795" i="1" s="1"/>
  <c r="G796" i="1" a="1"/>
  <c r="G796" i="1" s="1"/>
  <c r="G797" i="1" a="1"/>
  <c r="G797" i="1" s="1"/>
  <c r="G798" i="1" a="1"/>
  <c r="G798" i="1" s="1"/>
  <c r="G799" i="1" a="1"/>
  <c r="G799" i="1" s="1"/>
  <c r="G800" i="1" a="1"/>
  <c r="G800" i="1" s="1"/>
  <c r="G801" i="1" a="1"/>
  <c r="G801" i="1" s="1"/>
  <c r="G802" i="1" a="1"/>
  <c r="G802" i="1" s="1"/>
  <c r="G803" i="1" a="1"/>
  <c r="G803" i="1" s="1"/>
  <c r="G804" i="1" a="1"/>
  <c r="G804" i="1" s="1"/>
  <c r="G805" i="1" a="1"/>
  <c r="G805" i="1" s="1"/>
  <c r="G806" i="1" a="1"/>
  <c r="G806" i="1" s="1"/>
  <c r="G807" i="1" a="1"/>
  <c r="G807" i="1" s="1"/>
  <c r="G808" i="1" a="1"/>
  <c r="G808" i="1" s="1"/>
  <c r="G809" i="1" a="1"/>
  <c r="G809" i="1" s="1"/>
  <c r="G810" i="1" a="1"/>
  <c r="G810" i="1" s="1"/>
  <c r="G811" i="1" a="1"/>
  <c r="G811" i="1" s="1"/>
  <c r="G812" i="1" a="1"/>
  <c r="G812" i="1" s="1"/>
  <c r="G813" i="1" a="1"/>
  <c r="G813" i="1" s="1"/>
  <c r="G814" i="1" a="1"/>
  <c r="G814" i="1" s="1"/>
  <c r="G815" i="1" a="1"/>
  <c r="G815" i="1" s="1"/>
  <c r="G816" i="1" a="1"/>
  <c r="G816" i="1" s="1"/>
  <c r="G817" i="1" a="1"/>
  <c r="G817" i="1" s="1"/>
  <c r="G818" i="1" a="1"/>
  <c r="G818" i="1" s="1"/>
  <c r="G819" i="1" a="1"/>
  <c r="G819" i="1" s="1"/>
  <c r="G820" i="1" a="1"/>
  <c r="G820" i="1" s="1"/>
  <c r="G821" i="1" a="1"/>
  <c r="G821" i="1" s="1"/>
  <c r="G822" i="1" a="1"/>
  <c r="G822" i="1" s="1"/>
  <c r="G823" i="1" a="1"/>
  <c r="G823" i="1" s="1"/>
  <c r="G824" i="1" a="1"/>
  <c r="G824" i="1" s="1"/>
  <c r="G825" i="1" a="1"/>
  <c r="G825" i="1" s="1"/>
  <c r="G826" i="1" a="1"/>
  <c r="G826" i="1" s="1"/>
  <c r="G827" i="1" a="1"/>
  <c r="G827" i="1" s="1"/>
  <c r="G828" i="1" a="1"/>
  <c r="G828" i="1" s="1"/>
  <c r="G829" i="1" a="1"/>
  <c r="G829" i="1" s="1"/>
  <c r="G830" i="1" a="1"/>
  <c r="G830" i="1" s="1"/>
  <c r="G831" i="1" a="1"/>
  <c r="G831" i="1" s="1"/>
  <c r="G832" i="1" a="1"/>
  <c r="G832" i="1" s="1"/>
  <c r="G833" i="1" a="1"/>
  <c r="G833" i="1" s="1"/>
  <c r="G834" i="1" a="1"/>
  <c r="G834" i="1" s="1"/>
  <c r="G835" i="1" a="1"/>
  <c r="G835" i="1" s="1"/>
  <c r="G836" i="1" a="1"/>
  <c r="G836" i="1" s="1"/>
  <c r="G837" i="1" a="1"/>
  <c r="G837" i="1" s="1"/>
  <c r="G838" i="1" a="1"/>
  <c r="G838" i="1" s="1"/>
  <c r="G839" i="1" a="1"/>
  <c r="G839" i="1" s="1"/>
  <c r="G840" i="1" a="1"/>
  <c r="G840" i="1" s="1"/>
  <c r="G841" i="1" a="1"/>
  <c r="G841" i="1" s="1"/>
  <c r="G842" i="1" a="1"/>
  <c r="G842" i="1" s="1"/>
  <c r="G843" i="1" a="1"/>
  <c r="G843" i="1" s="1"/>
  <c r="G844" i="1" a="1"/>
  <c r="G844" i="1" s="1"/>
  <c r="G845" i="1" a="1"/>
  <c r="G845" i="1" s="1"/>
  <c r="G846" i="1" a="1"/>
  <c r="G846" i="1" s="1"/>
  <c r="G847" i="1" a="1"/>
  <c r="G847" i="1" s="1"/>
  <c r="G848" i="1" a="1"/>
  <c r="G848" i="1" s="1"/>
  <c r="G849" i="1" a="1"/>
  <c r="G849" i="1" s="1"/>
  <c r="G850" i="1" a="1"/>
  <c r="G850" i="1" s="1"/>
  <c r="G851" i="1" a="1"/>
  <c r="G851" i="1" s="1"/>
  <c r="G852" i="1" a="1"/>
  <c r="G852" i="1" s="1"/>
  <c r="G853" i="1" a="1"/>
  <c r="G853" i="1" s="1"/>
  <c r="G854" i="1" a="1"/>
  <c r="G854" i="1" s="1"/>
  <c r="G855" i="1" a="1"/>
  <c r="G855" i="1" s="1"/>
  <c r="G856" i="1" a="1"/>
  <c r="G856" i="1" s="1"/>
  <c r="G857" i="1" a="1"/>
  <c r="G857" i="1" s="1"/>
  <c r="G858" i="1" a="1"/>
  <c r="G858" i="1" s="1"/>
  <c r="G859" i="1" a="1"/>
  <c r="G859" i="1" s="1"/>
  <c r="G860" i="1" a="1"/>
  <c r="G860" i="1" s="1"/>
  <c r="G861" i="1" a="1"/>
  <c r="G861" i="1" s="1"/>
  <c r="G862" i="1" a="1"/>
  <c r="G862" i="1" s="1"/>
  <c r="G863" i="1" a="1"/>
  <c r="G863" i="1" s="1"/>
  <c r="G864" i="1" a="1"/>
  <c r="G864" i="1" s="1"/>
  <c r="G865" i="1" a="1"/>
  <c r="G865" i="1" s="1"/>
  <c r="G866" i="1" a="1"/>
  <c r="G866" i="1" s="1"/>
  <c r="G867" i="1" a="1"/>
  <c r="G867" i="1" s="1"/>
  <c r="G868" i="1" a="1"/>
  <c r="G868" i="1" s="1"/>
  <c r="G869" i="1" a="1"/>
  <c r="G869" i="1" s="1"/>
  <c r="G870" i="1" a="1"/>
  <c r="G870" i="1" s="1"/>
  <c r="G871" i="1" a="1"/>
  <c r="G871" i="1" s="1"/>
  <c r="G872" i="1" a="1"/>
  <c r="G872" i="1" s="1"/>
  <c r="G873" i="1" a="1"/>
  <c r="G873" i="1" s="1"/>
  <c r="G874" i="1" a="1"/>
  <c r="G874" i="1" s="1"/>
  <c r="G875" i="1" a="1"/>
  <c r="G875" i="1" s="1"/>
  <c r="G876" i="1" a="1"/>
  <c r="G876" i="1" s="1"/>
  <c r="G877" i="1" a="1"/>
  <c r="G877" i="1" s="1"/>
  <c r="G878" i="1" a="1"/>
  <c r="G878" i="1" s="1"/>
  <c r="G879" i="1" a="1"/>
  <c r="G879" i="1" s="1"/>
  <c r="G880" i="1" a="1"/>
  <c r="G880" i="1" s="1"/>
  <c r="G881" i="1" a="1"/>
  <c r="G881" i="1" s="1"/>
  <c r="G882" i="1" a="1"/>
  <c r="G882" i="1" s="1"/>
  <c r="G883" i="1" a="1"/>
  <c r="G883" i="1" s="1"/>
  <c r="G884" i="1" a="1"/>
  <c r="G884" i="1" s="1"/>
  <c r="G885" i="1" a="1"/>
  <c r="G885" i="1" s="1"/>
  <c r="G886" i="1" a="1"/>
  <c r="G886" i="1" s="1"/>
  <c r="G887" i="1" a="1"/>
  <c r="G887" i="1" s="1"/>
  <c r="G888" i="1" a="1"/>
  <c r="G888" i="1" s="1"/>
  <c r="G889" i="1" a="1"/>
  <c r="G889" i="1" s="1"/>
  <c r="G890" i="1" a="1"/>
  <c r="G890" i="1" s="1"/>
  <c r="G891" i="1" a="1"/>
  <c r="G891" i="1" s="1"/>
  <c r="G892" i="1" a="1"/>
  <c r="G892" i="1" s="1"/>
  <c r="G893" i="1" a="1"/>
  <c r="G893" i="1" s="1"/>
  <c r="G894" i="1" a="1"/>
  <c r="G894" i="1" s="1"/>
  <c r="G895" i="1" a="1"/>
  <c r="G895" i="1" s="1"/>
  <c r="G896" i="1" a="1"/>
  <c r="G896" i="1" s="1"/>
  <c r="G897" i="1" a="1"/>
  <c r="G897" i="1" s="1"/>
  <c r="G898" i="1" a="1"/>
  <c r="G898" i="1" s="1"/>
  <c r="G899" i="1" a="1"/>
  <c r="G899" i="1" s="1"/>
  <c r="G900" i="1" a="1"/>
  <c r="G900" i="1" s="1"/>
  <c r="G901" i="1" a="1"/>
  <c r="G901" i="1" s="1"/>
  <c r="G902" i="1" a="1"/>
  <c r="G902" i="1" s="1"/>
  <c r="G903" i="1" a="1"/>
  <c r="G903" i="1" s="1"/>
  <c r="G904" i="1" a="1"/>
  <c r="G904" i="1" s="1"/>
  <c r="G905" i="1" a="1"/>
  <c r="G905" i="1" s="1"/>
  <c r="G906" i="1" a="1"/>
  <c r="G906" i="1" s="1"/>
  <c r="G907" i="1" a="1"/>
  <c r="G907" i="1" s="1"/>
  <c r="G908" i="1" a="1"/>
  <c r="G908" i="1" s="1"/>
  <c r="G909" i="1" a="1"/>
  <c r="G909" i="1" s="1"/>
  <c r="G910" i="1" a="1"/>
  <c r="G910" i="1" s="1"/>
  <c r="G911" i="1" a="1"/>
  <c r="G911" i="1" s="1"/>
  <c r="G912" i="1" a="1"/>
  <c r="G912" i="1" s="1"/>
  <c r="G913" i="1" a="1"/>
  <c r="G913" i="1" s="1"/>
  <c r="G914" i="1" a="1"/>
  <c r="G914" i="1" s="1"/>
  <c r="G915" i="1" a="1"/>
  <c r="G915" i="1" s="1"/>
  <c r="G916" i="1" a="1"/>
  <c r="G916" i="1" s="1"/>
  <c r="G917" i="1" a="1"/>
  <c r="G917" i="1" s="1"/>
  <c r="G918" i="1" a="1"/>
  <c r="G918" i="1" s="1"/>
  <c r="G919" i="1" a="1"/>
  <c r="G919" i="1" s="1"/>
  <c r="G920" i="1" a="1"/>
  <c r="G920" i="1" s="1"/>
  <c r="G921" i="1" a="1"/>
  <c r="G921" i="1" s="1"/>
  <c r="G922" i="1" a="1"/>
  <c r="G922" i="1" s="1"/>
  <c r="G923" i="1" a="1"/>
  <c r="G923" i="1" s="1"/>
  <c r="G924" i="1" a="1"/>
  <c r="G924" i="1" s="1"/>
  <c r="G925" i="1" a="1"/>
  <c r="G925" i="1" s="1"/>
  <c r="G926" i="1" a="1"/>
  <c r="G926" i="1" s="1"/>
  <c r="G927" i="1" a="1"/>
  <c r="G927" i="1" s="1"/>
  <c r="G928" i="1" a="1"/>
  <c r="G928" i="1" s="1"/>
  <c r="G929" i="1" a="1"/>
  <c r="G929" i="1" s="1"/>
  <c r="G930" i="1" a="1"/>
  <c r="G930" i="1" s="1"/>
  <c r="G931" i="1" a="1"/>
  <c r="G931" i="1" s="1"/>
  <c r="G932" i="1" a="1"/>
  <c r="G932" i="1" s="1"/>
  <c r="G933" i="1" a="1"/>
  <c r="G933" i="1" s="1"/>
  <c r="G934" i="1" a="1"/>
  <c r="G934" i="1" s="1"/>
  <c r="G935" i="1" a="1"/>
  <c r="G935" i="1" s="1"/>
  <c r="G936" i="1" a="1"/>
  <c r="G936" i="1" s="1"/>
  <c r="G937" i="1" a="1"/>
  <c r="G937" i="1" s="1"/>
  <c r="G938" i="1" a="1"/>
  <c r="G938" i="1" s="1"/>
  <c r="G939" i="1" a="1"/>
  <c r="G939" i="1" s="1"/>
  <c r="G940" i="1" a="1"/>
  <c r="G940" i="1" s="1"/>
  <c r="G941" i="1" a="1"/>
  <c r="G941" i="1" s="1"/>
  <c r="G942" i="1" a="1"/>
  <c r="G942" i="1" s="1"/>
  <c r="G943" i="1" a="1"/>
  <c r="G943" i="1" s="1"/>
  <c r="G944" i="1" a="1"/>
  <c r="G944" i="1" s="1"/>
  <c r="G945" i="1" a="1"/>
  <c r="G945" i="1" s="1"/>
  <c r="G946" i="1" a="1"/>
  <c r="G946" i="1" s="1"/>
  <c r="G947" i="1" a="1"/>
  <c r="G947" i="1" s="1"/>
  <c r="G948" i="1" a="1"/>
  <c r="G948" i="1" s="1"/>
  <c r="G949" i="1" a="1"/>
  <c r="G949" i="1" s="1"/>
  <c r="G950" i="1" a="1"/>
  <c r="G950" i="1" s="1"/>
  <c r="G951" i="1" a="1"/>
  <c r="G951" i="1" s="1"/>
  <c r="G952" i="1" a="1"/>
  <c r="G952" i="1" s="1"/>
  <c r="G953" i="1" a="1"/>
  <c r="G953" i="1" s="1"/>
  <c r="G954" i="1" a="1"/>
  <c r="G954" i="1" s="1"/>
  <c r="G955" i="1" a="1"/>
  <c r="G955" i="1" s="1"/>
  <c r="G956" i="1" a="1"/>
  <c r="G956" i="1" s="1"/>
  <c r="G957" i="1" a="1"/>
  <c r="G957" i="1" s="1"/>
  <c r="G958" i="1" a="1"/>
  <c r="G958" i="1" s="1"/>
  <c r="G959" i="1" a="1"/>
  <c r="G959" i="1" s="1"/>
  <c r="G960" i="1" a="1"/>
  <c r="G960" i="1" s="1"/>
  <c r="G961" i="1" a="1"/>
  <c r="G961" i="1" s="1"/>
  <c r="G962" i="1" a="1"/>
  <c r="G962" i="1" s="1"/>
  <c r="G963" i="1" a="1"/>
  <c r="G963" i="1" s="1"/>
  <c r="G964" i="1" a="1"/>
  <c r="G964" i="1" s="1"/>
  <c r="G965" i="1" a="1"/>
  <c r="G965" i="1" s="1"/>
  <c r="G966" i="1" a="1"/>
  <c r="G966" i="1" s="1"/>
  <c r="G967" i="1" a="1"/>
  <c r="G967" i="1" s="1"/>
  <c r="G968" i="1" a="1"/>
  <c r="G968" i="1" s="1"/>
  <c r="G969" i="1" a="1"/>
  <c r="G969" i="1" s="1"/>
  <c r="G970" i="1" a="1"/>
  <c r="G970" i="1" s="1"/>
  <c r="G971" i="1" a="1"/>
  <c r="G971" i="1" s="1"/>
  <c r="G972" i="1" a="1"/>
  <c r="G972" i="1" s="1"/>
  <c r="G973" i="1" a="1"/>
  <c r="G973" i="1" s="1"/>
  <c r="G974" i="1" a="1"/>
  <c r="G974" i="1" s="1"/>
  <c r="G975" i="1" a="1"/>
  <c r="G975" i="1" s="1"/>
  <c r="G976" i="1" a="1"/>
  <c r="G976" i="1" s="1"/>
  <c r="G977" i="1" a="1"/>
  <c r="G977" i="1" s="1"/>
  <c r="G978" i="1" a="1"/>
  <c r="G978" i="1" s="1"/>
  <c r="G979" i="1" a="1"/>
  <c r="G979" i="1" s="1"/>
  <c r="G980" i="1" a="1"/>
  <c r="G980" i="1" s="1"/>
  <c r="G981" i="1" a="1"/>
  <c r="G981" i="1" s="1"/>
  <c r="G982" i="1" a="1"/>
  <c r="G982" i="1" s="1"/>
  <c r="G983" i="1" a="1"/>
  <c r="G983" i="1" s="1"/>
  <c r="G984" i="1" a="1"/>
  <c r="G984" i="1" s="1"/>
  <c r="G985" i="1" a="1"/>
  <c r="G985" i="1" s="1"/>
  <c r="G986" i="1" a="1"/>
  <c r="G986" i="1" s="1"/>
  <c r="G987" i="1" a="1"/>
  <c r="G987" i="1" s="1"/>
  <c r="G988" i="1" a="1"/>
  <c r="G988" i="1" s="1"/>
  <c r="G989" i="1" a="1"/>
  <c r="G989" i="1" s="1"/>
  <c r="G990" i="1" a="1"/>
  <c r="G990" i="1" s="1"/>
  <c r="G991" i="1" a="1"/>
  <c r="G991" i="1" s="1"/>
  <c r="G992" i="1" a="1"/>
  <c r="G992" i="1" s="1"/>
  <c r="G993" i="1" a="1"/>
  <c r="G993" i="1" s="1"/>
  <c r="G994" i="1" a="1"/>
  <c r="G994" i="1" s="1"/>
  <c r="G995" i="1" a="1"/>
  <c r="G995" i="1" s="1"/>
  <c r="G996" i="1" a="1"/>
  <c r="G996" i="1" s="1"/>
  <c r="G997" i="1" a="1"/>
  <c r="G997" i="1" s="1"/>
  <c r="G998" i="1" a="1"/>
  <c r="G998" i="1" s="1"/>
  <c r="G999" i="1" a="1"/>
  <c r="G999" i="1" s="1"/>
  <c r="G1000" i="1" a="1"/>
  <c r="G1000" i="1" s="1"/>
  <c r="G1001" i="1" a="1"/>
  <c r="G1001" i="1" s="1"/>
  <c r="G1002" i="1" a="1"/>
  <c r="G1002" i="1" s="1"/>
  <c r="G1003" i="1" a="1"/>
  <c r="G1003" i="1" s="1"/>
  <c r="G1004" i="1" a="1"/>
  <c r="G1004" i="1" s="1"/>
  <c r="G1005" i="1" a="1"/>
  <c r="G1005" i="1" s="1"/>
  <c r="G1006" i="1" a="1"/>
  <c r="G1006" i="1" s="1"/>
  <c r="G1007" i="1" a="1"/>
  <c r="G1007" i="1" s="1"/>
  <c r="G1008" i="1" a="1"/>
  <c r="G1008" i="1" s="1"/>
  <c r="G1009" i="1" a="1"/>
  <c r="G1009" i="1" s="1"/>
  <c r="G1010" i="1" a="1"/>
  <c r="G1010" i="1" s="1"/>
  <c r="G1011" i="1" a="1"/>
  <c r="G1011" i="1" s="1"/>
  <c r="G1012" i="1" a="1"/>
  <c r="G1012" i="1" s="1"/>
  <c r="G1013" i="1" a="1"/>
  <c r="G1013" i="1" s="1"/>
  <c r="G1014" i="1" a="1"/>
  <c r="G1014" i="1" s="1"/>
  <c r="G1015" i="1" a="1"/>
  <c r="G1015" i="1" s="1"/>
  <c r="G1016" i="1" a="1"/>
  <c r="G1016" i="1" s="1"/>
  <c r="G1017" i="1" a="1"/>
  <c r="G1017" i="1" s="1"/>
  <c r="G1018" i="1" a="1"/>
  <c r="G1018" i="1" s="1"/>
  <c r="G1019" i="1" a="1"/>
  <c r="G1019" i="1" s="1"/>
  <c r="G1020" i="1" a="1"/>
  <c r="G1020" i="1" s="1"/>
  <c r="G1021" i="1" a="1"/>
  <c r="G1021" i="1" s="1"/>
  <c r="G1022" i="1" a="1"/>
  <c r="G1022" i="1" s="1"/>
  <c r="G1023" i="1" a="1"/>
  <c r="G1023" i="1" s="1"/>
  <c r="G1024" i="1" a="1"/>
  <c r="G1024" i="1" s="1"/>
  <c r="G1025" i="1" a="1"/>
  <c r="G1025" i="1" s="1"/>
  <c r="G1026" i="1" a="1"/>
  <c r="G1026" i="1" s="1"/>
  <c r="G1027" i="1" a="1"/>
  <c r="G1027" i="1" s="1"/>
  <c r="G1028" i="1" a="1"/>
  <c r="G1028" i="1" s="1"/>
  <c r="G1029" i="1" a="1"/>
  <c r="G1029" i="1" s="1"/>
  <c r="G1030" i="1" a="1"/>
  <c r="G1030" i="1" s="1"/>
  <c r="G1031" i="1" a="1"/>
  <c r="G1031" i="1" s="1"/>
  <c r="G1032" i="1" a="1"/>
  <c r="G1032" i="1" s="1"/>
  <c r="G1033" i="1" a="1"/>
  <c r="G1033" i="1" s="1"/>
  <c r="G1034" i="1" a="1"/>
  <c r="G1034" i="1" s="1"/>
  <c r="G1035" i="1" a="1"/>
  <c r="G1035" i="1" s="1"/>
  <c r="G1036" i="1" a="1"/>
  <c r="G1036" i="1" s="1"/>
  <c r="G1037" i="1" a="1"/>
  <c r="G1037" i="1" s="1"/>
  <c r="G1038" i="1" a="1"/>
  <c r="G1038" i="1" s="1"/>
  <c r="G1039" i="1" a="1"/>
  <c r="G1039" i="1" s="1"/>
  <c r="G1040" i="1" a="1"/>
  <c r="G1040" i="1" s="1"/>
  <c r="G1041" i="1" a="1"/>
  <c r="G1041" i="1" s="1"/>
  <c r="G1042" i="1" a="1"/>
  <c r="G1042" i="1" s="1"/>
  <c r="G1043" i="1" a="1"/>
  <c r="G1043" i="1" s="1"/>
  <c r="G1044" i="1" a="1"/>
  <c r="G1044" i="1" s="1"/>
  <c r="G1045" i="1" a="1"/>
  <c r="G1045" i="1" s="1"/>
  <c r="G1046" i="1" a="1"/>
  <c r="G1046" i="1" s="1"/>
  <c r="G1047" i="1" a="1"/>
  <c r="G1047" i="1" s="1"/>
  <c r="G1048" i="1" a="1"/>
  <c r="G1048" i="1" s="1"/>
  <c r="G1049" i="1" a="1"/>
  <c r="G1049" i="1" s="1"/>
  <c r="G1050" i="1" a="1"/>
  <c r="G1050" i="1" s="1"/>
  <c r="G1051" i="1" a="1"/>
  <c r="G1051" i="1" s="1"/>
  <c r="G1052" i="1" a="1"/>
  <c r="G1052" i="1" s="1"/>
  <c r="G1053" i="1" a="1"/>
  <c r="G1053" i="1" s="1"/>
  <c r="G1054" i="1" a="1"/>
  <c r="G1054" i="1" s="1"/>
  <c r="G1055" i="1" a="1"/>
  <c r="G1055" i="1" s="1"/>
  <c r="G1056" i="1" a="1"/>
  <c r="G1056" i="1" s="1"/>
  <c r="G1057" i="1" a="1"/>
  <c r="G1057" i="1" s="1"/>
  <c r="G1058" i="1" a="1"/>
  <c r="G1058" i="1" s="1"/>
  <c r="G1059" i="1" a="1"/>
  <c r="G1059" i="1" s="1"/>
  <c r="G1060" i="1" a="1"/>
  <c r="G1060" i="1" s="1"/>
  <c r="G1061" i="1" a="1"/>
  <c r="G1061" i="1" s="1"/>
  <c r="G1062" i="1" a="1"/>
  <c r="G1062" i="1" s="1"/>
  <c r="G1063" i="1" a="1"/>
  <c r="G1063" i="1" s="1"/>
  <c r="G1064" i="1" a="1"/>
  <c r="G1064" i="1" s="1"/>
  <c r="G1065" i="1" a="1"/>
  <c r="G1065" i="1" s="1"/>
  <c r="G1066" i="1" a="1"/>
  <c r="G1066" i="1" s="1"/>
  <c r="G1067" i="1" a="1"/>
  <c r="G1067" i="1" s="1"/>
  <c r="G1068" i="1" a="1"/>
  <c r="G1068" i="1" s="1"/>
  <c r="G1069" i="1" a="1"/>
  <c r="G1069" i="1" s="1"/>
  <c r="G1070" i="1" a="1"/>
  <c r="G1070" i="1" s="1"/>
  <c r="G1071" i="1" a="1"/>
  <c r="G1071" i="1" s="1"/>
  <c r="G1072" i="1" a="1"/>
  <c r="G1072" i="1" s="1"/>
  <c r="G1073" i="1" a="1"/>
  <c r="G1073" i="1" s="1"/>
  <c r="G1074" i="1" a="1"/>
  <c r="G1074" i="1" s="1"/>
  <c r="G1075" i="1" a="1"/>
  <c r="G1075" i="1" s="1"/>
  <c r="G1076" i="1" a="1"/>
  <c r="G1076" i="1" s="1"/>
  <c r="G1077" i="1" a="1"/>
  <c r="G1077" i="1" s="1"/>
  <c r="G1078" i="1" a="1"/>
  <c r="G1078" i="1" s="1"/>
  <c r="G1079" i="1" a="1"/>
  <c r="G1079" i="1" s="1"/>
  <c r="G1080" i="1" a="1"/>
  <c r="G1080" i="1" s="1"/>
  <c r="G1081" i="1" a="1"/>
  <c r="G1081" i="1" s="1"/>
  <c r="G1082" i="1" a="1"/>
  <c r="G1082" i="1" s="1"/>
  <c r="G1083" i="1" a="1"/>
  <c r="G1083" i="1" s="1"/>
  <c r="G1084" i="1" a="1"/>
  <c r="G1084" i="1" s="1"/>
  <c r="G1085" i="1" a="1"/>
  <c r="G1085" i="1" s="1"/>
  <c r="G1086" i="1" a="1"/>
  <c r="G1086" i="1" s="1"/>
  <c r="G1087" i="1" a="1"/>
  <c r="G1087" i="1" s="1"/>
  <c r="G1088" i="1" a="1"/>
  <c r="G1088" i="1" s="1"/>
  <c r="G1089" i="1" a="1"/>
  <c r="G1089" i="1" s="1"/>
  <c r="G1090" i="1" a="1"/>
  <c r="G1090" i="1" s="1"/>
  <c r="G1091" i="1" a="1"/>
  <c r="G1091" i="1" s="1"/>
  <c r="G1092" i="1" a="1"/>
  <c r="G1092" i="1" s="1"/>
  <c r="G1093" i="1" a="1"/>
  <c r="G1093" i="1" s="1"/>
  <c r="G1094" i="1" a="1"/>
  <c r="G1094" i="1" s="1"/>
  <c r="G1095" i="1" a="1"/>
  <c r="G1095" i="1" s="1"/>
  <c r="G1096" i="1" a="1"/>
  <c r="G1096" i="1" s="1"/>
  <c r="G1097" i="1" a="1"/>
  <c r="G1097" i="1" s="1"/>
  <c r="G1098" i="1" a="1"/>
  <c r="G1098" i="1" s="1"/>
  <c r="G1099" i="1" a="1"/>
  <c r="G1099" i="1" s="1"/>
  <c r="G1100" i="1" a="1"/>
  <c r="G1100" i="1" s="1"/>
  <c r="G1101" i="1" a="1"/>
  <c r="G1101" i="1" s="1"/>
  <c r="G1102" i="1" a="1"/>
  <c r="G1102" i="1" s="1"/>
  <c r="G1103" i="1" a="1"/>
  <c r="G1103" i="1" s="1"/>
  <c r="G1104" i="1" a="1"/>
  <c r="G1104" i="1" s="1"/>
  <c r="G1105" i="1" a="1"/>
  <c r="G1105" i="1" s="1"/>
  <c r="G1106" i="1" a="1"/>
  <c r="G1106" i="1" s="1"/>
  <c r="G1107" i="1" a="1"/>
  <c r="G1107" i="1" s="1"/>
  <c r="G1108" i="1" a="1"/>
  <c r="G1108" i="1" s="1"/>
  <c r="G1109" i="1" a="1"/>
  <c r="G1109" i="1" s="1"/>
  <c r="G1110" i="1" a="1"/>
  <c r="G1110" i="1" s="1"/>
  <c r="G1111" i="1" a="1"/>
  <c r="G1111" i="1" s="1"/>
  <c r="G1112" i="1" a="1"/>
  <c r="G1112" i="1" s="1"/>
  <c r="G1113" i="1" a="1"/>
  <c r="G1113" i="1" s="1"/>
  <c r="G1114" i="1" a="1"/>
  <c r="G1114" i="1" s="1"/>
  <c r="G1115" i="1" a="1"/>
  <c r="G1115" i="1" s="1"/>
  <c r="G1116" i="1" a="1"/>
  <c r="G1116" i="1" s="1"/>
  <c r="G1117" i="1" a="1"/>
  <c r="G1117" i="1" s="1"/>
  <c r="G1118" i="1" a="1"/>
  <c r="G1118" i="1" s="1"/>
  <c r="G1119" i="1" a="1"/>
  <c r="G1119" i="1" s="1"/>
  <c r="G1120" i="1" a="1"/>
  <c r="G1120" i="1" s="1"/>
  <c r="G1121" i="1" a="1"/>
  <c r="G1121" i="1" s="1"/>
  <c r="G1122" i="1" a="1"/>
  <c r="G1122" i="1" s="1"/>
  <c r="G1123" i="1" a="1"/>
  <c r="G1123" i="1" s="1"/>
  <c r="G1124" i="1" a="1"/>
  <c r="G1124" i="1" s="1"/>
  <c r="G1125" i="1" a="1"/>
  <c r="G1125" i="1" s="1"/>
  <c r="G1126" i="1" a="1"/>
  <c r="G1126" i="1" s="1"/>
  <c r="G1127" i="1" a="1"/>
  <c r="G1127" i="1" s="1"/>
  <c r="G1128" i="1" a="1"/>
  <c r="G1128" i="1" s="1"/>
  <c r="G1129" i="1" a="1"/>
  <c r="G1129" i="1" s="1"/>
  <c r="G1130" i="1" a="1"/>
  <c r="G1130" i="1" s="1"/>
  <c r="G1131" i="1" a="1"/>
  <c r="G1131" i="1" s="1"/>
  <c r="G1132" i="1" a="1"/>
  <c r="G1132" i="1" s="1"/>
  <c r="G1133" i="1" a="1"/>
  <c r="G1133" i="1" s="1"/>
  <c r="G1134" i="1" a="1"/>
  <c r="G1134" i="1" s="1"/>
  <c r="G1135" i="1" a="1"/>
  <c r="G1135" i="1" s="1"/>
  <c r="G1136" i="1" a="1"/>
  <c r="G1136" i="1" s="1"/>
  <c r="G1137" i="1" a="1"/>
  <c r="G1137" i="1" s="1"/>
  <c r="G1138" i="1" a="1"/>
  <c r="G1138" i="1" s="1"/>
  <c r="G1139" i="1" a="1"/>
  <c r="G1139" i="1" s="1"/>
  <c r="G1140" i="1" a="1"/>
  <c r="G1140" i="1" s="1"/>
  <c r="G1141" i="1" a="1"/>
  <c r="G1141" i="1" s="1"/>
  <c r="G1142" i="1" a="1"/>
  <c r="G1142" i="1" s="1"/>
  <c r="G1143" i="1" a="1"/>
  <c r="G1143" i="1" s="1"/>
  <c r="G1144" i="1" a="1"/>
  <c r="G1144" i="1" s="1"/>
  <c r="G1145" i="1" a="1"/>
  <c r="G1145" i="1" s="1"/>
  <c r="G1146" i="1" a="1"/>
  <c r="G1146" i="1" s="1"/>
  <c r="G1147" i="1" a="1"/>
  <c r="G1147" i="1" s="1"/>
  <c r="G1148" i="1" a="1"/>
  <c r="G1148" i="1" s="1"/>
  <c r="G1149" i="1" a="1"/>
  <c r="G1149" i="1" s="1"/>
  <c r="G1150" i="1" a="1"/>
  <c r="G1150" i="1" s="1"/>
  <c r="G1151" i="1" a="1"/>
  <c r="G1151" i="1" s="1"/>
  <c r="G1152" i="1" a="1"/>
  <c r="G1152" i="1" s="1"/>
  <c r="G1153" i="1" a="1"/>
  <c r="G1153" i="1" s="1"/>
  <c r="G1154" i="1" a="1"/>
  <c r="G1154" i="1" s="1"/>
  <c r="G1155" i="1" a="1"/>
  <c r="G1155" i="1" s="1"/>
  <c r="G1156" i="1" a="1"/>
  <c r="G1156" i="1" s="1"/>
  <c r="G1157" i="1" a="1"/>
  <c r="G1157" i="1" s="1"/>
  <c r="G1158" i="1" a="1"/>
  <c r="G1158" i="1" s="1"/>
  <c r="G1159" i="1" a="1"/>
  <c r="G1159" i="1" s="1"/>
  <c r="G1160" i="1" a="1"/>
  <c r="G1160" i="1" s="1"/>
  <c r="G1161" i="1" a="1"/>
  <c r="G1161" i="1" s="1"/>
  <c r="G1162" i="1" a="1"/>
  <c r="G1162" i="1" s="1"/>
  <c r="G1163" i="1" a="1"/>
  <c r="G1163" i="1" s="1"/>
  <c r="G1164" i="1" a="1"/>
  <c r="G1164" i="1" s="1"/>
  <c r="G1165" i="1" a="1"/>
  <c r="G1165" i="1" s="1"/>
  <c r="G1166" i="1" a="1"/>
  <c r="G1166" i="1" s="1"/>
  <c r="G1167" i="1" a="1"/>
  <c r="G1167" i="1" s="1"/>
  <c r="G1168" i="1" a="1"/>
  <c r="G1168" i="1" s="1"/>
  <c r="G1169" i="1" a="1"/>
  <c r="G1169" i="1" s="1"/>
  <c r="G1170" i="1" a="1"/>
  <c r="G1170" i="1" s="1"/>
  <c r="G1171" i="1" a="1"/>
  <c r="G1171" i="1" s="1"/>
  <c r="G1172" i="1" a="1"/>
  <c r="G1172" i="1" s="1"/>
  <c r="G1173" i="1" a="1"/>
  <c r="G1173" i="1" s="1"/>
  <c r="G1174" i="1" a="1"/>
  <c r="G1174" i="1" s="1"/>
  <c r="G1175" i="1" a="1"/>
  <c r="G1175" i="1" s="1"/>
  <c r="G1176" i="1" a="1"/>
  <c r="G1176" i="1" s="1"/>
  <c r="G1177" i="1" a="1"/>
  <c r="G1177" i="1" s="1"/>
  <c r="G1178" i="1" a="1"/>
  <c r="G1178" i="1" s="1"/>
  <c r="G1179" i="1" a="1"/>
  <c r="G1179" i="1" s="1"/>
  <c r="G1180" i="1" a="1"/>
  <c r="G1180" i="1" s="1"/>
  <c r="G1181" i="1" a="1"/>
  <c r="G1181" i="1" s="1"/>
  <c r="G1182" i="1" a="1"/>
  <c r="G1182" i="1" s="1"/>
  <c r="G1183" i="1" a="1"/>
  <c r="G1183" i="1" s="1"/>
  <c r="G1184" i="1" a="1"/>
  <c r="G1184" i="1" s="1"/>
  <c r="G1185" i="1" a="1"/>
  <c r="G1185" i="1" s="1"/>
  <c r="G1186" i="1" a="1"/>
  <c r="G1186" i="1" s="1"/>
  <c r="G1187" i="1" a="1"/>
  <c r="G1187" i="1" s="1"/>
  <c r="G1188" i="1" a="1"/>
  <c r="G1188" i="1" s="1"/>
  <c r="G1189" i="1" a="1"/>
  <c r="G1189" i="1" s="1"/>
  <c r="G1190" i="1" a="1"/>
  <c r="G1190" i="1" s="1"/>
  <c r="G1191" i="1" a="1"/>
  <c r="G1191" i="1" s="1"/>
  <c r="G1192" i="1" a="1"/>
  <c r="G1192" i="1" s="1"/>
  <c r="G1193" i="1" a="1"/>
  <c r="G1193" i="1" s="1"/>
  <c r="G1194" i="1" a="1"/>
  <c r="G1194" i="1" s="1"/>
  <c r="G1195" i="1" a="1"/>
  <c r="G1195" i="1" s="1"/>
  <c r="G1196" i="1" a="1"/>
  <c r="G1196" i="1" s="1"/>
  <c r="G1197" i="1" a="1"/>
  <c r="G1197" i="1" s="1"/>
  <c r="G1198" i="1" a="1"/>
  <c r="G1198" i="1" s="1"/>
  <c r="G1199" i="1" a="1"/>
  <c r="G1199" i="1" s="1"/>
  <c r="G1200" i="1" a="1"/>
  <c r="G1200" i="1" s="1"/>
  <c r="G1201" i="1" a="1"/>
  <c r="G1201" i="1" s="1"/>
  <c r="G1202" i="1" a="1"/>
  <c r="G1202" i="1" s="1"/>
  <c r="G1203" i="1" a="1"/>
  <c r="G1203" i="1" s="1"/>
  <c r="G1204" i="1" a="1"/>
  <c r="G1204" i="1" s="1"/>
  <c r="G1205" i="1" a="1"/>
  <c r="G1205" i="1" s="1"/>
  <c r="G1206" i="1" a="1"/>
  <c r="G1206" i="1" s="1"/>
  <c r="G1207" i="1" a="1"/>
  <c r="G1207" i="1" s="1"/>
  <c r="G1208" i="1" a="1"/>
  <c r="G1208" i="1" s="1"/>
  <c r="G1209" i="1" a="1"/>
  <c r="G1209" i="1" s="1"/>
  <c r="G1210" i="1" a="1"/>
  <c r="G1210" i="1" s="1"/>
  <c r="G1211" i="1" a="1"/>
  <c r="G1211" i="1" s="1"/>
  <c r="G1212" i="1" a="1"/>
  <c r="G1212" i="1" s="1"/>
  <c r="G1213" i="1" a="1"/>
  <c r="G1213" i="1" s="1"/>
  <c r="G1214" i="1" a="1"/>
  <c r="G1214" i="1" s="1"/>
  <c r="G1215" i="1" a="1"/>
  <c r="G1215" i="1" s="1"/>
  <c r="G1216" i="1" a="1"/>
  <c r="G1216" i="1" s="1"/>
  <c r="G1217" i="1" a="1"/>
  <c r="G1217" i="1" s="1"/>
  <c r="G1218" i="1" a="1"/>
  <c r="G1218" i="1" s="1"/>
  <c r="G1219" i="1" a="1"/>
  <c r="G1219" i="1" s="1"/>
  <c r="G1220" i="1" a="1"/>
  <c r="G1220" i="1" s="1"/>
  <c r="G1221" i="1" a="1"/>
  <c r="G1221" i="1" s="1"/>
  <c r="G1222" i="1" a="1"/>
  <c r="G1222" i="1" s="1"/>
  <c r="G1223" i="1" a="1"/>
  <c r="G1223" i="1" s="1"/>
  <c r="G1224" i="1" a="1"/>
  <c r="G1224" i="1" s="1"/>
  <c r="G1225" i="1" a="1"/>
  <c r="G1225" i="1" s="1"/>
  <c r="G1226" i="1" a="1"/>
  <c r="G1226" i="1" s="1"/>
  <c r="G1227" i="1" a="1"/>
  <c r="G1227" i="1" s="1"/>
  <c r="G1228" i="1" a="1"/>
  <c r="G1228" i="1" s="1"/>
  <c r="G1229" i="1" a="1"/>
  <c r="G1229" i="1" s="1"/>
  <c r="G1230" i="1" a="1"/>
  <c r="G1230" i="1" s="1"/>
  <c r="G1231" i="1" a="1"/>
  <c r="G1231" i="1" s="1"/>
  <c r="G1232" i="1" a="1"/>
  <c r="G1232" i="1" s="1"/>
  <c r="G1233" i="1" a="1"/>
  <c r="G1233" i="1" s="1"/>
  <c r="G1234" i="1" a="1"/>
  <c r="G1234" i="1" s="1"/>
  <c r="G1235" i="1" a="1"/>
  <c r="G1235" i="1" s="1"/>
  <c r="G1236" i="1" a="1"/>
  <c r="G1236" i="1" s="1"/>
  <c r="G1237" i="1" a="1"/>
  <c r="G1237" i="1" s="1"/>
  <c r="G1238" i="1" a="1"/>
  <c r="G1238" i="1" s="1"/>
  <c r="G1239" i="1" a="1"/>
  <c r="G1239" i="1" s="1"/>
  <c r="G1240" i="1" a="1"/>
  <c r="G1240" i="1" s="1"/>
  <c r="G1241" i="1" a="1"/>
  <c r="G1241" i="1" s="1"/>
  <c r="G1242" i="1" a="1"/>
  <c r="G1242" i="1" s="1"/>
  <c r="G1243" i="1" a="1"/>
  <c r="G1243" i="1" s="1"/>
  <c r="G1244" i="1" a="1"/>
  <c r="G1244" i="1" s="1"/>
  <c r="G1245" i="1" a="1"/>
  <c r="G1245" i="1" s="1"/>
  <c r="G1246" i="1" a="1"/>
  <c r="G1246" i="1" s="1"/>
  <c r="G1247" i="1" a="1"/>
  <c r="G1247" i="1" s="1"/>
  <c r="G1248" i="1" a="1"/>
  <c r="G1248" i="1" s="1"/>
  <c r="G1249" i="1" a="1"/>
  <c r="G1249" i="1" s="1"/>
  <c r="G1250" i="1" a="1"/>
  <c r="G1250" i="1" s="1"/>
  <c r="G1251" i="1" a="1"/>
  <c r="G1251" i="1" s="1"/>
  <c r="G1252" i="1" a="1"/>
  <c r="G1252" i="1" s="1"/>
  <c r="G1253" i="1" a="1"/>
  <c r="G1253" i="1" s="1"/>
  <c r="G1254" i="1" a="1"/>
  <c r="G1254" i="1" s="1"/>
  <c r="G1255" i="1" a="1"/>
  <c r="G1255" i="1" s="1"/>
  <c r="G1256" i="1" a="1"/>
  <c r="G1256" i="1" s="1"/>
  <c r="G1257" i="1" a="1"/>
  <c r="G1257" i="1" s="1"/>
  <c r="G1258" i="1" a="1"/>
  <c r="G1258" i="1" s="1"/>
  <c r="G1259" i="1" a="1"/>
  <c r="G1259" i="1" s="1"/>
  <c r="G1260" i="1" a="1"/>
  <c r="G1260" i="1" s="1"/>
  <c r="G1261" i="1" a="1"/>
  <c r="G1261" i="1" s="1"/>
  <c r="G1262" i="1" a="1"/>
  <c r="G1262" i="1" s="1"/>
  <c r="G1263" i="1" a="1"/>
  <c r="G1263" i="1" s="1"/>
  <c r="G1264" i="1" a="1"/>
  <c r="G1264" i="1" s="1"/>
  <c r="G1265" i="1" a="1"/>
  <c r="G1265" i="1" s="1"/>
  <c r="G1266" i="1" a="1"/>
  <c r="G1266" i="1" s="1"/>
  <c r="G1267" i="1" a="1"/>
  <c r="G1267" i="1" s="1"/>
  <c r="G1268" i="1" a="1"/>
  <c r="G1268" i="1" s="1"/>
  <c r="G1269" i="1" a="1"/>
  <c r="G1269" i="1" s="1"/>
  <c r="G1270" i="1" a="1"/>
  <c r="G1270" i="1" s="1"/>
  <c r="G1271" i="1" a="1"/>
  <c r="G1271" i="1" s="1"/>
  <c r="G1272" i="1" a="1"/>
  <c r="G1272" i="1" s="1"/>
  <c r="G1273" i="1" a="1"/>
  <c r="G1273" i="1" s="1"/>
  <c r="G1274" i="1" a="1"/>
  <c r="G1274" i="1" s="1"/>
  <c r="G1275" i="1" a="1"/>
  <c r="G1275" i="1" s="1"/>
  <c r="G1276" i="1" a="1"/>
  <c r="G1276" i="1" s="1"/>
  <c r="G1277" i="1" a="1"/>
  <c r="G1277" i="1" s="1"/>
  <c r="G1278" i="1" a="1"/>
  <c r="G1278" i="1" s="1"/>
  <c r="G1279" i="1" a="1"/>
  <c r="G1279" i="1" s="1"/>
  <c r="G1280" i="1" a="1"/>
  <c r="G1280" i="1" s="1"/>
  <c r="G1281" i="1" a="1"/>
  <c r="G1281" i="1" s="1"/>
  <c r="G1282" i="1" a="1"/>
  <c r="G1282" i="1" s="1"/>
  <c r="G1283" i="1" a="1"/>
  <c r="G1283" i="1" s="1"/>
  <c r="G1284" i="1" a="1"/>
  <c r="G1284" i="1" s="1"/>
  <c r="G1285" i="1" a="1"/>
  <c r="G1285" i="1" s="1"/>
  <c r="G1286" i="1" a="1"/>
  <c r="G1286" i="1" s="1"/>
  <c r="G1287" i="1" a="1"/>
  <c r="G1287" i="1" s="1"/>
  <c r="G1288" i="1" a="1"/>
  <c r="G1288" i="1" s="1"/>
  <c r="G1289" i="1" a="1"/>
  <c r="G1289" i="1" s="1"/>
  <c r="G1290" i="1" a="1"/>
  <c r="G1290" i="1" s="1"/>
  <c r="G1291" i="1" a="1"/>
  <c r="G1291" i="1" s="1"/>
  <c r="G1292" i="1" a="1"/>
  <c r="G1292" i="1" s="1"/>
  <c r="G1293" i="1" a="1"/>
  <c r="G1293" i="1" s="1"/>
  <c r="G1294" i="1" a="1"/>
  <c r="G1294" i="1" s="1"/>
  <c r="G1295" i="1" a="1"/>
  <c r="G1295" i="1" s="1"/>
  <c r="G1296" i="1" a="1"/>
  <c r="G1296" i="1" s="1"/>
  <c r="G1297" i="1" a="1"/>
  <c r="G1297" i="1" s="1"/>
  <c r="G1298" i="1" a="1"/>
  <c r="G1298" i="1" s="1"/>
  <c r="G1299" i="1" a="1"/>
  <c r="G1299" i="1" s="1"/>
  <c r="G1300" i="1" a="1"/>
  <c r="G1300" i="1" s="1"/>
  <c r="G1301" i="1" a="1"/>
  <c r="G1301" i="1" s="1"/>
  <c r="G1302" i="1" a="1"/>
  <c r="G1302" i="1" s="1"/>
  <c r="G1303" i="1" a="1"/>
  <c r="G1303" i="1" s="1"/>
  <c r="G1304" i="1" a="1"/>
  <c r="G1304" i="1" s="1"/>
  <c r="G1305" i="1" a="1"/>
  <c r="G1305" i="1" s="1"/>
  <c r="G1306" i="1" a="1"/>
  <c r="G1306" i="1" s="1"/>
  <c r="G1307" i="1" a="1"/>
  <c r="G1307" i="1" s="1"/>
  <c r="G1308" i="1" a="1"/>
  <c r="G1308" i="1" s="1"/>
  <c r="G1309" i="1" a="1"/>
  <c r="G1309" i="1" s="1"/>
  <c r="G1310" i="1" a="1"/>
  <c r="G1310" i="1" s="1"/>
  <c r="G1311" i="1" a="1"/>
  <c r="G1311" i="1" s="1"/>
  <c r="G1312" i="1" a="1"/>
  <c r="G1312" i="1" s="1"/>
  <c r="G1313" i="1" a="1"/>
  <c r="G1313" i="1" s="1"/>
  <c r="G1314" i="1" a="1"/>
  <c r="G1314" i="1" s="1"/>
  <c r="G1315" i="1" a="1"/>
  <c r="G1315" i="1" s="1"/>
  <c r="G1316" i="1" a="1"/>
  <c r="G1316" i="1" s="1"/>
  <c r="G1317" i="1" a="1"/>
  <c r="G1317" i="1" s="1"/>
  <c r="G1318" i="1" a="1"/>
  <c r="G1318" i="1" s="1"/>
  <c r="G1319" i="1" a="1"/>
  <c r="G1319" i="1" s="1"/>
  <c r="G1320" i="1" a="1"/>
  <c r="G1320" i="1" s="1"/>
  <c r="G1321" i="1" a="1"/>
  <c r="G1321" i="1" s="1"/>
  <c r="G1322" i="1" a="1"/>
  <c r="G1322" i="1" s="1"/>
  <c r="G1323" i="1" a="1"/>
  <c r="G1323" i="1" s="1"/>
  <c r="G1324" i="1" a="1"/>
  <c r="G1324" i="1" s="1"/>
  <c r="G1325" i="1" a="1"/>
  <c r="G1325" i="1" s="1"/>
  <c r="G1326" i="1" a="1"/>
  <c r="G1326" i="1" s="1"/>
  <c r="G1327" i="1" a="1"/>
  <c r="G1327" i="1" s="1"/>
  <c r="G1328" i="1" a="1"/>
  <c r="G1328" i="1" s="1"/>
  <c r="G1329" i="1" a="1"/>
  <c r="G1329" i="1" s="1"/>
  <c r="G1330" i="1" a="1"/>
  <c r="G1330" i="1" s="1"/>
  <c r="G1331" i="1" a="1"/>
  <c r="G1331" i="1" s="1"/>
  <c r="G1332" i="1" a="1"/>
  <c r="G1332" i="1" s="1"/>
  <c r="G1333" i="1" a="1"/>
  <c r="G1333" i="1" s="1"/>
  <c r="G1334" i="1" a="1"/>
  <c r="G1334" i="1" s="1"/>
  <c r="G1335" i="1" a="1"/>
  <c r="G1335" i="1" s="1"/>
  <c r="G1336" i="1" a="1"/>
  <c r="G1336" i="1" s="1"/>
  <c r="G1337" i="1" a="1"/>
  <c r="G1337" i="1" s="1"/>
  <c r="G1338" i="1" a="1"/>
  <c r="G1338" i="1" s="1"/>
  <c r="G1339" i="1" a="1"/>
  <c r="G1339" i="1" s="1"/>
  <c r="G1340" i="1" a="1"/>
  <c r="G1340" i="1" s="1"/>
  <c r="G1341" i="1" a="1"/>
  <c r="G1341" i="1" s="1"/>
  <c r="G1342" i="1" a="1"/>
  <c r="G1342" i="1" s="1"/>
  <c r="G1343" i="1" a="1"/>
  <c r="G1343" i="1" s="1"/>
  <c r="G1344" i="1" a="1"/>
  <c r="G1344" i="1" s="1"/>
  <c r="G1345" i="1" a="1"/>
  <c r="G1345" i="1" s="1"/>
  <c r="G1346" i="1" a="1"/>
  <c r="G1346" i="1" s="1"/>
  <c r="G1347" i="1" a="1"/>
  <c r="G1347" i="1" s="1"/>
  <c r="G1348" i="1" a="1"/>
  <c r="G1348" i="1" s="1"/>
  <c r="G1349" i="1" a="1"/>
  <c r="G1349" i="1" s="1"/>
  <c r="G1350" i="1" a="1"/>
  <c r="G1350" i="1" s="1"/>
  <c r="G1351" i="1" a="1"/>
  <c r="G1351" i="1" s="1"/>
  <c r="G1352" i="1" a="1"/>
  <c r="G1352" i="1" s="1"/>
  <c r="G1353" i="1" a="1"/>
  <c r="G1353" i="1" s="1"/>
  <c r="G1354" i="1" a="1"/>
  <c r="G1354" i="1" s="1"/>
  <c r="G1355" i="1" a="1"/>
  <c r="G1355" i="1" s="1"/>
  <c r="G1356" i="1" a="1"/>
  <c r="G1356" i="1" s="1"/>
  <c r="G1357" i="1" a="1"/>
  <c r="G1357" i="1" s="1"/>
  <c r="G1358" i="1" a="1"/>
  <c r="G1358" i="1" s="1"/>
  <c r="G1359" i="1" a="1"/>
  <c r="G1359" i="1" s="1"/>
  <c r="G1360" i="1" a="1"/>
  <c r="G1360" i="1" s="1"/>
  <c r="G1361" i="1" a="1"/>
  <c r="G1361" i="1" s="1"/>
  <c r="G1362" i="1" a="1"/>
  <c r="G1362" i="1" s="1"/>
  <c r="G1363" i="1" a="1"/>
  <c r="G1363" i="1" s="1"/>
  <c r="G1364" i="1" a="1"/>
  <c r="G1364" i="1" s="1"/>
  <c r="G1365" i="1" a="1"/>
  <c r="G1365" i="1" s="1"/>
  <c r="G1366" i="1" a="1"/>
  <c r="G1366" i="1" s="1"/>
  <c r="G1367" i="1" a="1"/>
  <c r="G1367" i="1" s="1"/>
  <c r="G1368" i="1" a="1"/>
  <c r="G1368" i="1" s="1"/>
  <c r="G1369" i="1" a="1"/>
  <c r="G1369" i="1" s="1"/>
  <c r="G1370" i="1" a="1"/>
  <c r="G1370" i="1" s="1"/>
  <c r="G1371" i="1" a="1"/>
  <c r="G1371" i="1" s="1"/>
  <c r="G1372" i="1" a="1"/>
  <c r="G1372" i="1" s="1"/>
  <c r="G1373" i="1" a="1"/>
  <c r="G1373" i="1" s="1"/>
  <c r="G1374" i="1" a="1"/>
  <c r="G1374" i="1" s="1"/>
  <c r="G1375" i="1" a="1"/>
  <c r="G1375" i="1" s="1"/>
  <c r="G1376" i="1" a="1"/>
  <c r="G1376" i="1" s="1"/>
  <c r="G1377" i="1" a="1"/>
  <c r="G1377" i="1" s="1"/>
  <c r="G1378" i="1" a="1"/>
  <c r="G1378" i="1" s="1"/>
  <c r="G1379" i="1" a="1"/>
  <c r="G1379" i="1" s="1"/>
  <c r="G1380" i="1" a="1"/>
  <c r="G1380" i="1" s="1"/>
  <c r="G1381" i="1" a="1"/>
  <c r="G1381" i="1" s="1"/>
  <c r="G1382" i="1" a="1"/>
  <c r="G1382" i="1" s="1"/>
  <c r="G1383" i="1" a="1"/>
  <c r="G1383" i="1" s="1"/>
  <c r="G1384" i="1" a="1"/>
  <c r="G1384" i="1" s="1"/>
  <c r="G1385" i="1" a="1"/>
  <c r="G1385" i="1" s="1"/>
  <c r="G1386" i="1" a="1"/>
  <c r="G1386" i="1" s="1"/>
  <c r="G1387" i="1" a="1"/>
  <c r="G1387" i="1" s="1"/>
  <c r="G1388" i="1" a="1"/>
  <c r="G1388" i="1" s="1"/>
  <c r="G1389" i="1" a="1"/>
  <c r="G1389" i="1" s="1"/>
  <c r="G1390" i="1" a="1"/>
  <c r="G1390" i="1" s="1"/>
  <c r="G1391" i="1" a="1"/>
  <c r="G1391" i="1" s="1"/>
  <c r="G1392" i="1" a="1"/>
  <c r="G1392" i="1" s="1"/>
  <c r="G1393" i="1" a="1"/>
  <c r="G1393" i="1" s="1"/>
  <c r="G1394" i="1" a="1"/>
  <c r="G1394" i="1" s="1"/>
  <c r="G1395" i="1" a="1"/>
  <c r="G1395" i="1" s="1"/>
  <c r="G1396" i="1" a="1"/>
  <c r="G1396" i="1" s="1"/>
  <c r="G1397" i="1" a="1"/>
  <c r="G1397" i="1" s="1"/>
  <c r="G1398" i="1" a="1"/>
  <c r="G1398" i="1" s="1"/>
  <c r="G1399" i="1" a="1"/>
  <c r="G1399" i="1" s="1"/>
  <c r="G1400" i="1" a="1"/>
  <c r="G1400" i="1" s="1"/>
  <c r="G1401" i="1" a="1"/>
  <c r="G1401" i="1" s="1"/>
  <c r="G1402" i="1" a="1"/>
  <c r="G1402" i="1" s="1"/>
  <c r="G1403" i="1" a="1"/>
  <c r="G1403" i="1" s="1"/>
  <c r="G1404" i="1" a="1"/>
  <c r="G1404" i="1" s="1"/>
  <c r="G1405" i="1" a="1"/>
  <c r="G1405" i="1" s="1"/>
  <c r="G1406" i="1" a="1"/>
  <c r="G1406" i="1" s="1"/>
  <c r="G1407" i="1" a="1"/>
  <c r="G1407" i="1" s="1"/>
  <c r="G1408" i="1" a="1"/>
  <c r="G1408" i="1" s="1"/>
  <c r="G1409" i="1" a="1"/>
  <c r="G1409" i="1" s="1"/>
  <c r="G1410" i="1" a="1"/>
  <c r="G1410" i="1" s="1"/>
  <c r="G1411" i="1" a="1"/>
  <c r="G1411" i="1" s="1"/>
  <c r="G1412" i="1" a="1"/>
  <c r="G1412" i="1" s="1"/>
  <c r="G1413" i="1" a="1"/>
  <c r="G1413" i="1" s="1"/>
  <c r="G1414" i="1" a="1"/>
  <c r="G1414" i="1" s="1"/>
  <c r="G1415" i="1" a="1"/>
  <c r="G1415" i="1" s="1"/>
  <c r="G1416" i="1" a="1"/>
  <c r="G1416" i="1" s="1"/>
  <c r="G1417" i="1" a="1"/>
  <c r="G1417" i="1" s="1"/>
  <c r="G1418" i="1" a="1"/>
  <c r="G1418" i="1" s="1"/>
  <c r="G1419" i="1" a="1"/>
  <c r="G1419" i="1" s="1"/>
  <c r="G1420" i="1" a="1"/>
  <c r="G1420" i="1" s="1"/>
  <c r="G1421" i="1" a="1"/>
  <c r="G1421" i="1" s="1"/>
  <c r="G1422" i="1" a="1"/>
  <c r="G1422" i="1" s="1"/>
  <c r="G1423" i="1" a="1"/>
  <c r="G1423" i="1" s="1"/>
  <c r="G1424" i="1" a="1"/>
  <c r="G1424" i="1" s="1"/>
  <c r="G1425" i="1" a="1"/>
  <c r="G1425" i="1" s="1"/>
  <c r="G1426" i="1" a="1"/>
  <c r="G1426" i="1" s="1"/>
  <c r="G1427" i="1" a="1"/>
  <c r="G1427" i="1" s="1"/>
  <c r="G1428" i="1" a="1"/>
  <c r="G1428" i="1" s="1"/>
  <c r="G1429" i="1" a="1"/>
  <c r="G1429" i="1" s="1"/>
  <c r="G1430" i="1" a="1"/>
  <c r="G1430" i="1" s="1"/>
  <c r="G1431" i="1" a="1"/>
  <c r="G1431" i="1" s="1"/>
  <c r="G1432" i="1" a="1"/>
  <c r="G1432" i="1" s="1"/>
  <c r="G1433" i="1" a="1"/>
  <c r="G1433" i="1" s="1"/>
  <c r="G1434" i="1" a="1"/>
  <c r="G1434" i="1" s="1"/>
  <c r="G1435" i="1" a="1"/>
  <c r="G1435" i="1" s="1"/>
  <c r="G1436" i="1" a="1"/>
  <c r="G1436" i="1" s="1"/>
  <c r="G1437" i="1" a="1"/>
  <c r="G1437" i="1" s="1"/>
  <c r="G1438" i="1" a="1"/>
  <c r="G1438" i="1" s="1"/>
  <c r="G1439" i="1" a="1"/>
  <c r="G1439" i="1" s="1"/>
  <c r="G1440" i="1" a="1"/>
  <c r="G1440" i="1" s="1"/>
  <c r="G1441" i="1" a="1"/>
  <c r="G1441" i="1" s="1"/>
  <c r="G1442" i="1" a="1"/>
  <c r="G1442" i="1" s="1"/>
  <c r="G1443" i="1" a="1"/>
  <c r="G1443" i="1" s="1"/>
  <c r="G1444" i="1" a="1"/>
  <c r="G1444" i="1" s="1"/>
  <c r="G1445" i="1" a="1"/>
  <c r="G1445" i="1" s="1"/>
  <c r="G1446" i="1" a="1"/>
  <c r="G1446" i="1" s="1"/>
  <c r="G1447" i="1" a="1"/>
  <c r="G1447" i="1" s="1"/>
  <c r="G1448" i="1" a="1"/>
  <c r="G1448" i="1" s="1"/>
  <c r="G1449" i="1" a="1"/>
  <c r="G1449" i="1" s="1"/>
  <c r="G1450" i="1" a="1"/>
  <c r="G1450" i="1" s="1"/>
  <c r="G1451" i="1" a="1"/>
  <c r="G1451" i="1" s="1"/>
  <c r="G1452" i="1" a="1"/>
  <c r="G1452" i="1" s="1"/>
  <c r="G1453" i="1" a="1"/>
  <c r="G1453" i="1" s="1"/>
  <c r="G1454" i="1" a="1"/>
  <c r="G1454" i="1" s="1"/>
  <c r="G1455" i="1" a="1"/>
  <c r="G1455" i="1" s="1"/>
  <c r="G1456" i="1" a="1"/>
  <c r="G1456" i="1" s="1"/>
  <c r="G1457" i="1" a="1"/>
  <c r="G1457" i="1" s="1"/>
  <c r="G1458" i="1" a="1"/>
  <c r="G1458" i="1" s="1"/>
  <c r="G1459" i="1" a="1"/>
  <c r="G1459" i="1" s="1"/>
  <c r="G1460" i="1" a="1"/>
  <c r="G1460" i="1" s="1"/>
  <c r="G1461" i="1" a="1"/>
  <c r="G1461" i="1" s="1"/>
  <c r="G1462" i="1" a="1"/>
  <c r="G1462" i="1" s="1"/>
  <c r="G1463" i="1" a="1"/>
  <c r="G1463" i="1" s="1"/>
  <c r="G1464" i="1" a="1"/>
  <c r="G1464" i="1" s="1"/>
  <c r="G1465" i="1" a="1"/>
  <c r="G1465" i="1" s="1"/>
  <c r="G1466" i="1" a="1"/>
  <c r="G1466" i="1" s="1"/>
  <c r="G1467" i="1" a="1"/>
  <c r="G1467" i="1" s="1"/>
  <c r="G1468" i="1" a="1"/>
  <c r="G1468" i="1" s="1"/>
  <c r="G1469" i="1" a="1"/>
  <c r="G1469" i="1" s="1"/>
  <c r="G1470" i="1" a="1"/>
  <c r="G1470" i="1" s="1"/>
  <c r="G1471" i="1" a="1"/>
  <c r="G1471" i="1" s="1"/>
  <c r="G1472" i="1" a="1"/>
  <c r="G1472" i="1" s="1"/>
  <c r="G1473" i="1" a="1"/>
  <c r="G1473" i="1" s="1"/>
  <c r="G1474" i="1" a="1"/>
  <c r="G1474" i="1" s="1"/>
  <c r="G1475" i="1" a="1"/>
  <c r="G1475" i="1" s="1"/>
  <c r="G1476" i="1" a="1"/>
  <c r="G1476" i="1" s="1"/>
  <c r="G1477" i="1" a="1"/>
  <c r="G1477" i="1" s="1"/>
  <c r="G1478" i="1" a="1"/>
  <c r="G1478" i="1" s="1"/>
  <c r="G1479" i="1" a="1"/>
  <c r="G1479" i="1" s="1"/>
  <c r="G1480" i="1" a="1"/>
  <c r="G1480" i="1" s="1"/>
  <c r="G1481" i="1" a="1"/>
  <c r="G1481" i="1" s="1"/>
  <c r="G1482" i="1" a="1"/>
  <c r="G1482" i="1" s="1"/>
  <c r="G1483" i="1" a="1"/>
  <c r="G1483" i="1" s="1"/>
  <c r="G1484" i="1" a="1"/>
  <c r="G1484" i="1" s="1"/>
  <c r="G1485" i="1" a="1"/>
  <c r="G1485" i="1" s="1"/>
  <c r="G1486" i="1" a="1"/>
  <c r="G1486" i="1" s="1"/>
  <c r="G1487" i="1" a="1"/>
  <c r="G1487" i="1" s="1"/>
  <c r="G1488" i="1" a="1"/>
  <c r="G1488" i="1" s="1"/>
  <c r="G1489" i="1" a="1"/>
  <c r="G1489" i="1" s="1"/>
  <c r="G1490" i="1" a="1"/>
  <c r="G1490" i="1" s="1"/>
  <c r="G1491" i="1" a="1"/>
  <c r="G1491" i="1" s="1"/>
  <c r="G1492" i="1" a="1"/>
  <c r="G1492" i="1" s="1"/>
  <c r="G1493" i="1" a="1"/>
  <c r="G1493" i="1" s="1"/>
  <c r="G1494" i="1" a="1"/>
  <c r="G1494" i="1" s="1"/>
  <c r="G1495" i="1" a="1"/>
  <c r="G1495" i="1" s="1"/>
  <c r="G1496" i="1" a="1"/>
  <c r="G1496" i="1" s="1"/>
  <c r="G1497" i="1" a="1"/>
  <c r="G1497" i="1" s="1"/>
  <c r="G1498" i="1" a="1"/>
  <c r="G1498" i="1" s="1"/>
  <c r="G1499" i="1" a="1"/>
  <c r="G1499" i="1" s="1"/>
  <c r="G1500" i="1" a="1"/>
  <c r="G1500" i="1" s="1"/>
  <c r="G1501" i="1" a="1"/>
  <c r="G1501" i="1" s="1"/>
  <c r="G1502" i="1" a="1"/>
  <c r="G1502" i="1" s="1"/>
  <c r="G1503" i="1" a="1"/>
  <c r="G1503" i="1" s="1"/>
  <c r="G1504" i="1" a="1"/>
  <c r="G1504" i="1" s="1"/>
  <c r="G1505" i="1" a="1"/>
  <c r="G1505" i="1" s="1"/>
  <c r="G1506" i="1" a="1"/>
  <c r="G1506" i="1" s="1"/>
  <c r="G1507" i="1" a="1"/>
  <c r="G1507" i="1" s="1"/>
  <c r="G1508" i="1" a="1"/>
  <c r="G1508" i="1" s="1"/>
  <c r="G1509" i="1" a="1"/>
  <c r="G1509" i="1" s="1"/>
  <c r="G1510" i="1" a="1"/>
  <c r="G1510" i="1" s="1"/>
  <c r="G1511" i="1" a="1"/>
  <c r="G1511" i="1" s="1"/>
  <c r="G1512" i="1" a="1"/>
  <c r="G1512" i="1" s="1"/>
  <c r="G1513" i="1" a="1"/>
  <c r="G1513" i="1" s="1"/>
  <c r="G1514" i="1" a="1"/>
  <c r="G1514" i="1" s="1"/>
  <c r="G1515" i="1" a="1"/>
  <c r="G1515" i="1" s="1"/>
  <c r="G1516" i="1" a="1"/>
  <c r="G1516" i="1" s="1"/>
  <c r="G1517" i="1" a="1"/>
  <c r="G1517" i="1" s="1"/>
  <c r="G1518" i="1" a="1"/>
  <c r="G1518" i="1" s="1"/>
  <c r="G1519" i="1" a="1"/>
  <c r="G1519" i="1" s="1"/>
  <c r="G1520" i="1" a="1"/>
  <c r="G1520" i="1" s="1"/>
  <c r="G1521" i="1" a="1"/>
  <c r="G1521" i="1" s="1"/>
  <c r="G1522" i="1" a="1"/>
  <c r="G1522" i="1" s="1"/>
  <c r="G1523" i="1" a="1"/>
  <c r="G1523" i="1" s="1"/>
  <c r="G1524" i="1" a="1"/>
  <c r="G1524" i="1" s="1"/>
  <c r="G1525" i="1" a="1"/>
  <c r="G1525" i="1" s="1"/>
  <c r="G1526" i="1" a="1"/>
  <c r="G1526" i="1" s="1"/>
  <c r="G1527" i="1" a="1"/>
  <c r="G1527" i="1" s="1"/>
  <c r="G1528" i="1" a="1"/>
  <c r="G1528" i="1" s="1"/>
  <c r="G1529" i="1" a="1"/>
  <c r="G1529" i="1" s="1"/>
  <c r="G1530" i="1" a="1"/>
  <c r="G1530" i="1" s="1"/>
  <c r="G1531" i="1" a="1"/>
  <c r="G1531" i="1" s="1"/>
  <c r="G1532" i="1" a="1"/>
  <c r="G1532" i="1" s="1"/>
  <c r="G1533" i="1" a="1"/>
  <c r="G1533" i="1" s="1"/>
  <c r="G1534" i="1" a="1"/>
  <c r="G1534" i="1" s="1"/>
  <c r="G1535" i="1" a="1"/>
  <c r="G1535" i="1" s="1"/>
  <c r="G1536" i="1" a="1"/>
  <c r="G1536" i="1" s="1"/>
  <c r="G1537" i="1" a="1"/>
  <c r="G1537" i="1" s="1"/>
  <c r="G1538" i="1" a="1"/>
  <c r="G1538" i="1" s="1"/>
  <c r="G1539" i="1" a="1"/>
  <c r="G1539" i="1" s="1"/>
  <c r="G1540" i="1" a="1"/>
  <c r="G1540" i="1" s="1"/>
  <c r="G1541" i="1" a="1"/>
  <c r="G1541" i="1" s="1"/>
  <c r="G1542" i="1" a="1"/>
  <c r="G1542" i="1" s="1"/>
  <c r="G1543" i="1" a="1"/>
  <c r="G1543" i="1" s="1"/>
  <c r="G1544" i="1" a="1"/>
  <c r="G1544" i="1" s="1"/>
  <c r="G1545" i="1" a="1"/>
  <c r="G1545" i="1" s="1"/>
  <c r="G1546" i="1" a="1"/>
  <c r="G1546" i="1" s="1"/>
  <c r="G1547" i="1" a="1"/>
  <c r="G1547" i="1" s="1"/>
  <c r="G1548" i="1" a="1"/>
  <c r="G1548" i="1" s="1"/>
  <c r="G1549" i="1" a="1"/>
  <c r="G1549" i="1" s="1"/>
  <c r="G1550" i="1" a="1"/>
  <c r="G1550" i="1" s="1"/>
  <c r="G1551" i="1" a="1"/>
  <c r="G1551" i="1" s="1"/>
  <c r="G1552" i="1" a="1"/>
  <c r="G1552" i="1" s="1"/>
  <c r="G1553" i="1" a="1"/>
  <c r="G1553" i="1" s="1"/>
  <c r="G1554" i="1" a="1"/>
  <c r="G1554" i="1" s="1"/>
  <c r="G1555" i="1" a="1"/>
  <c r="G1555" i="1" s="1"/>
  <c r="G1556" i="1" a="1"/>
  <c r="G1556" i="1" s="1"/>
  <c r="G1557" i="1" a="1"/>
  <c r="G1557" i="1" s="1"/>
  <c r="G1558" i="1" a="1"/>
  <c r="G1558" i="1" s="1"/>
  <c r="G1559" i="1" a="1"/>
  <c r="G1559" i="1" s="1"/>
  <c r="G1560" i="1" a="1"/>
  <c r="G1560" i="1" s="1"/>
  <c r="G1561" i="1" a="1"/>
  <c r="G1561" i="1" s="1"/>
  <c r="G1562" i="1" a="1"/>
  <c r="G1562" i="1" s="1"/>
  <c r="G1563" i="1" a="1"/>
  <c r="G1563" i="1" s="1"/>
  <c r="G1564" i="1" a="1"/>
  <c r="G1564" i="1" s="1"/>
  <c r="G1565" i="1" a="1"/>
  <c r="G1565" i="1" s="1"/>
  <c r="G1566" i="1" a="1"/>
  <c r="G1566" i="1" s="1"/>
  <c r="G1567" i="1" a="1"/>
  <c r="G1567" i="1" s="1"/>
  <c r="G1568" i="1" a="1"/>
  <c r="G1568" i="1" s="1"/>
  <c r="G1569" i="1" a="1"/>
  <c r="G1569" i="1" s="1"/>
  <c r="G1570" i="1" a="1"/>
  <c r="G1570" i="1" s="1"/>
  <c r="G1571" i="1" a="1"/>
  <c r="G1571" i="1" s="1"/>
  <c r="G1572" i="1" a="1"/>
  <c r="G1572" i="1" s="1"/>
  <c r="G1573" i="1" a="1"/>
  <c r="G1573" i="1" s="1"/>
  <c r="G1574" i="1" a="1"/>
  <c r="G1574" i="1" s="1"/>
  <c r="G1575" i="1" a="1"/>
  <c r="G1575" i="1" s="1"/>
  <c r="G1576" i="1" a="1"/>
  <c r="G1576" i="1" s="1"/>
  <c r="G1577" i="1" a="1"/>
  <c r="G1577" i="1" s="1"/>
  <c r="G1578" i="1" a="1"/>
  <c r="G1578" i="1" s="1"/>
  <c r="G1579" i="1" a="1"/>
  <c r="G1579" i="1" s="1"/>
  <c r="G1580" i="1" a="1"/>
  <c r="G1580" i="1" s="1"/>
  <c r="G1581" i="1" a="1"/>
  <c r="G1581" i="1" s="1"/>
  <c r="G1582" i="1" a="1"/>
  <c r="G1582" i="1" s="1"/>
  <c r="G1583" i="1" a="1"/>
  <c r="G1583" i="1" s="1"/>
  <c r="G1584" i="1" a="1"/>
  <c r="G1584" i="1" s="1"/>
  <c r="G1585" i="1" a="1"/>
  <c r="G1585" i="1" s="1"/>
  <c r="G1586" i="1" a="1"/>
  <c r="G1586" i="1" s="1"/>
  <c r="G1587" i="1" a="1"/>
  <c r="G1587" i="1" s="1"/>
  <c r="G1588" i="1" a="1"/>
  <c r="G1588" i="1" s="1"/>
  <c r="G1589" i="1" a="1"/>
  <c r="G1589" i="1" s="1"/>
  <c r="G1590" i="1" a="1"/>
  <c r="G1590" i="1" s="1"/>
  <c r="G1591" i="1" a="1"/>
  <c r="G1591" i="1" s="1"/>
  <c r="G1592" i="1" a="1"/>
  <c r="G1592" i="1" s="1"/>
  <c r="G1593" i="1" a="1"/>
  <c r="G1593" i="1" s="1"/>
  <c r="G1594" i="1" a="1"/>
  <c r="G1594" i="1" s="1"/>
  <c r="G1595" i="1" a="1"/>
  <c r="G1595" i="1" s="1"/>
  <c r="G1596" i="1" a="1"/>
  <c r="G1596" i="1" s="1"/>
  <c r="G1597" i="1" a="1"/>
  <c r="G1597" i="1" s="1"/>
  <c r="G1598" i="1" a="1"/>
  <c r="G1598" i="1" s="1"/>
  <c r="G1599" i="1" a="1"/>
  <c r="G1599" i="1" s="1"/>
  <c r="G1600" i="1" a="1"/>
  <c r="G1600" i="1" s="1"/>
  <c r="G1601" i="1" a="1"/>
  <c r="G1601" i="1" s="1"/>
  <c r="G1602" i="1" a="1"/>
  <c r="G1602" i="1" s="1"/>
  <c r="G1603" i="1" a="1"/>
  <c r="G1603" i="1" s="1"/>
  <c r="G1604" i="1" a="1"/>
  <c r="G1604" i="1" s="1"/>
  <c r="G1605" i="1" a="1"/>
  <c r="G1605" i="1" s="1"/>
  <c r="G1606" i="1" a="1"/>
  <c r="G1606" i="1" s="1"/>
  <c r="G1607" i="1" a="1"/>
  <c r="G1607" i="1" s="1"/>
  <c r="G1608" i="1" a="1"/>
  <c r="G1608" i="1" s="1"/>
  <c r="G1609" i="1" a="1"/>
  <c r="G1609" i="1" s="1"/>
  <c r="G1610" i="1" a="1"/>
  <c r="G1610" i="1" s="1"/>
  <c r="G1611" i="1" a="1"/>
  <c r="G1611" i="1" s="1"/>
  <c r="G1612" i="1" a="1"/>
  <c r="G1612" i="1" s="1"/>
  <c r="G1613" i="1" a="1"/>
  <c r="G1613" i="1" s="1"/>
  <c r="G1614" i="1" a="1"/>
  <c r="G1614" i="1" s="1"/>
  <c r="G1615" i="1" a="1"/>
  <c r="G1615" i="1" s="1"/>
  <c r="G1616" i="1" a="1"/>
  <c r="G1616" i="1" s="1"/>
  <c r="G1617" i="1" a="1"/>
  <c r="G1617" i="1" s="1"/>
  <c r="G1618" i="1" a="1"/>
  <c r="G1618" i="1" s="1"/>
  <c r="G1619" i="1" a="1"/>
  <c r="G1619" i="1" s="1"/>
  <c r="G1620" i="1" a="1"/>
  <c r="G1620" i="1" s="1"/>
  <c r="G1621" i="1" a="1"/>
  <c r="G1621" i="1" s="1"/>
  <c r="G1622" i="1" a="1"/>
  <c r="G1622" i="1" s="1"/>
  <c r="G1623" i="1" a="1"/>
  <c r="G1623" i="1" s="1"/>
  <c r="G1624" i="1" a="1"/>
  <c r="G1624" i="1" s="1"/>
  <c r="G1625" i="1" a="1"/>
  <c r="G1625" i="1" s="1"/>
  <c r="G1626" i="1" a="1"/>
  <c r="G1626" i="1" s="1"/>
  <c r="G1627" i="1" a="1"/>
  <c r="G1627" i="1" s="1"/>
  <c r="G1628" i="1" a="1"/>
  <c r="G1628" i="1" s="1"/>
  <c r="G1629" i="1" a="1"/>
  <c r="G1629" i="1" s="1"/>
  <c r="G1630" i="1" a="1"/>
  <c r="G1630" i="1" s="1"/>
  <c r="G1631" i="1" a="1"/>
  <c r="G1631" i="1" s="1"/>
  <c r="G1632" i="1" a="1"/>
  <c r="G1632" i="1" s="1"/>
  <c r="G1633" i="1" a="1"/>
  <c r="G1633" i="1" s="1"/>
  <c r="G1634" i="1" a="1"/>
  <c r="G1634" i="1" s="1"/>
  <c r="G1635" i="1" a="1"/>
  <c r="G1635" i="1" s="1"/>
  <c r="G1636" i="1" a="1"/>
  <c r="G1636" i="1" s="1"/>
  <c r="G1637" i="1" a="1"/>
  <c r="G1637" i="1" s="1"/>
  <c r="G1638" i="1" a="1"/>
  <c r="G1638" i="1" s="1"/>
  <c r="G1639" i="1" a="1"/>
  <c r="G1639" i="1" s="1"/>
  <c r="G1640" i="1" a="1"/>
  <c r="G1640" i="1" s="1"/>
  <c r="G1641" i="1" a="1"/>
  <c r="G1641" i="1" s="1"/>
  <c r="G1642" i="1" a="1"/>
  <c r="G1642" i="1" s="1"/>
  <c r="G1643" i="1" a="1"/>
  <c r="G1643" i="1" s="1"/>
  <c r="G1644" i="1" a="1"/>
  <c r="G1644" i="1" s="1"/>
  <c r="G1645" i="1" a="1"/>
  <c r="G1645" i="1" s="1"/>
  <c r="G1646" i="1" a="1"/>
  <c r="G1646" i="1" s="1"/>
  <c r="G1647" i="1" a="1"/>
  <c r="G1647" i="1" s="1"/>
  <c r="G1648" i="1" a="1"/>
  <c r="G1648" i="1" s="1"/>
  <c r="G1649" i="1" a="1"/>
  <c r="G1649" i="1" s="1"/>
  <c r="G1650" i="1" a="1"/>
  <c r="G1650" i="1" s="1"/>
  <c r="G1651" i="1" a="1"/>
  <c r="G1651" i="1" s="1"/>
  <c r="G1652" i="1" a="1"/>
  <c r="G1652" i="1" s="1"/>
  <c r="G1653" i="1" a="1"/>
  <c r="G1653" i="1" s="1"/>
  <c r="G1654" i="1" a="1"/>
  <c r="G1654" i="1" s="1"/>
  <c r="G1655" i="1" a="1"/>
  <c r="G1655" i="1" s="1"/>
  <c r="G1656" i="1" a="1"/>
  <c r="G1656" i="1" s="1"/>
  <c r="G1657" i="1" a="1"/>
  <c r="G1657" i="1" s="1"/>
  <c r="G1658" i="1" a="1"/>
  <c r="G1658" i="1" s="1"/>
  <c r="G1659" i="1" a="1"/>
  <c r="G1659" i="1" s="1"/>
  <c r="G1660" i="1" a="1"/>
  <c r="G1660" i="1" s="1"/>
  <c r="G1661" i="1" a="1"/>
  <c r="G1661" i="1" s="1"/>
  <c r="G1662" i="1" a="1"/>
  <c r="G1662" i="1" s="1"/>
  <c r="G1663" i="1" a="1"/>
  <c r="G1663" i="1" s="1"/>
  <c r="G1664" i="1" a="1"/>
  <c r="G1664" i="1" s="1"/>
  <c r="G1665" i="1" a="1"/>
  <c r="G1665" i="1" s="1"/>
  <c r="G1666" i="1" a="1"/>
  <c r="G1666" i="1" s="1"/>
  <c r="G1667" i="1" a="1"/>
  <c r="G1667" i="1" s="1"/>
  <c r="G1668" i="1" a="1"/>
  <c r="G1668" i="1" s="1"/>
  <c r="G1669" i="1" a="1"/>
  <c r="G1669" i="1" s="1"/>
  <c r="G1670" i="1" a="1"/>
  <c r="G1670" i="1" s="1"/>
  <c r="G1671" i="1" a="1"/>
  <c r="G1671" i="1" s="1"/>
  <c r="G1672" i="1" a="1"/>
  <c r="G1672" i="1" s="1"/>
  <c r="G1673" i="1" a="1"/>
  <c r="G1673" i="1" s="1"/>
  <c r="G1674" i="1" a="1"/>
  <c r="G1674" i="1" s="1"/>
  <c r="G1675" i="1" a="1"/>
  <c r="G1675" i="1" s="1"/>
  <c r="G1676" i="1" a="1"/>
  <c r="G1676" i="1" s="1"/>
  <c r="G1677" i="1" a="1"/>
  <c r="G1677" i="1" s="1"/>
  <c r="G1678" i="1" a="1"/>
  <c r="G1678" i="1" s="1"/>
  <c r="G1679" i="1" a="1"/>
  <c r="G1679" i="1" s="1"/>
  <c r="G1680" i="1" a="1"/>
  <c r="G1680" i="1" s="1"/>
  <c r="G1681" i="1" a="1"/>
  <c r="G1681" i="1" s="1"/>
  <c r="G1682" i="1" a="1"/>
  <c r="G1682" i="1" s="1"/>
  <c r="G1683" i="1" a="1"/>
  <c r="G1683" i="1" s="1"/>
  <c r="G1684" i="1" a="1"/>
  <c r="G1684" i="1" s="1"/>
  <c r="G1685" i="1" a="1"/>
  <c r="G1685" i="1" s="1"/>
  <c r="G1686" i="1" a="1"/>
  <c r="G1686" i="1" s="1"/>
  <c r="G1687" i="1" a="1"/>
  <c r="G1687" i="1" s="1"/>
  <c r="G1688" i="1" a="1"/>
  <c r="G1688" i="1" s="1"/>
  <c r="G1689" i="1" a="1"/>
  <c r="G1689" i="1" s="1"/>
  <c r="G1690" i="1" a="1"/>
  <c r="G1690" i="1" s="1"/>
  <c r="G1691" i="1" a="1"/>
  <c r="G1691" i="1" s="1"/>
  <c r="G1692" i="1" a="1"/>
  <c r="G1692" i="1" s="1"/>
  <c r="G1693" i="1" a="1"/>
  <c r="G1693" i="1" s="1"/>
  <c r="G1694" i="1" a="1"/>
  <c r="G1694" i="1" s="1"/>
  <c r="G1695" i="1" a="1"/>
  <c r="G1695" i="1" s="1"/>
  <c r="G1696" i="1" a="1"/>
  <c r="G1696" i="1" s="1"/>
  <c r="G1697" i="1" a="1"/>
  <c r="G1697" i="1" s="1"/>
  <c r="G1698" i="1" a="1"/>
  <c r="G1698" i="1" s="1"/>
  <c r="G1699" i="1" a="1"/>
  <c r="G1699" i="1" s="1"/>
  <c r="G1700" i="1" a="1"/>
  <c r="G1700" i="1" s="1"/>
  <c r="G1701" i="1" a="1"/>
  <c r="G1701" i="1" s="1"/>
  <c r="G1702" i="1" a="1"/>
  <c r="G1702" i="1" s="1"/>
  <c r="G1703" i="1" a="1"/>
  <c r="G1703" i="1" s="1"/>
  <c r="G1704" i="1" a="1"/>
  <c r="G1704" i="1" s="1"/>
  <c r="G1705" i="1" a="1"/>
  <c r="G1705" i="1" s="1"/>
  <c r="G1706" i="1" a="1"/>
  <c r="G1706" i="1" s="1"/>
  <c r="G1707" i="1" a="1"/>
  <c r="G1707" i="1" s="1"/>
  <c r="G1708" i="1" a="1"/>
  <c r="G1708" i="1" s="1"/>
  <c r="G1709" i="1" a="1"/>
  <c r="G1709" i="1" s="1"/>
  <c r="G1710" i="1" a="1"/>
  <c r="G1710" i="1" s="1"/>
  <c r="G1711" i="1" a="1"/>
  <c r="G1711" i="1" s="1"/>
  <c r="G1712" i="1" a="1"/>
  <c r="G1712" i="1" s="1"/>
  <c r="G1713" i="1" a="1"/>
  <c r="G1713" i="1" s="1"/>
  <c r="G1714" i="1" a="1"/>
  <c r="G1714" i="1" s="1"/>
  <c r="G1715" i="1" a="1"/>
  <c r="G1715" i="1" s="1"/>
  <c r="G1716" i="1" a="1"/>
  <c r="G1716" i="1" s="1"/>
  <c r="G1717" i="1" a="1"/>
  <c r="G1717" i="1" s="1"/>
  <c r="G1718" i="1" a="1"/>
  <c r="G1718" i="1" s="1"/>
  <c r="G1719" i="1" a="1"/>
  <c r="G1719" i="1" s="1"/>
  <c r="G1720" i="1" a="1"/>
  <c r="G1720" i="1" s="1"/>
  <c r="G1721" i="1" a="1"/>
  <c r="G1721" i="1" s="1"/>
  <c r="G1722" i="1" a="1"/>
  <c r="G1722" i="1" s="1"/>
  <c r="G1723" i="1" a="1"/>
  <c r="G1723" i="1" s="1"/>
  <c r="G1724" i="1" a="1"/>
  <c r="G1724" i="1" s="1"/>
  <c r="G1725" i="1" a="1"/>
  <c r="G1725" i="1" s="1"/>
  <c r="G1726" i="1" a="1"/>
  <c r="G1726" i="1" s="1"/>
  <c r="G1727" i="1" a="1"/>
  <c r="G1727" i="1" s="1"/>
  <c r="G1728" i="1" a="1"/>
  <c r="G1728" i="1" s="1"/>
  <c r="G1729" i="1" a="1"/>
  <c r="G1729" i="1" s="1"/>
  <c r="G1730" i="1" a="1"/>
  <c r="G1730" i="1" s="1"/>
  <c r="G1731" i="1" a="1"/>
  <c r="G1731" i="1" s="1"/>
  <c r="G1732" i="1" a="1"/>
  <c r="G1732" i="1" s="1"/>
  <c r="G1733" i="1" a="1"/>
  <c r="G1733" i="1" s="1"/>
  <c r="G1734" i="1" a="1"/>
  <c r="G1734" i="1" s="1"/>
  <c r="G1735" i="1" a="1"/>
  <c r="G1735" i="1" s="1"/>
  <c r="G1736" i="1" a="1"/>
  <c r="G1736" i="1" s="1"/>
  <c r="G1737" i="1" a="1"/>
  <c r="G1737" i="1" s="1"/>
  <c r="G1738" i="1" a="1"/>
  <c r="G1738" i="1" s="1"/>
  <c r="G1739" i="1" a="1"/>
  <c r="G1739" i="1" s="1"/>
  <c r="G1740" i="1" a="1"/>
  <c r="G1740" i="1" s="1"/>
  <c r="G1741" i="1" a="1"/>
  <c r="G1741" i="1" s="1"/>
  <c r="G1742" i="1" a="1"/>
  <c r="G1742" i="1" s="1"/>
  <c r="G1743" i="1" a="1"/>
  <c r="G1743" i="1" s="1"/>
  <c r="G1744" i="1" a="1"/>
  <c r="G1744" i="1" s="1"/>
  <c r="G1745" i="1" a="1"/>
  <c r="G1745" i="1" s="1"/>
  <c r="G1746" i="1" a="1"/>
  <c r="G1746" i="1" s="1"/>
  <c r="G1747" i="1" a="1"/>
  <c r="G1747" i="1" s="1"/>
  <c r="G1748" i="1" a="1"/>
  <c r="G1748" i="1" s="1"/>
  <c r="G1749" i="1" a="1"/>
  <c r="G1749" i="1" s="1"/>
  <c r="G1750" i="1" a="1"/>
  <c r="G1750" i="1" s="1"/>
  <c r="G1751" i="1" a="1"/>
  <c r="G1751" i="1" s="1"/>
  <c r="G1752" i="1" a="1"/>
  <c r="G1752" i="1" s="1"/>
  <c r="G1753" i="1" a="1"/>
  <c r="G1753" i="1" s="1"/>
  <c r="G1754" i="1" a="1"/>
  <c r="G1754" i="1" s="1"/>
  <c r="G1755" i="1" a="1"/>
  <c r="G1755" i="1" s="1"/>
  <c r="G1756" i="1" a="1"/>
  <c r="G1756" i="1" s="1"/>
  <c r="G1757" i="1" a="1"/>
  <c r="G1757" i="1" s="1"/>
  <c r="G1758" i="1" a="1"/>
  <c r="G1758" i="1" s="1"/>
  <c r="G1759" i="1" a="1"/>
  <c r="G1759" i="1" s="1"/>
  <c r="G1760" i="1" a="1"/>
  <c r="G1760" i="1" s="1"/>
  <c r="G1761" i="1" a="1"/>
  <c r="G1761" i="1" s="1"/>
  <c r="G1762" i="1" a="1"/>
  <c r="G1762" i="1" s="1"/>
  <c r="G1763" i="1" a="1"/>
  <c r="G1763" i="1" s="1"/>
  <c r="G1764" i="1" a="1"/>
  <c r="G1764" i="1" s="1"/>
  <c r="G1765" i="1" a="1"/>
  <c r="G1765" i="1" s="1"/>
  <c r="G1766" i="1" a="1"/>
  <c r="G1766" i="1" s="1"/>
  <c r="G1767" i="1" a="1"/>
  <c r="G1767" i="1" s="1"/>
  <c r="G1768" i="1" a="1"/>
  <c r="G1768" i="1" s="1"/>
  <c r="G1769" i="1" a="1"/>
  <c r="G1769" i="1" s="1"/>
  <c r="G1770" i="1" a="1"/>
  <c r="G1770" i="1" s="1"/>
  <c r="G1771" i="1" a="1"/>
  <c r="G1771" i="1" s="1"/>
  <c r="G1772" i="1" a="1"/>
  <c r="G1772" i="1" s="1"/>
  <c r="G1773" i="1" a="1"/>
  <c r="G1773" i="1" s="1"/>
  <c r="G1774" i="1" a="1"/>
  <c r="G1774" i="1" s="1"/>
  <c r="G1775" i="1" a="1"/>
  <c r="G1775" i="1" s="1"/>
  <c r="G1776" i="1" a="1"/>
  <c r="G1776" i="1" s="1"/>
  <c r="G1777" i="1" a="1"/>
  <c r="G1777" i="1" s="1"/>
  <c r="G1778" i="1" a="1"/>
  <c r="G1778" i="1" s="1"/>
  <c r="G1779" i="1" a="1"/>
  <c r="G1779" i="1" s="1"/>
  <c r="G1780" i="1" a="1"/>
  <c r="G1780" i="1" s="1"/>
  <c r="G1781" i="1" a="1"/>
  <c r="G1781" i="1" s="1"/>
  <c r="G1782" i="1" a="1"/>
  <c r="G1782" i="1" s="1"/>
  <c r="G1783" i="1" a="1"/>
  <c r="G1783" i="1" s="1"/>
  <c r="G1784" i="1" a="1"/>
  <c r="G1784" i="1" s="1"/>
  <c r="G1785" i="1" a="1"/>
  <c r="G1785" i="1" s="1"/>
  <c r="G1786" i="1" a="1"/>
  <c r="G1786" i="1" s="1"/>
  <c r="G1787" i="1" a="1"/>
  <c r="G1787" i="1" s="1"/>
  <c r="G1788" i="1" a="1"/>
  <c r="G1788" i="1" s="1"/>
  <c r="G1789" i="1" a="1"/>
  <c r="G1789" i="1" s="1"/>
  <c r="G1790" i="1" a="1"/>
  <c r="G1790" i="1" s="1"/>
  <c r="G1791" i="1" a="1"/>
  <c r="G1791" i="1" s="1"/>
  <c r="G1792" i="1" a="1"/>
  <c r="G1792" i="1" s="1"/>
  <c r="G1793" i="1" a="1"/>
  <c r="G1793" i="1" s="1"/>
  <c r="G1794" i="1" a="1"/>
  <c r="G1794" i="1" s="1"/>
  <c r="G1795" i="1" a="1"/>
  <c r="G1795" i="1" s="1"/>
  <c r="G1796" i="1" a="1"/>
  <c r="G1796" i="1" s="1"/>
  <c r="G1797" i="1" a="1"/>
  <c r="G1797" i="1" s="1"/>
  <c r="G1798" i="1" a="1"/>
  <c r="G1798" i="1" s="1"/>
  <c r="G1799" i="1" a="1"/>
  <c r="G1799" i="1" s="1"/>
  <c r="G1800" i="1" a="1"/>
  <c r="G1800" i="1" s="1"/>
  <c r="G1801" i="1" a="1"/>
  <c r="G1801" i="1" s="1"/>
  <c r="G1802" i="1" a="1"/>
  <c r="G1802" i="1" s="1"/>
  <c r="G1803" i="1" a="1"/>
  <c r="G1803" i="1" s="1"/>
  <c r="G1804" i="1" a="1"/>
  <c r="G1804" i="1" s="1"/>
  <c r="G1805" i="1" a="1"/>
  <c r="G1805" i="1" s="1"/>
  <c r="G1806" i="1" a="1"/>
  <c r="G1806" i="1" s="1"/>
  <c r="G1807" i="1" a="1"/>
  <c r="G1807" i="1" s="1"/>
  <c r="G1808" i="1" a="1"/>
  <c r="G1808" i="1" s="1"/>
  <c r="G1809" i="1" a="1"/>
  <c r="G1809" i="1" s="1"/>
  <c r="G1810" i="1" a="1"/>
  <c r="G1810" i="1" s="1"/>
  <c r="G1811" i="1" a="1"/>
  <c r="G1811" i="1" s="1"/>
  <c r="G1812" i="1" a="1"/>
  <c r="G1812" i="1" s="1"/>
  <c r="G1813" i="1" a="1"/>
  <c r="G1813" i="1" s="1"/>
  <c r="G1814" i="1" a="1"/>
  <c r="G1814" i="1" s="1"/>
  <c r="G1815" i="1" a="1"/>
  <c r="G1815" i="1" s="1"/>
  <c r="G1816" i="1" a="1"/>
  <c r="G1816" i="1" s="1"/>
  <c r="G1817" i="1" a="1"/>
  <c r="G1817" i="1" s="1"/>
  <c r="G1818" i="1" a="1"/>
  <c r="G1818" i="1" s="1"/>
  <c r="G1819" i="1" a="1"/>
  <c r="G1819" i="1" s="1"/>
  <c r="G1820" i="1" a="1"/>
  <c r="G1820" i="1" s="1"/>
  <c r="G1821" i="1" a="1"/>
  <c r="G1821" i="1" s="1"/>
  <c r="G1822" i="1" a="1"/>
  <c r="G1822" i="1" s="1"/>
  <c r="G1823" i="1" a="1"/>
  <c r="G1823" i="1" s="1"/>
  <c r="G1824" i="1" a="1"/>
  <c r="G1824" i="1" s="1"/>
  <c r="G1825" i="1" a="1"/>
  <c r="G1825" i="1" s="1"/>
  <c r="G1826" i="1" a="1"/>
  <c r="G1826" i="1" s="1"/>
  <c r="G1827" i="1" a="1"/>
  <c r="G1827" i="1" s="1"/>
  <c r="G1828" i="1" a="1"/>
  <c r="G1828" i="1" s="1"/>
  <c r="G1829" i="1" a="1"/>
  <c r="G1829" i="1" s="1"/>
  <c r="G1830" i="1" a="1"/>
  <c r="G1830" i="1" s="1"/>
  <c r="G1831" i="1" a="1"/>
  <c r="G1831" i="1" s="1"/>
  <c r="G1832" i="1" a="1"/>
  <c r="G1832" i="1" s="1"/>
  <c r="G1833" i="1" a="1"/>
  <c r="G1833" i="1" s="1"/>
  <c r="G1834" i="1" a="1"/>
  <c r="G1834" i="1" s="1"/>
  <c r="G1835" i="1" a="1"/>
  <c r="G1835" i="1" s="1"/>
  <c r="G1836" i="1" a="1"/>
  <c r="G1836" i="1" s="1"/>
  <c r="G1837" i="1" a="1"/>
  <c r="G1837" i="1" s="1"/>
  <c r="G1838" i="1" a="1"/>
  <c r="G1838" i="1" s="1"/>
  <c r="G1839" i="1" a="1"/>
  <c r="G1839" i="1" s="1"/>
  <c r="G1840" i="1" a="1"/>
  <c r="G1840" i="1" s="1"/>
  <c r="G1841" i="1" a="1"/>
  <c r="G1841" i="1" s="1"/>
  <c r="G1842" i="1" a="1"/>
  <c r="G1842" i="1" s="1"/>
  <c r="G1843" i="1" a="1"/>
  <c r="G1843" i="1" s="1"/>
  <c r="G1844" i="1" a="1"/>
  <c r="G1844" i="1" s="1"/>
  <c r="G1845" i="1" a="1"/>
  <c r="G1845" i="1" s="1"/>
  <c r="G1846" i="1" a="1"/>
  <c r="G1846" i="1" s="1"/>
  <c r="G1847" i="1" a="1"/>
  <c r="G1847" i="1" s="1"/>
  <c r="G1848" i="1" a="1"/>
  <c r="G1848" i="1" s="1"/>
  <c r="G1849" i="1" a="1"/>
  <c r="G1849" i="1" s="1"/>
  <c r="G1850" i="1" a="1"/>
  <c r="G1850" i="1" s="1"/>
  <c r="G1851" i="1" a="1"/>
  <c r="G1851" i="1" s="1"/>
  <c r="G1852" i="1" a="1"/>
  <c r="G1852" i="1" s="1"/>
  <c r="G1853" i="1" a="1"/>
  <c r="G1853" i="1" s="1"/>
  <c r="G1854" i="1" a="1"/>
  <c r="G1854" i="1" s="1"/>
  <c r="G1855" i="1" a="1"/>
  <c r="G1855" i="1" s="1"/>
  <c r="G1856" i="1" a="1"/>
  <c r="G1856" i="1" s="1"/>
  <c r="G1857" i="1" a="1"/>
  <c r="G1857" i="1" s="1"/>
  <c r="G1858" i="1" a="1"/>
  <c r="G1858" i="1" s="1"/>
  <c r="G1859" i="1" a="1"/>
  <c r="G1859" i="1" s="1"/>
  <c r="G1860" i="1" a="1"/>
  <c r="G1860" i="1" s="1"/>
  <c r="G1861" i="1" a="1"/>
  <c r="G1861" i="1" s="1"/>
  <c r="G1862" i="1" a="1"/>
  <c r="G1862" i="1" s="1"/>
  <c r="G1863" i="1" a="1"/>
  <c r="G1863" i="1" s="1"/>
  <c r="G1864" i="1" a="1"/>
  <c r="G1864" i="1" s="1"/>
  <c r="G1865" i="1" a="1"/>
  <c r="G1865" i="1" s="1"/>
  <c r="G1866" i="1" a="1"/>
  <c r="G1866" i="1" s="1"/>
  <c r="G1867" i="1" a="1"/>
  <c r="G1867" i="1" s="1"/>
  <c r="G1868" i="1" a="1"/>
  <c r="G1868" i="1" s="1"/>
  <c r="G1869" i="1" a="1"/>
  <c r="G1869" i="1" s="1"/>
  <c r="G1870" i="1" a="1"/>
  <c r="G1870" i="1" s="1"/>
  <c r="G1871" i="1" a="1"/>
  <c r="G1871" i="1" s="1"/>
  <c r="G1872" i="1" a="1"/>
  <c r="G1872" i="1" s="1"/>
  <c r="G1873" i="1" a="1"/>
  <c r="G1873" i="1" s="1"/>
  <c r="G1874" i="1" a="1"/>
  <c r="G1874" i="1" s="1"/>
  <c r="G1875" i="1" a="1"/>
  <c r="G1875" i="1" s="1"/>
  <c r="G1876" i="1" a="1"/>
  <c r="G1876" i="1" s="1"/>
  <c r="G1877" i="1" a="1"/>
  <c r="G1877" i="1" s="1"/>
  <c r="G1878" i="1" a="1"/>
  <c r="G1878" i="1" s="1"/>
  <c r="G1879" i="1" a="1"/>
  <c r="G1879" i="1" s="1"/>
  <c r="G1880" i="1" a="1"/>
  <c r="G1880" i="1" s="1"/>
  <c r="G1881" i="1" a="1"/>
  <c r="G1881" i="1" s="1"/>
  <c r="G1882" i="1" a="1"/>
  <c r="G1882" i="1" s="1"/>
  <c r="G1883" i="1" a="1"/>
  <c r="G1883" i="1" s="1"/>
  <c r="G1884" i="1" a="1"/>
  <c r="G1884" i="1" s="1"/>
  <c r="G1885" i="1" a="1"/>
  <c r="G1885" i="1" s="1"/>
  <c r="G1886" i="1" a="1"/>
  <c r="G1886" i="1" s="1"/>
  <c r="G1887" i="1" a="1"/>
  <c r="G1887" i="1" s="1"/>
  <c r="G1888" i="1" a="1"/>
  <c r="G1888" i="1" s="1"/>
  <c r="G1889" i="1" a="1"/>
  <c r="G1889" i="1" s="1"/>
  <c r="G1890" i="1" a="1"/>
  <c r="G1890" i="1" s="1"/>
  <c r="G1891" i="1" a="1"/>
  <c r="G1891" i="1" s="1"/>
  <c r="G1892" i="1" a="1"/>
  <c r="G1892" i="1" s="1"/>
  <c r="G1893" i="1" a="1"/>
  <c r="G1893" i="1" s="1"/>
  <c r="G1894" i="1" a="1"/>
  <c r="G1894" i="1" s="1"/>
  <c r="G1895" i="1" a="1"/>
  <c r="G1895" i="1" s="1"/>
  <c r="G1896" i="1" a="1"/>
  <c r="G1896" i="1" s="1"/>
  <c r="G1897" i="1" a="1"/>
  <c r="G1897" i="1" s="1"/>
  <c r="G1898" i="1" a="1"/>
  <c r="G1898" i="1" s="1"/>
  <c r="G1899" i="1" a="1"/>
  <c r="G1899" i="1" s="1"/>
  <c r="G1900" i="1" a="1"/>
  <c r="G1900" i="1" s="1"/>
  <c r="G1901" i="1" a="1"/>
  <c r="G1901" i="1" s="1"/>
  <c r="G1902" i="1" a="1"/>
  <c r="G1902" i="1" s="1"/>
  <c r="G1903" i="1" a="1"/>
  <c r="G1903" i="1" s="1"/>
  <c r="G1904" i="1" a="1"/>
  <c r="G1904" i="1" s="1"/>
  <c r="G1905" i="1" a="1"/>
  <c r="G1905" i="1" s="1"/>
  <c r="G1906" i="1" a="1"/>
  <c r="G1906" i="1" s="1"/>
  <c r="G1907" i="1" a="1"/>
  <c r="G1907" i="1" s="1"/>
  <c r="G1908" i="1" a="1"/>
  <c r="G1908" i="1" s="1"/>
  <c r="G1909" i="1" a="1"/>
  <c r="G1909" i="1" s="1"/>
  <c r="G1910" i="1" a="1"/>
  <c r="G1910" i="1" s="1"/>
  <c r="G1911" i="1" a="1"/>
  <c r="G1911" i="1" s="1"/>
  <c r="G1912" i="1" a="1"/>
  <c r="G1912" i="1" s="1"/>
  <c r="G1913" i="1" a="1"/>
  <c r="G1913" i="1" s="1"/>
  <c r="G1914" i="1" a="1"/>
  <c r="G1914" i="1" s="1"/>
  <c r="G1915" i="1" a="1"/>
  <c r="G1915" i="1" s="1"/>
  <c r="G1916" i="1" a="1"/>
  <c r="G1916" i="1" s="1"/>
  <c r="G1917" i="1" a="1"/>
  <c r="G1917" i="1" s="1"/>
  <c r="G1918" i="1" a="1"/>
  <c r="G1918" i="1" s="1"/>
  <c r="G1919" i="1" a="1"/>
  <c r="G1919" i="1" s="1"/>
  <c r="G1920" i="1" a="1"/>
  <c r="G1920" i="1" s="1"/>
  <c r="G1921" i="1" a="1"/>
  <c r="G1921" i="1" s="1"/>
  <c r="G1922" i="1" a="1"/>
  <c r="G1922" i="1" s="1"/>
  <c r="G1923" i="1" a="1"/>
  <c r="G1923" i="1" s="1"/>
  <c r="G1924" i="1" a="1"/>
  <c r="G1924" i="1" s="1"/>
  <c r="G1925" i="1" a="1"/>
  <c r="G1925" i="1" s="1"/>
  <c r="G1926" i="1" a="1"/>
  <c r="G1926" i="1" s="1"/>
  <c r="G1927" i="1" a="1"/>
  <c r="G1927" i="1" s="1"/>
  <c r="G1928" i="1" a="1"/>
  <c r="G1928" i="1" s="1"/>
  <c r="G1929" i="1" a="1"/>
  <c r="G1929" i="1" s="1"/>
  <c r="G1930" i="1" a="1"/>
  <c r="G1930" i="1" s="1"/>
  <c r="G1931" i="1" a="1"/>
  <c r="G1931" i="1" s="1"/>
  <c r="G1932" i="1" a="1"/>
  <c r="G1932" i="1" s="1"/>
  <c r="G1933" i="1" a="1"/>
  <c r="G1933" i="1" s="1"/>
  <c r="G1934" i="1" a="1"/>
  <c r="G1934" i="1" s="1"/>
  <c r="G1935" i="1" a="1"/>
  <c r="G1935" i="1" s="1"/>
  <c r="G1936" i="1" a="1"/>
  <c r="G1936" i="1" s="1"/>
  <c r="G1937" i="1" a="1"/>
  <c r="G1937" i="1" s="1"/>
  <c r="G1938" i="1" a="1"/>
  <c r="G1938" i="1" s="1"/>
  <c r="G1939" i="1" a="1"/>
  <c r="G1939" i="1" s="1"/>
  <c r="G1940" i="1" a="1"/>
  <c r="G1940" i="1" s="1"/>
  <c r="G1941" i="1" a="1"/>
  <c r="G1941" i="1" s="1"/>
  <c r="G1942" i="1" a="1"/>
  <c r="G1942" i="1" s="1"/>
  <c r="G1943" i="1" a="1"/>
  <c r="G1943" i="1" s="1"/>
  <c r="G1944" i="1" a="1"/>
  <c r="G1944" i="1" s="1"/>
  <c r="G1945" i="1" a="1"/>
  <c r="G1945" i="1" s="1"/>
  <c r="G1946" i="1" a="1"/>
  <c r="G1946" i="1" s="1"/>
  <c r="G1947" i="1" a="1"/>
  <c r="G1947" i="1" s="1"/>
  <c r="G1948" i="1" a="1"/>
  <c r="G1948" i="1" s="1"/>
  <c r="G1949" i="1" a="1"/>
  <c r="G1949" i="1" s="1"/>
  <c r="G1950" i="1" a="1"/>
  <c r="G1950" i="1" s="1"/>
  <c r="G1951" i="1" a="1"/>
  <c r="G1951" i="1" s="1"/>
  <c r="G1952" i="1" a="1"/>
  <c r="G1952" i="1" s="1"/>
  <c r="G1953" i="1" a="1"/>
  <c r="G1953" i="1" s="1"/>
  <c r="G1954" i="1" a="1"/>
  <c r="G1954" i="1" s="1"/>
  <c r="G1955" i="1" a="1"/>
  <c r="G1955" i="1" s="1"/>
  <c r="G1956" i="1" a="1"/>
  <c r="G1956" i="1" s="1"/>
  <c r="G1957" i="1" a="1"/>
  <c r="G1957" i="1" s="1"/>
  <c r="G1958" i="1" a="1"/>
  <c r="G1958" i="1" s="1"/>
  <c r="G1959" i="1" a="1"/>
  <c r="G1959" i="1" s="1"/>
  <c r="G1960" i="1" a="1"/>
  <c r="G1960" i="1" s="1"/>
  <c r="G1961" i="1" a="1"/>
  <c r="G1961" i="1" s="1"/>
  <c r="G1962" i="1" a="1"/>
  <c r="G1962" i="1" s="1"/>
  <c r="G1963" i="1" a="1"/>
  <c r="G1963" i="1" s="1"/>
  <c r="G1964" i="1" a="1"/>
  <c r="G1964" i="1" s="1"/>
  <c r="G1965" i="1" a="1"/>
  <c r="G1965" i="1" s="1"/>
  <c r="G1966" i="1" a="1"/>
  <c r="G1966" i="1" s="1"/>
  <c r="G1967" i="1" a="1"/>
  <c r="G1967" i="1" s="1"/>
  <c r="G1968" i="1" a="1"/>
  <c r="G1968" i="1" s="1"/>
  <c r="G1969" i="1" a="1"/>
  <c r="G1969" i="1" s="1"/>
  <c r="G1970" i="1" a="1"/>
  <c r="G1970" i="1" s="1"/>
  <c r="G1971" i="1" a="1"/>
  <c r="G1971" i="1" s="1"/>
  <c r="G1972" i="1" a="1"/>
  <c r="G1972" i="1" s="1"/>
  <c r="G1973" i="1" a="1"/>
  <c r="G1973" i="1" s="1"/>
  <c r="G1974" i="1" a="1"/>
  <c r="G1974" i="1" s="1"/>
  <c r="G1975" i="1" a="1"/>
  <c r="G1975" i="1" s="1"/>
  <c r="G1976" i="1" a="1"/>
  <c r="G1976" i="1" s="1"/>
  <c r="G1977" i="1" a="1"/>
  <c r="G1977" i="1" s="1"/>
  <c r="G1978" i="1" a="1"/>
  <c r="G1978" i="1" s="1"/>
  <c r="G1979" i="1" a="1"/>
  <c r="G1979" i="1" s="1"/>
  <c r="G1980" i="1" a="1"/>
  <c r="G1980" i="1" s="1"/>
  <c r="G1981" i="1" a="1"/>
  <c r="G1981" i="1" s="1"/>
  <c r="G1982" i="1" a="1"/>
  <c r="G1982" i="1" s="1"/>
  <c r="G1983" i="1" a="1"/>
  <c r="G1983" i="1" s="1"/>
  <c r="G1984" i="1" a="1"/>
  <c r="G1984" i="1" s="1"/>
  <c r="G1985" i="1" a="1"/>
  <c r="G1985" i="1" s="1"/>
  <c r="G1986" i="1" a="1"/>
  <c r="G1986" i="1" s="1"/>
  <c r="G1987" i="1" a="1"/>
  <c r="G1987" i="1" s="1"/>
  <c r="G1988" i="1" a="1"/>
  <c r="G1988" i="1" s="1"/>
  <c r="G1989" i="1" a="1"/>
  <c r="G1989" i="1" s="1"/>
  <c r="G1990" i="1" a="1"/>
  <c r="G1990" i="1" s="1"/>
  <c r="G1991" i="1" a="1"/>
  <c r="G1991" i="1" s="1"/>
  <c r="G1992" i="1" a="1"/>
  <c r="G1992" i="1" s="1"/>
  <c r="G1993" i="1" a="1"/>
  <c r="G1993" i="1" s="1"/>
  <c r="G1994" i="1" a="1"/>
  <c r="G1994" i="1" s="1"/>
  <c r="G1995" i="1" a="1"/>
  <c r="G1995" i="1" s="1"/>
  <c r="G1996" i="1" a="1"/>
  <c r="G1996" i="1" s="1"/>
  <c r="G1997" i="1" a="1"/>
  <c r="G1997" i="1" s="1"/>
  <c r="G1998" i="1" a="1"/>
  <c r="G1998" i="1" s="1"/>
  <c r="G1999" i="1" a="1"/>
  <c r="G1999" i="1" s="1"/>
  <c r="G2000" i="1" a="1"/>
  <c r="G2000" i="1" s="1"/>
  <c r="G2001" i="1" a="1"/>
  <c r="G2001" i="1" s="1"/>
  <c r="G2002" i="1" a="1"/>
  <c r="G2002" i="1" s="1"/>
  <c r="G2003" i="1" a="1"/>
  <c r="G2003" i="1" s="1"/>
  <c r="G2004" i="1" a="1"/>
  <c r="G2004" i="1" s="1"/>
  <c r="G2005" i="1" a="1"/>
  <c r="G2005" i="1" s="1"/>
  <c r="G2006" i="1" a="1"/>
  <c r="G2006" i="1" s="1"/>
  <c r="G2007" i="1" a="1"/>
  <c r="G2007" i="1" s="1"/>
  <c r="G2008" i="1" a="1"/>
  <c r="G2008" i="1" s="1"/>
  <c r="G2009" i="1" a="1"/>
  <c r="G2009" i="1" s="1"/>
  <c r="G2010" i="1" a="1"/>
  <c r="G2010" i="1" s="1"/>
  <c r="G2011" i="1" a="1"/>
  <c r="G2011" i="1" s="1"/>
  <c r="G2012" i="1" a="1"/>
  <c r="G2012" i="1" s="1"/>
  <c r="G2013" i="1" a="1"/>
  <c r="G2013" i="1" s="1"/>
  <c r="G2014" i="1" a="1"/>
  <c r="G2014" i="1" s="1"/>
  <c r="G2015" i="1" a="1"/>
  <c r="G2015" i="1" s="1"/>
  <c r="G2016" i="1" a="1"/>
  <c r="G2016" i="1" s="1"/>
  <c r="G2017" i="1" a="1"/>
  <c r="G2017" i="1" s="1"/>
  <c r="G2018" i="1" a="1"/>
  <c r="G2018" i="1" s="1"/>
  <c r="G2019" i="1" a="1"/>
  <c r="G2019" i="1" s="1"/>
  <c r="G2020" i="1" a="1"/>
  <c r="G2020" i="1" s="1"/>
  <c r="G2021" i="1" a="1"/>
  <c r="G2021" i="1" s="1"/>
  <c r="G2022" i="1" a="1"/>
  <c r="G2022" i="1" s="1"/>
  <c r="G2023" i="1" a="1"/>
  <c r="G2023" i="1" s="1"/>
  <c r="G2024" i="1" a="1"/>
  <c r="G2024" i="1" s="1"/>
  <c r="G2025" i="1" a="1"/>
  <c r="G2025" i="1" s="1"/>
  <c r="G2026" i="1" a="1"/>
  <c r="G2026" i="1" s="1"/>
  <c r="G2027" i="1" a="1"/>
  <c r="G2027" i="1" s="1"/>
  <c r="G2028" i="1" a="1"/>
  <c r="G2028" i="1" s="1"/>
  <c r="G2029" i="1" a="1"/>
  <c r="G2029" i="1" s="1"/>
  <c r="G2030" i="1" a="1"/>
  <c r="G2030" i="1" s="1"/>
  <c r="G2031" i="1" a="1"/>
  <c r="G2031" i="1" s="1"/>
  <c r="G2032" i="1" a="1"/>
  <c r="G2032" i="1" s="1"/>
  <c r="G2033" i="1" a="1"/>
  <c r="G2033" i="1" s="1"/>
  <c r="G2034" i="1" a="1"/>
  <c r="G2034" i="1" s="1"/>
  <c r="G2035" i="1" a="1"/>
  <c r="G2035" i="1" s="1"/>
  <c r="G2036" i="1" a="1"/>
  <c r="G2036" i="1" s="1"/>
  <c r="G2037" i="1" a="1"/>
  <c r="G2037" i="1" s="1"/>
  <c r="G2038" i="1" a="1"/>
  <c r="G2038" i="1" s="1"/>
  <c r="G2039" i="1" a="1"/>
  <c r="G2039" i="1" s="1"/>
  <c r="G2040" i="1" a="1"/>
  <c r="G2040" i="1" s="1"/>
  <c r="G2041" i="1" a="1"/>
  <c r="G2041" i="1" s="1"/>
  <c r="G2042" i="1" a="1"/>
  <c r="G2042" i="1" s="1"/>
  <c r="G2043" i="1" a="1"/>
  <c r="G2043" i="1" s="1"/>
  <c r="G2044" i="1" a="1"/>
  <c r="G2044" i="1" s="1"/>
  <c r="G2045" i="1" a="1"/>
  <c r="G2045" i="1" s="1"/>
  <c r="G2046" i="1" a="1"/>
  <c r="G2046" i="1" s="1"/>
  <c r="G2047" i="1" a="1"/>
  <c r="G2047" i="1" s="1"/>
  <c r="G2048" i="1" a="1"/>
  <c r="G2048" i="1" s="1"/>
  <c r="G2049" i="1" a="1"/>
  <c r="G2049" i="1" s="1"/>
  <c r="G2050" i="1" a="1"/>
  <c r="G2050" i="1" s="1"/>
  <c r="G2051" i="1" a="1"/>
  <c r="G2051" i="1" s="1"/>
  <c r="G2052" i="1" a="1"/>
  <c r="G2052" i="1" s="1"/>
  <c r="G2053" i="1" a="1"/>
  <c r="G2053" i="1" s="1"/>
  <c r="G2054" i="1" a="1"/>
  <c r="G2054" i="1" s="1"/>
  <c r="G2055" i="1" a="1"/>
  <c r="G2055" i="1" s="1"/>
  <c r="G2056" i="1" a="1"/>
  <c r="G2056" i="1" s="1"/>
  <c r="G2057" i="1" a="1"/>
  <c r="G2057" i="1" s="1"/>
  <c r="G2058" i="1" a="1"/>
  <c r="G2058" i="1" s="1"/>
  <c r="G2059" i="1" a="1"/>
  <c r="G2059" i="1" s="1"/>
  <c r="G2060" i="1" a="1"/>
  <c r="G2060" i="1" s="1"/>
  <c r="G2061" i="1" a="1"/>
  <c r="G2061" i="1" s="1"/>
  <c r="G2062" i="1" a="1"/>
  <c r="G2062" i="1" s="1"/>
  <c r="G2063" i="1" a="1"/>
  <c r="G2063" i="1" s="1"/>
  <c r="G2064" i="1" a="1"/>
  <c r="G2064" i="1" s="1"/>
  <c r="G2065" i="1" a="1"/>
  <c r="G2065" i="1" s="1"/>
  <c r="G2066" i="1" a="1"/>
  <c r="G2066" i="1" s="1"/>
  <c r="G2067" i="1" a="1"/>
  <c r="G2067" i="1" s="1"/>
  <c r="G2068" i="1" a="1"/>
  <c r="G2068" i="1" s="1"/>
  <c r="G2069" i="1" a="1"/>
  <c r="G2069" i="1" s="1"/>
  <c r="G2070" i="1" a="1"/>
  <c r="G2070" i="1" s="1"/>
  <c r="G2071" i="1" a="1"/>
  <c r="G2071" i="1" s="1"/>
  <c r="G2072" i="1" a="1"/>
  <c r="G2072" i="1" s="1"/>
  <c r="G2073" i="1" a="1"/>
  <c r="G2073" i="1" s="1"/>
  <c r="G2074" i="1" a="1"/>
  <c r="G2074" i="1" s="1"/>
  <c r="G2075" i="1" a="1"/>
  <c r="G2075" i="1" s="1"/>
  <c r="G2076" i="1" a="1"/>
  <c r="G2076" i="1" s="1"/>
  <c r="G2077" i="1" a="1"/>
  <c r="G2077" i="1" s="1"/>
  <c r="G2078" i="1" a="1"/>
  <c r="G2078" i="1" s="1"/>
  <c r="G2079" i="1" a="1"/>
  <c r="G2079" i="1" s="1"/>
  <c r="G2080" i="1" a="1"/>
  <c r="G2080" i="1" s="1"/>
  <c r="G2081" i="1" a="1"/>
  <c r="G2081" i="1" s="1"/>
  <c r="G2082" i="1" a="1"/>
  <c r="G2082" i="1" s="1"/>
  <c r="G2083" i="1" a="1"/>
  <c r="G2083" i="1" s="1"/>
  <c r="G2084" i="1" a="1"/>
  <c r="G2084" i="1" s="1"/>
  <c r="G2085" i="1" a="1"/>
  <c r="G2085" i="1" s="1"/>
  <c r="G2086" i="1" a="1"/>
  <c r="G2086" i="1" s="1"/>
  <c r="G2087" i="1" a="1"/>
  <c r="G2087" i="1" s="1"/>
  <c r="G2088" i="1" a="1"/>
  <c r="G2088" i="1" s="1"/>
  <c r="G2089" i="1" a="1"/>
  <c r="G2089" i="1" s="1"/>
  <c r="G2090" i="1" a="1"/>
  <c r="G2090" i="1" s="1"/>
  <c r="G2091" i="1" a="1"/>
  <c r="G2091" i="1" s="1"/>
  <c r="G2092" i="1" a="1"/>
  <c r="G2092" i="1" s="1"/>
  <c r="G2093" i="1" a="1"/>
  <c r="G2093" i="1" s="1"/>
  <c r="G2094" i="1" a="1"/>
  <c r="G2094" i="1" s="1"/>
  <c r="G2095" i="1" a="1"/>
  <c r="G2095" i="1" s="1"/>
  <c r="G2096" i="1" a="1"/>
  <c r="G2096" i="1" s="1"/>
  <c r="G2097" i="1" a="1"/>
  <c r="G2097" i="1" s="1"/>
  <c r="G2098" i="1" a="1"/>
  <c r="G2098" i="1" s="1"/>
  <c r="G2099" i="1" a="1"/>
  <c r="G2099" i="1" s="1"/>
  <c r="G2100" i="1" a="1"/>
  <c r="G2100" i="1" s="1"/>
  <c r="G2101" i="1" a="1"/>
  <c r="G2101" i="1" s="1"/>
  <c r="G2102" i="1" a="1"/>
  <c r="G2102" i="1" s="1"/>
  <c r="G2103" i="1" a="1"/>
  <c r="G2103" i="1" s="1"/>
  <c r="G2104" i="1" a="1"/>
  <c r="G2104" i="1" s="1"/>
  <c r="G2105" i="1" a="1"/>
  <c r="G2105" i="1" s="1"/>
  <c r="G2106" i="1" a="1"/>
  <c r="G2106" i="1" s="1"/>
  <c r="G2107" i="1" a="1"/>
  <c r="G2107" i="1" s="1"/>
  <c r="G2108" i="1" a="1"/>
  <c r="G2108" i="1" s="1"/>
  <c r="G2109" i="1" a="1"/>
  <c r="G2109" i="1" s="1"/>
  <c r="G2110" i="1" a="1"/>
  <c r="G2110" i="1" s="1"/>
  <c r="G2111" i="1" a="1"/>
  <c r="G2111" i="1" s="1"/>
  <c r="G2112" i="1" a="1"/>
  <c r="G2112" i="1" s="1"/>
  <c r="G2113" i="1" a="1"/>
  <c r="G2113" i="1" s="1"/>
  <c r="G2114" i="1" a="1"/>
  <c r="G2114" i="1" s="1"/>
  <c r="G2115" i="1" a="1"/>
  <c r="G2115" i="1" s="1"/>
  <c r="G2116" i="1" a="1"/>
  <c r="G2116" i="1" s="1"/>
  <c r="G2117" i="1" a="1"/>
  <c r="G2117" i="1" s="1"/>
  <c r="G2118" i="1" a="1"/>
  <c r="G2118" i="1" s="1"/>
  <c r="G2119" i="1" a="1"/>
  <c r="G2119" i="1" s="1"/>
  <c r="G2120" i="1" a="1"/>
  <c r="G2120" i="1" s="1"/>
  <c r="G2121" i="1" a="1"/>
  <c r="G2121" i="1" s="1"/>
  <c r="G2122" i="1" a="1"/>
  <c r="G2122" i="1" s="1"/>
  <c r="G2123" i="1" a="1"/>
  <c r="G2123" i="1" s="1"/>
  <c r="G2124" i="1" a="1"/>
  <c r="G2124" i="1" s="1"/>
  <c r="G2125" i="1" a="1"/>
  <c r="G2125" i="1" s="1"/>
  <c r="G2126" i="1" a="1"/>
  <c r="G2126" i="1" s="1"/>
  <c r="G2127" i="1" a="1"/>
  <c r="G2127" i="1" s="1"/>
  <c r="G2128" i="1" a="1"/>
  <c r="G2128" i="1" s="1"/>
  <c r="G2129" i="1" a="1"/>
  <c r="G2129" i="1" s="1"/>
  <c r="G2130" i="1" a="1"/>
  <c r="G2130" i="1" s="1"/>
  <c r="G2131" i="1" a="1"/>
  <c r="G2131" i="1" s="1"/>
  <c r="G2132" i="1" a="1"/>
  <c r="G2132" i="1" s="1"/>
  <c r="G2133" i="1" a="1"/>
  <c r="G2133" i="1" s="1"/>
  <c r="G2134" i="1" a="1"/>
  <c r="G2134" i="1" s="1"/>
  <c r="G2135" i="1" a="1"/>
  <c r="G2135" i="1" s="1"/>
  <c r="G2136" i="1" a="1"/>
  <c r="G2136" i="1" s="1"/>
  <c r="G2137" i="1" a="1"/>
  <c r="G2137" i="1" s="1"/>
  <c r="G2138" i="1" a="1"/>
  <c r="G2138" i="1" s="1"/>
  <c r="G2139" i="1" a="1"/>
  <c r="G2139" i="1" s="1"/>
  <c r="G2140" i="1" a="1"/>
  <c r="G2140" i="1" s="1"/>
  <c r="G2141" i="1" a="1"/>
  <c r="G2141" i="1" s="1"/>
  <c r="G2142" i="1" a="1"/>
  <c r="G2142" i="1" s="1"/>
  <c r="G2143" i="1" a="1"/>
  <c r="G2143" i="1" s="1"/>
  <c r="G2144" i="1" a="1"/>
  <c r="G2144" i="1" s="1"/>
  <c r="G2145" i="1" a="1"/>
  <c r="G2145" i="1" s="1"/>
  <c r="G2146" i="1" a="1"/>
  <c r="G2146" i="1" s="1"/>
  <c r="G2147" i="1" a="1"/>
  <c r="G2147" i="1" s="1"/>
  <c r="G2148" i="1" a="1"/>
  <c r="G2148" i="1" s="1"/>
  <c r="G2149" i="1" a="1"/>
  <c r="G2149" i="1" s="1"/>
  <c r="G2150" i="1" a="1"/>
  <c r="G2150" i="1" s="1"/>
  <c r="G2151" i="1" a="1"/>
  <c r="G2151" i="1" s="1"/>
  <c r="G2152" i="1" a="1"/>
  <c r="G2152" i="1" s="1"/>
  <c r="G2153" i="1" a="1"/>
  <c r="G2153" i="1" s="1"/>
  <c r="G2154" i="1" a="1"/>
  <c r="G2154" i="1" s="1"/>
  <c r="G2155" i="1" a="1"/>
  <c r="G2155" i="1" s="1"/>
  <c r="G2156" i="1" a="1"/>
  <c r="G2156" i="1" s="1"/>
  <c r="G2157" i="1" a="1"/>
  <c r="G2157" i="1" s="1"/>
  <c r="G2158" i="1" a="1"/>
  <c r="G2158" i="1" s="1"/>
  <c r="G2159" i="1" a="1"/>
  <c r="G2159" i="1" s="1"/>
  <c r="G2160" i="1" a="1"/>
  <c r="G2160" i="1" s="1"/>
  <c r="G2161" i="1" a="1"/>
  <c r="G2161" i="1" s="1"/>
  <c r="G2162" i="1" a="1"/>
  <c r="G2162" i="1" s="1"/>
  <c r="G2163" i="1" a="1"/>
  <c r="G2163" i="1" s="1"/>
  <c r="G2164" i="1" a="1"/>
  <c r="G2164" i="1" s="1"/>
  <c r="G2165" i="1" a="1"/>
  <c r="G2165" i="1" s="1"/>
  <c r="G2166" i="1" a="1"/>
  <c r="G2166" i="1" s="1"/>
  <c r="G2167" i="1" a="1"/>
  <c r="G2167" i="1" s="1"/>
  <c r="G2168" i="1" a="1"/>
  <c r="G2168" i="1" s="1"/>
  <c r="G2169" i="1" a="1"/>
  <c r="G2169" i="1" s="1"/>
  <c r="G2170" i="1" a="1"/>
  <c r="G2170" i="1" s="1"/>
  <c r="G2171" i="1" a="1"/>
  <c r="G2171" i="1" s="1"/>
  <c r="G2172" i="1" a="1"/>
  <c r="G2172" i="1" s="1"/>
  <c r="G2173" i="1" a="1"/>
  <c r="G2173" i="1" s="1"/>
  <c r="G2174" i="1" a="1"/>
  <c r="G2174" i="1" s="1"/>
  <c r="G2175" i="1" a="1"/>
  <c r="G2175" i="1" s="1"/>
  <c r="G2176" i="1" a="1"/>
  <c r="G2176" i="1" s="1"/>
  <c r="G2177" i="1" a="1"/>
  <c r="G2177" i="1" s="1"/>
  <c r="G2178" i="1" a="1"/>
  <c r="G2178" i="1" s="1"/>
  <c r="G2179" i="1" a="1"/>
  <c r="G2179" i="1" s="1"/>
  <c r="G2180" i="1" a="1"/>
  <c r="G2180" i="1" s="1"/>
  <c r="G2181" i="1" a="1"/>
  <c r="G2181" i="1" s="1"/>
  <c r="G2182" i="1" a="1"/>
  <c r="G2182" i="1" s="1"/>
  <c r="G2183" i="1" a="1"/>
  <c r="G2183" i="1" s="1"/>
  <c r="G2184" i="1" a="1"/>
  <c r="G2184" i="1" s="1"/>
  <c r="G2185" i="1" a="1"/>
  <c r="G2185" i="1" s="1"/>
  <c r="G2186" i="1" a="1"/>
  <c r="G2186" i="1" s="1"/>
  <c r="G2187" i="1" a="1"/>
  <c r="G2187" i="1" s="1"/>
  <c r="G2188" i="1" a="1"/>
  <c r="G2188" i="1" s="1"/>
  <c r="G2189" i="1" a="1"/>
  <c r="G2189" i="1" s="1"/>
  <c r="G2190" i="1" a="1"/>
  <c r="G2190" i="1" s="1"/>
  <c r="G2191" i="1" a="1"/>
  <c r="G2191" i="1" s="1"/>
  <c r="G2192" i="1" a="1"/>
  <c r="G2192" i="1" s="1"/>
  <c r="G2193" i="1" a="1"/>
  <c r="G2193" i="1" s="1"/>
  <c r="G2194" i="1" a="1"/>
  <c r="G2194" i="1" s="1"/>
  <c r="G2195" i="1" a="1"/>
  <c r="G2195" i="1" s="1"/>
  <c r="G2196" i="1" a="1"/>
  <c r="G2196" i="1" s="1"/>
  <c r="G2197" i="1" a="1"/>
  <c r="G2197" i="1" s="1"/>
  <c r="G2198" i="1" a="1"/>
  <c r="G2198" i="1" s="1"/>
  <c r="G2199" i="1" a="1"/>
  <c r="G2199" i="1" s="1"/>
  <c r="G2200" i="1" a="1"/>
  <c r="G2200" i="1" s="1"/>
  <c r="G2201" i="1" a="1"/>
  <c r="G2201" i="1" s="1"/>
  <c r="G2202" i="1" a="1"/>
  <c r="G2202" i="1" s="1"/>
  <c r="G2203" i="1" a="1"/>
  <c r="G2203" i="1" s="1"/>
  <c r="G2204" i="1" a="1"/>
  <c r="G2204" i="1" s="1"/>
  <c r="G2205" i="1" a="1"/>
  <c r="G2205" i="1" s="1"/>
  <c r="G2206" i="1" a="1"/>
  <c r="G2206" i="1" s="1"/>
  <c r="G2207" i="1" a="1"/>
  <c r="G2207" i="1" s="1"/>
  <c r="G2208" i="1" a="1"/>
  <c r="G2208" i="1" s="1"/>
  <c r="G2209" i="1" a="1"/>
  <c r="G2209" i="1" s="1"/>
  <c r="G2210" i="1" a="1"/>
  <c r="G2210" i="1" s="1"/>
  <c r="G2211" i="1" a="1"/>
  <c r="G2211" i="1" s="1"/>
  <c r="G2212" i="1" a="1"/>
  <c r="G2212" i="1" s="1"/>
  <c r="G2213" i="1" a="1"/>
  <c r="G2213" i="1" s="1"/>
  <c r="G2214" i="1" a="1"/>
  <c r="G2214" i="1" s="1"/>
  <c r="G2215" i="1" a="1"/>
  <c r="G2215" i="1" s="1"/>
  <c r="G2216" i="1" a="1"/>
  <c r="G2216" i="1" s="1"/>
  <c r="G2217" i="1" a="1"/>
  <c r="G2217" i="1" s="1"/>
  <c r="G2218" i="1" a="1"/>
  <c r="G2218" i="1" s="1"/>
  <c r="G2219" i="1" a="1"/>
  <c r="G2219" i="1" s="1"/>
  <c r="G2220" i="1" a="1"/>
  <c r="G2220" i="1" s="1"/>
  <c r="G2221" i="1" a="1"/>
  <c r="G2221" i="1" s="1"/>
  <c r="G2222" i="1" a="1"/>
  <c r="G2222" i="1" s="1"/>
  <c r="G2223" i="1" a="1"/>
  <c r="G2223" i="1" s="1"/>
  <c r="G2224" i="1" a="1"/>
  <c r="G2224" i="1" s="1"/>
  <c r="G2225" i="1" a="1"/>
  <c r="G2225" i="1" s="1"/>
  <c r="G2226" i="1" a="1"/>
  <c r="G2226" i="1" s="1"/>
  <c r="G2227" i="1" a="1"/>
  <c r="G2227" i="1" s="1"/>
  <c r="G2228" i="1" a="1"/>
  <c r="G2228" i="1" s="1"/>
  <c r="G2229" i="1" a="1"/>
  <c r="G2229" i="1" s="1"/>
  <c r="G2230" i="1" a="1"/>
  <c r="G2230" i="1" s="1"/>
  <c r="G2231" i="1" a="1"/>
  <c r="G2231" i="1" s="1"/>
  <c r="G2232" i="1" a="1"/>
  <c r="G2232" i="1" s="1"/>
  <c r="G2233" i="1" a="1"/>
  <c r="G2233" i="1" s="1"/>
  <c r="G2234" i="1" a="1"/>
  <c r="G2234" i="1" s="1"/>
  <c r="G2235" i="1" a="1"/>
  <c r="G2235" i="1" s="1"/>
  <c r="G2236" i="1" a="1"/>
  <c r="G2236" i="1" s="1"/>
  <c r="G2237" i="1" a="1"/>
  <c r="G2237" i="1" s="1"/>
  <c r="G2238" i="1" a="1"/>
  <c r="G2238" i="1" s="1"/>
  <c r="G2239" i="1" a="1"/>
  <c r="G2239" i="1" s="1"/>
  <c r="G2240" i="1" a="1"/>
  <c r="G2240" i="1" s="1"/>
  <c r="G2241" i="1" a="1"/>
  <c r="G2241" i="1" s="1"/>
  <c r="G2242" i="1" a="1"/>
  <c r="G2242" i="1" s="1"/>
  <c r="G2243" i="1" a="1"/>
  <c r="G2243" i="1" s="1"/>
  <c r="G2244" i="1" a="1"/>
  <c r="G2244" i="1" s="1"/>
  <c r="G2245" i="1" a="1"/>
  <c r="G2245" i="1" s="1"/>
  <c r="G2246" i="1" a="1"/>
  <c r="G2246" i="1" s="1"/>
  <c r="G2247" i="1" a="1"/>
  <c r="G2247" i="1" s="1"/>
  <c r="G2248" i="1" a="1"/>
  <c r="G2248" i="1" s="1"/>
  <c r="G2249" i="1" a="1"/>
  <c r="G2249" i="1" s="1"/>
  <c r="G2250" i="1" a="1"/>
  <c r="G2250" i="1" s="1"/>
  <c r="G2251" i="1" a="1"/>
  <c r="G2251" i="1" s="1"/>
  <c r="G2252" i="1" a="1"/>
  <c r="G2252" i="1" s="1"/>
  <c r="G2253" i="1" a="1"/>
  <c r="G2253" i="1" s="1"/>
  <c r="G2254" i="1" a="1"/>
  <c r="G2254" i="1" s="1"/>
  <c r="G2255" i="1" a="1"/>
  <c r="G2255" i="1" s="1"/>
  <c r="G2256" i="1" a="1"/>
  <c r="G2256" i="1" s="1"/>
  <c r="G2257" i="1" a="1"/>
  <c r="G2257" i="1" s="1"/>
  <c r="G2258" i="1" a="1"/>
  <c r="G2258" i="1" s="1"/>
  <c r="G2259" i="1" a="1"/>
  <c r="G2259" i="1" s="1"/>
  <c r="G2260" i="1" a="1"/>
  <c r="G2260" i="1" s="1"/>
  <c r="G2261" i="1" a="1"/>
  <c r="G2261" i="1" s="1"/>
  <c r="G2262" i="1" a="1"/>
  <c r="G2262" i="1" s="1"/>
  <c r="G2263" i="1" a="1"/>
  <c r="G2263" i="1" s="1"/>
  <c r="G2264" i="1" a="1"/>
  <c r="G2264" i="1" s="1"/>
  <c r="G2265" i="1" a="1"/>
  <c r="G2265" i="1" s="1"/>
  <c r="G2266" i="1" a="1"/>
  <c r="G2266" i="1" s="1"/>
  <c r="G2267" i="1" a="1"/>
  <c r="G2267" i="1" s="1"/>
  <c r="G2268" i="1" a="1"/>
  <c r="G2268" i="1" s="1"/>
  <c r="G2269" i="1" a="1"/>
  <c r="G2269" i="1" s="1"/>
  <c r="G2270" i="1" a="1"/>
  <c r="G2270" i="1" s="1"/>
  <c r="G2271" i="1" a="1"/>
  <c r="G2271" i="1" s="1"/>
  <c r="G2272" i="1" a="1"/>
  <c r="G2272" i="1" s="1"/>
  <c r="G2273" i="1" a="1"/>
  <c r="G2273" i="1" s="1"/>
  <c r="G2274" i="1" a="1"/>
  <c r="G2274" i="1" s="1"/>
  <c r="G2275" i="1" a="1"/>
  <c r="G2275" i="1" s="1"/>
  <c r="G2276" i="1" a="1"/>
  <c r="G2276" i="1" s="1"/>
  <c r="G2277" i="1" a="1"/>
  <c r="G2277" i="1" s="1"/>
  <c r="G2278" i="1" a="1"/>
  <c r="G2278" i="1" s="1"/>
  <c r="G2279" i="1" a="1"/>
  <c r="G2279" i="1" s="1"/>
  <c r="G2280" i="1" a="1"/>
  <c r="G2280" i="1" s="1"/>
  <c r="G2281" i="1" a="1"/>
  <c r="G2281" i="1" s="1"/>
  <c r="G2282" i="1" a="1"/>
  <c r="G2282" i="1" s="1"/>
  <c r="G2283" i="1" a="1"/>
  <c r="G2283" i="1" s="1"/>
  <c r="G2284" i="1" a="1"/>
  <c r="G2284" i="1" s="1"/>
  <c r="G2285" i="1" a="1"/>
  <c r="G2285" i="1" s="1"/>
  <c r="G2286" i="1" a="1"/>
  <c r="G2286" i="1" s="1"/>
  <c r="G2287" i="1" a="1"/>
  <c r="G2287" i="1" s="1"/>
  <c r="G2288" i="1" a="1"/>
  <c r="G2288" i="1" s="1"/>
  <c r="G2289" i="1" a="1"/>
  <c r="G2289" i="1" s="1"/>
  <c r="G2290" i="1" a="1"/>
  <c r="G2290" i="1" s="1"/>
  <c r="G2291" i="1" a="1"/>
  <c r="G2291" i="1" s="1"/>
  <c r="G2292" i="1" a="1"/>
  <c r="G2292" i="1" s="1"/>
  <c r="G2293" i="1" a="1"/>
  <c r="G2293" i="1" s="1"/>
  <c r="G2294" i="1" a="1"/>
  <c r="G2294" i="1" s="1"/>
  <c r="G2295" i="1" a="1"/>
  <c r="G2295" i="1" s="1"/>
  <c r="G2296" i="1" a="1"/>
  <c r="G2296" i="1" s="1"/>
  <c r="G2297" i="1" a="1"/>
  <c r="G2297" i="1" s="1"/>
  <c r="G2298" i="1" a="1"/>
  <c r="G2298" i="1" s="1"/>
  <c r="G2299" i="1" a="1"/>
  <c r="G2299" i="1" s="1"/>
  <c r="G2300" i="1" a="1"/>
  <c r="G2300" i="1" s="1"/>
  <c r="G2301" i="1" a="1"/>
  <c r="G2301" i="1" s="1"/>
  <c r="G2302" i="1" a="1"/>
  <c r="G2302" i="1" s="1"/>
  <c r="G2303" i="1" a="1"/>
  <c r="G2303" i="1" s="1"/>
  <c r="G2304" i="1" a="1"/>
  <c r="G2304" i="1" s="1"/>
  <c r="G2305" i="1" a="1"/>
  <c r="G2305" i="1" s="1"/>
  <c r="G2306" i="1" a="1"/>
  <c r="G2306" i="1" s="1"/>
  <c r="G2307" i="1" a="1"/>
  <c r="G2307" i="1" s="1"/>
  <c r="G2308" i="1" a="1"/>
  <c r="G2308" i="1" s="1"/>
  <c r="G2309" i="1" a="1"/>
  <c r="G2309" i="1" s="1"/>
  <c r="G2310" i="1" a="1"/>
  <c r="G2310" i="1" s="1"/>
  <c r="G2311" i="1" a="1"/>
  <c r="G2311" i="1" s="1"/>
  <c r="G2312" i="1" a="1"/>
  <c r="G2312" i="1" s="1"/>
  <c r="G2313" i="1" a="1"/>
  <c r="G2313" i="1" s="1"/>
  <c r="G2314" i="1" a="1"/>
  <c r="G2314" i="1" s="1"/>
  <c r="G2315" i="1" a="1"/>
  <c r="G2315" i="1" s="1"/>
  <c r="G2316" i="1" a="1"/>
  <c r="G2316" i="1" s="1"/>
  <c r="G2317" i="1" a="1"/>
  <c r="G2317" i="1" s="1"/>
  <c r="G2318" i="1" a="1"/>
  <c r="G2318" i="1" s="1"/>
  <c r="G2319" i="1" a="1"/>
  <c r="G2319" i="1" s="1"/>
  <c r="G2320" i="1" a="1"/>
  <c r="G2320" i="1" s="1"/>
  <c r="G2321" i="1" a="1"/>
  <c r="G2321" i="1" s="1"/>
  <c r="G2322" i="1" a="1"/>
  <c r="G2322" i="1" s="1"/>
  <c r="G2323" i="1" a="1"/>
  <c r="G2323" i="1" s="1"/>
  <c r="G2324" i="1" a="1"/>
  <c r="G2324" i="1" s="1"/>
  <c r="G2325" i="1" a="1"/>
  <c r="G2325" i="1" s="1"/>
  <c r="G2326" i="1" a="1"/>
  <c r="G2326" i="1" s="1"/>
  <c r="G2327" i="1" a="1"/>
  <c r="G2327" i="1" s="1"/>
  <c r="G2328" i="1" a="1"/>
  <c r="G2328" i="1" s="1"/>
  <c r="G2329" i="1" a="1"/>
  <c r="G2329" i="1" s="1"/>
  <c r="G2330" i="1" a="1"/>
  <c r="G2330" i="1" s="1"/>
  <c r="G2331" i="1" a="1"/>
  <c r="G2331" i="1" s="1"/>
  <c r="G2332" i="1" a="1"/>
  <c r="G2332" i="1" s="1"/>
  <c r="G2333" i="1" a="1"/>
  <c r="G2333" i="1" s="1"/>
  <c r="G2334" i="1" a="1"/>
  <c r="G2334" i="1" s="1"/>
  <c r="G2335" i="1" a="1"/>
  <c r="G2335" i="1" s="1"/>
  <c r="G2336" i="1" a="1"/>
  <c r="G2336" i="1" s="1"/>
  <c r="G2337" i="1" a="1"/>
  <c r="G2337" i="1" s="1"/>
  <c r="G2338" i="1" a="1"/>
  <c r="G2338" i="1" s="1"/>
  <c r="G2339" i="1" a="1"/>
  <c r="G2339" i="1" s="1"/>
  <c r="G2340" i="1" a="1"/>
  <c r="G2340" i="1" s="1"/>
  <c r="G2341" i="1" a="1"/>
  <c r="G2341" i="1" s="1"/>
  <c r="G2342" i="1" a="1"/>
  <c r="G2342" i="1" s="1"/>
  <c r="G2343" i="1" a="1"/>
  <c r="G2343" i="1" s="1"/>
  <c r="G2344" i="1" a="1"/>
  <c r="G2344" i="1" s="1"/>
  <c r="G2345" i="1" a="1"/>
  <c r="G2345" i="1" s="1"/>
  <c r="G2346" i="1" a="1"/>
  <c r="G2346" i="1" s="1"/>
  <c r="G2347" i="1" a="1"/>
  <c r="G2347" i="1" s="1"/>
  <c r="G2348" i="1" a="1"/>
  <c r="G2348" i="1" s="1"/>
  <c r="G2349" i="1" a="1"/>
  <c r="G2349" i="1" s="1"/>
  <c r="G2350" i="1" a="1"/>
  <c r="G2350" i="1" s="1"/>
  <c r="G2351" i="1" a="1"/>
  <c r="G2351" i="1" s="1"/>
  <c r="G2352" i="1" a="1"/>
  <c r="G2352" i="1" s="1"/>
  <c r="G2353" i="1" a="1"/>
  <c r="G2353" i="1" s="1"/>
  <c r="G2354" i="1" a="1"/>
  <c r="G2354" i="1" s="1"/>
  <c r="G2355" i="1" a="1"/>
  <c r="G2355" i="1" s="1"/>
  <c r="G2356" i="1" a="1"/>
  <c r="G2356" i="1" s="1"/>
  <c r="G2357" i="1" a="1"/>
  <c r="G2357" i="1" s="1"/>
  <c r="G2358" i="1" a="1"/>
  <c r="G2358" i="1" s="1"/>
  <c r="G2359" i="1" a="1"/>
  <c r="G2359" i="1" s="1"/>
  <c r="G2360" i="1" a="1"/>
  <c r="G2360" i="1" s="1"/>
  <c r="G2361" i="1" a="1"/>
  <c r="G2361" i="1" s="1"/>
  <c r="G2362" i="1" a="1"/>
  <c r="G2362" i="1" s="1"/>
  <c r="G2363" i="1" a="1"/>
  <c r="G2363" i="1" s="1"/>
  <c r="G2364" i="1" a="1"/>
  <c r="G2364" i="1" s="1"/>
  <c r="G2365" i="1" a="1"/>
  <c r="G2365" i="1" s="1"/>
  <c r="G2366" i="1" a="1"/>
  <c r="G2366" i="1" s="1"/>
  <c r="G2367" i="1" a="1"/>
  <c r="G2367" i="1" s="1"/>
  <c r="G2368" i="1" a="1"/>
  <c r="G2368" i="1" s="1"/>
  <c r="G2369" i="1" a="1"/>
  <c r="G2369" i="1" s="1"/>
  <c r="G2370" i="1" a="1"/>
  <c r="G2370" i="1" s="1"/>
  <c r="G2371" i="1" a="1"/>
  <c r="G2371" i="1" s="1"/>
  <c r="G2372" i="1" a="1"/>
  <c r="G2372" i="1" s="1"/>
  <c r="G2373" i="1" a="1"/>
  <c r="G2373" i="1" s="1"/>
  <c r="G2374" i="1" a="1"/>
  <c r="G2374" i="1" s="1"/>
  <c r="G2375" i="1" a="1"/>
  <c r="G2375" i="1" s="1"/>
  <c r="G2376" i="1" a="1"/>
  <c r="G2376" i="1" s="1"/>
  <c r="G2377" i="1" a="1"/>
  <c r="G2377" i="1" s="1"/>
  <c r="G2378" i="1" a="1"/>
  <c r="G2378" i="1" s="1"/>
  <c r="G2379" i="1" a="1"/>
  <c r="G2379" i="1" s="1"/>
  <c r="G2380" i="1" a="1"/>
  <c r="G2380" i="1" s="1"/>
  <c r="G2381" i="1" a="1"/>
  <c r="G2381" i="1" s="1"/>
  <c r="G2382" i="1" a="1"/>
  <c r="G2382" i="1" s="1"/>
  <c r="G2383" i="1" a="1"/>
  <c r="G2383" i="1" s="1"/>
  <c r="G2384" i="1" a="1"/>
  <c r="G2384" i="1" s="1"/>
  <c r="G2385" i="1" a="1"/>
  <c r="G2385" i="1" s="1"/>
  <c r="G2386" i="1" a="1"/>
  <c r="G2386" i="1" s="1"/>
  <c r="G2387" i="1" a="1"/>
  <c r="G2387" i="1" s="1"/>
  <c r="G2388" i="1" a="1"/>
  <c r="G2388" i="1" s="1"/>
  <c r="G2389" i="1" a="1"/>
  <c r="G2389" i="1" s="1"/>
  <c r="G2390" i="1" a="1"/>
  <c r="G2390" i="1" s="1"/>
  <c r="G2391" i="1" a="1"/>
  <c r="G2391" i="1" s="1"/>
  <c r="G2392" i="1" a="1"/>
  <c r="G2392" i="1" s="1"/>
  <c r="G2393" i="1" a="1"/>
  <c r="G2393" i="1" s="1"/>
  <c r="G2394" i="1" a="1"/>
  <c r="G2394" i="1" s="1"/>
  <c r="G2395" i="1" a="1"/>
  <c r="G2395" i="1" s="1"/>
  <c r="G2396" i="1" a="1"/>
  <c r="G2396" i="1" s="1"/>
  <c r="G2397" i="1" a="1"/>
  <c r="G2397" i="1" s="1"/>
  <c r="G2398" i="1" a="1"/>
  <c r="G2398" i="1" s="1"/>
  <c r="G2399" i="1" a="1"/>
  <c r="G2399" i="1" s="1"/>
  <c r="G2400" i="1" a="1"/>
  <c r="G2400" i="1" s="1"/>
  <c r="G2401" i="1" a="1"/>
  <c r="G2401" i="1" s="1"/>
  <c r="G2402" i="1" a="1"/>
  <c r="G2402" i="1" s="1"/>
  <c r="G2403" i="1" a="1"/>
  <c r="G2403" i="1" s="1"/>
  <c r="G2404" i="1" a="1"/>
  <c r="G2404" i="1" s="1"/>
  <c r="G2405" i="1" a="1"/>
  <c r="G2405" i="1" s="1"/>
  <c r="G2406" i="1" a="1"/>
  <c r="G2406" i="1" s="1"/>
  <c r="G2407" i="1" a="1"/>
  <c r="G2407" i="1" s="1"/>
  <c r="G2408" i="1" a="1"/>
  <c r="G2408" i="1" s="1"/>
  <c r="G2409" i="1" a="1"/>
  <c r="G2409" i="1" s="1"/>
  <c r="G2410" i="1" a="1"/>
  <c r="G2410" i="1" s="1"/>
  <c r="G2411" i="1" a="1"/>
  <c r="G2411" i="1" s="1"/>
  <c r="G2412" i="1" a="1"/>
  <c r="G2412" i="1" s="1"/>
  <c r="G2413" i="1" a="1"/>
  <c r="G2413" i="1" s="1"/>
  <c r="G2414" i="1" a="1"/>
  <c r="G2414" i="1" s="1"/>
  <c r="G2415" i="1" a="1"/>
  <c r="G2415" i="1" s="1"/>
  <c r="G2416" i="1" a="1"/>
  <c r="G2416" i="1" s="1"/>
  <c r="G2417" i="1" a="1"/>
  <c r="G2417" i="1" s="1"/>
  <c r="G2418" i="1" a="1"/>
  <c r="G2418" i="1" s="1"/>
  <c r="G2419" i="1" a="1"/>
  <c r="G2419" i="1" s="1"/>
  <c r="G2420" i="1" a="1"/>
  <c r="G2420" i="1" s="1"/>
  <c r="G2421" i="1" a="1"/>
  <c r="G2421" i="1" s="1"/>
  <c r="G2422" i="1" a="1"/>
  <c r="G2422" i="1" s="1"/>
  <c r="G2423" i="1" a="1"/>
  <c r="G2423" i="1" s="1"/>
  <c r="G2424" i="1" a="1"/>
  <c r="G2424" i="1" s="1"/>
  <c r="G2425" i="1" a="1"/>
  <c r="G2425" i="1" s="1"/>
  <c r="G2426" i="1" a="1"/>
  <c r="G2426" i="1" s="1"/>
  <c r="G2427" i="1" a="1"/>
  <c r="G2427" i="1" s="1"/>
  <c r="G2428" i="1" a="1"/>
  <c r="G2428" i="1" s="1"/>
  <c r="G2429" i="1" a="1"/>
  <c r="G2429" i="1" s="1"/>
  <c r="G2430" i="1" a="1"/>
  <c r="G2430" i="1" s="1"/>
  <c r="G2431" i="1" a="1"/>
  <c r="G2431" i="1" s="1"/>
  <c r="G2432" i="1" a="1"/>
  <c r="G2432" i="1" s="1"/>
  <c r="G2433" i="1" a="1"/>
  <c r="G2433" i="1" s="1"/>
  <c r="G2434" i="1" a="1"/>
  <c r="G2434" i="1" s="1"/>
  <c r="G2435" i="1" a="1"/>
  <c r="G2435" i="1" s="1"/>
  <c r="G2436" i="1" a="1"/>
  <c r="G2436" i="1" s="1"/>
  <c r="G2437" i="1" a="1"/>
  <c r="G2437" i="1" s="1"/>
  <c r="G2438" i="1" a="1"/>
  <c r="G2438" i="1" s="1"/>
  <c r="G2439" i="1" a="1"/>
  <c r="G2439" i="1" s="1"/>
  <c r="G2440" i="1" a="1"/>
  <c r="G2440" i="1" s="1"/>
  <c r="G2441" i="1" a="1"/>
  <c r="G2441" i="1" s="1"/>
  <c r="G2442" i="1" a="1"/>
  <c r="G2442" i="1" s="1"/>
  <c r="G2443" i="1" a="1"/>
  <c r="G2443" i="1" s="1"/>
  <c r="G2444" i="1" a="1"/>
  <c r="G2444" i="1" s="1"/>
  <c r="G2445" i="1" a="1"/>
  <c r="G2445" i="1" s="1"/>
  <c r="G2446" i="1" a="1"/>
  <c r="G2446" i="1" s="1"/>
  <c r="G2447" i="1" a="1"/>
  <c r="G2447" i="1" s="1"/>
  <c r="G2448" i="1" a="1"/>
  <c r="G2448" i="1" s="1"/>
  <c r="G2449" i="1" a="1"/>
  <c r="G2449" i="1" s="1"/>
  <c r="G2450" i="1" a="1"/>
  <c r="G2450" i="1" s="1"/>
  <c r="G2451" i="1" a="1"/>
  <c r="G2451" i="1" s="1"/>
  <c r="G2452" i="1" a="1"/>
  <c r="G2452" i="1" s="1"/>
  <c r="G2453" i="1" a="1"/>
  <c r="G2453" i="1" s="1"/>
  <c r="G2454" i="1" a="1"/>
  <c r="G2454" i="1" s="1"/>
  <c r="G2455" i="1" a="1"/>
  <c r="G2455" i="1" s="1"/>
  <c r="G2456" i="1" a="1"/>
  <c r="G2456" i="1" s="1"/>
  <c r="G2457" i="1" a="1"/>
  <c r="G2457" i="1" s="1"/>
  <c r="G2458" i="1" a="1"/>
  <c r="G2458" i="1" s="1"/>
  <c r="G2459" i="1" a="1"/>
  <c r="G2459" i="1" s="1"/>
  <c r="G2460" i="1" a="1"/>
  <c r="G2460" i="1" s="1"/>
  <c r="G2461" i="1" a="1"/>
  <c r="G2461" i="1" s="1"/>
  <c r="G2462" i="1" a="1"/>
  <c r="G2462" i="1" s="1"/>
  <c r="G2463" i="1" a="1"/>
  <c r="G2463" i="1" s="1"/>
  <c r="G2464" i="1" a="1"/>
  <c r="G2464" i="1" s="1"/>
  <c r="G2465" i="1" a="1"/>
  <c r="G2465" i="1" s="1"/>
  <c r="G2466" i="1" a="1"/>
  <c r="G2466" i="1" s="1"/>
  <c r="G2467" i="1" a="1"/>
  <c r="G2467" i="1" s="1"/>
  <c r="G2468" i="1" a="1"/>
  <c r="G2468" i="1" s="1"/>
  <c r="G2469" i="1" a="1"/>
  <c r="G2469" i="1" s="1"/>
  <c r="G2470" i="1" a="1"/>
  <c r="G2470" i="1" s="1"/>
  <c r="G2471" i="1" a="1"/>
  <c r="G2471" i="1" s="1"/>
  <c r="G2472" i="1" a="1"/>
  <c r="G2472" i="1" s="1"/>
  <c r="G2473" i="1" a="1"/>
  <c r="G2473" i="1" s="1"/>
  <c r="G2474" i="1" a="1"/>
  <c r="G2474" i="1" s="1"/>
  <c r="G2475" i="1" a="1"/>
  <c r="G2475" i="1" s="1"/>
  <c r="G2476" i="1" a="1"/>
  <c r="G2476" i="1" s="1"/>
  <c r="G2477" i="1" a="1"/>
  <c r="G2477" i="1" s="1"/>
  <c r="G2478" i="1" a="1"/>
  <c r="G2478" i="1" s="1"/>
  <c r="G2479" i="1" a="1"/>
  <c r="G2479" i="1" s="1"/>
  <c r="G2480" i="1" a="1"/>
  <c r="G2480" i="1" s="1"/>
  <c r="G2481" i="1" a="1"/>
  <c r="G2481" i="1" s="1"/>
  <c r="G2482" i="1" a="1"/>
  <c r="G2482" i="1" s="1"/>
  <c r="G2483" i="1" a="1"/>
  <c r="G2483" i="1" s="1"/>
  <c r="G2484" i="1" a="1"/>
  <c r="G2484" i="1" s="1"/>
  <c r="G2485" i="1" a="1"/>
  <c r="G2485" i="1" s="1"/>
  <c r="G2486" i="1" a="1"/>
  <c r="G2486" i="1" s="1"/>
  <c r="G2487" i="1" a="1"/>
  <c r="G2487" i="1" s="1"/>
  <c r="G2488" i="1" a="1"/>
  <c r="G2488" i="1" s="1"/>
  <c r="G2489" i="1" a="1"/>
  <c r="G2489" i="1" s="1"/>
  <c r="G2490" i="1" a="1"/>
  <c r="G2490" i="1" s="1"/>
  <c r="G2491" i="1" a="1"/>
  <c r="G2491" i="1" s="1"/>
  <c r="G2492" i="1" a="1"/>
  <c r="G2492" i="1" s="1"/>
  <c r="G2493" i="1" a="1"/>
  <c r="G2493" i="1" s="1"/>
  <c r="G2494" i="1" a="1"/>
  <c r="G2494" i="1" s="1"/>
  <c r="G2495" i="1" a="1"/>
  <c r="G2495" i="1" s="1"/>
  <c r="G2496" i="1" a="1"/>
  <c r="G2496" i="1" s="1"/>
  <c r="G2497" i="1" a="1"/>
  <c r="G2497" i="1" s="1"/>
  <c r="G2498" i="1" a="1"/>
  <c r="G2498" i="1" s="1"/>
  <c r="G2499" i="1" a="1"/>
  <c r="G2499" i="1" s="1"/>
  <c r="G2500" i="1" a="1"/>
  <c r="G2500" i="1" s="1"/>
  <c r="G2501" i="1" a="1"/>
  <c r="G2501" i="1" s="1"/>
  <c r="G2502" i="1" a="1"/>
  <c r="G2502" i="1" s="1"/>
  <c r="G2503" i="1" a="1"/>
  <c r="G2503" i="1" s="1"/>
  <c r="G2504" i="1" a="1"/>
  <c r="G2504" i="1" s="1"/>
  <c r="G2505" i="1" a="1"/>
  <c r="G2505" i="1" s="1"/>
  <c r="G2506" i="1" a="1"/>
  <c r="G2506" i="1" s="1"/>
  <c r="G2507" i="1" a="1"/>
  <c r="G2507" i="1" s="1"/>
  <c r="G2508" i="1" a="1"/>
  <c r="G2508" i="1" s="1"/>
  <c r="G2509" i="1" a="1"/>
  <c r="G2509" i="1" s="1"/>
  <c r="G2510" i="1" a="1"/>
  <c r="G2510" i="1" s="1"/>
  <c r="G2511" i="1" a="1"/>
  <c r="G2511" i="1" s="1"/>
  <c r="G2512" i="1" a="1"/>
  <c r="G2512" i="1" s="1"/>
  <c r="G2513" i="1" a="1"/>
  <c r="G2513" i="1" s="1"/>
  <c r="G2514" i="1" a="1"/>
  <c r="G2514" i="1" s="1"/>
  <c r="G2515" i="1" a="1"/>
  <c r="G2515" i="1" s="1"/>
  <c r="G2516" i="1" a="1"/>
  <c r="G2516" i="1" s="1"/>
  <c r="G2517" i="1" a="1"/>
  <c r="G2517" i="1" s="1"/>
  <c r="G2518" i="1" a="1"/>
  <c r="G2518" i="1" s="1"/>
  <c r="G2519" i="1" a="1"/>
  <c r="G2519" i="1" s="1"/>
  <c r="G2520" i="1" a="1"/>
  <c r="G2520" i="1" s="1"/>
  <c r="G2521" i="1" a="1"/>
  <c r="G2521" i="1" s="1"/>
  <c r="G2522" i="1" a="1"/>
  <c r="G2522" i="1" s="1"/>
  <c r="G2523" i="1" a="1"/>
  <c r="G2523" i="1" s="1"/>
  <c r="G2524" i="1" a="1"/>
  <c r="G2524" i="1" s="1"/>
  <c r="G2525" i="1" a="1"/>
  <c r="G2525" i="1" s="1"/>
  <c r="G2526" i="1" a="1"/>
  <c r="G2526" i="1" s="1"/>
  <c r="G2527" i="1" a="1"/>
  <c r="G2527" i="1" s="1"/>
  <c r="G2528" i="1" a="1"/>
  <c r="G2528" i="1" s="1"/>
  <c r="G2529" i="1" a="1"/>
  <c r="G2529" i="1" s="1"/>
  <c r="G2530" i="1" a="1"/>
  <c r="G2530" i="1" s="1"/>
  <c r="G2531" i="1" a="1"/>
  <c r="G2531" i="1" s="1"/>
  <c r="G2532" i="1" a="1"/>
  <c r="G2532" i="1" s="1"/>
  <c r="G2533" i="1" a="1"/>
  <c r="G2533" i="1" s="1"/>
  <c r="G2534" i="1" a="1"/>
  <c r="G2534" i="1" s="1"/>
  <c r="G2535" i="1" a="1"/>
  <c r="G2535" i="1" s="1"/>
  <c r="G2536" i="1" a="1"/>
  <c r="G2536" i="1" s="1"/>
  <c r="G2537" i="1" a="1"/>
  <c r="G2537" i="1" s="1"/>
  <c r="G2538" i="1" a="1"/>
  <c r="G2538" i="1" s="1"/>
  <c r="G2539" i="1" a="1"/>
  <c r="G2539" i="1" s="1"/>
  <c r="G2540" i="1" a="1"/>
  <c r="G2540" i="1" s="1"/>
  <c r="G2541" i="1" a="1"/>
  <c r="G2541" i="1" s="1"/>
  <c r="G2542" i="1" a="1"/>
  <c r="G2542" i="1" s="1"/>
  <c r="G2543" i="1" a="1"/>
  <c r="G2543" i="1" s="1"/>
  <c r="G2544" i="1" a="1"/>
  <c r="G2544" i="1" s="1"/>
  <c r="G2545" i="1" a="1"/>
  <c r="G2545" i="1" s="1"/>
  <c r="G2546" i="1" a="1"/>
  <c r="G2546" i="1" s="1"/>
  <c r="G2547" i="1" a="1"/>
  <c r="G2547" i="1" s="1"/>
  <c r="G2548" i="1" a="1"/>
  <c r="G2548" i="1" s="1"/>
  <c r="G2549" i="1" a="1"/>
  <c r="G2549" i="1" s="1"/>
  <c r="G2550" i="1" a="1"/>
  <c r="G2550" i="1" s="1"/>
  <c r="G2551" i="1" a="1"/>
  <c r="G2551" i="1" s="1"/>
  <c r="G2552" i="1" a="1"/>
  <c r="G2552" i="1" s="1"/>
  <c r="G2553" i="1" a="1"/>
  <c r="G2553" i="1" s="1"/>
  <c r="G2554" i="1" a="1"/>
  <c r="G2554" i="1" s="1"/>
  <c r="G2555" i="1" a="1"/>
  <c r="G2555" i="1" s="1"/>
  <c r="G2556" i="1" a="1"/>
  <c r="G2556" i="1" s="1"/>
  <c r="G2557" i="1" a="1"/>
  <c r="G2557" i="1" s="1"/>
  <c r="G2558" i="1" a="1"/>
  <c r="G2558" i="1" s="1"/>
  <c r="G2559" i="1" a="1"/>
  <c r="G2559" i="1" s="1"/>
  <c r="G2560" i="1" a="1"/>
  <c r="G2560" i="1" s="1"/>
  <c r="G2561" i="1" a="1"/>
  <c r="G2561" i="1" s="1"/>
  <c r="G2562" i="1" a="1"/>
  <c r="G2562" i="1" s="1"/>
  <c r="G2563" i="1" a="1"/>
  <c r="G2563" i="1" s="1"/>
  <c r="G2564" i="1" a="1"/>
  <c r="G2564" i="1" s="1"/>
  <c r="G2565" i="1" a="1"/>
  <c r="G2565" i="1" s="1"/>
  <c r="G2566" i="1" a="1"/>
  <c r="G2566" i="1" s="1"/>
  <c r="G2567" i="1" a="1"/>
  <c r="G2567" i="1" s="1"/>
  <c r="G2568" i="1" a="1"/>
  <c r="G2568" i="1" s="1"/>
  <c r="G2569" i="1" a="1"/>
  <c r="G2569" i="1" s="1"/>
  <c r="G2570" i="1" a="1"/>
  <c r="G2570" i="1" s="1"/>
  <c r="G2571" i="1" a="1"/>
  <c r="G2571" i="1" s="1"/>
  <c r="G2572" i="1" a="1"/>
  <c r="G2572" i="1" s="1"/>
  <c r="G2573" i="1" a="1"/>
  <c r="G2573" i="1" s="1"/>
  <c r="G2574" i="1" a="1"/>
  <c r="G2574" i="1" s="1"/>
  <c r="G2575" i="1" a="1"/>
  <c r="G2575" i="1" s="1"/>
  <c r="G2576" i="1" a="1"/>
  <c r="G2576" i="1" s="1"/>
  <c r="G2577" i="1" a="1"/>
  <c r="G2577" i="1" s="1"/>
  <c r="G2578" i="1" a="1"/>
  <c r="G2578" i="1" s="1"/>
  <c r="G2579" i="1" a="1"/>
  <c r="G2579" i="1" s="1"/>
  <c r="G2580" i="1" a="1"/>
  <c r="G2580" i="1" s="1"/>
  <c r="G2581" i="1" a="1"/>
  <c r="G2581" i="1" s="1"/>
  <c r="G2582" i="1" a="1"/>
  <c r="G2582" i="1" s="1"/>
  <c r="G2583" i="1" a="1"/>
  <c r="G2583" i="1" s="1"/>
  <c r="G2584" i="1" a="1"/>
  <c r="G2584" i="1" s="1"/>
  <c r="G2585" i="1" a="1"/>
  <c r="G2585" i="1" s="1"/>
  <c r="G2586" i="1" a="1"/>
  <c r="G2586" i="1" s="1"/>
  <c r="G2587" i="1" a="1"/>
  <c r="G2587" i="1" s="1"/>
  <c r="G2588" i="1" a="1"/>
  <c r="G2588" i="1" s="1"/>
  <c r="G2589" i="1" a="1"/>
  <c r="G2589" i="1" s="1"/>
  <c r="G2590" i="1" a="1"/>
  <c r="G2590" i="1" s="1"/>
  <c r="G2591" i="1" a="1"/>
  <c r="G2591" i="1" s="1"/>
  <c r="G2592" i="1" a="1"/>
  <c r="G2592" i="1" s="1"/>
  <c r="G2593" i="1" a="1"/>
  <c r="G2593" i="1" s="1"/>
  <c r="G2594" i="1" a="1"/>
  <c r="G2594" i="1" s="1"/>
  <c r="G2595" i="1" a="1"/>
  <c r="G2595" i="1" s="1"/>
  <c r="G2596" i="1" a="1"/>
  <c r="G2596" i="1" s="1"/>
  <c r="G2597" i="1" a="1"/>
  <c r="G2597" i="1" s="1"/>
  <c r="G2598" i="1" a="1"/>
  <c r="G2598" i="1" s="1"/>
  <c r="G2599" i="1" a="1"/>
  <c r="G2599" i="1" s="1"/>
  <c r="G2600" i="1" a="1"/>
  <c r="G2600" i="1" s="1"/>
  <c r="G2601" i="1" a="1"/>
  <c r="G2601" i="1" s="1"/>
  <c r="G2602" i="1" a="1"/>
  <c r="G2602" i="1" s="1"/>
  <c r="G2603" i="1" a="1"/>
  <c r="G2603" i="1" s="1"/>
  <c r="G2604" i="1" a="1"/>
  <c r="G2604" i="1" s="1"/>
  <c r="G2605" i="1" a="1"/>
  <c r="G2605" i="1" s="1"/>
  <c r="G2606" i="1" a="1"/>
  <c r="G2606" i="1" s="1"/>
  <c r="G2607" i="1" a="1"/>
  <c r="G2607" i="1" s="1"/>
  <c r="G2608" i="1" a="1"/>
  <c r="G2608" i="1" s="1"/>
  <c r="G2609" i="1" a="1"/>
  <c r="G2609" i="1" s="1"/>
  <c r="G2610" i="1" a="1"/>
  <c r="G2610" i="1" s="1"/>
  <c r="G2611" i="1" a="1"/>
  <c r="G2611" i="1" s="1"/>
  <c r="G2612" i="1" a="1"/>
  <c r="G2612" i="1" s="1"/>
  <c r="G2613" i="1" a="1"/>
  <c r="G2613" i="1" s="1"/>
  <c r="G2614" i="1" a="1"/>
  <c r="G2614" i="1" s="1"/>
  <c r="G2615" i="1" a="1"/>
  <c r="G2615" i="1" s="1"/>
  <c r="G2616" i="1" a="1"/>
  <c r="G2616" i="1" s="1"/>
  <c r="G2617" i="1" a="1"/>
  <c r="G2617" i="1" s="1"/>
  <c r="G2618" i="1" a="1"/>
  <c r="G2618" i="1" s="1"/>
  <c r="G2619" i="1" a="1"/>
  <c r="G2619" i="1" s="1"/>
  <c r="G2620" i="1" a="1"/>
  <c r="G2620" i="1" s="1"/>
  <c r="G2621" i="1" a="1"/>
  <c r="G2621" i="1" s="1"/>
  <c r="G2622" i="1" a="1"/>
  <c r="G2622" i="1" s="1"/>
  <c r="G2623" i="1" a="1"/>
  <c r="G2623" i="1" s="1"/>
  <c r="G2624" i="1" a="1"/>
  <c r="G2624" i="1" s="1"/>
  <c r="G2625" i="1" a="1"/>
  <c r="G2625" i="1" s="1"/>
  <c r="G2626" i="1" a="1"/>
  <c r="G2626" i="1" s="1"/>
  <c r="G2627" i="1" a="1"/>
  <c r="G2627" i="1" s="1"/>
  <c r="G2628" i="1" a="1"/>
  <c r="G2628" i="1" s="1"/>
  <c r="G2629" i="1" a="1"/>
  <c r="G2629" i="1" s="1"/>
  <c r="G2630" i="1" a="1"/>
  <c r="G2630" i="1" s="1"/>
  <c r="G2631" i="1" a="1"/>
  <c r="G2631" i="1" s="1"/>
  <c r="G2632" i="1" a="1"/>
  <c r="G2632" i="1" s="1"/>
  <c r="G2633" i="1" a="1"/>
  <c r="G2633" i="1" s="1"/>
  <c r="G2634" i="1" a="1"/>
  <c r="G2634" i="1" s="1"/>
  <c r="G2635" i="1" a="1"/>
  <c r="G2635" i="1" s="1"/>
  <c r="G2636" i="1" a="1"/>
  <c r="G2636" i="1" s="1"/>
  <c r="G2637" i="1" a="1"/>
  <c r="G2637" i="1" s="1"/>
  <c r="G2638" i="1" a="1"/>
  <c r="G2638" i="1" s="1"/>
  <c r="G2639" i="1" a="1"/>
  <c r="G2639" i="1" s="1"/>
  <c r="G2640" i="1" a="1"/>
  <c r="G2640" i="1" s="1"/>
  <c r="G2641" i="1" a="1"/>
  <c r="G2641" i="1" s="1"/>
  <c r="G2642" i="1" a="1"/>
  <c r="G2642" i="1" s="1"/>
  <c r="G2643" i="1" a="1"/>
  <c r="G2643" i="1" s="1"/>
  <c r="G2644" i="1" a="1"/>
  <c r="G2644" i="1" s="1"/>
  <c r="G2645" i="1" a="1"/>
  <c r="G2645" i="1" s="1"/>
  <c r="G2646" i="1" a="1"/>
  <c r="G2646" i="1" s="1"/>
  <c r="G2647" i="1" a="1"/>
  <c r="G2647" i="1" s="1"/>
  <c r="G2648" i="1" a="1"/>
  <c r="G2648" i="1" s="1"/>
  <c r="G2649" i="1" a="1"/>
  <c r="G2649" i="1" s="1"/>
  <c r="G2650" i="1" a="1"/>
  <c r="G2650" i="1" s="1"/>
  <c r="G2651" i="1" a="1"/>
  <c r="G2651" i="1" s="1"/>
  <c r="G2652" i="1" a="1"/>
  <c r="G2652" i="1" s="1"/>
  <c r="G2653" i="1" a="1"/>
  <c r="G2653" i="1" s="1"/>
  <c r="G2654" i="1" a="1"/>
  <c r="G2654" i="1" s="1"/>
  <c r="G2655" i="1" a="1"/>
  <c r="G2655" i="1" s="1"/>
  <c r="G2656" i="1" a="1"/>
  <c r="G2656" i="1" s="1"/>
  <c r="G2657" i="1" a="1"/>
  <c r="G2657" i="1" s="1"/>
  <c r="G2658" i="1" a="1"/>
  <c r="G2658" i="1" s="1"/>
  <c r="G2659" i="1" a="1"/>
  <c r="G2659" i="1" s="1"/>
  <c r="G2660" i="1" a="1"/>
  <c r="G2660" i="1" s="1"/>
  <c r="G2661" i="1" a="1"/>
  <c r="G2661" i="1" s="1"/>
  <c r="G2662" i="1" a="1"/>
  <c r="G2662" i="1" s="1"/>
  <c r="G2663" i="1" a="1"/>
  <c r="G2663" i="1" s="1"/>
  <c r="G2664" i="1" a="1"/>
  <c r="G2664" i="1" s="1"/>
  <c r="G2665" i="1" a="1"/>
  <c r="G2665" i="1" s="1"/>
  <c r="G2666" i="1" a="1"/>
  <c r="G2666" i="1" s="1"/>
  <c r="G2667" i="1" a="1"/>
  <c r="G2667" i="1" s="1"/>
  <c r="G2668" i="1" a="1"/>
  <c r="G2668" i="1" s="1"/>
  <c r="G2669" i="1" a="1"/>
  <c r="G2669" i="1" s="1"/>
  <c r="G2670" i="1" a="1"/>
  <c r="G2670" i="1" s="1"/>
  <c r="G2671" i="1" a="1"/>
  <c r="G2671" i="1" s="1"/>
  <c r="G2672" i="1" a="1"/>
  <c r="G2672" i="1" s="1"/>
  <c r="G2673" i="1" a="1"/>
  <c r="G2673" i="1" s="1"/>
  <c r="G2674" i="1" a="1"/>
  <c r="G2674" i="1" s="1"/>
  <c r="G2675" i="1" a="1"/>
  <c r="G2675" i="1" s="1"/>
  <c r="G2676" i="1" a="1"/>
  <c r="G2676" i="1" s="1"/>
  <c r="G2677" i="1" a="1"/>
  <c r="G2677" i="1" s="1"/>
  <c r="G2678" i="1" a="1"/>
  <c r="G2678" i="1" s="1"/>
  <c r="G2679" i="1" a="1"/>
  <c r="G2679" i="1" s="1"/>
  <c r="G2680" i="1" a="1"/>
  <c r="G2680" i="1" s="1"/>
  <c r="G2681" i="1" a="1"/>
  <c r="G2681" i="1" s="1"/>
  <c r="G2682" i="1" a="1"/>
  <c r="G2682" i="1" s="1"/>
  <c r="G2683" i="1" a="1"/>
  <c r="G2683" i="1" s="1"/>
  <c r="G2684" i="1" a="1"/>
  <c r="G2684" i="1" s="1"/>
  <c r="G2685" i="1" a="1"/>
  <c r="G2685" i="1" s="1"/>
  <c r="G2686" i="1" a="1"/>
  <c r="G2686" i="1" s="1"/>
  <c r="G2687" i="1" a="1"/>
  <c r="G2687" i="1" s="1"/>
  <c r="G2688" i="1" a="1"/>
  <c r="G2688" i="1" s="1"/>
  <c r="G2689" i="1" a="1"/>
  <c r="G2689" i="1" s="1"/>
  <c r="G2690" i="1" a="1"/>
  <c r="G2690" i="1" s="1"/>
  <c r="G2691" i="1" a="1"/>
  <c r="G2691" i="1" s="1"/>
  <c r="G2692" i="1" a="1"/>
  <c r="G2692" i="1" s="1"/>
  <c r="G2693" i="1" a="1"/>
  <c r="G2693" i="1" s="1"/>
  <c r="G2694" i="1" a="1"/>
  <c r="G2694" i="1" s="1"/>
  <c r="G2695" i="1" a="1"/>
  <c r="G2695" i="1" s="1"/>
  <c r="G2696" i="1" a="1"/>
  <c r="G2696" i="1" s="1"/>
  <c r="G2697" i="1" a="1"/>
  <c r="G2697" i="1" s="1"/>
  <c r="G2698" i="1" a="1"/>
  <c r="G2698" i="1" s="1"/>
  <c r="G2699" i="1" a="1"/>
  <c r="G2699" i="1" s="1"/>
  <c r="G2700" i="1" a="1"/>
  <c r="G2700" i="1" s="1"/>
  <c r="G2701" i="1" a="1"/>
  <c r="G2701" i="1" s="1"/>
  <c r="G2702" i="1" a="1"/>
  <c r="G2702" i="1" s="1"/>
  <c r="G2703" i="1" a="1"/>
  <c r="G2703" i="1" s="1"/>
  <c r="G2704" i="1" a="1"/>
  <c r="G2704" i="1" s="1"/>
  <c r="G2705" i="1" a="1"/>
  <c r="G2705" i="1" s="1"/>
  <c r="G2706" i="1" a="1"/>
  <c r="G2706" i="1" s="1"/>
  <c r="G2707" i="1" a="1"/>
  <c r="G2707" i="1" s="1"/>
  <c r="G2708" i="1" a="1"/>
  <c r="G2708" i="1" s="1"/>
  <c r="G2709" i="1" a="1"/>
  <c r="G2709" i="1" s="1"/>
  <c r="G2710" i="1" a="1"/>
  <c r="G2710" i="1" s="1"/>
  <c r="G2711" i="1" a="1"/>
  <c r="G2711" i="1" s="1"/>
  <c r="G2712" i="1" a="1"/>
  <c r="G2712" i="1" s="1"/>
  <c r="G2713" i="1" a="1"/>
  <c r="G2713" i="1" s="1"/>
  <c r="G2714" i="1" a="1"/>
  <c r="G2714" i="1" s="1"/>
  <c r="G2715" i="1" a="1"/>
  <c r="G2715" i="1" s="1"/>
  <c r="G2716" i="1" a="1"/>
  <c r="G2716" i="1" s="1"/>
  <c r="G2717" i="1" a="1"/>
  <c r="G2717" i="1" s="1"/>
  <c r="G2718" i="1" a="1"/>
  <c r="G2718" i="1" s="1"/>
  <c r="G2719" i="1" a="1"/>
  <c r="G2719" i="1" s="1"/>
  <c r="G2720" i="1" a="1"/>
  <c r="G2720" i="1" s="1"/>
  <c r="G2721" i="1" a="1"/>
  <c r="G2721" i="1" s="1"/>
  <c r="G2722" i="1" a="1"/>
  <c r="G2722" i="1" s="1"/>
  <c r="G2723" i="1" a="1"/>
  <c r="G2723" i="1" s="1"/>
  <c r="G2724" i="1" a="1"/>
  <c r="G2724" i="1" s="1"/>
  <c r="G2725" i="1" a="1"/>
  <c r="G2725" i="1" s="1"/>
  <c r="G2726" i="1" a="1"/>
  <c r="G2726" i="1" s="1"/>
  <c r="G2727" i="1" a="1"/>
  <c r="G2727" i="1" s="1"/>
  <c r="G2728" i="1" a="1"/>
  <c r="G2728" i="1" s="1"/>
  <c r="G2729" i="1" a="1"/>
  <c r="G2729" i="1" s="1"/>
  <c r="G2730" i="1" a="1"/>
  <c r="G2730" i="1" s="1"/>
  <c r="G2731" i="1" a="1"/>
  <c r="G2731" i="1" s="1"/>
  <c r="G2732" i="1" a="1"/>
  <c r="G2732" i="1" s="1"/>
  <c r="G2733" i="1" a="1"/>
  <c r="G2733" i="1" s="1"/>
  <c r="G2734" i="1" a="1"/>
  <c r="G2734" i="1" s="1"/>
  <c r="G2735" i="1" a="1"/>
  <c r="G2735" i="1" s="1"/>
  <c r="G2736" i="1" a="1"/>
  <c r="G2736" i="1" s="1"/>
  <c r="G2737" i="1" a="1"/>
  <c r="G2737" i="1" s="1"/>
  <c r="G2738" i="1" a="1"/>
  <c r="G2738" i="1" s="1"/>
  <c r="G2739" i="1" a="1"/>
  <c r="G2739" i="1" s="1"/>
  <c r="G2740" i="1" a="1"/>
  <c r="G2740" i="1" s="1"/>
  <c r="G2741" i="1" a="1"/>
  <c r="G2741" i="1" s="1"/>
  <c r="G2742" i="1" a="1"/>
  <c r="G2742" i="1" s="1"/>
  <c r="G2743" i="1" a="1"/>
  <c r="G2743" i="1" s="1"/>
  <c r="G2744" i="1" a="1"/>
  <c r="G2744" i="1" s="1"/>
  <c r="G2745" i="1" a="1"/>
  <c r="G2745" i="1" s="1"/>
  <c r="G2746" i="1" a="1"/>
  <c r="G2746" i="1" s="1"/>
  <c r="G2747" i="1" a="1"/>
  <c r="G2747" i="1" s="1"/>
  <c r="G2748" i="1" a="1"/>
  <c r="G2748" i="1" s="1"/>
  <c r="G2749" i="1" a="1"/>
  <c r="G2749" i="1" s="1"/>
  <c r="G2750" i="1" a="1"/>
  <c r="G2750" i="1" s="1"/>
  <c r="G2751" i="1" a="1"/>
  <c r="G2751" i="1" s="1"/>
  <c r="G2752" i="1" a="1"/>
  <c r="G2752" i="1" s="1"/>
  <c r="G2753" i="1" a="1"/>
  <c r="G2753" i="1" s="1"/>
  <c r="G2754" i="1" a="1"/>
  <c r="G2754" i="1" s="1"/>
  <c r="G2755" i="1" a="1"/>
  <c r="G2755" i="1" s="1"/>
  <c r="G2756" i="1" a="1"/>
  <c r="G2756" i="1" s="1"/>
  <c r="G2757" i="1" a="1"/>
  <c r="G2757" i="1" s="1"/>
  <c r="G2758" i="1" a="1"/>
  <c r="G2758" i="1" s="1"/>
  <c r="G2759" i="1" a="1"/>
  <c r="G2759" i="1" s="1"/>
  <c r="G2760" i="1" a="1"/>
  <c r="G2760" i="1" s="1"/>
  <c r="G2761" i="1" a="1"/>
  <c r="G2761" i="1" s="1"/>
  <c r="G2762" i="1" a="1"/>
  <c r="G2762" i="1" s="1"/>
  <c r="G2763" i="1" a="1"/>
  <c r="G2763" i="1" s="1"/>
  <c r="G2764" i="1" a="1"/>
  <c r="G2764" i="1" s="1"/>
  <c r="G2765" i="1" a="1"/>
  <c r="G2765" i="1" s="1"/>
  <c r="G2766" i="1" a="1"/>
  <c r="G2766" i="1" s="1"/>
  <c r="G2767" i="1" a="1"/>
  <c r="G2767" i="1" s="1"/>
  <c r="G2768" i="1" a="1"/>
  <c r="G2768" i="1" s="1"/>
  <c r="G2769" i="1" a="1"/>
  <c r="G2769" i="1" s="1"/>
  <c r="G2770" i="1" a="1"/>
  <c r="G2770" i="1" s="1"/>
  <c r="G2771" i="1" a="1"/>
  <c r="G2771" i="1" s="1"/>
  <c r="G2772" i="1" a="1"/>
  <c r="G2772" i="1" s="1"/>
  <c r="G2773" i="1" a="1"/>
  <c r="G2773" i="1" s="1"/>
  <c r="G2774" i="1" a="1"/>
  <c r="G2774" i="1" s="1"/>
  <c r="G2775" i="1" a="1"/>
  <c r="G2775" i="1" s="1"/>
  <c r="G2776" i="1" a="1"/>
  <c r="G2776" i="1" s="1"/>
  <c r="G2777" i="1" a="1"/>
  <c r="G2777" i="1" s="1"/>
  <c r="G2778" i="1" a="1"/>
  <c r="G2778" i="1" s="1"/>
  <c r="G2779" i="1" a="1"/>
  <c r="G2779" i="1" s="1"/>
  <c r="G2780" i="1" a="1"/>
  <c r="G2780" i="1" s="1"/>
  <c r="G2781" i="1" a="1"/>
  <c r="G2781" i="1" s="1"/>
  <c r="G2782" i="1" a="1"/>
  <c r="G2782" i="1" s="1"/>
  <c r="G2783" i="1" a="1"/>
  <c r="G2783" i="1" s="1"/>
  <c r="G2784" i="1" a="1"/>
  <c r="G2784" i="1" s="1"/>
  <c r="G2785" i="1" a="1"/>
  <c r="G2785" i="1" s="1"/>
  <c r="G2786" i="1" a="1"/>
  <c r="G2786" i="1" s="1"/>
  <c r="G2787" i="1" a="1"/>
  <c r="G2787" i="1" s="1"/>
  <c r="G2788" i="1" a="1"/>
  <c r="G2788" i="1" s="1"/>
  <c r="G2789" i="1" a="1"/>
  <c r="G2789" i="1" s="1"/>
  <c r="G2790" i="1" a="1"/>
  <c r="G2790" i="1" s="1"/>
  <c r="G2791" i="1" a="1"/>
  <c r="G2791" i="1" s="1"/>
  <c r="G2792" i="1" a="1"/>
  <c r="G2792" i="1" s="1"/>
  <c r="G2793" i="1" a="1"/>
  <c r="G2793" i="1" s="1"/>
  <c r="G2794" i="1" a="1"/>
  <c r="G2794" i="1" s="1"/>
  <c r="G2795" i="1" a="1"/>
  <c r="G2795" i="1" s="1"/>
  <c r="G2796" i="1" a="1"/>
  <c r="G2796" i="1" s="1"/>
  <c r="G2797" i="1" a="1"/>
  <c r="G2797" i="1" s="1"/>
  <c r="G2798" i="1" a="1"/>
  <c r="G2798" i="1" s="1"/>
  <c r="G2799" i="1" a="1"/>
  <c r="G2799" i="1" s="1"/>
  <c r="G2800" i="1" a="1"/>
  <c r="G2800" i="1" s="1"/>
  <c r="G2801" i="1" a="1"/>
  <c r="G2801" i="1" s="1"/>
  <c r="G2802" i="1" a="1"/>
  <c r="G2802" i="1" s="1"/>
  <c r="G2803" i="1" a="1"/>
  <c r="G2803" i="1" s="1"/>
  <c r="G2804" i="1" a="1"/>
  <c r="G2804" i="1" s="1"/>
  <c r="G2805" i="1" a="1"/>
  <c r="G2805" i="1" s="1"/>
  <c r="G2806" i="1" a="1"/>
  <c r="G2806" i="1" s="1"/>
  <c r="G2807" i="1" a="1"/>
  <c r="G2807" i="1" s="1"/>
  <c r="G2808" i="1" a="1"/>
  <c r="G2808" i="1" s="1"/>
  <c r="G2809" i="1" a="1"/>
  <c r="G2809" i="1" s="1"/>
  <c r="G2810" i="1" a="1"/>
  <c r="G2810" i="1" s="1"/>
  <c r="G2811" i="1" a="1"/>
  <c r="G2811" i="1" s="1"/>
  <c r="G2812" i="1" a="1"/>
  <c r="G2812" i="1" s="1"/>
  <c r="G2813" i="1" a="1"/>
  <c r="G2813" i="1" s="1"/>
  <c r="G2814" i="1" a="1"/>
  <c r="G2814" i="1" s="1"/>
  <c r="G2815" i="1" a="1"/>
  <c r="G2815" i="1" s="1"/>
  <c r="G2816" i="1" a="1"/>
  <c r="G2816" i="1" s="1"/>
  <c r="G2817" i="1" a="1"/>
  <c r="G2817" i="1" s="1"/>
  <c r="G2818" i="1" a="1"/>
  <c r="G2818" i="1" s="1"/>
  <c r="G2819" i="1" a="1"/>
  <c r="G2819" i="1" s="1"/>
  <c r="G2820" i="1" a="1"/>
  <c r="G2820" i="1" s="1"/>
  <c r="G2821" i="1" a="1"/>
  <c r="G2821" i="1" s="1"/>
  <c r="G2822" i="1" a="1"/>
  <c r="G2822" i="1" s="1"/>
  <c r="G2823" i="1" a="1"/>
  <c r="G2823" i="1" s="1"/>
  <c r="G2824" i="1" a="1"/>
  <c r="G2824" i="1" s="1"/>
  <c r="G2825" i="1" a="1"/>
  <c r="G2825" i="1" s="1"/>
  <c r="G2826" i="1" a="1"/>
  <c r="G2826" i="1" s="1"/>
  <c r="G2827" i="1" a="1"/>
  <c r="G2827" i="1" s="1"/>
  <c r="G2828" i="1" a="1"/>
  <c r="G2828" i="1" s="1"/>
  <c r="G2829" i="1" a="1"/>
  <c r="G2829" i="1" s="1"/>
  <c r="G2830" i="1" a="1"/>
  <c r="G2830" i="1" s="1"/>
  <c r="G2831" i="1" a="1"/>
  <c r="G2831" i="1" s="1"/>
  <c r="G2832" i="1" a="1"/>
  <c r="G2832" i="1" s="1"/>
  <c r="G2833" i="1" a="1"/>
  <c r="G2833" i="1" s="1"/>
  <c r="G2834" i="1" a="1"/>
  <c r="G2834" i="1" s="1"/>
  <c r="G2835" i="1" a="1"/>
  <c r="G2835" i="1" s="1"/>
  <c r="G2836" i="1" a="1"/>
  <c r="G2836" i="1" s="1"/>
  <c r="G2837" i="1" a="1"/>
  <c r="G2837" i="1" s="1"/>
  <c r="G2838" i="1" a="1"/>
  <c r="G2838" i="1" s="1"/>
  <c r="G2839" i="1" a="1"/>
  <c r="G2839" i="1" s="1"/>
  <c r="G2840" i="1" a="1"/>
  <c r="G2840" i="1" s="1"/>
  <c r="G2841" i="1" a="1"/>
  <c r="G2841" i="1" s="1"/>
  <c r="G2842" i="1" a="1"/>
  <c r="G2842" i="1" s="1"/>
  <c r="G2843" i="1" a="1"/>
  <c r="G2843" i="1" s="1"/>
  <c r="G2844" i="1" a="1"/>
  <c r="G2844" i="1" s="1"/>
  <c r="G2845" i="1" a="1"/>
  <c r="G2845" i="1" s="1"/>
  <c r="G2846" i="1" a="1"/>
  <c r="G2846" i="1" s="1"/>
  <c r="G2847" i="1" a="1"/>
  <c r="G2847" i="1" s="1"/>
  <c r="G2848" i="1" a="1"/>
  <c r="G2848" i="1" s="1"/>
  <c r="G2849" i="1" a="1"/>
  <c r="G2849" i="1" s="1"/>
  <c r="G2850" i="1" a="1"/>
  <c r="G2850" i="1" s="1"/>
  <c r="G2851" i="1" a="1"/>
  <c r="G2851" i="1" s="1"/>
  <c r="G2852" i="1" a="1"/>
  <c r="G2852" i="1" s="1"/>
  <c r="G2853" i="1" a="1"/>
  <c r="G2853" i="1" s="1"/>
  <c r="G2854" i="1" a="1"/>
  <c r="G2854" i="1" s="1"/>
  <c r="G2855" i="1" a="1"/>
  <c r="G2855" i="1" s="1"/>
  <c r="G2856" i="1" a="1"/>
  <c r="G2856" i="1" s="1"/>
  <c r="G2857" i="1" a="1"/>
  <c r="G2857" i="1" s="1"/>
  <c r="G2858" i="1" a="1"/>
  <c r="G2858" i="1" s="1"/>
  <c r="G2859" i="1" a="1"/>
  <c r="G2859" i="1" s="1"/>
  <c r="G2860" i="1" a="1"/>
  <c r="G2860" i="1" s="1"/>
  <c r="G2861" i="1" a="1"/>
  <c r="G2861" i="1" s="1"/>
  <c r="G2862" i="1" a="1"/>
  <c r="G2862" i="1" s="1"/>
  <c r="G2863" i="1" a="1"/>
  <c r="G2863" i="1" s="1"/>
  <c r="G2864" i="1" a="1"/>
  <c r="G2864" i="1" s="1"/>
  <c r="G2865" i="1" a="1"/>
  <c r="G2865" i="1" s="1"/>
  <c r="G2866" i="1" a="1"/>
  <c r="G2866" i="1" s="1"/>
  <c r="G2867" i="1" a="1"/>
  <c r="G2867" i="1"/>
  <c r="G2868" i="1" a="1"/>
  <c r="G2868" i="1" s="1"/>
  <c r="G2869" i="1" a="1"/>
  <c r="G2869" i="1" s="1"/>
  <c r="G2870" i="1" a="1"/>
  <c r="G2870" i="1" s="1"/>
  <c r="G2871" i="1" a="1"/>
  <c r="G2871" i="1" s="1"/>
  <c r="G2872" i="1" a="1"/>
  <c r="G2872" i="1" s="1"/>
  <c r="G2873" i="1" a="1"/>
  <c r="G2873" i="1" s="1"/>
  <c r="G2874" i="1" a="1"/>
  <c r="G2874" i="1" s="1"/>
  <c r="G2875" i="1" a="1"/>
  <c r="G2875" i="1" s="1"/>
  <c r="G2876" i="1" a="1"/>
  <c r="G2876" i="1" s="1"/>
  <c r="G2877" i="1" a="1"/>
  <c r="G2877" i="1" s="1"/>
  <c r="G2878" i="1" a="1"/>
  <c r="G2878" i="1" s="1"/>
  <c r="G2879" i="1" a="1"/>
  <c r="G2879" i="1" s="1"/>
  <c r="G2880" i="1" a="1"/>
  <c r="G2880" i="1" s="1"/>
  <c r="G2881" i="1" a="1"/>
  <c r="G2881" i="1" s="1"/>
  <c r="G2882" i="1" a="1"/>
  <c r="G2882" i="1" s="1"/>
  <c r="G2883" i="1" a="1"/>
  <c r="G2883" i="1" s="1"/>
  <c r="G2884" i="1" a="1"/>
  <c r="G2884" i="1" s="1"/>
  <c r="G2885" i="1" a="1"/>
  <c r="G2885" i="1" s="1"/>
  <c r="G2886" i="1" a="1"/>
  <c r="G2886" i="1" s="1"/>
  <c r="G2887" i="1" a="1"/>
  <c r="G2887" i="1" s="1"/>
  <c r="G2888" i="1" a="1"/>
  <c r="G2888" i="1" s="1"/>
  <c r="G2889" i="1" a="1"/>
  <c r="G2889" i="1" s="1"/>
  <c r="G2890" i="1" a="1"/>
  <c r="G2890" i="1" s="1"/>
  <c r="G2891" i="1" a="1"/>
  <c r="G2891" i="1" s="1"/>
  <c r="G2892" i="1" a="1"/>
  <c r="G2892" i="1" s="1"/>
  <c r="G2893" i="1" a="1"/>
  <c r="G2893" i="1" s="1"/>
  <c r="G2894" i="1" a="1"/>
  <c r="G2894" i="1" s="1"/>
  <c r="G2895" i="1" a="1"/>
  <c r="G2895" i="1" s="1"/>
  <c r="G2896" i="1" a="1"/>
  <c r="G2896" i="1" s="1"/>
  <c r="G2897" i="1" a="1"/>
  <c r="G2897" i="1" s="1"/>
  <c r="G2898" i="1" a="1"/>
  <c r="G2898" i="1" s="1"/>
  <c r="G2899" i="1" a="1"/>
  <c r="G2899" i="1" s="1"/>
  <c r="G2900" i="1" a="1"/>
  <c r="G2900" i="1" s="1"/>
  <c r="G2901" i="1" a="1"/>
  <c r="G2901" i="1" s="1"/>
  <c r="G2902" i="1" a="1"/>
  <c r="G2902" i="1" s="1"/>
  <c r="G2903" i="1" a="1"/>
  <c r="G2903" i="1" s="1"/>
  <c r="G2904" i="1" a="1"/>
  <c r="G2904" i="1" s="1"/>
  <c r="G2905" i="1" a="1"/>
  <c r="G2905" i="1" s="1"/>
  <c r="G2906" i="1" a="1"/>
  <c r="G2906" i="1" s="1"/>
  <c r="G2907" i="1" a="1"/>
  <c r="G2907" i="1" s="1"/>
  <c r="G2908" i="1" a="1"/>
  <c r="G2908" i="1" s="1"/>
  <c r="G2909" i="1" a="1"/>
  <c r="G2909" i="1" s="1"/>
  <c r="G2910" i="1" a="1"/>
  <c r="G2910" i="1" s="1"/>
  <c r="G2911" i="1" a="1"/>
  <c r="G2911" i="1" s="1"/>
  <c r="G2912" i="1" a="1"/>
  <c r="G2912" i="1" s="1"/>
  <c r="G2913" i="1" a="1"/>
  <c r="G2913" i="1" s="1"/>
  <c r="G2914" i="1" a="1"/>
  <c r="G2914" i="1" s="1"/>
  <c r="G2915" i="1" a="1"/>
  <c r="G2915" i="1" s="1"/>
  <c r="G2916" i="1" a="1"/>
  <c r="G2916" i="1" s="1"/>
  <c r="G2917" i="1" a="1"/>
  <c r="G2917" i="1" s="1"/>
  <c r="G2918" i="1" a="1"/>
  <c r="G2918" i="1" s="1"/>
  <c r="G2919" i="1" a="1"/>
  <c r="G2919" i="1" s="1"/>
  <c r="G2920" i="1" a="1"/>
  <c r="G2920" i="1" s="1"/>
  <c r="G2921" i="1" a="1"/>
  <c r="G2921" i="1" s="1"/>
  <c r="G2922" i="1" a="1"/>
  <c r="G2922" i="1" s="1"/>
  <c r="G2923" i="1" a="1"/>
  <c r="G2923" i="1" s="1"/>
  <c r="G2924" i="1" a="1"/>
  <c r="G2924" i="1" s="1"/>
  <c r="G2925" i="1" a="1"/>
  <c r="G2925" i="1" s="1"/>
  <c r="G2926" i="1" a="1"/>
  <c r="G2926" i="1" s="1"/>
  <c r="G2927" i="1" a="1"/>
  <c r="G2927" i="1" s="1"/>
  <c r="G2928" i="1" a="1"/>
  <c r="G2928" i="1" s="1"/>
  <c r="G2929" i="1" a="1"/>
  <c r="G2929" i="1" s="1"/>
  <c r="G2930" i="1" a="1"/>
  <c r="G2930" i="1" s="1"/>
  <c r="G2931" i="1" a="1"/>
  <c r="G2931" i="1" s="1"/>
  <c r="G2932" i="1" a="1"/>
  <c r="G2932" i="1" s="1"/>
  <c r="G2933" i="1" a="1"/>
  <c r="G2933" i="1" s="1"/>
  <c r="G2934" i="1" a="1"/>
  <c r="G2934" i="1" s="1"/>
  <c r="G2935" i="1" a="1"/>
  <c r="G2935" i="1" s="1"/>
  <c r="G2936" i="1" a="1"/>
  <c r="G2936" i="1" s="1"/>
  <c r="G2937" i="1" a="1"/>
  <c r="G2937" i="1" s="1"/>
  <c r="G2938" i="1" a="1"/>
  <c r="G2938" i="1" s="1"/>
  <c r="G2939" i="1" a="1"/>
  <c r="G2939" i="1" s="1"/>
  <c r="G2940" i="1" a="1"/>
  <c r="G2940" i="1" s="1"/>
  <c r="G2941" i="1" a="1"/>
  <c r="G2941" i="1" s="1"/>
  <c r="G2942" i="1" a="1"/>
  <c r="G2942" i="1" s="1"/>
  <c r="G2943" i="1" a="1"/>
  <c r="G2943" i="1" s="1"/>
  <c r="G2944" i="1" a="1"/>
  <c r="G2944" i="1" s="1"/>
  <c r="G2945" i="1" a="1"/>
  <c r="G2945" i="1" s="1"/>
  <c r="G2946" i="1" a="1"/>
  <c r="G2946" i="1" s="1"/>
  <c r="G2947" i="1" a="1"/>
  <c r="G2947" i="1" s="1"/>
  <c r="G2948" i="1" a="1"/>
  <c r="G2948" i="1" s="1"/>
  <c r="G2949" i="1" a="1"/>
  <c r="G2949" i="1" s="1"/>
  <c r="G2950" i="1" a="1"/>
  <c r="G2950" i="1" s="1"/>
  <c r="G2951" i="1" a="1"/>
  <c r="G2951" i="1" s="1"/>
  <c r="G2952" i="1" a="1"/>
  <c r="G2952" i="1" s="1"/>
  <c r="G2953" i="1" a="1"/>
  <c r="G2953" i="1" s="1"/>
  <c r="G2954" i="1" a="1"/>
  <c r="G2954" i="1" s="1"/>
  <c r="G2955" i="1" a="1"/>
  <c r="G2955" i="1" s="1"/>
  <c r="G2956" i="1" a="1"/>
  <c r="G2956" i="1" s="1"/>
  <c r="G2957" i="1" a="1"/>
  <c r="G2957" i="1" s="1"/>
  <c r="G2958" i="1" a="1"/>
  <c r="G2958" i="1" s="1"/>
  <c r="G2959" i="1" a="1"/>
  <c r="G2959" i="1" s="1"/>
  <c r="G2960" i="1" a="1"/>
  <c r="G2960" i="1" s="1"/>
  <c r="G2961" i="1" a="1"/>
  <c r="G2961" i="1" s="1"/>
  <c r="G2962" i="1" a="1"/>
  <c r="G2962" i="1" s="1"/>
  <c r="G2963" i="1" a="1"/>
  <c r="G2963" i="1" s="1"/>
  <c r="G2964" i="1" a="1"/>
  <c r="G2964" i="1" s="1"/>
  <c r="G2965" i="1" a="1"/>
  <c r="G2965" i="1" s="1"/>
  <c r="G2966" i="1" a="1"/>
  <c r="G2966" i="1" s="1"/>
  <c r="G2967" i="1" a="1"/>
  <c r="G2967" i="1" s="1"/>
  <c r="G2968" i="1" a="1"/>
  <c r="G2968" i="1" s="1"/>
  <c r="G2969" i="1" a="1"/>
  <c r="G2969" i="1" s="1"/>
  <c r="G2970" i="1" a="1"/>
  <c r="G2970" i="1" s="1"/>
  <c r="G2971" i="1" a="1"/>
  <c r="G2971" i="1" s="1"/>
  <c r="G2972" i="1" a="1"/>
  <c r="G2972" i="1" s="1"/>
  <c r="G2973" i="1" a="1"/>
  <c r="G2973" i="1" s="1"/>
  <c r="G2974" i="1" a="1"/>
  <c r="G2974" i="1" s="1"/>
  <c r="G2975" i="1" a="1"/>
  <c r="G2975" i="1" s="1"/>
  <c r="G2976" i="1" a="1"/>
  <c r="G2976" i="1" s="1"/>
  <c r="G2977" i="1" a="1"/>
  <c r="G2977" i="1" s="1"/>
  <c r="G2978" i="1" a="1"/>
  <c r="G2978" i="1" s="1"/>
  <c r="G2979" i="1" a="1"/>
  <c r="G2979" i="1" s="1"/>
  <c r="G2980" i="1" a="1"/>
  <c r="G2980" i="1" s="1"/>
  <c r="G2981" i="1" a="1"/>
  <c r="G2981" i="1" s="1"/>
  <c r="G2982" i="1" a="1"/>
  <c r="G2982" i="1" s="1"/>
  <c r="G2983" i="1" a="1"/>
  <c r="G2983" i="1" s="1"/>
  <c r="G2984" i="1" a="1"/>
  <c r="G2984" i="1" s="1"/>
  <c r="G2985" i="1" a="1"/>
  <c r="G2985" i="1" s="1"/>
  <c r="G2986" i="1" a="1"/>
  <c r="G2986" i="1" s="1"/>
  <c r="G2987" i="1" a="1"/>
  <c r="G2987" i="1" s="1"/>
  <c r="G2988" i="1" a="1"/>
  <c r="G2988" i="1" s="1"/>
  <c r="G2989" i="1" a="1"/>
  <c r="G2989" i="1" s="1"/>
  <c r="G2990" i="1" a="1"/>
  <c r="G2990" i="1" s="1"/>
  <c r="G2991" i="1" a="1"/>
  <c r="G2991" i="1" s="1"/>
  <c r="G2992" i="1" a="1"/>
  <c r="G2992" i="1" s="1"/>
  <c r="G2993" i="1" a="1"/>
  <c r="G2993" i="1" s="1"/>
  <c r="G2994" i="1" a="1"/>
  <c r="G2994" i="1" s="1"/>
  <c r="G2995" i="1" a="1"/>
  <c r="G2995" i="1" s="1"/>
  <c r="G2996" i="1" a="1"/>
  <c r="G2996" i="1" s="1"/>
  <c r="G2997" i="1" a="1"/>
  <c r="G2997" i="1" s="1"/>
  <c r="G2998" i="1" a="1"/>
  <c r="G2998" i="1" s="1"/>
  <c r="G2999" i="1" a="1"/>
  <c r="G2999" i="1" s="1"/>
  <c r="G3000" i="1" a="1"/>
  <c r="G3000" i="1" s="1"/>
  <c r="G3001" i="1" a="1"/>
  <c r="G3001" i="1" s="1"/>
  <c r="G3002" i="1" a="1"/>
  <c r="G3002" i="1" s="1"/>
  <c r="G3003" i="1" a="1"/>
  <c r="G3003" i="1" s="1"/>
  <c r="G3004" i="1" a="1"/>
  <c r="G3004" i="1" s="1"/>
  <c r="G3005" i="1" a="1"/>
  <c r="G3005" i="1" s="1"/>
  <c r="G3006" i="1" a="1"/>
  <c r="G3006" i="1" s="1"/>
  <c r="G3007" i="1" a="1"/>
  <c r="G3007" i="1" s="1"/>
  <c r="G3008" i="1" a="1"/>
  <c r="G3008" i="1" s="1"/>
  <c r="G3009" i="1" a="1"/>
  <c r="G3009" i="1" s="1"/>
  <c r="G3010" i="1" a="1"/>
  <c r="G3010" i="1" s="1"/>
  <c r="G3011" i="1" a="1"/>
  <c r="G3011" i="1" s="1"/>
  <c r="G3012" i="1" a="1"/>
  <c r="G3012" i="1" s="1"/>
  <c r="G3013" i="1" a="1"/>
  <c r="G3013" i="1" s="1"/>
  <c r="G3014" i="1" a="1"/>
  <c r="G3014" i="1" s="1"/>
  <c r="G3015" i="1" a="1"/>
  <c r="G3015" i="1" s="1"/>
  <c r="G3016" i="1" a="1"/>
  <c r="G3016" i="1" s="1"/>
  <c r="G3017" i="1" a="1"/>
  <c r="G3017" i="1" s="1"/>
  <c r="G3018" i="1" a="1"/>
  <c r="G3018" i="1" s="1"/>
  <c r="G3019" i="1" a="1"/>
  <c r="G3019" i="1" s="1"/>
  <c r="G3020" i="1" a="1"/>
  <c r="G3020" i="1" s="1"/>
  <c r="G3021" i="1" a="1"/>
  <c r="G3021" i="1" s="1"/>
  <c r="G3022" i="1" a="1"/>
  <c r="G3022" i="1" s="1"/>
  <c r="G3023" i="1" a="1"/>
  <c r="G3023" i="1" s="1"/>
  <c r="G3024" i="1" a="1"/>
  <c r="G3024" i="1" s="1"/>
  <c r="G3025" i="1" a="1"/>
  <c r="G3025" i="1" s="1"/>
  <c r="G3026" i="1" a="1"/>
  <c r="G3026" i="1" s="1"/>
  <c r="G3027" i="1" a="1"/>
  <c r="G3027" i="1" s="1"/>
  <c r="G3028" i="1" a="1"/>
  <c r="G3028" i="1" s="1"/>
  <c r="G3029" i="1" a="1"/>
  <c r="G3029" i="1" s="1"/>
  <c r="G3030" i="1" a="1"/>
  <c r="G3030" i="1" s="1"/>
  <c r="G3031" i="1" a="1"/>
  <c r="G3031" i="1" s="1"/>
  <c r="G3032" i="1" a="1"/>
  <c r="G3032" i="1" s="1"/>
  <c r="G3033" i="1" a="1"/>
  <c r="G3033" i="1" s="1"/>
  <c r="G3034" i="1" a="1"/>
  <c r="G3034" i="1" s="1"/>
  <c r="G3035" i="1" a="1"/>
  <c r="G3035" i="1" s="1"/>
  <c r="G3036" i="1" a="1"/>
  <c r="G3036" i="1" s="1"/>
  <c r="G3037" i="1" a="1"/>
  <c r="G3037" i="1" s="1"/>
  <c r="G3038" i="1" a="1"/>
  <c r="G3038" i="1" s="1"/>
  <c r="G3039" i="1" a="1"/>
  <c r="G3039" i="1" s="1"/>
  <c r="G3040" i="1" a="1"/>
  <c r="G3040" i="1" s="1"/>
  <c r="G3041" i="1" a="1"/>
  <c r="G3041" i="1" s="1"/>
  <c r="G3042" i="1" a="1"/>
  <c r="G3042" i="1" s="1"/>
  <c r="G3043" i="1" a="1"/>
  <c r="G3043" i="1" s="1"/>
  <c r="G3044" i="1" a="1"/>
  <c r="G3044" i="1" s="1"/>
  <c r="G3045" i="1" a="1"/>
  <c r="G3045" i="1" s="1"/>
  <c r="G3046" i="1" a="1"/>
  <c r="G3046" i="1" s="1"/>
  <c r="G3047" i="1" a="1"/>
  <c r="G3047" i="1"/>
  <c r="G3048" i="1" a="1"/>
  <c r="G3048" i="1" s="1"/>
  <c r="G3049" i="1" a="1"/>
  <c r="G3049" i="1" s="1"/>
  <c r="G3050" i="1" a="1"/>
  <c r="G3050" i="1" s="1"/>
  <c r="G3051" i="1" a="1"/>
  <c r="G3051" i="1" s="1"/>
  <c r="G3052" i="1" a="1"/>
  <c r="G3052" i="1" s="1"/>
  <c r="G3053" i="1" a="1"/>
  <c r="G3053" i="1" s="1"/>
  <c r="G3054" i="1" a="1"/>
  <c r="G3054" i="1" s="1"/>
  <c r="G3055" i="1" a="1"/>
  <c r="G3055" i="1" s="1"/>
  <c r="G3056" i="1" a="1"/>
  <c r="G3056" i="1" s="1"/>
  <c r="G3057" i="1" a="1"/>
  <c r="G3057" i="1" s="1"/>
  <c r="G3058" i="1" a="1"/>
  <c r="G3058" i="1" s="1"/>
  <c r="G3059" i="1" a="1"/>
  <c r="G3059" i="1" s="1"/>
  <c r="G3060" i="1" a="1"/>
  <c r="G3060" i="1" s="1"/>
  <c r="G3061" i="1" a="1"/>
  <c r="G3061" i="1" s="1"/>
  <c r="G3062" i="1" a="1"/>
  <c r="G3062" i="1" s="1"/>
  <c r="G3063" i="1" a="1"/>
  <c r="G3063" i="1" s="1"/>
  <c r="G3064" i="1" a="1"/>
  <c r="G3064" i="1" s="1"/>
  <c r="G3065" i="1" a="1"/>
  <c r="G3065" i="1" s="1"/>
  <c r="G3066" i="1" a="1"/>
  <c r="G3066" i="1" s="1"/>
  <c r="G3067" i="1" a="1"/>
  <c r="G3067" i="1" s="1"/>
  <c r="G3068" i="1" a="1"/>
  <c r="G3068" i="1" s="1"/>
  <c r="G3069" i="1" a="1"/>
  <c r="G3069" i="1" s="1"/>
  <c r="G3070" i="1" a="1"/>
  <c r="G3070" i="1" s="1"/>
  <c r="G3071" i="1" a="1"/>
  <c r="G3071" i="1" s="1"/>
  <c r="G3072" i="1" a="1"/>
  <c r="G3072" i="1" s="1"/>
  <c r="G3073" i="1" a="1"/>
  <c r="G3073" i="1" s="1"/>
  <c r="G3074" i="1" a="1"/>
  <c r="G3074" i="1" s="1"/>
  <c r="G3075" i="1" a="1"/>
  <c r="G3075" i="1" s="1"/>
  <c r="G3076" i="1" a="1"/>
  <c r="G3076" i="1" s="1"/>
  <c r="G3077" i="1" a="1"/>
  <c r="G3077" i="1" s="1"/>
  <c r="G3078" i="1" a="1"/>
  <c r="G3078" i="1" s="1"/>
  <c r="G3079" i="1" a="1"/>
  <c r="G3079" i="1" s="1"/>
  <c r="G3080" i="1" a="1"/>
  <c r="G3080" i="1" s="1"/>
  <c r="G3081" i="1" a="1"/>
  <c r="G3081" i="1" s="1"/>
  <c r="G3082" i="1" a="1"/>
  <c r="G3082" i="1" s="1"/>
  <c r="G3083" i="1" a="1"/>
  <c r="G3083" i="1" s="1"/>
  <c r="G3084" i="1" a="1"/>
  <c r="G3084" i="1" s="1"/>
  <c r="G3085" i="1" a="1"/>
  <c r="G3085" i="1" s="1"/>
  <c r="G3086" i="1" a="1"/>
  <c r="G3086" i="1" s="1"/>
  <c r="G3087" i="1" a="1"/>
  <c r="G3087" i="1" s="1"/>
  <c r="G3088" i="1" a="1"/>
  <c r="G3088" i="1" s="1"/>
  <c r="G3089" i="1" a="1"/>
  <c r="G3089" i="1" s="1"/>
  <c r="G3090" i="1" a="1"/>
  <c r="G3090" i="1" s="1"/>
  <c r="G3091" i="1" a="1"/>
  <c r="G3091" i="1" s="1"/>
  <c r="G3092" i="1" a="1"/>
  <c r="G3092" i="1" s="1"/>
  <c r="G3093" i="1" a="1"/>
  <c r="G3093" i="1" s="1"/>
  <c r="G3094" i="1" a="1"/>
  <c r="G3094" i="1" s="1"/>
  <c r="G3095" i="1" a="1"/>
  <c r="G3095" i="1" s="1"/>
  <c r="G3096" i="1" a="1"/>
  <c r="G3096" i="1" s="1"/>
  <c r="G3097" i="1" a="1"/>
  <c r="G3097" i="1" s="1"/>
  <c r="G3098" i="1" a="1"/>
  <c r="G3098" i="1" s="1"/>
  <c r="G3099" i="1" a="1"/>
  <c r="G3099" i="1" s="1"/>
  <c r="G3100" i="1" a="1"/>
  <c r="G3100" i="1" s="1"/>
  <c r="G3101" i="1" a="1"/>
  <c r="G3101" i="1" s="1"/>
  <c r="G3102" i="1" a="1"/>
  <c r="G3102" i="1" s="1"/>
  <c r="G3103" i="1" a="1"/>
  <c r="G3103" i="1" s="1"/>
  <c r="G3104" i="1" a="1"/>
  <c r="G3104" i="1" s="1"/>
  <c r="G3105" i="1" a="1"/>
  <c r="G3105" i="1" s="1"/>
  <c r="G3106" i="1" a="1"/>
  <c r="G3106" i="1" s="1"/>
  <c r="G3107" i="1" a="1"/>
  <c r="G3107" i="1" s="1"/>
  <c r="G3108" i="1" a="1"/>
  <c r="G3108" i="1" s="1"/>
  <c r="G3109" i="1" a="1"/>
  <c r="G3109" i="1" s="1"/>
  <c r="G3110" i="1" a="1"/>
  <c r="G3110" i="1" s="1"/>
  <c r="G3111" i="1" a="1"/>
  <c r="G3111" i="1" s="1"/>
  <c r="G3112" i="1" a="1"/>
  <c r="G3112" i="1" s="1"/>
  <c r="G3113" i="1" a="1"/>
  <c r="G3113" i="1" s="1"/>
  <c r="G3114" i="1" a="1"/>
  <c r="G3114" i="1" s="1"/>
  <c r="G3115" i="1" a="1"/>
  <c r="G3115" i="1" s="1"/>
  <c r="G3116" i="1" a="1"/>
  <c r="G3116" i="1" s="1"/>
  <c r="G3117" i="1" a="1"/>
  <c r="G3117" i="1" s="1"/>
  <c r="G3118" i="1" a="1"/>
  <c r="G3118" i="1" s="1"/>
  <c r="G3119" i="1" a="1"/>
  <c r="G3119" i="1" s="1"/>
  <c r="G3120" i="1" a="1"/>
  <c r="G3120" i="1" s="1"/>
  <c r="G3121" i="1" a="1"/>
  <c r="G3121" i="1" s="1"/>
  <c r="G3122" i="1" a="1"/>
  <c r="G3122" i="1" s="1"/>
  <c r="G3123" i="1" a="1"/>
  <c r="G3123" i="1" s="1"/>
  <c r="G3124" i="1" a="1"/>
  <c r="G3124" i="1" s="1"/>
  <c r="G3125" i="1" a="1"/>
  <c r="G3125" i="1" s="1"/>
  <c r="G3126" i="1" a="1"/>
  <c r="G3126" i="1" s="1"/>
  <c r="G3127" i="1" a="1"/>
  <c r="G3127" i="1" s="1"/>
  <c r="G3128" i="1" a="1"/>
  <c r="G3128" i="1" s="1"/>
  <c r="G3129" i="1" a="1"/>
  <c r="G3129" i="1" s="1"/>
  <c r="G3130" i="1" a="1"/>
  <c r="G3130" i="1" s="1"/>
  <c r="G3131" i="1" a="1"/>
  <c r="G3131" i="1" s="1"/>
  <c r="G3132" i="1" a="1"/>
  <c r="G3132" i="1" s="1"/>
  <c r="G3133" i="1" a="1"/>
  <c r="G3133" i="1" s="1"/>
  <c r="G3134" i="1" a="1"/>
  <c r="G3134" i="1" s="1"/>
  <c r="G3135" i="1" a="1"/>
  <c r="G3135" i="1" s="1"/>
  <c r="G3136" i="1" a="1"/>
  <c r="G3136" i="1" s="1"/>
  <c r="G3137" i="1" a="1"/>
  <c r="G3137" i="1" s="1"/>
  <c r="G3138" i="1" a="1"/>
  <c r="G3138" i="1" s="1"/>
  <c r="G3139" i="1" a="1"/>
  <c r="G3139" i="1" s="1"/>
  <c r="G3140" i="1" a="1"/>
  <c r="G3140" i="1" s="1"/>
  <c r="G3141" i="1" a="1"/>
  <c r="G3141" i="1" s="1"/>
  <c r="G3142" i="1" a="1"/>
  <c r="G3142" i="1" s="1"/>
  <c r="G3143" i="1" a="1"/>
  <c r="G3143" i="1" s="1"/>
  <c r="G3144" i="1" a="1"/>
  <c r="G3144" i="1" s="1"/>
  <c r="G3145" i="1" a="1"/>
  <c r="G3145" i="1" s="1"/>
  <c r="G3146" i="1" a="1"/>
  <c r="G3146" i="1" s="1"/>
  <c r="G3147" i="1" a="1"/>
  <c r="G3147" i="1" s="1"/>
  <c r="G3148" i="1" a="1"/>
  <c r="G3148" i="1" s="1"/>
  <c r="G3149" i="1" a="1"/>
  <c r="G3149" i="1" s="1"/>
  <c r="G3150" i="1" a="1"/>
  <c r="G3150" i="1" s="1"/>
  <c r="G3151" i="1" a="1"/>
  <c r="G3151" i="1" s="1"/>
  <c r="G3152" i="1" a="1"/>
  <c r="G3152" i="1" s="1"/>
  <c r="G3153" i="1" a="1"/>
  <c r="G3153" i="1" s="1"/>
  <c r="G3154" i="1" a="1"/>
  <c r="G3154" i="1" s="1"/>
  <c r="G3155" i="1" a="1"/>
  <c r="G3155" i="1" s="1"/>
  <c r="G3156" i="1" a="1"/>
  <c r="G3156" i="1" s="1"/>
  <c r="G3157" i="1" a="1"/>
  <c r="G3157" i="1" s="1"/>
  <c r="G3158" i="1" a="1"/>
  <c r="G3158" i="1" s="1"/>
  <c r="G3159" i="1" a="1"/>
  <c r="G3159" i="1" s="1"/>
  <c r="G3160" i="1" a="1"/>
  <c r="G3160" i="1" s="1"/>
  <c r="G3161" i="1" a="1"/>
  <c r="G3161" i="1" s="1"/>
  <c r="G3162" i="1" a="1"/>
  <c r="G3162" i="1" s="1"/>
  <c r="G3163" i="1" a="1"/>
  <c r="G3163" i="1" s="1"/>
  <c r="G3164" i="1" a="1"/>
  <c r="G3164" i="1" s="1"/>
  <c r="G3165" i="1" a="1"/>
  <c r="G3165" i="1" s="1"/>
  <c r="G3166" i="1" a="1"/>
  <c r="G3166" i="1" s="1"/>
  <c r="G3167" i="1" a="1"/>
  <c r="G3167" i="1" s="1"/>
  <c r="G3168" i="1" a="1"/>
  <c r="G3168" i="1" s="1"/>
  <c r="G3169" i="1" a="1"/>
  <c r="G3169" i="1" s="1"/>
  <c r="G3170" i="1" a="1"/>
  <c r="G3170" i="1" s="1"/>
  <c r="G3171" i="1" a="1"/>
  <c r="G3171" i="1" s="1"/>
  <c r="G3172" i="1" a="1"/>
  <c r="G3172" i="1" s="1"/>
  <c r="G3173" i="1" a="1"/>
  <c r="G3173" i="1" s="1"/>
  <c r="G3174" i="1" a="1"/>
  <c r="G3174" i="1" s="1"/>
  <c r="G3175" i="1" a="1"/>
  <c r="G3175" i="1" s="1"/>
  <c r="G3176" i="1" a="1"/>
  <c r="G3176" i="1" s="1"/>
  <c r="G3177" i="1" a="1"/>
  <c r="G3177" i="1" s="1"/>
  <c r="G3178" i="1" a="1"/>
  <c r="G3178" i="1" s="1"/>
  <c r="G3179" i="1" a="1"/>
  <c r="G3179" i="1" s="1"/>
  <c r="G3180" i="1" a="1"/>
  <c r="G3180" i="1" s="1"/>
  <c r="G3181" i="1" a="1"/>
  <c r="G3181" i="1" s="1"/>
  <c r="G3182" i="1" a="1"/>
  <c r="G3182" i="1" s="1"/>
  <c r="G3183" i="1" a="1"/>
  <c r="G3183" i="1" s="1"/>
  <c r="G3184" i="1" a="1"/>
  <c r="G3184" i="1" s="1"/>
  <c r="G3185" i="1" a="1"/>
  <c r="G3185" i="1" s="1"/>
  <c r="G3186" i="1" a="1"/>
  <c r="G3186" i="1" s="1"/>
  <c r="G3187" i="1" a="1"/>
  <c r="G3187" i="1" s="1"/>
  <c r="G3188" i="1" a="1"/>
  <c r="G3188" i="1" s="1"/>
  <c r="G3189" i="1" a="1"/>
  <c r="G3189" i="1" s="1"/>
  <c r="G3190" i="1" a="1"/>
  <c r="G3190" i="1" s="1"/>
  <c r="G3191" i="1" a="1"/>
  <c r="G3191" i="1" s="1"/>
  <c r="G3192" i="1" a="1"/>
  <c r="G3192" i="1" s="1"/>
  <c r="G3193" i="1" a="1"/>
  <c r="G3193" i="1" s="1"/>
  <c r="G3194" i="1" a="1"/>
  <c r="G3194" i="1" s="1"/>
  <c r="G3195" i="1" a="1"/>
  <c r="G3195" i="1" s="1"/>
  <c r="G3196" i="1" a="1"/>
  <c r="G3196" i="1" s="1"/>
  <c r="G3197" i="1" a="1"/>
  <c r="G3197" i="1" s="1"/>
  <c r="G3198" i="1" a="1"/>
  <c r="G3198" i="1" s="1"/>
  <c r="G3199" i="1" a="1"/>
  <c r="G3199" i="1" s="1"/>
  <c r="G3200" i="1" a="1"/>
  <c r="G3200" i="1" s="1"/>
  <c r="G3201" i="1" a="1"/>
  <c r="G3201" i="1" s="1"/>
  <c r="G3202" i="1" a="1"/>
  <c r="G3202" i="1" s="1"/>
  <c r="G3203" i="1" a="1"/>
  <c r="G3203" i="1" s="1"/>
  <c r="G3204" i="1" a="1"/>
  <c r="G3204" i="1" s="1"/>
  <c r="G3205" i="1" a="1"/>
  <c r="G3205" i="1" s="1"/>
  <c r="G3206" i="1" a="1"/>
  <c r="G3206" i="1" s="1"/>
  <c r="G3207" i="1" a="1"/>
  <c r="G3207" i="1" s="1"/>
  <c r="G3208" i="1" a="1"/>
  <c r="G3208" i="1" s="1"/>
  <c r="G3209" i="1" a="1"/>
  <c r="G3209" i="1" s="1"/>
  <c r="G3210" i="1" a="1"/>
  <c r="G3210" i="1" s="1"/>
  <c r="G3211" i="1" a="1"/>
  <c r="G3211" i="1" s="1"/>
  <c r="G3212" i="1" a="1"/>
  <c r="G3212" i="1" s="1"/>
  <c r="G3213" i="1" a="1"/>
  <c r="G3213" i="1" s="1"/>
  <c r="G3214" i="1" a="1"/>
  <c r="G3214" i="1" s="1"/>
  <c r="G3215" i="1" a="1"/>
  <c r="G3215" i="1" s="1"/>
  <c r="G3216" i="1" a="1"/>
  <c r="G3216" i="1" s="1"/>
  <c r="G3217" i="1" a="1"/>
  <c r="G3217" i="1" s="1"/>
  <c r="G3218" i="1" a="1"/>
  <c r="G3218" i="1" s="1"/>
  <c r="G3219" i="1" a="1"/>
  <c r="G3219" i="1" s="1"/>
  <c r="G3220" i="1" a="1"/>
  <c r="G3220" i="1" s="1"/>
  <c r="G3221" i="1" a="1"/>
  <c r="G3221" i="1" s="1"/>
  <c r="G3222" i="1" a="1"/>
  <c r="G3222" i="1" s="1"/>
  <c r="G3223" i="1" a="1"/>
  <c r="G3223" i="1" s="1"/>
  <c r="G3224" i="1" a="1"/>
  <c r="G3224" i="1" s="1"/>
  <c r="G3225" i="1" a="1"/>
  <c r="G3225" i="1" s="1"/>
  <c r="G3226" i="1" a="1"/>
  <c r="G3226" i="1" s="1"/>
  <c r="G3227" i="1" a="1"/>
  <c r="G3227" i="1" s="1"/>
  <c r="G3228" i="1" a="1"/>
  <c r="G3228" i="1" s="1"/>
  <c r="G3229" i="1" a="1"/>
  <c r="G3229" i="1" s="1"/>
  <c r="G3230" i="1" a="1"/>
  <c r="G3230" i="1" s="1"/>
  <c r="G3231" i="1" a="1"/>
  <c r="G3231" i="1" s="1"/>
  <c r="G3232" i="1" a="1"/>
  <c r="G3232" i="1" s="1"/>
  <c r="G3233" i="1" a="1"/>
  <c r="G3233" i="1" s="1"/>
  <c r="G3234" i="1" a="1"/>
  <c r="G3234" i="1" s="1"/>
  <c r="G3235" i="1" a="1"/>
  <c r="G3235" i="1" s="1"/>
  <c r="G3236" i="1" a="1"/>
  <c r="G3236" i="1" s="1"/>
  <c r="G3237" i="1" a="1"/>
  <c r="G3237" i="1" s="1"/>
  <c r="G3238" i="1" a="1"/>
  <c r="G3238" i="1" s="1"/>
  <c r="G3239" i="1" a="1"/>
  <c r="G3239" i="1" s="1"/>
  <c r="G3240" i="1" a="1"/>
  <c r="G3240" i="1" s="1"/>
  <c r="G3241" i="1" a="1"/>
  <c r="G3241" i="1" s="1"/>
  <c r="G3242" i="1" a="1"/>
  <c r="G3242" i="1" s="1"/>
  <c r="G3243" i="1" a="1"/>
  <c r="G3243" i="1" s="1"/>
  <c r="G3244" i="1" a="1"/>
  <c r="G3244" i="1" s="1"/>
  <c r="G3245" i="1" a="1"/>
  <c r="G3245" i="1" s="1"/>
  <c r="G3246" i="1" a="1"/>
  <c r="G3246" i="1" s="1"/>
  <c r="G3247" i="1" a="1"/>
  <c r="G3247" i="1" s="1"/>
  <c r="G3248" i="1" a="1"/>
  <c r="G3248" i="1" s="1"/>
  <c r="G3249" i="1" a="1"/>
  <c r="G3249" i="1" s="1"/>
  <c r="G3250" i="1" a="1"/>
  <c r="G3250" i="1" s="1"/>
  <c r="G3251" i="1" a="1"/>
  <c r="G3251" i="1" s="1"/>
  <c r="G3252" i="1" a="1"/>
  <c r="G3252" i="1" s="1"/>
  <c r="G3253" i="1" a="1"/>
  <c r="G3253" i="1" s="1"/>
  <c r="G3254" i="1" a="1"/>
  <c r="G3254" i="1" s="1"/>
  <c r="G3255" i="1" a="1"/>
  <c r="G3255" i="1" s="1"/>
  <c r="G3256" i="1" a="1"/>
  <c r="G3256" i="1" s="1"/>
  <c r="G3257" i="1" a="1"/>
  <c r="G3257" i="1" s="1"/>
  <c r="G3258" i="1" a="1"/>
  <c r="G3258" i="1" s="1"/>
  <c r="G3259" i="1" a="1"/>
  <c r="G3259" i="1" s="1"/>
  <c r="G3260" i="1" a="1"/>
  <c r="G3260" i="1" s="1"/>
  <c r="G3261" i="1" a="1"/>
  <c r="G3261" i="1" s="1"/>
  <c r="G3262" i="1" a="1"/>
  <c r="G3262" i="1" s="1"/>
  <c r="G3263" i="1" a="1"/>
  <c r="G3263" i="1" s="1"/>
  <c r="G3264" i="1" a="1"/>
  <c r="G3264" i="1" s="1"/>
  <c r="G3265" i="1" a="1"/>
  <c r="G3265" i="1" s="1"/>
  <c r="G3266" i="1" a="1"/>
  <c r="G3266" i="1" s="1"/>
  <c r="G3267" i="1" a="1"/>
  <c r="G3267" i="1" s="1"/>
  <c r="G3268" i="1" a="1"/>
  <c r="G3268" i="1" s="1"/>
  <c r="G3269" i="1" a="1"/>
  <c r="G3269" i="1" s="1"/>
  <c r="G3270" i="1" a="1"/>
  <c r="G3270" i="1" s="1"/>
  <c r="G3271" i="1" a="1"/>
  <c r="G3271" i="1" s="1"/>
  <c r="G3272" i="1" a="1"/>
  <c r="G3272" i="1" s="1"/>
  <c r="G3273" i="1" a="1"/>
  <c r="G3273" i="1"/>
  <c r="G3274" i="1" a="1"/>
  <c r="G3274" i="1" s="1"/>
  <c r="G3275" i="1" a="1"/>
  <c r="G3275" i="1" s="1"/>
  <c r="G3276" i="1" a="1"/>
  <c r="G3276" i="1" s="1"/>
  <c r="G3277" i="1" a="1"/>
  <c r="G3277" i="1" s="1"/>
  <c r="G3278" i="1" a="1"/>
  <c r="G3278" i="1" s="1"/>
  <c r="G3279" i="1" a="1"/>
  <c r="G3279" i="1" s="1"/>
  <c r="G3280" i="1" a="1"/>
  <c r="G3280" i="1" s="1"/>
  <c r="G3281" i="1" a="1"/>
  <c r="G3281" i="1" s="1"/>
  <c r="G3282" i="1" a="1"/>
  <c r="G3282" i="1" s="1"/>
  <c r="G3283" i="1" a="1"/>
  <c r="G3283" i="1" s="1"/>
  <c r="G3284" i="1" a="1"/>
  <c r="G3284" i="1" s="1"/>
  <c r="G3285" i="1" a="1"/>
  <c r="G3285" i="1" s="1"/>
  <c r="G3286" i="1" a="1"/>
  <c r="G3286" i="1" s="1"/>
  <c r="G3287" i="1" a="1"/>
  <c r="G3287" i="1" s="1"/>
  <c r="G3288" i="1" a="1"/>
  <c r="G3288" i="1" s="1"/>
  <c r="G3289" i="1" a="1"/>
  <c r="G3289" i="1" s="1"/>
  <c r="G3290" i="1" a="1"/>
  <c r="G3290" i="1" s="1"/>
  <c r="G3291" i="1" a="1"/>
  <c r="G3291" i="1" s="1"/>
  <c r="G3292" i="1" a="1"/>
  <c r="G3292" i="1" s="1"/>
  <c r="G3293" i="1" a="1"/>
  <c r="G3293" i="1" s="1"/>
  <c r="G3294" i="1" a="1"/>
  <c r="G3294" i="1" s="1"/>
  <c r="G3295" i="1" a="1"/>
  <c r="G3295" i="1" s="1"/>
  <c r="G3296" i="1" a="1"/>
  <c r="G3296" i="1" s="1"/>
  <c r="G3297" i="1" a="1"/>
  <c r="G3297" i="1" s="1"/>
  <c r="G3298" i="1" a="1"/>
  <c r="G3298" i="1" s="1"/>
  <c r="G3299" i="1" a="1"/>
  <c r="G3299" i="1" s="1"/>
  <c r="G3300" i="1" a="1"/>
  <c r="G3300" i="1" s="1"/>
  <c r="G3301" i="1" a="1"/>
  <c r="G3301" i="1" s="1"/>
  <c r="G3302" i="1" a="1"/>
  <c r="G3302" i="1" s="1"/>
  <c r="G3303" i="1" a="1"/>
  <c r="G3303" i="1" s="1"/>
  <c r="G3304" i="1" a="1"/>
  <c r="G3304" i="1" s="1"/>
  <c r="G3305" i="1" a="1"/>
  <c r="G3305" i="1" s="1"/>
  <c r="G3306" i="1" a="1"/>
  <c r="G3306" i="1" s="1"/>
  <c r="G3307" i="1" a="1"/>
  <c r="G3307" i="1" s="1"/>
  <c r="G3308" i="1" a="1"/>
  <c r="G3308" i="1" s="1"/>
  <c r="G3309" i="1" a="1"/>
  <c r="G3309" i="1" s="1"/>
  <c r="G3310" i="1" a="1"/>
  <c r="G3310" i="1" s="1"/>
  <c r="G3311" i="1" a="1"/>
  <c r="G3311" i="1" s="1"/>
  <c r="G3312" i="1" a="1"/>
  <c r="G3312" i="1" s="1"/>
  <c r="G3313" i="1" a="1"/>
  <c r="G3313" i="1" s="1"/>
  <c r="G3314" i="1" a="1"/>
  <c r="G3314" i="1" s="1"/>
  <c r="G3315" i="1" a="1"/>
  <c r="G3315" i="1" s="1"/>
  <c r="G3316" i="1" a="1"/>
  <c r="G3316" i="1" s="1"/>
  <c r="G3317" i="1" a="1"/>
  <c r="G3317" i="1" s="1"/>
  <c r="G3318" i="1" a="1"/>
  <c r="G3318" i="1" s="1"/>
  <c r="G3319" i="1" a="1"/>
  <c r="G3319" i="1" s="1"/>
  <c r="G3320" i="1" a="1"/>
  <c r="G3320" i="1" s="1"/>
  <c r="G3321" i="1" a="1"/>
  <c r="G3321" i="1" s="1"/>
  <c r="G3322" i="1" a="1"/>
  <c r="G3322" i="1" s="1"/>
  <c r="G3323" i="1" a="1"/>
  <c r="G3323" i="1" s="1"/>
  <c r="G3324" i="1" a="1"/>
  <c r="G3324" i="1" s="1"/>
  <c r="G3325" i="1" a="1"/>
  <c r="G3325" i="1" s="1"/>
  <c r="G3326" i="1" a="1"/>
  <c r="G3326" i="1" s="1"/>
  <c r="G3327" i="1" a="1"/>
  <c r="G3327" i="1" s="1"/>
  <c r="G3328" i="1" a="1"/>
  <c r="G3328" i="1" s="1"/>
  <c r="G3329" i="1" a="1"/>
  <c r="G3329" i="1" s="1"/>
  <c r="G3330" i="1" a="1"/>
  <c r="G3330" i="1" s="1"/>
  <c r="G3331" i="1" a="1"/>
  <c r="G3331" i="1" s="1"/>
  <c r="G3332" i="1" a="1"/>
  <c r="G3332" i="1" s="1"/>
  <c r="G3333" i="1" a="1"/>
  <c r="G3333" i="1" s="1"/>
  <c r="G3334" i="1" a="1"/>
  <c r="G3334" i="1" s="1"/>
  <c r="G3335" i="1" a="1"/>
  <c r="G3335" i="1" s="1"/>
  <c r="G3336" i="1" a="1"/>
  <c r="G3336" i="1" s="1"/>
  <c r="G3337" i="1" a="1"/>
  <c r="G3337" i="1" s="1"/>
  <c r="G3338" i="1" a="1"/>
  <c r="G3338" i="1" s="1"/>
  <c r="G3339" i="1" a="1"/>
  <c r="G3339" i="1" s="1"/>
  <c r="G3340" i="1" a="1"/>
  <c r="G3340" i="1" s="1"/>
  <c r="G3341" i="1" a="1"/>
  <c r="G3341" i="1" s="1"/>
  <c r="G3342" i="1" a="1"/>
  <c r="G3342" i="1" s="1"/>
  <c r="G3343" i="1" a="1"/>
  <c r="G3343" i="1" s="1"/>
  <c r="G3344" i="1" a="1"/>
  <c r="G3344" i="1" s="1"/>
  <c r="G3345" i="1" a="1"/>
  <c r="G3345" i="1" s="1"/>
  <c r="G3346" i="1" a="1"/>
  <c r="G3346" i="1" s="1"/>
  <c r="G3347" i="1" a="1"/>
  <c r="G3347" i="1" s="1"/>
  <c r="G3348" i="1" a="1"/>
  <c r="G3348" i="1" s="1"/>
  <c r="G3349" i="1" a="1"/>
  <c r="G3349" i="1" s="1"/>
  <c r="G3350" i="1" a="1"/>
  <c r="G3350" i="1" s="1"/>
  <c r="G3351" i="1" a="1"/>
  <c r="G3351" i="1" s="1"/>
  <c r="G3352" i="1" a="1"/>
  <c r="G3352" i="1" s="1"/>
  <c r="G3353" i="1" a="1"/>
  <c r="G3353" i="1" s="1"/>
  <c r="G3354" i="1" a="1"/>
  <c r="G3354" i="1" s="1"/>
  <c r="G3355" i="1" a="1"/>
  <c r="G3355" i="1" s="1"/>
  <c r="G3356" i="1" a="1"/>
  <c r="G3356" i="1" s="1"/>
  <c r="G3357" i="1" a="1"/>
  <c r="G3357" i="1" s="1"/>
  <c r="G3358" i="1" a="1"/>
  <c r="G3358" i="1" s="1"/>
  <c r="G3359" i="1" a="1"/>
  <c r="G3359" i="1" s="1"/>
  <c r="G3360" i="1" a="1"/>
  <c r="G3360" i="1" s="1"/>
  <c r="G3361" i="1" a="1"/>
  <c r="G3361" i="1" s="1"/>
  <c r="G3362" i="1" a="1"/>
  <c r="G3362" i="1" s="1"/>
  <c r="G3363" i="1" a="1"/>
  <c r="G3363" i="1" s="1"/>
  <c r="G3364" i="1" a="1"/>
  <c r="G3364" i="1" s="1"/>
  <c r="G3365" i="1" a="1"/>
  <c r="G3365" i="1" s="1"/>
  <c r="G3366" i="1" a="1"/>
  <c r="G3366" i="1" s="1"/>
  <c r="G3367" i="1" a="1"/>
  <c r="G3367" i="1" s="1"/>
  <c r="G3368" i="1" a="1"/>
  <c r="G3368" i="1" s="1"/>
  <c r="G3369" i="1" a="1"/>
  <c r="G3369" i="1" s="1"/>
  <c r="G3370" i="1" a="1"/>
  <c r="G3370" i="1" s="1"/>
  <c r="G3371" i="1" a="1"/>
  <c r="G3371" i="1" s="1"/>
  <c r="G3372" i="1" a="1"/>
  <c r="G3372" i="1" s="1"/>
  <c r="G3373" i="1" a="1"/>
  <c r="G3373" i="1" s="1"/>
  <c r="G3374" i="1" a="1"/>
  <c r="G3374" i="1" s="1"/>
  <c r="G3375" i="1" a="1"/>
  <c r="G3375" i="1" s="1"/>
  <c r="G3376" i="1" a="1"/>
  <c r="G3376" i="1" s="1"/>
  <c r="G3377" i="1" a="1"/>
  <c r="G3377" i="1" s="1"/>
  <c r="G3378" i="1" a="1"/>
  <c r="G3378" i="1" s="1"/>
  <c r="G3379" i="1" a="1"/>
  <c r="G3379" i="1" s="1"/>
  <c r="G3380" i="1" a="1"/>
  <c r="G3380" i="1" s="1"/>
  <c r="G3381" i="1" a="1"/>
  <c r="G3381" i="1" s="1"/>
  <c r="G3382" i="1" a="1"/>
  <c r="G3382" i="1" s="1"/>
  <c r="G3383" i="1" a="1"/>
  <c r="G3383" i="1" s="1"/>
  <c r="G3384" i="1" a="1"/>
  <c r="G3384" i="1" s="1"/>
  <c r="G3385" i="1" a="1"/>
  <c r="G3385" i="1" s="1"/>
  <c r="G3386" i="1" a="1"/>
  <c r="G3386" i="1" s="1"/>
  <c r="G3387" i="1" a="1"/>
  <c r="G3387" i="1" s="1"/>
  <c r="G3388" i="1" a="1"/>
  <c r="G3388" i="1" s="1"/>
  <c r="G3389" i="1" a="1"/>
  <c r="G3389" i="1" s="1"/>
  <c r="G3390" i="1" a="1"/>
  <c r="G3390" i="1" s="1"/>
  <c r="G3391" i="1" a="1"/>
  <c r="G3391" i="1" s="1"/>
  <c r="G3392" i="1" a="1"/>
  <c r="G3392" i="1" s="1"/>
  <c r="G3393" i="1" a="1"/>
  <c r="G3393" i="1" s="1"/>
  <c r="G3394" i="1" a="1"/>
  <c r="G3394" i="1" s="1"/>
  <c r="G3395" i="1" a="1"/>
  <c r="G3395" i="1" s="1"/>
  <c r="G3396" i="1" a="1"/>
  <c r="G3396" i="1" s="1"/>
  <c r="G3397" i="1" a="1"/>
  <c r="G3397" i="1" s="1"/>
  <c r="G3398" i="1" a="1"/>
  <c r="G3398" i="1" s="1"/>
  <c r="G3399" i="1" a="1"/>
  <c r="G3399" i="1" s="1"/>
  <c r="G3400" i="1" a="1"/>
  <c r="G3400" i="1" s="1"/>
  <c r="G3401" i="1" a="1"/>
  <c r="G3401" i="1" s="1"/>
  <c r="G3402" i="1" a="1"/>
  <c r="G3402" i="1" s="1"/>
  <c r="G3403" i="1" a="1"/>
  <c r="G3403" i="1" s="1"/>
  <c r="G3404" i="1" a="1"/>
  <c r="G3404" i="1" s="1"/>
  <c r="G3405" i="1" a="1"/>
  <c r="G3405" i="1" s="1"/>
  <c r="G3406" i="1" a="1"/>
  <c r="G3406" i="1" s="1"/>
  <c r="G3407" i="1" a="1"/>
  <c r="G3407" i="1" s="1"/>
  <c r="G3408" i="1" a="1"/>
  <c r="G3408" i="1" s="1"/>
  <c r="G3409" i="1" a="1"/>
  <c r="G3409" i="1" s="1"/>
  <c r="G3410" i="1" a="1"/>
  <c r="G3410" i="1" s="1"/>
  <c r="G3411" i="1" a="1"/>
  <c r="G3411" i="1" s="1"/>
  <c r="G3412" i="1" a="1"/>
  <c r="G3412" i="1" s="1"/>
  <c r="G3413" i="1" a="1"/>
  <c r="G3413" i="1" s="1"/>
  <c r="G3414" i="1" a="1"/>
  <c r="G3414" i="1" s="1"/>
  <c r="G3415" i="1" a="1"/>
  <c r="G3415" i="1" s="1"/>
  <c r="G3416" i="1" a="1"/>
  <c r="G3416" i="1" s="1"/>
  <c r="G3417" i="1" a="1"/>
  <c r="G3417" i="1" s="1"/>
  <c r="G3418" i="1" a="1"/>
  <c r="G3418" i="1" s="1"/>
  <c r="G3419" i="1" a="1"/>
  <c r="G3419" i="1" s="1"/>
  <c r="G3420" i="1" a="1"/>
  <c r="G3420" i="1" s="1"/>
  <c r="G3421" i="1" a="1"/>
  <c r="G3421" i="1" s="1"/>
  <c r="G3422" i="1" a="1"/>
  <c r="G3422" i="1" s="1"/>
  <c r="G3423" i="1" a="1"/>
  <c r="G3423" i="1" s="1"/>
  <c r="G3424" i="1" a="1"/>
  <c r="G3424" i="1" s="1"/>
  <c r="G3425" i="1" a="1"/>
  <c r="G3425" i="1" s="1"/>
  <c r="G3426" i="1" a="1"/>
  <c r="G3426" i="1" s="1"/>
  <c r="G3427" i="1" a="1"/>
  <c r="G3427" i="1" s="1"/>
  <c r="G3428" i="1" a="1"/>
  <c r="G3428" i="1" s="1"/>
  <c r="G3429" i="1" a="1"/>
  <c r="G3429" i="1" s="1"/>
  <c r="G3430" i="1" a="1"/>
  <c r="G3430" i="1" s="1"/>
  <c r="G3431" i="1" a="1"/>
  <c r="G3431" i="1" s="1"/>
  <c r="G3432" i="1" a="1"/>
  <c r="G3432" i="1" s="1"/>
  <c r="G3433" i="1" a="1"/>
  <c r="G3433" i="1" s="1"/>
  <c r="G3434" i="1" a="1"/>
  <c r="G3434" i="1" s="1"/>
  <c r="G3435" i="1" a="1"/>
  <c r="G3435" i="1" s="1"/>
  <c r="G3436" i="1" a="1"/>
  <c r="G3436" i="1" s="1"/>
  <c r="G3437" i="1" a="1"/>
  <c r="G3437" i="1" s="1"/>
  <c r="G3438" i="1" a="1"/>
  <c r="G3438" i="1" s="1"/>
  <c r="G3439" i="1" a="1"/>
  <c r="G3439" i="1" s="1"/>
  <c r="G3440" i="1" a="1"/>
  <c r="G3440" i="1" s="1"/>
  <c r="G3441" i="1" a="1"/>
  <c r="G3441" i="1" s="1"/>
  <c r="G3442" i="1" a="1"/>
  <c r="G3442" i="1" s="1"/>
  <c r="G3443" i="1" a="1"/>
  <c r="G3443" i="1"/>
  <c r="G3444" i="1" a="1"/>
  <c r="G3444" i="1" s="1"/>
  <c r="G3445" i="1" a="1"/>
  <c r="G3445" i="1" s="1"/>
  <c r="G3446" i="1" a="1"/>
  <c r="G3446" i="1" s="1"/>
  <c r="G3447" i="1" a="1"/>
  <c r="G3447" i="1" s="1"/>
  <c r="G3448" i="1" a="1"/>
  <c r="G3448" i="1" s="1"/>
  <c r="G3449" i="1" a="1"/>
  <c r="G3449" i="1" s="1"/>
  <c r="G3450" i="1" a="1"/>
  <c r="G3450" i="1"/>
  <c r="G3451" i="1" a="1"/>
  <c r="G3451" i="1" s="1"/>
  <c r="G3452" i="1" a="1"/>
  <c r="G3452" i="1" s="1"/>
  <c r="G3453" i="1" a="1"/>
  <c r="G3453" i="1" s="1"/>
  <c r="G3454" i="1" a="1"/>
  <c r="G3454" i="1" s="1"/>
  <c r="G3455" i="1" a="1"/>
  <c r="G3455" i="1" s="1"/>
  <c r="G3456" i="1" a="1"/>
  <c r="G3456" i="1" s="1"/>
  <c r="G3457" i="1" a="1"/>
  <c r="G3457" i="1" s="1"/>
  <c r="G3458" i="1" a="1"/>
  <c r="G3458" i="1" s="1"/>
  <c r="G3459" i="1" a="1"/>
  <c r="G3459" i="1" s="1"/>
  <c r="G3460" i="1" a="1"/>
  <c r="G3460" i="1" s="1"/>
  <c r="G3461" i="1" a="1"/>
  <c r="G3461" i="1" s="1"/>
  <c r="G3462" i="1" a="1"/>
  <c r="G3462" i="1" s="1"/>
  <c r="G3463" i="1" a="1"/>
  <c r="G3463" i="1" s="1"/>
  <c r="G3464" i="1" a="1"/>
  <c r="G3464" i="1" s="1"/>
  <c r="G3465" i="1" a="1"/>
  <c r="G3465" i="1" s="1"/>
  <c r="G3466" i="1" a="1"/>
  <c r="G3466" i="1" s="1"/>
  <c r="G3467" i="1" a="1"/>
  <c r="G3467" i="1" s="1"/>
  <c r="G3468" i="1" a="1"/>
  <c r="G3468" i="1" s="1"/>
  <c r="G3469" i="1" a="1"/>
  <c r="G3469" i="1" s="1"/>
  <c r="G3470" i="1" a="1"/>
  <c r="G3470" i="1" s="1"/>
  <c r="G3471" i="1" a="1"/>
  <c r="G3471" i="1" s="1"/>
  <c r="G3472" i="1" a="1"/>
  <c r="G3472" i="1" s="1"/>
  <c r="G3473" i="1" a="1"/>
  <c r="G3473" i="1" s="1"/>
  <c r="G3474" i="1" a="1"/>
  <c r="G3474" i="1" s="1"/>
  <c r="G3475" i="1" a="1"/>
  <c r="G3475" i="1" s="1"/>
  <c r="G3476" i="1" a="1"/>
  <c r="G3476" i="1" s="1"/>
  <c r="G3477" i="1" a="1"/>
  <c r="G3477" i="1" s="1"/>
  <c r="G3478" i="1" a="1"/>
  <c r="G3478" i="1" s="1"/>
  <c r="G3479" i="1" a="1"/>
  <c r="G3479" i="1" s="1"/>
  <c r="G3480" i="1" a="1"/>
  <c r="G3480" i="1" s="1"/>
  <c r="G3481" i="1" a="1"/>
  <c r="G3481" i="1" s="1"/>
  <c r="G3482" i="1" a="1"/>
  <c r="G3482" i="1" s="1"/>
  <c r="G3483" i="1" a="1"/>
  <c r="G3483" i="1" s="1"/>
  <c r="G3484" i="1" a="1"/>
  <c r="G3484" i="1" s="1"/>
  <c r="G3485" i="1" a="1"/>
  <c r="G3485" i="1" s="1"/>
  <c r="G3486" i="1" a="1"/>
  <c r="G3486" i="1" s="1"/>
  <c r="G3487" i="1" a="1"/>
  <c r="G3487" i="1" s="1"/>
  <c r="G3488" i="1" a="1"/>
  <c r="G3488" i="1" s="1"/>
  <c r="G3489" i="1" a="1"/>
  <c r="G3489" i="1"/>
  <c r="G3490" i="1" a="1"/>
  <c r="G3490" i="1" s="1"/>
  <c r="G3491" i="1" a="1"/>
  <c r="G3491" i="1" s="1"/>
  <c r="G3492" i="1" a="1"/>
  <c r="G3492" i="1" s="1"/>
  <c r="G3493" i="1" a="1"/>
  <c r="G3493" i="1" s="1"/>
  <c r="G3494" i="1" a="1"/>
  <c r="G3494" i="1" s="1"/>
  <c r="G3495" i="1" a="1"/>
  <c r="G3495" i="1" s="1"/>
  <c r="G3496" i="1" a="1"/>
  <c r="G3496" i="1" s="1"/>
  <c r="G3497" i="1" a="1"/>
  <c r="G3497" i="1" s="1"/>
  <c r="G3498" i="1" a="1"/>
  <c r="G3498" i="1" s="1"/>
  <c r="G3499" i="1" a="1"/>
  <c r="G3499" i="1" s="1"/>
  <c r="G3500" i="1" a="1"/>
  <c r="G3500" i="1" s="1"/>
  <c r="G3501" i="1" a="1"/>
  <c r="G3501" i="1" s="1"/>
  <c r="G3502" i="1" a="1"/>
  <c r="G3502" i="1" s="1"/>
  <c r="G3503" i="1" a="1"/>
  <c r="G3503" i="1" s="1"/>
  <c r="G3504" i="1" a="1"/>
  <c r="G3504" i="1" s="1"/>
  <c r="G3505" i="1" a="1"/>
  <c r="G3505" i="1" s="1"/>
  <c r="G3506" i="1" a="1"/>
  <c r="G3506" i="1" s="1"/>
  <c r="G3507" i="1" a="1"/>
  <c r="G3507" i="1" s="1"/>
  <c r="G3508" i="1" a="1"/>
  <c r="G3508" i="1" s="1"/>
  <c r="G3509" i="1" a="1"/>
  <c r="G3509" i="1" s="1"/>
  <c r="G3510" i="1" a="1"/>
  <c r="G3510" i="1" s="1"/>
  <c r="G3511" i="1" a="1"/>
  <c r="G3511" i="1" s="1"/>
  <c r="G3512" i="1" a="1"/>
  <c r="G3512" i="1" s="1"/>
  <c r="G3513" i="1" a="1"/>
  <c r="G3513" i="1" s="1"/>
  <c r="G3514" i="1" a="1"/>
  <c r="G3514" i="1" s="1"/>
  <c r="G3515" i="1" a="1"/>
  <c r="G3515" i="1" s="1"/>
  <c r="G3516" i="1" a="1"/>
  <c r="G3516" i="1" s="1"/>
  <c r="G3517" i="1" a="1"/>
  <c r="G3517" i="1" s="1"/>
  <c r="G3518" i="1" a="1"/>
  <c r="G3518" i="1" s="1"/>
  <c r="G3519" i="1" a="1"/>
  <c r="G3519" i="1" s="1"/>
  <c r="G3520" i="1" a="1"/>
  <c r="G3520" i="1" s="1"/>
  <c r="G3521" i="1" a="1"/>
  <c r="G3521" i="1" s="1"/>
  <c r="G3522" i="1" a="1"/>
  <c r="G3522" i="1" s="1"/>
  <c r="G3523" i="1" a="1"/>
  <c r="G3523" i="1" s="1"/>
  <c r="G3524" i="1" a="1"/>
  <c r="G3524" i="1" s="1"/>
  <c r="G3525" i="1" a="1"/>
  <c r="G3525" i="1" s="1"/>
  <c r="G3526" i="1" a="1"/>
  <c r="G3526" i="1" s="1"/>
  <c r="G3527" i="1" a="1"/>
  <c r="G3527" i="1" s="1"/>
  <c r="G3528" i="1" a="1"/>
  <c r="G3528" i="1" s="1"/>
  <c r="G3529" i="1" a="1"/>
  <c r="G3529" i="1" s="1"/>
  <c r="G3530" i="1" a="1"/>
  <c r="G3530" i="1" s="1"/>
  <c r="G3531" i="1" a="1"/>
  <c r="G3531" i="1" s="1"/>
  <c r="G3532" i="1" a="1"/>
  <c r="G3532" i="1" s="1"/>
  <c r="G3533" i="1" a="1"/>
  <c r="G3533" i="1" s="1"/>
  <c r="G3534" i="1" a="1"/>
  <c r="G3534" i="1" s="1"/>
  <c r="G3535" i="1" a="1"/>
  <c r="G3535" i="1" s="1"/>
  <c r="G3536" i="1" a="1"/>
  <c r="G3536" i="1" s="1"/>
  <c r="G3537" i="1" a="1"/>
  <c r="G3537" i="1" s="1"/>
  <c r="G3538" i="1" a="1"/>
  <c r="G3538" i="1" s="1"/>
  <c r="G3539" i="1" a="1"/>
  <c r="G3539" i="1" s="1"/>
  <c r="G3540" i="1" a="1"/>
  <c r="G3540" i="1" s="1"/>
  <c r="G3541" i="1" a="1"/>
  <c r="G3541" i="1" s="1"/>
  <c r="G3542" i="1" a="1"/>
  <c r="G3542" i="1" s="1"/>
  <c r="G3543" i="1" a="1"/>
  <c r="G3543" i="1" s="1"/>
  <c r="G3544" i="1" a="1"/>
  <c r="G3544" i="1" s="1"/>
  <c r="G3545" i="1" a="1"/>
  <c r="G3545" i="1" s="1"/>
  <c r="G3546" i="1" a="1"/>
  <c r="G3546" i="1" s="1"/>
  <c r="G3547" i="1" a="1"/>
  <c r="G3547" i="1" s="1"/>
  <c r="G3548" i="1" a="1"/>
  <c r="G3548" i="1" s="1"/>
  <c r="G3549" i="1" a="1"/>
  <c r="G3549" i="1" s="1"/>
  <c r="G3550" i="1" a="1"/>
  <c r="G3550" i="1" s="1"/>
  <c r="G3551" i="1" a="1"/>
  <c r="G3551" i="1" s="1"/>
  <c r="G3552" i="1" a="1"/>
  <c r="G3552" i="1" s="1"/>
  <c r="G3553" i="1" a="1"/>
  <c r="G3553" i="1" s="1"/>
  <c r="G3554" i="1" a="1"/>
  <c r="G3554" i="1" s="1"/>
  <c r="G3555" i="1" a="1"/>
  <c r="G3555" i="1" s="1"/>
  <c r="G3556" i="1" a="1"/>
  <c r="G3556" i="1" s="1"/>
  <c r="G3557" i="1" a="1"/>
  <c r="G3557" i="1" s="1"/>
  <c r="G3558" i="1" a="1"/>
  <c r="G3558" i="1" s="1"/>
  <c r="G3559" i="1" a="1"/>
  <c r="G3559" i="1" s="1"/>
  <c r="G3560" i="1" a="1"/>
  <c r="G3560" i="1" s="1"/>
  <c r="G3561" i="1" a="1"/>
  <c r="G3561" i="1" s="1"/>
  <c r="G3562" i="1" a="1"/>
  <c r="G3562" i="1" s="1"/>
  <c r="G3563" i="1" a="1"/>
  <c r="G3563" i="1" s="1"/>
  <c r="G3564" i="1" a="1"/>
  <c r="G3564" i="1" s="1"/>
  <c r="G3565" i="1" a="1"/>
  <c r="G3565" i="1" s="1"/>
  <c r="G3566" i="1" a="1"/>
  <c r="G3566" i="1" s="1"/>
  <c r="G3567" i="1" a="1"/>
  <c r="G3567" i="1" s="1"/>
  <c r="G3568" i="1" a="1"/>
  <c r="G3568" i="1" s="1"/>
  <c r="G3569" i="1" a="1"/>
  <c r="G3569" i="1" s="1"/>
  <c r="G3570" i="1" a="1"/>
  <c r="G3570" i="1" s="1"/>
  <c r="G3571" i="1" a="1"/>
  <c r="G3571" i="1" s="1"/>
  <c r="G3572" i="1" a="1"/>
  <c r="G3572" i="1" s="1"/>
  <c r="G3573" i="1" a="1"/>
  <c r="G3573" i="1" s="1"/>
  <c r="G3574" i="1" a="1"/>
  <c r="G3574" i="1" s="1"/>
  <c r="G3575" i="1" a="1"/>
  <c r="G3575" i="1" s="1"/>
  <c r="G3576" i="1" a="1"/>
  <c r="G3576" i="1" s="1"/>
  <c r="G3577" i="1" a="1"/>
  <c r="G3577" i="1" s="1"/>
  <c r="G3578" i="1" a="1"/>
  <c r="G3578" i="1" s="1"/>
  <c r="G3579" i="1" a="1"/>
  <c r="G3579" i="1" s="1"/>
  <c r="G3580" i="1" a="1"/>
  <c r="G3580" i="1" s="1"/>
  <c r="G3581" i="1" a="1"/>
  <c r="G3581" i="1" s="1"/>
  <c r="G3582" i="1" a="1"/>
  <c r="G3582" i="1" s="1"/>
  <c r="G3583" i="1" a="1"/>
  <c r="G3583" i="1" s="1"/>
  <c r="G3584" i="1" a="1"/>
  <c r="G3584" i="1" s="1"/>
  <c r="G3585" i="1" a="1"/>
  <c r="G3585" i="1" s="1"/>
  <c r="G3586" i="1" a="1"/>
  <c r="G3586" i="1" s="1"/>
  <c r="G3587" i="1" a="1"/>
  <c r="G3587" i="1" s="1"/>
  <c r="G3588" i="1" a="1"/>
  <c r="G3588" i="1" s="1"/>
  <c r="G3589" i="1" a="1"/>
  <c r="G3589" i="1" s="1"/>
  <c r="G3590" i="1" a="1"/>
  <c r="G3590" i="1" s="1"/>
  <c r="G3591" i="1" a="1"/>
  <c r="G3591" i="1" s="1"/>
  <c r="G3592" i="1" a="1"/>
  <c r="G3592" i="1" s="1"/>
  <c r="G3593" i="1" a="1"/>
  <c r="G3593" i="1" s="1"/>
  <c r="G3594" i="1" a="1"/>
  <c r="G3594" i="1" s="1"/>
  <c r="G3595" i="1" a="1"/>
  <c r="G3595" i="1" s="1"/>
  <c r="G3596" i="1" a="1"/>
  <c r="G3596" i="1" s="1"/>
  <c r="G3597" i="1" a="1"/>
  <c r="G3597" i="1" s="1"/>
  <c r="G3598" i="1" a="1"/>
  <c r="G3598" i="1" s="1"/>
  <c r="G3599" i="1" a="1"/>
  <c r="G3599" i="1" s="1"/>
  <c r="G3600" i="1" a="1"/>
  <c r="G3600" i="1" s="1"/>
  <c r="G3601" i="1" a="1"/>
  <c r="G3601" i="1" s="1"/>
  <c r="G3602" i="1" a="1"/>
  <c r="G3602" i="1" s="1"/>
  <c r="G3603" i="1" a="1"/>
  <c r="G3603" i="1" s="1"/>
  <c r="G3604" i="1" a="1"/>
  <c r="G3604" i="1" s="1"/>
  <c r="G3605" i="1" a="1"/>
  <c r="G3605" i="1"/>
  <c r="G3606" i="1" a="1"/>
  <c r="G3606" i="1" s="1"/>
  <c r="G3607" i="1" a="1"/>
  <c r="G3607" i="1" s="1"/>
  <c r="G3608" i="1" a="1"/>
  <c r="G3608" i="1" s="1"/>
  <c r="G3609" i="1" a="1"/>
  <c r="G3609" i="1" s="1"/>
  <c r="G3610" i="1" a="1"/>
  <c r="G3610" i="1" s="1"/>
  <c r="G3611" i="1" a="1"/>
  <c r="G3611" i="1" s="1"/>
  <c r="G3612" i="1" a="1"/>
  <c r="G3612" i="1" s="1"/>
  <c r="G3613" i="1" a="1"/>
  <c r="G3613" i="1" s="1"/>
  <c r="G3614" i="1" a="1"/>
  <c r="G3614" i="1" s="1"/>
  <c r="G3615" i="1" a="1"/>
  <c r="G3615" i="1" s="1"/>
  <c r="G3616" i="1" a="1"/>
  <c r="G3616" i="1" s="1"/>
  <c r="G3617" i="1" a="1"/>
  <c r="G3617" i="1" s="1"/>
  <c r="G3618" i="1" a="1"/>
  <c r="G3618" i="1" s="1"/>
  <c r="G3619" i="1" a="1"/>
  <c r="G3619" i="1" s="1"/>
  <c r="G3620" i="1" a="1"/>
  <c r="G3620" i="1" s="1"/>
  <c r="G3621" i="1" a="1"/>
  <c r="G3621" i="1" s="1"/>
  <c r="G3622" i="1" a="1"/>
  <c r="G3622" i="1" s="1"/>
  <c r="G3623" i="1" a="1"/>
  <c r="G3623" i="1" s="1"/>
  <c r="G3624" i="1" a="1"/>
  <c r="G3624" i="1" s="1"/>
  <c r="G3625" i="1" a="1"/>
  <c r="G3625" i="1" s="1"/>
  <c r="G3626" i="1" a="1"/>
  <c r="G3626" i="1" s="1"/>
  <c r="G3627" i="1" a="1"/>
  <c r="G3627" i="1" s="1"/>
  <c r="G3628" i="1" a="1"/>
  <c r="G3628" i="1" s="1"/>
  <c r="G3629" i="1" a="1"/>
  <c r="G3629" i="1" s="1"/>
  <c r="G3630" i="1" a="1"/>
  <c r="G3630" i="1" s="1"/>
  <c r="G3631" i="1" a="1"/>
  <c r="G3631" i="1" s="1"/>
  <c r="G3632" i="1" a="1"/>
  <c r="G3632" i="1" s="1"/>
  <c r="G3633" i="1" a="1"/>
  <c r="G3633" i="1" s="1"/>
  <c r="G3634" i="1" a="1"/>
  <c r="G3634" i="1" s="1"/>
  <c r="G3635" i="1" a="1"/>
  <c r="G3635" i="1" s="1"/>
  <c r="G3636" i="1" a="1"/>
  <c r="G3636" i="1" s="1"/>
  <c r="G3637" i="1" a="1"/>
  <c r="G3637" i="1" s="1"/>
  <c r="G3638" i="1" a="1"/>
  <c r="G3638" i="1" s="1"/>
  <c r="G3639" i="1" a="1"/>
  <c r="G3639" i="1" s="1"/>
  <c r="G3640" i="1" a="1"/>
  <c r="G3640" i="1" s="1"/>
  <c r="G3641" i="1" a="1"/>
  <c r="G3641" i="1" s="1"/>
  <c r="G3642" i="1" a="1"/>
  <c r="G3642" i="1" s="1"/>
  <c r="G3643" i="1" a="1"/>
  <c r="G3643" i="1" s="1"/>
  <c r="G3644" i="1" a="1"/>
  <c r="G3644" i="1" s="1"/>
  <c r="G3645" i="1" a="1"/>
  <c r="G3645" i="1" s="1"/>
  <c r="G3646" i="1" a="1"/>
  <c r="G3646" i="1" s="1"/>
  <c r="G3647" i="1" a="1"/>
  <c r="G3647" i="1" s="1"/>
  <c r="G3648" i="1" a="1"/>
  <c r="G3648" i="1" s="1"/>
  <c r="G3649" i="1" a="1"/>
  <c r="G3649" i="1" s="1"/>
  <c r="G3650" i="1" a="1"/>
  <c r="G3650" i="1" s="1"/>
  <c r="G3651" i="1" a="1"/>
  <c r="G3651" i="1" s="1"/>
  <c r="G3652" i="1" a="1"/>
  <c r="G3652" i="1" s="1"/>
  <c r="G3653" i="1" a="1"/>
  <c r="G3653" i="1" s="1"/>
  <c r="G3654" i="1" a="1"/>
  <c r="G3654" i="1" s="1"/>
  <c r="G3655" i="1" a="1"/>
  <c r="G3655" i="1" s="1"/>
  <c r="G3656" i="1" a="1"/>
  <c r="G3656" i="1" s="1"/>
  <c r="G3657" i="1" a="1"/>
  <c r="G3657" i="1" s="1"/>
  <c r="G3658" i="1" a="1"/>
  <c r="G3658" i="1" s="1"/>
  <c r="G3659" i="1" a="1"/>
  <c r="G3659" i="1" s="1"/>
  <c r="G3660" i="1" a="1"/>
  <c r="G3660" i="1" s="1"/>
  <c r="G3661" i="1" a="1"/>
  <c r="G3661" i="1" s="1"/>
  <c r="G3662" i="1" a="1"/>
  <c r="G3662" i="1" s="1"/>
  <c r="G3663" i="1" a="1"/>
  <c r="G3663" i="1" s="1"/>
  <c r="G3664" i="1" a="1"/>
  <c r="G3664" i="1" s="1"/>
  <c r="G3665" i="1" a="1"/>
  <c r="G3665" i="1" s="1"/>
  <c r="G3666" i="1" a="1"/>
  <c r="G3666" i="1" s="1"/>
  <c r="G3667" i="1" a="1"/>
  <c r="G3667" i="1" s="1"/>
  <c r="G3668" i="1" a="1"/>
  <c r="G3668" i="1" s="1"/>
  <c r="G3669" i="1" a="1"/>
  <c r="G3669" i="1" s="1"/>
  <c r="G3670" i="1" a="1"/>
  <c r="G3670" i="1" s="1"/>
  <c r="G3671" i="1" a="1"/>
  <c r="G3671" i="1" s="1"/>
  <c r="G3672" i="1" a="1"/>
  <c r="G3672" i="1" s="1"/>
  <c r="G3673" i="1" a="1"/>
  <c r="G3673" i="1" s="1"/>
  <c r="G3674" i="1" a="1"/>
  <c r="G3674" i="1" s="1"/>
  <c r="G3675" i="1" a="1"/>
  <c r="G3675" i="1" s="1"/>
  <c r="G3676" i="1" a="1"/>
  <c r="G3676" i="1" s="1"/>
  <c r="G3677" i="1" a="1"/>
  <c r="G3677" i="1" s="1"/>
  <c r="G3678" i="1" a="1"/>
  <c r="G3678" i="1" s="1"/>
  <c r="G3679" i="1" a="1"/>
  <c r="G3679" i="1" s="1"/>
  <c r="G3680" i="1" a="1"/>
  <c r="G3680" i="1" s="1"/>
  <c r="G3681" i="1" a="1"/>
  <c r="G3681" i="1" s="1"/>
  <c r="G3682" i="1" a="1"/>
  <c r="G3682" i="1" s="1"/>
  <c r="G3683" i="1" a="1"/>
  <c r="G3683" i="1" s="1"/>
  <c r="G3684" i="1" a="1"/>
  <c r="G3684" i="1" s="1"/>
  <c r="G3685" i="1" a="1"/>
  <c r="G3685" i="1" s="1"/>
  <c r="G3686" i="1" a="1"/>
  <c r="G3686" i="1" s="1"/>
  <c r="G3687" i="1" a="1"/>
  <c r="G3687" i="1" s="1"/>
  <c r="G3688" i="1" a="1"/>
  <c r="G3688" i="1" s="1"/>
  <c r="G3689" i="1" a="1"/>
  <c r="G3689" i="1" s="1"/>
  <c r="G3690" i="1" a="1"/>
  <c r="G3690" i="1" s="1"/>
  <c r="G3691" i="1" a="1"/>
  <c r="G3691" i="1" s="1"/>
  <c r="G3692" i="1" a="1"/>
  <c r="G3692" i="1" s="1"/>
  <c r="G3693" i="1" a="1"/>
  <c r="G3693" i="1" s="1"/>
  <c r="G3694" i="1" a="1"/>
  <c r="G3694" i="1" s="1"/>
  <c r="G3695" i="1" a="1"/>
  <c r="G3695" i="1" s="1"/>
  <c r="G3696" i="1" a="1"/>
  <c r="G3696" i="1" s="1"/>
  <c r="G3697" i="1" a="1"/>
  <c r="G3697" i="1" s="1"/>
  <c r="G3698" i="1" a="1"/>
  <c r="G3698" i="1" s="1"/>
  <c r="G3699" i="1" a="1"/>
  <c r="G3699" i="1" s="1"/>
  <c r="G3700" i="1" a="1"/>
  <c r="G3700" i="1" s="1"/>
  <c r="G3701" i="1" a="1"/>
  <c r="G3701" i="1" s="1"/>
  <c r="G3702" i="1" a="1"/>
  <c r="G3702" i="1" s="1"/>
  <c r="G3703" i="1" a="1"/>
  <c r="G3703" i="1" s="1"/>
  <c r="G3704" i="1" a="1"/>
  <c r="G3704" i="1" s="1"/>
  <c r="G3705" i="1" a="1"/>
  <c r="G3705" i="1" s="1"/>
  <c r="G3706" i="1" a="1"/>
  <c r="G3706" i="1" s="1"/>
  <c r="G3707" i="1" a="1"/>
  <c r="G3707" i="1" s="1"/>
  <c r="G3708" i="1" a="1"/>
  <c r="G3708" i="1" s="1"/>
  <c r="G3709" i="1" a="1"/>
  <c r="G3709" i="1" s="1"/>
  <c r="G3710" i="1" a="1"/>
  <c r="G3710" i="1" s="1"/>
  <c r="G3711" i="1" a="1"/>
  <c r="G3711" i="1" s="1"/>
  <c r="G3712" i="1" a="1"/>
  <c r="G3712" i="1" s="1"/>
  <c r="G3713" i="1" a="1"/>
  <c r="G3713" i="1" s="1"/>
  <c r="G3714" i="1" a="1"/>
  <c r="G3714" i="1" s="1"/>
  <c r="G3715" i="1" a="1"/>
  <c r="G3715" i="1" s="1"/>
  <c r="G3716" i="1" a="1"/>
  <c r="G3716" i="1" s="1"/>
  <c r="G3717" i="1" a="1"/>
  <c r="G3717" i="1" s="1"/>
  <c r="G3718" i="1" a="1"/>
  <c r="G3718" i="1" s="1"/>
  <c r="G3719" i="1" a="1"/>
  <c r="G3719" i="1" s="1"/>
  <c r="G3720" i="1" a="1"/>
  <c r="G3720" i="1" s="1"/>
  <c r="G3721" i="1" a="1"/>
  <c r="G3721" i="1" s="1"/>
  <c r="G3722" i="1" a="1"/>
  <c r="G3722" i="1" s="1"/>
  <c r="G3723" i="1" a="1"/>
  <c r="G3723" i="1" s="1"/>
  <c r="G3724" i="1" a="1"/>
  <c r="G3724" i="1" s="1"/>
  <c r="G3725" i="1" a="1"/>
  <c r="G3725" i="1" s="1"/>
  <c r="G3726" i="1" a="1"/>
  <c r="G3726" i="1" s="1"/>
  <c r="G3727" i="1" a="1"/>
  <c r="G3727" i="1" s="1"/>
  <c r="G3728" i="1" a="1"/>
  <c r="G3728" i="1" s="1"/>
  <c r="G3729" i="1" a="1"/>
  <c r="G3729" i="1" s="1"/>
  <c r="G3730" i="1" a="1"/>
  <c r="G3730" i="1" s="1"/>
  <c r="G3731" i="1" a="1"/>
  <c r="G3731" i="1" s="1"/>
  <c r="G3732" i="1" a="1"/>
  <c r="G3732" i="1" s="1"/>
  <c r="G3733" i="1" a="1"/>
  <c r="G3733" i="1" s="1"/>
  <c r="G3734" i="1" a="1"/>
  <c r="G3734" i="1" s="1"/>
  <c r="G3735" i="1" a="1"/>
  <c r="G3735" i="1" s="1"/>
  <c r="G3736" i="1" a="1"/>
  <c r="G3736" i="1" s="1"/>
  <c r="G3737" i="1" a="1"/>
  <c r="G3737" i="1" s="1"/>
  <c r="G3738" i="1" a="1"/>
  <c r="G3738" i="1" s="1"/>
  <c r="G3739" i="1" a="1"/>
  <c r="G3739" i="1" s="1"/>
  <c r="G3740" i="1" a="1"/>
  <c r="G3740" i="1" s="1"/>
  <c r="G3741" i="1" a="1"/>
  <c r="G3741" i="1" s="1"/>
  <c r="G3742" i="1" a="1"/>
  <c r="G3742" i="1" s="1"/>
  <c r="G3743" i="1" a="1"/>
  <c r="G3743" i="1" s="1"/>
  <c r="G3744" i="1" a="1"/>
  <c r="G3744" i="1" s="1"/>
  <c r="G3745" i="1" a="1"/>
  <c r="G3745" i="1" s="1"/>
  <c r="G3746" i="1" a="1"/>
  <c r="G3746" i="1" s="1"/>
  <c r="G3747" i="1" a="1"/>
  <c r="G3747" i="1" s="1"/>
  <c r="G3748" i="1" a="1"/>
  <c r="G3748" i="1" s="1"/>
  <c r="G3749" i="1" a="1"/>
  <c r="G3749" i="1" s="1"/>
  <c r="G3750" i="1" a="1"/>
  <c r="G3750" i="1" s="1"/>
  <c r="G3751" i="1" a="1"/>
  <c r="G3751" i="1" s="1"/>
  <c r="G3752" i="1" a="1"/>
  <c r="G3752" i="1" s="1"/>
  <c r="G3753" i="1" a="1"/>
  <c r="G3753" i="1" s="1"/>
  <c r="G3754" i="1" a="1"/>
  <c r="G3754" i="1" s="1"/>
  <c r="G3755" i="1" a="1"/>
  <c r="G3755" i="1" s="1"/>
  <c r="G3756" i="1" a="1"/>
  <c r="G3756" i="1" s="1"/>
  <c r="G3757" i="1" a="1"/>
  <c r="G3757" i="1" s="1"/>
  <c r="G3758" i="1" a="1"/>
  <c r="G3758" i="1" s="1"/>
  <c r="G3759" i="1" a="1"/>
  <c r="G3759" i="1" s="1"/>
  <c r="G3760" i="1" a="1"/>
  <c r="G3760" i="1" s="1"/>
  <c r="G3761" i="1" a="1"/>
  <c r="G3761" i="1" s="1"/>
  <c r="G3762" i="1" a="1"/>
  <c r="G3762" i="1" s="1"/>
  <c r="G3763" i="1" a="1"/>
  <c r="G3763" i="1" s="1"/>
  <c r="G3764" i="1" a="1"/>
  <c r="G3764" i="1" s="1"/>
  <c r="G3765" i="1" a="1"/>
  <c r="G3765" i="1" s="1"/>
  <c r="G3766" i="1" a="1"/>
  <c r="G3766" i="1" s="1"/>
  <c r="G3767" i="1" a="1"/>
  <c r="G3767" i="1" s="1"/>
  <c r="G3768" i="1" a="1"/>
  <c r="G3768" i="1" s="1"/>
  <c r="G3769" i="1" a="1"/>
  <c r="G3769" i="1" s="1"/>
  <c r="G3770" i="1" a="1"/>
  <c r="G3770" i="1" s="1"/>
  <c r="G3771" i="1" a="1"/>
  <c r="G3771" i="1" s="1"/>
  <c r="G3772" i="1" a="1"/>
  <c r="G3772" i="1" s="1"/>
  <c r="G3773" i="1" a="1"/>
  <c r="G3773" i="1" s="1"/>
  <c r="G3774" i="1" a="1"/>
  <c r="G3774" i="1" s="1"/>
  <c r="G3775" i="1" a="1"/>
  <c r="G3775" i="1" s="1"/>
  <c r="G3776" i="1" a="1"/>
  <c r="G3776" i="1" s="1"/>
  <c r="G3777" i="1" a="1"/>
  <c r="G3777" i="1" s="1"/>
  <c r="G3778" i="1" a="1"/>
  <c r="G3778" i="1" s="1"/>
  <c r="G3779" i="1" a="1"/>
  <c r="G3779" i="1" s="1"/>
  <c r="G3780" i="1" a="1"/>
  <c r="G3780" i="1" s="1"/>
  <c r="G3781" i="1" a="1"/>
  <c r="G3781" i="1" s="1"/>
  <c r="G3782" i="1" a="1"/>
  <c r="G3782" i="1" s="1"/>
  <c r="G3783" i="1" a="1"/>
  <c r="G3783" i="1" s="1"/>
  <c r="G3784" i="1" a="1"/>
  <c r="G3784" i="1" s="1"/>
  <c r="G3785" i="1" a="1"/>
  <c r="G3785" i="1" s="1"/>
  <c r="G3786" i="1" a="1"/>
  <c r="G3786" i="1" s="1"/>
  <c r="G3787" i="1" a="1"/>
  <c r="G3787" i="1" s="1"/>
  <c r="G3788" i="1" a="1"/>
  <c r="G3788" i="1" s="1"/>
  <c r="G3789" i="1" a="1"/>
  <c r="G3789" i="1" s="1"/>
  <c r="G3790" i="1" a="1"/>
  <c r="G3790" i="1" s="1"/>
  <c r="G3791" i="1" a="1"/>
  <c r="G3791" i="1" s="1"/>
  <c r="G3792" i="1" a="1"/>
  <c r="G3792" i="1" s="1"/>
  <c r="G3793" i="1" a="1"/>
  <c r="G3793" i="1" s="1"/>
  <c r="G3794" i="1" a="1"/>
  <c r="G3794" i="1" s="1"/>
  <c r="G3795" i="1" a="1"/>
  <c r="G3795" i="1" s="1"/>
  <c r="G3796" i="1" a="1"/>
  <c r="G3796" i="1" s="1"/>
  <c r="G3797" i="1" a="1"/>
  <c r="G3797" i="1" s="1"/>
  <c r="G3798" i="1" a="1"/>
  <c r="G3798" i="1" s="1"/>
  <c r="G3799" i="1" a="1"/>
  <c r="G3799" i="1" s="1"/>
  <c r="G3800" i="1" a="1"/>
  <c r="G3800" i="1" s="1"/>
  <c r="G3801" i="1" a="1"/>
  <c r="G3801" i="1" s="1"/>
  <c r="G3802" i="1" a="1"/>
  <c r="G3802" i="1" s="1"/>
  <c r="G3803" i="1" a="1"/>
  <c r="G3803" i="1" s="1"/>
  <c r="G3804" i="1" a="1"/>
  <c r="G3804" i="1" s="1"/>
  <c r="G3805" i="1" a="1"/>
  <c r="G3805" i="1" s="1"/>
  <c r="G3806" i="1" a="1"/>
  <c r="G3806" i="1" s="1"/>
  <c r="G3807" i="1" a="1"/>
  <c r="G3807" i="1" s="1"/>
  <c r="G3808" i="1" a="1"/>
  <c r="G3808" i="1" s="1"/>
  <c r="G3809" i="1" a="1"/>
  <c r="G3809" i="1" s="1"/>
  <c r="G3810" i="1" a="1"/>
  <c r="G3810" i="1" s="1"/>
  <c r="G3811" i="1" a="1"/>
  <c r="G3811" i="1" s="1"/>
  <c r="G3812" i="1" a="1"/>
  <c r="G3812" i="1" s="1"/>
  <c r="G3813" i="1" a="1"/>
  <c r="G3813" i="1" s="1"/>
  <c r="G3814" i="1" a="1"/>
  <c r="G3814" i="1" s="1"/>
  <c r="G3815" i="1" a="1"/>
  <c r="G3815" i="1" s="1"/>
  <c r="G3816" i="1" a="1"/>
  <c r="G3816" i="1" s="1"/>
  <c r="G3817" i="1" a="1"/>
  <c r="G3817" i="1" s="1"/>
  <c r="G3818" i="1" a="1"/>
  <c r="G3818" i="1" s="1"/>
  <c r="G3819" i="1" a="1"/>
  <c r="G3819" i="1" s="1"/>
  <c r="G3820" i="1" a="1"/>
  <c r="G3820" i="1" s="1"/>
  <c r="G3821" i="1" a="1"/>
  <c r="G3821" i="1" s="1"/>
  <c r="G3822" i="1" a="1"/>
  <c r="G3822" i="1" s="1"/>
  <c r="G3823" i="1" a="1"/>
  <c r="G3823" i="1" s="1"/>
  <c r="G3824" i="1" a="1"/>
  <c r="G3824" i="1" s="1"/>
  <c r="G3825" i="1" a="1"/>
  <c r="G3825" i="1" s="1"/>
  <c r="G3826" i="1" a="1"/>
  <c r="G3826" i="1" s="1"/>
  <c r="G3827" i="1" a="1"/>
  <c r="G3827" i="1" s="1"/>
  <c r="G3828" i="1" a="1"/>
  <c r="G3828" i="1" s="1"/>
  <c r="G3829" i="1" a="1"/>
  <c r="G3829" i="1" s="1"/>
  <c r="G3830" i="1" a="1"/>
  <c r="G3830" i="1" s="1"/>
  <c r="G3831" i="1" a="1"/>
  <c r="G3831" i="1" s="1"/>
  <c r="G3832" i="1" a="1"/>
  <c r="G3832" i="1" s="1"/>
  <c r="G3833" i="1" a="1"/>
  <c r="G3833" i="1" s="1"/>
  <c r="G3834" i="1" a="1"/>
  <c r="G3834" i="1" s="1"/>
  <c r="G3835" i="1" a="1"/>
  <c r="G3835" i="1" s="1"/>
  <c r="G3836" i="1" a="1"/>
  <c r="G3836" i="1" s="1"/>
  <c r="G3837" i="1" a="1"/>
  <c r="G3837" i="1" s="1"/>
  <c r="G3838" i="1" a="1"/>
  <c r="G3838" i="1" s="1"/>
  <c r="G3839" i="1" a="1"/>
  <c r="G3839" i="1" s="1"/>
  <c r="G3840" i="1" a="1"/>
  <c r="G3840" i="1" s="1"/>
  <c r="G3841" i="1" a="1"/>
  <c r="G3841" i="1" s="1"/>
  <c r="G3842" i="1" a="1"/>
  <c r="G3842" i="1" s="1"/>
  <c r="G3843" i="1" a="1"/>
  <c r="G3843" i="1" s="1"/>
  <c r="G3844" i="1" a="1"/>
  <c r="G3844" i="1" s="1"/>
  <c r="G3845" i="1" a="1"/>
  <c r="G3845" i="1" s="1"/>
  <c r="G3846" i="1" a="1"/>
  <c r="G3846" i="1" s="1"/>
  <c r="G3847" i="1" a="1"/>
  <c r="G3847" i="1" s="1"/>
  <c r="G3848" i="1" a="1"/>
  <c r="G3848" i="1" s="1"/>
  <c r="G3849" i="1" a="1"/>
  <c r="G3849" i="1" s="1"/>
  <c r="G3850" i="1" a="1"/>
  <c r="G3850" i="1" s="1"/>
  <c r="G3851" i="1" a="1"/>
  <c r="G3851" i="1" s="1"/>
  <c r="G3852" i="1" a="1"/>
  <c r="G3852" i="1" s="1"/>
  <c r="G3853" i="1" a="1"/>
  <c r="G3853" i="1" s="1"/>
  <c r="G3854" i="1" a="1"/>
  <c r="G3854" i="1" s="1"/>
  <c r="G3855" i="1" a="1"/>
  <c r="G3855" i="1" s="1"/>
  <c r="G3856" i="1" a="1"/>
  <c r="G3856" i="1" s="1"/>
  <c r="G3857" i="1" a="1"/>
  <c r="G3857" i="1" s="1"/>
  <c r="G3858" i="1" a="1"/>
  <c r="G3858" i="1" s="1"/>
  <c r="G3859" i="1" a="1"/>
  <c r="G3859" i="1" s="1"/>
  <c r="G3860" i="1" a="1"/>
  <c r="G3860" i="1" s="1"/>
  <c r="G3861" i="1" a="1"/>
  <c r="G3861" i="1" s="1"/>
  <c r="G3862" i="1" a="1"/>
  <c r="G3862" i="1" s="1"/>
  <c r="G3863" i="1" a="1"/>
  <c r="G3863" i="1" s="1"/>
  <c r="G3864" i="1" a="1"/>
  <c r="G3864" i="1" s="1"/>
  <c r="G3865" i="1" a="1"/>
  <c r="G3865" i="1" s="1"/>
  <c r="G3866" i="1" a="1"/>
  <c r="G3866" i="1" s="1"/>
  <c r="G3867" i="1" a="1"/>
  <c r="G3867" i="1" s="1"/>
  <c r="G3868" i="1" a="1"/>
  <c r="G3868" i="1" s="1"/>
  <c r="G3869" i="1" a="1"/>
  <c r="G3869" i="1" s="1"/>
  <c r="G3870" i="1" a="1"/>
  <c r="G3870" i="1" s="1"/>
  <c r="G3871" i="1" a="1"/>
  <c r="G3871" i="1" s="1"/>
  <c r="G3872" i="1" a="1"/>
  <c r="G3872" i="1" s="1"/>
  <c r="G3873" i="1" a="1"/>
  <c r="G3873" i="1" s="1"/>
  <c r="G3874" i="1" a="1"/>
  <c r="G3874" i="1" s="1"/>
  <c r="G3875" i="1" a="1"/>
  <c r="G3875" i="1" s="1"/>
  <c r="G3876" i="1" a="1"/>
  <c r="G3876" i="1" s="1"/>
  <c r="G3877" i="1" a="1"/>
  <c r="G3877" i="1" s="1"/>
  <c r="G3878" i="1" a="1"/>
  <c r="G3878" i="1" s="1"/>
  <c r="G3879" i="1" a="1"/>
  <c r="G3879" i="1" s="1"/>
  <c r="G3880" i="1" a="1"/>
  <c r="G3880" i="1" s="1"/>
  <c r="G3881" i="1" a="1"/>
  <c r="G3881" i="1" s="1"/>
  <c r="G3882" i="1" a="1"/>
  <c r="G3882" i="1" s="1"/>
  <c r="G3883" i="1" a="1"/>
  <c r="G3883" i="1" s="1"/>
  <c r="G3884" i="1" a="1"/>
  <c r="G3884" i="1" s="1"/>
  <c r="G3885" i="1" a="1"/>
  <c r="G3885" i="1" s="1"/>
  <c r="G3886" i="1" a="1"/>
  <c r="G3886" i="1" s="1"/>
  <c r="G3887" i="1" a="1"/>
  <c r="G3887" i="1" s="1"/>
  <c r="G3888" i="1" a="1"/>
  <c r="G3888" i="1" s="1"/>
  <c r="G3889" i="1" a="1"/>
  <c r="G3889" i="1" s="1"/>
  <c r="G3890" i="1" a="1"/>
  <c r="G3890" i="1" s="1"/>
  <c r="G3891" i="1" a="1"/>
  <c r="G3891" i="1" s="1"/>
  <c r="G3892" i="1" a="1"/>
  <c r="G3892" i="1" s="1"/>
  <c r="G3893" i="1" a="1"/>
  <c r="G3893" i="1" s="1"/>
  <c r="G3894" i="1" a="1"/>
  <c r="G3894" i="1" s="1"/>
  <c r="G3895" i="1" a="1"/>
  <c r="G3895" i="1" s="1"/>
  <c r="G3896" i="1" a="1"/>
  <c r="G3896" i="1" s="1"/>
  <c r="G3897" i="1" a="1"/>
  <c r="G3897" i="1" s="1"/>
  <c r="G3898" i="1" a="1"/>
  <c r="G3898" i="1" s="1"/>
  <c r="G3899" i="1" a="1"/>
  <c r="G3899" i="1" s="1"/>
  <c r="G3900" i="1" a="1"/>
  <c r="G3900" i="1" s="1"/>
  <c r="G3901" i="1" a="1"/>
  <c r="G3901" i="1" s="1"/>
  <c r="G3902" i="1" a="1"/>
  <c r="G3902" i="1" s="1"/>
  <c r="G3903" i="1" a="1"/>
  <c r="G3903" i="1" s="1"/>
  <c r="G3904" i="1" a="1"/>
  <c r="G3904" i="1" s="1"/>
  <c r="G3905" i="1" a="1"/>
  <c r="G3905" i="1" s="1"/>
  <c r="G3906" i="1" a="1"/>
  <c r="G3906" i="1" s="1"/>
  <c r="G3907" i="1" a="1"/>
  <c r="G3907" i="1" s="1"/>
  <c r="G3908" i="1" a="1"/>
  <c r="G3908" i="1" s="1"/>
  <c r="G3909" i="1" a="1"/>
  <c r="G3909" i="1" s="1"/>
  <c r="G3910" i="1" a="1"/>
  <c r="G3910" i="1" s="1"/>
  <c r="G3911" i="1" a="1"/>
  <c r="G3911" i="1" s="1"/>
  <c r="G3912" i="1" a="1"/>
  <c r="G3912" i="1" s="1"/>
  <c r="G3913" i="1" a="1"/>
  <c r="G3913" i="1" s="1"/>
  <c r="G3914" i="1" a="1"/>
  <c r="G3914" i="1" s="1"/>
  <c r="G3915" i="1" a="1"/>
  <c r="G3915" i="1" s="1"/>
  <c r="G3916" i="1" a="1"/>
  <c r="G3916" i="1" s="1"/>
  <c r="G3917" i="1" a="1"/>
  <c r="G3917" i="1" s="1"/>
  <c r="G3918" i="1" a="1"/>
  <c r="G3918" i="1" s="1"/>
  <c r="G3919" i="1" a="1"/>
  <c r="G3919" i="1" s="1"/>
  <c r="G3920" i="1" a="1"/>
  <c r="G3920" i="1" s="1"/>
  <c r="G3921" i="1" a="1"/>
  <c r="G3921" i="1" s="1"/>
  <c r="G3922" i="1" a="1"/>
  <c r="G3922" i="1" s="1"/>
  <c r="G3923" i="1" a="1"/>
  <c r="G3923" i="1" s="1"/>
  <c r="G3924" i="1" a="1"/>
  <c r="G3924" i="1" s="1"/>
  <c r="G3925" i="1" a="1"/>
  <c r="G3925" i="1" s="1"/>
  <c r="G3926" i="1" a="1"/>
  <c r="G3926" i="1" s="1"/>
  <c r="G3927" i="1" a="1"/>
  <c r="G3927" i="1" s="1"/>
  <c r="G3928" i="1" a="1"/>
  <c r="G3928" i="1" s="1"/>
  <c r="G3929" i="1" a="1"/>
  <c r="G3929" i="1" s="1"/>
  <c r="G3930" i="1" a="1"/>
  <c r="G3930" i="1" s="1"/>
  <c r="G3931" i="1" a="1"/>
  <c r="G3931" i="1" s="1"/>
  <c r="G3932" i="1" a="1"/>
  <c r="G3932" i="1" s="1"/>
  <c r="G3933" i="1" a="1"/>
  <c r="G3933" i="1" s="1"/>
  <c r="G3934" i="1" a="1"/>
  <c r="G3934" i="1" s="1"/>
  <c r="G3935" i="1" a="1"/>
  <c r="G3935" i="1" s="1"/>
  <c r="G3936" i="1" a="1"/>
  <c r="G3936" i="1" s="1"/>
  <c r="G3937" i="1" a="1"/>
  <c r="G3937" i="1" s="1"/>
  <c r="G3938" i="1" a="1"/>
  <c r="G3938" i="1" s="1"/>
  <c r="G3939" i="1" a="1"/>
  <c r="G3939" i="1" s="1"/>
  <c r="G3940" i="1" a="1"/>
  <c r="G3940" i="1" s="1"/>
  <c r="G3941" i="1" a="1"/>
  <c r="G3941" i="1" s="1"/>
  <c r="G3942" i="1" a="1"/>
  <c r="G3942" i="1" s="1"/>
  <c r="G3943" i="1" a="1"/>
  <c r="G3943" i="1" s="1"/>
  <c r="G3944" i="1" a="1"/>
  <c r="G3944" i="1" s="1"/>
  <c r="G3945" i="1" a="1"/>
  <c r="G3945" i="1" s="1"/>
  <c r="G3946" i="1" a="1"/>
  <c r="G3946" i="1" s="1"/>
  <c r="G3947" i="1" a="1"/>
  <c r="G3947" i="1" s="1"/>
  <c r="G3948" i="1" a="1"/>
  <c r="G3948" i="1" s="1"/>
  <c r="G3949" i="1" a="1"/>
  <c r="G3949" i="1" s="1"/>
  <c r="G3950" i="1" a="1"/>
  <c r="G3950" i="1" s="1"/>
  <c r="G3951" i="1" a="1"/>
  <c r="G3951" i="1" s="1"/>
  <c r="G3952" i="1" a="1"/>
  <c r="G3952" i="1" s="1"/>
  <c r="G3953" i="1" a="1"/>
  <c r="G3953" i="1" s="1"/>
  <c r="G3954" i="1" a="1"/>
  <c r="G3954" i="1" s="1"/>
  <c r="G3955" i="1" a="1"/>
  <c r="G3955" i="1" s="1"/>
  <c r="G3956" i="1" a="1"/>
  <c r="G3956" i="1" s="1"/>
  <c r="G3957" i="1" a="1"/>
  <c r="G3957" i="1" s="1"/>
  <c r="G3958" i="1" a="1"/>
  <c r="G3958" i="1" s="1"/>
  <c r="G3959" i="1" a="1"/>
  <c r="G3959" i="1" s="1"/>
  <c r="G3960" i="1" a="1"/>
  <c r="G3960" i="1" s="1"/>
  <c r="G3961" i="1" a="1"/>
  <c r="G3961" i="1" s="1"/>
  <c r="G3962" i="1" a="1"/>
  <c r="G3962" i="1" s="1"/>
  <c r="G3963" i="1" a="1"/>
  <c r="G3963" i="1" s="1"/>
  <c r="G3964" i="1" a="1"/>
  <c r="G3964" i="1" s="1"/>
  <c r="G3965" i="1" a="1"/>
  <c r="G3965" i="1" s="1"/>
  <c r="G3966" i="1" a="1"/>
  <c r="G3966" i="1" s="1"/>
  <c r="G3967" i="1" a="1"/>
  <c r="G3967" i="1" s="1"/>
  <c r="G3968" i="1" a="1"/>
  <c r="G3968" i="1" s="1"/>
  <c r="G3969" i="1" a="1"/>
  <c r="G3969" i="1" s="1"/>
  <c r="G3970" i="1" a="1"/>
  <c r="G3970" i="1" s="1"/>
  <c r="G3971" i="1" a="1"/>
  <c r="G3971" i="1" s="1"/>
  <c r="G3972" i="1" a="1"/>
  <c r="G3972" i="1" s="1"/>
  <c r="G3973" i="1" a="1"/>
  <c r="G3973" i="1" s="1"/>
  <c r="G3974" i="1" a="1"/>
  <c r="G3974" i="1" s="1"/>
  <c r="G3975" i="1" a="1"/>
  <c r="G3975" i="1" s="1"/>
  <c r="G3976" i="1" a="1"/>
  <c r="G3976" i="1" s="1"/>
  <c r="G3977" i="1" a="1"/>
  <c r="G3977" i="1" s="1"/>
  <c r="G3978" i="1" a="1"/>
  <c r="G3978" i="1" s="1"/>
  <c r="G3979" i="1" a="1"/>
  <c r="G3979" i="1" s="1"/>
  <c r="G3980" i="1" a="1"/>
  <c r="G3980" i="1" s="1"/>
  <c r="G3981" i="1" a="1"/>
  <c r="G3981" i="1" s="1"/>
  <c r="G3982" i="1" a="1"/>
  <c r="G3982" i="1" s="1"/>
  <c r="G3983" i="1" a="1"/>
  <c r="G3983" i="1" s="1"/>
  <c r="G3984" i="1" a="1"/>
  <c r="G3984" i="1" s="1"/>
  <c r="G3985" i="1" a="1"/>
  <c r="G3985" i="1" s="1"/>
  <c r="G3986" i="1" a="1"/>
  <c r="G3986" i="1" s="1"/>
  <c r="G3987" i="1" a="1"/>
  <c r="G3987" i="1" s="1"/>
  <c r="G3988" i="1" a="1"/>
  <c r="G3988" i="1" s="1"/>
  <c r="G3989" i="1" a="1"/>
  <c r="G3989" i="1" s="1"/>
  <c r="G3990" i="1" a="1"/>
  <c r="G3990" i="1" s="1"/>
  <c r="G3991" i="1" a="1"/>
  <c r="G3991" i="1" s="1"/>
  <c r="G3992" i="1" a="1"/>
  <c r="G3992" i="1" s="1"/>
  <c r="G3993" i="1" a="1"/>
  <c r="G3993" i="1" s="1"/>
  <c r="G3994" i="1" a="1"/>
  <c r="G3994" i="1" s="1"/>
  <c r="G3995" i="1" a="1"/>
  <c r="G3995" i="1" s="1"/>
  <c r="G3996" i="1" a="1"/>
  <c r="G3996" i="1" s="1"/>
  <c r="G3997" i="1" a="1"/>
  <c r="G3997" i="1" s="1"/>
  <c r="G3998" i="1" a="1"/>
  <c r="G3998" i="1" s="1"/>
  <c r="G3999" i="1" a="1"/>
  <c r="G3999" i="1" s="1"/>
  <c r="G4000" i="1" a="1"/>
  <c r="G4000" i="1" s="1"/>
  <c r="G4001" i="1" a="1"/>
  <c r="G4001" i="1" s="1"/>
  <c r="G4002" i="1" a="1"/>
  <c r="G4002" i="1" s="1"/>
  <c r="G4003" i="1" a="1"/>
  <c r="G4003" i="1" s="1"/>
  <c r="G4004" i="1" a="1"/>
  <c r="G4004" i="1" s="1"/>
  <c r="G4005" i="1" a="1"/>
  <c r="G4005" i="1" s="1"/>
  <c r="G4006" i="1" a="1"/>
  <c r="G4006" i="1" s="1"/>
  <c r="G4007" i="1" a="1"/>
  <c r="G4007" i="1" s="1"/>
  <c r="G4008" i="1" a="1"/>
  <c r="G4008" i="1" s="1"/>
  <c r="G4009" i="1" a="1"/>
  <c r="G4009" i="1" s="1"/>
  <c r="G4010" i="1" a="1"/>
  <c r="G4010" i="1" s="1"/>
  <c r="G4011" i="1" a="1"/>
  <c r="G4011" i="1" s="1"/>
  <c r="G4012" i="1" a="1"/>
  <c r="G4012" i="1" s="1"/>
  <c r="G4013" i="1" a="1"/>
  <c r="G4013" i="1" s="1"/>
  <c r="G4014" i="1" a="1"/>
  <c r="G4014" i="1" s="1"/>
  <c r="G4015" i="1" a="1"/>
  <c r="G4015" i="1" s="1"/>
  <c r="G4016" i="1" a="1"/>
  <c r="G4016" i="1" s="1"/>
  <c r="G4017" i="1" a="1"/>
  <c r="G4017" i="1" s="1"/>
  <c r="G4018" i="1" a="1"/>
  <c r="G4018" i="1" s="1"/>
  <c r="G4019" i="1" a="1"/>
  <c r="G4019" i="1" s="1"/>
  <c r="G4020" i="1" a="1"/>
  <c r="G4020" i="1" s="1"/>
  <c r="G4021" i="1" a="1"/>
  <c r="G4021" i="1" s="1"/>
  <c r="G4022" i="1" a="1"/>
  <c r="G4022" i="1" s="1"/>
  <c r="G4023" i="1" a="1"/>
  <c r="G4023" i="1" s="1"/>
  <c r="G4024" i="1" a="1"/>
  <c r="G4024" i="1" s="1"/>
  <c r="G4025" i="1" a="1"/>
  <c r="G4025" i="1" s="1"/>
  <c r="G4026" i="1" a="1"/>
  <c r="G4026" i="1" s="1"/>
  <c r="G4027" i="1" a="1"/>
  <c r="G4027" i="1" s="1"/>
  <c r="G4028" i="1" a="1"/>
  <c r="G4028" i="1" s="1"/>
  <c r="G4029" i="1" a="1"/>
  <c r="G4029" i="1" s="1"/>
  <c r="G4030" i="1" a="1"/>
  <c r="G4030" i="1" s="1"/>
  <c r="G4031" i="1" a="1"/>
  <c r="G4031" i="1" s="1"/>
  <c r="G4032" i="1" a="1"/>
  <c r="G4032" i="1" s="1"/>
  <c r="G4033" i="1" a="1"/>
  <c r="G4033" i="1" s="1"/>
  <c r="G4034" i="1" a="1"/>
  <c r="G4034" i="1" s="1"/>
  <c r="G4035" i="1" a="1"/>
  <c r="G4035" i="1" s="1"/>
  <c r="G4036" i="1" a="1"/>
  <c r="G4036" i="1" s="1"/>
  <c r="G4037" i="1" a="1"/>
  <c r="G4037" i="1" s="1"/>
  <c r="G4038" i="1" a="1"/>
  <c r="G4038" i="1" s="1"/>
  <c r="G4039" i="1" a="1"/>
  <c r="G4039" i="1" s="1"/>
  <c r="G4040" i="1" a="1"/>
  <c r="G4040" i="1" s="1"/>
  <c r="G4041" i="1" a="1"/>
  <c r="G4041" i="1" s="1"/>
  <c r="G4042" i="1" a="1"/>
  <c r="G4042" i="1" s="1"/>
  <c r="G4043" i="1" a="1"/>
  <c r="G4043" i="1" s="1"/>
  <c r="G4044" i="1" a="1"/>
  <c r="G4044" i="1" s="1"/>
  <c r="G4045" i="1" a="1"/>
  <c r="G4045" i="1" s="1"/>
  <c r="G4046" i="1" a="1"/>
  <c r="G4046" i="1" s="1"/>
  <c r="G4047" i="1" a="1"/>
  <c r="G4047" i="1" s="1"/>
  <c r="G4048" i="1" a="1"/>
  <c r="G4048" i="1" s="1"/>
  <c r="G4049" i="1" a="1"/>
  <c r="G4049" i="1" s="1"/>
  <c r="G4050" i="1" a="1"/>
  <c r="G4050" i="1" s="1"/>
  <c r="G4051" i="1" a="1"/>
  <c r="G4051" i="1" s="1"/>
  <c r="G4052" i="1" a="1"/>
  <c r="G4052" i="1" s="1"/>
  <c r="G4053" i="1" a="1"/>
  <c r="G4053" i="1" s="1"/>
  <c r="G4054" i="1" a="1"/>
  <c r="G4054" i="1" s="1"/>
  <c r="G4055" i="1" a="1"/>
  <c r="G4055" i="1" s="1"/>
  <c r="G4056" i="1" a="1"/>
  <c r="G4056" i="1" s="1"/>
  <c r="G4057" i="1" a="1"/>
  <c r="G4057" i="1" s="1"/>
  <c r="G4058" i="1" a="1"/>
  <c r="G4058" i="1" s="1"/>
  <c r="G4059" i="1" a="1"/>
  <c r="G4059" i="1" s="1"/>
  <c r="G4060" i="1" a="1"/>
  <c r="G4060" i="1" s="1"/>
  <c r="G4061" i="1" a="1"/>
  <c r="G4061" i="1" s="1"/>
  <c r="G4062" i="1" a="1"/>
  <c r="G4062" i="1" s="1"/>
  <c r="G4063" i="1" a="1"/>
  <c r="G4063" i="1" s="1"/>
  <c r="G4064" i="1" a="1"/>
  <c r="G4064" i="1" s="1"/>
  <c r="G4065" i="1" a="1"/>
  <c r="G4065" i="1" s="1"/>
  <c r="G4066" i="1" a="1"/>
  <c r="G4066" i="1" s="1"/>
  <c r="G4067" i="1" a="1"/>
  <c r="G4067" i="1" s="1"/>
  <c r="G4068" i="1" a="1"/>
  <c r="G4068" i="1" s="1"/>
  <c r="G4069" i="1" a="1"/>
  <c r="G4069" i="1" s="1"/>
  <c r="G4070" i="1" a="1"/>
  <c r="G4070" i="1" s="1"/>
  <c r="G4071" i="1" a="1"/>
  <c r="G4071" i="1" s="1"/>
  <c r="G4072" i="1" a="1"/>
  <c r="G4072" i="1" s="1"/>
  <c r="G4073" i="1" a="1"/>
  <c r="G4073" i="1" s="1"/>
  <c r="G4074" i="1" a="1"/>
  <c r="G4074" i="1" s="1"/>
  <c r="G4075" i="1" a="1"/>
  <c r="G4075" i="1" s="1"/>
  <c r="G4076" i="1" a="1"/>
  <c r="G4076" i="1" s="1"/>
  <c r="G4077" i="1" a="1"/>
  <c r="G4077" i="1" s="1"/>
  <c r="G4078" i="1" a="1"/>
  <c r="G4078" i="1" s="1"/>
  <c r="G4079" i="1" a="1"/>
  <c r="G4079" i="1" s="1"/>
  <c r="G4080" i="1" a="1"/>
  <c r="G4080" i="1" s="1"/>
  <c r="G4081" i="1" a="1"/>
  <c r="G4081" i="1" s="1"/>
  <c r="G4082" i="1" a="1"/>
  <c r="G4082" i="1" s="1"/>
  <c r="G4083" i="1" a="1"/>
  <c r="G4083" i="1" s="1"/>
  <c r="G4084" i="1" a="1"/>
  <c r="G4084" i="1" s="1"/>
  <c r="G4085" i="1" a="1"/>
  <c r="G4085" i="1" s="1"/>
  <c r="G4086" i="1" a="1"/>
  <c r="G4086" i="1" s="1"/>
  <c r="G4087" i="1" a="1"/>
  <c r="G4087" i="1" s="1"/>
  <c r="G4088" i="1" a="1"/>
  <c r="G4088" i="1" s="1"/>
  <c r="G4089" i="1" a="1"/>
  <c r="G4089" i="1" s="1"/>
  <c r="G4090" i="1" a="1"/>
  <c r="G4090" i="1" s="1"/>
  <c r="G4091" i="1" a="1"/>
  <c r="G4091" i="1" s="1"/>
  <c r="G4092" i="1" a="1"/>
  <c r="G4092" i="1" s="1"/>
  <c r="G4093" i="1" a="1"/>
  <c r="G4093" i="1" s="1"/>
  <c r="G4094" i="1" a="1"/>
  <c r="G4094" i="1" s="1"/>
  <c r="G4095" i="1" a="1"/>
  <c r="G4095" i="1" s="1"/>
  <c r="G4096" i="1" a="1"/>
  <c r="G4096" i="1" s="1"/>
  <c r="G4097" i="1" a="1"/>
  <c r="G4097" i="1" s="1"/>
  <c r="G4098" i="1" a="1"/>
  <c r="G4098" i="1" s="1"/>
  <c r="G4099" i="1" a="1"/>
  <c r="G4099" i="1" s="1"/>
  <c r="G4100" i="1" a="1"/>
  <c r="G4100" i="1" s="1"/>
  <c r="G4101" i="1" a="1"/>
  <c r="G4101" i="1" s="1"/>
  <c r="G4102" i="1" a="1"/>
  <c r="G4102" i="1" s="1"/>
  <c r="G4103" i="1" a="1"/>
  <c r="G4103" i="1" s="1"/>
  <c r="G4104" i="1" a="1"/>
  <c r="G4104" i="1" s="1"/>
  <c r="G4105" i="1" a="1"/>
  <c r="G4105" i="1" s="1"/>
  <c r="G4106" i="1" a="1"/>
  <c r="G4106" i="1" s="1"/>
  <c r="G4107" i="1" a="1"/>
  <c r="G4107" i="1" s="1"/>
  <c r="G4108" i="1" a="1"/>
  <c r="G4108" i="1" s="1"/>
  <c r="G4109" i="1" a="1"/>
  <c r="G4109" i="1" s="1"/>
  <c r="G4110" i="1" a="1"/>
  <c r="G4110" i="1" s="1"/>
  <c r="G4111" i="1" a="1"/>
  <c r="G4111" i="1" s="1"/>
  <c r="G4112" i="1" a="1"/>
  <c r="G4112" i="1" s="1"/>
  <c r="G4113" i="1" a="1"/>
  <c r="G4113" i="1" s="1"/>
  <c r="G4114" i="1" a="1"/>
  <c r="G4114" i="1" s="1"/>
  <c r="G4115" i="1" a="1"/>
  <c r="G4115" i="1" s="1"/>
  <c r="G4116" i="1" a="1"/>
  <c r="G4116" i="1" s="1"/>
  <c r="G4117" i="1" a="1"/>
  <c r="G4117" i="1" s="1"/>
  <c r="G4118" i="1" a="1"/>
  <c r="G4118" i="1" s="1"/>
  <c r="G4119" i="1" a="1"/>
  <c r="G4119" i="1" s="1"/>
  <c r="G4120" i="1" a="1"/>
  <c r="G4120" i="1" s="1"/>
  <c r="G4121" i="1" a="1"/>
  <c r="G4121" i="1" s="1"/>
  <c r="G4122" i="1" a="1"/>
  <c r="G4122" i="1" s="1"/>
  <c r="G4123" i="1" a="1"/>
  <c r="G4123" i="1" s="1"/>
  <c r="G4124" i="1" a="1"/>
  <c r="G4124" i="1" s="1"/>
  <c r="G4125" i="1" a="1"/>
  <c r="G4125" i="1" s="1"/>
  <c r="G4126" i="1" a="1"/>
  <c r="G4126" i="1" s="1"/>
  <c r="G4127" i="1" a="1"/>
  <c r="G4127" i="1" s="1"/>
  <c r="G4128" i="1" a="1"/>
  <c r="G4128" i="1" s="1"/>
  <c r="G4129" i="1" a="1"/>
  <c r="G4129" i="1" s="1"/>
  <c r="G4130" i="1" a="1"/>
  <c r="G4130" i="1" s="1"/>
  <c r="G4131" i="1" a="1"/>
  <c r="G4131" i="1" s="1"/>
  <c r="G4132" i="1" a="1"/>
  <c r="G4132" i="1" s="1"/>
  <c r="G4133" i="1" a="1"/>
  <c r="G4133" i="1" s="1"/>
  <c r="G4134" i="1" a="1"/>
  <c r="G4134" i="1" s="1"/>
  <c r="G4135" i="1" a="1"/>
  <c r="G4135" i="1" s="1"/>
  <c r="G4136" i="1" a="1"/>
  <c r="G4136" i="1" s="1"/>
  <c r="G4137" i="1" a="1"/>
  <c r="G4137" i="1" s="1"/>
  <c r="G4138" i="1" a="1"/>
  <c r="G4138" i="1" s="1"/>
  <c r="G4139" i="1" a="1"/>
  <c r="G4139" i="1" s="1"/>
  <c r="G4140" i="1" a="1"/>
  <c r="G4140" i="1" s="1"/>
  <c r="G4141" i="1" a="1"/>
  <c r="G4141" i="1" s="1"/>
  <c r="G4142" i="1" a="1"/>
  <c r="G4142" i="1" s="1"/>
  <c r="G4143" i="1" a="1"/>
  <c r="G4143" i="1" s="1"/>
  <c r="G4144" i="1" a="1"/>
  <c r="G4144" i="1" s="1"/>
  <c r="G4145" i="1" a="1"/>
  <c r="G4145" i="1" s="1"/>
  <c r="G4146" i="1" a="1"/>
  <c r="G4146" i="1" s="1"/>
  <c r="G4147" i="1" a="1"/>
  <c r="G4147" i="1" s="1"/>
  <c r="G4148" i="1" a="1"/>
  <c r="G4148" i="1" s="1"/>
  <c r="G4149" i="1" a="1"/>
  <c r="G4149" i="1" s="1"/>
  <c r="G4150" i="1" a="1"/>
  <c r="G4150" i="1" s="1"/>
  <c r="G4151" i="1" a="1"/>
  <c r="G4151" i="1" s="1"/>
  <c r="G4152" i="1" a="1"/>
  <c r="G4152" i="1" s="1"/>
  <c r="G4153" i="1" a="1"/>
  <c r="G4153" i="1" s="1"/>
  <c r="G4154" i="1" a="1"/>
  <c r="G4154" i="1" s="1"/>
  <c r="G4155" i="1" a="1"/>
  <c r="G4155" i="1" s="1"/>
  <c r="G4156" i="1" a="1"/>
  <c r="G4156" i="1" s="1"/>
  <c r="G4157" i="1" a="1"/>
  <c r="G4157" i="1" s="1"/>
  <c r="G4158" i="1" a="1"/>
  <c r="G4158" i="1" s="1"/>
  <c r="G4159" i="1" a="1"/>
  <c r="G4159" i="1" s="1"/>
  <c r="G4160" i="1" a="1"/>
  <c r="G4160" i="1" s="1"/>
  <c r="G4161" i="1" a="1"/>
  <c r="G4161" i="1" s="1"/>
  <c r="G4162" i="1" a="1"/>
  <c r="G4162" i="1" s="1"/>
  <c r="G4163" i="1" a="1"/>
  <c r="G4163" i="1" s="1"/>
  <c r="G4164" i="1" a="1"/>
  <c r="G4164" i="1" s="1"/>
  <c r="G4165" i="1" a="1"/>
  <c r="G4165" i="1" s="1"/>
  <c r="G4166" i="1" a="1"/>
  <c r="G4166" i="1" s="1"/>
  <c r="G4167" i="1" a="1"/>
  <c r="G4167" i="1" s="1"/>
  <c r="G4168" i="1" a="1"/>
  <c r="G4168" i="1" s="1"/>
  <c r="G4169" i="1" a="1"/>
  <c r="G4169" i="1" s="1"/>
  <c r="G4170" i="1" a="1"/>
  <c r="G4170" i="1" s="1"/>
  <c r="G4171" i="1" a="1"/>
  <c r="G4171" i="1" s="1"/>
  <c r="G4172" i="1" a="1"/>
  <c r="G4172" i="1" s="1"/>
  <c r="G4173" i="1" a="1"/>
  <c r="G4173" i="1" s="1"/>
  <c r="G4174" i="1" a="1"/>
  <c r="G4174" i="1" s="1"/>
  <c r="G4175" i="1" a="1"/>
  <c r="G4175" i="1" s="1"/>
  <c r="G4176" i="1" a="1"/>
  <c r="G4176" i="1" s="1"/>
  <c r="G4177" i="1" a="1"/>
  <c r="G4177" i="1" s="1"/>
  <c r="G4178" i="1" a="1"/>
  <c r="G4178" i="1" s="1"/>
  <c r="G4179" i="1" a="1"/>
  <c r="G4179" i="1" s="1"/>
  <c r="G4180" i="1" a="1"/>
  <c r="G4180" i="1" s="1"/>
  <c r="G4181" i="1" a="1"/>
  <c r="G4181" i="1" s="1"/>
  <c r="G4182" i="1" a="1"/>
  <c r="G4182" i="1" s="1"/>
  <c r="G4183" i="1" a="1"/>
  <c r="G4183" i="1" s="1"/>
  <c r="G4184" i="1" a="1"/>
  <c r="G4184" i="1" s="1"/>
  <c r="G4185" i="1" a="1"/>
  <c r="G4185" i="1" s="1"/>
  <c r="G4186" i="1" a="1"/>
  <c r="G4186" i="1" s="1"/>
  <c r="G4187" i="1" a="1"/>
  <c r="G4187" i="1" s="1"/>
  <c r="G4188" i="1" a="1"/>
  <c r="G4188" i="1" s="1"/>
  <c r="G4189" i="1" a="1"/>
  <c r="G4189" i="1" s="1"/>
  <c r="G4190" i="1" a="1"/>
  <c r="G4190" i="1" s="1"/>
  <c r="G4191" i="1" a="1"/>
  <c r="G4191" i="1" s="1"/>
  <c r="G4192" i="1" a="1"/>
  <c r="G4192" i="1" s="1"/>
  <c r="G4193" i="1" a="1"/>
  <c r="G4193" i="1" s="1"/>
  <c r="G4194" i="1" a="1"/>
  <c r="G4194" i="1" s="1"/>
  <c r="G4195" i="1" a="1"/>
  <c r="G4195" i="1" s="1"/>
  <c r="G4196" i="1" a="1"/>
  <c r="G4196" i="1" s="1"/>
  <c r="G4197" i="1" a="1"/>
  <c r="G4197" i="1" s="1"/>
  <c r="G4198" i="1" a="1"/>
  <c r="G4198" i="1" s="1"/>
  <c r="G4199" i="1" a="1"/>
  <c r="G4199" i="1" s="1"/>
  <c r="G4200" i="1" a="1"/>
  <c r="G4200" i="1" s="1"/>
  <c r="G4201" i="1" a="1"/>
  <c r="G4201" i="1" s="1"/>
  <c r="G4202" i="1" a="1"/>
  <c r="G4202" i="1" s="1"/>
  <c r="G4203" i="1" a="1"/>
  <c r="G4203" i="1" s="1"/>
  <c r="G4204" i="1" a="1"/>
  <c r="G4204" i="1" s="1"/>
  <c r="G4205" i="1" a="1"/>
  <c r="G4205" i="1" s="1"/>
  <c r="G4206" i="1" a="1"/>
  <c r="G4206" i="1" s="1"/>
  <c r="G4207" i="1" a="1"/>
  <c r="G4207" i="1" s="1"/>
  <c r="G4208" i="1" a="1"/>
  <c r="G4208" i="1" s="1"/>
  <c r="G4209" i="1" a="1"/>
  <c r="G4209" i="1" s="1"/>
  <c r="G4210" i="1" a="1"/>
  <c r="G4210" i="1" s="1"/>
  <c r="G4211" i="1" a="1"/>
  <c r="G4211" i="1" s="1"/>
  <c r="G4212" i="1" a="1"/>
  <c r="G4212" i="1" s="1"/>
  <c r="G4213" i="1" a="1"/>
  <c r="G4213" i="1" s="1"/>
  <c r="G4214" i="1" a="1"/>
  <c r="G4214" i="1" s="1"/>
  <c r="G4215" i="1" a="1"/>
  <c r="G4215" i="1" s="1"/>
  <c r="G4216" i="1" a="1"/>
  <c r="G4216" i="1" s="1"/>
  <c r="G4217" i="1" a="1"/>
  <c r="G4217" i="1" s="1"/>
  <c r="G4218" i="1" a="1"/>
  <c r="G4218" i="1" s="1"/>
  <c r="G4219" i="1" a="1"/>
  <c r="G4219" i="1" s="1"/>
  <c r="G4220" i="1" a="1"/>
  <c r="G4220" i="1" s="1"/>
  <c r="G4221" i="1" a="1"/>
  <c r="G4221" i="1" s="1"/>
  <c r="G4222" i="1" a="1"/>
  <c r="G4222" i="1" s="1"/>
  <c r="G4223" i="1" a="1"/>
  <c r="G4223" i="1" s="1"/>
  <c r="G4224" i="1" a="1"/>
  <c r="G4224" i="1" s="1"/>
  <c r="G4225" i="1" a="1"/>
  <c r="G4225" i="1" s="1"/>
  <c r="G4226" i="1" a="1"/>
  <c r="G4226" i="1" s="1"/>
  <c r="G4227" i="1" a="1"/>
  <c r="G4227" i="1" s="1"/>
  <c r="G4228" i="1" a="1"/>
  <c r="G4228" i="1" s="1"/>
  <c r="G4229" i="1" a="1"/>
  <c r="G4229" i="1" s="1"/>
  <c r="G4230" i="1" a="1"/>
  <c r="G4230" i="1" s="1"/>
  <c r="G4231" i="1" a="1"/>
  <c r="G4231" i="1" s="1"/>
  <c r="G4232" i="1" a="1"/>
  <c r="G4232" i="1" s="1"/>
  <c r="G4233" i="1" a="1"/>
  <c r="G4233" i="1" s="1"/>
  <c r="G4234" i="1" a="1"/>
  <c r="G4234" i="1" s="1"/>
  <c r="G4235" i="1" a="1"/>
  <c r="G4235" i="1" s="1"/>
  <c r="G4236" i="1" a="1"/>
  <c r="G4236" i="1" s="1"/>
  <c r="G4237" i="1" a="1"/>
  <c r="G4237" i="1" s="1"/>
  <c r="G4238" i="1" a="1"/>
  <c r="G4238" i="1" s="1"/>
  <c r="G4239" i="1" a="1"/>
  <c r="G4239" i="1" s="1"/>
  <c r="G4240" i="1" a="1"/>
  <c r="G4240" i="1" s="1"/>
  <c r="G4241" i="1" a="1"/>
  <c r="G4241" i="1" s="1"/>
  <c r="G4242" i="1" a="1"/>
  <c r="G4242" i="1" s="1"/>
  <c r="G4243" i="1" a="1"/>
  <c r="G4243" i="1" s="1"/>
  <c r="G4244" i="1" a="1"/>
  <c r="G4244" i="1" s="1"/>
  <c r="G4245" i="1" a="1"/>
  <c r="G4245" i="1" s="1"/>
  <c r="G4246" i="1" a="1"/>
  <c r="G4246" i="1" s="1"/>
  <c r="G4247" i="1" a="1"/>
  <c r="G4247" i="1" s="1"/>
  <c r="G4248" i="1" a="1"/>
  <c r="G4248" i="1" s="1"/>
  <c r="G4249" i="1" a="1"/>
  <c r="G4249" i="1" s="1"/>
  <c r="G4250" i="1" a="1"/>
  <c r="G4250" i="1" s="1"/>
  <c r="G4251" i="1" a="1"/>
  <c r="G4251" i="1" s="1"/>
  <c r="G4252" i="1" a="1"/>
  <c r="G4252" i="1" s="1"/>
  <c r="G4253" i="1" a="1"/>
  <c r="G4253" i="1" s="1"/>
  <c r="G4254" i="1" a="1"/>
  <c r="G4254" i="1" s="1"/>
  <c r="G4255" i="1" a="1"/>
  <c r="G4255" i="1" s="1"/>
  <c r="G4256" i="1" a="1"/>
  <c r="G4256" i="1" s="1"/>
  <c r="G4257" i="1" a="1"/>
  <c r="G4257" i="1" s="1"/>
  <c r="G4258" i="1" a="1"/>
  <c r="G4258" i="1" s="1"/>
  <c r="G4259" i="1" a="1"/>
  <c r="G4259" i="1" s="1"/>
  <c r="G4260" i="1" a="1"/>
  <c r="G4260" i="1" s="1"/>
  <c r="G4261" i="1" a="1"/>
  <c r="G4261" i="1" s="1"/>
  <c r="G4262" i="1" a="1"/>
  <c r="G4262" i="1" s="1"/>
  <c r="G4263" i="1" a="1"/>
  <c r="G4263" i="1" s="1"/>
  <c r="G4264" i="1" a="1"/>
  <c r="G4264" i="1" s="1"/>
  <c r="G4265" i="1" a="1"/>
  <c r="G4265" i="1" s="1"/>
  <c r="G4266" i="1" a="1"/>
  <c r="G4266" i="1" s="1"/>
  <c r="G4267" i="1" a="1"/>
  <c r="G4267" i="1" s="1"/>
  <c r="G4268" i="1" a="1"/>
  <c r="G4268" i="1" s="1"/>
  <c r="G4269" i="1" a="1"/>
  <c r="G4269" i="1" s="1"/>
  <c r="G4270" i="1" a="1"/>
  <c r="G4270" i="1" s="1"/>
  <c r="G4271" i="1" a="1"/>
  <c r="G4271" i="1" s="1"/>
  <c r="G4272" i="1" a="1"/>
  <c r="G4272" i="1" s="1"/>
  <c r="G4273" i="1" a="1"/>
  <c r="G4273" i="1" s="1"/>
  <c r="G4274" i="1" a="1"/>
  <c r="G4274" i="1" s="1"/>
  <c r="G4275" i="1" a="1"/>
  <c r="G4275" i="1" s="1"/>
  <c r="G4276" i="1" a="1"/>
  <c r="G4276" i="1" s="1"/>
  <c r="G4277" i="1" a="1"/>
  <c r="G4277" i="1" s="1"/>
  <c r="G4278" i="1" a="1"/>
  <c r="G4278" i="1" s="1"/>
  <c r="G4279" i="1" a="1"/>
  <c r="G4279" i="1" s="1"/>
  <c r="G4280" i="1" a="1"/>
  <c r="G4280" i="1" s="1"/>
  <c r="G4281" i="1" a="1"/>
  <c r="G4281" i="1" s="1"/>
  <c r="G4282" i="1" a="1"/>
  <c r="G4282" i="1" s="1"/>
  <c r="G4283" i="1" a="1"/>
  <c r="G4283" i="1" s="1"/>
  <c r="G4284" i="1" a="1"/>
  <c r="G4284" i="1" s="1"/>
  <c r="G4285" i="1" a="1"/>
  <c r="G4285" i="1" s="1"/>
  <c r="G4286" i="1" a="1"/>
  <c r="G4286" i="1" s="1"/>
  <c r="G4287" i="1" a="1"/>
  <c r="G4287" i="1" s="1"/>
  <c r="G4288" i="1" a="1"/>
  <c r="G4288" i="1" s="1"/>
  <c r="G4289" i="1" a="1"/>
  <c r="G4289" i="1" s="1"/>
  <c r="G4290" i="1" a="1"/>
  <c r="G4290" i="1" s="1"/>
  <c r="G4291" i="1" a="1"/>
  <c r="G4291" i="1" s="1"/>
  <c r="G4292" i="1" a="1"/>
  <c r="G4292" i="1" s="1"/>
  <c r="G4293" i="1" a="1"/>
  <c r="G4293" i="1" s="1"/>
  <c r="G4294" i="1" a="1"/>
  <c r="G4294" i="1" s="1"/>
  <c r="G4295" i="1" a="1"/>
  <c r="G4295" i="1" s="1"/>
  <c r="G4296" i="1" a="1"/>
  <c r="G4296" i="1" s="1"/>
  <c r="G4297" i="1" a="1"/>
  <c r="G4297" i="1" s="1"/>
  <c r="G4298" i="1" a="1"/>
  <c r="G4298" i="1" s="1"/>
  <c r="G4299" i="1" a="1"/>
  <c r="G4299" i="1" s="1"/>
  <c r="G4300" i="1" a="1"/>
  <c r="G4300" i="1" s="1"/>
  <c r="G4301" i="1" a="1"/>
  <c r="G4301" i="1" s="1"/>
  <c r="G4302" i="1" a="1"/>
  <c r="G4302" i="1" s="1"/>
  <c r="G4303" i="1" a="1"/>
  <c r="G4303" i="1" s="1"/>
  <c r="G4304" i="1" a="1"/>
  <c r="G4304" i="1" s="1"/>
  <c r="G4305" i="1" a="1"/>
  <c r="G4305" i="1" s="1"/>
  <c r="G4306" i="1" a="1"/>
  <c r="G4306" i="1" s="1"/>
  <c r="G4307" i="1" a="1"/>
  <c r="G4307" i="1" s="1"/>
  <c r="G4308" i="1" a="1"/>
  <c r="G4308" i="1" s="1"/>
  <c r="G4309" i="1" a="1"/>
  <c r="G4309" i="1" s="1"/>
  <c r="G4310" i="1" a="1"/>
  <c r="G4310" i="1" s="1"/>
  <c r="G4311" i="1" a="1"/>
  <c r="G4311" i="1" s="1"/>
  <c r="G4312" i="1" a="1"/>
  <c r="G4312" i="1" s="1"/>
  <c r="G4313" i="1" a="1"/>
  <c r="G4313" i="1" s="1"/>
  <c r="G4314" i="1" a="1"/>
  <c r="G4314" i="1" s="1"/>
  <c r="G4315" i="1" a="1"/>
  <c r="G4315" i="1" s="1"/>
  <c r="G4316" i="1" a="1"/>
  <c r="G4316" i="1" s="1"/>
  <c r="G4317" i="1" a="1"/>
  <c r="G4317" i="1" s="1"/>
  <c r="G4318" i="1" a="1"/>
  <c r="G4318" i="1" s="1"/>
  <c r="G4319" i="1" a="1"/>
  <c r="G4319" i="1" s="1"/>
  <c r="G4320" i="1" a="1"/>
  <c r="G4320" i="1" s="1"/>
  <c r="G4321" i="1" a="1"/>
  <c r="G4321" i="1" s="1"/>
  <c r="G4322" i="1" a="1"/>
  <c r="G4322" i="1" s="1"/>
  <c r="G4323" i="1" a="1"/>
  <c r="G4323" i="1" s="1"/>
  <c r="G4324" i="1" a="1"/>
  <c r="G4324" i="1" s="1"/>
  <c r="G4325" i="1" a="1"/>
  <c r="G4325" i="1" s="1"/>
  <c r="G4326" i="1" a="1"/>
  <c r="G4326" i="1" s="1"/>
  <c r="G4327" i="1" a="1"/>
  <c r="G4327" i="1" s="1"/>
  <c r="G4328" i="1" a="1"/>
  <c r="G4328" i="1" s="1"/>
  <c r="G4329" i="1" a="1"/>
  <c r="G4329" i="1" s="1"/>
  <c r="G4330" i="1" a="1"/>
  <c r="G4330" i="1" s="1"/>
  <c r="G4331" i="1" a="1"/>
  <c r="G4331" i="1" s="1"/>
  <c r="G4332" i="1" a="1"/>
  <c r="G4332" i="1" s="1"/>
  <c r="G4333" i="1" a="1"/>
  <c r="G4333" i="1" s="1"/>
  <c r="G4334" i="1" a="1"/>
  <c r="G4334" i="1" s="1"/>
  <c r="G4335" i="1" a="1"/>
  <c r="G4335" i="1" s="1"/>
  <c r="G4336" i="1" a="1"/>
  <c r="G4336" i="1" s="1"/>
  <c r="G4337" i="1" a="1"/>
  <c r="G4337" i="1" s="1"/>
  <c r="G4338" i="1" a="1"/>
  <c r="G4338" i="1" s="1"/>
  <c r="G4339" i="1" a="1"/>
  <c r="G4339" i="1" s="1"/>
  <c r="G4340" i="1" a="1"/>
  <c r="G4340" i="1" s="1"/>
  <c r="G3" i="1" a="1"/>
  <c r="G3" i="1" s="1"/>
  <c r="G4" i="1" a="1"/>
  <c r="G4" i="1" s="1"/>
  <c r="G5" i="1" a="1"/>
  <c r="G5" i="1" s="1"/>
  <c r="G6" i="1" a="1"/>
  <c r="G6" i="1" s="1"/>
  <c r="G7" i="1" a="1"/>
  <c r="G7" i="1" s="1"/>
  <c r="G8" i="1" a="1"/>
  <c r="G8" i="1" s="1"/>
  <c r="G9" i="1" a="1"/>
  <c r="G9" i="1" s="1"/>
  <c r="G10" i="1" a="1"/>
  <c r="G10" i="1" s="1"/>
  <c r="G11" i="1" a="1"/>
  <c r="G11" i="1" s="1"/>
  <c r="G12" i="1" a="1"/>
  <c r="G12" i="1" s="1"/>
  <c r="G13" i="1" a="1"/>
  <c r="G13" i="1" s="1"/>
  <c r="G14" i="1" a="1"/>
  <c r="G14" i="1" s="1"/>
  <c r="G15" i="1" a="1"/>
  <c r="G15" i="1" s="1"/>
  <c r="G16" i="1" a="1"/>
  <c r="G16" i="1" s="1"/>
  <c r="G17" i="1" a="1"/>
  <c r="G17" i="1" s="1"/>
  <c r="G18" i="1" a="1"/>
  <c r="G18" i="1" s="1"/>
  <c r="G19" i="1" a="1"/>
  <c r="G19" i="1" s="1"/>
  <c r="G20" i="1" a="1"/>
  <c r="G20" i="1" s="1"/>
  <c r="G21" i="1" a="1"/>
  <c r="G21" i="1" s="1"/>
  <c r="G22" i="1" a="1"/>
  <c r="G22" i="1" s="1"/>
  <c r="G23" i="1" a="1"/>
  <c r="G23" i="1" s="1"/>
  <c r="G24" i="1" a="1"/>
  <c r="G24" i="1" s="1"/>
  <c r="G25" i="1" a="1"/>
  <c r="G25" i="1" s="1"/>
  <c r="G26" i="1" a="1"/>
  <c r="G26" i="1" s="1"/>
  <c r="G27" i="1" a="1"/>
  <c r="G27" i="1" s="1"/>
  <c r="G28" i="1" a="1"/>
  <c r="G28" i="1" s="1"/>
  <c r="G29" i="1" a="1"/>
  <c r="G29" i="1" s="1"/>
  <c r="G30" i="1" a="1"/>
  <c r="G30" i="1" s="1"/>
  <c r="G31" i="1" a="1"/>
  <c r="G31" i="1" s="1"/>
  <c r="G32" i="1" a="1"/>
  <c r="G32" i="1" s="1"/>
  <c r="G33" i="1" a="1"/>
  <c r="G33" i="1" s="1"/>
  <c r="G34" i="1" a="1"/>
  <c r="G34" i="1" s="1"/>
  <c r="G35" i="1" a="1"/>
  <c r="G35" i="1" s="1"/>
  <c r="G36" i="1" a="1"/>
  <c r="G36" i="1" s="1"/>
  <c r="G37" i="1" a="1"/>
  <c r="G37" i="1" s="1"/>
  <c r="G38" i="1" a="1"/>
  <c r="G38" i="1" s="1"/>
  <c r="G39" i="1" a="1"/>
  <c r="G39" i="1" s="1"/>
  <c r="G40" i="1" a="1"/>
  <c r="G40" i="1" s="1"/>
  <c r="G41" i="1" a="1"/>
  <c r="G41" i="1" s="1"/>
  <c r="G42" i="1" a="1"/>
  <c r="G42" i="1" s="1"/>
  <c r="G43" i="1" a="1"/>
  <c r="G43" i="1" s="1"/>
  <c r="G44" i="1" a="1"/>
  <c r="G44" i="1" s="1"/>
  <c r="G45" i="1" a="1"/>
  <c r="G45" i="1" s="1"/>
  <c r="G46" i="1" a="1"/>
  <c r="G46" i="1" s="1"/>
  <c r="G47" i="1" a="1"/>
  <c r="G47" i="1" s="1"/>
  <c r="G48" i="1" a="1"/>
  <c r="G48" i="1" s="1"/>
  <c r="G49" i="1" a="1"/>
  <c r="G49" i="1" s="1"/>
  <c r="G50" i="1" a="1"/>
  <c r="G50" i="1" s="1"/>
  <c r="G51" i="1" a="1"/>
  <c r="G51" i="1" s="1"/>
  <c r="G52" i="1" a="1"/>
  <c r="G52" i="1" s="1"/>
  <c r="G53" i="1" a="1"/>
  <c r="G53" i="1" s="1"/>
  <c r="G54" i="1" a="1"/>
  <c r="G54" i="1" s="1"/>
  <c r="G55" i="1" a="1"/>
  <c r="G55" i="1" s="1"/>
  <c r="G56" i="1" a="1"/>
  <c r="G56" i="1" s="1"/>
  <c r="G57" i="1" a="1"/>
  <c r="G57" i="1" s="1"/>
  <c r="G58" i="1" a="1"/>
  <c r="G58" i="1" s="1"/>
  <c r="G59" i="1" a="1"/>
  <c r="G59" i="1" s="1"/>
  <c r="G60" i="1" a="1"/>
  <c r="G60" i="1" s="1"/>
  <c r="G61" i="1" a="1"/>
  <c r="G61" i="1" s="1"/>
  <c r="G62" i="1" a="1"/>
  <c r="G62" i="1" s="1"/>
  <c r="G63" i="1" a="1"/>
  <c r="G63" i="1" s="1"/>
  <c r="G64" i="1" a="1"/>
  <c r="G64" i="1" s="1"/>
  <c r="G65" i="1" a="1"/>
  <c r="G65" i="1" s="1"/>
  <c r="G66" i="1" a="1"/>
  <c r="G66" i="1" s="1"/>
  <c r="G67" i="1" a="1"/>
  <c r="G67" i="1" s="1"/>
  <c r="G68" i="1" a="1"/>
  <c r="G68" i="1" s="1"/>
  <c r="G69" i="1" a="1"/>
  <c r="G69" i="1" s="1"/>
  <c r="G70" i="1" a="1"/>
  <c r="G70" i="1" s="1"/>
  <c r="G71" i="1" a="1"/>
  <c r="G71" i="1" s="1"/>
  <c r="G72" i="1" a="1"/>
  <c r="G72" i="1" s="1"/>
  <c r="G73" i="1" a="1"/>
  <c r="G73" i="1" s="1"/>
  <c r="G74" i="1" a="1"/>
  <c r="G74" i="1" s="1"/>
  <c r="G75" i="1" a="1"/>
  <c r="G75" i="1" s="1"/>
  <c r="G76" i="1" a="1"/>
  <c r="G76" i="1" s="1"/>
  <c r="G77" i="1" a="1"/>
  <c r="G77" i="1" s="1"/>
  <c r="G78" i="1" a="1"/>
  <c r="G78" i="1" s="1"/>
  <c r="G79" i="1" a="1"/>
  <c r="G79" i="1" s="1"/>
  <c r="G80" i="1" a="1"/>
  <c r="G80" i="1" s="1"/>
  <c r="G81" i="1" a="1"/>
  <c r="G81" i="1" s="1"/>
  <c r="G82" i="1" a="1"/>
  <c r="G82" i="1" s="1"/>
  <c r="G83" i="1" a="1"/>
  <c r="G83" i="1" s="1"/>
  <c r="G84" i="1" a="1"/>
  <c r="G84" i="1" s="1"/>
  <c r="G85" i="1" a="1"/>
  <c r="G85" i="1" s="1"/>
  <c r="G86" i="1" a="1"/>
  <c r="G86" i="1" s="1"/>
  <c r="G87" i="1" a="1"/>
  <c r="G87" i="1" s="1"/>
  <c r="G88" i="1" a="1"/>
  <c r="G88" i="1" s="1"/>
  <c r="G89" i="1" a="1"/>
  <c r="G89" i="1" s="1"/>
  <c r="G90" i="1" a="1"/>
  <c r="G90" i="1" s="1"/>
  <c r="G91" i="1" a="1"/>
  <c r="G91" i="1" s="1"/>
  <c r="G92" i="1" a="1"/>
  <c r="G92" i="1" s="1"/>
  <c r="G93" i="1" a="1"/>
  <c r="G93" i="1" s="1"/>
  <c r="G94" i="1" a="1"/>
  <c r="G94" i="1" s="1"/>
  <c r="G95" i="1" a="1"/>
  <c r="G95" i="1" s="1"/>
  <c r="G96" i="1" a="1"/>
  <c r="G96" i="1" s="1"/>
  <c r="G97" i="1" a="1"/>
  <c r="G97" i="1" s="1"/>
  <c r="G98" i="1" a="1"/>
  <c r="G98" i="1" s="1"/>
  <c r="G99" i="1" a="1"/>
  <c r="G99" i="1" s="1"/>
  <c r="G100" i="1" a="1"/>
  <c r="G100" i="1" s="1"/>
  <c r="G101" i="1" a="1"/>
  <c r="G101" i="1" s="1"/>
  <c r="G102" i="1" a="1"/>
  <c r="G102" i="1" s="1"/>
  <c r="G103" i="1" a="1"/>
  <c r="G103" i="1" s="1"/>
  <c r="G104" i="1" a="1"/>
  <c r="G104" i="1" s="1"/>
  <c r="G105" i="1" a="1"/>
  <c r="G105" i="1" s="1"/>
  <c r="G106" i="1" a="1"/>
  <c r="G106" i="1" s="1"/>
  <c r="G107" i="1" a="1"/>
  <c r="G107" i="1" s="1"/>
  <c r="G108" i="1" a="1"/>
  <c r="G108" i="1" s="1"/>
  <c r="G109" i="1" a="1"/>
  <c r="G109" i="1" s="1"/>
  <c r="G110" i="1" a="1"/>
  <c r="G110" i="1" s="1"/>
  <c r="G111" i="1" a="1"/>
  <c r="G111" i="1" s="1"/>
  <c r="G112" i="1" a="1"/>
  <c r="G112" i="1" s="1"/>
  <c r="G113" i="1" a="1"/>
  <c r="G113" i="1" s="1"/>
  <c r="G114" i="1" a="1"/>
  <c r="G114" i="1" s="1"/>
  <c r="G115" i="1" a="1"/>
  <c r="G115" i="1" s="1"/>
  <c r="G116" i="1" a="1"/>
  <c r="G116" i="1" s="1"/>
  <c r="G117" i="1" a="1"/>
  <c r="G117" i="1" s="1"/>
  <c r="G118" i="1" a="1"/>
  <c r="G118" i="1" s="1"/>
  <c r="G119" i="1" a="1"/>
  <c r="G119" i="1" s="1"/>
  <c r="G120" i="1" a="1"/>
  <c r="G120" i="1" s="1"/>
  <c r="G121" i="1" a="1"/>
  <c r="G121" i="1" s="1"/>
  <c r="G122" i="1" a="1"/>
  <c r="G122" i="1" s="1"/>
  <c r="G123" i="1" a="1"/>
  <c r="G123" i="1" s="1"/>
  <c r="G124" i="1" a="1"/>
  <c r="G124" i="1" s="1"/>
  <c r="G125" i="1" a="1"/>
  <c r="G125" i="1" s="1"/>
  <c r="G126" i="1" a="1"/>
  <c r="G126" i="1" s="1"/>
  <c r="G127" i="1" a="1"/>
  <c r="G127" i="1" s="1"/>
  <c r="G128" i="1" a="1"/>
  <c r="G128" i="1" s="1"/>
  <c r="G129" i="1" a="1"/>
  <c r="G129" i="1" s="1"/>
  <c r="G130" i="1" a="1"/>
  <c r="G130" i="1" s="1"/>
  <c r="G131" i="1" a="1"/>
  <c r="G131" i="1" s="1"/>
  <c r="G132" i="1" a="1"/>
  <c r="G132" i="1" s="1"/>
  <c r="G133" i="1" a="1"/>
  <c r="G133" i="1" s="1"/>
  <c r="G134" i="1" a="1"/>
  <c r="G134" i="1" s="1"/>
  <c r="G135" i="1" a="1"/>
  <c r="G135" i="1" s="1"/>
  <c r="G136" i="1" a="1"/>
  <c r="G136" i="1" s="1"/>
  <c r="G137" i="1" a="1"/>
  <c r="G137" i="1" s="1"/>
  <c r="G138" i="1" a="1"/>
  <c r="G138" i="1" s="1"/>
  <c r="G139" i="1" a="1"/>
  <c r="G139" i="1" s="1"/>
  <c r="G140" i="1" a="1"/>
  <c r="G140" i="1" s="1"/>
  <c r="G141" i="1" a="1"/>
  <c r="G141" i="1" s="1"/>
  <c r="G142" i="1" a="1"/>
  <c r="G142" i="1" s="1"/>
  <c r="G143" i="1" a="1"/>
  <c r="G143" i="1" s="1"/>
  <c r="G144" i="1" a="1"/>
  <c r="G144" i="1" s="1"/>
  <c r="G145" i="1" a="1"/>
  <c r="G145" i="1" s="1"/>
  <c r="G146" i="1" a="1"/>
  <c r="G146" i="1" s="1"/>
  <c r="G147" i="1" a="1"/>
  <c r="G147" i="1" s="1"/>
  <c r="G148" i="1" a="1"/>
  <c r="G148" i="1" s="1"/>
  <c r="G149" i="1" a="1"/>
  <c r="G149" i="1" s="1"/>
  <c r="G150" i="1" a="1"/>
  <c r="G150" i="1" s="1"/>
  <c r="G151" i="1" a="1"/>
  <c r="G151" i="1" s="1"/>
  <c r="G152" i="1" a="1"/>
  <c r="G152" i="1" s="1"/>
  <c r="G153" i="1" a="1"/>
  <c r="G153" i="1" s="1"/>
  <c r="G154" i="1" a="1"/>
  <c r="G154" i="1" s="1"/>
  <c r="G155" i="1" a="1"/>
  <c r="G155" i="1" s="1"/>
  <c r="G156" i="1" a="1"/>
  <c r="G156" i="1" s="1"/>
  <c r="G157" i="1" a="1"/>
  <c r="G157" i="1" s="1"/>
  <c r="G158" i="1" a="1"/>
  <c r="G158" i="1" s="1"/>
  <c r="G159" i="1" a="1"/>
  <c r="G159" i="1" s="1"/>
  <c r="G160" i="1" a="1"/>
  <c r="G160" i="1" s="1"/>
  <c r="G161" i="1" a="1"/>
  <c r="G161" i="1" s="1"/>
  <c r="G162" i="1" a="1"/>
  <c r="G162" i="1" s="1"/>
  <c r="G163" i="1" a="1"/>
  <c r="G163" i="1" s="1"/>
  <c r="G164" i="1" a="1"/>
  <c r="G164" i="1" s="1"/>
  <c r="G165" i="1" a="1"/>
  <c r="G165" i="1" s="1"/>
  <c r="G166" i="1" a="1"/>
  <c r="G166" i="1" s="1"/>
  <c r="G167" i="1" a="1"/>
  <c r="G167" i="1" s="1"/>
  <c r="G168" i="1" a="1"/>
  <c r="G168" i="1" s="1"/>
  <c r="G169" i="1" a="1"/>
  <c r="G169" i="1" s="1"/>
  <c r="G170" i="1" a="1"/>
  <c r="G170" i="1" s="1"/>
  <c r="G171" i="1" a="1"/>
  <c r="G171" i="1" s="1"/>
  <c r="G172" i="1" a="1"/>
  <c r="G172" i="1" s="1"/>
  <c r="G173" i="1" a="1"/>
  <c r="G173" i="1" s="1"/>
  <c r="G174" i="1" a="1"/>
  <c r="G174" i="1" s="1"/>
  <c r="G175" i="1" a="1"/>
  <c r="G175" i="1" s="1"/>
  <c r="G176" i="1" a="1"/>
  <c r="G176" i="1" s="1"/>
  <c r="G177" i="1" a="1"/>
  <c r="G177" i="1" s="1"/>
  <c r="G178" i="1" a="1"/>
  <c r="G178" i="1" s="1"/>
  <c r="G179" i="1" a="1"/>
  <c r="G179" i="1" s="1"/>
  <c r="G180" i="1" a="1"/>
  <c r="G180" i="1" s="1"/>
  <c r="G181" i="1" a="1"/>
  <c r="G181" i="1" s="1"/>
  <c r="G182" i="1" a="1"/>
  <c r="G182" i="1" s="1"/>
  <c r="G183" i="1" a="1"/>
  <c r="G183" i="1" s="1"/>
  <c r="G184" i="1" a="1"/>
  <c r="G184" i="1" s="1"/>
  <c r="G185" i="1" a="1"/>
  <c r="G185" i="1" s="1"/>
  <c r="G186" i="1" a="1"/>
  <c r="G186" i="1" s="1"/>
  <c r="G187" i="1" a="1"/>
  <c r="G187" i="1" s="1"/>
  <c r="G188" i="1" a="1"/>
  <c r="G188" i="1" s="1"/>
  <c r="G189" i="1" a="1"/>
  <c r="G189" i="1" s="1"/>
  <c r="G190" i="1" a="1"/>
  <c r="G190" i="1" s="1"/>
  <c r="G191" i="1" a="1"/>
  <c r="G191" i="1" s="1"/>
  <c r="G192" i="1" a="1"/>
  <c r="G192" i="1" s="1"/>
  <c r="G193" i="1" a="1"/>
  <c r="G193" i="1" s="1"/>
  <c r="G194" i="1" a="1"/>
  <c r="G194" i="1" s="1"/>
  <c r="G195" i="1" a="1"/>
  <c r="G195" i="1" s="1"/>
  <c r="G196" i="1" a="1"/>
  <c r="G196" i="1" s="1"/>
  <c r="G197" i="1" a="1"/>
  <c r="G197" i="1" s="1"/>
  <c r="G198" i="1" a="1"/>
  <c r="G198" i="1" s="1"/>
  <c r="G199" i="1" a="1"/>
  <c r="G199" i="1" s="1"/>
  <c r="G200" i="1" a="1"/>
  <c r="G200" i="1" s="1"/>
  <c r="G201" i="1" a="1"/>
  <c r="G201" i="1" s="1"/>
  <c r="G202" i="1" a="1"/>
  <c r="G202" i="1" s="1"/>
  <c r="G203" i="1" a="1"/>
  <c r="G203" i="1" s="1"/>
  <c r="G204" i="1" a="1"/>
  <c r="G204" i="1" s="1"/>
  <c r="G205" i="1" a="1"/>
  <c r="G205" i="1" s="1"/>
  <c r="G206" i="1" a="1"/>
  <c r="G206" i="1" s="1"/>
  <c r="G207" i="1" a="1"/>
  <c r="G207" i="1" s="1"/>
  <c r="G208" i="1" a="1"/>
  <c r="G208" i="1" s="1"/>
  <c r="G209" i="1" a="1"/>
  <c r="G209" i="1" s="1"/>
  <c r="G210" i="1" a="1"/>
  <c r="G210" i="1" s="1"/>
  <c r="G211" i="1" a="1"/>
  <c r="G211" i="1" s="1"/>
  <c r="G212" i="1" a="1"/>
  <c r="G212" i="1" s="1"/>
  <c r="G213" i="1" a="1"/>
  <c r="G213" i="1" s="1"/>
  <c r="G214" i="1" a="1"/>
  <c r="G214" i="1" s="1"/>
  <c r="G215" i="1" a="1"/>
  <c r="G215" i="1" s="1"/>
  <c r="G216" i="1" a="1"/>
  <c r="G216" i="1" s="1"/>
  <c r="G217" i="1" a="1"/>
  <c r="G217" i="1" s="1"/>
  <c r="G218" i="1" a="1"/>
  <c r="G218" i="1" s="1"/>
  <c r="G219" i="1" a="1"/>
  <c r="G219" i="1" s="1"/>
  <c r="G220" i="1" a="1"/>
  <c r="G220" i="1" s="1"/>
  <c r="G221" i="1" a="1"/>
  <c r="G221" i="1" s="1"/>
  <c r="G222" i="1" a="1"/>
  <c r="G222" i="1" s="1"/>
  <c r="G223" i="1" a="1"/>
  <c r="G223" i="1" s="1"/>
  <c r="G224" i="1" a="1"/>
  <c r="G224" i="1" s="1"/>
  <c r="G225" i="1" a="1"/>
  <c r="G225" i="1" s="1"/>
  <c r="G226" i="1" a="1"/>
  <c r="G226" i="1" s="1"/>
  <c r="G227" i="1" a="1"/>
  <c r="G227" i="1" s="1"/>
  <c r="G228" i="1" a="1"/>
  <c r="G228" i="1" s="1"/>
  <c r="G229" i="1" a="1"/>
  <c r="G229" i="1" s="1"/>
  <c r="G230" i="1" a="1"/>
  <c r="G230" i="1" s="1"/>
  <c r="G231" i="1" a="1"/>
  <c r="G231" i="1" s="1"/>
  <c r="G232" i="1" a="1"/>
  <c r="G232" i="1" s="1"/>
  <c r="G233" i="1" a="1"/>
  <c r="G233" i="1" s="1"/>
  <c r="G234" i="1" a="1"/>
  <c r="G234" i="1" s="1"/>
  <c r="G235" i="1" a="1"/>
  <c r="G235" i="1" s="1"/>
  <c r="G236" i="1" a="1"/>
  <c r="G236" i="1" s="1"/>
  <c r="G237" i="1" a="1"/>
  <c r="G237" i="1" s="1"/>
  <c r="G238" i="1" a="1"/>
  <c r="G238" i="1" s="1"/>
  <c r="G239" i="1" a="1"/>
  <c r="G239" i="1" s="1"/>
  <c r="G240" i="1" a="1"/>
  <c r="G240" i="1" s="1"/>
  <c r="G241" i="1" a="1"/>
  <c r="G241" i="1" s="1"/>
  <c r="G242" i="1" a="1"/>
  <c r="G242" i="1" s="1"/>
  <c r="G243" i="1" a="1"/>
  <c r="G243" i="1" s="1"/>
  <c r="G244" i="1" a="1"/>
  <c r="G244" i="1" s="1"/>
  <c r="G245" i="1" a="1"/>
  <c r="G245" i="1" s="1"/>
  <c r="G246" i="1" a="1"/>
  <c r="G246" i="1" s="1"/>
  <c r="G247" i="1" a="1"/>
  <c r="G247" i="1" s="1"/>
  <c r="G248" i="1" a="1"/>
  <c r="G248" i="1" s="1"/>
  <c r="G249" i="1" a="1"/>
  <c r="G249" i="1" s="1"/>
  <c r="G250" i="1" a="1"/>
  <c r="G250" i="1" s="1"/>
  <c r="G251" i="1" a="1"/>
  <c r="G251" i="1" s="1"/>
  <c r="G252" i="1" a="1"/>
  <c r="G252" i="1" s="1"/>
  <c r="G253" i="1" a="1"/>
  <c r="G253" i="1" s="1"/>
  <c r="G254" i="1" a="1"/>
  <c r="G254" i="1" s="1"/>
  <c r="G255" i="1" a="1"/>
  <c r="G255" i="1" s="1"/>
  <c r="G256" i="1" a="1"/>
  <c r="G256" i="1" s="1"/>
  <c r="G257" i="1" a="1"/>
  <c r="G257" i="1" s="1"/>
  <c r="G258" i="1" a="1"/>
  <c r="G258" i="1" s="1"/>
  <c r="G259" i="1" a="1"/>
  <c r="G259" i="1" s="1"/>
  <c r="G260" i="1" a="1"/>
  <c r="G260" i="1" s="1"/>
  <c r="G261" i="1" a="1"/>
  <c r="G261" i="1" s="1"/>
  <c r="G262" i="1" a="1"/>
  <c r="G262" i="1" s="1"/>
  <c r="G263" i="1" a="1"/>
  <c r="G263" i="1" s="1"/>
  <c r="G264" i="1" a="1"/>
  <c r="G264" i="1" s="1"/>
  <c r="G265" i="1" a="1"/>
  <c r="G265" i="1" s="1"/>
  <c r="G266" i="1" a="1"/>
  <c r="G266" i="1" s="1"/>
  <c r="G267" i="1" a="1"/>
  <c r="G267" i="1" s="1"/>
  <c r="G268" i="1" a="1"/>
  <c r="G268" i="1" s="1"/>
  <c r="G269" i="1" a="1"/>
  <c r="G269" i="1" s="1"/>
  <c r="G270" i="1" a="1"/>
  <c r="G270" i="1" s="1"/>
  <c r="G271" i="1" a="1"/>
  <c r="G271" i="1" s="1"/>
  <c r="G272" i="1" a="1"/>
  <c r="G272" i="1" s="1"/>
  <c r="G273" i="1" a="1"/>
  <c r="G273" i="1" s="1"/>
  <c r="G274" i="1" a="1"/>
  <c r="G274" i="1" s="1"/>
  <c r="G275" i="1" a="1"/>
  <c r="G275" i="1" s="1"/>
  <c r="G276" i="1" a="1"/>
  <c r="G276" i="1" s="1"/>
  <c r="G277" i="1" a="1"/>
  <c r="G277" i="1" s="1"/>
  <c r="G278" i="1" a="1"/>
  <c r="G278" i="1" s="1"/>
  <c r="G279" i="1" a="1"/>
  <c r="G279" i="1" s="1"/>
  <c r="G280" i="1" a="1"/>
  <c r="G280" i="1" s="1"/>
  <c r="G281" i="1" a="1"/>
  <c r="G281" i="1" s="1"/>
  <c r="G282" i="1" a="1"/>
  <c r="G282" i="1" s="1"/>
  <c r="G283" i="1" a="1"/>
  <c r="G283" i="1" s="1"/>
  <c r="G284" i="1" a="1"/>
  <c r="G284" i="1" s="1"/>
  <c r="G285" i="1" a="1"/>
  <c r="G285" i="1" s="1"/>
  <c r="G286" i="1" a="1"/>
  <c r="G286" i="1" s="1"/>
  <c r="G287" i="1" a="1"/>
  <c r="G287" i="1" s="1"/>
  <c r="G288" i="1" a="1"/>
  <c r="G288" i="1" s="1"/>
  <c r="G289" i="1" a="1"/>
  <c r="G289" i="1" s="1"/>
  <c r="G290" i="1" a="1"/>
  <c r="G290" i="1" s="1"/>
  <c r="G291" i="1" a="1"/>
  <c r="G291" i="1" s="1"/>
  <c r="G292" i="1" a="1"/>
  <c r="G292" i="1" s="1"/>
  <c r="G293" i="1" a="1"/>
  <c r="G293" i="1" s="1"/>
  <c r="G294" i="1" a="1"/>
  <c r="G294" i="1" s="1"/>
  <c r="G295" i="1" a="1"/>
  <c r="G295" i="1" s="1"/>
  <c r="G296" i="1" a="1"/>
  <c r="G296" i="1" s="1"/>
  <c r="G297" i="1" a="1"/>
  <c r="G297" i="1" s="1"/>
  <c r="G298" i="1" a="1"/>
  <c r="G298" i="1" s="1"/>
  <c r="G299" i="1" a="1"/>
  <c r="G299" i="1" s="1"/>
  <c r="G300" i="1" a="1"/>
  <c r="G300" i="1" s="1"/>
  <c r="G301" i="1" a="1"/>
  <c r="G301" i="1" s="1"/>
  <c r="G302" i="1" a="1"/>
  <c r="G302" i="1" s="1"/>
  <c r="G303" i="1" a="1"/>
  <c r="G303" i="1" s="1"/>
  <c r="G304" i="1" a="1"/>
  <c r="G304" i="1" s="1"/>
  <c r="G305" i="1" a="1"/>
  <c r="G305" i="1" s="1"/>
  <c r="G306" i="1" a="1"/>
  <c r="G306" i="1" s="1"/>
  <c r="G307" i="1" a="1"/>
  <c r="G307" i="1" s="1"/>
  <c r="G308" i="1" a="1"/>
  <c r="G308" i="1" s="1"/>
  <c r="G309" i="1" a="1"/>
  <c r="G309" i="1" s="1"/>
  <c r="G310" i="1" a="1"/>
  <c r="G310" i="1" s="1"/>
  <c r="G311" i="1" a="1"/>
  <c r="G311" i="1" s="1"/>
  <c r="G312" i="1" a="1"/>
  <c r="G312" i="1" s="1"/>
  <c r="G313" i="1" a="1"/>
  <c r="G313" i="1" s="1"/>
  <c r="G314" i="1" a="1"/>
  <c r="G314" i="1" s="1"/>
  <c r="G315" i="1" a="1"/>
  <c r="G315" i="1" s="1"/>
  <c r="G316" i="1" a="1"/>
  <c r="G316" i="1" s="1"/>
  <c r="G317" i="1" a="1"/>
  <c r="G317" i="1" s="1"/>
  <c r="G318" i="1" a="1"/>
  <c r="G318" i="1" s="1"/>
  <c r="G319" i="1" a="1"/>
  <c r="G319" i="1" s="1"/>
  <c r="G320" i="1" a="1"/>
  <c r="G320" i="1" s="1"/>
  <c r="G321" i="1" a="1"/>
  <c r="G321" i="1" s="1"/>
  <c r="G322" i="1" a="1"/>
  <c r="G322" i="1" s="1"/>
  <c r="G323" i="1" a="1"/>
  <c r="G323" i="1" s="1"/>
  <c r="G324" i="1" a="1"/>
  <c r="G324" i="1" s="1"/>
  <c r="G325" i="1" a="1"/>
  <c r="G325" i="1" s="1"/>
  <c r="G326" i="1" a="1"/>
  <c r="G326" i="1" s="1"/>
  <c r="G327" i="1" a="1"/>
  <c r="G327" i="1" s="1"/>
  <c r="G328" i="1" a="1"/>
  <c r="G328" i="1" s="1"/>
  <c r="G329" i="1" a="1"/>
  <c r="G329" i="1" s="1"/>
  <c r="G330" i="1" a="1"/>
  <c r="G330" i="1" s="1"/>
  <c r="G331" i="1" a="1"/>
  <c r="G331" i="1" s="1"/>
  <c r="G332" i="1" a="1"/>
  <c r="G332" i="1" s="1"/>
  <c r="G333" i="1" a="1"/>
  <c r="G333" i="1" s="1"/>
  <c r="G334" i="1" a="1"/>
  <c r="G334" i="1" s="1"/>
  <c r="G335" i="1" a="1"/>
  <c r="G335" i="1" s="1"/>
  <c r="G336" i="1" a="1"/>
  <c r="G336" i="1" s="1"/>
  <c r="G337" i="1" a="1"/>
  <c r="G337" i="1" s="1"/>
  <c r="G338" i="1" a="1"/>
  <c r="G338" i="1" s="1"/>
  <c r="G339" i="1" a="1"/>
  <c r="G339" i="1" s="1"/>
  <c r="G340" i="1" a="1"/>
  <c r="G340" i="1" s="1"/>
  <c r="G341" i="1" a="1"/>
  <c r="G341" i="1" s="1"/>
  <c r="G342" i="1" a="1"/>
  <c r="G342" i="1" s="1"/>
  <c r="G343" i="1" a="1"/>
  <c r="G343" i="1" s="1"/>
  <c r="G344" i="1" a="1"/>
  <c r="G344" i="1" s="1"/>
  <c r="G345" i="1" a="1"/>
  <c r="G345" i="1" s="1"/>
  <c r="G346" i="1" a="1"/>
  <c r="G346" i="1" s="1"/>
  <c r="G347" i="1" a="1"/>
  <c r="G347" i="1" s="1"/>
  <c r="G348" i="1" a="1"/>
  <c r="G348" i="1" s="1"/>
  <c r="G349" i="1" a="1"/>
  <c r="G349" i="1" s="1"/>
  <c r="G350" i="1" a="1"/>
  <c r="G350" i="1" s="1"/>
  <c r="G351" i="1" a="1"/>
  <c r="G351" i="1" s="1"/>
  <c r="G352" i="1" a="1"/>
  <c r="G352" i="1" s="1"/>
  <c r="G353" i="1" a="1"/>
  <c r="G353" i="1" s="1"/>
  <c r="G354" i="1" a="1"/>
  <c r="G354" i="1" s="1"/>
  <c r="G355" i="1" a="1"/>
  <c r="G355" i="1" s="1"/>
  <c r="G356" i="1" a="1"/>
  <c r="G356" i="1" s="1"/>
  <c r="G357" i="1" a="1"/>
  <c r="G357" i="1" s="1"/>
  <c r="G358" i="1" a="1"/>
  <c r="G358" i="1" s="1"/>
  <c r="G359" i="1" a="1"/>
  <c r="G359" i="1" s="1"/>
  <c r="G360" i="1" a="1"/>
  <c r="G360" i="1" s="1"/>
  <c r="G361" i="1" a="1"/>
  <c r="G361" i="1" s="1"/>
  <c r="G362" i="1" a="1"/>
  <c r="G362" i="1" s="1"/>
  <c r="G363" i="1" a="1"/>
  <c r="G363" i="1" s="1"/>
  <c r="G364" i="1" a="1"/>
  <c r="G364" i="1" s="1"/>
  <c r="G365" i="1" a="1"/>
  <c r="G365" i="1" s="1"/>
  <c r="G366" i="1" a="1"/>
  <c r="G366" i="1" s="1"/>
  <c r="G367" i="1" a="1"/>
  <c r="G367" i="1" s="1"/>
  <c r="G368" i="1" a="1"/>
  <c r="G368" i="1" s="1"/>
  <c r="G369" i="1" a="1"/>
  <c r="G369" i="1" s="1"/>
  <c r="G370" i="1" a="1"/>
  <c r="G370" i="1" s="1"/>
  <c r="G371" i="1" a="1"/>
  <c r="G371" i="1" s="1"/>
  <c r="G372" i="1" a="1"/>
  <c r="G372" i="1" s="1"/>
  <c r="G373" i="1" a="1"/>
  <c r="G373" i="1" s="1"/>
  <c r="G374" i="1" a="1"/>
  <c r="G374" i="1" s="1"/>
  <c r="G375" i="1" a="1"/>
  <c r="G375" i="1" s="1"/>
  <c r="G376" i="1" a="1"/>
  <c r="G376" i="1" s="1"/>
  <c r="G377" i="1" a="1"/>
  <c r="G377" i="1" s="1"/>
  <c r="G378" i="1" a="1"/>
  <c r="G378" i="1" s="1"/>
  <c r="G379" i="1" a="1"/>
  <c r="G379" i="1" s="1"/>
  <c r="G380" i="1" a="1"/>
  <c r="G380" i="1" s="1"/>
  <c r="G381" i="1" a="1"/>
  <c r="G381" i="1" s="1"/>
  <c r="G382" i="1" a="1"/>
  <c r="G382" i="1" s="1"/>
  <c r="G383" i="1" a="1"/>
  <c r="G383" i="1" s="1"/>
  <c r="G384" i="1" a="1"/>
  <c r="G384" i="1" s="1"/>
  <c r="G385" i="1" a="1"/>
  <c r="G385" i="1" s="1"/>
  <c r="G386" i="1" a="1"/>
  <c r="G386" i="1" s="1"/>
  <c r="G387" i="1" a="1"/>
  <c r="G387" i="1" s="1"/>
  <c r="G388" i="1" a="1"/>
  <c r="G388" i="1" s="1"/>
  <c r="G389" i="1" a="1"/>
  <c r="G389" i="1" s="1"/>
  <c r="G390" i="1" a="1"/>
  <c r="G390" i="1" s="1"/>
  <c r="G391" i="1" a="1"/>
  <c r="G391" i="1" s="1"/>
  <c r="G392" i="1" a="1"/>
  <c r="G392" i="1" s="1"/>
  <c r="G393" i="1" a="1"/>
  <c r="G393" i="1" s="1"/>
  <c r="G394" i="1" a="1"/>
  <c r="G394" i="1" s="1"/>
  <c r="G395" i="1" a="1"/>
  <c r="G395" i="1" s="1"/>
  <c r="G396" i="1" a="1"/>
  <c r="G396" i="1" s="1"/>
  <c r="G397" i="1" a="1"/>
  <c r="G397" i="1" s="1"/>
  <c r="G398" i="1" a="1"/>
  <c r="G398" i="1" s="1"/>
  <c r="G399" i="1" a="1"/>
  <c r="G399" i="1" s="1"/>
  <c r="G400" i="1" a="1"/>
  <c r="G400" i="1" s="1"/>
  <c r="G401" i="1" a="1"/>
  <c r="G401" i="1" s="1"/>
  <c r="G402" i="1" a="1"/>
  <c r="G402" i="1" s="1"/>
  <c r="G403" i="1" a="1"/>
  <c r="G403" i="1" s="1"/>
  <c r="G404" i="1" a="1"/>
  <c r="G404" i="1" s="1"/>
  <c r="G405" i="1" a="1"/>
  <c r="G405" i="1" s="1"/>
  <c r="G406" i="1" a="1"/>
  <c r="G406" i="1" s="1"/>
  <c r="G407" i="1" a="1"/>
  <c r="G407" i="1" s="1"/>
  <c r="G408" i="1" a="1"/>
  <c r="G408" i="1" s="1"/>
  <c r="G409" i="1" a="1"/>
  <c r="G409" i="1" s="1"/>
  <c r="G410" i="1" a="1"/>
  <c r="G410" i="1" s="1"/>
  <c r="G411" i="1" a="1"/>
  <c r="G411" i="1" s="1"/>
  <c r="G412" i="1" a="1"/>
  <c r="G412" i="1" s="1"/>
  <c r="G413" i="1" a="1"/>
  <c r="G413" i="1" s="1"/>
  <c r="G414" i="1" a="1"/>
  <c r="G414" i="1" s="1"/>
  <c r="G415" i="1" a="1"/>
  <c r="G415" i="1" s="1"/>
  <c r="G416" i="1" a="1"/>
  <c r="G416" i="1" s="1"/>
  <c r="G417" i="1" a="1"/>
  <c r="G417" i="1" s="1"/>
  <c r="G418" i="1" a="1"/>
  <c r="G418" i="1" s="1"/>
  <c r="G419" i="1" a="1"/>
  <c r="G419" i="1" s="1"/>
  <c r="G420" i="1" a="1"/>
  <c r="G420" i="1" s="1"/>
  <c r="G421" i="1" a="1"/>
  <c r="G421" i="1" s="1"/>
  <c r="G422" i="1" a="1"/>
  <c r="G422" i="1" s="1"/>
  <c r="G423" i="1" a="1"/>
  <c r="G423" i="1" s="1"/>
  <c r="G424" i="1" a="1"/>
  <c r="G424" i="1" s="1"/>
  <c r="G425" i="1" a="1"/>
  <c r="G425" i="1" s="1"/>
  <c r="G426" i="1" a="1"/>
  <c r="G426" i="1" s="1"/>
  <c r="G427" i="1" a="1"/>
  <c r="G427" i="1" s="1"/>
  <c r="G428" i="1" a="1"/>
  <c r="G428" i="1" s="1"/>
  <c r="G429" i="1" a="1"/>
  <c r="G429" i="1" s="1"/>
  <c r="G430" i="1" a="1"/>
  <c r="G430" i="1" s="1"/>
  <c r="G431" i="1" a="1"/>
  <c r="G431" i="1" s="1"/>
  <c r="G432" i="1" a="1"/>
  <c r="G432" i="1" s="1"/>
  <c r="G433" i="1" a="1"/>
  <c r="G433" i="1" s="1"/>
  <c r="G434" i="1" a="1"/>
  <c r="G434" i="1" s="1"/>
  <c r="G435" i="1" a="1"/>
  <c r="G435" i="1" s="1"/>
  <c r="G436" i="1" a="1"/>
  <c r="G436" i="1" s="1"/>
  <c r="G437" i="1" a="1"/>
  <c r="G437" i="1" s="1"/>
  <c r="G438" i="1" a="1"/>
  <c r="G438" i="1" s="1"/>
  <c r="G439" i="1" a="1"/>
  <c r="G439" i="1" s="1"/>
  <c r="G440" i="1" a="1"/>
  <c r="G440" i="1" s="1"/>
  <c r="G441" i="1" a="1"/>
  <c r="G441" i="1" s="1"/>
  <c r="G442" i="1" a="1"/>
  <c r="G442" i="1" s="1"/>
  <c r="G443" i="1" a="1"/>
  <c r="G443" i="1" s="1"/>
  <c r="G444" i="1" a="1"/>
  <c r="G444" i="1" s="1"/>
  <c r="G445" i="1" a="1"/>
  <c r="G445" i="1" s="1"/>
  <c r="G446" i="1" a="1"/>
  <c r="G446" i="1" s="1"/>
  <c r="G447" i="1" a="1"/>
  <c r="G447" i="1" s="1"/>
  <c r="G448" i="1" a="1"/>
  <c r="G448" i="1" s="1"/>
  <c r="G449" i="1" a="1"/>
  <c r="G449" i="1" s="1"/>
  <c r="G450" i="1" a="1"/>
  <c r="G450" i="1" s="1"/>
  <c r="G451" i="1" a="1"/>
  <c r="G451" i="1" s="1"/>
  <c r="G452" i="1" a="1"/>
  <c r="G452" i="1" s="1"/>
  <c r="G453" i="1" a="1"/>
  <c r="G453" i="1" s="1"/>
  <c r="G454" i="1" a="1"/>
  <c r="G454" i="1" s="1"/>
  <c r="G455" i="1" a="1"/>
  <c r="G455" i="1" s="1"/>
  <c r="G456" i="1" a="1"/>
  <c r="G456" i="1" s="1"/>
  <c r="G457" i="1" a="1"/>
  <c r="G457" i="1" s="1"/>
  <c r="G458" i="1" a="1"/>
  <c r="G458" i="1" s="1"/>
  <c r="G459" i="1" a="1"/>
  <c r="G459" i="1" s="1"/>
  <c r="G460" i="1" a="1"/>
  <c r="G460" i="1" s="1"/>
  <c r="G461" i="1" a="1"/>
  <c r="G461" i="1" s="1"/>
  <c r="G462" i="1" a="1"/>
  <c r="G462" i="1" s="1"/>
  <c r="G463" i="1" a="1"/>
  <c r="G463" i="1" s="1"/>
  <c r="G464" i="1" a="1"/>
  <c r="G464" i="1" s="1"/>
  <c r="G465" i="1" a="1"/>
  <c r="G465" i="1" s="1"/>
  <c r="G466" i="1" a="1"/>
  <c r="G466" i="1" s="1"/>
  <c r="G467" i="1" a="1"/>
  <c r="G467" i="1" s="1"/>
  <c r="G468" i="1" a="1"/>
  <c r="G468" i="1" s="1"/>
  <c r="G469" i="1" a="1"/>
  <c r="G469" i="1" s="1"/>
  <c r="G470" i="1" a="1"/>
  <c r="G470" i="1" s="1"/>
  <c r="G471" i="1" a="1"/>
  <c r="G471" i="1" s="1"/>
  <c r="G472" i="1" a="1"/>
  <c r="G472" i="1" s="1"/>
  <c r="G473" i="1" a="1"/>
  <c r="G473" i="1" s="1"/>
  <c r="G474" i="1" a="1"/>
  <c r="G474" i="1" s="1"/>
  <c r="G475" i="1" a="1"/>
  <c r="G475" i="1" s="1"/>
  <c r="G476" i="1" a="1"/>
  <c r="G476" i="1" s="1"/>
  <c r="G477" i="1" a="1"/>
  <c r="G477" i="1" s="1"/>
  <c r="G478" i="1" a="1"/>
  <c r="G478" i="1" s="1"/>
  <c r="G479" i="1" a="1"/>
  <c r="G479" i="1" s="1"/>
  <c r="G480" i="1" a="1"/>
  <c r="G480" i="1" s="1"/>
  <c r="G481" i="1" a="1"/>
  <c r="G481" i="1" s="1"/>
  <c r="G482" i="1" a="1"/>
  <c r="G482" i="1" s="1"/>
  <c r="G483" i="1" a="1"/>
  <c r="G483" i="1" s="1"/>
  <c r="G484" i="1" a="1"/>
  <c r="G484" i="1" s="1"/>
  <c r="G485" i="1" a="1"/>
  <c r="G485" i="1" s="1"/>
  <c r="G486" i="1" a="1"/>
  <c r="G486" i="1" s="1"/>
  <c r="G487" i="1" a="1"/>
  <c r="G487" i="1" s="1"/>
  <c r="G488" i="1" a="1"/>
  <c r="G488" i="1" s="1"/>
  <c r="G489" i="1" a="1"/>
  <c r="G489" i="1" s="1"/>
  <c r="G490" i="1" a="1"/>
  <c r="G490" i="1" s="1"/>
  <c r="G491" i="1" a="1"/>
  <c r="G491" i="1" s="1"/>
  <c r="G492" i="1" a="1"/>
  <c r="G492" i="1" s="1"/>
  <c r="G493" i="1" a="1"/>
  <c r="G493" i="1" s="1"/>
  <c r="G494" i="1" a="1"/>
  <c r="G494" i="1" s="1"/>
  <c r="G495" i="1" a="1"/>
  <c r="G495" i="1" s="1"/>
  <c r="G496" i="1" a="1"/>
  <c r="G496" i="1" s="1"/>
  <c r="G497" i="1" a="1"/>
  <c r="G497" i="1" s="1"/>
  <c r="G498" i="1" a="1"/>
  <c r="G498" i="1" s="1"/>
  <c r="G499" i="1" a="1"/>
  <c r="G499" i="1" s="1"/>
  <c r="G500" i="1" a="1"/>
  <c r="G500" i="1" s="1"/>
  <c r="G501" i="1" a="1"/>
  <c r="G501" i="1" s="1"/>
  <c r="G502" i="1" a="1"/>
  <c r="G502" i="1" s="1"/>
  <c r="G503" i="1" a="1"/>
  <c r="G503" i="1" s="1"/>
  <c r="G504" i="1" a="1"/>
  <c r="G504" i="1" s="1"/>
  <c r="G505" i="1" a="1"/>
  <c r="G505" i="1" s="1"/>
  <c r="G506" i="1" a="1"/>
  <c r="G506" i="1" s="1"/>
  <c r="G507" i="1" a="1"/>
  <c r="G507" i="1" s="1"/>
  <c r="G508" i="1" a="1"/>
  <c r="G508" i="1" s="1"/>
  <c r="G509" i="1" a="1"/>
  <c r="G509" i="1" s="1"/>
  <c r="G510" i="1" a="1"/>
  <c r="G510" i="1" s="1"/>
  <c r="G511" i="1" a="1"/>
  <c r="G511" i="1" s="1"/>
  <c r="G512" i="1" a="1"/>
  <c r="G512" i="1" s="1"/>
  <c r="G513" i="1" a="1"/>
  <c r="G513" i="1" s="1"/>
  <c r="G514" i="1" a="1"/>
  <c r="G514" i="1" s="1"/>
  <c r="G515" i="1" a="1"/>
  <c r="G515" i="1" s="1"/>
  <c r="G516" i="1" a="1"/>
  <c r="G516" i="1" s="1"/>
  <c r="G517" i="1" a="1"/>
  <c r="G517" i="1" s="1"/>
  <c r="G518" i="1" a="1"/>
  <c r="G518" i="1" s="1"/>
  <c r="G519" i="1" a="1"/>
  <c r="G519" i="1" s="1"/>
  <c r="G520" i="1" a="1"/>
  <c r="G520" i="1" s="1"/>
  <c r="G521" i="1" a="1"/>
  <c r="G521" i="1" s="1"/>
  <c r="G522" i="1" a="1"/>
  <c r="G522" i="1" s="1"/>
  <c r="G523" i="1" a="1"/>
  <c r="G523" i="1" s="1"/>
  <c r="G524" i="1" a="1"/>
  <c r="G524" i="1" s="1"/>
  <c r="G525" i="1" a="1"/>
  <c r="G525" i="1" s="1"/>
  <c r="G526" i="1" a="1"/>
  <c r="G526" i="1" s="1"/>
  <c r="G527" i="1" a="1"/>
  <c r="G527" i="1" s="1"/>
  <c r="G528" i="1" a="1"/>
  <c r="G528" i="1" s="1"/>
  <c r="G529" i="1" a="1"/>
  <c r="G529" i="1" s="1"/>
  <c r="G530" i="1" a="1"/>
  <c r="G530" i="1" s="1"/>
  <c r="G531" i="1" a="1"/>
  <c r="G531" i="1" s="1"/>
  <c r="G532" i="1" a="1"/>
  <c r="G532" i="1" s="1"/>
  <c r="G533" i="1" a="1"/>
  <c r="G533" i="1" s="1"/>
  <c r="G534" i="1" a="1"/>
  <c r="G534" i="1" s="1"/>
  <c r="G535" i="1" a="1"/>
  <c r="G535" i="1" s="1"/>
  <c r="G536" i="1" a="1"/>
  <c r="G536" i="1" s="1"/>
  <c r="G537" i="1" a="1"/>
  <c r="G537" i="1" s="1"/>
  <c r="G538" i="1" a="1"/>
  <c r="G538" i="1" s="1"/>
  <c r="G539" i="1" a="1"/>
  <c r="G539" i="1" s="1"/>
  <c r="G540" i="1" a="1"/>
  <c r="G540" i="1" s="1"/>
  <c r="G541" i="1" a="1"/>
  <c r="G541" i="1" s="1"/>
  <c r="G542" i="1" a="1"/>
  <c r="G542" i="1" s="1"/>
  <c r="G543" i="1" a="1"/>
  <c r="G543" i="1" s="1"/>
  <c r="G544" i="1" a="1"/>
  <c r="G544" i="1" s="1"/>
  <c r="G545" i="1" a="1"/>
  <c r="G545" i="1" s="1"/>
  <c r="G546" i="1" a="1"/>
  <c r="G546" i="1" s="1"/>
  <c r="G547" i="1" a="1"/>
  <c r="G547" i="1" s="1"/>
  <c r="G548" i="1" a="1"/>
  <c r="G548" i="1" s="1"/>
  <c r="G549" i="1" a="1"/>
  <c r="G549" i="1" s="1"/>
  <c r="G550" i="1" a="1"/>
  <c r="G550" i="1" s="1"/>
  <c r="G551" i="1" a="1"/>
  <c r="G551" i="1" s="1"/>
  <c r="G552" i="1" a="1"/>
  <c r="G552" i="1" s="1"/>
  <c r="G553" i="1" a="1"/>
  <c r="G553" i="1" s="1"/>
  <c r="G554" i="1" a="1"/>
  <c r="G554" i="1" s="1"/>
  <c r="G555" i="1" a="1"/>
  <c r="G555" i="1" s="1"/>
  <c r="G556" i="1" a="1"/>
  <c r="G556" i="1" s="1"/>
  <c r="G557" i="1" a="1"/>
  <c r="G557" i="1" s="1"/>
  <c r="G558" i="1" a="1"/>
  <c r="G558" i="1" s="1"/>
  <c r="G559" i="1" a="1"/>
  <c r="G559" i="1" s="1"/>
  <c r="G560" i="1" a="1"/>
  <c r="G560" i="1" s="1"/>
  <c r="G561" i="1" a="1"/>
  <c r="G561" i="1" s="1"/>
  <c r="G562" i="1" a="1"/>
  <c r="G562" i="1" s="1"/>
  <c r="G563" i="1" a="1"/>
  <c r="G563" i="1" s="1"/>
  <c r="G564" i="1" a="1"/>
  <c r="G564" i="1" s="1"/>
  <c r="G565" i="1" a="1"/>
  <c r="G565" i="1" s="1"/>
  <c r="G566" i="1" a="1"/>
  <c r="G566" i="1" s="1"/>
  <c r="G567" i="1" a="1"/>
  <c r="G567" i="1" s="1"/>
  <c r="G568" i="1" a="1"/>
  <c r="G568" i="1" s="1"/>
  <c r="G569" i="1" a="1"/>
  <c r="G569" i="1" s="1"/>
  <c r="G570" i="1" a="1"/>
  <c r="G570" i="1" s="1"/>
  <c r="G571" i="1" a="1"/>
  <c r="G571" i="1" s="1"/>
  <c r="G572" i="1" a="1"/>
  <c r="G572" i="1" s="1"/>
  <c r="G573" i="1" a="1"/>
  <c r="G573" i="1" s="1"/>
  <c r="G574" i="1" a="1"/>
  <c r="G574" i="1" s="1"/>
  <c r="G575" i="1" a="1"/>
  <c r="G575" i="1" s="1"/>
  <c r="G576" i="1" a="1"/>
  <c r="G576" i="1" s="1"/>
  <c r="G577" i="1" a="1"/>
  <c r="G577" i="1" s="1"/>
  <c r="G578" i="1" a="1"/>
  <c r="G578" i="1" s="1"/>
  <c r="G579" i="1" a="1"/>
  <c r="G579" i="1" s="1"/>
  <c r="G580" i="1" a="1"/>
  <c r="G580" i="1" s="1"/>
  <c r="G581" i="1" a="1"/>
  <c r="G581" i="1" s="1"/>
  <c r="G582" i="1" a="1"/>
  <c r="G582" i="1" s="1"/>
  <c r="G583" i="1" a="1"/>
  <c r="G583" i="1" s="1"/>
  <c r="G584" i="1" a="1"/>
  <c r="G584" i="1" s="1"/>
  <c r="G585" i="1" a="1"/>
  <c r="G585" i="1" s="1"/>
  <c r="G586" i="1" a="1"/>
  <c r="G586" i="1" s="1"/>
  <c r="G587" i="1" a="1"/>
  <c r="G587" i="1" s="1"/>
  <c r="G588" i="1" a="1"/>
  <c r="G588" i="1" s="1"/>
  <c r="G589" i="1" a="1"/>
  <c r="G589" i="1" s="1"/>
  <c r="G590" i="1" a="1"/>
  <c r="G590" i="1" s="1"/>
  <c r="G591" i="1" a="1"/>
  <c r="G591" i="1" s="1"/>
  <c r="G592" i="1" a="1"/>
  <c r="G592" i="1" s="1"/>
  <c r="G593" i="1" a="1"/>
  <c r="G593" i="1" s="1"/>
  <c r="G594" i="1" a="1"/>
  <c r="G594" i="1" s="1"/>
  <c r="G595" i="1" a="1"/>
  <c r="G595" i="1" s="1"/>
  <c r="G596" i="1" a="1"/>
  <c r="G596" i="1" s="1"/>
  <c r="G597" i="1" a="1"/>
  <c r="G597" i="1" s="1"/>
  <c r="G598" i="1" a="1"/>
  <c r="G598" i="1" s="1"/>
  <c r="G599" i="1" a="1"/>
  <c r="G599" i="1" s="1"/>
  <c r="G600" i="1" a="1"/>
  <c r="G600" i="1" s="1"/>
  <c r="G601" i="1" a="1"/>
  <c r="G601" i="1" s="1"/>
  <c r="G602" i="1" a="1"/>
  <c r="G602" i="1" s="1"/>
  <c r="G603" i="1" a="1"/>
  <c r="G603" i="1" s="1"/>
  <c r="G604" i="1" a="1"/>
  <c r="G604" i="1" s="1"/>
  <c r="G605" i="1" a="1"/>
  <c r="G605" i="1" s="1"/>
  <c r="G606" i="1" a="1"/>
  <c r="G606" i="1" s="1"/>
  <c r="G607" i="1" a="1"/>
  <c r="G607" i="1" s="1"/>
  <c r="G608" i="1" a="1"/>
  <c r="G608" i="1" s="1"/>
  <c r="G609" i="1" a="1"/>
  <c r="G609" i="1" s="1"/>
  <c r="G610" i="1" a="1"/>
  <c r="G610" i="1" s="1"/>
  <c r="G611" i="1" a="1"/>
  <c r="G611" i="1" s="1"/>
  <c r="G612" i="1" a="1"/>
  <c r="G612" i="1" s="1"/>
  <c r="G613" i="1" a="1"/>
  <c r="G613" i="1" s="1"/>
  <c r="G614" i="1" a="1"/>
  <c r="G614" i="1" s="1"/>
  <c r="G615" i="1" a="1"/>
  <c r="G615" i="1" s="1"/>
  <c r="G616" i="1" a="1"/>
  <c r="G616" i="1" s="1"/>
  <c r="G617" i="1" a="1"/>
  <c r="G617" i="1" s="1"/>
  <c r="G618" i="1" a="1"/>
  <c r="G618" i="1" s="1"/>
  <c r="G619" i="1" a="1"/>
  <c r="G619" i="1" s="1"/>
  <c r="G620" i="1" a="1"/>
  <c r="G620" i="1" s="1"/>
  <c r="G621" i="1" a="1"/>
  <c r="G621" i="1" s="1"/>
  <c r="G622" i="1" a="1"/>
  <c r="G622" i="1" s="1"/>
  <c r="G623" i="1" a="1"/>
  <c r="G623" i="1" s="1"/>
  <c r="G624" i="1" a="1"/>
  <c r="G624" i="1" s="1"/>
  <c r="G625" i="1" a="1"/>
  <c r="G625" i="1" s="1"/>
  <c r="G626" i="1" a="1"/>
  <c r="G626" i="1" s="1"/>
  <c r="G627" i="1" a="1"/>
  <c r="G627" i="1" s="1"/>
  <c r="G628" i="1" a="1"/>
  <c r="G628" i="1" s="1"/>
  <c r="G629" i="1" a="1"/>
  <c r="G629" i="1" s="1"/>
  <c r="G630" i="1" a="1"/>
  <c r="G630" i="1" s="1"/>
  <c r="G631" i="1" a="1"/>
  <c r="G631" i="1" s="1"/>
  <c r="G632" i="1" a="1"/>
  <c r="G632" i="1" s="1"/>
  <c r="G633" i="1" a="1"/>
  <c r="G633" i="1" s="1"/>
  <c r="G634" i="1" a="1"/>
  <c r="G634" i="1" s="1"/>
  <c r="G635" i="1" a="1"/>
  <c r="G635" i="1" s="1"/>
  <c r="G636" i="1" a="1"/>
  <c r="G636" i="1" s="1"/>
  <c r="G637" i="1" a="1"/>
  <c r="G637" i="1" s="1"/>
  <c r="G638" i="1" a="1"/>
  <c r="G638" i="1" s="1"/>
  <c r="G639" i="1" a="1"/>
  <c r="G639" i="1" s="1"/>
  <c r="G640" i="1" a="1"/>
  <c r="G640" i="1" s="1"/>
  <c r="G641" i="1" a="1"/>
  <c r="G641" i="1" s="1"/>
  <c r="G642" i="1" a="1"/>
  <c r="G642" i="1" s="1"/>
  <c r="G643" i="1" a="1"/>
  <c r="G643" i="1" s="1"/>
  <c r="G644" i="1" a="1"/>
  <c r="G644" i="1" s="1"/>
  <c r="G645" i="1" a="1"/>
  <c r="G645" i="1" s="1"/>
  <c r="G646" i="1" a="1"/>
  <c r="G646" i="1" s="1"/>
  <c r="G647" i="1" a="1"/>
  <c r="G647" i="1" s="1"/>
  <c r="G648" i="1" a="1"/>
  <c r="G648" i="1" s="1"/>
  <c r="G649" i="1" a="1"/>
  <c r="G649" i="1" s="1"/>
  <c r="G650" i="1" a="1"/>
  <c r="G650" i="1" s="1"/>
  <c r="G651" i="1" a="1"/>
  <c r="G651" i="1" s="1"/>
  <c r="G652" i="1" a="1"/>
  <c r="G652" i="1" s="1"/>
  <c r="G653" i="1" a="1"/>
  <c r="G653" i="1" s="1"/>
  <c r="G654" i="1" a="1"/>
  <c r="G654" i="1" s="1"/>
  <c r="G655" i="1" a="1"/>
  <c r="G655" i="1" s="1"/>
  <c r="G656" i="1" a="1"/>
  <c r="G656" i="1" s="1"/>
  <c r="G657" i="1" a="1"/>
  <c r="G657" i="1" s="1"/>
  <c r="G658" i="1" a="1"/>
  <c r="G658" i="1" s="1"/>
  <c r="G659" i="1" a="1"/>
  <c r="G659" i="1" s="1"/>
  <c r="G660" i="1" a="1"/>
  <c r="G660" i="1" s="1"/>
  <c r="G661" i="1" a="1"/>
  <c r="G661" i="1" s="1"/>
  <c r="G662" i="1" a="1"/>
  <c r="G662" i="1" s="1"/>
  <c r="G663" i="1" a="1"/>
  <c r="G663" i="1" s="1"/>
  <c r="G664" i="1" a="1"/>
  <c r="G664" i="1" s="1"/>
  <c r="G665" i="1" a="1"/>
  <c r="G665" i="1" s="1"/>
  <c r="G666" i="1" a="1"/>
  <c r="G666" i="1" s="1"/>
  <c r="G667" i="1" a="1"/>
  <c r="G667" i="1" s="1"/>
  <c r="G668" i="1" a="1"/>
  <c r="G668" i="1" s="1"/>
  <c r="G669" i="1" a="1"/>
  <c r="G669" i="1" s="1"/>
  <c r="G670" i="1" a="1"/>
  <c r="G670" i="1" s="1"/>
  <c r="G671" i="1" a="1"/>
  <c r="G671" i="1" s="1"/>
  <c r="G672" i="1" a="1"/>
  <c r="G672" i="1" s="1"/>
  <c r="G673" i="1" a="1"/>
  <c r="G673" i="1" s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149" i="1"/>
  <c r="R4149" i="1" a="1"/>
  <c r="R4149" i="1" s="1"/>
  <c r="R18" i="1" a="1"/>
  <c r="R18" i="1"/>
  <c r="R19" i="1" a="1"/>
  <c r="R19" i="1"/>
  <c r="R20" i="1" a="1"/>
  <c r="R20" i="1" s="1"/>
  <c r="R21" i="1" a="1"/>
  <c r="R21" i="1"/>
  <c r="R22" i="1" a="1"/>
  <c r="R22" i="1" s="1"/>
  <c r="R23" i="1" a="1"/>
  <c r="R23" i="1" s="1"/>
  <c r="R24" i="1" a="1"/>
  <c r="R24" i="1" s="1"/>
  <c r="R25" i="1" a="1"/>
  <c r="R25" i="1" s="1"/>
  <c r="R26" i="1" a="1"/>
  <c r="R26" i="1"/>
  <c r="R27" i="1" a="1"/>
  <c r="R27" i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/>
  <c r="R34" i="1" a="1"/>
  <c r="R34" i="1" s="1"/>
  <c r="R35" i="1" a="1"/>
  <c r="R35" i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/>
  <c r="R42" i="1" a="1"/>
  <c r="R42" i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/>
  <c r="R50" i="1" a="1"/>
  <c r="R50" i="1"/>
  <c r="R51" i="1" a="1"/>
  <c r="R51" i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/>
  <c r="R59" i="1" a="1"/>
  <c r="R59" i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/>
  <c r="R66" i="1" a="1"/>
  <c r="R66" i="1" s="1"/>
  <c r="R67" i="1" a="1"/>
  <c r="R67" i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/>
  <c r="R74" i="1" a="1"/>
  <c r="R74" i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/>
  <c r="R82" i="1" a="1"/>
  <c r="R82" i="1"/>
  <c r="R83" i="1" a="1"/>
  <c r="R83" i="1"/>
  <c r="R84" i="1" a="1"/>
  <c r="R84" i="1" s="1"/>
  <c r="R85" i="1" a="1"/>
  <c r="R85" i="1"/>
  <c r="R86" i="1" a="1"/>
  <c r="R86" i="1" s="1"/>
  <c r="R87" i="1" a="1"/>
  <c r="R87" i="1" s="1"/>
  <c r="R88" i="1" a="1"/>
  <c r="R88" i="1" s="1"/>
  <c r="R89" i="1" a="1"/>
  <c r="R89" i="1" s="1"/>
  <c r="R90" i="1" a="1"/>
  <c r="R90" i="1"/>
  <c r="R91" i="1" a="1"/>
  <c r="R91" i="1"/>
  <c r="R92" i="1" a="1"/>
  <c r="R92" i="1" s="1"/>
  <c r="R93" i="1" a="1"/>
  <c r="R93" i="1" s="1"/>
  <c r="R94" i="1" a="1"/>
  <c r="R94" i="1"/>
  <c r="R95" i="1" a="1"/>
  <c r="R95" i="1" s="1"/>
  <c r="R96" i="1" a="1"/>
  <c r="R96" i="1" s="1"/>
  <c r="R97" i="1" a="1"/>
  <c r="R97" i="1"/>
  <c r="R98" i="1" a="1"/>
  <c r="R98" i="1" s="1"/>
  <c r="R99" i="1" a="1"/>
  <c r="R99" i="1"/>
  <c r="R100" i="1" a="1"/>
  <c r="R100" i="1" s="1"/>
  <c r="R101" i="1" a="1"/>
  <c r="R101" i="1" s="1"/>
  <c r="R102" i="1" a="1"/>
  <c r="R102" i="1" s="1"/>
  <c r="R103" i="1" a="1"/>
  <c r="R103" i="1"/>
  <c r="R104" i="1" a="1"/>
  <c r="R104" i="1" s="1"/>
  <c r="R105" i="1" a="1"/>
  <c r="R105" i="1"/>
  <c r="R106" i="1" a="1"/>
  <c r="R106" i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/>
  <c r="R114" i="1" a="1"/>
  <c r="R114" i="1"/>
  <c r="R115" i="1" a="1"/>
  <c r="R115" i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/>
  <c r="R123" i="1" a="1"/>
  <c r="R123" i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/>
  <c r="R130" i="1" a="1"/>
  <c r="R130" i="1" s="1"/>
  <c r="R131" i="1" a="1"/>
  <c r="R131" i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/>
  <c r="R138" i="1" a="1"/>
  <c r="R138" i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/>
  <c r="R146" i="1" a="1"/>
  <c r="R146" i="1"/>
  <c r="R147" i="1" a="1"/>
  <c r="R147" i="1"/>
  <c r="R148" i="1" a="1"/>
  <c r="R148" i="1" s="1"/>
  <c r="R149" i="1" a="1"/>
  <c r="R149" i="1"/>
  <c r="R150" i="1" a="1"/>
  <c r="R150" i="1" s="1"/>
  <c r="R151" i="1" a="1"/>
  <c r="R151" i="1" s="1"/>
  <c r="R152" i="1" a="1"/>
  <c r="R152" i="1" s="1"/>
  <c r="R153" i="1" a="1"/>
  <c r="R153" i="1" s="1"/>
  <c r="R154" i="1" a="1"/>
  <c r="R154" i="1"/>
  <c r="R155" i="1" a="1"/>
  <c r="R155" i="1"/>
  <c r="R156" i="1" a="1"/>
  <c r="R156" i="1" s="1"/>
  <c r="R157" i="1" a="1"/>
  <c r="R157" i="1" s="1"/>
  <c r="R158" i="1" a="1"/>
  <c r="R158" i="1"/>
  <c r="R159" i="1" a="1"/>
  <c r="R159" i="1" s="1"/>
  <c r="R160" i="1" a="1"/>
  <c r="R160" i="1" s="1"/>
  <c r="R161" i="1" a="1"/>
  <c r="R161" i="1"/>
  <c r="R162" i="1" a="1"/>
  <c r="R162" i="1" s="1"/>
  <c r="R163" i="1" a="1"/>
  <c r="R163" i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/>
  <c r="R170" i="1" a="1"/>
  <c r="R170" i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/>
  <c r="R178" i="1" a="1"/>
  <c r="R178" i="1"/>
  <c r="R179" i="1" a="1"/>
  <c r="R179" i="1"/>
  <c r="R180" i="1" a="1"/>
  <c r="R180" i="1" s="1"/>
  <c r="R181" i="1" a="1"/>
  <c r="R181" i="1"/>
  <c r="R182" i="1" a="1"/>
  <c r="R182" i="1" s="1"/>
  <c r="R183" i="1" a="1"/>
  <c r="R183" i="1" s="1"/>
  <c r="R184" i="1" a="1"/>
  <c r="R184" i="1" s="1"/>
  <c r="R185" i="1" a="1"/>
  <c r="R185" i="1" s="1"/>
  <c r="R186" i="1" a="1"/>
  <c r="R186" i="1"/>
  <c r="R187" i="1" a="1"/>
  <c r="R187" i="1"/>
  <c r="R188" i="1" a="1"/>
  <c r="R188" i="1" s="1"/>
  <c r="R189" i="1" a="1"/>
  <c r="R189" i="1" s="1"/>
  <c r="R190" i="1" a="1"/>
  <c r="R190" i="1"/>
  <c r="R191" i="1" a="1"/>
  <c r="R191" i="1" s="1"/>
  <c r="R192" i="1" a="1"/>
  <c r="R192" i="1" s="1"/>
  <c r="R193" i="1" a="1"/>
  <c r="R193" i="1"/>
  <c r="R194" i="1" a="1"/>
  <c r="R194" i="1" s="1"/>
  <c r="R195" i="1" a="1"/>
  <c r="R195" i="1"/>
  <c r="R196" i="1" a="1"/>
  <c r="R196" i="1" s="1"/>
  <c r="R197" i="1" a="1"/>
  <c r="R197" i="1" s="1"/>
  <c r="R198" i="1" a="1"/>
  <c r="R198" i="1" s="1"/>
  <c r="R199" i="1" a="1"/>
  <c r="R199" i="1"/>
  <c r="R200" i="1" a="1"/>
  <c r="R200" i="1" s="1"/>
  <c r="R201" i="1" a="1"/>
  <c r="R201" i="1"/>
  <c r="R202" i="1" a="1"/>
  <c r="R202" i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/>
  <c r="R210" i="1" a="1"/>
  <c r="R210" i="1"/>
  <c r="R211" i="1" a="1"/>
  <c r="R211" i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/>
  <c r="R219" i="1" a="1"/>
  <c r="R219" i="1"/>
  <c r="R220" i="1" a="1"/>
  <c r="R220" i="1" s="1"/>
  <c r="R221" i="1" a="1"/>
  <c r="R221" i="1" s="1"/>
  <c r="R222" i="1" a="1"/>
  <c r="R222" i="1"/>
  <c r="R223" i="1" a="1"/>
  <c r="R223" i="1" s="1"/>
  <c r="R224" i="1" a="1"/>
  <c r="R224" i="1" s="1"/>
  <c r="R225" i="1" a="1"/>
  <c r="R225" i="1"/>
  <c r="R226" i="1" a="1"/>
  <c r="R226" i="1" s="1"/>
  <c r="R227" i="1" a="1"/>
  <c r="R227" i="1"/>
  <c r="R228" i="1" a="1"/>
  <c r="R228" i="1" s="1"/>
  <c r="R229" i="1" a="1"/>
  <c r="R229" i="1" s="1"/>
  <c r="R230" i="1" a="1"/>
  <c r="R230" i="1" s="1"/>
  <c r="R231" i="1" a="1"/>
  <c r="R231" i="1"/>
  <c r="R232" i="1" a="1"/>
  <c r="R232" i="1" s="1"/>
  <c r="R233" i="1" a="1"/>
  <c r="R233" i="1"/>
  <c r="R234" i="1" a="1"/>
  <c r="R234" i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/>
  <c r="R242" i="1" a="1"/>
  <c r="R242" i="1"/>
  <c r="R243" i="1" a="1"/>
  <c r="R243" i="1"/>
  <c r="R244" i="1" a="1"/>
  <c r="R244" i="1" s="1"/>
  <c r="R245" i="1" a="1"/>
  <c r="R245" i="1"/>
  <c r="R246" i="1" a="1"/>
  <c r="R246" i="1" s="1"/>
  <c r="R247" i="1" a="1"/>
  <c r="R247" i="1" s="1"/>
  <c r="R248" i="1" a="1"/>
  <c r="R248" i="1" s="1"/>
  <c r="R249" i="1" a="1"/>
  <c r="R249" i="1" s="1"/>
  <c r="R250" i="1" a="1"/>
  <c r="R250" i="1"/>
  <c r="R251" i="1" a="1"/>
  <c r="R251" i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/>
  <c r="R258" i="1" a="1"/>
  <c r="R258" i="1" s="1"/>
  <c r="R259" i="1" a="1"/>
  <c r="R259" i="1"/>
  <c r="R260" i="1" a="1"/>
  <c r="R260" i="1" s="1"/>
  <c r="R261" i="1" a="1"/>
  <c r="R261" i="1" s="1"/>
  <c r="R262" i="1" a="1"/>
  <c r="R262" i="1" s="1"/>
  <c r="R263" i="1" a="1"/>
  <c r="R263" i="1"/>
  <c r="R264" i="1" a="1"/>
  <c r="R264" i="1" s="1"/>
  <c r="R265" i="1" a="1"/>
  <c r="R265" i="1"/>
  <c r="R266" i="1" a="1"/>
  <c r="R266" i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/>
  <c r="R274" i="1" a="1"/>
  <c r="R274" i="1"/>
  <c r="R275" i="1" a="1"/>
  <c r="R275" i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/>
  <c r="R283" i="1" a="1"/>
  <c r="R283" i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/>
  <c r="R290" i="1" a="1"/>
  <c r="R290" i="1" s="1"/>
  <c r="R291" i="1" a="1"/>
  <c r="R291" i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/>
  <c r="R298" i="1" a="1"/>
  <c r="R298" i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/>
  <c r="R306" i="1" a="1"/>
  <c r="R306" i="1"/>
  <c r="R307" i="1" a="1"/>
  <c r="R307" i="1"/>
  <c r="R308" i="1" a="1"/>
  <c r="R308" i="1" s="1"/>
  <c r="R309" i="1" a="1"/>
  <c r="R309" i="1"/>
  <c r="R310" i="1" a="1"/>
  <c r="R310" i="1" s="1"/>
  <c r="R311" i="1" a="1"/>
  <c r="R311" i="1" s="1"/>
  <c r="R312" i="1" a="1"/>
  <c r="R312" i="1" s="1"/>
  <c r="R313" i="1" a="1"/>
  <c r="R313" i="1" s="1"/>
  <c r="R314" i="1" a="1"/>
  <c r="R314" i="1"/>
  <c r="R315" i="1" a="1"/>
  <c r="R315" i="1"/>
  <c r="R316" i="1" a="1"/>
  <c r="R316" i="1" s="1"/>
  <c r="R317" i="1" a="1"/>
  <c r="R317" i="1" s="1"/>
  <c r="R318" i="1" a="1"/>
  <c r="R318" i="1"/>
  <c r="R319" i="1" a="1"/>
  <c r="R319" i="1" s="1"/>
  <c r="R320" i="1" a="1"/>
  <c r="R320" i="1" s="1"/>
  <c r="R321" i="1" a="1"/>
  <c r="R321" i="1"/>
  <c r="R322" i="1" a="1"/>
  <c r="R322" i="1" s="1"/>
  <c r="R323" i="1" a="1"/>
  <c r="R323" i="1"/>
  <c r="R324" i="1" a="1"/>
  <c r="R324" i="1" s="1"/>
  <c r="R325" i="1" a="1"/>
  <c r="R325" i="1" s="1"/>
  <c r="R326" i="1" a="1"/>
  <c r="R326" i="1" s="1"/>
  <c r="R327" i="1" a="1"/>
  <c r="R327" i="1"/>
  <c r="R328" i="1" a="1"/>
  <c r="R328" i="1" s="1"/>
  <c r="R329" i="1" a="1"/>
  <c r="R329" i="1"/>
  <c r="R330" i="1" a="1"/>
  <c r="R330" i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/>
  <c r="R338" i="1" a="1"/>
  <c r="R338" i="1"/>
  <c r="R339" i="1" a="1"/>
  <c r="R339" i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/>
  <c r="R347" i="1" a="1"/>
  <c r="R347" i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/>
  <c r="R356" i="1" a="1"/>
  <c r="R356" i="1" s="1"/>
  <c r="R357" i="1" a="1"/>
  <c r="R357" i="1" s="1"/>
  <c r="R358" i="1" a="1"/>
  <c r="R358" i="1" s="1"/>
  <c r="R359" i="1" a="1"/>
  <c r="R359" i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/>
  <c r="R585" i="1" a="1"/>
  <c r="R585" i="1" s="1"/>
  <c r="R586" i="1" a="1"/>
  <c r="R586" i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/>
  <c r="R601" i="1" a="1"/>
  <c r="R601" i="1" s="1"/>
  <c r="R602" i="1" a="1"/>
  <c r="R602" i="1"/>
  <c r="R603" i="1" a="1"/>
  <c r="R603" i="1" s="1"/>
  <c r="R604" i="1" a="1"/>
  <c r="R604" i="1" s="1"/>
  <c r="R605" i="1" a="1"/>
  <c r="R605" i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/>
  <c r="R616" i="1" a="1"/>
  <c r="R616" i="1" s="1"/>
  <c r="R617" i="1" a="1"/>
  <c r="R617" i="1" s="1"/>
  <c r="R618" i="1" a="1"/>
  <c r="R618" i="1" s="1"/>
  <c r="R619" i="1" a="1"/>
  <c r="R619" i="1"/>
  <c r="R620" i="1" a="1"/>
  <c r="R620" i="1" s="1"/>
  <c r="R621" i="1" a="1"/>
  <c r="R621" i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/>
  <c r="R632" i="1" a="1"/>
  <c r="R632" i="1" s="1"/>
  <c r="R633" i="1" a="1"/>
  <c r="R633" i="1" s="1"/>
  <c r="R634" i="1" a="1"/>
  <c r="R634" i="1" s="1"/>
  <c r="R635" i="1" a="1"/>
  <c r="R635" i="1"/>
  <c r="R636" i="1" a="1"/>
  <c r="R636" i="1" s="1"/>
  <c r="R637" i="1" a="1"/>
  <c r="R637" i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/>
  <c r="R648" i="1" a="1"/>
  <c r="R648" i="1" s="1"/>
  <c r="R649" i="1" a="1"/>
  <c r="R649" i="1" s="1"/>
  <c r="R650" i="1" a="1"/>
  <c r="R650" i="1" s="1"/>
  <c r="R651" i="1" a="1"/>
  <c r="R651" i="1"/>
  <c r="R652" i="1" a="1"/>
  <c r="R652" i="1" s="1"/>
  <c r="R653" i="1" a="1"/>
  <c r="R653" i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/>
  <c r="R664" i="1" a="1"/>
  <c r="R664" i="1" s="1"/>
  <c r="R665" i="1" a="1"/>
  <c r="R665" i="1" s="1"/>
  <c r="R666" i="1" a="1"/>
  <c r="R666" i="1" s="1"/>
  <c r="R667" i="1" a="1"/>
  <c r="R667" i="1"/>
  <c r="R668" i="1" a="1"/>
  <c r="R668" i="1" s="1"/>
  <c r="R669" i="1" a="1"/>
  <c r="R669" i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/>
  <c r="R680" i="1" a="1"/>
  <c r="R680" i="1" s="1"/>
  <c r="R681" i="1" a="1"/>
  <c r="R681" i="1" s="1"/>
  <c r="R682" i="1" a="1"/>
  <c r="R682" i="1" s="1"/>
  <c r="R683" i="1" a="1"/>
  <c r="R683" i="1"/>
  <c r="R684" i="1" a="1"/>
  <c r="R684" i="1" s="1"/>
  <c r="R685" i="1" a="1"/>
  <c r="R685" i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/>
  <c r="R692" i="1" a="1"/>
  <c r="R692" i="1" s="1"/>
  <c r="R693" i="1" a="1"/>
  <c r="R693" i="1" s="1"/>
  <c r="R694" i="1" a="1"/>
  <c r="R694" i="1" s="1"/>
  <c r="R695" i="1" a="1"/>
  <c r="R695" i="1"/>
  <c r="R696" i="1" a="1"/>
  <c r="R696" i="1" s="1"/>
  <c r="R697" i="1" a="1"/>
  <c r="R697" i="1" s="1"/>
  <c r="R698" i="1" a="1"/>
  <c r="R698" i="1" s="1"/>
  <c r="R699" i="1" a="1"/>
  <c r="R699" i="1"/>
  <c r="R700" i="1" a="1"/>
  <c r="R700" i="1" s="1"/>
  <c r="R701" i="1" a="1"/>
  <c r="R701" i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/>
  <c r="R708" i="1" a="1"/>
  <c r="R708" i="1" s="1"/>
  <c r="R709" i="1" a="1"/>
  <c r="R709" i="1" s="1"/>
  <c r="R710" i="1" a="1"/>
  <c r="R710" i="1" s="1"/>
  <c r="R711" i="1" a="1"/>
  <c r="R711" i="1"/>
  <c r="R712" i="1" a="1"/>
  <c r="R712" i="1" s="1"/>
  <c r="R713" i="1" a="1"/>
  <c r="R713" i="1" s="1"/>
  <c r="R714" i="1" a="1"/>
  <c r="R714" i="1" s="1"/>
  <c r="R715" i="1" a="1"/>
  <c r="R715" i="1"/>
  <c r="R716" i="1" a="1"/>
  <c r="R716" i="1" s="1"/>
  <c r="R717" i="1" a="1"/>
  <c r="R717" i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/>
  <c r="R724" i="1" a="1"/>
  <c r="R724" i="1" s="1"/>
  <c r="R725" i="1" a="1"/>
  <c r="R725" i="1" s="1"/>
  <c r="R726" i="1" a="1"/>
  <c r="R726" i="1" s="1"/>
  <c r="R727" i="1" a="1"/>
  <c r="R727" i="1"/>
  <c r="R728" i="1" a="1"/>
  <c r="R728" i="1" s="1"/>
  <c r="R729" i="1" a="1"/>
  <c r="R729" i="1" s="1"/>
  <c r="R730" i="1" a="1"/>
  <c r="R730" i="1" s="1"/>
  <c r="R731" i="1" a="1"/>
  <c r="R731" i="1"/>
  <c r="R732" i="1" a="1"/>
  <c r="R732" i="1" s="1"/>
  <c r="R733" i="1" a="1"/>
  <c r="R733" i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/>
  <c r="R740" i="1" a="1"/>
  <c r="R740" i="1" s="1"/>
  <c r="R741" i="1" a="1"/>
  <c r="R741" i="1" s="1"/>
  <c r="R742" i="1" a="1"/>
  <c r="R742" i="1" s="1"/>
  <c r="R743" i="1" a="1"/>
  <c r="R743" i="1"/>
  <c r="R744" i="1" a="1"/>
  <c r="R744" i="1" s="1"/>
  <c r="R745" i="1" a="1"/>
  <c r="R745" i="1" s="1"/>
  <c r="R746" i="1" a="1"/>
  <c r="R746" i="1" s="1"/>
  <c r="R747" i="1" a="1"/>
  <c r="R747" i="1"/>
  <c r="R748" i="1" a="1"/>
  <c r="R748" i="1" s="1"/>
  <c r="R749" i="1" a="1"/>
  <c r="R749" i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/>
  <c r="R756" i="1" a="1"/>
  <c r="R756" i="1" s="1"/>
  <c r="R757" i="1" a="1"/>
  <c r="R757" i="1" s="1"/>
  <c r="R758" i="1" a="1"/>
  <c r="R758" i="1" s="1"/>
  <c r="R759" i="1" a="1"/>
  <c r="R759" i="1"/>
  <c r="R760" i="1" a="1"/>
  <c r="R760" i="1" s="1"/>
  <c r="R761" i="1" a="1"/>
  <c r="R761" i="1" s="1"/>
  <c r="R762" i="1" a="1"/>
  <c r="R762" i="1" s="1"/>
  <c r="R763" i="1" a="1"/>
  <c r="R763" i="1"/>
  <c r="R764" i="1" a="1"/>
  <c r="R764" i="1" s="1"/>
  <c r="R765" i="1" a="1"/>
  <c r="R765" i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/>
  <c r="R772" i="1" a="1"/>
  <c r="R772" i="1" s="1"/>
  <c r="R773" i="1" a="1"/>
  <c r="R773" i="1" s="1"/>
  <c r="R774" i="1" a="1"/>
  <c r="R774" i="1" s="1"/>
  <c r="R775" i="1" a="1"/>
  <c r="R775" i="1"/>
  <c r="R776" i="1" a="1"/>
  <c r="R776" i="1" s="1"/>
  <c r="R777" i="1" a="1"/>
  <c r="R777" i="1" s="1"/>
  <c r="R778" i="1" a="1"/>
  <c r="R778" i="1" s="1"/>
  <c r="R779" i="1" a="1"/>
  <c r="R779" i="1"/>
  <c r="R780" i="1" a="1"/>
  <c r="R780" i="1" s="1"/>
  <c r="R781" i="1" a="1"/>
  <c r="R781" i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/>
  <c r="R788" i="1" a="1"/>
  <c r="R788" i="1" s="1"/>
  <c r="R789" i="1" a="1"/>
  <c r="R789" i="1" s="1"/>
  <c r="R790" i="1" a="1"/>
  <c r="R790" i="1" s="1"/>
  <c r="R791" i="1" a="1"/>
  <c r="R791" i="1"/>
  <c r="R792" i="1" a="1"/>
  <c r="R792" i="1" s="1"/>
  <c r="R793" i="1" a="1"/>
  <c r="R793" i="1" s="1"/>
  <c r="R794" i="1" a="1"/>
  <c r="R794" i="1" s="1"/>
  <c r="R795" i="1" a="1"/>
  <c r="R795" i="1"/>
  <c r="R796" i="1" a="1"/>
  <c r="R796" i="1" s="1"/>
  <c r="R797" i="1" a="1"/>
  <c r="R797" i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/>
  <c r="R804" i="1" a="1"/>
  <c r="R804" i="1" s="1"/>
  <c r="R805" i="1" a="1"/>
  <c r="R805" i="1" s="1"/>
  <c r="R806" i="1" a="1"/>
  <c r="R806" i="1" s="1"/>
  <c r="R807" i="1" a="1"/>
  <c r="R807" i="1"/>
  <c r="R808" i="1" a="1"/>
  <c r="R808" i="1" s="1"/>
  <c r="R809" i="1" a="1"/>
  <c r="R809" i="1" s="1"/>
  <c r="R810" i="1" a="1"/>
  <c r="R810" i="1" s="1"/>
  <c r="R811" i="1" a="1"/>
  <c r="R811" i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/>
  <c r="R820" i="1" a="1"/>
  <c r="R820" i="1" s="1"/>
  <c r="R821" i="1" a="1"/>
  <c r="R821" i="1" s="1"/>
  <c r="R822" i="1" a="1"/>
  <c r="R822" i="1" s="1"/>
  <c r="R823" i="1" a="1"/>
  <c r="R823" i="1"/>
  <c r="R824" i="1" a="1"/>
  <c r="R824" i="1" s="1"/>
  <c r="R825" i="1" a="1"/>
  <c r="R825" i="1" s="1"/>
  <c r="R826" i="1" a="1"/>
  <c r="R826" i="1" s="1"/>
  <c r="R827" i="1" a="1"/>
  <c r="R827" i="1"/>
  <c r="R828" i="1" a="1"/>
  <c r="R828" i="1" s="1"/>
  <c r="R829" i="1" a="1"/>
  <c r="R829" i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/>
  <c r="R836" i="1" a="1"/>
  <c r="R836" i="1" s="1"/>
  <c r="R837" i="1" a="1"/>
  <c r="R837" i="1" s="1"/>
  <c r="R838" i="1" a="1"/>
  <c r="R838" i="1" s="1"/>
  <c r="R839" i="1" a="1"/>
  <c r="R839" i="1"/>
  <c r="R840" i="1" a="1"/>
  <c r="R840" i="1" s="1"/>
  <c r="R841" i="1" a="1"/>
  <c r="R841" i="1" s="1"/>
  <c r="R842" i="1" a="1"/>
  <c r="R842" i="1" s="1"/>
  <c r="R843" i="1" a="1"/>
  <c r="R843" i="1"/>
  <c r="R844" i="1" a="1"/>
  <c r="R844" i="1" s="1"/>
  <c r="R845" i="1" a="1"/>
  <c r="R845" i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/>
  <c r="R852" i="1" a="1"/>
  <c r="R852" i="1" s="1"/>
  <c r="R853" i="1" a="1"/>
  <c r="R853" i="1" s="1"/>
  <c r="R854" i="1" a="1"/>
  <c r="R854" i="1" s="1"/>
  <c r="R855" i="1" a="1"/>
  <c r="R855" i="1"/>
  <c r="R856" i="1" a="1"/>
  <c r="R856" i="1" s="1"/>
  <c r="R857" i="1" a="1"/>
  <c r="R857" i="1" s="1"/>
  <c r="R858" i="1" a="1"/>
  <c r="R858" i="1" s="1"/>
  <c r="R859" i="1" a="1"/>
  <c r="R859" i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/>
  <c r="R868" i="1" a="1"/>
  <c r="R868" i="1" s="1"/>
  <c r="R869" i="1" a="1"/>
  <c r="R869" i="1" s="1"/>
  <c r="R870" i="1" a="1"/>
  <c r="R870" i="1" s="1"/>
  <c r="R871" i="1" a="1"/>
  <c r="R871" i="1"/>
  <c r="R872" i="1" a="1"/>
  <c r="R872" i="1" s="1"/>
  <c r="R873" i="1" a="1"/>
  <c r="R873" i="1" s="1"/>
  <c r="R874" i="1" a="1"/>
  <c r="R874" i="1" s="1"/>
  <c r="R875" i="1" a="1"/>
  <c r="R875" i="1"/>
  <c r="R876" i="1" a="1"/>
  <c r="R876" i="1" s="1"/>
  <c r="R877" i="1" a="1"/>
  <c r="R877" i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/>
  <c r="R884" i="1" a="1"/>
  <c r="R884" i="1" s="1"/>
  <c r="R885" i="1" a="1"/>
  <c r="R885" i="1" s="1"/>
  <c r="R886" i="1" a="1"/>
  <c r="R886" i="1" s="1"/>
  <c r="R887" i="1" a="1"/>
  <c r="R887" i="1"/>
  <c r="R888" i="1" a="1"/>
  <c r="R888" i="1" s="1"/>
  <c r="R889" i="1" a="1"/>
  <c r="R889" i="1" s="1"/>
  <c r="R890" i="1" a="1"/>
  <c r="R890" i="1" s="1"/>
  <c r="R891" i="1" a="1"/>
  <c r="R891" i="1"/>
  <c r="R892" i="1" a="1"/>
  <c r="R892" i="1" s="1"/>
  <c r="R893" i="1" a="1"/>
  <c r="R893" i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/>
  <c r="R900" i="1" a="1"/>
  <c r="R900" i="1" s="1"/>
  <c r="R901" i="1" a="1"/>
  <c r="R901" i="1" s="1"/>
  <c r="R902" i="1" a="1"/>
  <c r="R902" i="1" s="1"/>
  <c r="R903" i="1" a="1"/>
  <c r="R903" i="1"/>
  <c r="R904" i="1" a="1"/>
  <c r="R904" i="1" s="1"/>
  <c r="R905" i="1" a="1"/>
  <c r="R905" i="1" s="1"/>
  <c r="R906" i="1" a="1"/>
  <c r="R906" i="1" s="1"/>
  <c r="R907" i="1" a="1"/>
  <c r="R907" i="1"/>
  <c r="R908" i="1" a="1"/>
  <c r="R908" i="1" s="1"/>
  <c r="R909" i="1" a="1"/>
  <c r="R909" i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/>
  <c r="R928" i="1" a="1"/>
  <c r="R928" i="1"/>
  <c r="R929" i="1" a="1"/>
  <c r="R929" i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/>
  <c r="R937" i="1" a="1"/>
  <c r="R937" i="1"/>
  <c r="R938" i="1" a="1"/>
  <c r="R938" i="1" s="1"/>
  <c r="R939" i="1" a="1"/>
  <c r="R939" i="1" s="1"/>
  <c r="R940" i="1" a="1"/>
  <c r="R940" i="1"/>
  <c r="R941" i="1" a="1"/>
  <c r="R941" i="1" s="1"/>
  <c r="R942" i="1" a="1"/>
  <c r="R942" i="1" s="1"/>
  <c r="R943" i="1" a="1"/>
  <c r="R943" i="1"/>
  <c r="R944" i="1" a="1"/>
  <c r="R944" i="1" s="1"/>
  <c r="R945" i="1" a="1"/>
  <c r="R945" i="1"/>
  <c r="R946" i="1" a="1"/>
  <c r="R946" i="1" s="1"/>
  <c r="R947" i="1" a="1"/>
  <c r="R947" i="1" s="1"/>
  <c r="R948" i="1" a="1"/>
  <c r="R948" i="1" s="1"/>
  <c r="R949" i="1" a="1"/>
  <c r="R949" i="1"/>
  <c r="R950" i="1" a="1"/>
  <c r="R950" i="1" s="1"/>
  <c r="R951" i="1" a="1"/>
  <c r="R951" i="1"/>
  <c r="R952" i="1" a="1"/>
  <c r="R952" i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/>
  <c r="R960" i="1" a="1"/>
  <c r="R960" i="1"/>
  <c r="R961" i="1" a="1"/>
  <c r="R961" i="1"/>
  <c r="R962" i="1" a="1"/>
  <c r="R962" i="1" s="1"/>
  <c r="R963" i="1" a="1"/>
  <c r="R963" i="1"/>
  <c r="R964" i="1" a="1"/>
  <c r="R964" i="1" s="1"/>
  <c r="R965" i="1" a="1"/>
  <c r="R965" i="1" s="1"/>
  <c r="R966" i="1" a="1"/>
  <c r="R966" i="1" s="1"/>
  <c r="R967" i="1" a="1"/>
  <c r="R967" i="1" s="1"/>
  <c r="R968" i="1" a="1"/>
  <c r="R968" i="1"/>
  <c r="R969" i="1" a="1"/>
  <c r="R969" i="1"/>
  <c r="R970" i="1" a="1"/>
  <c r="R970" i="1" s="1"/>
  <c r="R971" i="1" a="1"/>
  <c r="R971" i="1" s="1"/>
  <c r="R972" i="1" a="1"/>
  <c r="R972" i="1"/>
  <c r="R973" i="1" a="1"/>
  <c r="R973" i="1" s="1"/>
  <c r="R974" i="1" a="1"/>
  <c r="R974" i="1" s="1"/>
  <c r="R975" i="1" a="1"/>
  <c r="R975" i="1"/>
  <c r="R976" i="1" a="1"/>
  <c r="R976" i="1" s="1"/>
  <c r="R977" i="1" a="1"/>
  <c r="R977" i="1"/>
  <c r="R978" i="1" a="1"/>
  <c r="R978" i="1" s="1"/>
  <c r="R979" i="1" a="1"/>
  <c r="R979" i="1" s="1"/>
  <c r="R980" i="1" a="1"/>
  <c r="R980" i="1" s="1"/>
  <c r="R981" i="1" a="1"/>
  <c r="R981" i="1"/>
  <c r="R982" i="1" a="1"/>
  <c r="R982" i="1" s="1"/>
  <c r="R983" i="1" a="1"/>
  <c r="R983" i="1"/>
  <c r="R984" i="1" a="1"/>
  <c r="R984" i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/>
  <c r="R992" i="1" a="1"/>
  <c r="R992" i="1"/>
  <c r="R993" i="1" a="1"/>
  <c r="R993" i="1"/>
  <c r="R994" i="1" a="1"/>
  <c r="R994" i="1" s="1"/>
  <c r="R995" i="1" a="1"/>
  <c r="R995" i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/>
  <c r="R1001" i="1" a="1"/>
  <c r="R1001" i="1"/>
  <c r="R1002" i="1" a="1"/>
  <c r="R1002" i="1" s="1"/>
  <c r="R1003" i="1" a="1"/>
  <c r="R1003" i="1" s="1"/>
  <c r="R1004" i="1" a="1"/>
  <c r="R1004" i="1"/>
  <c r="R1005" i="1" a="1"/>
  <c r="R1005" i="1" s="1"/>
  <c r="R1006" i="1" a="1"/>
  <c r="R1006" i="1" s="1"/>
  <c r="R1007" i="1" a="1"/>
  <c r="R1007" i="1"/>
  <c r="R1008" i="1" a="1"/>
  <c r="R1008" i="1" s="1"/>
  <c r="R1009" i="1" a="1"/>
  <c r="R1009" i="1"/>
  <c r="R1010" i="1" a="1"/>
  <c r="R1010" i="1" s="1"/>
  <c r="R1011" i="1" a="1"/>
  <c r="R1011" i="1" s="1"/>
  <c r="R1012" i="1" a="1"/>
  <c r="R1012" i="1" s="1"/>
  <c r="R1013" i="1" a="1"/>
  <c r="R1013" i="1"/>
  <c r="R1014" i="1" a="1"/>
  <c r="R1014" i="1" s="1"/>
  <c r="R1015" i="1" a="1"/>
  <c r="R1015" i="1"/>
  <c r="R1016" i="1" a="1"/>
  <c r="R1016" i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/>
  <c r="R1024" i="1" a="1"/>
  <c r="R1024" i="1"/>
  <c r="R1025" i="1" a="1"/>
  <c r="R1025" i="1"/>
  <c r="R1026" i="1" a="1"/>
  <c r="R1026" i="1" s="1"/>
  <c r="R1027" i="1" a="1"/>
  <c r="R1027" i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/>
  <c r="R1033" i="1" a="1"/>
  <c r="R1033" i="1"/>
  <c r="R1034" i="1" a="1"/>
  <c r="R1034" i="1" s="1"/>
  <c r="R1035" i="1" a="1"/>
  <c r="R1035" i="1" s="1"/>
  <c r="R1036" i="1" a="1"/>
  <c r="R1036" i="1"/>
  <c r="R1037" i="1" a="1"/>
  <c r="R1037" i="1" s="1"/>
  <c r="R1038" i="1" a="1"/>
  <c r="R1038" i="1" s="1"/>
  <c r="R1039" i="1" a="1"/>
  <c r="R1039" i="1"/>
  <c r="R1040" i="1" a="1"/>
  <c r="R1040" i="1" s="1"/>
  <c r="R1041" i="1" a="1"/>
  <c r="R1041" i="1"/>
  <c r="R1042" i="1" a="1"/>
  <c r="R1042" i="1" s="1"/>
  <c r="R1043" i="1" a="1"/>
  <c r="R1043" i="1" s="1"/>
  <c r="R1044" i="1" a="1"/>
  <c r="R1044" i="1" s="1"/>
  <c r="R1045" i="1" a="1"/>
  <c r="R1045" i="1"/>
  <c r="R1046" i="1" a="1"/>
  <c r="R1046" i="1" s="1"/>
  <c r="R1047" i="1" a="1"/>
  <c r="R1047" i="1"/>
  <c r="R1048" i="1" a="1"/>
  <c r="R1048" i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/>
  <c r="R1056" i="1" a="1"/>
  <c r="R1056" i="1"/>
  <c r="R1057" i="1" a="1"/>
  <c r="R1057" i="1"/>
  <c r="R1058" i="1" a="1"/>
  <c r="R1058" i="1" s="1"/>
  <c r="R1059" i="1" a="1"/>
  <c r="R1059" i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/>
  <c r="R1065" i="1" a="1"/>
  <c r="R1065" i="1"/>
  <c r="R1066" i="1" a="1"/>
  <c r="R1066" i="1" s="1"/>
  <c r="R1067" i="1" a="1"/>
  <c r="R1067" i="1" s="1"/>
  <c r="R1068" i="1" a="1"/>
  <c r="R1068" i="1"/>
  <c r="R1069" i="1" a="1"/>
  <c r="R1069" i="1" s="1"/>
  <c r="R1070" i="1" a="1"/>
  <c r="R1070" i="1" s="1"/>
  <c r="R1071" i="1" a="1"/>
  <c r="R1071" i="1"/>
  <c r="R1072" i="1" a="1"/>
  <c r="R1072" i="1" s="1"/>
  <c r="R1073" i="1" a="1"/>
  <c r="R1073" i="1"/>
  <c r="R1074" i="1" a="1"/>
  <c r="R1074" i="1" s="1"/>
  <c r="R1075" i="1" a="1"/>
  <c r="R1075" i="1" s="1"/>
  <c r="R1076" i="1" a="1"/>
  <c r="R1076" i="1" s="1"/>
  <c r="R1077" i="1" a="1"/>
  <c r="R1077" i="1"/>
  <c r="R1078" i="1" a="1"/>
  <c r="R1078" i="1" s="1"/>
  <c r="R1079" i="1" a="1"/>
  <c r="R1079" i="1"/>
  <c r="R1080" i="1" a="1"/>
  <c r="R1080" i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/>
  <c r="R1088" i="1" a="1"/>
  <c r="R1088" i="1"/>
  <c r="R1089" i="1" a="1"/>
  <c r="R1089" i="1"/>
  <c r="R1090" i="1" a="1"/>
  <c r="R1090" i="1" s="1"/>
  <c r="R1091" i="1" a="1"/>
  <c r="R1091" i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/>
  <c r="R1097" i="1" a="1"/>
  <c r="R1097" i="1"/>
  <c r="R1098" i="1" a="1"/>
  <c r="R1098" i="1" s="1"/>
  <c r="R1099" i="1" a="1"/>
  <c r="R1099" i="1" s="1"/>
  <c r="R1100" i="1" a="1"/>
  <c r="R1100" i="1"/>
  <c r="R1101" i="1" a="1"/>
  <c r="R1101" i="1" s="1"/>
  <c r="R1102" i="1" a="1"/>
  <c r="R1102" i="1" s="1"/>
  <c r="R1103" i="1" a="1"/>
  <c r="R1103" i="1"/>
  <c r="R1104" i="1" a="1"/>
  <c r="R1104" i="1" s="1"/>
  <c r="R1105" i="1" a="1"/>
  <c r="R1105" i="1"/>
  <c r="R1106" i="1" a="1"/>
  <c r="R1106" i="1" s="1"/>
  <c r="R1107" i="1" a="1"/>
  <c r="R1107" i="1" s="1"/>
  <c r="R1108" i="1" a="1"/>
  <c r="R1108" i="1" s="1"/>
  <c r="R1109" i="1" a="1"/>
  <c r="R1109" i="1"/>
  <c r="R1110" i="1" a="1"/>
  <c r="R1110" i="1" s="1"/>
  <c r="R1111" i="1" a="1"/>
  <c r="R1111" i="1"/>
  <c r="R1112" i="1" a="1"/>
  <c r="R1112" i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/>
  <c r="R1120" i="1" a="1"/>
  <c r="R1120" i="1"/>
  <c r="R1121" i="1" a="1"/>
  <c r="R1121" i="1"/>
  <c r="R1122" i="1" a="1"/>
  <c r="R1122" i="1" s="1"/>
  <c r="R1123" i="1" a="1"/>
  <c r="R1123" i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/>
  <c r="R1129" i="1" a="1"/>
  <c r="R1129" i="1"/>
  <c r="R1130" i="1" a="1"/>
  <c r="R1130" i="1" s="1"/>
  <c r="R1131" i="1" a="1"/>
  <c r="R1131" i="1" s="1"/>
  <c r="R1132" i="1" a="1"/>
  <c r="R1132" i="1"/>
  <c r="R1133" i="1" a="1"/>
  <c r="R1133" i="1" s="1"/>
  <c r="R1134" i="1" a="1"/>
  <c r="R1134" i="1" s="1"/>
  <c r="R1135" i="1" a="1"/>
  <c r="R1135" i="1"/>
  <c r="R1136" i="1" a="1"/>
  <c r="R1136" i="1" s="1"/>
  <c r="R1137" i="1" a="1"/>
  <c r="R1137" i="1"/>
  <c r="R1138" i="1" a="1"/>
  <c r="R1138" i="1" s="1"/>
  <c r="R1139" i="1" a="1"/>
  <c r="R1139" i="1" s="1"/>
  <c r="R1140" i="1" a="1"/>
  <c r="R1140" i="1" s="1"/>
  <c r="R1141" i="1" a="1"/>
  <c r="R1141" i="1"/>
  <c r="R1142" i="1" a="1"/>
  <c r="R1142" i="1" s="1"/>
  <c r="R1143" i="1" a="1"/>
  <c r="R1143" i="1"/>
  <c r="R1144" i="1" a="1"/>
  <c r="R1144" i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/>
  <c r="R1152" i="1" a="1"/>
  <c r="R1152" i="1"/>
  <c r="R1153" i="1" a="1"/>
  <c r="R1153" i="1"/>
  <c r="R1154" i="1" a="1"/>
  <c r="R1154" i="1" s="1"/>
  <c r="R1155" i="1" a="1"/>
  <c r="R1155" i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/>
  <c r="R1161" i="1" a="1"/>
  <c r="R1161" i="1"/>
  <c r="R1162" i="1" a="1"/>
  <c r="R1162" i="1" s="1"/>
  <c r="R1163" i="1" a="1"/>
  <c r="R1163" i="1" s="1"/>
  <c r="R1164" i="1" a="1"/>
  <c r="R1164" i="1"/>
  <c r="R1165" i="1" a="1"/>
  <c r="R1165" i="1" s="1"/>
  <c r="R1166" i="1" a="1"/>
  <c r="R1166" i="1" s="1"/>
  <c r="R1167" i="1" a="1"/>
  <c r="R1167" i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/>
  <c r="R1174" i="1" a="1"/>
  <c r="R1174" i="1" s="1"/>
  <c r="R1175" i="1" a="1"/>
  <c r="R1175" i="1"/>
  <c r="R1176" i="1" a="1"/>
  <c r="R1176" i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/>
  <c r="R1182" i="1" a="1"/>
  <c r="R1182" i="1" s="1"/>
  <c r="R1183" i="1" a="1"/>
  <c r="R1183" i="1"/>
  <c r="R1184" i="1" a="1"/>
  <c r="R1184" i="1" s="1"/>
  <c r="R1185" i="1" a="1"/>
  <c r="R1185" i="1" s="1"/>
  <c r="R1186" i="1" a="1"/>
  <c r="R1186" i="1" s="1"/>
  <c r="R1187" i="1" a="1"/>
  <c r="R1187" i="1"/>
  <c r="R1188" i="1" a="1"/>
  <c r="R1188" i="1" s="1"/>
  <c r="R1189" i="1" a="1"/>
  <c r="R1189" i="1" s="1"/>
  <c r="R1190" i="1" a="1"/>
  <c r="R1190" i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/>
  <c r="R1198" i="1" a="1"/>
  <c r="R1198" i="1" s="1"/>
  <c r="R1199" i="1" a="1"/>
  <c r="R1199" i="1"/>
  <c r="R1200" i="1" a="1"/>
  <c r="R1200" i="1" s="1"/>
  <c r="R1201" i="1" a="1"/>
  <c r="R1201" i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/>
  <c r="R1207" i="1" a="1"/>
  <c r="R1207" i="1" s="1"/>
  <c r="R1208" i="1" a="1"/>
  <c r="R1208" i="1" s="1"/>
  <c r="R1209" i="1" a="1"/>
  <c r="R1209" i="1" s="1"/>
  <c r="R1210" i="1" a="1"/>
  <c r="R1210" i="1"/>
  <c r="R1211" i="1" a="1"/>
  <c r="R1211" i="1" s="1"/>
  <c r="R1212" i="1" a="1"/>
  <c r="R1212" i="1" s="1"/>
  <c r="R1213" i="1" a="1"/>
  <c r="R1213" i="1"/>
  <c r="R1214" i="1" a="1"/>
  <c r="R1214" i="1" s="1"/>
  <c r="R1215" i="1" a="1"/>
  <c r="R1215" i="1"/>
  <c r="R1216" i="1" a="1"/>
  <c r="R1216" i="1" s="1"/>
  <c r="R1217" i="1" a="1"/>
  <c r="R1217" i="1" s="1"/>
  <c r="R1218" i="1" a="1"/>
  <c r="R1218" i="1" s="1"/>
  <c r="R1219" i="1" a="1"/>
  <c r="R1219" i="1"/>
  <c r="R1220" i="1" a="1"/>
  <c r="R1220" i="1" s="1"/>
  <c r="R1221" i="1" a="1"/>
  <c r="R1221" i="1" s="1"/>
  <c r="R1222" i="1" a="1"/>
  <c r="R1222" i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/>
  <c r="R1230" i="1" a="1"/>
  <c r="R1230" i="1" s="1"/>
  <c r="R1231" i="1" a="1"/>
  <c r="R1231" i="1"/>
  <c r="R1232" i="1" a="1"/>
  <c r="R1232" i="1" s="1"/>
  <c r="R1233" i="1" a="1"/>
  <c r="R1233" i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/>
  <c r="R1239" i="1" a="1"/>
  <c r="R1239" i="1" s="1"/>
  <c r="R1240" i="1" a="1"/>
  <c r="R1240" i="1" s="1"/>
  <c r="R1241" i="1" a="1"/>
  <c r="R1241" i="1" s="1"/>
  <c r="R1242" i="1" a="1"/>
  <c r="R1242" i="1"/>
  <c r="R1243" i="1" a="1"/>
  <c r="R1243" i="1" s="1"/>
  <c r="R1244" i="1" a="1"/>
  <c r="R1244" i="1" s="1"/>
  <c r="R1245" i="1" a="1"/>
  <c r="R1245" i="1"/>
  <c r="R1246" i="1" a="1"/>
  <c r="R1246" i="1" s="1"/>
  <c r="R1247" i="1" a="1"/>
  <c r="R1247" i="1"/>
  <c r="R1248" i="1" a="1"/>
  <c r="R1248" i="1" s="1"/>
  <c r="R1249" i="1" a="1"/>
  <c r="R1249" i="1" s="1"/>
  <c r="R1250" i="1" a="1"/>
  <c r="R1250" i="1" s="1"/>
  <c r="R1251" i="1" a="1"/>
  <c r="R1251" i="1"/>
  <c r="R1252" i="1" a="1"/>
  <c r="R1252" i="1" s="1"/>
  <c r="R1253" i="1" a="1"/>
  <c r="R1253" i="1" s="1"/>
  <c r="R1254" i="1" a="1"/>
  <c r="R1254" i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/>
  <c r="R1262" i="1" a="1"/>
  <c r="R1262" i="1" s="1"/>
  <c r="R1263" i="1" a="1"/>
  <c r="R1263" i="1"/>
  <c r="R1264" i="1" a="1"/>
  <c r="R1264" i="1" s="1"/>
  <c r="R1265" i="1" a="1"/>
  <c r="R1265" i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/>
  <c r="R1271" i="1" a="1"/>
  <c r="R1271" i="1" s="1"/>
  <c r="R1272" i="1" a="1"/>
  <c r="R1272" i="1" s="1"/>
  <c r="R1273" i="1" a="1"/>
  <c r="R1273" i="1" s="1"/>
  <c r="R1274" i="1" a="1"/>
  <c r="R1274" i="1"/>
  <c r="R1275" i="1" a="1"/>
  <c r="R1275" i="1" s="1"/>
  <c r="R1276" i="1" a="1"/>
  <c r="R1276" i="1" s="1"/>
  <c r="R1277" i="1" a="1"/>
  <c r="R1277" i="1"/>
  <c r="R1278" i="1" a="1"/>
  <c r="R1278" i="1" s="1"/>
  <c r="R1279" i="1" a="1"/>
  <c r="R1279" i="1"/>
  <c r="R1280" i="1" a="1"/>
  <c r="R1280" i="1" s="1"/>
  <c r="R1281" i="1" a="1"/>
  <c r="R1281" i="1" s="1"/>
  <c r="R1282" i="1" a="1"/>
  <c r="R1282" i="1" s="1"/>
  <c r="R1283" i="1" a="1"/>
  <c r="R1283" i="1"/>
  <c r="R1284" i="1" a="1"/>
  <c r="R1284" i="1" s="1"/>
  <c r="R1285" i="1" a="1"/>
  <c r="R1285" i="1" s="1"/>
  <c r="R1286" i="1" a="1"/>
  <c r="R1286" i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/>
  <c r="R1294" i="1" a="1"/>
  <c r="R1294" i="1" s="1"/>
  <c r="R1295" i="1" a="1"/>
  <c r="R1295" i="1"/>
  <c r="R1296" i="1" a="1"/>
  <c r="R1296" i="1" s="1"/>
  <c r="R1297" i="1" a="1"/>
  <c r="R1297" i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/>
  <c r="R1303" i="1" a="1"/>
  <c r="R1303" i="1" s="1"/>
  <c r="R1304" i="1" a="1"/>
  <c r="R1304" i="1" s="1"/>
  <c r="R1305" i="1" a="1"/>
  <c r="R1305" i="1" s="1"/>
  <c r="R1306" i="1" a="1"/>
  <c r="R1306" i="1"/>
  <c r="R1307" i="1" a="1"/>
  <c r="R1307" i="1" s="1"/>
  <c r="R1308" i="1" a="1"/>
  <c r="R1308" i="1" s="1"/>
  <c r="R1309" i="1" a="1"/>
  <c r="R1309" i="1"/>
  <c r="R1310" i="1" a="1"/>
  <c r="R1310" i="1" s="1"/>
  <c r="R1311" i="1" a="1"/>
  <c r="R1311" i="1"/>
  <c r="R1312" i="1" a="1"/>
  <c r="R1312" i="1" s="1"/>
  <c r="R1313" i="1" a="1"/>
  <c r="R1313" i="1" s="1"/>
  <c r="R1314" i="1" a="1"/>
  <c r="R1314" i="1" s="1"/>
  <c r="R1315" i="1" a="1"/>
  <c r="R1315" i="1"/>
  <c r="R1316" i="1" a="1"/>
  <c r="R1316" i="1" s="1"/>
  <c r="R1317" i="1" a="1"/>
  <c r="R1317" i="1" s="1"/>
  <c r="R1318" i="1" a="1"/>
  <c r="R1318" i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/>
  <c r="R1326" i="1" a="1"/>
  <c r="R1326" i="1" s="1"/>
  <c r="R1327" i="1" a="1"/>
  <c r="R1327" i="1"/>
  <c r="R1328" i="1" a="1"/>
  <c r="R1328" i="1" s="1"/>
  <c r="R1329" i="1" a="1"/>
  <c r="R1329" i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/>
  <c r="R1335" i="1" a="1"/>
  <c r="R1335" i="1" s="1"/>
  <c r="R1336" i="1" a="1"/>
  <c r="R1336" i="1" s="1"/>
  <c r="R1337" i="1" a="1"/>
  <c r="R1337" i="1" s="1"/>
  <c r="R1338" i="1" a="1"/>
  <c r="R1338" i="1"/>
  <c r="R1339" i="1" a="1"/>
  <c r="R1339" i="1" s="1"/>
  <c r="R1340" i="1" a="1"/>
  <c r="R1340" i="1" s="1"/>
  <c r="R1341" i="1" a="1"/>
  <c r="R1341" i="1"/>
  <c r="R1342" i="1" a="1"/>
  <c r="R1342" i="1" s="1"/>
  <c r="R1343" i="1" a="1"/>
  <c r="R1343" i="1"/>
  <c r="R1344" i="1" a="1"/>
  <c r="R1344" i="1" s="1"/>
  <c r="R1345" i="1" a="1"/>
  <c r="R1345" i="1" s="1"/>
  <c r="R1346" i="1" a="1"/>
  <c r="R1346" i="1" s="1"/>
  <c r="R1347" i="1" a="1"/>
  <c r="R1347" i="1"/>
  <c r="R1348" i="1" a="1"/>
  <c r="R1348" i="1" s="1"/>
  <c r="R1349" i="1" a="1"/>
  <c r="R1349" i="1" s="1"/>
  <c r="R1350" i="1" a="1"/>
  <c r="R1350" i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/>
  <c r="R1358" i="1" a="1"/>
  <c r="R1358" i="1" s="1"/>
  <c r="R1359" i="1" a="1"/>
  <c r="R1359" i="1"/>
  <c r="R1360" i="1" a="1"/>
  <c r="R1360" i="1" s="1"/>
  <c r="R1361" i="1" a="1"/>
  <c r="R1361" i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/>
  <c r="R1367" i="1" a="1"/>
  <c r="R1367" i="1" s="1"/>
  <c r="R1368" i="1" a="1"/>
  <c r="R1368" i="1" s="1"/>
  <c r="R1369" i="1" a="1"/>
  <c r="R1369" i="1" s="1"/>
  <c r="R1370" i="1" a="1"/>
  <c r="R1370" i="1"/>
  <c r="R1371" i="1" a="1"/>
  <c r="R1371" i="1" s="1"/>
  <c r="R1372" i="1" a="1"/>
  <c r="R1372" i="1" s="1"/>
  <c r="R1373" i="1" a="1"/>
  <c r="R1373" i="1"/>
  <c r="R1374" i="1" a="1"/>
  <c r="R1374" i="1" s="1"/>
  <c r="R1375" i="1" a="1"/>
  <c r="R1375" i="1"/>
  <c r="R1376" i="1" a="1"/>
  <c r="R1376" i="1" s="1"/>
  <c r="R1377" i="1" a="1"/>
  <c r="R1377" i="1" s="1"/>
  <c r="R1378" i="1" a="1"/>
  <c r="R1378" i="1" s="1"/>
  <c r="R1379" i="1" a="1"/>
  <c r="R1379" i="1"/>
  <c r="R1380" i="1" a="1"/>
  <c r="R1380" i="1" s="1"/>
  <c r="R1381" i="1" a="1"/>
  <c r="R1381" i="1" s="1"/>
  <c r="R1382" i="1" a="1"/>
  <c r="R1382" i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/>
  <c r="R1390" i="1" a="1"/>
  <c r="R1390" i="1" s="1"/>
  <c r="R1391" i="1" a="1"/>
  <c r="R1391" i="1"/>
  <c r="R1392" i="1" a="1"/>
  <c r="R1392" i="1" s="1"/>
  <c r="R1393" i="1" a="1"/>
  <c r="R1393" i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/>
  <c r="R1399" i="1" a="1"/>
  <c r="R1399" i="1" s="1"/>
  <c r="R1400" i="1" a="1"/>
  <c r="R1400" i="1" s="1"/>
  <c r="R1401" i="1" a="1"/>
  <c r="R1401" i="1" s="1"/>
  <c r="R1402" i="1" a="1"/>
  <c r="R1402" i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/>
  <c r="R1412" i="1" a="1"/>
  <c r="R1412" i="1" s="1"/>
  <c r="R1413" i="1" a="1"/>
  <c r="R1413" i="1"/>
  <c r="R1414" i="1" a="1"/>
  <c r="R1414" i="1" s="1"/>
  <c r="R1415" i="1" a="1"/>
  <c r="R1415" i="1" s="1"/>
  <c r="R1416" i="1" a="1"/>
  <c r="R1416" i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/>
  <c r="R1423" i="1" a="1"/>
  <c r="R1423" i="1" s="1"/>
  <c r="R1424" i="1" a="1"/>
  <c r="R1424" i="1" s="1"/>
  <c r="R1425" i="1" a="1"/>
  <c r="R1425" i="1"/>
  <c r="R1426" i="1" a="1"/>
  <c r="R1426" i="1" s="1"/>
  <c r="R1427" i="1" a="1"/>
  <c r="R1427" i="1" s="1"/>
  <c r="R1428" i="1" a="1"/>
  <c r="R1428" i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/>
  <c r="R1435" i="1" a="1"/>
  <c r="R1435" i="1" s="1"/>
  <c r="R1436" i="1" a="1"/>
  <c r="R1436" i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/>
  <c r="R1446" i="1" a="1"/>
  <c r="R1446" i="1"/>
  <c r="R1447" i="1" a="1"/>
  <c r="R1447" i="1" s="1"/>
  <c r="R1448" i="1" a="1"/>
  <c r="R1448" i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/>
  <c r="R1455" i="1" a="1"/>
  <c r="R1455" i="1" s="1"/>
  <c r="R1456" i="1" a="1"/>
  <c r="R1456" i="1" s="1"/>
  <c r="R1457" i="1" a="1"/>
  <c r="R1457" i="1"/>
  <c r="R1458" i="1" a="1"/>
  <c r="R1458" i="1" s="1"/>
  <c r="R1459" i="1" a="1"/>
  <c r="R1459" i="1" s="1"/>
  <c r="R1460" i="1" a="1"/>
  <c r="R1460" i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/>
  <c r="R1467" i="1" a="1"/>
  <c r="R1467" i="1" s="1"/>
  <c r="R1468" i="1" a="1"/>
  <c r="R1468" i="1"/>
  <c r="R1469" i="1" a="1"/>
  <c r="R1469" i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 s="1"/>
  <c r="R1475" i="1" a="1"/>
  <c r="R1475" i="1" s="1"/>
  <c r="R1476" i="1" a="1"/>
  <c r="R1476" i="1" s="1"/>
  <c r="R1477" i="1" a="1"/>
  <c r="R1477" i="1"/>
  <c r="R1478" i="1" a="1"/>
  <c r="R1478" i="1" s="1"/>
  <c r="R1479" i="1" a="1"/>
  <c r="R1479" i="1" s="1"/>
  <c r="R1480" i="1" a="1"/>
  <c r="R1480" i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/>
  <c r="R1487" i="1" a="1"/>
  <c r="R1487" i="1" s="1"/>
  <c r="R1488" i="1" a="1"/>
  <c r="R1488" i="1" s="1"/>
  <c r="R1489" i="1" a="1"/>
  <c r="R1489" i="1"/>
  <c r="R1490" i="1" a="1"/>
  <c r="R1490" i="1" s="1"/>
  <c r="R1491" i="1" a="1"/>
  <c r="R1491" i="1" s="1"/>
  <c r="R1492" i="1" a="1"/>
  <c r="R1492" i="1"/>
  <c r="R1493" i="1" a="1"/>
  <c r="R149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/>
  <c r="R1499" i="1" a="1"/>
  <c r="R1499" i="1" s="1"/>
  <c r="R1500" i="1" a="1"/>
  <c r="R1500" i="1"/>
  <c r="R1501" i="1" a="1"/>
  <c r="R1501" i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/>
  <c r="R1510" i="1" a="1"/>
  <c r="R1510" i="1"/>
  <c r="R1511" i="1" a="1"/>
  <c r="R1511" i="1" s="1"/>
  <c r="R1512" i="1" a="1"/>
  <c r="R1512" i="1"/>
  <c r="R1513" i="1" a="1"/>
  <c r="R1513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/>
  <c r="R1519" i="1" a="1"/>
  <c r="R1519" i="1" s="1"/>
  <c r="R1520" i="1" a="1"/>
  <c r="R1520" i="1" s="1"/>
  <c r="R1521" i="1" a="1"/>
  <c r="R1521" i="1"/>
  <c r="R1522" i="1" a="1"/>
  <c r="R1522" i="1" s="1"/>
  <c r="R1523" i="1" a="1"/>
  <c r="R1523" i="1" s="1"/>
  <c r="R1524" i="1" a="1"/>
  <c r="R1524" i="1"/>
  <c r="R1525" i="1" a="1"/>
  <c r="R1525" i="1" s="1"/>
  <c r="R1526" i="1" a="1"/>
  <c r="R1526" i="1" s="1"/>
  <c r="R1527" i="1" a="1"/>
  <c r="R1527" i="1" s="1"/>
  <c r="R1528" i="1" a="1"/>
  <c r="R1528" i="1" s="1"/>
  <c r="R1529" i="1" a="1"/>
  <c r="R1529" i="1" s="1"/>
  <c r="R1530" i="1" a="1"/>
  <c r="R1530" i="1"/>
  <c r="R1531" i="1" a="1"/>
  <c r="R1531" i="1" s="1"/>
  <c r="R1532" i="1" a="1"/>
  <c r="R1532" i="1"/>
  <c r="R1533" i="1" a="1"/>
  <c r="R1533" i="1"/>
  <c r="R1534" i="1" a="1"/>
  <c r="R1534" i="1" s="1"/>
  <c r="R1535" i="1" a="1"/>
  <c r="R1535" i="1" s="1"/>
  <c r="R1536" i="1" a="1"/>
  <c r="R1536" i="1" s="1"/>
  <c r="R1537" i="1" a="1"/>
  <c r="R1537" i="1" s="1"/>
  <c r="R1538" i="1" a="1"/>
  <c r="R1538" i="1" s="1"/>
  <c r="R1539" i="1" a="1"/>
  <c r="R1539" i="1" s="1"/>
  <c r="R1540" i="1" a="1"/>
  <c r="R1540" i="1" s="1"/>
  <c r="R1541" i="1" a="1"/>
  <c r="R1541" i="1"/>
  <c r="R1542" i="1" a="1"/>
  <c r="R1542" i="1" s="1"/>
  <c r="R1543" i="1" a="1"/>
  <c r="R1543" i="1" s="1"/>
  <c r="R1544" i="1" a="1"/>
  <c r="R1544" i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/>
  <c r="R1551" i="1" a="1"/>
  <c r="R1551" i="1" s="1"/>
  <c r="R1552" i="1" a="1"/>
  <c r="R1552" i="1" s="1"/>
  <c r="R1553" i="1" a="1"/>
  <c r="R1553" i="1"/>
  <c r="R1554" i="1" a="1"/>
  <c r="R1554" i="1" s="1"/>
  <c r="R1555" i="1" a="1"/>
  <c r="R1555" i="1" s="1"/>
  <c r="R1556" i="1" a="1"/>
  <c r="R1556" i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/>
  <c r="R1563" i="1" a="1"/>
  <c r="R1563" i="1" s="1"/>
  <c r="R1564" i="1" a="1"/>
  <c r="R1564" i="1"/>
  <c r="R1565" i="1" a="1"/>
  <c r="R1565" i="1"/>
  <c r="R1566" i="1" a="1"/>
  <c r="R1566" i="1" s="1"/>
  <c r="R1567" i="1" a="1"/>
  <c r="R1567" i="1" s="1"/>
  <c r="R1568" i="1" a="1"/>
  <c r="R1568" i="1" s="1"/>
  <c r="R1569" i="1" a="1"/>
  <c r="R1569" i="1" s="1"/>
  <c r="R1570" i="1" a="1"/>
  <c r="R1570" i="1" s="1"/>
  <c r="R1571" i="1" a="1"/>
  <c r="R1571" i="1" s="1"/>
  <c r="R1572" i="1" a="1"/>
  <c r="R1572" i="1" s="1"/>
  <c r="R1573" i="1" a="1"/>
  <c r="R1573" i="1"/>
  <c r="R1574" i="1" a="1"/>
  <c r="R1574" i="1"/>
  <c r="R1575" i="1" a="1"/>
  <c r="R1575" i="1" s="1"/>
  <c r="R1576" i="1" a="1"/>
  <c r="R1576" i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/>
  <c r="R1583" i="1" a="1"/>
  <c r="R1583" i="1" s="1"/>
  <c r="R1584" i="1" a="1"/>
  <c r="R1584" i="1" s="1"/>
  <c r="R1585" i="1" a="1"/>
  <c r="R1585" i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592" i="1" a="1"/>
  <c r="R1592" i="1" s="1"/>
  <c r="R1593" i="1" a="1"/>
  <c r="R1593" i="1" s="1"/>
  <c r="R1594" i="1" a="1"/>
  <c r="R1594" i="1"/>
  <c r="R1595" i="1" a="1"/>
  <c r="R1595" i="1" s="1"/>
  <c r="R1596" i="1" a="1"/>
  <c r="R1596" i="1"/>
  <c r="R1597" i="1" a="1"/>
  <c r="R1597" i="1"/>
  <c r="R1598" i="1" a="1"/>
  <c r="R1598" i="1" s="1"/>
  <c r="R1599" i="1" a="1"/>
  <c r="R1599" i="1" s="1"/>
  <c r="R1600" i="1" a="1"/>
  <c r="R1600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/>
  <c r="R1606" i="1" a="1"/>
  <c r="R1606" i="1" s="1"/>
  <c r="R1607" i="1" a="1"/>
  <c r="R1607" i="1" s="1"/>
  <c r="R1608" i="1" a="1"/>
  <c r="R1608" i="1"/>
  <c r="R1609" i="1" a="1"/>
  <c r="R1609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/>
  <c r="R1615" i="1" a="1"/>
  <c r="R1615" i="1" s="1"/>
  <c r="R1616" i="1" a="1"/>
  <c r="R1616" i="1" s="1"/>
  <c r="R1617" i="1" a="1"/>
  <c r="R1617" i="1"/>
  <c r="R1618" i="1" a="1"/>
  <c r="R1618" i="1" s="1"/>
  <c r="R1619" i="1" a="1"/>
  <c r="R1619" i="1" s="1"/>
  <c r="R1620" i="1" a="1"/>
  <c r="R1620" i="1"/>
  <c r="R1621" i="1" a="1"/>
  <c r="R1621" i="1" s="1"/>
  <c r="R1622" i="1" a="1"/>
  <c r="R1622" i="1" s="1"/>
  <c r="R1623" i="1" a="1"/>
  <c r="R1623" i="1" s="1"/>
  <c r="R1624" i="1" a="1"/>
  <c r="R1624" i="1" s="1"/>
  <c r="R1625" i="1" a="1"/>
  <c r="R1625" i="1" s="1"/>
  <c r="R1626" i="1" a="1"/>
  <c r="R1626" i="1"/>
  <c r="R1627" i="1" a="1"/>
  <c r="R1627" i="1" s="1"/>
  <c r="R1628" i="1" a="1"/>
  <c r="R1628" i="1"/>
  <c r="R1629" i="1" a="1"/>
  <c r="R1629" i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/>
  <c r="R1638" i="1" a="1"/>
  <c r="R1638" i="1"/>
  <c r="R1639" i="1" a="1"/>
  <c r="R1639" i="1" s="1"/>
  <c r="R1640" i="1" a="1"/>
  <c r="R1640" i="1"/>
  <c r="R1641" i="1" a="1"/>
  <c r="R1641" i="1" s="1"/>
  <c r="R1642" i="1" a="1"/>
  <c r="R1642" i="1" s="1"/>
  <c r="R1643" i="1" a="1"/>
  <c r="R1643" i="1" s="1"/>
  <c r="R1644" i="1" a="1"/>
  <c r="R1644" i="1" s="1"/>
  <c r="R1645" i="1" a="1"/>
  <c r="R1645" i="1" s="1"/>
  <c r="R1646" i="1" a="1"/>
  <c r="R1646" i="1"/>
  <c r="R1647" i="1" a="1"/>
  <c r="R1647" i="1" s="1"/>
  <c r="R1648" i="1" a="1"/>
  <c r="R1648" i="1" s="1"/>
  <c r="R1649" i="1" a="1"/>
  <c r="R1649" i="1"/>
  <c r="R1650" i="1" a="1"/>
  <c r="R1650" i="1" s="1"/>
  <c r="R1651" i="1" a="1"/>
  <c r="R1651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1657" i="1" a="1"/>
  <c r="R1657" i="1" s="1"/>
  <c r="R1658" i="1" a="1"/>
  <c r="R1658" i="1"/>
  <c r="R1659" i="1" a="1"/>
  <c r="R1659" i="1" s="1"/>
  <c r="R1660" i="1" a="1"/>
  <c r="R1660" i="1"/>
  <c r="R1661" i="1" a="1"/>
  <c r="R1661" i="1" s="1"/>
  <c r="R1662" i="1" a="1"/>
  <c r="R1662" i="1" s="1"/>
  <c r="R1663" i="1" a="1"/>
  <c r="R1663" i="1" s="1"/>
  <c r="R1664" i="1" a="1"/>
  <c r="R1664" i="1"/>
  <c r="R1665" i="1" a="1"/>
  <c r="R1665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691" i="1" a="1"/>
  <c r="R1691" i="1" s="1"/>
  <c r="R1692" i="1" a="1"/>
  <c r="R1692" i="1" s="1"/>
  <c r="R1693" i="1" a="1"/>
  <c r="R1693" i="1" s="1"/>
  <c r="R1694" i="1" a="1"/>
  <c r="R169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709" i="1" a="1"/>
  <c r="R1709" i="1" s="1"/>
  <c r="R1710" i="1" a="1"/>
  <c r="R1710" i="1" s="1"/>
  <c r="R1711" i="1" a="1"/>
  <c r="R1711" i="1" s="1"/>
  <c r="R1712" i="1" a="1"/>
  <c r="R1712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1719" i="1" a="1"/>
  <c r="R1719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738" i="1" a="1"/>
  <c r="R1738" i="1" s="1"/>
  <c r="R1739" i="1" a="1"/>
  <c r="R1739" i="1" s="1"/>
  <c r="R1740" i="1" a="1"/>
  <c r="R1740" i="1" s="1"/>
  <c r="R1741" i="1" a="1"/>
  <c r="R1741" i="1" s="1"/>
  <c r="R1742" i="1" a="1"/>
  <c r="R1742" i="1" s="1"/>
  <c r="R1743" i="1" a="1"/>
  <c r="R1743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749" i="1" a="1"/>
  <c r="R1749" i="1" s="1"/>
  <c r="R1750" i="1" a="1"/>
  <c r="R1750" i="1" s="1"/>
  <c r="R1751" i="1" a="1"/>
  <c r="R1751" i="1" s="1"/>
  <c r="R1752" i="1" a="1"/>
  <c r="R1752" i="1" s="1"/>
  <c r="R1753" i="1" a="1"/>
  <c r="R1753" i="1" s="1"/>
  <c r="R1754" i="1" a="1"/>
  <c r="R1754" i="1" s="1"/>
  <c r="R1755" i="1" a="1"/>
  <c r="R1755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1807" i="1" a="1"/>
  <c r="R1807" i="1" s="1"/>
  <c r="R1808" i="1" a="1"/>
  <c r="R1808" i="1" s="1"/>
  <c r="R1809" i="1" a="1"/>
  <c r="R1809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878" i="1" a="1"/>
  <c r="R1878" i="1" s="1"/>
  <c r="R1879" i="1" a="1"/>
  <c r="R187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1906" i="1" a="1"/>
  <c r="R1906" i="1" s="1"/>
  <c r="R1907" i="1" a="1"/>
  <c r="R1907" i="1" s="1"/>
  <c r="R1908" i="1" a="1"/>
  <c r="R1908" i="1" s="1"/>
  <c r="R1909" i="1" a="1"/>
  <c r="R1909" i="1" s="1"/>
  <c r="R1910" i="1" a="1"/>
  <c r="R1910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1955" i="1" a="1"/>
  <c r="R1955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1965" i="1" a="1"/>
  <c r="R1965" i="1" s="1"/>
  <c r="R1966" i="1" a="1"/>
  <c r="R1966" i="1" s="1"/>
  <c r="R1967" i="1" a="1"/>
  <c r="R1967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/>
  <c r="R2028" i="1" a="1"/>
  <c r="R2028" i="1"/>
  <c r="R2029" i="1" a="1"/>
  <c r="R2029" i="1"/>
  <c r="R2030" i="1" a="1"/>
  <c r="R2030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/>
  <c r="R2036" i="1" a="1"/>
  <c r="R2036" i="1"/>
  <c r="R2037" i="1" a="1"/>
  <c r="R2037" i="1"/>
  <c r="R2038" i="1" a="1"/>
  <c r="R2038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/>
  <c r="R2044" i="1" a="1"/>
  <c r="R2044" i="1"/>
  <c r="R2045" i="1" a="1"/>
  <c r="R2045" i="1"/>
  <c r="R2046" i="1" a="1"/>
  <c r="R204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/>
  <c r="R2052" i="1" a="1"/>
  <c r="R2052" i="1"/>
  <c r="R2053" i="1" a="1"/>
  <c r="R2053" i="1"/>
  <c r="R2054" i="1" a="1"/>
  <c r="R2054" i="1" s="1"/>
  <c r="R2055" i="1" a="1"/>
  <c r="R2055" i="1" s="1"/>
  <c r="R2056" i="1" a="1"/>
  <c r="R2056" i="1" s="1"/>
  <c r="R2057" i="1" a="1"/>
  <c r="R2057" i="1" s="1"/>
  <c r="R2058" i="1" a="1"/>
  <c r="R2058" i="1" s="1"/>
  <c r="R2059" i="1" a="1"/>
  <c r="R2059" i="1"/>
  <c r="R2060" i="1" a="1"/>
  <c r="R2060" i="1"/>
  <c r="R2061" i="1" a="1"/>
  <c r="R2061" i="1"/>
  <c r="R2062" i="1" a="1"/>
  <c r="R2062" i="1" s="1"/>
  <c r="R2063" i="1" a="1"/>
  <c r="R2063" i="1" s="1"/>
  <c r="R2064" i="1" a="1"/>
  <c r="R2064" i="1" s="1"/>
  <c r="R2065" i="1" a="1"/>
  <c r="R2065" i="1" s="1"/>
  <c r="R2066" i="1" a="1"/>
  <c r="R2066" i="1" s="1"/>
  <c r="R2067" i="1" a="1"/>
  <c r="R2067" i="1"/>
  <c r="R2068" i="1" a="1"/>
  <c r="R2068" i="1"/>
  <c r="R2069" i="1" a="1"/>
  <c r="R2069" i="1"/>
  <c r="R2070" i="1" a="1"/>
  <c r="R2070" i="1" s="1"/>
  <c r="R2071" i="1" a="1"/>
  <c r="R2071" i="1" s="1"/>
  <c r="R2072" i="1" a="1"/>
  <c r="R2072" i="1" s="1"/>
  <c r="R2073" i="1" a="1"/>
  <c r="R2073" i="1" s="1"/>
  <c r="R2074" i="1" a="1"/>
  <c r="R2074" i="1" s="1"/>
  <c r="R2075" i="1" a="1"/>
  <c r="R2075" i="1"/>
  <c r="R2076" i="1" a="1"/>
  <c r="R2076" i="1"/>
  <c r="R2077" i="1" a="1"/>
  <c r="R2077" i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083" i="1" a="1"/>
  <c r="R2083" i="1"/>
  <c r="R2084" i="1" a="1"/>
  <c r="R2084" i="1"/>
  <c r="R2085" i="1" a="1"/>
  <c r="R2085" i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/>
  <c r="R2092" i="1" a="1"/>
  <c r="R2092" i="1"/>
  <c r="R2093" i="1" a="1"/>
  <c r="R2093" i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/>
  <c r="R2100" i="1" a="1"/>
  <c r="R2100" i="1"/>
  <c r="R2101" i="1" a="1"/>
  <c r="R2101" i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/>
  <c r="R2108" i="1" a="1"/>
  <c r="R2108" i="1"/>
  <c r="R2109" i="1" a="1"/>
  <c r="R2109" i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/>
  <c r="R2116" i="1" a="1"/>
  <c r="R2116" i="1"/>
  <c r="R2117" i="1" a="1"/>
  <c r="R2117" i="1"/>
  <c r="R2118" i="1" a="1"/>
  <c r="R2118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/>
  <c r="R2124" i="1" a="1"/>
  <c r="R2124" i="1"/>
  <c r="R2125" i="1" a="1"/>
  <c r="R2125" i="1"/>
  <c r="R2126" i="1" a="1"/>
  <c r="R2126" i="1" s="1"/>
  <c r="R2127" i="1" a="1"/>
  <c r="R2127" i="1" s="1"/>
  <c r="R2128" i="1" a="1"/>
  <c r="R2128" i="1" s="1"/>
  <c r="R2129" i="1" a="1"/>
  <c r="R2129" i="1" s="1"/>
  <c r="R2130" i="1" a="1"/>
  <c r="R2130" i="1" s="1"/>
  <c r="R2131" i="1" a="1"/>
  <c r="R2131" i="1"/>
  <c r="R2132" i="1" a="1"/>
  <c r="R2132" i="1"/>
  <c r="R2133" i="1" a="1"/>
  <c r="R2133" i="1"/>
  <c r="R2134" i="1" a="1"/>
  <c r="R2134" i="1" s="1"/>
  <c r="R2135" i="1" a="1"/>
  <c r="R2135" i="1" s="1"/>
  <c r="R2136" i="1" a="1"/>
  <c r="R2136" i="1" s="1"/>
  <c r="R2137" i="1" a="1"/>
  <c r="R2137" i="1" s="1"/>
  <c r="R2138" i="1" a="1"/>
  <c r="R2138" i="1" s="1"/>
  <c r="R2139" i="1" a="1"/>
  <c r="R2139" i="1"/>
  <c r="R2140" i="1" a="1"/>
  <c r="R2140" i="1"/>
  <c r="R2141" i="1" a="1"/>
  <c r="R2141" i="1"/>
  <c r="R2142" i="1" a="1"/>
  <c r="R2142" i="1" s="1"/>
  <c r="R2143" i="1" a="1"/>
  <c r="R2143" i="1" s="1"/>
  <c r="R2144" i="1" a="1"/>
  <c r="R2144" i="1" s="1"/>
  <c r="R2145" i="1" a="1"/>
  <c r="R2145" i="1" s="1"/>
  <c r="R2146" i="1" a="1"/>
  <c r="R2146" i="1" s="1"/>
  <c r="R2147" i="1" a="1"/>
  <c r="R2147" i="1"/>
  <c r="R2148" i="1" a="1"/>
  <c r="R2148" i="1"/>
  <c r="R2149" i="1" a="1"/>
  <c r="R2149" i="1"/>
  <c r="R2150" i="1" a="1"/>
  <c r="R2150" i="1" s="1"/>
  <c r="R2151" i="1" a="1"/>
  <c r="R2151" i="1" s="1"/>
  <c r="R2152" i="1" a="1"/>
  <c r="R2152" i="1" s="1"/>
  <c r="R2153" i="1" a="1"/>
  <c r="R2153" i="1" s="1"/>
  <c r="R2154" i="1" a="1"/>
  <c r="R2154" i="1" s="1"/>
  <c r="R2155" i="1" a="1"/>
  <c r="R2155" i="1"/>
  <c r="R2156" i="1" a="1"/>
  <c r="R2156" i="1"/>
  <c r="R2157" i="1" a="1"/>
  <c r="R2157" i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/>
  <c r="R2164" i="1" a="1"/>
  <c r="R2164" i="1"/>
  <c r="R2165" i="1" a="1"/>
  <c r="R2165" i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/>
  <c r="R2172" i="1" a="1"/>
  <c r="R2172" i="1"/>
  <c r="R2173" i="1" a="1"/>
  <c r="R2173" i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/>
  <c r="R2180" i="1" a="1"/>
  <c r="R2180" i="1"/>
  <c r="R2181" i="1" a="1"/>
  <c r="R2181" i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/>
  <c r="R2188" i="1" a="1"/>
  <c r="R2188" i="1"/>
  <c r="R2189" i="1" a="1"/>
  <c r="R2189" i="1"/>
  <c r="R2190" i="1" a="1"/>
  <c r="R219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/>
  <c r="R2196" i="1" a="1"/>
  <c r="R2196" i="1"/>
  <c r="R2197" i="1" a="1"/>
  <c r="R2197" i="1"/>
  <c r="R2198" i="1" a="1"/>
  <c r="R2198" i="1" s="1"/>
  <c r="R2199" i="1" a="1"/>
  <c r="R2199" i="1" s="1"/>
  <c r="R2200" i="1" a="1"/>
  <c r="R2200" i="1" s="1"/>
  <c r="R2201" i="1" a="1"/>
  <c r="R2201" i="1" s="1"/>
  <c r="R2202" i="1" a="1"/>
  <c r="R2202" i="1" s="1"/>
  <c r="R2203" i="1" a="1"/>
  <c r="R2203" i="1"/>
  <c r="R2204" i="1" a="1"/>
  <c r="R2204" i="1"/>
  <c r="R2205" i="1" a="1"/>
  <c r="R2205" i="1"/>
  <c r="R2206" i="1" a="1"/>
  <c r="R2206" i="1" s="1"/>
  <c r="R2207" i="1" a="1"/>
  <c r="R2207" i="1" s="1"/>
  <c r="R2208" i="1" a="1"/>
  <c r="R2208" i="1" s="1"/>
  <c r="R2209" i="1" a="1"/>
  <c r="R2209" i="1" s="1"/>
  <c r="R2210" i="1" a="1"/>
  <c r="R2210" i="1" s="1"/>
  <c r="R2211" i="1" a="1"/>
  <c r="R2211" i="1"/>
  <c r="R2212" i="1" a="1"/>
  <c r="R2212" i="1"/>
  <c r="R2213" i="1" a="1"/>
  <c r="R2213" i="1"/>
  <c r="R2214" i="1" a="1"/>
  <c r="R2214" i="1" s="1"/>
  <c r="R2215" i="1" a="1"/>
  <c r="R2215" i="1" s="1"/>
  <c r="R2216" i="1" a="1"/>
  <c r="R2216" i="1" s="1"/>
  <c r="R2217" i="1" a="1"/>
  <c r="R2217" i="1" s="1"/>
  <c r="R2218" i="1" a="1"/>
  <c r="R2218" i="1" s="1"/>
  <c r="R2219" i="1" a="1"/>
  <c r="R2219" i="1"/>
  <c r="R2220" i="1" a="1"/>
  <c r="R2220" i="1"/>
  <c r="R2221" i="1" a="1"/>
  <c r="R2221" i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227" i="1" a="1"/>
  <c r="R2227" i="1"/>
  <c r="R2228" i="1" a="1"/>
  <c r="R2228" i="1"/>
  <c r="R2229" i="1" a="1"/>
  <c r="R2229" i="1"/>
  <c r="R2230" i="1" a="1"/>
  <c r="R2230" i="1" s="1"/>
  <c r="R2231" i="1" a="1"/>
  <c r="R2231" i="1"/>
  <c r="R2232" i="1" a="1"/>
  <c r="R2232" i="1" s="1"/>
  <c r="R2233" i="1" a="1"/>
  <c r="R2233" i="1" s="1"/>
  <c r="R2234" i="1" a="1"/>
  <c r="R2234" i="1" s="1"/>
  <c r="R2235" i="1" a="1"/>
  <c r="R2235" i="1"/>
  <c r="R2236" i="1" a="1"/>
  <c r="R2236" i="1" s="1"/>
  <c r="R2237" i="1" a="1"/>
  <c r="R2237" i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/>
  <c r="R2244" i="1" a="1"/>
  <c r="R2244" i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/>
  <c r="R2250" i="1" a="1"/>
  <c r="R2250" i="1" s="1"/>
  <c r="R2251" i="1" a="1"/>
  <c r="R2251" i="1" s="1"/>
  <c r="R2252" i="1" a="1"/>
  <c r="R2252" i="1" s="1"/>
  <c r="R2253" i="1" a="1"/>
  <c r="R2253" i="1" s="1"/>
  <c r="R2254" i="1" a="1"/>
  <c r="R2254" i="1"/>
  <c r="R2255" i="1" a="1"/>
  <c r="R2255" i="1" s="1"/>
  <c r="R2256" i="1" a="1"/>
  <c r="R2256" i="1" s="1"/>
  <c r="R2257" i="1" a="1"/>
  <c r="R2257" i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/>
  <c r="R2263" i="1" a="1"/>
  <c r="R2263" i="1" s="1"/>
  <c r="R2264" i="1" a="1"/>
  <c r="R2264" i="1" s="1"/>
  <c r="R2265" i="1" a="1"/>
  <c r="R2265" i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/>
  <c r="R2271" i="1" a="1"/>
  <c r="R2271" i="1" s="1"/>
  <c r="R2272" i="1" a="1"/>
  <c r="R2272" i="1" s="1"/>
  <c r="R2273" i="1" a="1"/>
  <c r="R2273" i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/>
  <c r="R2279" i="1" a="1"/>
  <c r="R2279" i="1" s="1"/>
  <c r="R2280" i="1" a="1"/>
  <c r="R2280" i="1" s="1"/>
  <c r="R2281" i="1" a="1"/>
  <c r="R2281" i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/>
  <c r="R2287" i="1" a="1"/>
  <c r="R2287" i="1" s="1"/>
  <c r="R2288" i="1" a="1"/>
  <c r="R2288" i="1" s="1"/>
  <c r="R2289" i="1" a="1"/>
  <c r="R2289" i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/>
  <c r="R2295" i="1" a="1"/>
  <c r="R2295" i="1" s="1"/>
  <c r="R2296" i="1" a="1"/>
  <c r="R2296" i="1" s="1"/>
  <c r="R2297" i="1" a="1"/>
  <c r="R2297" i="1"/>
  <c r="R2298" i="1" a="1"/>
  <c r="R2298" i="1" s="1"/>
  <c r="R2299" i="1" a="1"/>
  <c r="R2299" i="1" s="1"/>
  <c r="R2300" i="1" a="1"/>
  <c r="R2300" i="1" s="1"/>
  <c r="R2301" i="1" a="1"/>
  <c r="R2301" i="1" s="1"/>
  <c r="R2302" i="1" a="1"/>
  <c r="R2302" i="1"/>
  <c r="R2303" i="1" a="1"/>
  <c r="R2303" i="1" s="1"/>
  <c r="R2304" i="1" a="1"/>
  <c r="R2304" i="1" s="1"/>
  <c r="R2305" i="1" a="1"/>
  <c r="R2305" i="1"/>
  <c r="R2306" i="1" a="1"/>
  <c r="R2306" i="1" s="1"/>
  <c r="R2307" i="1" a="1"/>
  <c r="R2307" i="1" s="1"/>
  <c r="R2308" i="1" a="1"/>
  <c r="R2308" i="1" s="1"/>
  <c r="R2309" i="1" a="1"/>
  <c r="R2309" i="1" s="1"/>
  <c r="R2310" i="1" a="1"/>
  <c r="R2310" i="1"/>
  <c r="R2311" i="1" a="1"/>
  <c r="R2311" i="1" s="1"/>
  <c r="R2312" i="1" a="1"/>
  <c r="R2312" i="1" s="1"/>
  <c r="R2313" i="1" a="1"/>
  <c r="R2313" i="1"/>
  <c r="R2314" i="1" a="1"/>
  <c r="R2314" i="1" s="1"/>
  <c r="R2315" i="1" a="1"/>
  <c r="R2315" i="1" s="1"/>
  <c r="R2316" i="1" a="1"/>
  <c r="R2316" i="1" s="1"/>
  <c r="R2317" i="1" a="1"/>
  <c r="R2317" i="1" s="1"/>
  <c r="R2318" i="1" a="1"/>
  <c r="R2318" i="1"/>
  <c r="R2319" i="1" a="1"/>
  <c r="R2319" i="1" s="1"/>
  <c r="R2320" i="1" a="1"/>
  <c r="R2320" i="1" s="1"/>
  <c r="R2321" i="1" a="1"/>
  <c r="R2321" i="1"/>
  <c r="R2322" i="1" a="1"/>
  <c r="R2322" i="1" s="1"/>
  <c r="R2323" i="1" a="1"/>
  <c r="R2323" i="1" s="1"/>
  <c r="R2324" i="1" a="1"/>
  <c r="R2324" i="1" s="1"/>
  <c r="R2325" i="1" a="1"/>
  <c r="R2325" i="1" s="1"/>
  <c r="R2326" i="1" a="1"/>
  <c r="R2326" i="1"/>
  <c r="R2327" i="1" a="1"/>
  <c r="R2327" i="1" s="1"/>
  <c r="R2328" i="1" a="1"/>
  <c r="R2328" i="1" s="1"/>
  <c r="R2329" i="1" a="1"/>
  <c r="R2329" i="1"/>
  <c r="R2330" i="1" a="1"/>
  <c r="R2330" i="1" s="1"/>
  <c r="R2331" i="1" a="1"/>
  <c r="R2331" i="1" s="1"/>
  <c r="R2332" i="1" a="1"/>
  <c r="R2332" i="1" s="1"/>
  <c r="R2333" i="1" a="1"/>
  <c r="R2333" i="1" s="1"/>
  <c r="R2334" i="1" a="1"/>
  <c r="R2334" i="1"/>
  <c r="R2335" i="1" a="1"/>
  <c r="R2335" i="1" s="1"/>
  <c r="R2336" i="1" a="1"/>
  <c r="R2336" i="1" s="1"/>
  <c r="R2337" i="1" a="1"/>
  <c r="R2337" i="1"/>
  <c r="R2338" i="1" a="1"/>
  <c r="R2338" i="1" s="1"/>
  <c r="R2339" i="1" a="1"/>
  <c r="R2339" i="1" s="1"/>
  <c r="R2340" i="1" a="1"/>
  <c r="R2340" i="1" s="1"/>
  <c r="R2341" i="1" a="1"/>
  <c r="R2341" i="1" s="1"/>
  <c r="R2342" i="1" a="1"/>
  <c r="R2342" i="1"/>
  <c r="R2343" i="1" a="1"/>
  <c r="R2343" i="1" s="1"/>
  <c r="R2344" i="1" a="1"/>
  <c r="R2344" i="1" s="1"/>
  <c r="R2345" i="1" a="1"/>
  <c r="R2345" i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351" i="1" a="1"/>
  <c r="R2351" i="1" s="1"/>
  <c r="R2352" i="1" a="1"/>
  <c r="R2352" i="1" s="1"/>
  <c r="R2353" i="1" a="1"/>
  <c r="R2353" i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377" i="1" a="1"/>
  <c r="R237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2393" i="1" a="1"/>
  <c r="R2393" i="1" s="1"/>
  <c r="R2394" i="1" a="1"/>
  <c r="R2394" i="1" s="1"/>
  <c r="R2395" i="1" a="1"/>
  <c r="R2395" i="1" s="1"/>
  <c r="R2396" i="1" a="1"/>
  <c r="R2396" i="1" s="1"/>
  <c r="R2397" i="1" a="1"/>
  <c r="R2397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2466" i="1" a="1"/>
  <c r="R2466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502" i="1" a="1"/>
  <c r="R2502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510" i="1" a="1"/>
  <c r="R2510" i="1" s="1"/>
  <c r="R2511" i="1" a="1"/>
  <c r="R2511" i="1" s="1"/>
  <c r="R2512" i="1" a="1"/>
  <c r="R251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536" i="1" a="1"/>
  <c r="R2536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/>
  <c r="R2661" i="1" a="1"/>
  <c r="R2661" i="1"/>
  <c r="R2662" i="1" a="1"/>
  <c r="R2662" i="1"/>
  <c r="R2663" i="1" a="1"/>
  <c r="R2663" i="1"/>
  <c r="R2664" i="1" a="1"/>
  <c r="R2664" i="1"/>
  <c r="R2665" i="1" a="1"/>
  <c r="R2665" i="1"/>
  <c r="R2666" i="1" a="1"/>
  <c r="R2666" i="1"/>
  <c r="R2667" i="1" a="1"/>
  <c r="R2667" i="1"/>
  <c r="R2668" i="1" a="1"/>
  <c r="R2668" i="1"/>
  <c r="R2669" i="1" a="1"/>
  <c r="R2669" i="1"/>
  <c r="R2670" i="1" a="1"/>
  <c r="R2670" i="1"/>
  <c r="R2671" i="1" a="1"/>
  <c r="R2671" i="1"/>
  <c r="R2672" i="1" a="1"/>
  <c r="R2672" i="1"/>
  <c r="R2673" i="1" a="1"/>
  <c r="R2673" i="1"/>
  <c r="R2674" i="1" a="1"/>
  <c r="R2674" i="1"/>
  <c r="R2675" i="1" a="1"/>
  <c r="R2675" i="1"/>
  <c r="R2676" i="1" a="1"/>
  <c r="R2676" i="1"/>
  <c r="R2677" i="1" a="1"/>
  <c r="R2677" i="1"/>
  <c r="R2678" i="1" a="1"/>
  <c r="R2678" i="1"/>
  <c r="R2679" i="1" a="1"/>
  <c r="R2679" i="1"/>
  <c r="R2680" i="1" a="1"/>
  <c r="R2680" i="1"/>
  <c r="R2681" i="1" a="1"/>
  <c r="R2681" i="1"/>
  <c r="R2682" i="1" a="1"/>
  <c r="R2682" i="1"/>
  <c r="R2683" i="1" a="1"/>
  <c r="R2683" i="1"/>
  <c r="R2684" i="1" a="1"/>
  <c r="R2684" i="1"/>
  <c r="R2685" i="1" a="1"/>
  <c r="R2685" i="1"/>
  <c r="R2686" i="1" a="1"/>
  <c r="R2686" i="1"/>
  <c r="R2687" i="1" a="1"/>
  <c r="R2687" i="1"/>
  <c r="R2688" i="1" a="1"/>
  <c r="R2688" i="1"/>
  <c r="R2689" i="1" a="1"/>
  <c r="R2689" i="1"/>
  <c r="R2690" i="1" a="1"/>
  <c r="R2690" i="1"/>
  <c r="R2691" i="1" a="1"/>
  <c r="R2691" i="1"/>
  <c r="R2692" i="1" a="1"/>
  <c r="R2692" i="1"/>
  <c r="R2693" i="1" a="1"/>
  <c r="R2693" i="1"/>
  <c r="R2694" i="1" a="1"/>
  <c r="R2694" i="1"/>
  <c r="R2695" i="1" a="1"/>
  <c r="R2695" i="1"/>
  <c r="R2696" i="1" a="1"/>
  <c r="R2696" i="1"/>
  <c r="R2697" i="1" a="1"/>
  <c r="R2697" i="1"/>
  <c r="R2698" i="1" a="1"/>
  <c r="R2698" i="1"/>
  <c r="R2699" i="1" a="1"/>
  <c r="R2699" i="1"/>
  <c r="R2700" i="1" a="1"/>
  <c r="R2700" i="1"/>
  <c r="R2701" i="1" a="1"/>
  <c r="R2701" i="1"/>
  <c r="R2702" i="1" a="1"/>
  <c r="R2702" i="1"/>
  <c r="R2703" i="1" a="1"/>
  <c r="R2703" i="1"/>
  <c r="R2704" i="1" a="1"/>
  <c r="R2704" i="1"/>
  <c r="R2705" i="1" a="1"/>
  <c r="R2705" i="1"/>
  <c r="R2706" i="1" a="1"/>
  <c r="R2706" i="1"/>
  <c r="R2707" i="1" a="1"/>
  <c r="R2707" i="1"/>
  <c r="R2708" i="1" a="1"/>
  <c r="R2708" i="1"/>
  <c r="R2709" i="1" a="1"/>
  <c r="R2709" i="1"/>
  <c r="R2710" i="1" a="1"/>
  <c r="R2710" i="1"/>
  <c r="R2711" i="1" a="1"/>
  <c r="R2711" i="1"/>
  <c r="R2712" i="1" a="1"/>
  <c r="R2712" i="1"/>
  <c r="R2713" i="1" a="1"/>
  <c r="R2713" i="1"/>
  <c r="R2714" i="1" a="1"/>
  <c r="R2714" i="1"/>
  <c r="R2715" i="1" a="1"/>
  <c r="R2715" i="1"/>
  <c r="R2716" i="1" a="1"/>
  <c r="R2716" i="1"/>
  <c r="R2717" i="1" a="1"/>
  <c r="R2717" i="1"/>
  <c r="R2718" i="1" a="1"/>
  <c r="R2718" i="1"/>
  <c r="R2719" i="1" a="1"/>
  <c r="R2719" i="1"/>
  <c r="R2720" i="1" a="1"/>
  <c r="R2720" i="1"/>
  <c r="R2721" i="1" a="1"/>
  <c r="R2721" i="1"/>
  <c r="R2722" i="1" a="1"/>
  <c r="R2722" i="1"/>
  <c r="R2723" i="1" a="1"/>
  <c r="R2723" i="1"/>
  <c r="R2724" i="1" a="1"/>
  <c r="R2724" i="1"/>
  <c r="R2725" i="1" a="1"/>
  <c r="R2725" i="1"/>
  <c r="R2726" i="1" a="1"/>
  <c r="R2726" i="1"/>
  <c r="R2727" i="1" a="1"/>
  <c r="R2727" i="1"/>
  <c r="R2728" i="1" a="1"/>
  <c r="R2728" i="1"/>
  <c r="R2729" i="1" a="1"/>
  <c r="R2729" i="1"/>
  <c r="R2730" i="1" a="1"/>
  <c r="R2730" i="1"/>
  <c r="R2731" i="1" a="1"/>
  <c r="R2731" i="1"/>
  <c r="R2732" i="1" a="1"/>
  <c r="R2732" i="1"/>
  <c r="R2733" i="1" a="1"/>
  <c r="R2733" i="1"/>
  <c r="R2734" i="1" a="1"/>
  <c r="R2734" i="1"/>
  <c r="R2735" i="1" a="1"/>
  <c r="R2735" i="1"/>
  <c r="R2736" i="1" a="1"/>
  <c r="R2736" i="1"/>
  <c r="R2737" i="1" a="1"/>
  <c r="R2737" i="1"/>
  <c r="R2738" i="1" a="1"/>
  <c r="R2738" i="1"/>
  <c r="R2739" i="1" a="1"/>
  <c r="R2739" i="1"/>
  <c r="R2740" i="1" a="1"/>
  <c r="R2740" i="1"/>
  <c r="R2741" i="1" a="1"/>
  <c r="R2741" i="1"/>
  <c r="R2742" i="1" a="1"/>
  <c r="R2742" i="1"/>
  <c r="R2743" i="1" a="1"/>
  <c r="R2743" i="1"/>
  <c r="R2744" i="1" a="1"/>
  <c r="R2744" i="1"/>
  <c r="R2745" i="1" a="1"/>
  <c r="R2745" i="1"/>
  <c r="R2746" i="1" a="1"/>
  <c r="R2746" i="1"/>
  <c r="R2747" i="1" a="1"/>
  <c r="R2747" i="1"/>
  <c r="R2748" i="1" a="1"/>
  <c r="R2748" i="1"/>
  <c r="R2749" i="1" a="1"/>
  <c r="R2749" i="1"/>
  <c r="R2750" i="1" a="1"/>
  <c r="R2750" i="1"/>
  <c r="R2751" i="1" a="1"/>
  <c r="R2751" i="1"/>
  <c r="R2752" i="1" a="1"/>
  <c r="R2752" i="1"/>
  <c r="R2753" i="1" a="1"/>
  <c r="R2753" i="1"/>
  <c r="R2754" i="1" a="1"/>
  <c r="R2754" i="1"/>
  <c r="R2755" i="1" a="1"/>
  <c r="R2755" i="1"/>
  <c r="R2756" i="1" a="1"/>
  <c r="R2756" i="1"/>
  <c r="R2757" i="1" a="1"/>
  <c r="R2757" i="1"/>
  <c r="R2758" i="1" a="1"/>
  <c r="R2758" i="1"/>
  <c r="R2759" i="1" a="1"/>
  <c r="R2759" i="1"/>
  <c r="R2760" i="1" a="1"/>
  <c r="R2760" i="1"/>
  <c r="R2761" i="1" a="1"/>
  <c r="R2761" i="1"/>
  <c r="R2762" i="1" a="1"/>
  <c r="R2762" i="1"/>
  <c r="R2763" i="1" a="1"/>
  <c r="R2763" i="1"/>
  <c r="R2764" i="1" a="1"/>
  <c r="R2764" i="1"/>
  <c r="R2765" i="1" a="1"/>
  <c r="R2765" i="1"/>
  <c r="R2766" i="1" a="1"/>
  <c r="R2766" i="1"/>
  <c r="R2767" i="1" a="1"/>
  <c r="R2767" i="1"/>
  <c r="R2768" i="1" a="1"/>
  <c r="R2768" i="1"/>
  <c r="R2769" i="1" a="1"/>
  <c r="R2769" i="1"/>
  <c r="R2770" i="1" a="1"/>
  <c r="R2770" i="1"/>
  <c r="R2771" i="1" a="1"/>
  <c r="R2771" i="1"/>
  <c r="R2772" i="1" a="1"/>
  <c r="R2772" i="1"/>
  <c r="R2773" i="1" a="1"/>
  <c r="R2773" i="1"/>
  <c r="R2774" i="1" a="1"/>
  <c r="R2774" i="1"/>
  <c r="R2775" i="1" a="1"/>
  <c r="R2775" i="1"/>
  <c r="R2776" i="1" a="1"/>
  <c r="R2776" i="1"/>
  <c r="R2777" i="1" a="1"/>
  <c r="R2777" i="1"/>
  <c r="R2778" i="1" a="1"/>
  <c r="R2778" i="1"/>
  <c r="R2779" i="1" a="1"/>
  <c r="R2779" i="1"/>
  <c r="R2780" i="1" a="1"/>
  <c r="R2780" i="1"/>
  <c r="R2781" i="1" a="1"/>
  <c r="R2781" i="1"/>
  <c r="R2782" i="1" a="1"/>
  <c r="R2782" i="1"/>
  <c r="R2783" i="1" a="1"/>
  <c r="R2783" i="1"/>
  <c r="R2784" i="1" a="1"/>
  <c r="R2784" i="1"/>
  <c r="R2785" i="1" a="1"/>
  <c r="R2785" i="1"/>
  <c r="R2786" i="1" a="1"/>
  <c r="R2786" i="1"/>
  <c r="R2787" i="1" a="1"/>
  <c r="R2787" i="1"/>
  <c r="R2788" i="1" a="1"/>
  <c r="R2788" i="1"/>
  <c r="R2789" i="1" a="1"/>
  <c r="R2789" i="1"/>
  <c r="R2790" i="1" a="1"/>
  <c r="R2790" i="1"/>
  <c r="R2791" i="1" a="1"/>
  <c r="R2791" i="1"/>
  <c r="R2792" i="1" a="1"/>
  <c r="R2792" i="1"/>
  <c r="R2793" i="1" a="1"/>
  <c r="R2793" i="1"/>
  <c r="R2794" i="1" a="1"/>
  <c r="R2794" i="1"/>
  <c r="R2795" i="1" a="1"/>
  <c r="R2795" i="1"/>
  <c r="R2796" i="1" a="1"/>
  <c r="R2796" i="1"/>
  <c r="R2797" i="1" a="1"/>
  <c r="R2797" i="1"/>
  <c r="R2798" i="1" a="1"/>
  <c r="R2798" i="1"/>
  <c r="R2799" i="1" a="1"/>
  <c r="R2799" i="1"/>
  <c r="R2800" i="1" a="1"/>
  <c r="R2800" i="1"/>
  <c r="R2801" i="1" a="1"/>
  <c r="R2801" i="1" s="1"/>
  <c r="R2802" i="1" a="1"/>
  <c r="R2802" i="1"/>
  <c r="R2803" i="1" a="1"/>
  <c r="R2803" i="1"/>
  <c r="R2804" i="1" a="1"/>
  <c r="R2804" i="1"/>
  <c r="R2805" i="1" a="1"/>
  <c r="R2805" i="1" s="1"/>
  <c r="R2806" i="1" a="1"/>
  <c r="R2806" i="1"/>
  <c r="R2807" i="1" a="1"/>
  <c r="R2807" i="1" s="1"/>
  <c r="R2808" i="1" a="1"/>
  <c r="R2808" i="1"/>
  <c r="R2809" i="1" a="1"/>
  <c r="R2809" i="1" s="1"/>
  <c r="R2810" i="1" a="1"/>
  <c r="R2810" i="1"/>
  <c r="R2811" i="1" a="1"/>
  <c r="R2811" i="1" s="1"/>
  <c r="R2812" i="1" a="1"/>
  <c r="R2812" i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/>
  <c r="R2823" i="1" a="1"/>
  <c r="R2823" i="1" s="1"/>
  <c r="R2824" i="1" a="1"/>
  <c r="R2824" i="1"/>
  <c r="R2825" i="1" a="1"/>
  <c r="R2825" i="1" s="1"/>
  <c r="R2826" i="1" a="1"/>
  <c r="R2826" i="1"/>
  <c r="R2827" i="1" a="1"/>
  <c r="R2827" i="1" s="1"/>
  <c r="R2828" i="1" a="1"/>
  <c r="R2828" i="1" s="1"/>
  <c r="R2829" i="1" a="1"/>
  <c r="R2829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2837" i="1" a="1"/>
  <c r="R2837" i="1" s="1"/>
  <c r="R2838" i="1" a="1"/>
  <c r="R2838" i="1"/>
  <c r="R2839" i="1" a="1"/>
  <c r="R2839" i="1" s="1"/>
  <c r="R2840" i="1" a="1"/>
  <c r="R2840" i="1"/>
  <c r="R2841" i="1" a="1"/>
  <c r="R2841" i="1" s="1"/>
  <c r="R2842" i="1" a="1"/>
  <c r="R2842" i="1"/>
  <c r="R2843" i="1" a="1"/>
  <c r="R2843" i="1" s="1"/>
  <c r="R2844" i="1" a="1"/>
  <c r="R2844" i="1" s="1"/>
  <c r="R2845" i="1" a="1"/>
  <c r="R2845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1" i="1" a="1"/>
  <c r="R2851" i="1" s="1"/>
  <c r="R2852" i="1" a="1"/>
  <c r="R2852" i="1" s="1"/>
  <c r="R2853" i="1" a="1"/>
  <c r="R2853" i="1" s="1"/>
  <c r="R2854" i="1" a="1"/>
  <c r="R2854" i="1"/>
  <c r="R2855" i="1" a="1"/>
  <c r="R2855" i="1" s="1"/>
  <c r="R2856" i="1" a="1"/>
  <c r="R2856" i="1"/>
  <c r="R2857" i="1" a="1"/>
  <c r="R2857" i="1" s="1"/>
  <c r="R2858" i="1" a="1"/>
  <c r="R2858" i="1"/>
  <c r="R2859" i="1" a="1"/>
  <c r="R2859" i="1" s="1"/>
  <c r="R2860" i="1" a="1"/>
  <c r="R2860" i="1" s="1"/>
  <c r="R2861" i="1" a="1"/>
  <c r="R2861" i="1" s="1"/>
  <c r="R2862" i="1" a="1"/>
  <c r="R2862" i="1" s="1"/>
  <c r="R2863" i="1" a="1"/>
  <c r="R2863" i="1" s="1"/>
  <c r="R2864" i="1" a="1"/>
  <c r="R2864" i="1" s="1"/>
  <c r="R2865" i="1" a="1"/>
  <c r="R2865" i="1" s="1"/>
  <c r="R2866" i="1" a="1"/>
  <c r="R2866" i="1" s="1"/>
  <c r="R2867" i="1" a="1"/>
  <c r="R2867" i="1" s="1"/>
  <c r="R2868" i="1" a="1"/>
  <c r="R2868" i="1" s="1"/>
  <c r="R2869" i="1" a="1"/>
  <c r="R2869" i="1" s="1"/>
  <c r="R2870" i="1" a="1"/>
  <c r="R2870" i="1"/>
  <c r="R2871" i="1" a="1"/>
  <c r="R2871" i="1" s="1"/>
  <c r="R2872" i="1" a="1"/>
  <c r="R2872" i="1"/>
  <c r="R2873" i="1" a="1"/>
  <c r="R2873" i="1" s="1"/>
  <c r="R2874" i="1" a="1"/>
  <c r="R2874" i="1"/>
  <c r="R2875" i="1" a="1"/>
  <c r="R2875" i="1" s="1"/>
  <c r="R2876" i="1" a="1"/>
  <c r="R2876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2886" i="1" a="1"/>
  <c r="R2886" i="1"/>
  <c r="R2887" i="1" a="1"/>
  <c r="R2887" i="1" s="1"/>
  <c r="R2888" i="1" a="1"/>
  <c r="R2888" i="1"/>
  <c r="R2889" i="1" a="1"/>
  <c r="R2889" i="1" s="1"/>
  <c r="R2890" i="1" a="1"/>
  <c r="R2890" i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/>
  <c r="R2903" i="1" a="1"/>
  <c r="R2903" i="1" s="1"/>
  <c r="R2904" i="1" a="1"/>
  <c r="R2904" i="1"/>
  <c r="R2905" i="1" a="1"/>
  <c r="R2905" i="1" s="1"/>
  <c r="R2906" i="1" a="1"/>
  <c r="R2906" i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/>
  <c r="R2919" i="1" a="1"/>
  <c r="R2919" i="1" s="1"/>
  <c r="R2920" i="1" a="1"/>
  <c r="R2920" i="1"/>
  <c r="R2921" i="1" a="1"/>
  <c r="R2921" i="1" s="1"/>
  <c r="R2922" i="1" a="1"/>
  <c r="R2922" i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/>
  <c r="R2935" i="1" a="1"/>
  <c r="R2935" i="1" s="1"/>
  <c r="R2936" i="1" a="1"/>
  <c r="R2936" i="1"/>
  <c r="R2937" i="1" a="1"/>
  <c r="R2937" i="1" s="1"/>
  <c r="R2938" i="1" a="1"/>
  <c r="R2938" i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/>
  <c r="R2951" i="1" a="1"/>
  <c r="R2951" i="1" s="1"/>
  <c r="R2952" i="1" a="1"/>
  <c r="R2952" i="1"/>
  <c r="R2953" i="1" a="1"/>
  <c r="R2953" i="1" s="1"/>
  <c r="R2954" i="1" a="1"/>
  <c r="R2954" i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/>
  <c r="R2967" i="1" a="1"/>
  <c r="R2967" i="1" s="1"/>
  <c r="R2968" i="1" a="1"/>
  <c r="R2968" i="1"/>
  <c r="R2969" i="1" a="1"/>
  <c r="R2969" i="1" s="1"/>
  <c r="R2970" i="1" a="1"/>
  <c r="R2970" i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/>
  <c r="R2983" i="1" a="1"/>
  <c r="R2983" i="1" s="1"/>
  <c r="R2984" i="1" a="1"/>
  <c r="R2984" i="1"/>
  <c r="R2985" i="1" a="1"/>
  <c r="R2985" i="1" s="1"/>
  <c r="R2986" i="1" a="1"/>
  <c r="R2986" i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/>
  <c r="R2999" i="1" a="1"/>
  <c r="R2999" i="1" s="1"/>
  <c r="R3000" i="1" a="1"/>
  <c r="R3000" i="1"/>
  <c r="R3001" i="1" a="1"/>
  <c r="R3001" i="1" s="1"/>
  <c r="R3002" i="1" a="1"/>
  <c r="R3002" i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/>
  <c r="R3015" i="1" a="1"/>
  <c r="R3015" i="1" s="1"/>
  <c r="R3016" i="1" a="1"/>
  <c r="R3016" i="1"/>
  <c r="R3017" i="1" a="1"/>
  <c r="R3017" i="1" s="1"/>
  <c r="R3018" i="1" a="1"/>
  <c r="R3018" i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/>
  <c r="R3031" i="1" a="1"/>
  <c r="R3031" i="1" s="1"/>
  <c r="R3032" i="1" a="1"/>
  <c r="R3032" i="1"/>
  <c r="R3033" i="1" a="1"/>
  <c r="R3033" i="1" s="1"/>
  <c r="R3034" i="1" a="1"/>
  <c r="R3034" i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/>
  <c r="R3047" i="1" a="1"/>
  <c r="R3047" i="1" s="1"/>
  <c r="R3048" i="1" a="1"/>
  <c r="R3048" i="1"/>
  <c r="R3049" i="1" a="1"/>
  <c r="R3049" i="1" s="1"/>
  <c r="R3050" i="1" a="1"/>
  <c r="R3050" i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/>
  <c r="R3063" i="1" a="1"/>
  <c r="R3063" i="1" s="1"/>
  <c r="R3064" i="1" a="1"/>
  <c r="R3064" i="1"/>
  <c r="R3065" i="1" a="1"/>
  <c r="R3065" i="1" s="1"/>
  <c r="R3066" i="1" a="1"/>
  <c r="R3066" i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/>
  <c r="R3079" i="1" a="1"/>
  <c r="R3079" i="1" s="1"/>
  <c r="R3080" i="1" a="1"/>
  <c r="R3080" i="1"/>
  <c r="R3081" i="1" a="1"/>
  <c r="R3081" i="1" s="1"/>
  <c r="R3082" i="1" a="1"/>
  <c r="R3082" i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/>
  <c r="R3095" i="1" a="1"/>
  <c r="R3095" i="1" s="1"/>
  <c r="R3096" i="1" a="1"/>
  <c r="R3096" i="1"/>
  <c r="R3097" i="1" a="1"/>
  <c r="R3097" i="1" s="1"/>
  <c r="R3098" i="1" a="1"/>
  <c r="R3098" i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/>
  <c r="R3111" i="1" a="1"/>
  <c r="R3111" i="1" s="1"/>
  <c r="R3112" i="1" a="1"/>
  <c r="R3112" i="1"/>
  <c r="R3113" i="1" a="1"/>
  <c r="R3113" i="1" s="1"/>
  <c r="R3114" i="1" a="1"/>
  <c r="R3114" i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/>
  <c r="R3127" i="1" a="1"/>
  <c r="R3127" i="1" s="1"/>
  <c r="R3128" i="1" a="1"/>
  <c r="R3128" i="1"/>
  <c r="R3129" i="1" a="1"/>
  <c r="R3129" i="1" s="1"/>
  <c r="R3130" i="1" a="1"/>
  <c r="R3130" i="1"/>
  <c r="R3131" i="1" a="1"/>
  <c r="R3131" i="1" s="1"/>
  <c r="R3132" i="1" a="1"/>
  <c r="R3132" i="1" s="1"/>
  <c r="R3133" i="1" a="1"/>
  <c r="R3133" i="1" s="1"/>
  <c r="R3134" i="1" a="1"/>
  <c r="R3134" i="1" s="1"/>
  <c r="R3135" i="1" a="1"/>
  <c r="R3135" i="1" s="1"/>
  <c r="R3136" i="1" a="1"/>
  <c r="R3136" i="1" s="1"/>
  <c r="R3137" i="1" a="1"/>
  <c r="R3137" i="1" s="1"/>
  <c r="R3138" i="1" a="1"/>
  <c r="R3138" i="1" s="1"/>
  <c r="R3139" i="1" a="1"/>
  <c r="R3139" i="1" s="1"/>
  <c r="R3140" i="1" a="1"/>
  <c r="R3140" i="1" s="1"/>
  <c r="R3141" i="1" a="1"/>
  <c r="R3141" i="1" s="1"/>
  <c r="R3142" i="1" a="1"/>
  <c r="R3142" i="1"/>
  <c r="R3143" i="1" a="1"/>
  <c r="R3143" i="1" s="1"/>
  <c r="R3144" i="1" a="1"/>
  <c r="R3144" i="1"/>
  <c r="R3145" i="1" a="1"/>
  <c r="R3145" i="1" s="1"/>
  <c r="R3146" i="1" a="1"/>
  <c r="R3146" i="1"/>
  <c r="R3147" i="1" a="1"/>
  <c r="R3147" i="1" s="1"/>
  <c r="R3148" i="1" a="1"/>
  <c r="R3148" i="1" s="1"/>
  <c r="R3149" i="1" a="1"/>
  <c r="R3149" i="1" s="1"/>
  <c r="R3150" i="1" a="1"/>
  <c r="R3150" i="1" s="1"/>
  <c r="R3151" i="1" a="1"/>
  <c r="R3151" i="1" s="1"/>
  <c r="R3152" i="1" a="1"/>
  <c r="R3152" i="1" s="1"/>
  <c r="R3153" i="1" a="1"/>
  <c r="R3153" i="1" s="1"/>
  <c r="R3154" i="1" a="1"/>
  <c r="R3154" i="1" s="1"/>
  <c r="R3155" i="1" a="1"/>
  <c r="R3155" i="1" s="1"/>
  <c r="R3156" i="1" a="1"/>
  <c r="R3156" i="1" s="1"/>
  <c r="R3157" i="1" a="1"/>
  <c r="R3157" i="1" s="1"/>
  <c r="R3158" i="1" a="1"/>
  <c r="R3158" i="1"/>
  <c r="R3159" i="1" a="1"/>
  <c r="R3159" i="1" s="1"/>
  <c r="R3160" i="1" a="1"/>
  <c r="R3160" i="1"/>
  <c r="R3161" i="1" a="1"/>
  <c r="R3161" i="1" s="1"/>
  <c r="R3162" i="1" a="1"/>
  <c r="R3162" i="1"/>
  <c r="R3163" i="1" a="1"/>
  <c r="R3163" i="1" s="1"/>
  <c r="R3164" i="1" a="1"/>
  <c r="R3164" i="1" s="1"/>
  <c r="R3165" i="1" a="1"/>
  <c r="R3165" i="1" s="1"/>
  <c r="R3166" i="1" a="1"/>
  <c r="R3166" i="1" s="1"/>
  <c r="R3167" i="1" a="1"/>
  <c r="R3167" i="1" s="1"/>
  <c r="R3168" i="1" a="1"/>
  <c r="R3168" i="1" s="1"/>
  <c r="R3169" i="1" a="1"/>
  <c r="R3169" i="1" s="1"/>
  <c r="R3170" i="1" a="1"/>
  <c r="R3170" i="1" s="1"/>
  <c r="R3171" i="1" a="1"/>
  <c r="R3171" i="1" s="1"/>
  <c r="R3172" i="1" a="1"/>
  <c r="R3172" i="1" s="1"/>
  <c r="R3173" i="1" a="1"/>
  <c r="R3173" i="1" s="1"/>
  <c r="R3174" i="1" a="1"/>
  <c r="R3174" i="1"/>
  <c r="R3175" i="1" a="1"/>
  <c r="R3175" i="1" s="1"/>
  <c r="R3176" i="1" a="1"/>
  <c r="R3176" i="1"/>
  <c r="R3177" i="1" a="1"/>
  <c r="R3177" i="1" s="1"/>
  <c r="R3178" i="1" a="1"/>
  <c r="R3178" i="1"/>
  <c r="R3179" i="1" a="1"/>
  <c r="R3179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85" i="1" a="1"/>
  <c r="R3185" i="1" s="1"/>
  <c r="R3186" i="1" a="1"/>
  <c r="R3186" i="1" s="1"/>
  <c r="R3187" i="1" a="1"/>
  <c r="R3187" i="1" s="1"/>
  <c r="R3188" i="1" a="1"/>
  <c r="R3188" i="1" s="1"/>
  <c r="R3189" i="1" a="1"/>
  <c r="R3189" i="1" s="1"/>
  <c r="R3190" i="1" a="1"/>
  <c r="R3190" i="1"/>
  <c r="R3191" i="1" a="1"/>
  <c r="R3191" i="1" s="1"/>
  <c r="R3192" i="1" a="1"/>
  <c r="R3192" i="1"/>
  <c r="R3193" i="1" a="1"/>
  <c r="R3193" i="1" s="1"/>
  <c r="R3194" i="1" a="1"/>
  <c r="R3194" i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/>
  <c r="R3207" i="1" a="1"/>
  <c r="R3207" i="1" s="1"/>
  <c r="R3208" i="1" a="1"/>
  <c r="R3208" i="1"/>
  <c r="R3209" i="1" a="1"/>
  <c r="R3209" i="1" s="1"/>
  <c r="R3210" i="1" a="1"/>
  <c r="R3210" i="1"/>
  <c r="R3211" i="1" a="1"/>
  <c r="R3211" i="1" s="1"/>
  <c r="R3212" i="1" a="1"/>
  <c r="R3212" i="1" s="1"/>
  <c r="R3213" i="1" a="1"/>
  <c r="R3213" i="1" s="1"/>
  <c r="R3214" i="1" a="1"/>
  <c r="R3214" i="1" s="1"/>
  <c r="R3215" i="1" a="1"/>
  <c r="R3215" i="1" s="1"/>
  <c r="R3216" i="1" a="1"/>
  <c r="R3216" i="1" s="1"/>
  <c r="R3217" i="1" a="1"/>
  <c r="R3217" i="1" s="1"/>
  <c r="R3218" i="1" a="1"/>
  <c r="R3218" i="1" s="1"/>
  <c r="R3219" i="1" a="1"/>
  <c r="R3219" i="1" s="1"/>
  <c r="R3220" i="1" a="1"/>
  <c r="R3220" i="1" s="1"/>
  <c r="R3221" i="1" a="1"/>
  <c r="R3221" i="1" s="1"/>
  <c r="R3222" i="1" a="1"/>
  <c r="R3222" i="1"/>
  <c r="R3223" i="1" a="1"/>
  <c r="R3223" i="1" s="1"/>
  <c r="R3224" i="1" a="1"/>
  <c r="R3224" i="1"/>
  <c r="R3225" i="1" a="1"/>
  <c r="R3225" i="1" s="1"/>
  <c r="R3226" i="1" a="1"/>
  <c r="R3226" i="1"/>
  <c r="R3227" i="1" a="1"/>
  <c r="R3227" i="1" s="1"/>
  <c r="R3228" i="1" a="1"/>
  <c r="R3228" i="1" s="1"/>
  <c r="R3229" i="1" a="1"/>
  <c r="R3229" i="1" s="1"/>
  <c r="R3230" i="1" a="1"/>
  <c r="R3230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3237" i="1" a="1"/>
  <c r="R3237" i="1" s="1"/>
  <c r="R3238" i="1" a="1"/>
  <c r="R3238" i="1"/>
  <c r="R3239" i="1" a="1"/>
  <c r="R3239" i="1" s="1"/>
  <c r="R3240" i="1" a="1"/>
  <c r="R3240" i="1"/>
  <c r="R3241" i="1" a="1"/>
  <c r="R3241" i="1" s="1"/>
  <c r="R3242" i="1" a="1"/>
  <c r="R3242" i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3248" i="1" a="1"/>
  <c r="R3248" i="1" s="1"/>
  <c r="R3249" i="1" a="1"/>
  <c r="R3249" i="1" s="1"/>
  <c r="R3250" i="1" a="1"/>
  <c r="R3250" i="1" s="1"/>
  <c r="R3251" i="1" a="1"/>
  <c r="R3251" i="1" s="1"/>
  <c r="R3252" i="1" a="1"/>
  <c r="R3252" i="1" s="1"/>
  <c r="R3253" i="1" a="1"/>
  <c r="R3253" i="1" s="1"/>
  <c r="R3254" i="1" a="1"/>
  <c r="R3254" i="1"/>
  <c r="R3255" i="1" a="1"/>
  <c r="R3255" i="1" s="1"/>
  <c r="R3256" i="1" a="1"/>
  <c r="R3256" i="1"/>
  <c r="R3257" i="1" a="1"/>
  <c r="R3257" i="1" s="1"/>
  <c r="R3258" i="1" a="1"/>
  <c r="R3258" i="1"/>
  <c r="R3259" i="1" a="1"/>
  <c r="R3259" i="1" s="1"/>
  <c r="R3260" i="1" a="1"/>
  <c r="R3260" i="1" s="1"/>
  <c r="R3261" i="1" a="1"/>
  <c r="R3261" i="1" s="1"/>
  <c r="R3262" i="1" a="1"/>
  <c r="R3262" i="1" s="1"/>
  <c r="R3263" i="1" a="1"/>
  <c r="R3263" i="1" s="1"/>
  <c r="R3264" i="1" a="1"/>
  <c r="R3264" i="1" s="1"/>
  <c r="R3265" i="1" a="1"/>
  <c r="R3265" i="1" s="1"/>
  <c r="R3266" i="1" a="1"/>
  <c r="R3266" i="1" s="1"/>
  <c r="R3267" i="1" a="1"/>
  <c r="R3267" i="1" s="1"/>
  <c r="R3268" i="1" a="1"/>
  <c r="R3268" i="1" s="1"/>
  <c r="R3269" i="1" a="1"/>
  <c r="R3269" i="1" s="1"/>
  <c r="R3270" i="1" a="1"/>
  <c r="R3270" i="1"/>
  <c r="R3271" i="1" a="1"/>
  <c r="R3271" i="1" s="1"/>
  <c r="R3272" i="1" a="1"/>
  <c r="R3272" i="1"/>
  <c r="R3273" i="1" a="1"/>
  <c r="R3273" i="1" s="1"/>
  <c r="R3274" i="1" a="1"/>
  <c r="R3274" i="1"/>
  <c r="R3275" i="1" a="1"/>
  <c r="R3275" i="1" s="1"/>
  <c r="R3276" i="1" a="1"/>
  <c r="R3276" i="1" s="1"/>
  <c r="R3277" i="1" a="1"/>
  <c r="R3277" i="1" s="1"/>
  <c r="R3278" i="1" a="1"/>
  <c r="R3278" i="1" s="1"/>
  <c r="R3279" i="1" a="1"/>
  <c r="R3279" i="1" s="1"/>
  <c r="R3280" i="1" a="1"/>
  <c r="R3280" i="1" s="1"/>
  <c r="R3281" i="1" a="1"/>
  <c r="R3281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/>
  <c r="R3287" i="1" a="1"/>
  <c r="R3287" i="1" s="1"/>
  <c r="R3288" i="1" a="1"/>
  <c r="R3288" i="1"/>
  <c r="R3289" i="1" a="1"/>
  <c r="R3289" i="1" s="1"/>
  <c r="R3290" i="1" a="1"/>
  <c r="R3290" i="1"/>
  <c r="R3291" i="1" a="1"/>
  <c r="R3291" i="1" s="1"/>
  <c r="R3292" i="1" a="1"/>
  <c r="R3292" i="1" s="1"/>
  <c r="R3293" i="1" a="1"/>
  <c r="R3293" i="1" s="1"/>
  <c r="R3294" i="1" a="1"/>
  <c r="R3294" i="1" s="1"/>
  <c r="R3295" i="1" a="1"/>
  <c r="R3295" i="1" s="1"/>
  <c r="R3296" i="1" a="1"/>
  <c r="R3296" i="1" s="1"/>
  <c r="R3297" i="1" a="1"/>
  <c r="R3297" i="1" s="1"/>
  <c r="R3298" i="1" a="1"/>
  <c r="R3298" i="1" s="1"/>
  <c r="R3299" i="1" a="1"/>
  <c r="R3299" i="1" s="1"/>
  <c r="R3300" i="1" a="1"/>
  <c r="R3300" i="1" s="1"/>
  <c r="R3301" i="1" a="1"/>
  <c r="R3301" i="1" s="1"/>
  <c r="R3302" i="1" a="1"/>
  <c r="R3302" i="1"/>
  <c r="R3303" i="1" a="1"/>
  <c r="R3303" i="1" s="1"/>
  <c r="R3304" i="1" a="1"/>
  <c r="R3304" i="1"/>
  <c r="R3305" i="1" a="1"/>
  <c r="R3305" i="1" s="1"/>
  <c r="R3306" i="1" a="1"/>
  <c r="R3306" i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312" i="1" a="1"/>
  <c r="R3312" i="1" s="1"/>
  <c r="R3313" i="1" a="1"/>
  <c r="R3313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/>
  <c r="R3319" i="1" a="1"/>
  <c r="R3319" i="1" s="1"/>
  <c r="R3320" i="1" a="1"/>
  <c r="R3320" i="1"/>
  <c r="R3321" i="1" a="1"/>
  <c r="R3321" i="1" s="1"/>
  <c r="R3322" i="1" a="1"/>
  <c r="R3322" i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28" i="1" a="1"/>
  <c r="R3328" i="1" s="1"/>
  <c r="R3329" i="1" a="1"/>
  <c r="R3329" i="1" s="1"/>
  <c r="R3330" i="1" a="1"/>
  <c r="R3330" i="1"/>
  <c r="R3331" i="1" a="1"/>
  <c r="R3331" i="1" s="1"/>
  <c r="R3332" i="1" a="1"/>
  <c r="R3332" i="1" s="1"/>
  <c r="R3333" i="1" a="1"/>
  <c r="R3333" i="1" s="1"/>
  <c r="R3334" i="1" a="1"/>
  <c r="R3334" i="1"/>
  <c r="R3335" i="1" a="1"/>
  <c r="R3335" i="1" s="1"/>
  <c r="R3336" i="1" a="1"/>
  <c r="R3336" i="1"/>
  <c r="R3337" i="1" a="1"/>
  <c r="R3337" i="1" s="1"/>
  <c r="R3338" i="1" a="1"/>
  <c r="R3338" i="1"/>
  <c r="R3339" i="1" a="1"/>
  <c r="R3339" i="1" s="1"/>
  <c r="R3340" i="1" a="1"/>
  <c r="R3340" i="1" s="1"/>
  <c r="R3341" i="1" a="1"/>
  <c r="R3341" i="1" s="1"/>
  <c r="R3342" i="1" a="1"/>
  <c r="R3342" i="1" s="1"/>
  <c r="R3343" i="1" a="1"/>
  <c r="R3343" i="1" s="1"/>
  <c r="R3344" i="1" a="1"/>
  <c r="R3344" i="1" s="1"/>
  <c r="R3345" i="1" a="1"/>
  <c r="R3345" i="1" s="1"/>
  <c r="R3346" i="1" a="1"/>
  <c r="R3346" i="1"/>
  <c r="R3347" i="1" a="1"/>
  <c r="R3347" i="1" s="1"/>
  <c r="R3348" i="1" a="1"/>
  <c r="R3348" i="1" s="1"/>
  <c r="R3349" i="1" a="1"/>
  <c r="R3349" i="1" s="1"/>
  <c r="R3350" i="1" a="1"/>
  <c r="R3350" i="1"/>
  <c r="R3351" i="1" a="1"/>
  <c r="R3351" i="1" s="1"/>
  <c r="R3352" i="1" a="1"/>
  <c r="R3352" i="1"/>
  <c r="R3353" i="1" a="1"/>
  <c r="R3353" i="1" s="1"/>
  <c r="R3354" i="1" a="1"/>
  <c r="R3354" i="1"/>
  <c r="R3355" i="1" a="1"/>
  <c r="R3355" i="1" s="1"/>
  <c r="R3356" i="1" a="1"/>
  <c r="R3356" i="1" s="1"/>
  <c r="R3357" i="1" a="1"/>
  <c r="R3357" i="1" s="1"/>
  <c r="R3358" i="1" a="1"/>
  <c r="R3358" i="1" s="1"/>
  <c r="R3359" i="1" a="1"/>
  <c r="R3359" i="1" s="1"/>
  <c r="R3360" i="1" a="1"/>
  <c r="R3360" i="1" s="1"/>
  <c r="R3361" i="1" a="1"/>
  <c r="R3361" i="1" s="1"/>
  <c r="R3362" i="1" a="1"/>
  <c r="R3362" i="1"/>
  <c r="R3363" i="1" a="1"/>
  <c r="R3363" i="1" s="1"/>
  <c r="R3364" i="1" a="1"/>
  <c r="R3364" i="1" s="1"/>
  <c r="R3365" i="1" a="1"/>
  <c r="R3365" i="1" s="1"/>
  <c r="R3366" i="1" a="1"/>
  <c r="R3366" i="1"/>
  <c r="R3367" i="1" a="1"/>
  <c r="R3367" i="1" s="1"/>
  <c r="R3368" i="1" a="1"/>
  <c r="R3368" i="1"/>
  <c r="R3369" i="1" a="1"/>
  <c r="R3369" i="1" s="1"/>
  <c r="R3370" i="1" a="1"/>
  <c r="R3370" i="1"/>
  <c r="R3371" i="1" a="1"/>
  <c r="R3371" i="1" s="1"/>
  <c r="R3372" i="1" a="1"/>
  <c r="R3372" i="1" s="1"/>
  <c r="R3373" i="1" a="1"/>
  <c r="R3373" i="1" s="1"/>
  <c r="R3374" i="1" a="1"/>
  <c r="R3374" i="1" s="1"/>
  <c r="R3375" i="1" a="1"/>
  <c r="R3375" i="1" s="1"/>
  <c r="R3376" i="1" a="1"/>
  <c r="R3376" i="1" s="1"/>
  <c r="R3377" i="1" a="1"/>
  <c r="R3377" i="1" s="1"/>
  <c r="R3378" i="1" a="1"/>
  <c r="R3378" i="1"/>
  <c r="R3379" i="1" a="1"/>
  <c r="R3379" i="1" s="1"/>
  <c r="R3380" i="1" a="1"/>
  <c r="R3380" i="1" s="1"/>
  <c r="R3381" i="1" a="1"/>
  <c r="R3381" i="1" s="1"/>
  <c r="R3382" i="1" a="1"/>
  <c r="R3382" i="1"/>
  <c r="R3383" i="1" a="1"/>
  <c r="R3383" i="1" s="1"/>
  <c r="R3384" i="1" a="1"/>
  <c r="R3384" i="1"/>
  <c r="R3385" i="1" a="1"/>
  <c r="R3385" i="1" s="1"/>
  <c r="R3386" i="1" a="1"/>
  <c r="R3386" i="1"/>
  <c r="R3387" i="1" a="1"/>
  <c r="R3387" i="1" s="1"/>
  <c r="R3388" i="1" a="1"/>
  <c r="R3388" i="1" s="1"/>
  <c r="R3389" i="1" a="1"/>
  <c r="R3389" i="1" s="1"/>
  <c r="R3390" i="1" a="1"/>
  <c r="R3390" i="1" s="1"/>
  <c r="R3391" i="1" a="1"/>
  <c r="R3391" i="1" s="1"/>
  <c r="R3392" i="1" a="1"/>
  <c r="R3392" i="1" s="1"/>
  <c r="R3393" i="1" a="1"/>
  <c r="R3393" i="1" s="1"/>
  <c r="R3394" i="1" a="1"/>
  <c r="R3394" i="1"/>
  <c r="R3395" i="1" a="1"/>
  <c r="R3395" i="1" s="1"/>
  <c r="R3396" i="1" a="1"/>
  <c r="R3396" i="1" s="1"/>
  <c r="R3397" i="1" a="1"/>
  <c r="R3397" i="1" s="1"/>
  <c r="R3398" i="1" a="1"/>
  <c r="R3398" i="1"/>
  <c r="R3399" i="1" a="1"/>
  <c r="R3399" i="1" s="1"/>
  <c r="R3400" i="1" a="1"/>
  <c r="R3400" i="1"/>
  <c r="R3401" i="1" a="1"/>
  <c r="R3401" i="1" s="1"/>
  <c r="R3402" i="1" a="1"/>
  <c r="R3402" i="1"/>
  <c r="R3403" i="1" a="1"/>
  <c r="R3403" i="1" s="1"/>
  <c r="R3404" i="1" a="1"/>
  <c r="R3404" i="1" s="1"/>
  <c r="R3405" i="1" a="1"/>
  <c r="R3405" i="1" s="1"/>
  <c r="R3406" i="1" a="1"/>
  <c r="R3406" i="1" s="1"/>
  <c r="R3407" i="1" a="1"/>
  <c r="R3407" i="1" s="1"/>
  <c r="R3408" i="1" a="1"/>
  <c r="R3408" i="1" s="1"/>
  <c r="R3409" i="1" a="1"/>
  <c r="R3409" i="1" s="1"/>
  <c r="R3410" i="1" a="1"/>
  <c r="R3410" i="1"/>
  <c r="R3411" i="1" a="1"/>
  <c r="R3411" i="1" s="1"/>
  <c r="R3412" i="1" a="1"/>
  <c r="R3412" i="1" s="1"/>
  <c r="R3413" i="1" a="1"/>
  <c r="R3413" i="1" s="1"/>
  <c r="R3414" i="1" a="1"/>
  <c r="R3414" i="1"/>
  <c r="R3415" i="1" a="1"/>
  <c r="R3415" i="1" s="1"/>
  <c r="R3416" i="1" a="1"/>
  <c r="R3416" i="1"/>
  <c r="R3417" i="1" a="1"/>
  <c r="R3417" i="1" s="1"/>
  <c r="R3418" i="1" a="1"/>
  <c r="R3418" i="1"/>
  <c r="R3419" i="1" a="1"/>
  <c r="R3419" i="1" s="1"/>
  <c r="R3420" i="1" a="1"/>
  <c r="R3420" i="1" s="1"/>
  <c r="R3421" i="1" a="1"/>
  <c r="R3421" i="1" s="1"/>
  <c r="R3422" i="1" a="1"/>
  <c r="R3422" i="1" s="1"/>
  <c r="R3423" i="1" a="1"/>
  <c r="R3423" i="1" s="1"/>
  <c r="R3424" i="1" a="1"/>
  <c r="R3424" i="1" s="1"/>
  <c r="R3425" i="1" a="1"/>
  <c r="R3425" i="1" s="1"/>
  <c r="R3426" i="1" a="1"/>
  <c r="R3426" i="1"/>
  <c r="R3427" i="1" a="1"/>
  <c r="R3427" i="1" s="1"/>
  <c r="R3428" i="1" a="1"/>
  <c r="R3428" i="1" s="1"/>
  <c r="R3429" i="1" a="1"/>
  <c r="R3429" i="1" s="1"/>
  <c r="R3430" i="1" a="1"/>
  <c r="R3430" i="1"/>
  <c r="R3431" i="1" a="1"/>
  <c r="R3431" i="1" s="1"/>
  <c r="R3432" i="1" a="1"/>
  <c r="R3432" i="1"/>
  <c r="R3433" i="1" a="1"/>
  <c r="R3433" i="1" s="1"/>
  <c r="R3434" i="1" a="1"/>
  <c r="R3434" i="1"/>
  <c r="R3435" i="1" a="1"/>
  <c r="R3435" i="1" s="1"/>
  <c r="R3436" i="1" a="1"/>
  <c r="R3436" i="1" s="1"/>
  <c r="R3437" i="1" a="1"/>
  <c r="R3437" i="1" s="1"/>
  <c r="R3438" i="1" a="1"/>
  <c r="R3438" i="1" s="1"/>
  <c r="R3439" i="1" a="1"/>
  <c r="R3439" i="1" s="1"/>
  <c r="R3440" i="1" a="1"/>
  <c r="R3440" i="1" s="1"/>
  <c r="R3441" i="1" a="1"/>
  <c r="R3441" i="1" s="1"/>
  <c r="R3442" i="1" a="1"/>
  <c r="R3442" i="1"/>
  <c r="R3443" i="1" a="1"/>
  <c r="R3443" i="1" s="1"/>
  <c r="R3444" i="1" a="1"/>
  <c r="R3444" i="1" s="1"/>
  <c r="R3445" i="1" a="1"/>
  <c r="R3445" i="1" s="1"/>
  <c r="R3446" i="1" a="1"/>
  <c r="R3446" i="1"/>
  <c r="R3447" i="1" a="1"/>
  <c r="R3447" i="1" s="1"/>
  <c r="R3448" i="1" a="1"/>
  <c r="R3448" i="1"/>
  <c r="R3449" i="1" a="1"/>
  <c r="R3449" i="1" s="1"/>
  <c r="R3450" i="1" a="1"/>
  <c r="R3450" i="1"/>
  <c r="R3451" i="1" a="1"/>
  <c r="R3451" i="1" s="1"/>
  <c r="R3452" i="1" a="1"/>
  <c r="R3452" i="1" s="1"/>
  <c r="R3453" i="1" a="1"/>
  <c r="R3453" i="1" s="1"/>
  <c r="R3454" i="1" a="1"/>
  <c r="R3454" i="1" s="1"/>
  <c r="R3455" i="1" a="1"/>
  <c r="R3455" i="1" s="1"/>
  <c r="R3456" i="1" a="1"/>
  <c r="R3456" i="1" s="1"/>
  <c r="R3457" i="1" a="1"/>
  <c r="R3457" i="1" s="1"/>
  <c r="R3458" i="1" a="1"/>
  <c r="R3458" i="1"/>
  <c r="R3459" i="1" a="1"/>
  <c r="R3459" i="1" s="1"/>
  <c r="R3460" i="1" a="1"/>
  <c r="R3460" i="1" s="1"/>
  <c r="R3461" i="1" a="1"/>
  <c r="R3461" i="1" s="1"/>
  <c r="R3462" i="1" a="1"/>
  <c r="R3462" i="1"/>
  <c r="R3463" i="1" a="1"/>
  <c r="R3463" i="1" s="1"/>
  <c r="R3464" i="1" a="1"/>
  <c r="R3464" i="1"/>
  <c r="R3465" i="1" a="1"/>
  <c r="R3465" i="1" s="1"/>
  <c r="R3466" i="1" a="1"/>
  <c r="R3466" i="1"/>
  <c r="R3467" i="1" a="1"/>
  <c r="R3467" i="1" s="1"/>
  <c r="R3468" i="1" a="1"/>
  <c r="R3468" i="1" s="1"/>
  <c r="R3469" i="1" a="1"/>
  <c r="R3469" i="1" s="1"/>
  <c r="R3470" i="1" a="1"/>
  <c r="R3470" i="1" s="1"/>
  <c r="R3471" i="1" a="1"/>
  <c r="R3471" i="1" s="1"/>
  <c r="R3472" i="1" a="1"/>
  <c r="R3472" i="1" s="1"/>
  <c r="R3473" i="1" a="1"/>
  <c r="R3473" i="1" s="1"/>
  <c r="R3474" i="1" a="1"/>
  <c r="R3474" i="1"/>
  <c r="R3475" i="1" a="1"/>
  <c r="R3475" i="1" s="1"/>
  <c r="R3476" i="1" a="1"/>
  <c r="R3476" i="1"/>
  <c r="R3477" i="1" a="1"/>
  <c r="R3477" i="1"/>
  <c r="R3478" i="1" a="1"/>
  <c r="R3478" i="1"/>
  <c r="R3479" i="1" a="1"/>
  <c r="R3479" i="1" s="1"/>
  <c r="R3480" i="1" a="1"/>
  <c r="R3480" i="1" s="1"/>
  <c r="R3481" i="1" a="1"/>
  <c r="R3481" i="1" s="1"/>
  <c r="R3482" i="1" a="1"/>
  <c r="R3482" i="1" s="1"/>
  <c r="R3483" i="1" a="1"/>
  <c r="R3483" i="1" s="1"/>
  <c r="R3484" i="1" a="1"/>
  <c r="R3484" i="1" s="1"/>
  <c r="R3485" i="1" a="1"/>
  <c r="R3485" i="1"/>
  <c r="R3486" i="1" a="1"/>
  <c r="R3486" i="1"/>
  <c r="R3487" i="1" a="1"/>
  <c r="R3487" i="1" s="1"/>
  <c r="R3488" i="1" a="1"/>
  <c r="R3488" i="1"/>
  <c r="R3489" i="1" a="1"/>
  <c r="R3489" i="1" s="1"/>
  <c r="R3490" i="1" a="1"/>
  <c r="R3490" i="1" s="1"/>
  <c r="R3491" i="1" a="1"/>
  <c r="R3491" i="1" s="1"/>
  <c r="R3492" i="1" a="1"/>
  <c r="R3492" i="1"/>
  <c r="R3493" i="1" a="1"/>
  <c r="R3493" i="1" s="1"/>
  <c r="R3494" i="1" a="1"/>
  <c r="R3494" i="1"/>
  <c r="R3495" i="1" a="1"/>
  <c r="R3495" i="1" s="1"/>
  <c r="R3496" i="1" a="1"/>
  <c r="R3496" i="1" s="1"/>
  <c r="R3497" i="1" a="1"/>
  <c r="R3497" i="1"/>
  <c r="R3498" i="1" a="1"/>
  <c r="R3498" i="1" s="1"/>
  <c r="R3499" i="1" a="1"/>
  <c r="R3499" i="1" s="1"/>
  <c r="R3500" i="1" a="1"/>
  <c r="R3500" i="1"/>
  <c r="R3501" i="1" a="1"/>
  <c r="R3501" i="1"/>
  <c r="R3502" i="1" a="1"/>
  <c r="R3502" i="1" s="1"/>
  <c r="R3503" i="1" a="1"/>
  <c r="R3503" i="1" s="1"/>
  <c r="R3504" i="1" a="1"/>
  <c r="R3504" i="1" s="1"/>
  <c r="R3505" i="1" a="1"/>
  <c r="R3505" i="1" s="1"/>
  <c r="R3506" i="1" a="1"/>
  <c r="R3506" i="1"/>
  <c r="R3507" i="1" a="1"/>
  <c r="R3507" i="1" s="1"/>
  <c r="R3508" i="1" a="1"/>
  <c r="R3508" i="1"/>
  <c r="R3509" i="1" a="1"/>
  <c r="R3509" i="1"/>
  <c r="R3510" i="1" a="1"/>
  <c r="R3510" i="1"/>
  <c r="R3511" i="1" a="1"/>
  <c r="R3511" i="1" s="1"/>
  <c r="R3512" i="1" a="1"/>
  <c r="R3512" i="1" s="1"/>
  <c r="R3513" i="1" a="1"/>
  <c r="R3513" i="1" s="1"/>
  <c r="R3514" i="1" a="1"/>
  <c r="R3514" i="1" s="1"/>
  <c r="R3515" i="1" a="1"/>
  <c r="R3515" i="1" s="1"/>
  <c r="R3516" i="1" a="1"/>
  <c r="R3516" i="1" s="1"/>
  <c r="R3517" i="1" a="1"/>
  <c r="R3517" i="1"/>
  <c r="R3518" i="1" a="1"/>
  <c r="R3518" i="1"/>
  <c r="R3519" i="1" a="1"/>
  <c r="R3519" i="1" s="1"/>
  <c r="R3520" i="1" a="1"/>
  <c r="R3520" i="1"/>
  <c r="R3521" i="1" a="1"/>
  <c r="R3521" i="1" s="1"/>
  <c r="R3522" i="1" a="1"/>
  <c r="R3522" i="1" s="1"/>
  <c r="R3523" i="1" a="1"/>
  <c r="R3523" i="1" s="1"/>
  <c r="R3524" i="1" a="1"/>
  <c r="R3524" i="1"/>
  <c r="R3525" i="1" a="1"/>
  <c r="R3525" i="1" s="1"/>
  <c r="R3526" i="1" a="1"/>
  <c r="R3526" i="1"/>
  <c r="R3527" i="1" a="1"/>
  <c r="R3527" i="1" s="1"/>
  <c r="R3528" i="1" a="1"/>
  <c r="R3528" i="1" s="1"/>
  <c r="R3529" i="1" a="1"/>
  <c r="R3529" i="1"/>
  <c r="R3530" i="1" a="1"/>
  <c r="R3530" i="1" s="1"/>
  <c r="R3531" i="1" a="1"/>
  <c r="R3531" i="1" s="1"/>
  <c r="R3532" i="1" a="1"/>
  <c r="R3532" i="1"/>
  <c r="R3533" i="1" a="1"/>
  <c r="R3533" i="1"/>
  <c r="R3534" i="1" a="1"/>
  <c r="R3534" i="1" s="1"/>
  <c r="R3535" i="1" a="1"/>
  <c r="R3535" i="1" s="1"/>
  <c r="R3536" i="1" a="1"/>
  <c r="R3536" i="1" s="1"/>
  <c r="R3537" i="1" a="1"/>
  <c r="R3537" i="1" s="1"/>
  <c r="R3538" i="1" a="1"/>
  <c r="R3538" i="1"/>
  <c r="R3539" i="1" a="1"/>
  <c r="R3539" i="1" s="1"/>
  <c r="R3540" i="1" a="1"/>
  <c r="R3540" i="1"/>
  <c r="R3541" i="1" a="1"/>
  <c r="R3541" i="1"/>
  <c r="R3542" i="1" a="1"/>
  <c r="R3542" i="1"/>
  <c r="R3543" i="1" a="1"/>
  <c r="R3543" i="1" s="1"/>
  <c r="R3544" i="1" a="1"/>
  <c r="R3544" i="1" s="1"/>
  <c r="R3545" i="1" a="1"/>
  <c r="R3545" i="1" s="1"/>
  <c r="R3546" i="1" a="1"/>
  <c r="R3546" i="1" s="1"/>
  <c r="R3547" i="1" a="1"/>
  <c r="R3547" i="1" s="1"/>
  <c r="R3548" i="1" a="1"/>
  <c r="R3548" i="1" s="1"/>
  <c r="R3549" i="1" a="1"/>
  <c r="R3549" i="1"/>
  <c r="R3550" i="1" a="1"/>
  <c r="R3550" i="1"/>
  <c r="R3551" i="1" a="1"/>
  <c r="R3551" i="1" s="1"/>
  <c r="R3552" i="1" a="1"/>
  <c r="R3552" i="1"/>
  <c r="R3553" i="1" a="1"/>
  <c r="R3553" i="1" s="1"/>
  <c r="R3554" i="1" a="1"/>
  <c r="R3554" i="1" s="1"/>
  <c r="R3555" i="1" a="1"/>
  <c r="R3555" i="1" s="1"/>
  <c r="R3556" i="1" a="1"/>
  <c r="R3556" i="1"/>
  <c r="R3557" i="1" a="1"/>
  <c r="R3557" i="1" s="1"/>
  <c r="R3558" i="1" a="1"/>
  <c r="R3558" i="1"/>
  <c r="R3559" i="1" a="1"/>
  <c r="R3559" i="1" s="1"/>
  <c r="R3560" i="1" a="1"/>
  <c r="R3560" i="1" s="1"/>
  <c r="R3561" i="1" a="1"/>
  <c r="R3561" i="1"/>
  <c r="R3562" i="1" a="1"/>
  <c r="R3562" i="1" s="1"/>
  <c r="R3563" i="1" a="1"/>
  <c r="R3563" i="1" s="1"/>
  <c r="R3564" i="1" a="1"/>
  <c r="R3564" i="1"/>
  <c r="R3565" i="1" a="1"/>
  <c r="R3565" i="1"/>
  <c r="R3566" i="1" a="1"/>
  <c r="R3566" i="1" s="1"/>
  <c r="R3567" i="1" a="1"/>
  <c r="R3567" i="1" s="1"/>
  <c r="R3568" i="1" a="1"/>
  <c r="R3568" i="1" s="1"/>
  <c r="R3569" i="1" a="1"/>
  <c r="R3569" i="1" s="1"/>
  <c r="R3570" i="1" a="1"/>
  <c r="R3570" i="1"/>
  <c r="R3571" i="1" a="1"/>
  <c r="R3571" i="1" s="1"/>
  <c r="R3572" i="1" a="1"/>
  <c r="R3572" i="1"/>
  <c r="R3573" i="1" a="1"/>
  <c r="R3573" i="1"/>
  <c r="R3574" i="1" a="1"/>
  <c r="R3574" i="1"/>
  <c r="R3575" i="1" a="1"/>
  <c r="R3575" i="1" s="1"/>
  <c r="R3576" i="1" a="1"/>
  <c r="R3576" i="1" s="1"/>
  <c r="R3577" i="1" a="1"/>
  <c r="R3577" i="1" s="1"/>
  <c r="R3578" i="1" a="1"/>
  <c r="R3578" i="1" s="1"/>
  <c r="R3579" i="1" a="1"/>
  <c r="R3579" i="1" s="1"/>
  <c r="R3580" i="1" a="1"/>
  <c r="R3580" i="1" s="1"/>
  <c r="R3581" i="1" a="1"/>
  <c r="R3581" i="1"/>
  <c r="R3582" i="1" a="1"/>
  <c r="R3582" i="1"/>
  <c r="R3583" i="1" a="1"/>
  <c r="R3583" i="1" s="1"/>
  <c r="R3584" i="1" a="1"/>
  <c r="R3584" i="1"/>
  <c r="R3585" i="1" a="1"/>
  <c r="R3585" i="1" s="1"/>
  <c r="R3586" i="1" a="1"/>
  <c r="R3586" i="1" s="1"/>
  <c r="R3587" i="1" a="1"/>
  <c r="R3587" i="1" s="1"/>
  <c r="R3588" i="1" a="1"/>
  <c r="R3588" i="1"/>
  <c r="R3589" i="1" a="1"/>
  <c r="R3589" i="1" s="1"/>
  <c r="R3590" i="1" a="1"/>
  <c r="R3590" i="1"/>
  <c r="R3591" i="1" a="1"/>
  <c r="R3591" i="1" s="1"/>
  <c r="R3592" i="1" a="1"/>
  <c r="R3592" i="1" s="1"/>
  <c r="R3593" i="1" a="1"/>
  <c r="R3593" i="1"/>
  <c r="R3594" i="1" a="1"/>
  <c r="R3594" i="1" s="1"/>
  <c r="R3595" i="1" a="1"/>
  <c r="R3595" i="1" s="1"/>
  <c r="R3596" i="1" a="1"/>
  <c r="R3596" i="1"/>
  <c r="R3597" i="1" a="1"/>
  <c r="R3597" i="1"/>
  <c r="R3598" i="1" a="1"/>
  <c r="R3598" i="1" s="1"/>
  <c r="R3599" i="1" a="1"/>
  <c r="R3599" i="1" s="1"/>
  <c r="R3600" i="1" a="1"/>
  <c r="R3600" i="1" s="1"/>
  <c r="R3601" i="1" a="1"/>
  <c r="R3601" i="1" s="1"/>
  <c r="R3602" i="1" a="1"/>
  <c r="R3602" i="1"/>
  <c r="R3603" i="1" a="1"/>
  <c r="R3603" i="1" s="1"/>
  <c r="R3604" i="1" a="1"/>
  <c r="R3604" i="1"/>
  <c r="R3605" i="1" a="1"/>
  <c r="R3605" i="1"/>
  <c r="R3606" i="1" a="1"/>
  <c r="R3606" i="1"/>
  <c r="R3607" i="1" a="1"/>
  <c r="R3607" i="1" s="1"/>
  <c r="R3608" i="1" a="1"/>
  <c r="R3608" i="1" s="1"/>
  <c r="R3609" i="1" a="1"/>
  <c r="R3609" i="1" s="1"/>
  <c r="R3610" i="1" a="1"/>
  <c r="R3610" i="1" s="1"/>
  <c r="R3611" i="1" a="1"/>
  <c r="R3611" i="1" s="1"/>
  <c r="R3612" i="1" a="1"/>
  <c r="R3612" i="1" s="1"/>
  <c r="R3613" i="1" a="1"/>
  <c r="R3613" i="1"/>
  <c r="R3614" i="1" a="1"/>
  <c r="R3614" i="1"/>
  <c r="R3615" i="1" a="1"/>
  <c r="R3615" i="1" s="1"/>
  <c r="R3616" i="1" a="1"/>
  <c r="R3616" i="1"/>
  <c r="R3617" i="1" a="1"/>
  <c r="R3617" i="1" s="1"/>
  <c r="R3618" i="1" a="1"/>
  <c r="R3618" i="1" s="1"/>
  <c r="R3619" i="1" a="1"/>
  <c r="R3619" i="1" s="1"/>
  <c r="R3620" i="1" a="1"/>
  <c r="R3620" i="1"/>
  <c r="R3621" i="1" a="1"/>
  <c r="R3621" i="1" s="1"/>
  <c r="R3622" i="1" a="1"/>
  <c r="R3622" i="1"/>
  <c r="R3623" i="1" a="1"/>
  <c r="R3623" i="1" s="1"/>
  <c r="R3624" i="1" a="1"/>
  <c r="R3624" i="1" s="1"/>
  <c r="R3625" i="1" a="1"/>
  <c r="R3625" i="1"/>
  <c r="R3626" i="1" a="1"/>
  <c r="R3626" i="1" s="1"/>
  <c r="R3627" i="1" a="1"/>
  <c r="R3627" i="1" s="1"/>
  <c r="R3628" i="1" a="1"/>
  <c r="R3628" i="1"/>
  <c r="R3629" i="1" a="1"/>
  <c r="R3629" i="1"/>
  <c r="R3630" i="1" a="1"/>
  <c r="R3630" i="1" s="1"/>
  <c r="R3631" i="1" a="1"/>
  <c r="R3631" i="1" s="1"/>
  <c r="R3632" i="1" a="1"/>
  <c r="R3632" i="1" s="1"/>
  <c r="R3633" i="1" a="1"/>
  <c r="R3633" i="1" s="1"/>
  <c r="R3634" i="1" a="1"/>
  <c r="R3634" i="1"/>
  <c r="R3635" i="1" a="1"/>
  <c r="R3635" i="1" s="1"/>
  <c r="R3636" i="1" a="1"/>
  <c r="R3636" i="1"/>
  <c r="R3637" i="1" a="1"/>
  <c r="R3637" i="1"/>
  <c r="R3638" i="1" a="1"/>
  <c r="R3638" i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/>
  <c r="R3646" i="1" a="1"/>
  <c r="R3646" i="1"/>
  <c r="R3647" i="1" a="1"/>
  <c r="R3647" i="1" s="1"/>
  <c r="R3648" i="1" a="1"/>
  <c r="R3648" i="1"/>
  <c r="R3649" i="1" a="1"/>
  <c r="R3649" i="1" s="1"/>
  <c r="R3650" i="1" a="1"/>
  <c r="R3650" i="1" s="1"/>
  <c r="R3651" i="1" a="1"/>
  <c r="R3651" i="1" s="1"/>
  <c r="R3652" i="1" a="1"/>
  <c r="R3652" i="1"/>
  <c r="R3653" i="1" a="1"/>
  <c r="R3653" i="1" s="1"/>
  <c r="R3654" i="1" a="1"/>
  <c r="R3654" i="1"/>
  <c r="R3655" i="1" a="1"/>
  <c r="R3655" i="1" s="1"/>
  <c r="R3656" i="1" a="1"/>
  <c r="R3656" i="1" s="1"/>
  <c r="R3657" i="1" a="1"/>
  <c r="R3657" i="1"/>
  <c r="R3658" i="1" a="1"/>
  <c r="R3658" i="1" s="1"/>
  <c r="R3659" i="1" a="1"/>
  <c r="R3659" i="1" s="1"/>
  <c r="R3660" i="1" a="1"/>
  <c r="R3660" i="1"/>
  <c r="R3661" i="1" a="1"/>
  <c r="R3661" i="1"/>
  <c r="R3662" i="1" a="1"/>
  <c r="R3662" i="1" s="1"/>
  <c r="R3663" i="1" a="1"/>
  <c r="R3663" i="1" s="1"/>
  <c r="R3664" i="1" a="1"/>
  <c r="R3664" i="1" s="1"/>
  <c r="R3665" i="1" a="1"/>
  <c r="R3665" i="1" s="1"/>
  <c r="R3666" i="1" a="1"/>
  <c r="R3666" i="1"/>
  <c r="R3667" i="1" a="1"/>
  <c r="R3667" i="1" s="1"/>
  <c r="R3668" i="1" a="1"/>
  <c r="R3668" i="1"/>
  <c r="R3669" i="1" a="1"/>
  <c r="R3669" i="1"/>
  <c r="R3670" i="1" a="1"/>
  <c r="R3670" i="1"/>
  <c r="R3671" i="1" a="1"/>
  <c r="R3671" i="1" s="1"/>
  <c r="R3672" i="1" a="1"/>
  <c r="R3672" i="1" s="1"/>
  <c r="R3673" i="1" a="1"/>
  <c r="R3673" i="1" s="1"/>
  <c r="R3674" i="1" a="1"/>
  <c r="R3674" i="1" s="1"/>
  <c r="R3675" i="1" a="1"/>
  <c r="R3675" i="1" s="1"/>
  <c r="R3676" i="1" a="1"/>
  <c r="R3676" i="1" s="1"/>
  <c r="R3677" i="1" a="1"/>
  <c r="R3677" i="1"/>
  <c r="R3678" i="1" a="1"/>
  <c r="R3678" i="1"/>
  <c r="R3679" i="1" a="1"/>
  <c r="R3679" i="1" s="1"/>
  <c r="R3680" i="1" a="1"/>
  <c r="R3680" i="1"/>
  <c r="R3681" i="1" a="1"/>
  <c r="R3681" i="1" s="1"/>
  <c r="R3682" i="1" a="1"/>
  <c r="R3682" i="1" s="1"/>
  <c r="R3683" i="1" a="1"/>
  <c r="R3683" i="1" s="1"/>
  <c r="R3684" i="1" a="1"/>
  <c r="R3684" i="1"/>
  <c r="R3685" i="1" a="1"/>
  <c r="R3685" i="1" s="1"/>
  <c r="R3686" i="1" a="1"/>
  <c r="R3686" i="1"/>
  <c r="R3687" i="1" a="1"/>
  <c r="R3687" i="1" s="1"/>
  <c r="R3688" i="1" a="1"/>
  <c r="R3688" i="1" s="1"/>
  <c r="R3689" i="1" a="1"/>
  <c r="R3689" i="1"/>
  <c r="R3690" i="1" a="1"/>
  <c r="R3690" i="1" s="1"/>
  <c r="R3691" i="1" a="1"/>
  <c r="R3691" i="1" s="1"/>
  <c r="R3692" i="1" a="1"/>
  <c r="R3692" i="1"/>
  <c r="R3693" i="1" a="1"/>
  <c r="R3693" i="1"/>
  <c r="R3694" i="1" a="1"/>
  <c r="R3694" i="1" s="1"/>
  <c r="R3695" i="1" a="1"/>
  <c r="R3695" i="1" s="1"/>
  <c r="R3696" i="1" a="1"/>
  <c r="R3696" i="1" s="1"/>
  <c r="R3697" i="1" a="1"/>
  <c r="R3697" i="1" s="1"/>
  <c r="R3698" i="1" a="1"/>
  <c r="R3698" i="1"/>
  <c r="R3699" i="1" a="1"/>
  <c r="R3699" i="1" s="1"/>
  <c r="R3700" i="1" a="1"/>
  <c r="R3700" i="1"/>
  <c r="R3701" i="1" a="1"/>
  <c r="R3701" i="1"/>
  <c r="R3702" i="1" a="1"/>
  <c r="R3702" i="1"/>
  <c r="R3703" i="1" a="1"/>
  <c r="R3703" i="1" s="1"/>
  <c r="R3704" i="1" a="1"/>
  <c r="R3704" i="1" s="1"/>
  <c r="R3705" i="1" a="1"/>
  <c r="R3705" i="1" s="1"/>
  <c r="R3706" i="1" a="1"/>
  <c r="R3706" i="1" s="1"/>
  <c r="R3707" i="1" a="1"/>
  <c r="R3707" i="1" s="1"/>
  <c r="R3708" i="1" a="1"/>
  <c r="R3708" i="1" s="1"/>
  <c r="R3709" i="1" a="1"/>
  <c r="R3709" i="1"/>
  <c r="R3710" i="1" a="1"/>
  <c r="R3710" i="1"/>
  <c r="R3711" i="1" a="1"/>
  <c r="R3711" i="1" s="1"/>
  <c r="R3712" i="1" a="1"/>
  <c r="R3712" i="1"/>
  <c r="R3713" i="1" a="1"/>
  <c r="R3713" i="1" s="1"/>
  <c r="R3714" i="1" a="1"/>
  <c r="R3714" i="1" s="1"/>
  <c r="R3715" i="1" a="1"/>
  <c r="R3715" i="1" s="1"/>
  <c r="R3716" i="1" a="1"/>
  <c r="R3716" i="1"/>
  <c r="R3717" i="1" a="1"/>
  <c r="R3717" i="1" s="1"/>
  <c r="R3718" i="1" a="1"/>
  <c r="R3718" i="1"/>
  <c r="R3719" i="1" a="1"/>
  <c r="R3719" i="1" s="1"/>
  <c r="R3720" i="1" a="1"/>
  <c r="R3720" i="1" s="1"/>
  <c r="R3721" i="1" a="1"/>
  <c r="R3721" i="1"/>
  <c r="R3722" i="1" a="1"/>
  <c r="R3722" i="1" s="1"/>
  <c r="R3723" i="1" a="1"/>
  <c r="R3723" i="1" s="1"/>
  <c r="R3724" i="1" a="1"/>
  <c r="R3724" i="1"/>
  <c r="R3725" i="1" a="1"/>
  <c r="R3725" i="1"/>
  <c r="R3726" i="1" a="1"/>
  <c r="R3726" i="1" s="1"/>
  <c r="R3727" i="1" a="1"/>
  <c r="R3727" i="1" s="1"/>
  <c r="R3728" i="1" a="1"/>
  <c r="R3728" i="1" s="1"/>
  <c r="R3729" i="1" a="1"/>
  <c r="R3729" i="1" s="1"/>
  <c r="R3730" i="1" a="1"/>
  <c r="R3730" i="1"/>
  <c r="R3731" i="1" a="1"/>
  <c r="R3731" i="1" s="1"/>
  <c r="R3732" i="1" a="1"/>
  <c r="R3732" i="1"/>
  <c r="R3733" i="1" a="1"/>
  <c r="R3733" i="1"/>
  <c r="R3734" i="1" a="1"/>
  <c r="R3734" i="1"/>
  <c r="R3735" i="1" a="1"/>
  <c r="R3735" i="1" s="1"/>
  <c r="R3736" i="1" a="1"/>
  <c r="R3736" i="1" s="1"/>
  <c r="R3737" i="1" a="1"/>
  <c r="R3737" i="1" s="1"/>
  <c r="R3738" i="1" a="1"/>
  <c r="R3738" i="1" s="1"/>
  <c r="R3739" i="1" a="1"/>
  <c r="R3739" i="1" s="1"/>
  <c r="R3740" i="1" a="1"/>
  <c r="R3740" i="1" s="1"/>
  <c r="R3741" i="1" a="1"/>
  <c r="R3741" i="1"/>
  <c r="R3742" i="1" a="1"/>
  <c r="R3742" i="1"/>
  <c r="R3743" i="1" a="1"/>
  <c r="R3743" i="1" s="1"/>
  <c r="R3744" i="1" a="1"/>
  <c r="R3744" i="1"/>
  <c r="R3745" i="1" a="1"/>
  <c r="R3745" i="1" s="1"/>
  <c r="R3746" i="1" a="1"/>
  <c r="R3746" i="1" s="1"/>
  <c r="R3747" i="1" a="1"/>
  <c r="R3747" i="1" s="1"/>
  <c r="R3748" i="1" a="1"/>
  <c r="R3748" i="1"/>
  <c r="R3749" i="1" a="1"/>
  <c r="R3749" i="1" s="1"/>
  <c r="R3750" i="1" a="1"/>
  <c r="R3750" i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/>
  <c r="R3757" i="1" a="1"/>
  <c r="R3757" i="1"/>
  <c r="R3758" i="1" a="1"/>
  <c r="R3758" i="1" s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/>
  <c r="R3765" i="1" a="1"/>
  <c r="R3765" i="1"/>
  <c r="R3766" i="1" a="1"/>
  <c r="R3766" i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/>
  <c r="R3774" i="1" a="1"/>
  <c r="R3774" i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/>
  <c r="R3787" i="1" a="1"/>
  <c r="R3787" i="1" s="1"/>
  <c r="R3788" i="1" a="1"/>
  <c r="R3788" i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/>
  <c r="R3803" i="1" a="1"/>
  <c r="R3803" i="1" s="1"/>
  <c r="R3804" i="1" a="1"/>
  <c r="R3804" i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810" i="1" a="1"/>
  <c r="R3810" i="1" s="1"/>
  <c r="R3811" i="1" a="1"/>
  <c r="R3811" i="1" s="1"/>
  <c r="R3812" i="1" a="1"/>
  <c r="R3812" i="1"/>
  <c r="R3813" i="1" a="1"/>
  <c r="R3813" i="1" s="1"/>
  <c r="R3814" i="1" a="1"/>
  <c r="R3814" i="1" s="1"/>
  <c r="R3815" i="1" a="1"/>
  <c r="R3815" i="1" s="1"/>
  <c r="R3816" i="1" a="1"/>
  <c r="R3816" i="1" s="1"/>
  <c r="R3817" i="1" a="1"/>
  <c r="R3817" i="1" s="1"/>
  <c r="R3818" i="1" a="1"/>
  <c r="R3818" i="1"/>
  <c r="R3819" i="1" a="1"/>
  <c r="R3819" i="1" s="1"/>
  <c r="R3820" i="1" a="1"/>
  <c r="R3820" i="1"/>
  <c r="R3821" i="1" a="1"/>
  <c r="R3821" i="1" s="1"/>
  <c r="R3822" i="1" a="1"/>
  <c r="R3822" i="1" s="1"/>
  <c r="R3823" i="1" a="1"/>
  <c r="R3823" i="1" s="1"/>
  <c r="R3824" i="1" a="1"/>
  <c r="R3824" i="1" s="1"/>
  <c r="R3825" i="1" a="1"/>
  <c r="R3825" i="1" s="1"/>
  <c r="R3826" i="1" a="1"/>
  <c r="R3826" i="1" s="1"/>
  <c r="R3827" i="1" a="1"/>
  <c r="R3827" i="1" s="1"/>
  <c r="R3828" i="1" a="1"/>
  <c r="R3828" i="1"/>
  <c r="R3829" i="1" a="1"/>
  <c r="R3829" i="1" s="1"/>
  <c r="R3830" i="1" a="1"/>
  <c r="R3830" i="1" s="1"/>
  <c r="R3831" i="1" a="1"/>
  <c r="R3831" i="1" s="1"/>
  <c r="R3832" i="1" a="1"/>
  <c r="R3832" i="1" s="1"/>
  <c r="R3833" i="1" a="1"/>
  <c r="R3833" i="1" s="1"/>
  <c r="R3834" i="1" a="1"/>
  <c r="R3834" i="1"/>
  <c r="R3835" i="1" a="1"/>
  <c r="R3835" i="1" s="1"/>
  <c r="R3836" i="1" a="1"/>
  <c r="R3836" i="1"/>
  <c r="R3837" i="1" a="1"/>
  <c r="R3837" i="1" s="1"/>
  <c r="R3838" i="1" a="1"/>
  <c r="R3838" i="1" s="1"/>
  <c r="R3839" i="1" a="1"/>
  <c r="R3839" i="1" s="1"/>
  <c r="R3840" i="1" a="1"/>
  <c r="R3840" i="1" s="1"/>
  <c r="R3841" i="1" a="1"/>
  <c r="R3841" i="1"/>
  <c r="R3842" i="1" a="1"/>
  <c r="R3842" i="1" s="1"/>
  <c r="R3843" i="1" a="1"/>
  <c r="R3843" i="1"/>
  <c r="R3844" i="1" a="1"/>
  <c r="R3844" i="1" s="1"/>
  <c r="R3845" i="1" a="1"/>
  <c r="R3845" i="1" s="1"/>
  <c r="R3846" i="1" a="1"/>
  <c r="R3846" i="1" s="1"/>
  <c r="R3847" i="1" a="1"/>
  <c r="R3847" i="1"/>
  <c r="R3848" i="1" a="1"/>
  <c r="R3848" i="1" s="1"/>
  <c r="R3849" i="1" a="1"/>
  <c r="R3849" i="1" s="1"/>
  <c r="R3850" i="1" a="1"/>
  <c r="R3850" i="1" s="1"/>
  <c r="R3851" i="1" a="1"/>
  <c r="R3851" i="1" s="1"/>
  <c r="R3852" i="1" a="1"/>
  <c r="R3852" i="1" s="1"/>
  <c r="R3853" i="1" a="1"/>
  <c r="R3853" i="1" s="1"/>
  <c r="R3854" i="1" a="1"/>
  <c r="R3854" i="1" s="1"/>
  <c r="R3855" i="1" a="1"/>
  <c r="R3855" i="1" s="1"/>
  <c r="R3856" i="1" a="1"/>
  <c r="R3856" i="1" s="1"/>
  <c r="R3857" i="1" a="1"/>
  <c r="R3857" i="1" s="1"/>
  <c r="R3858" i="1" a="1"/>
  <c r="R3858" i="1" s="1"/>
  <c r="R3859" i="1" a="1"/>
  <c r="R3859" i="1" s="1"/>
  <c r="R3860" i="1" a="1"/>
  <c r="R3860" i="1" s="1"/>
  <c r="R3861" i="1" a="1"/>
  <c r="R3861" i="1" s="1"/>
  <c r="R3862" i="1" a="1"/>
  <c r="R3862" i="1" s="1"/>
  <c r="R3863" i="1" a="1"/>
  <c r="R3863" i="1" s="1"/>
  <c r="R3864" i="1" a="1"/>
  <c r="R3864" i="1" s="1"/>
  <c r="R3865" i="1" a="1"/>
  <c r="R3865" i="1" s="1"/>
  <c r="R3866" i="1" a="1"/>
  <c r="R3866" i="1" s="1"/>
  <c r="R3867" i="1" a="1"/>
  <c r="R3867" i="1" s="1"/>
  <c r="R3868" i="1" a="1"/>
  <c r="R3868" i="1" s="1"/>
  <c r="R3869" i="1" a="1"/>
  <c r="R3869" i="1" s="1"/>
  <c r="R3870" i="1" a="1"/>
  <c r="R3870" i="1" s="1"/>
  <c r="R3871" i="1" a="1"/>
  <c r="R3871" i="1"/>
  <c r="R3872" i="1" a="1"/>
  <c r="R3872" i="1" s="1"/>
  <c r="R3873" i="1" a="1"/>
  <c r="R3873" i="1" s="1"/>
  <c r="R3874" i="1" a="1"/>
  <c r="R3874" i="1" s="1"/>
  <c r="R3875" i="1" a="1"/>
  <c r="R3875" i="1"/>
  <c r="R3876" i="1" a="1"/>
  <c r="R3876" i="1" s="1"/>
  <c r="R3877" i="1" a="1"/>
  <c r="R3877" i="1" s="1"/>
  <c r="R3878" i="1" a="1"/>
  <c r="R3878" i="1" s="1"/>
  <c r="R3879" i="1" a="1"/>
  <c r="R3879" i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 s="1"/>
  <c r="R3889" i="1" a="1"/>
  <c r="R3889" i="1" s="1"/>
  <c r="R3890" i="1" a="1"/>
  <c r="R3890" i="1" s="1"/>
  <c r="R3891" i="1" a="1"/>
  <c r="R3891" i="1" s="1"/>
  <c r="R3892" i="1" a="1"/>
  <c r="R3892" i="1" s="1"/>
  <c r="R3893" i="1" a="1"/>
  <c r="R3893" i="1" s="1"/>
  <c r="R3894" i="1" a="1"/>
  <c r="R3894" i="1" s="1"/>
  <c r="R3895" i="1" a="1"/>
  <c r="R3895" i="1" s="1"/>
  <c r="R3896" i="1" a="1"/>
  <c r="R3896" i="1" s="1"/>
  <c r="R3897" i="1" a="1"/>
  <c r="R3897" i="1" s="1"/>
  <c r="R3898" i="1" a="1"/>
  <c r="R3898" i="1" s="1"/>
  <c r="R3899" i="1" a="1"/>
  <c r="R3899" i="1" s="1"/>
  <c r="R3900" i="1" a="1"/>
  <c r="R3900" i="1" s="1"/>
  <c r="R3901" i="1" a="1"/>
  <c r="R3901" i="1" s="1"/>
  <c r="R3902" i="1" a="1"/>
  <c r="R3902" i="1" s="1"/>
  <c r="R3903" i="1" a="1"/>
  <c r="R3903" i="1"/>
  <c r="R3904" i="1" a="1"/>
  <c r="R3904" i="1" s="1"/>
  <c r="R3905" i="1" a="1"/>
  <c r="R3905" i="1" s="1"/>
  <c r="R3906" i="1" a="1"/>
  <c r="R3906" i="1" s="1"/>
  <c r="R3907" i="1" a="1"/>
  <c r="R3907" i="1"/>
  <c r="R3908" i="1" a="1"/>
  <c r="R3908" i="1" s="1"/>
  <c r="R3909" i="1" a="1"/>
  <c r="R3909" i="1" s="1"/>
  <c r="R3910" i="1" a="1"/>
  <c r="R3910" i="1" s="1"/>
  <c r="R3911" i="1" a="1"/>
  <c r="R3911" i="1"/>
  <c r="R3912" i="1" a="1"/>
  <c r="R3912" i="1" s="1"/>
  <c r="R3913" i="1" a="1"/>
  <c r="R3913" i="1" s="1"/>
  <c r="R3914" i="1" a="1"/>
  <c r="R3914" i="1" s="1"/>
  <c r="R3915" i="1" a="1"/>
  <c r="R3915" i="1" s="1"/>
  <c r="R3916" i="1" a="1"/>
  <c r="R3916" i="1" s="1"/>
  <c r="R3917" i="1" a="1"/>
  <c r="R3917" i="1" s="1"/>
  <c r="R3918" i="1" a="1"/>
  <c r="R3918" i="1" s="1"/>
  <c r="R3919" i="1" a="1"/>
  <c r="R3919" i="1" s="1"/>
  <c r="R3920" i="1" a="1"/>
  <c r="R3920" i="1" s="1"/>
  <c r="R3921" i="1" a="1"/>
  <c r="R3921" i="1" s="1"/>
  <c r="R3922" i="1" a="1"/>
  <c r="R3922" i="1" s="1"/>
  <c r="R3923" i="1" a="1"/>
  <c r="R3923" i="1" s="1"/>
  <c r="R3924" i="1" a="1"/>
  <c r="R3924" i="1" s="1"/>
  <c r="R3925" i="1" a="1"/>
  <c r="R3925" i="1" s="1"/>
  <c r="R3926" i="1" a="1"/>
  <c r="R3926" i="1" s="1"/>
  <c r="R3927" i="1" a="1"/>
  <c r="R3927" i="1" s="1"/>
  <c r="R3928" i="1" a="1"/>
  <c r="R3928" i="1" s="1"/>
  <c r="R3929" i="1" a="1"/>
  <c r="R3929" i="1" s="1"/>
  <c r="R3930" i="1" a="1"/>
  <c r="R3930" i="1" s="1"/>
  <c r="R3931" i="1" a="1"/>
  <c r="R3931" i="1"/>
  <c r="R3932" i="1" a="1"/>
  <c r="R3932" i="1" s="1"/>
  <c r="R3933" i="1" a="1"/>
  <c r="R3933" i="1" s="1"/>
  <c r="R3934" i="1" a="1"/>
  <c r="R3934" i="1" s="1"/>
  <c r="R3935" i="1" a="1"/>
  <c r="R3935" i="1"/>
  <c r="R3936" i="1" a="1"/>
  <c r="R3936" i="1" s="1"/>
  <c r="R3937" i="1" a="1"/>
  <c r="R3937" i="1" s="1"/>
  <c r="R3938" i="1" a="1"/>
  <c r="R3938" i="1" s="1"/>
  <c r="R3939" i="1" a="1"/>
  <c r="R3939" i="1"/>
  <c r="R3940" i="1" a="1"/>
  <c r="R3940" i="1" s="1"/>
  <c r="R3941" i="1" a="1"/>
  <c r="R3941" i="1" s="1"/>
  <c r="R3942" i="1" a="1"/>
  <c r="R3942" i="1" s="1"/>
  <c r="R3943" i="1" a="1"/>
  <c r="R3943" i="1"/>
  <c r="R3944" i="1" a="1"/>
  <c r="R3944" i="1" s="1"/>
  <c r="R3945" i="1" a="1"/>
  <c r="R3945" i="1" s="1"/>
  <c r="R3946" i="1" a="1"/>
  <c r="R3946" i="1" s="1"/>
  <c r="R3947" i="1" a="1"/>
  <c r="R3947" i="1" s="1"/>
  <c r="R3948" i="1" a="1"/>
  <c r="R3948" i="1" s="1"/>
  <c r="R3949" i="1" a="1"/>
  <c r="R3949" i="1" s="1"/>
  <c r="R3950" i="1" a="1"/>
  <c r="R3950" i="1" s="1"/>
  <c r="R3951" i="1" a="1"/>
  <c r="R3951" i="1" s="1"/>
  <c r="R3952" i="1" a="1"/>
  <c r="R3952" i="1" s="1"/>
  <c r="R3953" i="1" a="1"/>
  <c r="R3953" i="1" s="1"/>
  <c r="R3954" i="1" a="1"/>
  <c r="R3954" i="1" s="1"/>
  <c r="R3955" i="1" a="1"/>
  <c r="R3955" i="1" s="1"/>
  <c r="R3956" i="1" a="1"/>
  <c r="R3956" i="1" s="1"/>
  <c r="R3957" i="1" a="1"/>
  <c r="R3957" i="1" s="1"/>
  <c r="R3958" i="1" a="1"/>
  <c r="R3958" i="1" s="1"/>
  <c r="R3959" i="1" a="1"/>
  <c r="R3959" i="1" s="1"/>
  <c r="R3960" i="1" a="1"/>
  <c r="R3960" i="1" s="1"/>
  <c r="R3961" i="1" a="1"/>
  <c r="R3961" i="1" s="1"/>
  <c r="R3962" i="1" a="1"/>
  <c r="R3962" i="1" s="1"/>
  <c r="R3963" i="1" a="1"/>
  <c r="R3963" i="1"/>
  <c r="R3964" i="1" a="1"/>
  <c r="R3964" i="1" s="1"/>
  <c r="R3965" i="1" a="1"/>
  <c r="R3965" i="1" s="1"/>
  <c r="R3966" i="1" a="1"/>
  <c r="R3966" i="1" s="1"/>
  <c r="R3967" i="1" a="1"/>
  <c r="R3967" i="1"/>
  <c r="R3968" i="1" a="1"/>
  <c r="R3968" i="1" s="1"/>
  <c r="R3969" i="1" a="1"/>
  <c r="R3969" i="1" s="1"/>
  <c r="R3970" i="1" a="1"/>
  <c r="R3970" i="1" s="1"/>
  <c r="R3971" i="1" a="1"/>
  <c r="R3971" i="1"/>
  <c r="R3972" i="1" a="1"/>
  <c r="R3972" i="1" s="1"/>
  <c r="R3973" i="1" a="1"/>
  <c r="R3973" i="1" s="1"/>
  <c r="R3974" i="1" a="1"/>
  <c r="R3974" i="1" s="1"/>
  <c r="R3975" i="1" a="1"/>
  <c r="R3975" i="1"/>
  <c r="R3976" i="1" a="1"/>
  <c r="R3976" i="1" s="1"/>
  <c r="R3977" i="1" a="1"/>
  <c r="R3977" i="1" s="1"/>
  <c r="R3978" i="1" a="1"/>
  <c r="R3978" i="1" s="1"/>
  <c r="R3979" i="1" a="1"/>
  <c r="R3979" i="1" s="1"/>
  <c r="R3980" i="1" a="1"/>
  <c r="R3980" i="1" s="1"/>
  <c r="R3981" i="1" a="1"/>
  <c r="R3981" i="1" s="1"/>
  <c r="R3982" i="1" a="1"/>
  <c r="R3982" i="1" s="1"/>
  <c r="R3983" i="1" a="1"/>
  <c r="R3983" i="1" s="1"/>
  <c r="R3984" i="1" a="1"/>
  <c r="R3984" i="1" s="1"/>
  <c r="R3985" i="1" a="1"/>
  <c r="R3985" i="1" s="1"/>
  <c r="R3986" i="1" a="1"/>
  <c r="R3986" i="1" s="1"/>
  <c r="R3987" i="1" a="1"/>
  <c r="R3987" i="1" s="1"/>
  <c r="R3988" i="1" a="1"/>
  <c r="R3988" i="1" s="1"/>
  <c r="R3989" i="1" a="1"/>
  <c r="R3989" i="1" s="1"/>
  <c r="R3990" i="1" a="1"/>
  <c r="R3990" i="1" s="1"/>
  <c r="R3991" i="1" a="1"/>
  <c r="R3991" i="1" s="1"/>
  <c r="R3992" i="1" a="1"/>
  <c r="R3992" i="1" s="1"/>
  <c r="R3993" i="1" a="1"/>
  <c r="R3993" i="1" s="1"/>
  <c r="R3994" i="1" a="1"/>
  <c r="R3994" i="1" s="1"/>
  <c r="R3995" i="1" a="1"/>
  <c r="R3995" i="1"/>
  <c r="R3996" i="1" a="1"/>
  <c r="R3996" i="1" s="1"/>
  <c r="R3997" i="1" a="1"/>
  <c r="R3997" i="1" s="1"/>
  <c r="R3998" i="1" a="1"/>
  <c r="R3998" i="1" s="1"/>
  <c r="R3999" i="1" a="1"/>
  <c r="R3999" i="1"/>
  <c r="R4000" i="1" a="1"/>
  <c r="R4000" i="1" s="1"/>
  <c r="R4001" i="1" a="1"/>
  <c r="R4001" i="1" s="1"/>
  <c r="R4002" i="1" a="1"/>
  <c r="R4002" i="1" s="1"/>
  <c r="R4003" i="1" a="1"/>
  <c r="R4003" i="1"/>
  <c r="R4004" i="1" a="1"/>
  <c r="R4004" i="1" s="1"/>
  <c r="R4005" i="1" a="1"/>
  <c r="R4005" i="1" s="1"/>
  <c r="R4006" i="1" a="1"/>
  <c r="R4006" i="1" s="1"/>
  <c r="R4007" i="1" a="1"/>
  <c r="R4007" i="1"/>
  <c r="R4008" i="1" a="1"/>
  <c r="R4008" i="1" s="1"/>
  <c r="R4009" i="1" a="1"/>
  <c r="R4009" i="1" s="1"/>
  <c r="R4010" i="1" a="1"/>
  <c r="R4010" i="1" s="1"/>
  <c r="R4011" i="1" a="1"/>
  <c r="R4011" i="1" s="1"/>
  <c r="R4012" i="1" a="1"/>
  <c r="R4012" i="1" s="1"/>
  <c r="R4013" i="1" a="1"/>
  <c r="R4013" i="1" s="1"/>
  <c r="R4014" i="1" a="1"/>
  <c r="R4014" i="1" s="1"/>
  <c r="R4015" i="1" a="1"/>
  <c r="R4015" i="1" s="1"/>
  <c r="R4016" i="1" a="1"/>
  <c r="R4016" i="1" s="1"/>
  <c r="R4017" i="1" a="1"/>
  <c r="R4017" i="1" s="1"/>
  <c r="R4018" i="1" a="1"/>
  <c r="R4018" i="1" s="1"/>
  <c r="R4019" i="1" a="1"/>
  <c r="R4019" i="1" s="1"/>
  <c r="R4020" i="1" a="1"/>
  <c r="R4020" i="1" s="1"/>
  <c r="R4021" i="1" a="1"/>
  <c r="R4021" i="1" s="1"/>
  <c r="R4022" i="1" a="1"/>
  <c r="R4022" i="1" s="1"/>
  <c r="R4023" i="1" a="1"/>
  <c r="R4023" i="1" s="1"/>
  <c r="R4024" i="1" a="1"/>
  <c r="R4024" i="1" s="1"/>
  <c r="R4025" i="1" a="1"/>
  <c r="R4025" i="1" s="1"/>
  <c r="R4026" i="1" a="1"/>
  <c r="R4026" i="1" s="1"/>
  <c r="R4027" i="1" a="1"/>
  <c r="R4027" i="1"/>
  <c r="R4028" i="1" a="1"/>
  <c r="R4028" i="1" s="1"/>
  <c r="R4029" i="1" a="1"/>
  <c r="R4029" i="1" s="1"/>
  <c r="R4030" i="1" a="1"/>
  <c r="R4030" i="1" s="1"/>
  <c r="R4031" i="1" a="1"/>
  <c r="R4031" i="1"/>
  <c r="R4032" i="1" a="1"/>
  <c r="R4032" i="1" s="1"/>
  <c r="R4033" i="1" a="1"/>
  <c r="R4033" i="1" s="1"/>
  <c r="R4034" i="1" a="1"/>
  <c r="R4034" i="1" s="1"/>
  <c r="R4035" i="1" a="1"/>
  <c r="R4035" i="1"/>
  <c r="R4036" i="1" a="1"/>
  <c r="R4036" i="1" s="1"/>
  <c r="R4037" i="1" a="1"/>
  <c r="R4037" i="1" s="1"/>
  <c r="R4038" i="1" a="1"/>
  <c r="R4038" i="1" s="1"/>
  <c r="R4039" i="1" a="1"/>
  <c r="R4039" i="1"/>
  <c r="R4040" i="1" a="1"/>
  <c r="R4040" i="1" s="1"/>
  <c r="R4041" i="1" a="1"/>
  <c r="R4041" i="1" s="1"/>
  <c r="R4042" i="1" a="1"/>
  <c r="R4042" i="1" s="1"/>
  <c r="R4043" i="1" a="1"/>
  <c r="R4043" i="1" s="1"/>
  <c r="R4044" i="1" a="1"/>
  <c r="R4044" i="1" s="1"/>
  <c r="R4045" i="1" a="1"/>
  <c r="R4045" i="1" s="1"/>
  <c r="R4046" i="1" a="1"/>
  <c r="R4046" i="1" s="1"/>
  <c r="R4047" i="1" a="1"/>
  <c r="R4047" i="1" s="1"/>
  <c r="R4048" i="1" a="1"/>
  <c r="R4048" i="1" s="1"/>
  <c r="R4049" i="1" a="1"/>
  <c r="R4049" i="1" s="1"/>
  <c r="R4050" i="1" a="1"/>
  <c r="R4050" i="1" s="1"/>
  <c r="R4051" i="1" a="1"/>
  <c r="R4051" i="1" s="1"/>
  <c r="R4052" i="1" a="1"/>
  <c r="R4052" i="1" s="1"/>
  <c r="R4053" i="1" a="1"/>
  <c r="R4053" i="1" s="1"/>
  <c r="R4054" i="1" a="1"/>
  <c r="R4054" i="1" s="1"/>
  <c r="R4055" i="1" a="1"/>
  <c r="R4055" i="1" s="1"/>
  <c r="R4056" i="1" a="1"/>
  <c r="R4056" i="1" s="1"/>
  <c r="R4057" i="1" a="1"/>
  <c r="R4057" i="1" s="1"/>
  <c r="R4058" i="1" a="1"/>
  <c r="R4058" i="1" s="1"/>
  <c r="R4059" i="1" a="1"/>
  <c r="R4059" i="1"/>
  <c r="R4060" i="1" a="1"/>
  <c r="R4060" i="1" s="1"/>
  <c r="R4061" i="1" a="1"/>
  <c r="R4061" i="1" s="1"/>
  <c r="R4062" i="1" a="1"/>
  <c r="R4062" i="1" s="1"/>
  <c r="R4063" i="1" a="1"/>
  <c r="R4063" i="1"/>
  <c r="R4064" i="1" a="1"/>
  <c r="R4064" i="1" s="1"/>
  <c r="R4065" i="1" a="1"/>
  <c r="R4065" i="1" s="1"/>
  <c r="R4066" i="1" a="1"/>
  <c r="R4066" i="1" s="1"/>
  <c r="R4067" i="1" a="1"/>
  <c r="R4067" i="1"/>
  <c r="R4068" i="1" a="1"/>
  <c r="R4068" i="1" s="1"/>
  <c r="R4069" i="1" a="1"/>
  <c r="R4069" i="1" s="1"/>
  <c r="R4070" i="1" a="1"/>
  <c r="R4070" i="1" s="1"/>
  <c r="R4071" i="1" a="1"/>
  <c r="R4071" i="1"/>
  <c r="R4072" i="1" a="1"/>
  <c r="R4072" i="1" s="1"/>
  <c r="R4073" i="1" a="1"/>
  <c r="R4073" i="1" s="1"/>
  <c r="R4074" i="1" a="1"/>
  <c r="R4074" i="1" s="1"/>
  <c r="R4075" i="1" a="1"/>
  <c r="R4075" i="1"/>
  <c r="R4076" i="1" a="1"/>
  <c r="R4076" i="1" s="1"/>
  <c r="R4077" i="1" a="1"/>
  <c r="R4077" i="1" s="1"/>
  <c r="R4078" i="1" a="1"/>
  <c r="R4078" i="1" s="1"/>
  <c r="R4079" i="1" a="1"/>
  <c r="R4079" i="1" s="1"/>
  <c r="R4080" i="1" a="1"/>
  <c r="R4080" i="1" s="1"/>
  <c r="R4081" i="1" a="1"/>
  <c r="R4081" i="1" s="1"/>
  <c r="R4082" i="1" a="1"/>
  <c r="R4082" i="1" s="1"/>
  <c r="R4083" i="1" a="1"/>
  <c r="R4083" i="1" s="1"/>
  <c r="R4084" i="1" a="1"/>
  <c r="R4084" i="1" s="1"/>
  <c r="R4085" i="1" a="1"/>
  <c r="R4085" i="1" s="1"/>
  <c r="R4086" i="1" a="1"/>
  <c r="R4086" i="1" s="1"/>
  <c r="R4087" i="1" a="1"/>
  <c r="R4087" i="1" s="1"/>
  <c r="R4088" i="1" a="1"/>
  <c r="R4088" i="1" s="1"/>
  <c r="R4089" i="1" a="1"/>
  <c r="R4089" i="1" s="1"/>
  <c r="R4090" i="1" a="1"/>
  <c r="R4090" i="1" s="1"/>
  <c r="R4091" i="1" a="1"/>
  <c r="R4091" i="1"/>
  <c r="R4092" i="1" a="1"/>
  <c r="R4092" i="1" s="1"/>
  <c r="R4093" i="1" a="1"/>
  <c r="R4093" i="1" s="1"/>
  <c r="R4094" i="1" a="1"/>
  <c r="R4094" i="1" s="1"/>
  <c r="R4095" i="1" a="1"/>
  <c r="R4095" i="1"/>
  <c r="R4096" i="1" a="1"/>
  <c r="R4096" i="1" s="1"/>
  <c r="R4097" i="1" a="1"/>
  <c r="R4097" i="1" s="1"/>
  <c r="R4098" i="1" a="1"/>
  <c r="R4098" i="1" s="1"/>
  <c r="R4099" i="1" a="1"/>
  <c r="R4099" i="1"/>
  <c r="R4100" i="1" a="1"/>
  <c r="R4100" i="1" s="1"/>
  <c r="R4101" i="1" a="1"/>
  <c r="R4101" i="1" s="1"/>
  <c r="R4102" i="1" a="1"/>
  <c r="R4102" i="1" s="1"/>
  <c r="R4103" i="1" a="1"/>
  <c r="R4103" i="1"/>
  <c r="R4104" i="1" a="1"/>
  <c r="R4104" i="1" s="1"/>
  <c r="R4105" i="1" a="1"/>
  <c r="R4105" i="1" s="1"/>
  <c r="R4106" i="1" a="1"/>
  <c r="R4106" i="1" s="1"/>
  <c r="R4107" i="1" a="1"/>
  <c r="R4107" i="1"/>
  <c r="R4108" i="1" a="1"/>
  <c r="R4108" i="1" s="1"/>
  <c r="R4109" i="1" a="1"/>
  <c r="R4109" i="1" s="1"/>
  <c r="R4110" i="1" a="1"/>
  <c r="R4110" i="1" s="1"/>
  <c r="R4111" i="1" a="1"/>
  <c r="R4111" i="1" s="1"/>
  <c r="R4112" i="1" a="1"/>
  <c r="R4112" i="1" s="1"/>
  <c r="R4113" i="1" a="1"/>
  <c r="R4113" i="1" s="1"/>
  <c r="R4114" i="1" a="1"/>
  <c r="R4114" i="1" s="1"/>
  <c r="R4115" i="1" a="1"/>
  <c r="R4115" i="1" s="1"/>
  <c r="R4116" i="1" a="1"/>
  <c r="R4116" i="1" s="1"/>
  <c r="R4117" i="1" a="1"/>
  <c r="R4117" i="1" s="1"/>
  <c r="R4118" i="1" a="1"/>
  <c r="R4118" i="1" s="1"/>
  <c r="R4119" i="1" a="1"/>
  <c r="R4119" i="1" s="1"/>
  <c r="R4120" i="1" a="1"/>
  <c r="R4120" i="1" s="1"/>
  <c r="R4121" i="1" a="1"/>
  <c r="R4121" i="1" s="1"/>
  <c r="R4122" i="1" a="1"/>
  <c r="R4122" i="1" s="1"/>
  <c r="R4123" i="1" a="1"/>
  <c r="R4123" i="1"/>
  <c r="R4124" i="1" a="1"/>
  <c r="R4124" i="1" s="1"/>
  <c r="R4125" i="1" a="1"/>
  <c r="R4125" i="1" s="1"/>
  <c r="R4126" i="1" a="1"/>
  <c r="R4126" i="1" s="1"/>
  <c r="R4127" i="1" a="1"/>
  <c r="R4127" i="1"/>
  <c r="R4128" i="1" a="1"/>
  <c r="R4128" i="1" s="1"/>
  <c r="R4129" i="1" a="1"/>
  <c r="R4129" i="1" s="1"/>
  <c r="R4130" i="1" a="1"/>
  <c r="R4130" i="1" s="1"/>
  <c r="R4131" i="1" a="1"/>
  <c r="R4131" i="1" s="1"/>
  <c r="R4132" i="1" a="1"/>
  <c r="R4132" i="1" s="1"/>
  <c r="R4133" i="1" a="1"/>
  <c r="R4133" i="1" s="1"/>
  <c r="R4134" i="1" a="1"/>
  <c r="R4134" i="1" s="1"/>
  <c r="R4135" i="1" a="1"/>
  <c r="R4135" i="1"/>
  <c r="R4136" i="1" a="1"/>
  <c r="R4136" i="1" s="1"/>
  <c r="R4137" i="1" a="1"/>
  <c r="R4137" i="1" s="1"/>
  <c r="R4138" i="1" a="1"/>
  <c r="R4138" i="1" s="1"/>
  <c r="R4139" i="1" a="1"/>
  <c r="R4139" i="1"/>
  <c r="R4140" i="1" a="1"/>
  <c r="R4140" i="1" s="1"/>
  <c r="R4141" i="1" a="1"/>
  <c r="R4141" i="1" s="1"/>
  <c r="R4142" i="1" a="1"/>
  <c r="R4142" i="1" s="1"/>
  <c r="R4143" i="1" a="1"/>
  <c r="R4143" i="1" s="1"/>
  <c r="R4144" i="1" a="1"/>
  <c r="R4144" i="1" s="1"/>
  <c r="R4145" i="1" a="1"/>
  <c r="R4145" i="1" s="1"/>
  <c r="R4146" i="1" a="1"/>
  <c r="R4146" i="1" s="1"/>
  <c r="R4147" i="1" a="1"/>
  <c r="R4147" i="1" s="1"/>
  <c r="R4148" i="1" a="1"/>
  <c r="R4148" i="1" s="1"/>
  <c r="R4150" i="1" a="1"/>
  <c r="R4150" i="1" s="1"/>
  <c r="R4151" i="1" a="1"/>
  <c r="R4151" i="1" s="1"/>
  <c r="R4152" i="1" a="1"/>
  <c r="R4152" i="1" s="1"/>
  <c r="R4153" i="1" a="1"/>
  <c r="R4153" i="1" s="1"/>
  <c r="R4154" i="1" a="1"/>
  <c r="R4154" i="1" s="1"/>
  <c r="R4155" i="1" a="1"/>
  <c r="R4155" i="1"/>
  <c r="R4156" i="1" a="1"/>
  <c r="R4156" i="1" s="1"/>
  <c r="R4157" i="1" a="1"/>
  <c r="R4157" i="1" s="1"/>
  <c r="R4158" i="1" a="1"/>
  <c r="R4158" i="1" s="1"/>
  <c r="R4159" i="1" a="1"/>
  <c r="R4159" i="1"/>
  <c r="R4160" i="1" a="1"/>
  <c r="R4160" i="1" s="1"/>
  <c r="R4161" i="1" a="1"/>
  <c r="R4161" i="1" s="1"/>
  <c r="R4162" i="1" a="1"/>
  <c r="R4162" i="1" s="1"/>
  <c r="R4163" i="1" a="1"/>
  <c r="R4163" i="1" s="1"/>
  <c r="R4164" i="1" a="1"/>
  <c r="R4164" i="1" s="1"/>
  <c r="R4165" i="1" a="1"/>
  <c r="R4165" i="1" s="1"/>
  <c r="R4166" i="1" a="1"/>
  <c r="R4166" i="1"/>
  <c r="R4167" i="1" a="1"/>
  <c r="R4167" i="1"/>
  <c r="R4168" i="1" a="1"/>
  <c r="R4168" i="1"/>
  <c r="R4169" i="1" a="1"/>
  <c r="R4169" i="1" s="1"/>
  <c r="R4170" i="1" a="1"/>
  <c r="R4170" i="1"/>
  <c r="R4171" i="1" a="1"/>
  <c r="R4171" i="1" s="1"/>
  <c r="R4172" i="1" a="1"/>
  <c r="R4172" i="1"/>
  <c r="R4173" i="1" a="1"/>
  <c r="R4173" i="1" s="1"/>
  <c r="R4174" i="1" a="1"/>
  <c r="R4174" i="1" s="1"/>
  <c r="R4175" i="1" a="1"/>
  <c r="R4175" i="1" s="1"/>
  <c r="R4176" i="1" a="1"/>
  <c r="R4176" i="1" s="1"/>
  <c r="R4177" i="1" a="1"/>
  <c r="R4177" i="1" s="1"/>
  <c r="R4178" i="1" a="1"/>
  <c r="R4178" i="1" s="1"/>
  <c r="R4179" i="1" a="1"/>
  <c r="R4179" i="1" s="1"/>
  <c r="R4180" i="1" a="1"/>
  <c r="R4180" i="1" s="1"/>
  <c r="R4181" i="1" a="1"/>
  <c r="R4181" i="1" s="1"/>
  <c r="R4182" i="1" a="1"/>
  <c r="R4182" i="1" s="1"/>
  <c r="R4183" i="1" a="1"/>
  <c r="R4183" i="1" s="1"/>
  <c r="R4184" i="1" a="1"/>
  <c r="R4184" i="1" s="1"/>
  <c r="R4185" i="1" a="1"/>
  <c r="R4185" i="1" s="1"/>
  <c r="R4186" i="1" a="1"/>
  <c r="R4186" i="1" s="1"/>
  <c r="R4187" i="1" a="1"/>
  <c r="R4187" i="1" s="1"/>
  <c r="R4188" i="1" a="1"/>
  <c r="R4188" i="1" s="1"/>
  <c r="R4189" i="1" a="1"/>
  <c r="R4189" i="1" s="1"/>
  <c r="R4190" i="1" a="1"/>
  <c r="R4190" i="1" s="1"/>
  <c r="R4191" i="1" a="1"/>
  <c r="R4191" i="1" s="1"/>
  <c r="R4192" i="1" a="1"/>
  <c r="R4192" i="1" s="1"/>
  <c r="R4193" i="1" a="1"/>
  <c r="R4193" i="1" s="1"/>
  <c r="R4194" i="1" a="1"/>
  <c r="R4194" i="1" s="1"/>
  <c r="R4195" i="1" a="1"/>
  <c r="R4195" i="1" s="1"/>
  <c r="R4196" i="1" a="1"/>
  <c r="R4196" i="1" s="1"/>
  <c r="R4197" i="1" a="1"/>
  <c r="R4197" i="1" s="1"/>
  <c r="R4198" i="1" a="1"/>
  <c r="R4198" i="1" s="1"/>
  <c r="R4199" i="1" a="1"/>
  <c r="R4199" i="1" s="1"/>
  <c r="R4200" i="1" a="1"/>
  <c r="R4200" i="1" s="1"/>
  <c r="R4201" i="1" a="1"/>
  <c r="R4201" i="1" s="1"/>
  <c r="R4202" i="1" a="1"/>
  <c r="R4202" i="1" s="1"/>
  <c r="R4203" i="1" a="1"/>
  <c r="R4203" i="1" s="1"/>
  <c r="R4204" i="1" a="1"/>
  <c r="R4204" i="1" s="1"/>
  <c r="R4205" i="1" a="1"/>
  <c r="R4205" i="1" s="1"/>
  <c r="R4206" i="1" a="1"/>
  <c r="R4206" i="1" s="1"/>
  <c r="R4207" i="1" a="1"/>
  <c r="R4207" i="1" s="1"/>
  <c r="R4208" i="1" a="1"/>
  <c r="R4208" i="1" s="1"/>
  <c r="R4209" i="1" a="1"/>
  <c r="R4209" i="1" s="1"/>
  <c r="R4210" i="1" a="1"/>
  <c r="R4210" i="1" s="1"/>
  <c r="R4211" i="1" a="1"/>
  <c r="R4211" i="1" s="1"/>
  <c r="R4212" i="1" a="1"/>
  <c r="R4212" i="1" s="1"/>
  <c r="R4213" i="1" a="1"/>
  <c r="R4213" i="1" s="1"/>
  <c r="R4214" i="1" a="1"/>
  <c r="R4214" i="1" s="1"/>
  <c r="R4215" i="1" a="1"/>
  <c r="R4215" i="1" s="1"/>
  <c r="R4216" i="1" a="1"/>
  <c r="R4216" i="1" s="1"/>
  <c r="R4217" i="1" a="1"/>
  <c r="R4217" i="1" s="1"/>
  <c r="R4218" i="1" a="1"/>
  <c r="R4218" i="1" s="1"/>
  <c r="R4219" i="1" a="1"/>
  <c r="R4219" i="1" s="1"/>
  <c r="R4220" i="1" a="1"/>
  <c r="R4220" i="1" s="1"/>
  <c r="R4221" i="1" a="1"/>
  <c r="R4221" i="1" s="1"/>
  <c r="R4222" i="1" a="1"/>
  <c r="R4222" i="1" s="1"/>
  <c r="R4223" i="1" a="1"/>
  <c r="R4223" i="1" s="1"/>
  <c r="R4224" i="1" a="1"/>
  <c r="R4224" i="1" s="1"/>
  <c r="R4225" i="1" a="1"/>
  <c r="R4225" i="1" s="1"/>
  <c r="R4226" i="1" a="1"/>
  <c r="R4226" i="1" s="1"/>
  <c r="R4227" i="1" a="1"/>
  <c r="R4227" i="1" s="1"/>
  <c r="R4228" i="1" a="1"/>
  <c r="R4228" i="1" s="1"/>
  <c r="R4229" i="1" a="1"/>
  <c r="R4229" i="1" s="1"/>
  <c r="R4230" i="1" a="1"/>
  <c r="R4230" i="1" s="1"/>
  <c r="R4231" i="1" a="1"/>
  <c r="R4231" i="1" s="1"/>
  <c r="R4232" i="1" a="1"/>
  <c r="R4232" i="1" s="1"/>
  <c r="R4233" i="1" a="1"/>
  <c r="R4233" i="1" s="1"/>
  <c r="R4234" i="1" a="1"/>
  <c r="R4234" i="1" s="1"/>
  <c r="R4235" i="1" a="1"/>
  <c r="R4235" i="1" s="1"/>
  <c r="R4236" i="1" a="1"/>
  <c r="R4236" i="1" s="1"/>
  <c r="R4237" i="1" a="1"/>
  <c r="R4237" i="1" s="1"/>
  <c r="R4238" i="1" a="1"/>
  <c r="R4238" i="1" s="1"/>
  <c r="R4239" i="1" a="1"/>
  <c r="R4239" i="1" s="1"/>
  <c r="R4240" i="1" a="1"/>
  <c r="R4240" i="1" s="1"/>
  <c r="R4241" i="1" a="1"/>
  <c r="R4241" i="1" s="1"/>
  <c r="R4242" i="1" a="1"/>
  <c r="R4242" i="1" s="1"/>
  <c r="R4243" i="1" a="1"/>
  <c r="R4243" i="1" s="1"/>
  <c r="R4244" i="1" a="1"/>
  <c r="R4244" i="1" s="1"/>
  <c r="R4245" i="1" a="1"/>
  <c r="R4245" i="1" s="1"/>
  <c r="R4246" i="1" a="1"/>
  <c r="R4246" i="1" s="1"/>
  <c r="R4247" i="1" a="1"/>
  <c r="R4247" i="1" s="1"/>
  <c r="R4248" i="1" a="1"/>
  <c r="R4248" i="1" s="1"/>
  <c r="R4249" i="1" a="1"/>
  <c r="R4249" i="1" s="1"/>
  <c r="R4250" i="1" a="1"/>
  <c r="R4250" i="1" s="1"/>
  <c r="R4251" i="1" a="1"/>
  <c r="R4251" i="1" s="1"/>
  <c r="R4252" i="1" a="1"/>
  <c r="R4252" i="1" s="1"/>
  <c r="R4253" i="1" a="1"/>
  <c r="R4253" i="1" s="1"/>
  <c r="R4254" i="1" a="1"/>
  <c r="R4254" i="1" s="1"/>
  <c r="R4255" i="1" a="1"/>
  <c r="R4255" i="1" s="1"/>
  <c r="R4256" i="1" a="1"/>
  <c r="R4256" i="1" s="1"/>
  <c r="R4257" i="1" a="1"/>
  <c r="R4257" i="1" s="1"/>
  <c r="R4258" i="1" a="1"/>
  <c r="R4258" i="1" s="1"/>
  <c r="R4259" i="1" a="1"/>
  <c r="R4259" i="1" s="1"/>
  <c r="R4260" i="1" a="1"/>
  <c r="R4260" i="1" s="1"/>
  <c r="R4261" i="1" a="1"/>
  <c r="R4261" i="1" s="1"/>
  <c r="R4262" i="1" a="1"/>
  <c r="R4262" i="1" s="1"/>
  <c r="R4263" i="1" a="1"/>
  <c r="R4263" i="1" s="1"/>
  <c r="R4264" i="1" a="1"/>
  <c r="R4264" i="1" s="1"/>
  <c r="R4265" i="1" a="1"/>
  <c r="R4265" i="1" s="1"/>
  <c r="R4266" i="1" a="1"/>
  <c r="R4266" i="1" s="1"/>
  <c r="R4267" i="1" a="1"/>
  <c r="R4267" i="1" s="1"/>
  <c r="R4268" i="1" a="1"/>
  <c r="R4268" i="1" s="1"/>
  <c r="R4269" i="1" a="1"/>
  <c r="R4269" i="1" s="1"/>
  <c r="R4270" i="1" a="1"/>
  <c r="R4270" i="1" s="1"/>
  <c r="R4271" i="1" a="1"/>
  <c r="R4271" i="1" s="1"/>
  <c r="R4272" i="1" a="1"/>
  <c r="R4272" i="1" s="1"/>
  <c r="R4273" i="1" a="1"/>
  <c r="R4273" i="1" s="1"/>
  <c r="R4274" i="1" a="1"/>
  <c r="R4274" i="1" s="1"/>
  <c r="R4275" i="1" a="1"/>
  <c r="R4275" i="1" s="1"/>
  <c r="R4276" i="1" a="1"/>
  <c r="R4276" i="1" s="1"/>
  <c r="R4277" i="1" a="1"/>
  <c r="R4277" i="1" s="1"/>
  <c r="R4278" i="1" a="1"/>
  <c r="R4278" i="1" s="1"/>
  <c r="R4279" i="1" a="1"/>
  <c r="R4279" i="1" s="1"/>
  <c r="R4280" i="1" a="1"/>
  <c r="R4280" i="1" s="1"/>
  <c r="R4281" i="1" a="1"/>
  <c r="R4281" i="1" s="1"/>
  <c r="R4282" i="1" a="1"/>
  <c r="R4282" i="1" s="1"/>
  <c r="R4283" i="1" a="1"/>
  <c r="R4283" i="1" s="1"/>
  <c r="R4284" i="1" a="1"/>
  <c r="R4284" i="1" s="1"/>
  <c r="R4285" i="1" a="1"/>
  <c r="R4285" i="1" s="1"/>
  <c r="R4286" i="1" a="1"/>
  <c r="R4286" i="1" s="1"/>
  <c r="R4287" i="1" a="1"/>
  <c r="R4287" i="1" s="1"/>
  <c r="R4288" i="1" a="1"/>
  <c r="R4288" i="1" s="1"/>
  <c r="R4289" i="1" a="1"/>
  <c r="R4289" i="1" s="1"/>
  <c r="R4290" i="1" a="1"/>
  <c r="R4290" i="1" s="1"/>
  <c r="R4291" i="1" a="1"/>
  <c r="R4291" i="1" s="1"/>
  <c r="R4292" i="1" a="1"/>
  <c r="R4292" i="1" s="1"/>
  <c r="R4293" i="1" a="1"/>
  <c r="R4293" i="1" s="1"/>
  <c r="R4294" i="1" a="1"/>
  <c r="R4294" i="1" s="1"/>
  <c r="R4295" i="1" a="1"/>
  <c r="R4295" i="1" s="1"/>
  <c r="R4296" i="1" a="1"/>
  <c r="R4296" i="1" s="1"/>
  <c r="R4297" i="1" a="1"/>
  <c r="R4297" i="1" s="1"/>
  <c r="R4298" i="1" a="1"/>
  <c r="R4298" i="1" s="1"/>
  <c r="R4299" i="1" a="1"/>
  <c r="R4299" i="1" s="1"/>
  <c r="R4300" i="1" a="1"/>
  <c r="R4300" i="1" s="1"/>
  <c r="R4301" i="1" a="1"/>
  <c r="R4301" i="1" s="1"/>
  <c r="R4302" i="1" a="1"/>
  <c r="R4302" i="1" s="1"/>
  <c r="R4303" i="1" a="1"/>
  <c r="R4303" i="1" s="1"/>
  <c r="R4304" i="1" a="1"/>
  <c r="R4304" i="1" s="1"/>
  <c r="R4305" i="1" a="1"/>
  <c r="R4305" i="1" s="1"/>
  <c r="R4306" i="1" a="1"/>
  <c r="R4306" i="1" s="1"/>
  <c r="R4307" i="1" a="1"/>
  <c r="R4307" i="1" s="1"/>
  <c r="R4308" i="1" a="1"/>
  <c r="R4308" i="1" s="1"/>
  <c r="R4309" i="1" a="1"/>
  <c r="R4309" i="1" s="1"/>
  <c r="R4310" i="1" a="1"/>
  <c r="R4310" i="1" s="1"/>
  <c r="R4311" i="1" a="1"/>
  <c r="R4311" i="1" s="1"/>
  <c r="R4312" i="1" a="1"/>
  <c r="R4312" i="1" s="1"/>
  <c r="R4313" i="1" a="1"/>
  <c r="R4313" i="1" s="1"/>
  <c r="R4314" i="1" a="1"/>
  <c r="R4314" i="1" s="1"/>
  <c r="R4315" i="1" a="1"/>
  <c r="R4315" i="1" s="1"/>
  <c r="R4316" i="1" a="1"/>
  <c r="R4316" i="1" s="1"/>
  <c r="R4317" i="1" a="1"/>
  <c r="R4317" i="1" s="1"/>
  <c r="R4318" i="1" a="1"/>
  <c r="R4318" i="1" s="1"/>
  <c r="R4319" i="1" a="1"/>
  <c r="R4319" i="1" s="1"/>
  <c r="R4320" i="1" a="1"/>
  <c r="R4320" i="1" s="1"/>
  <c r="R4321" i="1" a="1"/>
  <c r="R4321" i="1" s="1"/>
  <c r="R4322" i="1" a="1"/>
  <c r="R4322" i="1" s="1"/>
  <c r="R4323" i="1" a="1"/>
  <c r="R4323" i="1" s="1"/>
  <c r="R4324" i="1" a="1"/>
  <c r="R4324" i="1" s="1"/>
  <c r="R4325" i="1" a="1"/>
  <c r="R4325" i="1" s="1"/>
  <c r="R4326" i="1" a="1"/>
  <c r="R4326" i="1" s="1"/>
  <c r="R4327" i="1" a="1"/>
  <c r="R4327" i="1" s="1"/>
  <c r="R4328" i="1" a="1"/>
  <c r="R4328" i="1" s="1"/>
  <c r="R4329" i="1" a="1"/>
  <c r="R4329" i="1" s="1"/>
  <c r="R4330" i="1" a="1"/>
  <c r="R4330" i="1" s="1"/>
  <c r="R4331" i="1" a="1"/>
  <c r="R4331" i="1" s="1"/>
  <c r="R4332" i="1" a="1"/>
  <c r="R4332" i="1" s="1"/>
  <c r="R4333" i="1" a="1"/>
  <c r="R4333" i="1" s="1"/>
  <c r="R4334" i="1" a="1"/>
  <c r="R4334" i="1" s="1"/>
  <c r="R4335" i="1" a="1"/>
  <c r="R4335" i="1" s="1"/>
  <c r="R4336" i="1" a="1"/>
  <c r="R4336" i="1" s="1"/>
  <c r="R4337" i="1" a="1"/>
  <c r="R4337" i="1" s="1"/>
  <c r="R4338" i="1" a="1"/>
  <c r="R4338" i="1" s="1"/>
  <c r="R4339" i="1" a="1"/>
  <c r="R4339" i="1" s="1"/>
  <c r="R4340" i="1" a="1"/>
  <c r="R4340" i="1" s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2" i="1" a="1"/>
  <c r="R2" i="1" s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L328" i="1" s="1"/>
  <c r="O329" i="1"/>
  <c r="O330" i="1"/>
  <c r="O331" i="1"/>
  <c r="O332" i="1"/>
  <c r="O333" i="1"/>
  <c r="O334" i="1"/>
  <c r="O335" i="1"/>
  <c r="O336" i="1"/>
  <c r="L336" i="1" s="1"/>
  <c r="O337" i="1"/>
  <c r="O338" i="1"/>
  <c r="O339" i="1"/>
  <c r="O340" i="1"/>
  <c r="O341" i="1"/>
  <c r="O342" i="1"/>
  <c r="O343" i="1"/>
  <c r="O344" i="1"/>
  <c r="L344" i="1" s="1"/>
  <c r="O345" i="1"/>
  <c r="O346" i="1"/>
  <c r="O347" i="1"/>
  <c r="O348" i="1"/>
  <c r="O349" i="1"/>
  <c r="O350" i="1"/>
  <c r="O351" i="1"/>
  <c r="O352" i="1"/>
  <c r="L352" i="1" s="1"/>
  <c r="O353" i="1"/>
  <c r="O354" i="1"/>
  <c r="O355" i="1"/>
  <c r="O356" i="1"/>
  <c r="O357" i="1"/>
  <c r="O358" i="1"/>
  <c r="O359" i="1"/>
  <c r="O360" i="1"/>
  <c r="L360" i="1" s="1"/>
  <c r="O361" i="1"/>
  <c r="O362" i="1"/>
  <c r="O363" i="1"/>
  <c r="O364" i="1"/>
  <c r="O365" i="1"/>
  <c r="O366" i="1"/>
  <c r="O367" i="1"/>
  <c r="O368" i="1"/>
  <c r="L368" i="1" s="1"/>
  <c r="O369" i="1"/>
  <c r="O370" i="1"/>
  <c r="O371" i="1"/>
  <c r="O372" i="1"/>
  <c r="O373" i="1"/>
  <c r="O374" i="1"/>
  <c r="O375" i="1"/>
  <c r="O376" i="1"/>
  <c r="L376" i="1" s="1"/>
  <c r="O377" i="1"/>
  <c r="O378" i="1"/>
  <c r="O379" i="1"/>
  <c r="O380" i="1"/>
  <c r="O381" i="1"/>
  <c r="O382" i="1"/>
  <c r="O383" i="1"/>
  <c r="O384" i="1"/>
  <c r="L384" i="1" s="1"/>
  <c r="O385" i="1"/>
  <c r="O386" i="1"/>
  <c r="O387" i="1"/>
  <c r="O388" i="1"/>
  <c r="O389" i="1"/>
  <c r="O390" i="1"/>
  <c r="O391" i="1"/>
  <c r="O392" i="1"/>
  <c r="L392" i="1" s="1"/>
  <c r="O393" i="1"/>
  <c r="O394" i="1"/>
  <c r="O395" i="1"/>
  <c r="O396" i="1"/>
  <c r="O397" i="1"/>
  <c r="O398" i="1"/>
  <c r="O399" i="1"/>
  <c r="O400" i="1"/>
  <c r="L400" i="1" s="1"/>
  <c r="O401" i="1"/>
  <c r="O402" i="1"/>
  <c r="O403" i="1"/>
  <c r="O404" i="1"/>
  <c r="O405" i="1"/>
  <c r="O406" i="1"/>
  <c r="O407" i="1"/>
  <c r="O408" i="1"/>
  <c r="L408" i="1" s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P552" i="1" s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M800" i="1" s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N888" i="1" s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M1224" i="1" s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M1336" i="1" s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L1416" i="1" s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M1480" i="1" s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P1496" i="1" s="1"/>
  <c r="O1497" i="1"/>
  <c r="O1498" i="1"/>
  <c r="O1499" i="1"/>
  <c r="O1500" i="1"/>
  <c r="O1501" i="1"/>
  <c r="O1502" i="1"/>
  <c r="O1503" i="1"/>
  <c r="O1504" i="1"/>
  <c r="P1504" i="1" s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P1520" i="1" s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M1544" i="1" s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M1560" i="1" s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M1576" i="1" s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M1592" i="1" s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M1608" i="1" s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L1648" i="1" s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L1752" i="1" s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M1784" i="1" s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L1800" i="1" s="1"/>
  <c r="O1801" i="1"/>
  <c r="O1802" i="1"/>
  <c r="O1803" i="1"/>
  <c r="O1804" i="1"/>
  <c r="O1805" i="1"/>
  <c r="O1806" i="1"/>
  <c r="O1807" i="1"/>
  <c r="O1808" i="1"/>
  <c r="P1808" i="1" s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P1840" i="1" s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N1864" i="1" s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M1880" i="1" s="1"/>
  <c r="O1881" i="1"/>
  <c r="O1882" i="1"/>
  <c r="O1883" i="1"/>
  <c r="O1884" i="1"/>
  <c r="O1885" i="1"/>
  <c r="O1886" i="1"/>
  <c r="O1887" i="1"/>
  <c r="O1888" i="1"/>
  <c r="N1888" i="1" s="1"/>
  <c r="O1889" i="1"/>
  <c r="O1890" i="1"/>
  <c r="O1891" i="1"/>
  <c r="O1892" i="1"/>
  <c r="O1893" i="1"/>
  <c r="O1894" i="1"/>
  <c r="O1895" i="1"/>
  <c r="O1896" i="1"/>
  <c r="L1896" i="1" s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P1912" i="1" s="1"/>
  <c r="O1913" i="1"/>
  <c r="O1914" i="1"/>
  <c r="O1915" i="1"/>
  <c r="O1916" i="1"/>
  <c r="O1917" i="1"/>
  <c r="O1918" i="1"/>
  <c r="O1919" i="1"/>
  <c r="O1920" i="1"/>
  <c r="P1920" i="1" s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L2040" i="1" s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L2096" i="1" s="1"/>
  <c r="O2097" i="1"/>
  <c r="O2098" i="1"/>
  <c r="O2099" i="1"/>
  <c r="O2100" i="1"/>
  <c r="O2101" i="1"/>
  <c r="O2102" i="1"/>
  <c r="O2103" i="1"/>
  <c r="O2104" i="1"/>
  <c r="P2104" i="1" s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L2128" i="1" s="1"/>
  <c r="O2129" i="1"/>
  <c r="O2130" i="1"/>
  <c r="O2131" i="1"/>
  <c r="O2132" i="1"/>
  <c r="O2133" i="1"/>
  <c r="O2134" i="1"/>
  <c r="O2135" i="1"/>
  <c r="O2136" i="1"/>
  <c r="P2136" i="1" s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L2160" i="1" s="1"/>
  <c r="O2161" i="1"/>
  <c r="O2162" i="1"/>
  <c r="O2163" i="1"/>
  <c r="O2164" i="1"/>
  <c r="O2165" i="1"/>
  <c r="O2166" i="1"/>
  <c r="O2167" i="1"/>
  <c r="O2168" i="1"/>
  <c r="P2168" i="1" s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L2192" i="1" s="1"/>
  <c r="O2193" i="1"/>
  <c r="O2194" i="1"/>
  <c r="O2195" i="1"/>
  <c r="O2196" i="1"/>
  <c r="O2197" i="1"/>
  <c r="O2198" i="1"/>
  <c r="O2199" i="1"/>
  <c r="O2200" i="1"/>
  <c r="P2200" i="1" s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P2216" i="1" s="1"/>
  <c r="O2217" i="1"/>
  <c r="O2218" i="1"/>
  <c r="O2219" i="1"/>
  <c r="O2220" i="1"/>
  <c r="O2221" i="1"/>
  <c r="O2222" i="1"/>
  <c r="O2223" i="1"/>
  <c r="O2224" i="1"/>
  <c r="L2224" i="1" s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M2248" i="1" s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M2336" i="1" s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P2368" i="1" s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P2400" i="1" s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L2416" i="1" s="1"/>
  <c r="O2417" i="1"/>
  <c r="O2418" i="1"/>
  <c r="O2419" i="1"/>
  <c r="O2420" i="1"/>
  <c r="O2421" i="1"/>
  <c r="O2422" i="1"/>
  <c r="O2423" i="1"/>
  <c r="O2424" i="1"/>
  <c r="M2424" i="1" s="1"/>
  <c r="O2425" i="1"/>
  <c r="O2426" i="1"/>
  <c r="O2427" i="1"/>
  <c r="O2428" i="1"/>
  <c r="O2429" i="1"/>
  <c r="O2430" i="1"/>
  <c r="O2431" i="1"/>
  <c r="O2432" i="1"/>
  <c r="L2432" i="1" s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L2464" i="1" s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N2552" i="1" s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L2584" i="1" s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M2663" i="1" s="1"/>
  <c r="O2664" i="1"/>
  <c r="O2665" i="1"/>
  <c r="O2666" i="1"/>
  <c r="O2667" i="1"/>
  <c r="O2668" i="1"/>
  <c r="O2669" i="1"/>
  <c r="O2670" i="1"/>
  <c r="O2671" i="1"/>
  <c r="P2671" i="1" s="1"/>
  <c r="O2672" i="1"/>
  <c r="O2673" i="1"/>
  <c r="O2674" i="1"/>
  <c r="O2675" i="1"/>
  <c r="O2676" i="1"/>
  <c r="O2677" i="1"/>
  <c r="O2678" i="1"/>
  <c r="O2679" i="1"/>
  <c r="N2679" i="1" s="1"/>
  <c r="O2680" i="1"/>
  <c r="L2680" i="1" s="1"/>
  <c r="O2681" i="1"/>
  <c r="O2682" i="1"/>
  <c r="O2683" i="1"/>
  <c r="O2684" i="1"/>
  <c r="O2685" i="1"/>
  <c r="O2686" i="1"/>
  <c r="O2687" i="1"/>
  <c r="O2688" i="1"/>
  <c r="L2688" i="1" s="1"/>
  <c r="O2689" i="1"/>
  <c r="O2690" i="1"/>
  <c r="O2691" i="1"/>
  <c r="O2692" i="1"/>
  <c r="O2693" i="1"/>
  <c r="O2694" i="1"/>
  <c r="O2695" i="1"/>
  <c r="O2696" i="1"/>
  <c r="L2696" i="1" s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P2719" i="1" s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P2735" i="1" s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P2751" i="1" s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L2815" i="1" s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N2872" i="1" s="1"/>
  <c r="O2873" i="1"/>
  <c r="O2874" i="1"/>
  <c r="O2875" i="1"/>
  <c r="O2876" i="1"/>
  <c r="O2877" i="1"/>
  <c r="O2878" i="1"/>
  <c r="O2879" i="1"/>
  <c r="P2879" i="1" s="1"/>
  <c r="O2880" i="1"/>
  <c r="N2880" i="1" s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M2895" i="1" s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M2919" i="1" s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M2935" i="1" s="1"/>
  <c r="O2936" i="1"/>
  <c r="O2937" i="1"/>
  <c r="O2938" i="1"/>
  <c r="O2939" i="1"/>
  <c r="O2940" i="1"/>
  <c r="O2941" i="1"/>
  <c r="O2942" i="1"/>
  <c r="O2943" i="1"/>
  <c r="N2943" i="1" s="1"/>
  <c r="O2944" i="1"/>
  <c r="O2945" i="1"/>
  <c r="O2946" i="1"/>
  <c r="O2947" i="1"/>
  <c r="O2948" i="1"/>
  <c r="O2949" i="1"/>
  <c r="O2950" i="1"/>
  <c r="O2951" i="1"/>
  <c r="M2951" i="1" s="1"/>
  <c r="O2952" i="1"/>
  <c r="O2953" i="1"/>
  <c r="O2954" i="1"/>
  <c r="O2955" i="1"/>
  <c r="O2956" i="1"/>
  <c r="O2957" i="1"/>
  <c r="O2958" i="1"/>
  <c r="O2959" i="1"/>
  <c r="N2959" i="1" s="1"/>
  <c r="O2960" i="1"/>
  <c r="O2961" i="1"/>
  <c r="O2962" i="1"/>
  <c r="O2963" i="1"/>
  <c r="O2964" i="1"/>
  <c r="O2965" i="1"/>
  <c r="O2966" i="1"/>
  <c r="O2967" i="1"/>
  <c r="M2967" i="1" s="1"/>
  <c r="O2968" i="1"/>
  <c r="O2969" i="1"/>
  <c r="O2970" i="1"/>
  <c r="O2971" i="1"/>
  <c r="O2972" i="1"/>
  <c r="O2973" i="1"/>
  <c r="O2974" i="1"/>
  <c r="O2975" i="1"/>
  <c r="N2975" i="1" s="1"/>
  <c r="O2976" i="1"/>
  <c r="O2977" i="1"/>
  <c r="O2978" i="1"/>
  <c r="O2979" i="1"/>
  <c r="O2980" i="1"/>
  <c r="O2981" i="1"/>
  <c r="O2982" i="1"/>
  <c r="O2983" i="1"/>
  <c r="M2983" i="1" s="1"/>
  <c r="O2984" i="1"/>
  <c r="O2985" i="1"/>
  <c r="O2986" i="1"/>
  <c r="O2987" i="1"/>
  <c r="O2988" i="1"/>
  <c r="O2989" i="1"/>
  <c r="O2990" i="1"/>
  <c r="O2991" i="1"/>
  <c r="N2991" i="1" s="1"/>
  <c r="O2992" i="1"/>
  <c r="O2993" i="1"/>
  <c r="O2994" i="1"/>
  <c r="O2995" i="1"/>
  <c r="O2996" i="1"/>
  <c r="O2997" i="1"/>
  <c r="O2998" i="1"/>
  <c r="O2999" i="1"/>
  <c r="M2999" i="1" s="1"/>
  <c r="O3000" i="1"/>
  <c r="O3001" i="1"/>
  <c r="O3002" i="1"/>
  <c r="O3003" i="1"/>
  <c r="O3004" i="1"/>
  <c r="O3005" i="1"/>
  <c r="O3006" i="1"/>
  <c r="O3007" i="1"/>
  <c r="M3007" i="1" s="1"/>
  <c r="O3008" i="1"/>
  <c r="O3009" i="1"/>
  <c r="O3010" i="1"/>
  <c r="O3011" i="1"/>
  <c r="O3012" i="1"/>
  <c r="O3013" i="1"/>
  <c r="O3014" i="1"/>
  <c r="O3015" i="1"/>
  <c r="L3015" i="1" s="1"/>
  <c r="O3016" i="1"/>
  <c r="P3016" i="1" s="1"/>
  <c r="O3017" i="1"/>
  <c r="O3018" i="1"/>
  <c r="O3019" i="1"/>
  <c r="O3020" i="1"/>
  <c r="O3021" i="1"/>
  <c r="O3022" i="1"/>
  <c r="O3023" i="1"/>
  <c r="P3023" i="1" s="1"/>
  <c r="O3024" i="1"/>
  <c r="O3025" i="1"/>
  <c r="O3026" i="1"/>
  <c r="O3027" i="1"/>
  <c r="O3028" i="1"/>
  <c r="O3029" i="1"/>
  <c r="O3030" i="1"/>
  <c r="O3031" i="1"/>
  <c r="O3032" i="1"/>
  <c r="N3032" i="1" s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P3047" i="1" s="1"/>
  <c r="O3048" i="1"/>
  <c r="O3049" i="1"/>
  <c r="O3050" i="1"/>
  <c r="O3051" i="1"/>
  <c r="O3052" i="1"/>
  <c r="O3053" i="1"/>
  <c r="O3054" i="1"/>
  <c r="O3055" i="1"/>
  <c r="N3055" i="1" s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M3072" i="1" s="1"/>
  <c r="O3073" i="1"/>
  <c r="O3074" i="1"/>
  <c r="O3075" i="1"/>
  <c r="O3076" i="1"/>
  <c r="O3077" i="1"/>
  <c r="O3078" i="1"/>
  <c r="O3079" i="1"/>
  <c r="P3079" i="1" s="1"/>
  <c r="O3080" i="1"/>
  <c r="L3080" i="1" s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M3095" i="1" s="1"/>
  <c r="O3096" i="1"/>
  <c r="N3096" i="1" s="1"/>
  <c r="O3097" i="1"/>
  <c r="O3098" i="1"/>
  <c r="O3099" i="1"/>
  <c r="O3100" i="1"/>
  <c r="O3101" i="1"/>
  <c r="O3102" i="1"/>
  <c r="O3103" i="1"/>
  <c r="L3103" i="1" s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P3119" i="1" s="1"/>
  <c r="O3120" i="1"/>
  <c r="O3121" i="1"/>
  <c r="O3122" i="1"/>
  <c r="O3123" i="1"/>
  <c r="O3124" i="1"/>
  <c r="O3125" i="1"/>
  <c r="O3126" i="1"/>
  <c r="O3127" i="1"/>
  <c r="N3127" i="1" s="1"/>
  <c r="O3128" i="1"/>
  <c r="N3128" i="1" s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M3159" i="1" s="1"/>
  <c r="O3160" i="1"/>
  <c r="N3160" i="1" s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L3175" i="1" s="1"/>
  <c r="O3176" i="1"/>
  <c r="O3177" i="1"/>
  <c r="O3178" i="1"/>
  <c r="O3179" i="1"/>
  <c r="O3180" i="1"/>
  <c r="O3181" i="1"/>
  <c r="O3182" i="1"/>
  <c r="O3183" i="1"/>
  <c r="P3183" i="1" s="1"/>
  <c r="O3184" i="1"/>
  <c r="O3185" i="1"/>
  <c r="O3186" i="1"/>
  <c r="O3187" i="1"/>
  <c r="O3188" i="1"/>
  <c r="O3189" i="1"/>
  <c r="O3190" i="1"/>
  <c r="O3191" i="1"/>
  <c r="M3191" i="1" s="1"/>
  <c r="O3192" i="1"/>
  <c r="N3192" i="1" s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P3207" i="1" s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L3223" i="1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N3248" i="1" s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M3263" i="1" s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P3280" i="1" s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N3295" i="1" s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M3311" i="1" s="1"/>
  <c r="O3312" i="1"/>
  <c r="N3312" i="1" s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N3328" i="1" s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M3343" i="1" s="1"/>
  <c r="O3344" i="1"/>
  <c r="O3345" i="1"/>
  <c r="O3346" i="1"/>
  <c r="O3347" i="1"/>
  <c r="O3348" i="1"/>
  <c r="O3349" i="1"/>
  <c r="O3350" i="1"/>
  <c r="O3351" i="1"/>
  <c r="M3351" i="1" s="1"/>
  <c r="O3352" i="1"/>
  <c r="O3353" i="1"/>
  <c r="O3354" i="1"/>
  <c r="O3355" i="1"/>
  <c r="O3356" i="1"/>
  <c r="O3357" i="1"/>
  <c r="O3358" i="1"/>
  <c r="O3359" i="1"/>
  <c r="M3359" i="1" s="1"/>
  <c r="O3360" i="1"/>
  <c r="O3361" i="1"/>
  <c r="O3362" i="1"/>
  <c r="O3363" i="1"/>
  <c r="O3364" i="1"/>
  <c r="O3365" i="1"/>
  <c r="O3366" i="1"/>
  <c r="O3367" i="1"/>
  <c r="M3367" i="1" s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P3423" i="1" s="1"/>
  <c r="O3424" i="1"/>
  <c r="M3424" i="1" s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L3455" i="1" s="1"/>
  <c r="O3456" i="1"/>
  <c r="M3456" i="1" s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M3535" i="1" s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N3551" i="1" s="1"/>
  <c r="O3552" i="1"/>
  <c r="N3552" i="1" s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P3567" i="1" s="1"/>
  <c r="O3568" i="1"/>
  <c r="O3569" i="1"/>
  <c r="O3570" i="1"/>
  <c r="O3571" i="1"/>
  <c r="O3572" i="1"/>
  <c r="O3573" i="1"/>
  <c r="O3574" i="1"/>
  <c r="O3575" i="1"/>
  <c r="L3575" i="1" s="1"/>
  <c r="O3576" i="1"/>
  <c r="O3577" i="1"/>
  <c r="O3578" i="1"/>
  <c r="O3579" i="1"/>
  <c r="O3580" i="1"/>
  <c r="O3581" i="1"/>
  <c r="O3582" i="1"/>
  <c r="O3583" i="1"/>
  <c r="P3583" i="1" s="1"/>
  <c r="O3584" i="1"/>
  <c r="N3584" i="1" s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L3599" i="1" s="1"/>
  <c r="O3600" i="1"/>
  <c r="O3601" i="1"/>
  <c r="O3602" i="1"/>
  <c r="O3603" i="1"/>
  <c r="O3604" i="1"/>
  <c r="O3605" i="1"/>
  <c r="O3606" i="1"/>
  <c r="O3607" i="1"/>
  <c r="L3607" i="1" s="1"/>
  <c r="O3608" i="1"/>
  <c r="M3608" i="1" s="1"/>
  <c r="O3609" i="1"/>
  <c r="O3610" i="1"/>
  <c r="O3611" i="1"/>
  <c r="O3612" i="1"/>
  <c r="O3613" i="1"/>
  <c r="O3614" i="1"/>
  <c r="O3615" i="1"/>
  <c r="L3615" i="1" s="1"/>
  <c r="O3616" i="1"/>
  <c r="N3616" i="1" s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M3631" i="1" s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N3647" i="1" s="1"/>
  <c r="O3648" i="1"/>
  <c r="O3649" i="1"/>
  <c r="O3650" i="1"/>
  <c r="O3651" i="1"/>
  <c r="O3652" i="1"/>
  <c r="O3653" i="1"/>
  <c r="O3654" i="1"/>
  <c r="O3655" i="1"/>
  <c r="O3656" i="1"/>
  <c r="L3656" i="1" s="1"/>
  <c r="O3657" i="1"/>
  <c r="O3658" i="1"/>
  <c r="O3659" i="1"/>
  <c r="O3660" i="1"/>
  <c r="O3661" i="1"/>
  <c r="O3662" i="1"/>
  <c r="O3663" i="1"/>
  <c r="L3663" i="1" s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L3679" i="1" s="1"/>
  <c r="O3680" i="1"/>
  <c r="O3681" i="1"/>
  <c r="O3682" i="1"/>
  <c r="O3683" i="1"/>
  <c r="O3684" i="1"/>
  <c r="O3685" i="1"/>
  <c r="O3686" i="1"/>
  <c r="O3687" i="1"/>
  <c r="O3688" i="1"/>
  <c r="N3688" i="1" s="1"/>
  <c r="O3689" i="1"/>
  <c r="O3690" i="1"/>
  <c r="O3691" i="1"/>
  <c r="O3692" i="1"/>
  <c r="O3693" i="1"/>
  <c r="O3694" i="1"/>
  <c r="O3695" i="1"/>
  <c r="L3695" i="1" s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L3711" i="1" s="1"/>
  <c r="O3712" i="1"/>
  <c r="O3713" i="1"/>
  <c r="O3714" i="1"/>
  <c r="O3715" i="1"/>
  <c r="O3716" i="1"/>
  <c r="O3717" i="1"/>
  <c r="O3718" i="1"/>
  <c r="O3719" i="1"/>
  <c r="O3720" i="1"/>
  <c r="N3720" i="1" s="1"/>
  <c r="O3721" i="1"/>
  <c r="O3722" i="1"/>
  <c r="O3723" i="1"/>
  <c r="O3724" i="1"/>
  <c r="O3725" i="1"/>
  <c r="O3726" i="1"/>
  <c r="O3727" i="1"/>
  <c r="L3727" i="1" s="1"/>
  <c r="O3728" i="1"/>
  <c r="O3729" i="1"/>
  <c r="O3730" i="1"/>
  <c r="O3731" i="1"/>
  <c r="O3732" i="1"/>
  <c r="O3733" i="1"/>
  <c r="O3734" i="1"/>
  <c r="O3735" i="1"/>
  <c r="P3735" i="1" s="1"/>
  <c r="O3736" i="1"/>
  <c r="O3737" i="1"/>
  <c r="O3738" i="1"/>
  <c r="O3739" i="1"/>
  <c r="O3740" i="1"/>
  <c r="O3741" i="1"/>
  <c r="O3742" i="1"/>
  <c r="O3743" i="1"/>
  <c r="L3743" i="1" s="1"/>
  <c r="O3744" i="1"/>
  <c r="O3745" i="1"/>
  <c r="O3746" i="1"/>
  <c r="O3747" i="1"/>
  <c r="O3748" i="1"/>
  <c r="O3749" i="1"/>
  <c r="O3750" i="1"/>
  <c r="O3751" i="1"/>
  <c r="O3752" i="1"/>
  <c r="N3752" i="1" s="1"/>
  <c r="O3753" i="1"/>
  <c r="O3754" i="1"/>
  <c r="O3755" i="1"/>
  <c r="O3756" i="1"/>
  <c r="O3757" i="1"/>
  <c r="O3758" i="1"/>
  <c r="O3759" i="1"/>
  <c r="L3759" i="1" s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L3775" i="1" s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P3791" i="1" s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M3807" i="1" s="1"/>
  <c r="O3808" i="1"/>
  <c r="P3808" i="1" s="1"/>
  <c r="O3809" i="1"/>
  <c r="O3810" i="1"/>
  <c r="O3811" i="1"/>
  <c r="O3812" i="1"/>
  <c r="O3813" i="1"/>
  <c r="O3814" i="1"/>
  <c r="O3815" i="1"/>
  <c r="M3815" i="1" s="1"/>
  <c r="O3816" i="1"/>
  <c r="N3816" i="1" s="1"/>
  <c r="O3817" i="1"/>
  <c r="O3818" i="1"/>
  <c r="O3819" i="1"/>
  <c r="O3820" i="1"/>
  <c r="O3821" i="1"/>
  <c r="O3822" i="1"/>
  <c r="O3823" i="1"/>
  <c r="N3823" i="1" s="1"/>
  <c r="O3824" i="1"/>
  <c r="O3825" i="1"/>
  <c r="O3826" i="1"/>
  <c r="O3827" i="1"/>
  <c r="O3828" i="1"/>
  <c r="O3829" i="1"/>
  <c r="O3830" i="1"/>
  <c r="O3831" i="1"/>
  <c r="L3831" i="1" s="1"/>
  <c r="O3832" i="1"/>
  <c r="O3833" i="1"/>
  <c r="O3834" i="1"/>
  <c r="O3835" i="1"/>
  <c r="O3836" i="1"/>
  <c r="O3837" i="1"/>
  <c r="O3838" i="1"/>
  <c r="O3839" i="1"/>
  <c r="P3839" i="1" s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M3855" i="1" s="1"/>
  <c r="O3856" i="1"/>
  <c r="M3856" i="1" s="1"/>
  <c r="O3857" i="1"/>
  <c r="O3858" i="1"/>
  <c r="O3859" i="1"/>
  <c r="O3860" i="1"/>
  <c r="O3861" i="1"/>
  <c r="O3862" i="1"/>
  <c r="O3863" i="1"/>
  <c r="M3863" i="1" s="1"/>
  <c r="O3864" i="1"/>
  <c r="M3864" i="1" s="1"/>
  <c r="O3865" i="1"/>
  <c r="O3866" i="1"/>
  <c r="O3867" i="1"/>
  <c r="O3868" i="1"/>
  <c r="O3869" i="1"/>
  <c r="O3870" i="1"/>
  <c r="O3871" i="1"/>
  <c r="N3871" i="1" s="1"/>
  <c r="O3872" i="1"/>
  <c r="M3872" i="1" s="1"/>
  <c r="O3873" i="1"/>
  <c r="O3874" i="1"/>
  <c r="O3875" i="1"/>
  <c r="O3876" i="1"/>
  <c r="O3877" i="1"/>
  <c r="O3878" i="1"/>
  <c r="O3879" i="1"/>
  <c r="L3879" i="1" s="1"/>
  <c r="O3880" i="1"/>
  <c r="O3881" i="1"/>
  <c r="O3882" i="1"/>
  <c r="O3883" i="1"/>
  <c r="O3884" i="1"/>
  <c r="O3885" i="1"/>
  <c r="O3886" i="1"/>
  <c r="O3887" i="1"/>
  <c r="M3887" i="1" s="1"/>
  <c r="O3888" i="1"/>
  <c r="M3888" i="1" s="1"/>
  <c r="O3889" i="1"/>
  <c r="O3890" i="1"/>
  <c r="O3891" i="1"/>
  <c r="O3892" i="1"/>
  <c r="O3893" i="1"/>
  <c r="O3894" i="1"/>
  <c r="O3895" i="1"/>
  <c r="O3896" i="1"/>
  <c r="M3896" i="1" s="1"/>
  <c r="O3897" i="1"/>
  <c r="O3898" i="1"/>
  <c r="O3899" i="1"/>
  <c r="O3900" i="1"/>
  <c r="O3901" i="1"/>
  <c r="O3902" i="1"/>
  <c r="O3903" i="1"/>
  <c r="M3903" i="1" s="1"/>
  <c r="O3904" i="1"/>
  <c r="M3904" i="1" s="1"/>
  <c r="O3905" i="1"/>
  <c r="O3906" i="1"/>
  <c r="O3907" i="1"/>
  <c r="O3908" i="1"/>
  <c r="O3909" i="1"/>
  <c r="O3910" i="1"/>
  <c r="O3911" i="1"/>
  <c r="O3912" i="1"/>
  <c r="M3912" i="1" s="1"/>
  <c r="O3913" i="1"/>
  <c r="O3914" i="1"/>
  <c r="O3915" i="1"/>
  <c r="O3916" i="1"/>
  <c r="O3917" i="1"/>
  <c r="O3918" i="1"/>
  <c r="O3919" i="1"/>
  <c r="M3919" i="1" s="1"/>
  <c r="O3920" i="1"/>
  <c r="M3920" i="1" s="1"/>
  <c r="O3921" i="1"/>
  <c r="O3922" i="1"/>
  <c r="O3923" i="1"/>
  <c r="O3924" i="1"/>
  <c r="O3925" i="1"/>
  <c r="O3926" i="1"/>
  <c r="O3927" i="1"/>
  <c r="N3927" i="1" s="1"/>
  <c r="O3928" i="1"/>
  <c r="M3928" i="1" s="1"/>
  <c r="O3929" i="1"/>
  <c r="O3930" i="1"/>
  <c r="O3931" i="1"/>
  <c r="O3932" i="1"/>
  <c r="O3933" i="1"/>
  <c r="O3934" i="1"/>
  <c r="O3935" i="1"/>
  <c r="M3935" i="1" s="1"/>
  <c r="O3936" i="1"/>
  <c r="M3936" i="1" s="1"/>
  <c r="O3937" i="1"/>
  <c r="O3938" i="1"/>
  <c r="O3939" i="1"/>
  <c r="O3940" i="1"/>
  <c r="O3941" i="1"/>
  <c r="O3942" i="1"/>
  <c r="O3943" i="1"/>
  <c r="O3944" i="1"/>
  <c r="M3944" i="1" s="1"/>
  <c r="O3945" i="1"/>
  <c r="O3946" i="1"/>
  <c r="O3947" i="1"/>
  <c r="O3948" i="1"/>
  <c r="O3949" i="1"/>
  <c r="O3950" i="1"/>
  <c r="O3951" i="1"/>
  <c r="M3951" i="1" s="1"/>
  <c r="O3952" i="1"/>
  <c r="M3952" i="1" s="1"/>
  <c r="O3953" i="1"/>
  <c r="O3954" i="1"/>
  <c r="O3955" i="1"/>
  <c r="O3956" i="1"/>
  <c r="O3957" i="1"/>
  <c r="O3958" i="1"/>
  <c r="O3959" i="1"/>
  <c r="L3959" i="1" s="1"/>
  <c r="O3960" i="1"/>
  <c r="O3961" i="1"/>
  <c r="O3962" i="1"/>
  <c r="O3963" i="1"/>
  <c r="O3964" i="1"/>
  <c r="O3965" i="1"/>
  <c r="O3966" i="1"/>
  <c r="O3967" i="1"/>
  <c r="N3967" i="1" s="1"/>
  <c r="O3968" i="1"/>
  <c r="M3968" i="1" s="1"/>
  <c r="O3969" i="1"/>
  <c r="O3970" i="1"/>
  <c r="O3971" i="1"/>
  <c r="O3972" i="1"/>
  <c r="O3973" i="1"/>
  <c r="O3974" i="1"/>
  <c r="O3975" i="1"/>
  <c r="N3975" i="1" s="1"/>
  <c r="O3976" i="1"/>
  <c r="O3977" i="1"/>
  <c r="O3978" i="1"/>
  <c r="O3979" i="1"/>
  <c r="O3980" i="1"/>
  <c r="O3981" i="1"/>
  <c r="O3982" i="1"/>
  <c r="O3983" i="1"/>
  <c r="M3983" i="1" s="1"/>
  <c r="O3984" i="1"/>
  <c r="M3984" i="1" s="1"/>
  <c r="O3985" i="1"/>
  <c r="O3986" i="1"/>
  <c r="O3987" i="1"/>
  <c r="O3988" i="1"/>
  <c r="O3989" i="1"/>
  <c r="O3990" i="1"/>
  <c r="O3991" i="1"/>
  <c r="N3991" i="1" s="1"/>
  <c r="O3992" i="1"/>
  <c r="O3993" i="1"/>
  <c r="O3994" i="1"/>
  <c r="O3995" i="1"/>
  <c r="O3996" i="1"/>
  <c r="O3997" i="1"/>
  <c r="O3998" i="1"/>
  <c r="O3999" i="1"/>
  <c r="O4000" i="1"/>
  <c r="M4000" i="1" s="1"/>
  <c r="O4001" i="1"/>
  <c r="O4002" i="1"/>
  <c r="O4003" i="1"/>
  <c r="O4004" i="1"/>
  <c r="O4005" i="1"/>
  <c r="O4006" i="1"/>
  <c r="O4007" i="1"/>
  <c r="L4007" i="1" s="1"/>
  <c r="O4008" i="1"/>
  <c r="O4009" i="1"/>
  <c r="O4010" i="1"/>
  <c r="O4011" i="1"/>
  <c r="O4012" i="1"/>
  <c r="O4013" i="1"/>
  <c r="O4014" i="1"/>
  <c r="O4015" i="1"/>
  <c r="M4015" i="1" s="1"/>
  <c r="O4016" i="1"/>
  <c r="M4016" i="1" s="1"/>
  <c r="O4017" i="1"/>
  <c r="O4018" i="1"/>
  <c r="O4019" i="1"/>
  <c r="O4020" i="1"/>
  <c r="O4021" i="1"/>
  <c r="O4022" i="1"/>
  <c r="O4023" i="1"/>
  <c r="L4023" i="1" s="1"/>
  <c r="O4024" i="1"/>
  <c r="O4025" i="1"/>
  <c r="O4026" i="1"/>
  <c r="O4027" i="1"/>
  <c r="O4028" i="1"/>
  <c r="O4029" i="1"/>
  <c r="O4030" i="1"/>
  <c r="O4031" i="1"/>
  <c r="N4031" i="1" s="1"/>
  <c r="O4032" i="1"/>
  <c r="M4032" i="1" s="1"/>
  <c r="O4033" i="1"/>
  <c r="O4034" i="1"/>
  <c r="O4035" i="1"/>
  <c r="O4036" i="1"/>
  <c r="O4037" i="1"/>
  <c r="O4038" i="1"/>
  <c r="O4039" i="1"/>
  <c r="N4039" i="1" s="1"/>
  <c r="O4040" i="1"/>
  <c r="O4041" i="1"/>
  <c r="O4042" i="1"/>
  <c r="O4043" i="1"/>
  <c r="O4044" i="1"/>
  <c r="O4045" i="1"/>
  <c r="O4046" i="1"/>
  <c r="O4047" i="1"/>
  <c r="M4047" i="1" s="1"/>
  <c r="O4048" i="1"/>
  <c r="M4048" i="1" s="1"/>
  <c r="O4049" i="1"/>
  <c r="O4050" i="1"/>
  <c r="O4051" i="1"/>
  <c r="O4052" i="1"/>
  <c r="O4053" i="1"/>
  <c r="O4054" i="1"/>
  <c r="O4055" i="1"/>
  <c r="M4055" i="1" s="1"/>
  <c r="O4056" i="1"/>
  <c r="O4057" i="1"/>
  <c r="O4058" i="1"/>
  <c r="O4059" i="1"/>
  <c r="O4060" i="1"/>
  <c r="O4061" i="1"/>
  <c r="O4062" i="1"/>
  <c r="O4063" i="1"/>
  <c r="M4063" i="1" s="1"/>
  <c r="O4064" i="1"/>
  <c r="M4064" i="1" s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M4079" i="1" s="1"/>
  <c r="O4080" i="1"/>
  <c r="M4080" i="1" s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L4095" i="1" s="1"/>
  <c r="O4096" i="1"/>
  <c r="L4096" i="1" s="1"/>
  <c r="O4097" i="1"/>
  <c r="O4098" i="1"/>
  <c r="O4099" i="1"/>
  <c r="O4100" i="1"/>
  <c r="O4101" i="1"/>
  <c r="O4102" i="1"/>
  <c r="O4103" i="1"/>
  <c r="N4103" i="1" s="1"/>
  <c r="O4104" i="1"/>
  <c r="O4105" i="1"/>
  <c r="O4106" i="1"/>
  <c r="O4107" i="1"/>
  <c r="O4108" i="1"/>
  <c r="O4109" i="1"/>
  <c r="O4110" i="1"/>
  <c r="O4111" i="1"/>
  <c r="L4111" i="1" s="1"/>
  <c r="O4112" i="1"/>
  <c r="L4112" i="1" s="1"/>
  <c r="O4113" i="1"/>
  <c r="O4114" i="1"/>
  <c r="O4115" i="1"/>
  <c r="O4116" i="1"/>
  <c r="O4117" i="1"/>
  <c r="O4118" i="1"/>
  <c r="O4119" i="1"/>
  <c r="L4119" i="1" s="1"/>
  <c r="O4120" i="1"/>
  <c r="O4121" i="1"/>
  <c r="O4122" i="1"/>
  <c r="O4123" i="1"/>
  <c r="O4124" i="1"/>
  <c r="O4125" i="1"/>
  <c r="O4126" i="1"/>
  <c r="O4127" i="1"/>
  <c r="N4127" i="1" s="1"/>
  <c r="O4128" i="1"/>
  <c r="O4129" i="1"/>
  <c r="O4130" i="1"/>
  <c r="O4131" i="1"/>
  <c r="O4132" i="1"/>
  <c r="O4133" i="1"/>
  <c r="O4134" i="1"/>
  <c r="O4135" i="1"/>
  <c r="L4135" i="1" s="1"/>
  <c r="O4136" i="1"/>
  <c r="O4137" i="1"/>
  <c r="O4138" i="1"/>
  <c r="O4139" i="1"/>
  <c r="O4140" i="1"/>
  <c r="O4141" i="1"/>
  <c r="O4142" i="1"/>
  <c r="O4143" i="1"/>
  <c r="P4143" i="1" s="1"/>
  <c r="O4144" i="1"/>
  <c r="L4144" i="1" s="1"/>
  <c r="O4145" i="1"/>
  <c r="O4146" i="1"/>
  <c r="O4147" i="1"/>
  <c r="O4148" i="1"/>
  <c r="O4149" i="1"/>
  <c r="O4150" i="1"/>
  <c r="O4151" i="1"/>
  <c r="L4151" i="1" s="1"/>
  <c r="O4152" i="1"/>
  <c r="O4153" i="1"/>
  <c r="O4154" i="1"/>
  <c r="O4155" i="1"/>
  <c r="O4156" i="1"/>
  <c r="O4157" i="1"/>
  <c r="O4158" i="1"/>
  <c r="O4159" i="1"/>
  <c r="N4159" i="1" s="1"/>
  <c r="O4160" i="1"/>
  <c r="O4161" i="1"/>
  <c r="O4162" i="1"/>
  <c r="O4163" i="1"/>
  <c r="O4164" i="1"/>
  <c r="O4165" i="1"/>
  <c r="O4166" i="1"/>
  <c r="O4167" i="1"/>
  <c r="L4167" i="1" s="1"/>
  <c r="O4168" i="1"/>
  <c r="O4169" i="1"/>
  <c r="O4170" i="1"/>
  <c r="O4171" i="1"/>
  <c r="O4172" i="1"/>
  <c r="O4173" i="1"/>
  <c r="O4174" i="1"/>
  <c r="O4175" i="1"/>
  <c r="L4175" i="1" s="1"/>
  <c r="O4176" i="1"/>
  <c r="L4176" i="1" s="1"/>
  <c r="O4177" i="1"/>
  <c r="O4178" i="1"/>
  <c r="O4179" i="1"/>
  <c r="O4180" i="1"/>
  <c r="O4181" i="1"/>
  <c r="O4182" i="1"/>
  <c r="O4183" i="1"/>
  <c r="P4183" i="1" s="1"/>
  <c r="O4184" i="1"/>
  <c r="O4185" i="1"/>
  <c r="O4186" i="1"/>
  <c r="O4187" i="1"/>
  <c r="O4188" i="1"/>
  <c r="O4189" i="1"/>
  <c r="O4190" i="1"/>
  <c r="O4191" i="1"/>
  <c r="L4191" i="1" s="1"/>
  <c r="O4192" i="1"/>
  <c r="O4193" i="1"/>
  <c r="O4194" i="1"/>
  <c r="O4195" i="1"/>
  <c r="O4196" i="1"/>
  <c r="O4197" i="1"/>
  <c r="O4198" i="1"/>
  <c r="O4199" i="1"/>
  <c r="L4199" i="1" s="1"/>
  <c r="O4200" i="1"/>
  <c r="O4201" i="1"/>
  <c r="O4202" i="1"/>
  <c r="O4203" i="1"/>
  <c r="O4204" i="1"/>
  <c r="O4205" i="1"/>
  <c r="O4206" i="1"/>
  <c r="O4207" i="1"/>
  <c r="L4207" i="1" s="1"/>
  <c r="O4208" i="1"/>
  <c r="O4209" i="1"/>
  <c r="O4210" i="1"/>
  <c r="O4211" i="1"/>
  <c r="O4212" i="1"/>
  <c r="O4213" i="1"/>
  <c r="O4214" i="1"/>
  <c r="O4215" i="1"/>
  <c r="L4215" i="1" s="1"/>
  <c r="O4216" i="1"/>
  <c r="O4217" i="1"/>
  <c r="O4218" i="1"/>
  <c r="O4219" i="1"/>
  <c r="O4220" i="1"/>
  <c r="O4221" i="1"/>
  <c r="O4222" i="1"/>
  <c r="O4223" i="1"/>
  <c r="L4223" i="1" s="1"/>
  <c r="O4224" i="1"/>
  <c r="O4225" i="1"/>
  <c r="O4226" i="1"/>
  <c r="O4227" i="1"/>
  <c r="O4228" i="1"/>
  <c r="O4229" i="1"/>
  <c r="O4230" i="1"/>
  <c r="O4231" i="1"/>
  <c r="L4231" i="1" s="1"/>
  <c r="O4232" i="1"/>
  <c r="O4233" i="1"/>
  <c r="O4234" i="1"/>
  <c r="O4235" i="1"/>
  <c r="O4236" i="1"/>
  <c r="O4237" i="1"/>
  <c r="O4238" i="1"/>
  <c r="O4239" i="1"/>
  <c r="L4239" i="1" s="1"/>
  <c r="O4240" i="1"/>
  <c r="M4240" i="1" s="1"/>
  <c r="O4241" i="1"/>
  <c r="O4242" i="1"/>
  <c r="O4243" i="1"/>
  <c r="O4244" i="1"/>
  <c r="O4245" i="1"/>
  <c r="O4246" i="1"/>
  <c r="O4247" i="1"/>
  <c r="L4247" i="1" s="1"/>
  <c r="O4248" i="1"/>
  <c r="O4249" i="1"/>
  <c r="O4250" i="1"/>
  <c r="O4251" i="1"/>
  <c r="O4252" i="1"/>
  <c r="O4253" i="1"/>
  <c r="O4254" i="1"/>
  <c r="O4255" i="1"/>
  <c r="L4255" i="1" s="1"/>
  <c r="O4256" i="1"/>
  <c r="O4257" i="1"/>
  <c r="O4258" i="1"/>
  <c r="O4259" i="1"/>
  <c r="O4260" i="1"/>
  <c r="O4261" i="1"/>
  <c r="O4262" i="1"/>
  <c r="O4263" i="1"/>
  <c r="L4263" i="1" s="1"/>
  <c r="O4264" i="1"/>
  <c r="M4264" i="1" s="1"/>
  <c r="O4265" i="1"/>
  <c r="O4266" i="1"/>
  <c r="O4267" i="1"/>
  <c r="O4268" i="1"/>
  <c r="O4269" i="1"/>
  <c r="O4270" i="1"/>
  <c r="O4271" i="1"/>
  <c r="L4271" i="1" s="1"/>
  <c r="O4272" i="1"/>
  <c r="O4273" i="1"/>
  <c r="O4274" i="1"/>
  <c r="O4275" i="1"/>
  <c r="O4276" i="1"/>
  <c r="O4277" i="1"/>
  <c r="O4278" i="1"/>
  <c r="O4279" i="1"/>
  <c r="L4279" i="1" s="1"/>
  <c r="O4280" i="1"/>
  <c r="L4280" i="1" s="1"/>
  <c r="O4281" i="1"/>
  <c r="O4282" i="1"/>
  <c r="O4283" i="1"/>
  <c r="O4284" i="1"/>
  <c r="O4285" i="1"/>
  <c r="O4286" i="1"/>
  <c r="O4287" i="1"/>
  <c r="L4287" i="1" s="1"/>
  <c r="O4288" i="1"/>
  <c r="N4288" i="1" s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L4304" i="1" s="1"/>
  <c r="O4305" i="1"/>
  <c r="O4306" i="1"/>
  <c r="O4307" i="1"/>
  <c r="O4308" i="1"/>
  <c r="O4309" i="1"/>
  <c r="O4310" i="1"/>
  <c r="O4311" i="1"/>
  <c r="L4311" i="1" s="1"/>
  <c r="O4312" i="1"/>
  <c r="O4313" i="1"/>
  <c r="O4314" i="1"/>
  <c r="O4315" i="1"/>
  <c r="O4316" i="1"/>
  <c r="O4317" i="1"/>
  <c r="O4318" i="1"/>
  <c r="O4319" i="1"/>
  <c r="O4320" i="1"/>
  <c r="M4320" i="1" s="1"/>
  <c r="O4321" i="1"/>
  <c r="O4322" i="1"/>
  <c r="O4323" i="1"/>
  <c r="O4324" i="1"/>
  <c r="O4325" i="1"/>
  <c r="O4326" i="1"/>
  <c r="O4327" i="1"/>
  <c r="L4327" i="1" s="1"/>
  <c r="O4328" i="1"/>
  <c r="O4329" i="1"/>
  <c r="O4330" i="1"/>
  <c r="O4331" i="1"/>
  <c r="O4332" i="1"/>
  <c r="O4333" i="1"/>
  <c r="O4334" i="1"/>
  <c r="O4335" i="1"/>
  <c r="L4335" i="1" s="1"/>
  <c r="O4336" i="1"/>
  <c r="L4336" i="1" s="1"/>
  <c r="O4337" i="1"/>
  <c r="O4338" i="1"/>
  <c r="O4339" i="1"/>
  <c r="O4340" i="1"/>
  <c r="O3" i="1"/>
  <c r="O4" i="1"/>
  <c r="O5" i="1"/>
  <c r="O6" i="1"/>
  <c r="O7" i="1"/>
  <c r="O8" i="1"/>
  <c r="O9" i="1"/>
  <c r="O10" i="1"/>
  <c r="P10" i="1" s="1"/>
  <c r="O11" i="1"/>
  <c r="O12" i="1"/>
  <c r="O13" i="1"/>
  <c r="O14" i="1"/>
  <c r="O15" i="1"/>
  <c r="O16" i="1"/>
  <c r="O17" i="1"/>
  <c r="O18" i="1"/>
  <c r="M18" i="1" s="1"/>
  <c r="O19" i="1"/>
  <c r="O20" i="1"/>
  <c r="O21" i="1"/>
  <c r="O22" i="1"/>
  <c r="O23" i="1"/>
  <c r="O24" i="1"/>
  <c r="O25" i="1"/>
  <c r="O26" i="1"/>
  <c r="M26" i="1" s="1"/>
  <c r="O27" i="1"/>
  <c r="O28" i="1"/>
  <c r="O29" i="1"/>
  <c r="O30" i="1"/>
  <c r="O31" i="1"/>
  <c r="O32" i="1"/>
  <c r="O33" i="1"/>
  <c r="O34" i="1"/>
  <c r="L34" i="1" s="1"/>
  <c r="O35" i="1"/>
  <c r="O36" i="1"/>
  <c r="O37" i="1"/>
  <c r="O38" i="1"/>
  <c r="O39" i="1"/>
  <c r="O40" i="1"/>
  <c r="O41" i="1"/>
  <c r="O42" i="1"/>
  <c r="L42" i="1" s="1"/>
  <c r="O43" i="1"/>
  <c r="O44" i="1"/>
  <c r="O45" i="1"/>
  <c r="O46" i="1"/>
  <c r="O47" i="1"/>
  <c r="O48" i="1"/>
  <c r="O49" i="1"/>
  <c r="O50" i="1"/>
  <c r="L50" i="1" s="1"/>
  <c r="O51" i="1"/>
  <c r="O52" i="1"/>
  <c r="O53" i="1"/>
  <c r="O54" i="1"/>
  <c r="O55" i="1"/>
  <c r="O56" i="1"/>
  <c r="O57" i="1"/>
  <c r="O58" i="1"/>
  <c r="P58" i="1" s="1"/>
  <c r="O59" i="1"/>
  <c r="O60" i="1"/>
  <c r="O61" i="1"/>
  <c r="O62" i="1"/>
  <c r="O63" i="1"/>
  <c r="O64" i="1"/>
  <c r="O65" i="1"/>
  <c r="O66" i="1"/>
  <c r="P66" i="1" s="1"/>
  <c r="O67" i="1"/>
  <c r="O68" i="1"/>
  <c r="O69" i="1"/>
  <c r="O70" i="1"/>
  <c r="O71" i="1"/>
  <c r="O72" i="1"/>
  <c r="O73" i="1"/>
  <c r="O74" i="1"/>
  <c r="N74" i="1" s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N90" i="1" s="1"/>
  <c r="O91" i="1"/>
  <c r="O92" i="1"/>
  <c r="O93" i="1"/>
  <c r="O94" i="1"/>
  <c r="O95" i="1"/>
  <c r="O96" i="1"/>
  <c r="O97" i="1"/>
  <c r="O98" i="1"/>
  <c r="N98" i="1" s="1"/>
  <c r="O99" i="1"/>
  <c r="O100" i="1"/>
  <c r="O101" i="1"/>
  <c r="O102" i="1"/>
  <c r="O103" i="1"/>
  <c r="O104" i="1"/>
  <c r="O105" i="1"/>
  <c r="O106" i="1"/>
  <c r="P106" i="1" s="1"/>
  <c r="O107" i="1"/>
  <c r="O108" i="1"/>
  <c r="O109" i="1"/>
  <c r="O110" i="1"/>
  <c r="O111" i="1"/>
  <c r="O112" i="1"/>
  <c r="O113" i="1"/>
  <c r="O114" i="1"/>
  <c r="P114" i="1" s="1"/>
  <c r="O115" i="1"/>
  <c r="O116" i="1"/>
  <c r="O117" i="1"/>
  <c r="O118" i="1"/>
  <c r="O119" i="1"/>
  <c r="O120" i="1"/>
  <c r="O121" i="1"/>
  <c r="O122" i="1"/>
  <c r="L122" i="1" s="1"/>
  <c r="O123" i="1"/>
  <c r="O124" i="1"/>
  <c r="O125" i="1"/>
  <c r="O126" i="1"/>
  <c r="O127" i="1"/>
  <c r="O128" i="1"/>
  <c r="O129" i="1"/>
  <c r="O130" i="1"/>
  <c r="M130" i="1" s="1"/>
  <c r="O131" i="1"/>
  <c r="O132" i="1"/>
  <c r="O133" i="1"/>
  <c r="O134" i="1"/>
  <c r="O135" i="1"/>
  <c r="O136" i="1"/>
  <c r="O137" i="1"/>
  <c r="O138" i="1"/>
  <c r="N138" i="1" s="1"/>
  <c r="O139" i="1"/>
  <c r="O140" i="1"/>
  <c r="O141" i="1"/>
  <c r="O142" i="1"/>
  <c r="O143" i="1"/>
  <c r="O144" i="1"/>
  <c r="O145" i="1"/>
  <c r="O146" i="1"/>
  <c r="P146" i="1" s="1"/>
  <c r="O147" i="1"/>
  <c r="O148" i="1"/>
  <c r="O149" i="1"/>
  <c r="O150" i="1"/>
  <c r="O151" i="1"/>
  <c r="O152" i="1"/>
  <c r="O153" i="1"/>
  <c r="O154" i="1"/>
  <c r="M154" i="1" s="1"/>
  <c r="O155" i="1"/>
  <c r="O156" i="1"/>
  <c r="O157" i="1"/>
  <c r="O158" i="1"/>
  <c r="O159" i="1"/>
  <c r="O160" i="1"/>
  <c r="O161" i="1"/>
  <c r="O162" i="1"/>
  <c r="M162" i="1" s="1"/>
  <c r="O163" i="1"/>
  <c r="O164" i="1"/>
  <c r="O165" i="1"/>
  <c r="O166" i="1"/>
  <c r="O167" i="1"/>
  <c r="O168" i="1"/>
  <c r="O169" i="1"/>
  <c r="O170" i="1"/>
  <c r="P170" i="1" s="1"/>
  <c r="O171" i="1"/>
  <c r="O172" i="1"/>
  <c r="O173" i="1"/>
  <c r="O174" i="1"/>
  <c r="O175" i="1"/>
  <c r="O176" i="1"/>
  <c r="O177" i="1"/>
  <c r="O178" i="1"/>
  <c r="N178" i="1" s="1"/>
  <c r="O179" i="1"/>
  <c r="O180" i="1"/>
  <c r="O181" i="1"/>
  <c r="O182" i="1"/>
  <c r="O183" i="1"/>
  <c r="O184" i="1"/>
  <c r="O185" i="1"/>
  <c r="O186" i="1"/>
  <c r="N186" i="1" s="1"/>
  <c r="O187" i="1"/>
  <c r="O188" i="1"/>
  <c r="O189" i="1"/>
  <c r="O190" i="1"/>
  <c r="O191" i="1"/>
  <c r="O192" i="1"/>
  <c r="O193" i="1"/>
  <c r="O194" i="1"/>
  <c r="L194" i="1" s="1"/>
  <c r="O195" i="1"/>
  <c r="O196" i="1"/>
  <c r="O197" i="1"/>
  <c r="O198" i="1"/>
  <c r="O199" i="1"/>
  <c r="O200" i="1"/>
  <c r="O201" i="1"/>
  <c r="O202" i="1"/>
  <c r="M202" i="1" s="1"/>
  <c r="O203" i="1"/>
  <c r="O204" i="1"/>
  <c r="O205" i="1"/>
  <c r="O206" i="1"/>
  <c r="O207" i="1"/>
  <c r="O208" i="1"/>
  <c r="O209" i="1"/>
  <c r="O210" i="1"/>
  <c r="L210" i="1" s="1"/>
  <c r="O211" i="1"/>
  <c r="O212" i="1"/>
  <c r="O213" i="1"/>
  <c r="O214" i="1"/>
  <c r="O215" i="1"/>
  <c r="O216" i="1"/>
  <c r="O217" i="1"/>
  <c r="O218" i="1"/>
  <c r="L218" i="1" s="1"/>
  <c r="O219" i="1"/>
  <c r="O220" i="1"/>
  <c r="O221" i="1"/>
  <c r="O222" i="1"/>
  <c r="O223" i="1"/>
  <c r="O224" i="1"/>
  <c r="O225" i="1"/>
  <c r="O226" i="1"/>
  <c r="L226" i="1" s="1"/>
  <c r="O227" i="1"/>
  <c r="O228" i="1"/>
  <c r="O229" i="1"/>
  <c r="O230" i="1"/>
  <c r="O231" i="1"/>
  <c r="O232" i="1"/>
  <c r="O233" i="1"/>
  <c r="O234" i="1"/>
  <c r="L234" i="1" s="1"/>
  <c r="O235" i="1"/>
  <c r="O236" i="1"/>
  <c r="O237" i="1"/>
  <c r="O238" i="1"/>
  <c r="O239" i="1"/>
  <c r="O240" i="1"/>
  <c r="O241" i="1"/>
  <c r="O242" i="1"/>
  <c r="L242" i="1" s="1"/>
  <c r="O243" i="1"/>
  <c r="O244" i="1"/>
  <c r="O245" i="1"/>
  <c r="L245" i="1" s="1"/>
  <c r="O246" i="1"/>
  <c r="O247" i="1"/>
  <c r="O248" i="1"/>
  <c r="O249" i="1"/>
  <c r="O250" i="1"/>
  <c r="L250" i="1" s="1"/>
  <c r="O251" i="1"/>
  <c r="O252" i="1"/>
  <c r="O253" i="1"/>
  <c r="M253" i="1" s="1"/>
  <c r="O254" i="1"/>
  <c r="O255" i="1"/>
  <c r="O256" i="1"/>
  <c r="O257" i="1"/>
  <c r="O258" i="1"/>
  <c r="L258" i="1" s="1"/>
  <c r="O259" i="1"/>
  <c r="O260" i="1"/>
  <c r="O261" i="1"/>
  <c r="L261" i="1" s="1"/>
  <c r="O262" i="1"/>
  <c r="O263" i="1"/>
  <c r="O264" i="1"/>
  <c r="O265" i="1"/>
  <c r="O266" i="1"/>
  <c r="L266" i="1" s="1"/>
  <c r="O267" i="1"/>
  <c r="O268" i="1"/>
  <c r="O269" i="1"/>
  <c r="L269" i="1" s="1"/>
  <c r="O270" i="1"/>
  <c r="O271" i="1"/>
  <c r="O272" i="1"/>
  <c r="O273" i="1"/>
  <c r="O274" i="1"/>
  <c r="N274" i="1" s="1"/>
  <c r="O275" i="1"/>
  <c r="O276" i="1"/>
  <c r="O277" i="1"/>
  <c r="P277" i="1" s="1"/>
  <c r="O278" i="1"/>
  <c r="O279" i="1"/>
  <c r="O280" i="1"/>
  <c r="O281" i="1"/>
  <c r="O282" i="1"/>
  <c r="L282" i="1" s="1"/>
  <c r="O283" i="1"/>
  <c r="O284" i="1"/>
  <c r="O285" i="1"/>
  <c r="M285" i="1" s="1"/>
  <c r="O286" i="1"/>
  <c r="O287" i="1"/>
  <c r="O288" i="1"/>
  <c r="O289" i="1"/>
  <c r="O290" i="1"/>
  <c r="L290" i="1" s="1"/>
  <c r="O291" i="1"/>
  <c r="O292" i="1"/>
  <c r="O293" i="1"/>
  <c r="M293" i="1" s="1"/>
  <c r="O294" i="1"/>
  <c r="O295" i="1"/>
  <c r="O296" i="1"/>
  <c r="O297" i="1"/>
  <c r="O298" i="1"/>
  <c r="P298" i="1" s="1"/>
  <c r="O299" i="1"/>
  <c r="O300" i="1"/>
  <c r="O301" i="1"/>
  <c r="L301" i="1" s="1"/>
  <c r="O302" i="1"/>
  <c r="O303" i="1"/>
  <c r="O304" i="1"/>
  <c r="O305" i="1"/>
  <c r="O306" i="1"/>
  <c r="N306" i="1" s="1"/>
  <c r="O307" i="1"/>
  <c r="O308" i="1"/>
  <c r="O309" i="1"/>
  <c r="P309" i="1" s="1"/>
  <c r="O310" i="1"/>
  <c r="O311" i="1"/>
  <c r="O312" i="1"/>
  <c r="O2" i="1"/>
  <c r="M34" i="1"/>
  <c r="L1105" i="1"/>
  <c r="Q1105" i="1"/>
  <c r="M1106" i="1"/>
  <c r="N1106" i="1"/>
  <c r="Q1106" i="1"/>
  <c r="Q1107" i="1"/>
  <c r="M1108" i="1"/>
  <c r="L1108" i="1"/>
  <c r="Q1108" i="1"/>
  <c r="Q1109" i="1"/>
  <c r="M1110" i="1"/>
  <c r="Q1110" i="1"/>
  <c r="Q1111" i="1"/>
  <c r="Q1112" i="1"/>
  <c r="Q1113" i="1"/>
  <c r="M1114" i="1"/>
  <c r="Q1114" i="1"/>
  <c r="Q1115" i="1"/>
  <c r="M1116" i="1"/>
  <c r="Q1116" i="1"/>
  <c r="Q1117" i="1"/>
  <c r="M1118" i="1"/>
  <c r="Q1118" i="1"/>
  <c r="Q1119" i="1"/>
  <c r="Q1120" i="1"/>
  <c r="Q1121" i="1"/>
  <c r="M1122" i="1"/>
  <c r="Q1122" i="1"/>
  <c r="Q1123" i="1"/>
  <c r="M1124" i="1"/>
  <c r="Q1124" i="1"/>
  <c r="Q1125" i="1"/>
  <c r="M1126" i="1"/>
  <c r="Q1126" i="1"/>
  <c r="Q1127" i="1"/>
  <c r="Q1128" i="1"/>
  <c r="Q1129" i="1"/>
  <c r="M1130" i="1"/>
  <c r="Q1130" i="1"/>
  <c r="Q1131" i="1"/>
  <c r="M1132" i="1"/>
  <c r="Q1132" i="1"/>
  <c r="Q1133" i="1"/>
  <c r="M1134" i="1"/>
  <c r="Q1134" i="1"/>
  <c r="Q1135" i="1"/>
  <c r="Q1136" i="1"/>
  <c r="Q1137" i="1"/>
  <c r="M1138" i="1"/>
  <c r="Q1138" i="1"/>
  <c r="Q1139" i="1"/>
  <c r="M1140" i="1"/>
  <c r="Q1140" i="1"/>
  <c r="Q1141" i="1"/>
  <c r="M1142" i="1"/>
  <c r="Q1142" i="1"/>
  <c r="Q1143" i="1"/>
  <c r="Q1144" i="1"/>
  <c r="Q1145" i="1"/>
  <c r="M1146" i="1"/>
  <c r="Q1146" i="1"/>
  <c r="Q1147" i="1"/>
  <c r="M1148" i="1"/>
  <c r="Q1148" i="1"/>
  <c r="Q1149" i="1"/>
  <c r="M1150" i="1"/>
  <c r="Q1150" i="1"/>
  <c r="Q1151" i="1"/>
  <c r="Q1152" i="1"/>
  <c r="Q1153" i="1"/>
  <c r="M1154" i="1"/>
  <c r="Q1154" i="1"/>
  <c r="M1155" i="1"/>
  <c r="Q1155" i="1"/>
  <c r="M1156" i="1"/>
  <c r="Q1156" i="1"/>
  <c r="Q1157" i="1"/>
  <c r="M1158" i="1"/>
  <c r="Q1158" i="1"/>
  <c r="Q1159" i="1"/>
  <c r="Q1160" i="1"/>
  <c r="Q1161" i="1"/>
  <c r="M1162" i="1"/>
  <c r="Q1162" i="1"/>
  <c r="M1163" i="1"/>
  <c r="Q1163" i="1"/>
  <c r="M1164" i="1"/>
  <c r="Q1164" i="1"/>
  <c r="Q1165" i="1"/>
  <c r="M1166" i="1"/>
  <c r="Q1166" i="1"/>
  <c r="Q1167" i="1"/>
  <c r="Q1168" i="1"/>
  <c r="Q1169" i="1"/>
  <c r="M1170" i="1"/>
  <c r="Q1170" i="1"/>
  <c r="M1171" i="1"/>
  <c r="Q1171" i="1"/>
  <c r="M1172" i="1"/>
  <c r="Q1172" i="1"/>
  <c r="Q1173" i="1"/>
  <c r="M1174" i="1"/>
  <c r="Q1174" i="1"/>
  <c r="Q1175" i="1"/>
  <c r="Q1176" i="1"/>
  <c r="Q1177" i="1"/>
  <c r="M1178" i="1"/>
  <c r="Q1178" i="1"/>
  <c r="Q1179" i="1"/>
  <c r="M1180" i="1"/>
  <c r="Q1180" i="1"/>
  <c r="Q1181" i="1"/>
  <c r="M1182" i="1"/>
  <c r="Q1182" i="1"/>
  <c r="Q1183" i="1"/>
  <c r="Q1184" i="1"/>
  <c r="Q1185" i="1"/>
  <c r="M1186" i="1"/>
  <c r="Q1186" i="1"/>
  <c r="M1187" i="1"/>
  <c r="Q1187" i="1"/>
  <c r="M1188" i="1"/>
  <c r="Q1188" i="1"/>
  <c r="Q1189" i="1"/>
  <c r="M1190" i="1"/>
  <c r="Q1190" i="1"/>
  <c r="Q1191" i="1"/>
  <c r="Q1192" i="1"/>
  <c r="Q1193" i="1"/>
  <c r="M1194" i="1"/>
  <c r="Q1194" i="1"/>
  <c r="Q1195" i="1"/>
  <c r="M1196" i="1"/>
  <c r="Q1196" i="1"/>
  <c r="Q1197" i="1"/>
  <c r="M1198" i="1"/>
  <c r="Q1198" i="1"/>
  <c r="Q1199" i="1"/>
  <c r="Q1200" i="1"/>
  <c r="Q1201" i="1"/>
  <c r="M1202" i="1"/>
  <c r="Q1202" i="1"/>
  <c r="Q1203" i="1"/>
  <c r="M1204" i="1"/>
  <c r="Q1204" i="1"/>
  <c r="Q1205" i="1"/>
  <c r="M1206" i="1"/>
  <c r="Q1206" i="1"/>
  <c r="Q1207" i="1"/>
  <c r="Q1208" i="1"/>
  <c r="Q1209" i="1"/>
  <c r="M1210" i="1"/>
  <c r="Q1210" i="1"/>
  <c r="Q1211" i="1"/>
  <c r="M1212" i="1"/>
  <c r="Q1212" i="1"/>
  <c r="Q1213" i="1"/>
  <c r="M1214" i="1"/>
  <c r="Q1214" i="1"/>
  <c r="Q1215" i="1"/>
  <c r="Q1216" i="1"/>
  <c r="Q1217" i="1"/>
  <c r="M1218" i="1"/>
  <c r="L1218" i="1"/>
  <c r="P1218" i="1"/>
  <c r="Q1218" i="1"/>
  <c r="M1219" i="1"/>
  <c r="Q1219" i="1"/>
  <c r="L1220" i="1"/>
  <c r="M1220" i="1"/>
  <c r="Q1220" i="1"/>
  <c r="Q1221" i="1"/>
  <c r="M1222" i="1"/>
  <c r="L1222" i="1"/>
  <c r="P1222" i="1"/>
  <c r="Q1222" i="1"/>
  <c r="Q1223" i="1"/>
  <c r="Q1224" i="1"/>
  <c r="Q1225" i="1"/>
  <c r="P1226" i="1"/>
  <c r="Q1226" i="1"/>
  <c r="Q1227" i="1"/>
  <c r="L1228" i="1"/>
  <c r="N1228" i="1"/>
  <c r="P1228" i="1"/>
  <c r="Q1228" i="1"/>
  <c r="L1229" i="1"/>
  <c r="P1229" i="1"/>
  <c r="Q1229" i="1"/>
  <c r="M1230" i="1"/>
  <c r="P1230" i="1"/>
  <c r="Q1230" i="1"/>
  <c r="Q1231" i="1"/>
  <c r="Q1232" i="1"/>
  <c r="M1233" i="1"/>
  <c r="N1233" i="1"/>
  <c r="L1233" i="1"/>
  <c r="P1233" i="1"/>
  <c r="Q1233" i="1"/>
  <c r="M1234" i="1"/>
  <c r="P1234" i="1"/>
  <c r="Q1234" i="1"/>
  <c r="L1235" i="1"/>
  <c r="Q1235" i="1"/>
  <c r="P1236" i="1"/>
  <c r="Q1236" i="1"/>
  <c r="N1237" i="1"/>
  <c r="L1237" i="1"/>
  <c r="Q1237" i="1"/>
  <c r="P1238" i="1"/>
  <c r="Q1238" i="1"/>
  <c r="L1239" i="1"/>
  <c r="M1239" i="1"/>
  <c r="Q1239" i="1"/>
  <c r="Q1240" i="1"/>
  <c r="M1241" i="1"/>
  <c r="N1241" i="1"/>
  <c r="L1241" i="1"/>
  <c r="P1241" i="1"/>
  <c r="Q1241" i="1"/>
  <c r="M1242" i="1"/>
  <c r="P1242" i="1"/>
  <c r="Q1242" i="1"/>
  <c r="L1243" i="1"/>
  <c r="Q1243" i="1"/>
  <c r="L1244" i="1"/>
  <c r="P1244" i="1"/>
  <c r="Q1244" i="1"/>
  <c r="L1245" i="1"/>
  <c r="P1245" i="1"/>
  <c r="Q1245" i="1"/>
  <c r="P1246" i="1"/>
  <c r="Q1246" i="1"/>
  <c r="Q1247" i="1"/>
  <c r="Q1248" i="1"/>
  <c r="M1249" i="1"/>
  <c r="N1249" i="1"/>
  <c r="L1249" i="1"/>
  <c r="P1249" i="1"/>
  <c r="Q1249" i="1"/>
  <c r="M1250" i="1"/>
  <c r="P1250" i="1"/>
  <c r="Q1250" i="1"/>
  <c r="L1251" i="1"/>
  <c r="Q1251" i="1"/>
  <c r="P1252" i="1"/>
  <c r="Q1252" i="1"/>
  <c r="L1253" i="1"/>
  <c r="Q1253" i="1"/>
  <c r="P1254" i="1"/>
  <c r="Q1254" i="1"/>
  <c r="L1255" i="1"/>
  <c r="M1255" i="1"/>
  <c r="Q1255" i="1"/>
  <c r="Q1256" i="1"/>
  <c r="M1257" i="1"/>
  <c r="N1257" i="1"/>
  <c r="L1257" i="1"/>
  <c r="Q1257" i="1"/>
  <c r="M1258" i="1"/>
  <c r="P1258" i="1"/>
  <c r="Q1258" i="1"/>
  <c r="L1259" i="1"/>
  <c r="Q1259" i="1"/>
  <c r="L1260" i="1"/>
  <c r="P1260" i="1"/>
  <c r="Q1260" i="1"/>
  <c r="Q1261" i="1"/>
  <c r="P1262" i="1"/>
  <c r="Q1262" i="1"/>
  <c r="Q1263" i="1"/>
  <c r="Q1264" i="1"/>
  <c r="M1265" i="1"/>
  <c r="N1265" i="1"/>
  <c r="L1265" i="1"/>
  <c r="P1265" i="1"/>
  <c r="Q1265" i="1"/>
  <c r="P1266" i="1"/>
  <c r="Q1266" i="1"/>
  <c r="L1267" i="1"/>
  <c r="Q1267" i="1"/>
  <c r="Q1268" i="1"/>
  <c r="L1269" i="1"/>
  <c r="Q1269" i="1"/>
  <c r="P1270" i="1"/>
  <c r="Q1270" i="1"/>
  <c r="L1271" i="1"/>
  <c r="M1271" i="1"/>
  <c r="Q1271" i="1"/>
  <c r="Q1272" i="1"/>
  <c r="M1273" i="1"/>
  <c r="L1273" i="1"/>
  <c r="Q1273" i="1"/>
  <c r="M1274" i="1"/>
  <c r="P1274" i="1"/>
  <c r="Q1274" i="1"/>
  <c r="M1275" i="1"/>
  <c r="Q1275" i="1"/>
  <c r="L1276" i="1"/>
  <c r="P1276" i="1"/>
  <c r="Q1276" i="1"/>
  <c r="P1277" i="1"/>
  <c r="Q1277" i="1"/>
  <c r="P1278" i="1"/>
  <c r="Q1278" i="1"/>
  <c r="M1279" i="1"/>
  <c r="Q1279" i="1"/>
  <c r="Q1280" i="1"/>
  <c r="M1281" i="1"/>
  <c r="N1281" i="1"/>
  <c r="L1281" i="1"/>
  <c r="Q1281" i="1"/>
  <c r="P1282" i="1"/>
  <c r="Q1282" i="1"/>
  <c r="L1283" i="1"/>
  <c r="M1283" i="1"/>
  <c r="Q1283" i="1"/>
  <c r="Q1284" i="1"/>
  <c r="L1285" i="1"/>
  <c r="Q1285" i="1"/>
  <c r="P1286" i="1"/>
  <c r="Q1286" i="1"/>
  <c r="L1287" i="1"/>
  <c r="M1287" i="1"/>
  <c r="Q1287" i="1"/>
  <c r="Q1288" i="1"/>
  <c r="M1289" i="1"/>
  <c r="L1289" i="1"/>
  <c r="Q1289" i="1"/>
  <c r="M1290" i="1"/>
  <c r="P1290" i="1"/>
  <c r="Q1290" i="1"/>
  <c r="M1291" i="1"/>
  <c r="Q1291" i="1"/>
  <c r="L1292" i="1"/>
  <c r="Q1292" i="1"/>
  <c r="P1293" i="1"/>
  <c r="Q1293" i="1"/>
  <c r="Q1294" i="1"/>
  <c r="M1295" i="1"/>
  <c r="Q1295" i="1"/>
  <c r="Q1296" i="1"/>
  <c r="M1297" i="1"/>
  <c r="N1297" i="1"/>
  <c r="L1297" i="1"/>
  <c r="Q1297" i="1"/>
  <c r="P1298" i="1"/>
  <c r="Q1298" i="1"/>
  <c r="L1299" i="1"/>
  <c r="M1299" i="1"/>
  <c r="Q1299" i="1"/>
  <c r="M1300" i="1"/>
  <c r="Q1300" i="1"/>
  <c r="Q1301" i="1"/>
  <c r="P1302" i="1"/>
  <c r="Q1302" i="1"/>
  <c r="L1303" i="1"/>
  <c r="M1303" i="1"/>
  <c r="Q1303" i="1"/>
  <c r="Q1304" i="1"/>
  <c r="M1305" i="1"/>
  <c r="Q1305" i="1"/>
  <c r="M1306" i="1"/>
  <c r="P1306" i="1"/>
  <c r="Q1306" i="1"/>
  <c r="M1307" i="1"/>
  <c r="N1307" i="1"/>
  <c r="P1307" i="1"/>
  <c r="Q1307" i="1"/>
  <c r="L1308" i="1"/>
  <c r="M1308" i="1"/>
  <c r="N1308" i="1"/>
  <c r="P1308" i="1"/>
  <c r="Q1308" i="1"/>
  <c r="L1309" i="1"/>
  <c r="M1309" i="1"/>
  <c r="N1309" i="1"/>
  <c r="P1309" i="1"/>
  <c r="Q1309" i="1"/>
  <c r="Q1310" i="1"/>
  <c r="L1311" i="1"/>
  <c r="N1311" i="1"/>
  <c r="M1311" i="1"/>
  <c r="P1311" i="1"/>
  <c r="Q1311" i="1"/>
  <c r="P1312" i="1"/>
  <c r="Q1312" i="1"/>
  <c r="L1313" i="1"/>
  <c r="M1313" i="1"/>
  <c r="N1313" i="1"/>
  <c r="P1313" i="1"/>
  <c r="Q1313" i="1"/>
  <c r="L1314" i="1"/>
  <c r="Q1314" i="1"/>
  <c r="L1315" i="1"/>
  <c r="N1315" i="1"/>
  <c r="M1315" i="1"/>
  <c r="P1315" i="1"/>
  <c r="Q1315" i="1"/>
  <c r="L1316" i="1"/>
  <c r="M1316" i="1"/>
  <c r="N1316" i="1"/>
  <c r="P1316" i="1"/>
  <c r="Q1316" i="1"/>
  <c r="L1317" i="1"/>
  <c r="M1317" i="1"/>
  <c r="N1317" i="1"/>
  <c r="P1317" i="1"/>
  <c r="Q1317" i="1"/>
  <c r="N1318" i="1"/>
  <c r="L1318" i="1"/>
  <c r="Q1318" i="1"/>
  <c r="L1319" i="1"/>
  <c r="N1319" i="1"/>
  <c r="M1319" i="1"/>
  <c r="P1319" i="1"/>
  <c r="Q1319" i="1"/>
  <c r="L1320" i="1"/>
  <c r="Q1320" i="1"/>
  <c r="L1321" i="1"/>
  <c r="M1321" i="1"/>
  <c r="N1321" i="1"/>
  <c r="P1321" i="1"/>
  <c r="Q1321" i="1"/>
  <c r="L1322" i="1"/>
  <c r="Q1322" i="1"/>
  <c r="L1323" i="1"/>
  <c r="N1323" i="1"/>
  <c r="M1323" i="1"/>
  <c r="P1323" i="1"/>
  <c r="Q1323" i="1"/>
  <c r="L1324" i="1"/>
  <c r="M1324" i="1"/>
  <c r="N1324" i="1"/>
  <c r="P1324" i="1"/>
  <c r="Q1324" i="1"/>
  <c r="L1325" i="1"/>
  <c r="M1325" i="1"/>
  <c r="N1325" i="1"/>
  <c r="P1325" i="1"/>
  <c r="Q1325" i="1"/>
  <c r="N1326" i="1"/>
  <c r="L1326" i="1"/>
  <c r="Q1326" i="1"/>
  <c r="L1327" i="1"/>
  <c r="N1327" i="1"/>
  <c r="M1327" i="1"/>
  <c r="P1327" i="1"/>
  <c r="Q1327" i="1"/>
  <c r="M1328" i="1"/>
  <c r="Q1328" i="1"/>
  <c r="Q1329" i="1"/>
  <c r="L1330" i="1"/>
  <c r="Q1330" i="1"/>
  <c r="L1331" i="1"/>
  <c r="N1331" i="1"/>
  <c r="M1331" i="1"/>
  <c r="P1331" i="1"/>
  <c r="Q1331" i="1"/>
  <c r="M1332" i="1"/>
  <c r="N1332" i="1"/>
  <c r="L1332" i="1"/>
  <c r="P1332" i="1"/>
  <c r="Q1332" i="1"/>
  <c r="N1333" i="1"/>
  <c r="Q1333" i="1"/>
  <c r="Q1334" i="1"/>
  <c r="L1335" i="1"/>
  <c r="N1335" i="1"/>
  <c r="M1335" i="1"/>
  <c r="P1335" i="1"/>
  <c r="Q1335" i="1"/>
  <c r="Q1336" i="1"/>
  <c r="N1337" i="1"/>
  <c r="Q1337" i="1"/>
  <c r="Q1338" i="1"/>
  <c r="L1339" i="1"/>
  <c r="N1339" i="1"/>
  <c r="M1339" i="1"/>
  <c r="P1339" i="1"/>
  <c r="Q1339" i="1"/>
  <c r="M1340" i="1"/>
  <c r="N1340" i="1"/>
  <c r="L1340" i="1"/>
  <c r="P1340" i="1"/>
  <c r="Q1340" i="1"/>
  <c r="M1341" i="1"/>
  <c r="N1341" i="1"/>
  <c r="Q1341" i="1"/>
  <c r="N1342" i="1"/>
  <c r="P1342" i="1"/>
  <c r="Q1342" i="1"/>
  <c r="L1343" i="1"/>
  <c r="N1343" i="1"/>
  <c r="M1343" i="1"/>
  <c r="P1343" i="1"/>
  <c r="Q1343" i="1"/>
  <c r="Q1344" i="1"/>
  <c r="N1345" i="1"/>
  <c r="Q1345" i="1"/>
  <c r="L1346" i="1"/>
  <c r="N1346" i="1"/>
  <c r="P1346" i="1"/>
  <c r="Q1346" i="1"/>
  <c r="N1347" i="1"/>
  <c r="P1347" i="1"/>
  <c r="Q1347" i="1"/>
  <c r="L1348" i="1"/>
  <c r="Q1348" i="1"/>
  <c r="L1349" i="1"/>
  <c r="N1349" i="1"/>
  <c r="Q1349" i="1"/>
  <c r="N1350" i="1"/>
  <c r="P1350" i="1"/>
  <c r="Q1350" i="1"/>
  <c r="L1351" i="1"/>
  <c r="M1351" i="1"/>
  <c r="Q1351" i="1"/>
  <c r="Q1352" i="1"/>
  <c r="Q1353" i="1"/>
  <c r="L1354" i="1"/>
  <c r="P1354" i="1"/>
  <c r="Q1354" i="1"/>
  <c r="L1355" i="1"/>
  <c r="M1355" i="1"/>
  <c r="Q1355" i="1"/>
  <c r="Q1356" i="1"/>
  <c r="L1357" i="1"/>
  <c r="N1357" i="1"/>
  <c r="P1357" i="1"/>
  <c r="Q1357" i="1"/>
  <c r="L1358" i="1"/>
  <c r="P1358" i="1"/>
  <c r="Q1358" i="1"/>
  <c r="Q1359" i="1"/>
  <c r="Q1360" i="1"/>
  <c r="L1361" i="1"/>
  <c r="M1361" i="1"/>
  <c r="N1361" i="1"/>
  <c r="P1361" i="1"/>
  <c r="Q1361" i="1"/>
  <c r="Q1362" i="1"/>
  <c r="M1363" i="1"/>
  <c r="L1363" i="1"/>
  <c r="P1363" i="1"/>
  <c r="Q1363" i="1"/>
  <c r="M1364" i="1"/>
  <c r="N1364" i="1"/>
  <c r="L1364" i="1"/>
  <c r="P1364" i="1"/>
  <c r="Q1364" i="1"/>
  <c r="L1365" i="1"/>
  <c r="M1365" i="1"/>
  <c r="N1365" i="1"/>
  <c r="P1365" i="1"/>
  <c r="Q1365" i="1"/>
  <c r="M1366" i="1"/>
  <c r="P1366" i="1"/>
  <c r="Q1366" i="1"/>
  <c r="L1367" i="1"/>
  <c r="M1367" i="1"/>
  <c r="N1367" i="1"/>
  <c r="P1367" i="1"/>
  <c r="Q1367" i="1"/>
  <c r="Q1368" i="1"/>
  <c r="L1369" i="1"/>
  <c r="M1369" i="1"/>
  <c r="N1369" i="1"/>
  <c r="P1369" i="1"/>
  <c r="Q1369" i="1"/>
  <c r="L1370" i="1"/>
  <c r="M1370" i="1"/>
  <c r="N1370" i="1"/>
  <c r="P1370" i="1"/>
  <c r="Q1370" i="1"/>
  <c r="N1371" i="1"/>
  <c r="L1371" i="1"/>
  <c r="P1371" i="1"/>
  <c r="Q1371" i="1"/>
  <c r="M1372" i="1"/>
  <c r="N1372" i="1"/>
  <c r="L1372" i="1"/>
  <c r="P1372" i="1"/>
  <c r="Q1372" i="1"/>
  <c r="M1373" i="1"/>
  <c r="N1373" i="1"/>
  <c r="Q1373" i="1"/>
  <c r="N1374" i="1"/>
  <c r="P1374" i="1"/>
  <c r="Q1374" i="1"/>
  <c r="L1375" i="1"/>
  <c r="N1375" i="1"/>
  <c r="M1375" i="1"/>
  <c r="P1375" i="1"/>
  <c r="Q1375" i="1"/>
  <c r="Q1376" i="1"/>
  <c r="N1377" i="1"/>
  <c r="Q1377" i="1"/>
  <c r="L1378" i="1"/>
  <c r="N1378" i="1"/>
  <c r="P1378" i="1"/>
  <c r="Q1378" i="1"/>
  <c r="N1379" i="1"/>
  <c r="P1379" i="1"/>
  <c r="Q1379" i="1"/>
  <c r="L1380" i="1"/>
  <c r="Q1380" i="1"/>
  <c r="N1381" i="1"/>
  <c r="Q1381" i="1"/>
  <c r="N1382" i="1"/>
  <c r="P1382" i="1"/>
  <c r="Q1382" i="1"/>
  <c r="L1383" i="1"/>
  <c r="M1383" i="1"/>
  <c r="Q1383" i="1"/>
  <c r="Q1384" i="1"/>
  <c r="Q1385" i="1"/>
  <c r="L1386" i="1"/>
  <c r="P1386" i="1"/>
  <c r="Q1386" i="1"/>
  <c r="L1387" i="1"/>
  <c r="M1387" i="1"/>
  <c r="Q1387" i="1"/>
  <c r="Q1388" i="1"/>
  <c r="L1389" i="1"/>
  <c r="N1389" i="1"/>
  <c r="P1389" i="1"/>
  <c r="Q1389" i="1"/>
  <c r="L1390" i="1"/>
  <c r="P1390" i="1"/>
  <c r="Q1390" i="1"/>
  <c r="Q1391" i="1"/>
  <c r="Q1392" i="1"/>
  <c r="L1393" i="1"/>
  <c r="M1393" i="1"/>
  <c r="N1393" i="1"/>
  <c r="P1393" i="1"/>
  <c r="Q1393" i="1"/>
  <c r="Q1394" i="1"/>
  <c r="L1395" i="1"/>
  <c r="M1395" i="1"/>
  <c r="N1395" i="1"/>
  <c r="P1395" i="1"/>
  <c r="Q1395" i="1"/>
  <c r="M1396" i="1"/>
  <c r="N1396" i="1"/>
  <c r="L1396" i="1"/>
  <c r="P1396" i="1"/>
  <c r="Q1396" i="1"/>
  <c r="M1397" i="1"/>
  <c r="N1397" i="1"/>
  <c r="P1397" i="1"/>
  <c r="Q1397" i="1"/>
  <c r="L1398" i="1"/>
  <c r="M1398" i="1"/>
  <c r="P1398" i="1"/>
  <c r="Q1398" i="1"/>
  <c r="M1399" i="1"/>
  <c r="N1399" i="1"/>
  <c r="L1399" i="1"/>
  <c r="P1399" i="1"/>
  <c r="Q1399" i="1"/>
  <c r="Q1400" i="1"/>
  <c r="L1401" i="1"/>
  <c r="M1401" i="1"/>
  <c r="N1401" i="1"/>
  <c r="P1401" i="1"/>
  <c r="Q1401" i="1"/>
  <c r="M1402" i="1"/>
  <c r="N1402" i="1"/>
  <c r="P1402" i="1"/>
  <c r="Q1402" i="1"/>
  <c r="L1403" i="1"/>
  <c r="P1403" i="1"/>
  <c r="Q1403" i="1"/>
  <c r="M1404" i="1"/>
  <c r="N1404" i="1"/>
  <c r="L1404" i="1"/>
  <c r="P1404" i="1"/>
  <c r="Q1404" i="1"/>
  <c r="M1405" i="1"/>
  <c r="N1405" i="1"/>
  <c r="Q1405" i="1"/>
  <c r="P1406" i="1"/>
  <c r="Q1406" i="1"/>
  <c r="L1407" i="1"/>
  <c r="M1407" i="1"/>
  <c r="N1407" i="1"/>
  <c r="P1407" i="1"/>
  <c r="Q1407" i="1"/>
  <c r="Q1408" i="1"/>
  <c r="N1409" i="1"/>
  <c r="P1409" i="1"/>
  <c r="Q1409" i="1"/>
  <c r="L1410" i="1"/>
  <c r="M1410" i="1"/>
  <c r="N1410" i="1"/>
  <c r="P1410" i="1"/>
  <c r="Q1410" i="1"/>
  <c r="N1411" i="1"/>
  <c r="P1411" i="1"/>
  <c r="Q1411" i="1"/>
  <c r="L1412" i="1"/>
  <c r="P1412" i="1"/>
  <c r="Q1412" i="1"/>
  <c r="N1413" i="1"/>
  <c r="Q1413" i="1"/>
  <c r="N1414" i="1"/>
  <c r="P1414" i="1"/>
  <c r="Q1414" i="1"/>
  <c r="L1415" i="1"/>
  <c r="M1415" i="1"/>
  <c r="Q1415" i="1"/>
  <c r="Q1416" i="1"/>
  <c r="Q1417" i="1"/>
  <c r="L1418" i="1"/>
  <c r="P1418" i="1"/>
  <c r="Q1418" i="1"/>
  <c r="L1419" i="1"/>
  <c r="M1419" i="1"/>
  <c r="Q1419" i="1"/>
  <c r="Q1420" i="1"/>
  <c r="L1421" i="1"/>
  <c r="N1421" i="1"/>
  <c r="P1421" i="1"/>
  <c r="Q1421" i="1"/>
  <c r="L1422" i="1"/>
  <c r="P1422" i="1"/>
  <c r="Q1422" i="1"/>
  <c r="Q1423" i="1"/>
  <c r="Q1424" i="1"/>
  <c r="L1425" i="1"/>
  <c r="M1425" i="1"/>
  <c r="N1425" i="1"/>
  <c r="P1425" i="1"/>
  <c r="Q1425" i="1"/>
  <c r="Q1426" i="1"/>
  <c r="L1427" i="1"/>
  <c r="M1427" i="1"/>
  <c r="N1427" i="1"/>
  <c r="P1427" i="1"/>
  <c r="Q1427" i="1"/>
  <c r="M1428" i="1"/>
  <c r="N1428" i="1"/>
  <c r="L1428" i="1"/>
  <c r="P1428" i="1"/>
  <c r="Q1428" i="1"/>
  <c r="M1429" i="1"/>
  <c r="N1429" i="1"/>
  <c r="P1429" i="1"/>
  <c r="Q1429" i="1"/>
  <c r="L1430" i="1"/>
  <c r="M1430" i="1"/>
  <c r="P1430" i="1"/>
  <c r="Q1430" i="1"/>
  <c r="M1431" i="1"/>
  <c r="N1431" i="1"/>
  <c r="L1431" i="1"/>
  <c r="P1431" i="1"/>
  <c r="Q1431" i="1"/>
  <c r="Q1432" i="1"/>
  <c r="L1433" i="1"/>
  <c r="M1433" i="1"/>
  <c r="N1433" i="1"/>
  <c r="P1433" i="1"/>
  <c r="Q1433" i="1"/>
  <c r="M1434" i="1"/>
  <c r="N1434" i="1"/>
  <c r="P1434" i="1"/>
  <c r="Q1434" i="1"/>
  <c r="L1435" i="1"/>
  <c r="P1435" i="1"/>
  <c r="Q1435" i="1"/>
  <c r="M1436" i="1"/>
  <c r="N1436" i="1"/>
  <c r="L1436" i="1"/>
  <c r="P1436" i="1"/>
  <c r="Q1436" i="1"/>
  <c r="M1437" i="1"/>
  <c r="N1437" i="1"/>
  <c r="Q1437" i="1"/>
  <c r="P1438" i="1"/>
  <c r="Q1438" i="1"/>
  <c r="L1439" i="1"/>
  <c r="M1439" i="1"/>
  <c r="N1439" i="1"/>
  <c r="P1439" i="1"/>
  <c r="Q1439" i="1"/>
  <c r="Q1440" i="1"/>
  <c r="N1441" i="1"/>
  <c r="P1441" i="1"/>
  <c r="Q1441" i="1"/>
  <c r="L1442" i="1"/>
  <c r="M1442" i="1"/>
  <c r="N1442" i="1"/>
  <c r="P1442" i="1"/>
  <c r="Q1442" i="1"/>
  <c r="N1443" i="1"/>
  <c r="P1443" i="1"/>
  <c r="Q1443" i="1"/>
  <c r="L1444" i="1"/>
  <c r="P1444" i="1"/>
  <c r="Q1444" i="1"/>
  <c r="L1445" i="1"/>
  <c r="Q1445" i="1"/>
  <c r="N1446" i="1"/>
  <c r="Q1446" i="1"/>
  <c r="L1447" i="1"/>
  <c r="M1447" i="1"/>
  <c r="Q1447" i="1"/>
  <c r="Q1448" i="1"/>
  <c r="P1449" i="1"/>
  <c r="Q1449" i="1"/>
  <c r="L1450" i="1"/>
  <c r="P1450" i="1"/>
  <c r="Q1450" i="1"/>
  <c r="L1451" i="1"/>
  <c r="M1451" i="1"/>
  <c r="Q1451" i="1"/>
  <c r="P1452" i="1"/>
  <c r="Q1452" i="1"/>
  <c r="L1453" i="1"/>
  <c r="N1453" i="1"/>
  <c r="P1453" i="1"/>
  <c r="Q1453" i="1"/>
  <c r="Q1454" i="1"/>
  <c r="P1455" i="1"/>
  <c r="Q1455" i="1"/>
  <c r="Q1456" i="1"/>
  <c r="L1457" i="1"/>
  <c r="M1457" i="1"/>
  <c r="N1457" i="1"/>
  <c r="P1457" i="1"/>
  <c r="Q1457" i="1"/>
  <c r="Q1458" i="1"/>
  <c r="L1459" i="1"/>
  <c r="M1459" i="1"/>
  <c r="N1459" i="1"/>
  <c r="P1459" i="1"/>
  <c r="Q1459" i="1"/>
  <c r="M1460" i="1"/>
  <c r="N1460" i="1"/>
  <c r="L1460" i="1"/>
  <c r="P1460" i="1"/>
  <c r="Q1460" i="1"/>
  <c r="M1461" i="1"/>
  <c r="N1461" i="1"/>
  <c r="P1461" i="1"/>
  <c r="Q1461" i="1"/>
  <c r="L1462" i="1"/>
  <c r="M1462" i="1"/>
  <c r="P1462" i="1"/>
  <c r="Q1462" i="1"/>
  <c r="L1463" i="1"/>
  <c r="Q1463" i="1"/>
  <c r="Q1464" i="1"/>
  <c r="L1465" i="1"/>
  <c r="M1465" i="1"/>
  <c r="N1465" i="1"/>
  <c r="P1465" i="1"/>
  <c r="Q1465" i="1"/>
  <c r="M1466" i="1"/>
  <c r="Q1466" i="1"/>
  <c r="L1467" i="1"/>
  <c r="P1467" i="1"/>
  <c r="Q1467" i="1"/>
  <c r="M1468" i="1"/>
  <c r="N1468" i="1"/>
  <c r="L1468" i="1"/>
  <c r="P1468" i="1"/>
  <c r="Q1468" i="1"/>
  <c r="L1469" i="1"/>
  <c r="N1469" i="1"/>
  <c r="P1469" i="1"/>
  <c r="Q1469" i="1"/>
  <c r="Q1470" i="1"/>
  <c r="L1471" i="1"/>
  <c r="M1471" i="1"/>
  <c r="N1471" i="1"/>
  <c r="P1471" i="1"/>
  <c r="Q1471" i="1"/>
  <c r="Q1472" i="1"/>
  <c r="M1473" i="1"/>
  <c r="Q1473" i="1"/>
  <c r="L1474" i="1"/>
  <c r="M1474" i="1"/>
  <c r="N1474" i="1"/>
  <c r="P1474" i="1"/>
  <c r="Q1474" i="1"/>
  <c r="L1475" i="1"/>
  <c r="M1475" i="1"/>
  <c r="Q1475" i="1"/>
  <c r="P1476" i="1"/>
  <c r="Q1476" i="1"/>
  <c r="M1477" i="1"/>
  <c r="Q1477" i="1"/>
  <c r="L1478" i="1"/>
  <c r="M1478" i="1"/>
  <c r="N1478" i="1"/>
  <c r="P1478" i="1"/>
  <c r="Q1478" i="1"/>
  <c r="L1479" i="1"/>
  <c r="N1479" i="1"/>
  <c r="M1479" i="1"/>
  <c r="P1479" i="1"/>
  <c r="Q1479" i="1"/>
  <c r="Q1480" i="1"/>
  <c r="L1481" i="1"/>
  <c r="N1481" i="1"/>
  <c r="P1481" i="1"/>
  <c r="Q1481" i="1"/>
  <c r="Q1482" i="1"/>
  <c r="N1483" i="1"/>
  <c r="Q1483" i="1"/>
  <c r="N1484" i="1"/>
  <c r="L1484" i="1"/>
  <c r="Q1484" i="1"/>
  <c r="Q1485" i="1"/>
  <c r="L1486" i="1"/>
  <c r="M1486" i="1"/>
  <c r="P1486" i="1"/>
  <c r="Q1486" i="1"/>
  <c r="L1487" i="1"/>
  <c r="M1487" i="1"/>
  <c r="Q1487" i="1"/>
  <c r="Q1488" i="1"/>
  <c r="M1489" i="1"/>
  <c r="N1489" i="1"/>
  <c r="Q1489" i="1"/>
  <c r="L1490" i="1"/>
  <c r="M1490" i="1"/>
  <c r="P1490" i="1"/>
  <c r="Q1490" i="1"/>
  <c r="L1491" i="1"/>
  <c r="N1491" i="1"/>
  <c r="P1491" i="1"/>
  <c r="Q1491" i="1"/>
  <c r="Q1492" i="1"/>
  <c r="M1493" i="1"/>
  <c r="Q1493" i="1"/>
  <c r="L1494" i="1"/>
  <c r="M1494" i="1"/>
  <c r="Q1494" i="1"/>
  <c r="L1495" i="1"/>
  <c r="M1495" i="1"/>
  <c r="N1495" i="1"/>
  <c r="P1495" i="1"/>
  <c r="Q1495" i="1"/>
  <c r="Q1496" i="1"/>
  <c r="L1497" i="1"/>
  <c r="M1497" i="1"/>
  <c r="N1497" i="1"/>
  <c r="P1497" i="1"/>
  <c r="Q1497" i="1"/>
  <c r="Q1498" i="1"/>
  <c r="M1499" i="1"/>
  <c r="L1499" i="1"/>
  <c r="P1499" i="1"/>
  <c r="Q1499" i="1"/>
  <c r="M1500" i="1"/>
  <c r="N1500" i="1"/>
  <c r="L1500" i="1"/>
  <c r="P1500" i="1"/>
  <c r="Q1500" i="1"/>
  <c r="M1501" i="1"/>
  <c r="Q1501" i="1"/>
  <c r="M1502" i="1"/>
  <c r="N1502" i="1"/>
  <c r="Q1502" i="1"/>
  <c r="L1503" i="1"/>
  <c r="M1503" i="1"/>
  <c r="N1503" i="1"/>
  <c r="P1503" i="1"/>
  <c r="Q1503" i="1"/>
  <c r="Q1504" i="1"/>
  <c r="M1505" i="1"/>
  <c r="P1505" i="1"/>
  <c r="Q1505" i="1"/>
  <c r="L1506" i="1"/>
  <c r="M1506" i="1"/>
  <c r="N1506" i="1"/>
  <c r="P1506" i="1"/>
  <c r="Q1506" i="1"/>
  <c r="L1507" i="1"/>
  <c r="M1507" i="1"/>
  <c r="N1507" i="1"/>
  <c r="P1507" i="1"/>
  <c r="Q1507" i="1"/>
  <c r="P1508" i="1"/>
  <c r="Q1508" i="1"/>
  <c r="Q1509" i="1"/>
  <c r="Q1510" i="1"/>
  <c r="N1511" i="1"/>
  <c r="Q1511" i="1"/>
  <c r="Q1512" i="1"/>
  <c r="L1513" i="1"/>
  <c r="M1513" i="1"/>
  <c r="N1513" i="1"/>
  <c r="P1513" i="1"/>
  <c r="Q1513" i="1"/>
  <c r="L1514" i="1"/>
  <c r="Q1514" i="1"/>
  <c r="N1515" i="1"/>
  <c r="L1515" i="1"/>
  <c r="Q1515" i="1"/>
  <c r="P1516" i="1"/>
  <c r="Q1516" i="1"/>
  <c r="Q1517" i="1"/>
  <c r="L1518" i="1"/>
  <c r="M1518" i="1"/>
  <c r="N1518" i="1"/>
  <c r="P1518" i="1"/>
  <c r="Q1518" i="1"/>
  <c r="L1519" i="1"/>
  <c r="M1519" i="1"/>
  <c r="N1519" i="1"/>
  <c r="Q1519" i="1"/>
  <c r="Q1520" i="1"/>
  <c r="M1521" i="1"/>
  <c r="P1521" i="1"/>
  <c r="Q1521" i="1"/>
  <c r="L1522" i="1"/>
  <c r="M1522" i="1"/>
  <c r="N1522" i="1"/>
  <c r="P1522" i="1"/>
  <c r="Q1522" i="1"/>
  <c r="L1523" i="1"/>
  <c r="P1523" i="1"/>
  <c r="Q1523" i="1"/>
  <c r="Q1524" i="1"/>
  <c r="L1525" i="1"/>
  <c r="N1525" i="1"/>
  <c r="Q1525" i="1"/>
  <c r="N1526" i="1"/>
  <c r="M1526" i="1"/>
  <c r="Q1526" i="1"/>
  <c r="M1527" i="1"/>
  <c r="N1527" i="1"/>
  <c r="P1527" i="1"/>
  <c r="Q1527" i="1"/>
  <c r="Q1528" i="1"/>
  <c r="N1529" i="1"/>
  <c r="Q1529" i="1"/>
  <c r="M1530" i="1"/>
  <c r="N1530" i="1"/>
  <c r="Q1530" i="1"/>
  <c r="M1531" i="1"/>
  <c r="N1531" i="1"/>
  <c r="P1531" i="1"/>
  <c r="Q1531" i="1"/>
  <c r="M1532" i="1"/>
  <c r="Q1532" i="1"/>
  <c r="Q1533" i="1"/>
  <c r="N1534" i="1"/>
  <c r="Q1534" i="1"/>
  <c r="M1535" i="1"/>
  <c r="N1535" i="1"/>
  <c r="Q1535" i="1"/>
  <c r="Q1536" i="1"/>
  <c r="L1537" i="1"/>
  <c r="M1537" i="1"/>
  <c r="N1537" i="1"/>
  <c r="Q1537" i="1"/>
  <c r="N1538" i="1"/>
  <c r="Q1538" i="1"/>
  <c r="L1539" i="1"/>
  <c r="M1539" i="1"/>
  <c r="N1539" i="1"/>
  <c r="P1539" i="1"/>
  <c r="Q1539" i="1"/>
  <c r="Q1540" i="1"/>
  <c r="L1541" i="1"/>
  <c r="N1541" i="1"/>
  <c r="Q1541" i="1"/>
  <c r="N1542" i="1"/>
  <c r="M1542" i="1"/>
  <c r="Q1542" i="1"/>
  <c r="M1543" i="1"/>
  <c r="N1543" i="1"/>
  <c r="P1543" i="1"/>
  <c r="Q1543" i="1"/>
  <c r="Q1544" i="1"/>
  <c r="N1545" i="1"/>
  <c r="Q1545" i="1"/>
  <c r="M1546" i="1"/>
  <c r="N1546" i="1"/>
  <c r="Q1546" i="1"/>
  <c r="M1547" i="1"/>
  <c r="N1547" i="1"/>
  <c r="P1547" i="1"/>
  <c r="Q1547" i="1"/>
  <c r="M1548" i="1"/>
  <c r="Q1548" i="1"/>
  <c r="Q1549" i="1"/>
  <c r="N1550" i="1"/>
  <c r="Q1550" i="1"/>
  <c r="M1551" i="1"/>
  <c r="N1551" i="1"/>
  <c r="P1551" i="1"/>
  <c r="Q1551" i="1"/>
  <c r="Q1552" i="1"/>
  <c r="L1553" i="1"/>
  <c r="N1553" i="1"/>
  <c r="Q1553" i="1"/>
  <c r="N1554" i="1"/>
  <c r="Q1554" i="1"/>
  <c r="L1555" i="1"/>
  <c r="M1555" i="1"/>
  <c r="N1555" i="1"/>
  <c r="P1555" i="1"/>
  <c r="Q1555" i="1"/>
  <c r="Q1556" i="1"/>
  <c r="L1557" i="1"/>
  <c r="N1557" i="1"/>
  <c r="Q1557" i="1"/>
  <c r="N1558" i="1"/>
  <c r="M1558" i="1"/>
  <c r="Q1558" i="1"/>
  <c r="M1559" i="1"/>
  <c r="N1559" i="1"/>
  <c r="P1559" i="1"/>
  <c r="Q1559" i="1"/>
  <c r="Q1560" i="1"/>
  <c r="N1561" i="1"/>
  <c r="Q1561" i="1"/>
  <c r="M1562" i="1"/>
  <c r="N1562" i="1"/>
  <c r="Q1562" i="1"/>
  <c r="L1563" i="1"/>
  <c r="M1563" i="1"/>
  <c r="N1563" i="1"/>
  <c r="P1563" i="1"/>
  <c r="Q1563" i="1"/>
  <c r="M1564" i="1"/>
  <c r="Q1564" i="1"/>
  <c r="Q1565" i="1"/>
  <c r="N1566" i="1"/>
  <c r="Q1566" i="1"/>
  <c r="M1567" i="1"/>
  <c r="N1567" i="1"/>
  <c r="P1567" i="1"/>
  <c r="Q1567" i="1"/>
  <c r="Q1568" i="1"/>
  <c r="L1569" i="1"/>
  <c r="N1569" i="1"/>
  <c r="Q1569" i="1"/>
  <c r="M1570" i="1"/>
  <c r="N1570" i="1"/>
  <c r="Q1570" i="1"/>
  <c r="L1571" i="1"/>
  <c r="M1571" i="1"/>
  <c r="N1571" i="1"/>
  <c r="P1571" i="1"/>
  <c r="Q1571" i="1"/>
  <c r="Q1572" i="1"/>
  <c r="L1573" i="1"/>
  <c r="N1573" i="1"/>
  <c r="Q1573" i="1"/>
  <c r="N1574" i="1"/>
  <c r="M1574" i="1"/>
  <c r="Q1574" i="1"/>
  <c r="M1575" i="1"/>
  <c r="N1575" i="1"/>
  <c r="P1575" i="1"/>
  <c r="Q1575" i="1"/>
  <c r="Q1576" i="1"/>
  <c r="N1577" i="1"/>
  <c r="Q1577" i="1"/>
  <c r="M1578" i="1"/>
  <c r="N1578" i="1"/>
  <c r="Q1578" i="1"/>
  <c r="L1579" i="1"/>
  <c r="M1579" i="1"/>
  <c r="N1579" i="1"/>
  <c r="P1579" i="1"/>
  <c r="Q1579" i="1"/>
  <c r="M1580" i="1"/>
  <c r="Q1580" i="1"/>
  <c r="Q1581" i="1"/>
  <c r="N1582" i="1"/>
  <c r="Q1582" i="1"/>
  <c r="M1583" i="1"/>
  <c r="N1583" i="1"/>
  <c r="P1583" i="1"/>
  <c r="Q1583" i="1"/>
  <c r="Q1584" i="1"/>
  <c r="L1585" i="1"/>
  <c r="N1585" i="1"/>
  <c r="Q1585" i="1"/>
  <c r="N1586" i="1"/>
  <c r="Q1586" i="1"/>
  <c r="L1587" i="1"/>
  <c r="M1587" i="1"/>
  <c r="N1587" i="1"/>
  <c r="P1587" i="1"/>
  <c r="Q1587" i="1"/>
  <c r="Q1588" i="1"/>
  <c r="L1589" i="1"/>
  <c r="N1589" i="1"/>
  <c r="Q1589" i="1"/>
  <c r="N1590" i="1"/>
  <c r="M1590" i="1"/>
  <c r="Q1590" i="1"/>
  <c r="M1591" i="1"/>
  <c r="N1591" i="1"/>
  <c r="P1591" i="1"/>
  <c r="Q1591" i="1"/>
  <c r="Q1592" i="1"/>
  <c r="N1593" i="1"/>
  <c r="Q1593" i="1"/>
  <c r="M1594" i="1"/>
  <c r="N1594" i="1"/>
  <c r="Q1594" i="1"/>
  <c r="M1595" i="1"/>
  <c r="N1595" i="1"/>
  <c r="P1595" i="1"/>
  <c r="Q1595" i="1"/>
  <c r="M1596" i="1"/>
  <c r="Q1596" i="1"/>
  <c r="Q1597" i="1"/>
  <c r="N1598" i="1"/>
  <c r="Q1598" i="1"/>
  <c r="M1599" i="1"/>
  <c r="N1599" i="1"/>
  <c r="P1599" i="1"/>
  <c r="Q1599" i="1"/>
  <c r="Q1600" i="1"/>
  <c r="L1601" i="1"/>
  <c r="N1601" i="1"/>
  <c r="Q1601" i="1"/>
  <c r="N1602" i="1"/>
  <c r="Q1602" i="1"/>
  <c r="L1603" i="1"/>
  <c r="M1603" i="1"/>
  <c r="N1603" i="1"/>
  <c r="P1603" i="1"/>
  <c r="Q1603" i="1"/>
  <c r="Q1604" i="1"/>
  <c r="L1605" i="1"/>
  <c r="N1605" i="1"/>
  <c r="Q1605" i="1"/>
  <c r="N1606" i="1"/>
  <c r="M1606" i="1"/>
  <c r="Q1606" i="1"/>
  <c r="M1607" i="1"/>
  <c r="N1607" i="1"/>
  <c r="P1607" i="1"/>
  <c r="Q1607" i="1"/>
  <c r="Q1608" i="1"/>
  <c r="N1609" i="1"/>
  <c r="Q1609" i="1"/>
  <c r="M1610" i="1"/>
  <c r="N1610" i="1"/>
  <c r="L1610" i="1"/>
  <c r="P1610" i="1"/>
  <c r="Q1610" i="1"/>
  <c r="Q1611" i="1"/>
  <c r="P1612" i="1"/>
  <c r="Q1612" i="1"/>
  <c r="L1613" i="1"/>
  <c r="M1613" i="1"/>
  <c r="N1613" i="1"/>
  <c r="P1613" i="1"/>
  <c r="Q1613" i="1"/>
  <c r="Q1614" i="1"/>
  <c r="L1615" i="1"/>
  <c r="M1615" i="1"/>
  <c r="N1615" i="1"/>
  <c r="P1615" i="1"/>
  <c r="Q1615" i="1"/>
  <c r="Q1616" i="1"/>
  <c r="Q1617" i="1"/>
  <c r="M1618" i="1"/>
  <c r="N1618" i="1"/>
  <c r="L1618" i="1"/>
  <c r="P1618" i="1"/>
  <c r="Q1618" i="1"/>
  <c r="L1619" i="1"/>
  <c r="N1619" i="1"/>
  <c r="Q1619" i="1"/>
  <c r="Q1620" i="1"/>
  <c r="L1621" i="1"/>
  <c r="M1621" i="1"/>
  <c r="N1621" i="1"/>
  <c r="P1621" i="1"/>
  <c r="Q1621" i="1"/>
  <c r="M1622" i="1"/>
  <c r="L1622" i="1"/>
  <c r="Q1622" i="1"/>
  <c r="L1623" i="1"/>
  <c r="M1623" i="1"/>
  <c r="N1623" i="1"/>
  <c r="P1623" i="1"/>
  <c r="Q1623" i="1"/>
  <c r="Q1624" i="1"/>
  <c r="M1625" i="1"/>
  <c r="N1625" i="1"/>
  <c r="Q1625" i="1"/>
  <c r="M1626" i="1"/>
  <c r="N1626" i="1"/>
  <c r="L1626" i="1"/>
  <c r="P1626" i="1"/>
  <c r="Q1626" i="1"/>
  <c r="L1627" i="1"/>
  <c r="M1627" i="1"/>
  <c r="N1627" i="1"/>
  <c r="P1627" i="1"/>
  <c r="Q1627" i="1"/>
  <c r="M1628" i="1"/>
  <c r="P1628" i="1"/>
  <c r="Q1628" i="1"/>
  <c r="M1629" i="1"/>
  <c r="N1629" i="1"/>
  <c r="L1629" i="1"/>
  <c r="P1629" i="1"/>
  <c r="Q1629" i="1"/>
  <c r="M1630" i="1"/>
  <c r="L1630" i="1"/>
  <c r="P1630" i="1"/>
  <c r="Q1630" i="1"/>
  <c r="L1631" i="1"/>
  <c r="M1631" i="1"/>
  <c r="N1631" i="1"/>
  <c r="P1631" i="1"/>
  <c r="Q1631" i="1"/>
  <c r="Q1632" i="1"/>
  <c r="M1633" i="1"/>
  <c r="L1633" i="1"/>
  <c r="Q1633" i="1"/>
  <c r="M1634" i="1"/>
  <c r="N1634" i="1"/>
  <c r="L1634" i="1"/>
  <c r="P1634" i="1"/>
  <c r="Q1634" i="1"/>
  <c r="N1635" i="1"/>
  <c r="Q1635" i="1"/>
  <c r="M1636" i="1"/>
  <c r="P1636" i="1"/>
  <c r="Q1636" i="1"/>
  <c r="L1637" i="1"/>
  <c r="M1637" i="1"/>
  <c r="N1637" i="1"/>
  <c r="P1637" i="1"/>
  <c r="Q1637" i="1"/>
  <c r="L1638" i="1"/>
  <c r="Q1638" i="1"/>
  <c r="L1639" i="1"/>
  <c r="M1639" i="1"/>
  <c r="N1639" i="1"/>
  <c r="P1639" i="1"/>
  <c r="Q1639" i="1"/>
  <c r="Q1640" i="1"/>
  <c r="L1641" i="1"/>
  <c r="Q1641" i="1"/>
  <c r="M1642" i="1"/>
  <c r="N1642" i="1"/>
  <c r="L1642" i="1"/>
  <c r="P1642" i="1"/>
  <c r="Q1642" i="1"/>
  <c r="Q1643" i="1"/>
  <c r="P1644" i="1"/>
  <c r="Q1644" i="1"/>
  <c r="L1645" i="1"/>
  <c r="N1645" i="1"/>
  <c r="M1645" i="1"/>
  <c r="Q1645" i="1"/>
  <c r="Q1646" i="1"/>
  <c r="L1647" i="1"/>
  <c r="M1647" i="1"/>
  <c r="N1647" i="1"/>
  <c r="P1647" i="1"/>
  <c r="Q1647" i="1"/>
  <c r="N1648" i="1"/>
  <c r="Q1648" i="1"/>
  <c r="Q1649" i="1"/>
  <c r="M1650" i="1"/>
  <c r="L1650" i="1"/>
  <c r="P1650" i="1"/>
  <c r="Q1650" i="1"/>
  <c r="L1651" i="1"/>
  <c r="N1651" i="1"/>
  <c r="Q1651" i="1"/>
  <c r="Q1652" i="1"/>
  <c r="L1653" i="1"/>
  <c r="M1653" i="1"/>
  <c r="N1653" i="1"/>
  <c r="P1653" i="1"/>
  <c r="Q1653" i="1"/>
  <c r="M1654" i="1"/>
  <c r="L1654" i="1"/>
  <c r="Q1654" i="1"/>
  <c r="L1655" i="1"/>
  <c r="M1655" i="1"/>
  <c r="N1655" i="1"/>
  <c r="P1655" i="1"/>
  <c r="Q1655" i="1"/>
  <c r="Q1656" i="1"/>
  <c r="M1657" i="1"/>
  <c r="N1657" i="1"/>
  <c r="Q1657" i="1"/>
  <c r="M1658" i="1"/>
  <c r="N1658" i="1"/>
  <c r="L1658" i="1"/>
  <c r="P1658" i="1"/>
  <c r="Q1658" i="1"/>
  <c r="L1659" i="1"/>
  <c r="M1659" i="1"/>
  <c r="N1659" i="1"/>
  <c r="P1659" i="1"/>
  <c r="Q1659" i="1"/>
  <c r="Q1660" i="1"/>
  <c r="N1661" i="1"/>
  <c r="L1661" i="1"/>
  <c r="P1661" i="1"/>
  <c r="Q1661" i="1"/>
  <c r="M1662" i="1"/>
  <c r="N1662" i="1"/>
  <c r="L1662" i="1"/>
  <c r="P1662" i="1"/>
  <c r="Q1662" i="1"/>
  <c r="L1663" i="1"/>
  <c r="M1663" i="1"/>
  <c r="N1663" i="1"/>
  <c r="P1663" i="1"/>
  <c r="Q1663" i="1"/>
  <c r="Q1664" i="1"/>
  <c r="M1665" i="1"/>
  <c r="L1665" i="1"/>
  <c r="Q1665" i="1"/>
  <c r="M1666" i="1"/>
  <c r="N1666" i="1"/>
  <c r="L1666" i="1"/>
  <c r="P1666" i="1"/>
  <c r="Q1666" i="1"/>
  <c r="N1667" i="1"/>
  <c r="Q1667" i="1"/>
  <c r="M1668" i="1"/>
  <c r="P1668" i="1"/>
  <c r="Q1668" i="1"/>
  <c r="L1669" i="1"/>
  <c r="M1669" i="1"/>
  <c r="N1669" i="1"/>
  <c r="P1669" i="1"/>
  <c r="Q1669" i="1"/>
  <c r="L1670" i="1"/>
  <c r="Q1670" i="1"/>
  <c r="M1671" i="1"/>
  <c r="N1671" i="1"/>
  <c r="P1671" i="1"/>
  <c r="Q1671" i="1"/>
  <c r="M1672" i="1"/>
  <c r="Q1672" i="1"/>
  <c r="L1673" i="1"/>
  <c r="Q1673" i="1"/>
  <c r="N1674" i="1"/>
  <c r="L1674" i="1"/>
  <c r="P1674" i="1"/>
  <c r="Q1674" i="1"/>
  <c r="Q1675" i="1"/>
  <c r="P1676" i="1"/>
  <c r="Q1676" i="1"/>
  <c r="L1677" i="1"/>
  <c r="N1677" i="1"/>
  <c r="M1677" i="1"/>
  <c r="Q1677" i="1"/>
  <c r="Q1678" i="1"/>
  <c r="L1679" i="1"/>
  <c r="M1679" i="1"/>
  <c r="N1679" i="1"/>
  <c r="P1679" i="1"/>
  <c r="Q1679" i="1"/>
  <c r="Q1680" i="1"/>
  <c r="Q1681" i="1"/>
  <c r="M1682" i="1"/>
  <c r="N1682" i="1"/>
  <c r="L1682" i="1"/>
  <c r="P1682" i="1"/>
  <c r="Q1682" i="1"/>
  <c r="Q1683" i="1"/>
  <c r="Q1684" i="1"/>
  <c r="L1685" i="1"/>
  <c r="M1685" i="1"/>
  <c r="N1685" i="1"/>
  <c r="P1685" i="1"/>
  <c r="Q1685" i="1"/>
  <c r="M1686" i="1"/>
  <c r="Q1686" i="1"/>
  <c r="L1687" i="1"/>
  <c r="M1687" i="1"/>
  <c r="N1687" i="1"/>
  <c r="P1687" i="1"/>
  <c r="Q1687" i="1"/>
  <c r="Q1688" i="1"/>
  <c r="M1689" i="1"/>
  <c r="Q1689" i="1"/>
  <c r="M1690" i="1"/>
  <c r="N1690" i="1"/>
  <c r="L1690" i="1"/>
  <c r="P1690" i="1"/>
  <c r="Q1690" i="1"/>
  <c r="L1691" i="1"/>
  <c r="M1691" i="1"/>
  <c r="N1691" i="1"/>
  <c r="P1691" i="1"/>
  <c r="Q1691" i="1"/>
  <c r="Q1692" i="1"/>
  <c r="M1693" i="1"/>
  <c r="N1693" i="1"/>
  <c r="L1693" i="1"/>
  <c r="P1693" i="1"/>
  <c r="Q1693" i="1"/>
  <c r="M1694" i="1"/>
  <c r="N1694" i="1"/>
  <c r="L1694" i="1"/>
  <c r="P1694" i="1"/>
  <c r="Q1694" i="1"/>
  <c r="L1695" i="1"/>
  <c r="M1695" i="1"/>
  <c r="N1695" i="1"/>
  <c r="P1695" i="1"/>
  <c r="Q1695" i="1"/>
  <c r="N1696" i="1"/>
  <c r="Q1696" i="1"/>
  <c r="M1697" i="1"/>
  <c r="N1697" i="1"/>
  <c r="L1697" i="1"/>
  <c r="P1697" i="1"/>
  <c r="Q1697" i="1"/>
  <c r="M1698" i="1"/>
  <c r="N1698" i="1"/>
  <c r="L1698" i="1"/>
  <c r="P1698" i="1"/>
  <c r="Q1698" i="1"/>
  <c r="N1699" i="1"/>
  <c r="Q1699" i="1"/>
  <c r="M1700" i="1"/>
  <c r="P1700" i="1"/>
  <c r="Q1700" i="1"/>
  <c r="L1701" i="1"/>
  <c r="N1701" i="1"/>
  <c r="M1701" i="1"/>
  <c r="P1701" i="1"/>
  <c r="Q1701" i="1"/>
  <c r="L1702" i="1"/>
  <c r="Q1702" i="1"/>
  <c r="M1703" i="1"/>
  <c r="N1703" i="1"/>
  <c r="Q1703" i="1"/>
  <c r="Q1704" i="1"/>
  <c r="L1705" i="1"/>
  <c r="Q1705" i="1"/>
  <c r="N1706" i="1"/>
  <c r="L1706" i="1"/>
  <c r="Q1706" i="1"/>
  <c r="Q1707" i="1"/>
  <c r="P1708" i="1"/>
  <c r="Q1708" i="1"/>
  <c r="L1709" i="1"/>
  <c r="N1709" i="1"/>
  <c r="M1709" i="1"/>
  <c r="Q1709" i="1"/>
  <c r="Q1710" i="1"/>
  <c r="L1711" i="1"/>
  <c r="N1711" i="1"/>
  <c r="P1711" i="1"/>
  <c r="Q1711" i="1"/>
  <c r="Q1712" i="1"/>
  <c r="Q1713" i="1"/>
  <c r="M1714" i="1"/>
  <c r="L1714" i="1"/>
  <c r="P1714" i="1"/>
  <c r="Q1714" i="1"/>
  <c r="L1715" i="1"/>
  <c r="Q1715" i="1"/>
  <c r="Q1716" i="1"/>
  <c r="L1717" i="1"/>
  <c r="M1717" i="1"/>
  <c r="N1717" i="1"/>
  <c r="P1717" i="1"/>
  <c r="Q1717" i="1"/>
  <c r="Q1718" i="1"/>
  <c r="L1719" i="1"/>
  <c r="M1719" i="1"/>
  <c r="N1719" i="1"/>
  <c r="P1719" i="1"/>
  <c r="Q1719" i="1"/>
  <c r="Q1720" i="1"/>
  <c r="Q1721" i="1"/>
  <c r="M1722" i="1"/>
  <c r="N1722" i="1"/>
  <c r="L1722" i="1"/>
  <c r="P1722" i="1"/>
  <c r="Q1722" i="1"/>
  <c r="L1723" i="1"/>
  <c r="M1723" i="1"/>
  <c r="N1723" i="1"/>
  <c r="P1723" i="1"/>
  <c r="Q1723" i="1"/>
  <c r="Q1724" i="1"/>
  <c r="M1725" i="1"/>
  <c r="N1725" i="1"/>
  <c r="L1725" i="1"/>
  <c r="P1725" i="1"/>
  <c r="Q1725" i="1"/>
  <c r="M1726" i="1"/>
  <c r="N1726" i="1"/>
  <c r="L1726" i="1"/>
  <c r="P1726" i="1"/>
  <c r="Q1726" i="1"/>
  <c r="L1727" i="1"/>
  <c r="M1727" i="1"/>
  <c r="N1727" i="1"/>
  <c r="P1727" i="1"/>
  <c r="Q1727" i="1"/>
  <c r="Q1728" i="1"/>
  <c r="M1729" i="1"/>
  <c r="N1729" i="1"/>
  <c r="L1729" i="1"/>
  <c r="P1729" i="1"/>
  <c r="Q1729" i="1"/>
  <c r="M1730" i="1"/>
  <c r="N1730" i="1"/>
  <c r="L1730" i="1"/>
  <c r="P1730" i="1"/>
  <c r="Q1730" i="1"/>
  <c r="N1731" i="1"/>
  <c r="Q1731" i="1"/>
  <c r="M1732" i="1"/>
  <c r="N1732" i="1"/>
  <c r="P1732" i="1"/>
  <c r="Q1732" i="1"/>
  <c r="L1733" i="1"/>
  <c r="M1733" i="1"/>
  <c r="N1733" i="1"/>
  <c r="P1733" i="1"/>
  <c r="Q1733" i="1"/>
  <c r="L1734" i="1"/>
  <c r="Q1734" i="1"/>
  <c r="M1735" i="1"/>
  <c r="N1735" i="1"/>
  <c r="Q1735" i="1"/>
  <c r="Q1736" i="1"/>
  <c r="L1737" i="1"/>
  <c r="Q1737" i="1"/>
  <c r="N1738" i="1"/>
  <c r="L1738" i="1"/>
  <c r="Q1738" i="1"/>
  <c r="Q1739" i="1"/>
  <c r="P1740" i="1"/>
  <c r="Q1740" i="1"/>
  <c r="L1741" i="1"/>
  <c r="N1741" i="1"/>
  <c r="M1741" i="1"/>
  <c r="Q1741" i="1"/>
  <c r="Q1742" i="1"/>
  <c r="L1743" i="1"/>
  <c r="N1743" i="1"/>
  <c r="P1743" i="1"/>
  <c r="Q1743" i="1"/>
  <c r="Q1744" i="1"/>
  <c r="Q1745" i="1"/>
  <c r="M1746" i="1"/>
  <c r="L1746" i="1"/>
  <c r="P1746" i="1"/>
  <c r="Q1746" i="1"/>
  <c r="Q1747" i="1"/>
  <c r="Q1748" i="1"/>
  <c r="L1749" i="1"/>
  <c r="M1749" i="1"/>
  <c r="N1749" i="1"/>
  <c r="P1749" i="1"/>
  <c r="Q1749" i="1"/>
  <c r="Q1750" i="1"/>
  <c r="L1751" i="1"/>
  <c r="M1751" i="1"/>
  <c r="N1751" i="1"/>
  <c r="P1751" i="1"/>
  <c r="Q1751" i="1"/>
  <c r="Q1752" i="1"/>
  <c r="Q1753" i="1"/>
  <c r="M1754" i="1"/>
  <c r="N1754" i="1"/>
  <c r="L1754" i="1"/>
  <c r="P1754" i="1"/>
  <c r="Q1754" i="1"/>
  <c r="L1755" i="1"/>
  <c r="M1755" i="1"/>
  <c r="N1755" i="1"/>
  <c r="P1755" i="1"/>
  <c r="Q1755" i="1"/>
  <c r="Q1756" i="1"/>
  <c r="M1757" i="1"/>
  <c r="N1757" i="1"/>
  <c r="L1757" i="1"/>
  <c r="P1757" i="1"/>
  <c r="Q1757" i="1"/>
  <c r="M1758" i="1"/>
  <c r="N1758" i="1"/>
  <c r="L1758" i="1"/>
  <c r="P1758" i="1"/>
  <c r="Q1758" i="1"/>
  <c r="L1759" i="1"/>
  <c r="M1759" i="1"/>
  <c r="N1759" i="1"/>
  <c r="P1759" i="1"/>
  <c r="Q1759" i="1"/>
  <c r="Q1760" i="1"/>
  <c r="M1761" i="1"/>
  <c r="N1761" i="1"/>
  <c r="L1761" i="1"/>
  <c r="P1761" i="1"/>
  <c r="Q1761" i="1"/>
  <c r="M1762" i="1"/>
  <c r="N1762" i="1"/>
  <c r="L1762" i="1"/>
  <c r="P1762" i="1"/>
  <c r="Q1762" i="1"/>
  <c r="N1763" i="1"/>
  <c r="Q1763" i="1"/>
  <c r="M1764" i="1"/>
  <c r="N1764" i="1"/>
  <c r="P1764" i="1"/>
  <c r="Q1764" i="1"/>
  <c r="L1765" i="1"/>
  <c r="M1765" i="1"/>
  <c r="N1765" i="1"/>
  <c r="P1765" i="1"/>
  <c r="Q1765" i="1"/>
  <c r="N1766" i="1"/>
  <c r="Q1766" i="1"/>
  <c r="M1767" i="1"/>
  <c r="N1767" i="1"/>
  <c r="Q1767" i="1"/>
  <c r="Q1768" i="1"/>
  <c r="L1769" i="1"/>
  <c r="Q1769" i="1"/>
  <c r="Q1770" i="1"/>
  <c r="Q1771" i="1"/>
  <c r="L1772" i="1"/>
  <c r="N1772" i="1"/>
  <c r="Q1772" i="1"/>
  <c r="Q1773" i="1"/>
  <c r="M1774" i="1"/>
  <c r="Q1774" i="1"/>
  <c r="L1775" i="1"/>
  <c r="P1775" i="1"/>
  <c r="Q1775" i="1"/>
  <c r="Q1776" i="1"/>
  <c r="L1777" i="1"/>
  <c r="M1777" i="1"/>
  <c r="Q1777" i="1"/>
  <c r="P1778" i="1"/>
  <c r="Q1778" i="1"/>
  <c r="L1779" i="1"/>
  <c r="P1779" i="1"/>
  <c r="Q1779" i="1"/>
  <c r="L1780" i="1"/>
  <c r="M1780" i="1"/>
  <c r="N1780" i="1"/>
  <c r="P1780" i="1"/>
  <c r="Q1780" i="1"/>
  <c r="Q1781" i="1"/>
  <c r="M1782" i="1"/>
  <c r="P1782" i="1"/>
  <c r="Q1782" i="1"/>
  <c r="M1783" i="1"/>
  <c r="N1783" i="1"/>
  <c r="P1783" i="1"/>
  <c r="Q1783" i="1"/>
  <c r="Q1784" i="1"/>
  <c r="L1785" i="1"/>
  <c r="N1785" i="1"/>
  <c r="Q1785" i="1"/>
  <c r="M1786" i="1"/>
  <c r="N1786" i="1"/>
  <c r="L1786" i="1"/>
  <c r="P1786" i="1"/>
  <c r="Q1786" i="1"/>
  <c r="L1787" i="1"/>
  <c r="M1787" i="1"/>
  <c r="N1787" i="1"/>
  <c r="P1787" i="1"/>
  <c r="Q1787" i="1"/>
  <c r="M1788" i="1"/>
  <c r="L1788" i="1"/>
  <c r="Q1788" i="1"/>
  <c r="L1789" i="1"/>
  <c r="Q1789" i="1"/>
  <c r="M1790" i="1"/>
  <c r="N1790" i="1"/>
  <c r="L1790" i="1"/>
  <c r="P1790" i="1"/>
  <c r="Q1790" i="1"/>
  <c r="L1791" i="1"/>
  <c r="M1791" i="1"/>
  <c r="N1791" i="1"/>
  <c r="P1791" i="1"/>
  <c r="Q1791" i="1"/>
  <c r="Q1792" i="1"/>
  <c r="M1793" i="1"/>
  <c r="N1793" i="1"/>
  <c r="L1793" i="1"/>
  <c r="P1793" i="1"/>
  <c r="Q1793" i="1"/>
  <c r="M1794" i="1"/>
  <c r="N1794" i="1"/>
  <c r="L1794" i="1"/>
  <c r="P1794" i="1"/>
  <c r="Q1794" i="1"/>
  <c r="L1795" i="1"/>
  <c r="N1795" i="1"/>
  <c r="Q1795" i="1"/>
  <c r="M1796" i="1"/>
  <c r="N1796" i="1"/>
  <c r="Q1796" i="1"/>
  <c r="L1797" i="1"/>
  <c r="M1797" i="1"/>
  <c r="N1797" i="1"/>
  <c r="P1797" i="1"/>
  <c r="Q1797" i="1"/>
  <c r="N1798" i="1"/>
  <c r="L1798" i="1"/>
  <c r="P1798" i="1"/>
  <c r="Q1798" i="1"/>
  <c r="M1799" i="1"/>
  <c r="N1799" i="1"/>
  <c r="Q1799" i="1"/>
  <c r="Q1800" i="1"/>
  <c r="N1801" i="1"/>
  <c r="L1801" i="1"/>
  <c r="P1801" i="1"/>
  <c r="Q1801" i="1"/>
  <c r="N1802" i="1"/>
  <c r="L1802" i="1"/>
  <c r="Q1802" i="1"/>
  <c r="L1803" i="1"/>
  <c r="M1803" i="1"/>
  <c r="N1803" i="1"/>
  <c r="Q1803" i="1"/>
  <c r="N1804" i="1"/>
  <c r="P1804" i="1"/>
  <c r="Q1804" i="1"/>
  <c r="L1805" i="1"/>
  <c r="Q1805" i="1"/>
  <c r="M1806" i="1"/>
  <c r="N1806" i="1"/>
  <c r="L1806" i="1"/>
  <c r="Q1806" i="1"/>
  <c r="Q1807" i="1"/>
  <c r="Q1808" i="1"/>
  <c r="L1809" i="1"/>
  <c r="M1809" i="1"/>
  <c r="N1809" i="1"/>
  <c r="P1809" i="1"/>
  <c r="Q1809" i="1"/>
  <c r="Q1810" i="1"/>
  <c r="N1811" i="1"/>
  <c r="P1811" i="1"/>
  <c r="Q1811" i="1"/>
  <c r="L1812" i="1"/>
  <c r="M1812" i="1"/>
  <c r="N1812" i="1"/>
  <c r="P1812" i="1"/>
  <c r="Q1812" i="1"/>
  <c r="Q1813" i="1"/>
  <c r="L1814" i="1"/>
  <c r="Q1814" i="1"/>
  <c r="L1815" i="1"/>
  <c r="N1815" i="1"/>
  <c r="Q1815" i="1"/>
  <c r="Q1816" i="1"/>
  <c r="L1817" i="1"/>
  <c r="Q1817" i="1"/>
  <c r="M1818" i="1"/>
  <c r="L1818" i="1"/>
  <c r="Q1818" i="1"/>
  <c r="L1819" i="1"/>
  <c r="M1819" i="1"/>
  <c r="N1819" i="1"/>
  <c r="P1819" i="1"/>
  <c r="Q1819" i="1"/>
  <c r="P1820" i="1"/>
  <c r="Q1820" i="1"/>
  <c r="M1821" i="1"/>
  <c r="N1821" i="1"/>
  <c r="Q1821" i="1"/>
  <c r="M1822" i="1"/>
  <c r="N1822" i="1"/>
  <c r="L1822" i="1"/>
  <c r="P1822" i="1"/>
  <c r="Q1822" i="1"/>
  <c r="L1823" i="1"/>
  <c r="M1823" i="1"/>
  <c r="N1823" i="1"/>
  <c r="P1823" i="1"/>
  <c r="Q1823" i="1"/>
  <c r="Q1824" i="1"/>
  <c r="M1825" i="1"/>
  <c r="N1825" i="1"/>
  <c r="L1825" i="1"/>
  <c r="P1825" i="1"/>
  <c r="Q1825" i="1"/>
  <c r="M1826" i="1"/>
  <c r="N1826" i="1"/>
  <c r="L1826" i="1"/>
  <c r="P1826" i="1"/>
  <c r="Q1826" i="1"/>
  <c r="M1827" i="1"/>
  <c r="N1827" i="1"/>
  <c r="P1827" i="1"/>
  <c r="Q1827" i="1"/>
  <c r="M1828" i="1"/>
  <c r="P1828" i="1"/>
  <c r="Q1828" i="1"/>
  <c r="L1829" i="1"/>
  <c r="M1829" i="1"/>
  <c r="N1829" i="1"/>
  <c r="P1829" i="1"/>
  <c r="Q1829" i="1"/>
  <c r="N1830" i="1"/>
  <c r="L1830" i="1"/>
  <c r="P1830" i="1"/>
  <c r="Q1830" i="1"/>
  <c r="M1831" i="1"/>
  <c r="N1831" i="1"/>
  <c r="Q1831" i="1"/>
  <c r="Q1832" i="1"/>
  <c r="N1833" i="1"/>
  <c r="L1833" i="1"/>
  <c r="P1833" i="1"/>
  <c r="Q1833" i="1"/>
  <c r="N1834" i="1"/>
  <c r="L1834" i="1"/>
  <c r="Q1834" i="1"/>
  <c r="L1835" i="1"/>
  <c r="M1835" i="1"/>
  <c r="N1835" i="1"/>
  <c r="Q1835" i="1"/>
  <c r="N1836" i="1"/>
  <c r="P1836" i="1"/>
  <c r="Q1836" i="1"/>
  <c r="N1837" i="1"/>
  <c r="L1837" i="1"/>
  <c r="Q1837" i="1"/>
  <c r="M1838" i="1"/>
  <c r="N1838" i="1"/>
  <c r="L1838" i="1"/>
  <c r="Q1838" i="1"/>
  <c r="Q1839" i="1"/>
  <c r="Q1840" i="1"/>
  <c r="L1841" i="1"/>
  <c r="M1841" i="1"/>
  <c r="N1841" i="1"/>
  <c r="P1841" i="1"/>
  <c r="Q1841" i="1"/>
  <c r="M1842" i="1"/>
  <c r="Q1842" i="1"/>
  <c r="N1843" i="1"/>
  <c r="P1843" i="1"/>
  <c r="Q1843" i="1"/>
  <c r="L1844" i="1"/>
  <c r="N1844" i="1"/>
  <c r="P1844" i="1"/>
  <c r="Q1844" i="1"/>
  <c r="L1845" i="1"/>
  <c r="M1845" i="1"/>
  <c r="Q1845" i="1"/>
  <c r="P1846" i="1"/>
  <c r="Q1846" i="1"/>
  <c r="P1847" i="1"/>
  <c r="Q1847" i="1"/>
  <c r="Q1848" i="1"/>
  <c r="L1849" i="1"/>
  <c r="M1849" i="1"/>
  <c r="N1849" i="1"/>
  <c r="Q1849" i="1"/>
  <c r="Q1850" i="1"/>
  <c r="L1851" i="1"/>
  <c r="M1851" i="1"/>
  <c r="N1851" i="1"/>
  <c r="P1851" i="1"/>
  <c r="Q1851" i="1"/>
  <c r="L1852" i="1"/>
  <c r="M1852" i="1"/>
  <c r="Q1852" i="1"/>
  <c r="M1853" i="1"/>
  <c r="P1853" i="1"/>
  <c r="Q1853" i="1"/>
  <c r="M1854" i="1"/>
  <c r="N1854" i="1"/>
  <c r="L1854" i="1"/>
  <c r="P1854" i="1"/>
  <c r="Q1854" i="1"/>
  <c r="L1855" i="1"/>
  <c r="M1855" i="1"/>
  <c r="N1855" i="1"/>
  <c r="P1855" i="1"/>
  <c r="Q1855" i="1"/>
  <c r="Q1856" i="1"/>
  <c r="M1857" i="1"/>
  <c r="N1857" i="1"/>
  <c r="L1857" i="1"/>
  <c r="P1857" i="1"/>
  <c r="Q1857" i="1"/>
  <c r="M1858" i="1"/>
  <c r="N1858" i="1"/>
  <c r="L1858" i="1"/>
  <c r="P1858" i="1"/>
  <c r="Q1858" i="1"/>
  <c r="M1859" i="1"/>
  <c r="N1859" i="1"/>
  <c r="P1859" i="1"/>
  <c r="Q1859" i="1"/>
  <c r="M1860" i="1"/>
  <c r="N1860" i="1"/>
  <c r="P1860" i="1"/>
  <c r="Q1860" i="1"/>
  <c r="L1861" i="1"/>
  <c r="M1861" i="1"/>
  <c r="N1861" i="1"/>
  <c r="P1861" i="1"/>
  <c r="Q1861" i="1"/>
  <c r="P1862" i="1"/>
  <c r="Q1862" i="1"/>
  <c r="M1863" i="1"/>
  <c r="Q1863" i="1"/>
  <c r="Q1864" i="1"/>
  <c r="M1865" i="1"/>
  <c r="Q1865" i="1"/>
  <c r="M1866" i="1"/>
  <c r="N1866" i="1"/>
  <c r="L1866" i="1"/>
  <c r="P1866" i="1"/>
  <c r="Q1866" i="1"/>
  <c r="L1867" i="1"/>
  <c r="N1867" i="1"/>
  <c r="P1867" i="1"/>
  <c r="Q1867" i="1"/>
  <c r="L1868" i="1"/>
  <c r="P1868" i="1"/>
  <c r="Q1868" i="1"/>
  <c r="Q1869" i="1"/>
  <c r="M1870" i="1"/>
  <c r="L1870" i="1"/>
  <c r="P1870" i="1"/>
  <c r="Q1870" i="1"/>
  <c r="L1871" i="1"/>
  <c r="M1871" i="1"/>
  <c r="N1871" i="1"/>
  <c r="P1871" i="1"/>
  <c r="Q1871" i="1"/>
  <c r="Q1872" i="1"/>
  <c r="L1873" i="1"/>
  <c r="M1873" i="1"/>
  <c r="N1873" i="1"/>
  <c r="Q1873" i="1"/>
  <c r="M1874" i="1"/>
  <c r="N1874" i="1"/>
  <c r="L1874" i="1"/>
  <c r="P1874" i="1"/>
  <c r="Q1874" i="1"/>
  <c r="N1875" i="1"/>
  <c r="P1875" i="1"/>
  <c r="Q1875" i="1"/>
  <c r="M1876" i="1"/>
  <c r="P1876" i="1"/>
  <c r="Q1876" i="1"/>
  <c r="M1877" i="1"/>
  <c r="N1877" i="1"/>
  <c r="Q1877" i="1"/>
  <c r="M1878" i="1"/>
  <c r="L1878" i="1"/>
  <c r="P1878" i="1"/>
  <c r="Q1878" i="1"/>
  <c r="L1879" i="1"/>
  <c r="M1879" i="1"/>
  <c r="N1879" i="1"/>
  <c r="P1879" i="1"/>
  <c r="Q1879" i="1"/>
  <c r="Q1880" i="1"/>
  <c r="L1881" i="1"/>
  <c r="P1881" i="1"/>
  <c r="Q1881" i="1"/>
  <c r="M1882" i="1"/>
  <c r="N1882" i="1"/>
  <c r="L1882" i="1"/>
  <c r="P1882" i="1"/>
  <c r="Q1882" i="1"/>
  <c r="L1883" i="1"/>
  <c r="M1883" i="1"/>
  <c r="N1883" i="1"/>
  <c r="P1883" i="1"/>
  <c r="Q1883" i="1"/>
  <c r="P1884" i="1"/>
  <c r="Q1884" i="1"/>
  <c r="L1885" i="1"/>
  <c r="M1885" i="1"/>
  <c r="N1885" i="1"/>
  <c r="P1885" i="1"/>
  <c r="Q1885" i="1"/>
  <c r="M1886" i="1"/>
  <c r="N1886" i="1"/>
  <c r="L1886" i="1"/>
  <c r="P1886" i="1"/>
  <c r="Q1886" i="1"/>
  <c r="M1887" i="1"/>
  <c r="N1887" i="1"/>
  <c r="P1887" i="1"/>
  <c r="Q1887" i="1"/>
  <c r="Q1888" i="1"/>
  <c r="N1889" i="1"/>
  <c r="L1889" i="1"/>
  <c r="P1889" i="1"/>
  <c r="Q1889" i="1"/>
  <c r="N1890" i="1"/>
  <c r="L1890" i="1"/>
  <c r="P1890" i="1"/>
  <c r="Q1890" i="1"/>
  <c r="M1891" i="1"/>
  <c r="N1891" i="1"/>
  <c r="Q1891" i="1"/>
  <c r="N1892" i="1"/>
  <c r="P1892" i="1"/>
  <c r="Q1892" i="1"/>
  <c r="L1893" i="1"/>
  <c r="M1893" i="1"/>
  <c r="P1893" i="1"/>
  <c r="Q1893" i="1"/>
  <c r="N1894" i="1"/>
  <c r="L1894" i="1"/>
  <c r="Q1894" i="1"/>
  <c r="Q1895" i="1"/>
  <c r="Q1896" i="1"/>
  <c r="L1897" i="1"/>
  <c r="N1897" i="1"/>
  <c r="M1897" i="1"/>
  <c r="Q1897" i="1"/>
  <c r="Q1898" i="1"/>
  <c r="L1899" i="1"/>
  <c r="N1899" i="1"/>
  <c r="Q1899" i="1"/>
  <c r="L1900" i="1"/>
  <c r="N1900" i="1"/>
  <c r="P1900" i="1"/>
  <c r="Q1900" i="1"/>
  <c r="Q1901" i="1"/>
  <c r="M1902" i="1"/>
  <c r="L1902" i="1"/>
  <c r="Q1902" i="1"/>
  <c r="L1903" i="1"/>
  <c r="N1903" i="1"/>
  <c r="Q1903" i="1"/>
  <c r="Q1904" i="1"/>
  <c r="L1905" i="1"/>
  <c r="M1905" i="1"/>
  <c r="N1905" i="1"/>
  <c r="Q1905" i="1"/>
  <c r="M1906" i="1"/>
  <c r="L1906" i="1"/>
  <c r="Q1906" i="1"/>
  <c r="L1907" i="1"/>
  <c r="N1907" i="1"/>
  <c r="P1907" i="1"/>
  <c r="Q1907" i="1"/>
  <c r="L1908" i="1"/>
  <c r="M1908" i="1"/>
  <c r="P1908" i="1"/>
  <c r="Q1908" i="1"/>
  <c r="M1909" i="1"/>
  <c r="N1909" i="1"/>
  <c r="Q1909" i="1"/>
  <c r="M1910" i="1"/>
  <c r="L1910" i="1"/>
  <c r="P1910" i="1"/>
  <c r="Q1910" i="1"/>
  <c r="L1911" i="1"/>
  <c r="M1911" i="1"/>
  <c r="N1911" i="1"/>
  <c r="P1911" i="1"/>
  <c r="Q1911" i="1"/>
  <c r="Q1912" i="1"/>
  <c r="M1913" i="1"/>
  <c r="L1913" i="1"/>
  <c r="P1913" i="1"/>
  <c r="Q1913" i="1"/>
  <c r="M1914" i="1"/>
  <c r="N1914" i="1"/>
  <c r="L1914" i="1"/>
  <c r="P1914" i="1"/>
  <c r="Q1914" i="1"/>
  <c r="L1915" i="1"/>
  <c r="M1915" i="1"/>
  <c r="N1915" i="1"/>
  <c r="P1915" i="1"/>
  <c r="Q1915" i="1"/>
  <c r="P1916" i="1"/>
  <c r="Q1916" i="1"/>
  <c r="L1917" i="1"/>
  <c r="M1917" i="1"/>
  <c r="N1917" i="1"/>
  <c r="P1917" i="1"/>
  <c r="Q1917" i="1"/>
  <c r="M1918" i="1"/>
  <c r="N1918" i="1"/>
  <c r="L1918" i="1"/>
  <c r="P1918" i="1"/>
  <c r="Q1918" i="1"/>
  <c r="M1919" i="1"/>
  <c r="N1919" i="1"/>
  <c r="P1919" i="1"/>
  <c r="Q1919" i="1"/>
  <c r="Q1920" i="1"/>
  <c r="M1921" i="1"/>
  <c r="N1921" i="1"/>
  <c r="L1921" i="1"/>
  <c r="P1921" i="1"/>
  <c r="Q1921" i="1"/>
  <c r="N1922" i="1"/>
  <c r="L1922" i="1"/>
  <c r="P1922" i="1"/>
  <c r="Q1922" i="1"/>
  <c r="M1923" i="1"/>
  <c r="N1923" i="1"/>
  <c r="Q1923" i="1"/>
  <c r="M1924" i="1"/>
  <c r="N1924" i="1"/>
  <c r="P1924" i="1"/>
  <c r="Q1924" i="1"/>
  <c r="L1925" i="1"/>
  <c r="N1925" i="1"/>
  <c r="M1925" i="1"/>
  <c r="P1925" i="1"/>
  <c r="Q1925" i="1"/>
  <c r="N1926" i="1"/>
  <c r="L1926" i="1"/>
  <c r="Q1926" i="1"/>
  <c r="Q1927" i="1"/>
  <c r="Q1928" i="1"/>
  <c r="L1929" i="1"/>
  <c r="N1929" i="1"/>
  <c r="M1929" i="1"/>
  <c r="Q1929" i="1"/>
  <c r="Q1930" i="1"/>
  <c r="L1931" i="1"/>
  <c r="N1931" i="1"/>
  <c r="Q1931" i="1"/>
  <c r="L1932" i="1"/>
  <c r="N1932" i="1"/>
  <c r="P1932" i="1"/>
  <c r="Q1932" i="1"/>
  <c r="Q1933" i="1"/>
  <c r="M1934" i="1"/>
  <c r="L1934" i="1"/>
  <c r="Q1934" i="1"/>
  <c r="L1935" i="1"/>
  <c r="N1935" i="1"/>
  <c r="Q1935" i="1"/>
  <c r="Q1936" i="1"/>
  <c r="L1937" i="1"/>
  <c r="M1937" i="1"/>
  <c r="N1937" i="1"/>
  <c r="Q1937" i="1"/>
  <c r="M1938" i="1"/>
  <c r="L1938" i="1"/>
  <c r="Q1938" i="1"/>
  <c r="N1939" i="1"/>
  <c r="P1939" i="1"/>
  <c r="Q1939" i="1"/>
  <c r="L1940" i="1"/>
  <c r="M1940" i="1"/>
  <c r="P1940" i="1"/>
  <c r="Q1940" i="1"/>
  <c r="M1941" i="1"/>
  <c r="N1941" i="1"/>
  <c r="Q1941" i="1"/>
  <c r="L1942" i="1"/>
  <c r="P1942" i="1"/>
  <c r="Q1942" i="1"/>
  <c r="L1943" i="1"/>
  <c r="M1943" i="1"/>
  <c r="N1943" i="1"/>
  <c r="P1943" i="1"/>
  <c r="Q1943" i="1"/>
  <c r="Q1944" i="1"/>
  <c r="L1945" i="1"/>
  <c r="P1945" i="1"/>
  <c r="Q1945" i="1"/>
  <c r="M1946" i="1"/>
  <c r="N1946" i="1"/>
  <c r="L1946" i="1"/>
  <c r="P1946" i="1"/>
  <c r="Q1946" i="1"/>
  <c r="L1947" i="1"/>
  <c r="M1947" i="1"/>
  <c r="N1947" i="1"/>
  <c r="P1947" i="1"/>
  <c r="Q1947" i="1"/>
  <c r="P1948" i="1"/>
  <c r="Q1948" i="1"/>
  <c r="L1949" i="1"/>
  <c r="M1949" i="1"/>
  <c r="N1949" i="1"/>
  <c r="P1949" i="1"/>
  <c r="Q1949" i="1"/>
  <c r="M1950" i="1"/>
  <c r="N1950" i="1"/>
  <c r="L1950" i="1"/>
  <c r="P1950" i="1"/>
  <c r="Q1950" i="1"/>
  <c r="M1951" i="1"/>
  <c r="N1951" i="1"/>
  <c r="P1951" i="1"/>
  <c r="Q1951" i="1"/>
  <c r="Q1952" i="1"/>
  <c r="M1953" i="1"/>
  <c r="N1953" i="1"/>
  <c r="L1953" i="1"/>
  <c r="P1953" i="1"/>
  <c r="Q1953" i="1"/>
  <c r="N1954" i="1"/>
  <c r="L1954" i="1"/>
  <c r="P1954" i="1"/>
  <c r="Q1954" i="1"/>
  <c r="M1955" i="1"/>
  <c r="N1955" i="1"/>
  <c r="Q1955" i="1"/>
  <c r="M1956" i="1"/>
  <c r="N1956" i="1"/>
  <c r="P1956" i="1"/>
  <c r="Q1956" i="1"/>
  <c r="L1957" i="1"/>
  <c r="N1957" i="1"/>
  <c r="M1957" i="1"/>
  <c r="P1957" i="1"/>
  <c r="Q1957" i="1"/>
  <c r="N1958" i="1"/>
  <c r="L1958" i="1"/>
  <c r="Q1958" i="1"/>
  <c r="Q1959" i="1"/>
  <c r="Q1960" i="1"/>
  <c r="L1961" i="1"/>
  <c r="N1961" i="1"/>
  <c r="M1961" i="1"/>
  <c r="Q1961" i="1"/>
  <c r="Q1962" i="1"/>
  <c r="L1963" i="1"/>
  <c r="N1963" i="1"/>
  <c r="Q1963" i="1"/>
  <c r="L1964" i="1"/>
  <c r="N1964" i="1"/>
  <c r="P1964" i="1"/>
  <c r="Q1964" i="1"/>
  <c r="Q1965" i="1"/>
  <c r="M1966" i="1"/>
  <c r="L1966" i="1"/>
  <c r="Q1966" i="1"/>
  <c r="L1967" i="1"/>
  <c r="N1967" i="1"/>
  <c r="Q1967" i="1"/>
  <c r="Q1968" i="1"/>
  <c r="L1969" i="1"/>
  <c r="M1969" i="1"/>
  <c r="N1969" i="1"/>
  <c r="Q1969" i="1"/>
  <c r="M1970" i="1"/>
  <c r="L1970" i="1"/>
  <c r="Q1970" i="1"/>
  <c r="L1971" i="1"/>
  <c r="N1971" i="1"/>
  <c r="P1971" i="1"/>
  <c r="Q1971" i="1"/>
  <c r="L1972" i="1"/>
  <c r="M1972" i="1"/>
  <c r="P1972" i="1"/>
  <c r="Q1972" i="1"/>
  <c r="M1973" i="1"/>
  <c r="N1973" i="1"/>
  <c r="Q1973" i="1"/>
  <c r="M1974" i="1"/>
  <c r="L1974" i="1"/>
  <c r="P1974" i="1"/>
  <c r="Q1974" i="1"/>
  <c r="L1975" i="1"/>
  <c r="M1975" i="1"/>
  <c r="N1975" i="1"/>
  <c r="P1975" i="1"/>
  <c r="Q1975" i="1"/>
  <c r="Q1976" i="1"/>
  <c r="L1977" i="1"/>
  <c r="P1977" i="1"/>
  <c r="Q1977" i="1"/>
  <c r="M1978" i="1"/>
  <c r="N1978" i="1"/>
  <c r="L1978" i="1"/>
  <c r="P1978" i="1"/>
  <c r="Q1978" i="1"/>
  <c r="L1979" i="1"/>
  <c r="M1979" i="1"/>
  <c r="N1979" i="1"/>
  <c r="P1979" i="1"/>
  <c r="Q1979" i="1"/>
  <c r="P1980" i="1"/>
  <c r="Q1980" i="1"/>
  <c r="L1981" i="1"/>
  <c r="M1981" i="1"/>
  <c r="N1981" i="1"/>
  <c r="P1981" i="1"/>
  <c r="Q1981" i="1"/>
  <c r="M1982" i="1"/>
  <c r="N1982" i="1"/>
  <c r="L1982" i="1"/>
  <c r="P1982" i="1"/>
  <c r="Q1982" i="1"/>
  <c r="M1983" i="1"/>
  <c r="N1983" i="1"/>
  <c r="P1983" i="1"/>
  <c r="Q1983" i="1"/>
  <c r="Q1984" i="1"/>
  <c r="M1985" i="1"/>
  <c r="N1985" i="1"/>
  <c r="L1985" i="1"/>
  <c r="P1985" i="1"/>
  <c r="Q1985" i="1"/>
  <c r="N1986" i="1"/>
  <c r="L1986" i="1"/>
  <c r="P1986" i="1"/>
  <c r="Q1986" i="1"/>
  <c r="M1987" i="1"/>
  <c r="N1987" i="1"/>
  <c r="Q1987" i="1"/>
  <c r="M1988" i="1"/>
  <c r="N1988" i="1"/>
  <c r="P1988" i="1"/>
  <c r="Q1988" i="1"/>
  <c r="L1989" i="1"/>
  <c r="N1989" i="1"/>
  <c r="M1989" i="1"/>
  <c r="P1989" i="1"/>
  <c r="Q1989" i="1"/>
  <c r="N1990" i="1"/>
  <c r="L1990" i="1"/>
  <c r="Q1990" i="1"/>
  <c r="Q1991" i="1"/>
  <c r="Q1992" i="1"/>
  <c r="L1993" i="1"/>
  <c r="N1993" i="1"/>
  <c r="M1993" i="1"/>
  <c r="Q1993" i="1"/>
  <c r="Q1994" i="1"/>
  <c r="L1995" i="1"/>
  <c r="N1995" i="1"/>
  <c r="Q1995" i="1"/>
  <c r="L1996" i="1"/>
  <c r="N1996" i="1"/>
  <c r="P1996" i="1"/>
  <c r="Q1996" i="1"/>
  <c r="Q1997" i="1"/>
  <c r="M1998" i="1"/>
  <c r="L1998" i="1"/>
  <c r="Q1998" i="1"/>
  <c r="L1999" i="1"/>
  <c r="Q1999" i="1"/>
  <c r="Q2000" i="1"/>
  <c r="L2001" i="1"/>
  <c r="M2001" i="1"/>
  <c r="N2001" i="1"/>
  <c r="Q2001" i="1"/>
  <c r="Q2002" i="1"/>
  <c r="N2003" i="1"/>
  <c r="P2003" i="1"/>
  <c r="Q2003" i="1"/>
  <c r="L2004" i="1"/>
  <c r="M2004" i="1"/>
  <c r="P2004" i="1"/>
  <c r="Q2004" i="1"/>
  <c r="M2005" i="1"/>
  <c r="Q2005" i="1"/>
  <c r="M2006" i="1"/>
  <c r="L2006" i="1"/>
  <c r="P2006" i="1"/>
  <c r="Q2006" i="1"/>
  <c r="L2007" i="1"/>
  <c r="M2007" i="1"/>
  <c r="N2007" i="1"/>
  <c r="P2007" i="1"/>
  <c r="Q2007" i="1"/>
  <c r="Q2008" i="1"/>
  <c r="L2009" i="1"/>
  <c r="P2009" i="1"/>
  <c r="Q2009" i="1"/>
  <c r="M2010" i="1"/>
  <c r="N2010" i="1"/>
  <c r="L2010" i="1"/>
  <c r="P2010" i="1"/>
  <c r="Q2010" i="1"/>
  <c r="L2011" i="1"/>
  <c r="M2011" i="1"/>
  <c r="N2011" i="1"/>
  <c r="P2011" i="1"/>
  <c r="Q2011" i="1"/>
  <c r="P2012" i="1"/>
  <c r="Q2012" i="1"/>
  <c r="L2013" i="1"/>
  <c r="M2013" i="1"/>
  <c r="N2013" i="1"/>
  <c r="P2013" i="1"/>
  <c r="Q2013" i="1"/>
  <c r="M2014" i="1"/>
  <c r="N2014" i="1"/>
  <c r="L2014" i="1"/>
  <c r="P2014" i="1"/>
  <c r="Q2014" i="1"/>
  <c r="M2015" i="1"/>
  <c r="N2015" i="1"/>
  <c r="P2015" i="1"/>
  <c r="Q2015" i="1"/>
  <c r="Q2016" i="1"/>
  <c r="M2017" i="1"/>
  <c r="N2017" i="1"/>
  <c r="L2017" i="1"/>
  <c r="P2017" i="1"/>
  <c r="Q2017" i="1"/>
  <c r="N2018" i="1"/>
  <c r="L2018" i="1"/>
  <c r="P2018" i="1"/>
  <c r="Q2018" i="1"/>
  <c r="M2019" i="1"/>
  <c r="N2019" i="1"/>
  <c r="Q2019" i="1"/>
  <c r="M2020" i="1"/>
  <c r="N2020" i="1"/>
  <c r="P2020" i="1"/>
  <c r="Q2020" i="1"/>
  <c r="L2021" i="1"/>
  <c r="N2021" i="1"/>
  <c r="M2021" i="1"/>
  <c r="P2021" i="1"/>
  <c r="Q2021" i="1"/>
  <c r="N2022" i="1"/>
  <c r="L2022" i="1"/>
  <c r="Q2022" i="1"/>
  <c r="Q2023" i="1"/>
  <c r="Q2024" i="1"/>
  <c r="L2025" i="1"/>
  <c r="N2025" i="1"/>
  <c r="M2025" i="1"/>
  <c r="Q2025" i="1"/>
  <c r="Q2026" i="1"/>
  <c r="L2027" i="1"/>
  <c r="N2027" i="1"/>
  <c r="Q2027" i="1"/>
  <c r="Q2028" i="1"/>
  <c r="Q2029" i="1"/>
  <c r="M2030" i="1"/>
  <c r="L2030" i="1"/>
  <c r="Q2030" i="1"/>
  <c r="P2031" i="1"/>
  <c r="Q2031" i="1"/>
  <c r="Q2032" i="1"/>
  <c r="L2033" i="1"/>
  <c r="M2033" i="1"/>
  <c r="N2033" i="1"/>
  <c r="Q2033" i="1"/>
  <c r="Q2034" i="1"/>
  <c r="L2035" i="1"/>
  <c r="N2035" i="1"/>
  <c r="P2035" i="1"/>
  <c r="Q2035" i="1"/>
  <c r="L2036" i="1"/>
  <c r="M2036" i="1"/>
  <c r="P2036" i="1"/>
  <c r="Q2036" i="1"/>
  <c r="M2037" i="1"/>
  <c r="P2037" i="1"/>
  <c r="Q2037" i="1"/>
  <c r="M2038" i="1"/>
  <c r="L2038" i="1"/>
  <c r="P2038" i="1"/>
  <c r="Q2038" i="1"/>
  <c r="L2039" i="1"/>
  <c r="M2039" i="1"/>
  <c r="N2039" i="1"/>
  <c r="P2039" i="1"/>
  <c r="Q2039" i="1"/>
  <c r="Q2040" i="1"/>
  <c r="P2041" i="1"/>
  <c r="Q2041" i="1"/>
  <c r="M2042" i="1"/>
  <c r="N2042" i="1"/>
  <c r="L2042" i="1"/>
  <c r="P2042" i="1"/>
  <c r="Q2042" i="1"/>
  <c r="L2043" i="1"/>
  <c r="M2043" i="1"/>
  <c r="N2043" i="1"/>
  <c r="P2043" i="1"/>
  <c r="Q2043" i="1"/>
  <c r="M2044" i="1"/>
  <c r="Q2044" i="1"/>
  <c r="L2045" i="1"/>
  <c r="M2045" i="1"/>
  <c r="N2045" i="1"/>
  <c r="P2045" i="1"/>
  <c r="Q2045" i="1"/>
  <c r="L2046" i="1"/>
  <c r="N2046" i="1"/>
  <c r="Q2046" i="1"/>
  <c r="L2047" i="1"/>
  <c r="Q2047" i="1"/>
  <c r="Q2048" i="1"/>
  <c r="L2049" i="1"/>
  <c r="M2049" i="1"/>
  <c r="N2049" i="1"/>
  <c r="P2049" i="1"/>
  <c r="Q2049" i="1"/>
  <c r="M2050" i="1"/>
  <c r="N2050" i="1"/>
  <c r="P2050" i="1"/>
  <c r="Q2050" i="1"/>
  <c r="Q2051" i="1"/>
  <c r="L2052" i="1"/>
  <c r="N2052" i="1"/>
  <c r="M2052" i="1"/>
  <c r="P2052" i="1"/>
  <c r="Q2052" i="1"/>
  <c r="L2053" i="1"/>
  <c r="M2053" i="1"/>
  <c r="N2053" i="1"/>
  <c r="P2053" i="1"/>
  <c r="Q2053" i="1"/>
  <c r="L2054" i="1"/>
  <c r="N2054" i="1"/>
  <c r="Q2054" i="1"/>
  <c r="L2055" i="1"/>
  <c r="Q2055" i="1"/>
  <c r="Q2056" i="1"/>
  <c r="L2057" i="1"/>
  <c r="M2057" i="1"/>
  <c r="N2057" i="1"/>
  <c r="P2057" i="1"/>
  <c r="Q2057" i="1"/>
  <c r="M2058" i="1"/>
  <c r="N2058" i="1"/>
  <c r="P2058" i="1"/>
  <c r="Q2058" i="1"/>
  <c r="Q2059" i="1"/>
  <c r="L2060" i="1"/>
  <c r="N2060" i="1"/>
  <c r="M2060" i="1"/>
  <c r="P2060" i="1"/>
  <c r="Q2060" i="1"/>
  <c r="L2061" i="1"/>
  <c r="M2061" i="1"/>
  <c r="N2061" i="1"/>
  <c r="P2061" i="1"/>
  <c r="Q2061" i="1"/>
  <c r="N2062" i="1"/>
  <c r="Q2062" i="1"/>
  <c r="L2063" i="1"/>
  <c r="Q2063" i="1"/>
  <c r="Q2064" i="1"/>
  <c r="M2065" i="1"/>
  <c r="N2065" i="1"/>
  <c r="L2065" i="1"/>
  <c r="P2065" i="1"/>
  <c r="Q2065" i="1"/>
  <c r="N2066" i="1"/>
  <c r="Q2066" i="1"/>
  <c r="Q2067" i="1"/>
  <c r="L2068" i="1"/>
  <c r="N2068" i="1"/>
  <c r="M2068" i="1"/>
  <c r="P2068" i="1"/>
  <c r="Q2068" i="1"/>
  <c r="M2069" i="1"/>
  <c r="N2069" i="1"/>
  <c r="L2069" i="1"/>
  <c r="P2069" i="1"/>
  <c r="Q2069" i="1"/>
  <c r="M2070" i="1"/>
  <c r="N2070" i="1"/>
  <c r="Q2070" i="1"/>
  <c r="Q2071" i="1"/>
  <c r="Q2072" i="1"/>
  <c r="M2073" i="1"/>
  <c r="N2073" i="1"/>
  <c r="L2073" i="1"/>
  <c r="P2073" i="1"/>
  <c r="Q2073" i="1"/>
  <c r="M2074" i="1"/>
  <c r="N2074" i="1"/>
  <c r="Q2074" i="1"/>
  <c r="N2075" i="1"/>
  <c r="Q2075" i="1"/>
  <c r="L2076" i="1"/>
  <c r="N2076" i="1"/>
  <c r="M2076" i="1"/>
  <c r="P2076" i="1"/>
  <c r="Q2076" i="1"/>
  <c r="M2077" i="1"/>
  <c r="N2077" i="1"/>
  <c r="L2077" i="1"/>
  <c r="P2077" i="1"/>
  <c r="Q2077" i="1"/>
  <c r="M2078" i="1"/>
  <c r="N2078" i="1"/>
  <c r="P2078" i="1"/>
  <c r="Q2078" i="1"/>
  <c r="Q2079" i="1"/>
  <c r="Q2080" i="1"/>
  <c r="M2081" i="1"/>
  <c r="N2081" i="1"/>
  <c r="L2081" i="1"/>
  <c r="P2081" i="1"/>
  <c r="Q2081" i="1"/>
  <c r="L2082" i="1"/>
  <c r="M2082" i="1"/>
  <c r="N2082" i="1"/>
  <c r="P2082" i="1"/>
  <c r="Q2082" i="1"/>
  <c r="M2083" i="1"/>
  <c r="P2083" i="1"/>
  <c r="Q2083" i="1"/>
  <c r="L2084" i="1"/>
  <c r="M2084" i="1"/>
  <c r="N2084" i="1"/>
  <c r="P2084" i="1"/>
  <c r="Q2084" i="1"/>
  <c r="M2085" i="1"/>
  <c r="N2085" i="1"/>
  <c r="L2085" i="1"/>
  <c r="P2085" i="1"/>
  <c r="Q2085" i="1"/>
  <c r="M2086" i="1"/>
  <c r="N2086" i="1"/>
  <c r="P2086" i="1"/>
  <c r="Q2086" i="1"/>
  <c r="L2087" i="1"/>
  <c r="M2087" i="1"/>
  <c r="N2087" i="1"/>
  <c r="P2087" i="1"/>
  <c r="Q2087" i="1"/>
  <c r="Q2088" i="1"/>
  <c r="N2089" i="1"/>
  <c r="L2089" i="1"/>
  <c r="P2089" i="1"/>
  <c r="Q2089" i="1"/>
  <c r="N2090" i="1"/>
  <c r="Q2090" i="1"/>
  <c r="L2091" i="1"/>
  <c r="M2091" i="1"/>
  <c r="N2091" i="1"/>
  <c r="P2091" i="1"/>
  <c r="Q2091" i="1"/>
  <c r="N2092" i="1"/>
  <c r="L2092" i="1"/>
  <c r="P2092" i="1"/>
  <c r="Q2092" i="1"/>
  <c r="L2093" i="1"/>
  <c r="Q2093" i="1"/>
  <c r="L2094" i="1"/>
  <c r="M2094" i="1"/>
  <c r="N2094" i="1"/>
  <c r="Q2094" i="1"/>
  <c r="N2095" i="1"/>
  <c r="P2095" i="1"/>
  <c r="Q2095" i="1"/>
  <c r="Q2096" i="1"/>
  <c r="M2097" i="1"/>
  <c r="N2097" i="1"/>
  <c r="L2097" i="1"/>
  <c r="Q2097" i="1"/>
  <c r="N2098" i="1"/>
  <c r="Q2098" i="1"/>
  <c r="P2099" i="1"/>
  <c r="Q2099" i="1"/>
  <c r="L2100" i="1"/>
  <c r="M2100" i="1"/>
  <c r="N2100" i="1"/>
  <c r="P2100" i="1"/>
  <c r="Q2100" i="1"/>
  <c r="L2101" i="1"/>
  <c r="Q2101" i="1"/>
  <c r="L2102" i="1"/>
  <c r="N2102" i="1"/>
  <c r="P2102" i="1"/>
  <c r="Q2102" i="1"/>
  <c r="L2103" i="1"/>
  <c r="M2103" i="1"/>
  <c r="N2103" i="1"/>
  <c r="P2103" i="1"/>
  <c r="Q2103" i="1"/>
  <c r="Q2104" i="1"/>
  <c r="M2105" i="1"/>
  <c r="L2105" i="1"/>
  <c r="P2105" i="1"/>
  <c r="Q2105" i="1"/>
  <c r="L2106" i="1"/>
  <c r="N2106" i="1"/>
  <c r="Q2106" i="1"/>
  <c r="P2107" i="1"/>
  <c r="Q2107" i="1"/>
  <c r="L2108" i="1"/>
  <c r="M2108" i="1"/>
  <c r="N2108" i="1"/>
  <c r="P2108" i="1"/>
  <c r="Q2108" i="1"/>
  <c r="M2109" i="1"/>
  <c r="L2109" i="1"/>
  <c r="Q2109" i="1"/>
  <c r="L2110" i="1"/>
  <c r="M2110" i="1"/>
  <c r="N2110" i="1"/>
  <c r="P2110" i="1"/>
  <c r="Q2110" i="1"/>
  <c r="L2111" i="1"/>
  <c r="M2111" i="1"/>
  <c r="P2111" i="1"/>
  <c r="Q2111" i="1"/>
  <c r="Q2112" i="1"/>
  <c r="M2113" i="1"/>
  <c r="N2113" i="1"/>
  <c r="L2113" i="1"/>
  <c r="P2113" i="1"/>
  <c r="Q2113" i="1"/>
  <c r="L2114" i="1"/>
  <c r="M2114" i="1"/>
  <c r="N2114" i="1"/>
  <c r="P2114" i="1"/>
  <c r="Q2114" i="1"/>
  <c r="M2115" i="1"/>
  <c r="P2115" i="1"/>
  <c r="Q2115" i="1"/>
  <c r="L2116" i="1"/>
  <c r="M2116" i="1"/>
  <c r="N2116" i="1"/>
  <c r="P2116" i="1"/>
  <c r="Q2116" i="1"/>
  <c r="M2117" i="1"/>
  <c r="N2117" i="1"/>
  <c r="L2117" i="1"/>
  <c r="P2117" i="1"/>
  <c r="Q2117" i="1"/>
  <c r="M2118" i="1"/>
  <c r="N2118" i="1"/>
  <c r="P2118" i="1"/>
  <c r="Q2118" i="1"/>
  <c r="L2119" i="1"/>
  <c r="M2119" i="1"/>
  <c r="N2119" i="1"/>
  <c r="P2119" i="1"/>
  <c r="Q2119" i="1"/>
  <c r="Q2120" i="1"/>
  <c r="N2121" i="1"/>
  <c r="L2121" i="1"/>
  <c r="P2121" i="1"/>
  <c r="Q2121" i="1"/>
  <c r="N2122" i="1"/>
  <c r="Q2122" i="1"/>
  <c r="L2123" i="1"/>
  <c r="M2123" i="1"/>
  <c r="N2123" i="1"/>
  <c r="P2123" i="1"/>
  <c r="Q2123" i="1"/>
  <c r="N2124" i="1"/>
  <c r="L2124" i="1"/>
  <c r="P2124" i="1"/>
  <c r="Q2124" i="1"/>
  <c r="L2125" i="1"/>
  <c r="Q2125" i="1"/>
  <c r="L2126" i="1"/>
  <c r="M2126" i="1"/>
  <c r="N2126" i="1"/>
  <c r="Q2126" i="1"/>
  <c r="N2127" i="1"/>
  <c r="P2127" i="1"/>
  <c r="Q2127" i="1"/>
  <c r="Q2128" i="1"/>
  <c r="M2129" i="1"/>
  <c r="N2129" i="1"/>
  <c r="L2129" i="1"/>
  <c r="Q2129" i="1"/>
  <c r="N2130" i="1"/>
  <c r="Q2130" i="1"/>
  <c r="P2131" i="1"/>
  <c r="Q2131" i="1"/>
  <c r="L2132" i="1"/>
  <c r="M2132" i="1"/>
  <c r="N2132" i="1"/>
  <c r="P2132" i="1"/>
  <c r="Q2132" i="1"/>
  <c r="L2133" i="1"/>
  <c r="Q2133" i="1"/>
  <c r="L2134" i="1"/>
  <c r="N2134" i="1"/>
  <c r="P2134" i="1"/>
  <c r="Q2134" i="1"/>
  <c r="L2135" i="1"/>
  <c r="N2135" i="1"/>
  <c r="P2135" i="1"/>
  <c r="Q2135" i="1"/>
  <c r="Q2136" i="1"/>
  <c r="M2137" i="1"/>
  <c r="L2137" i="1"/>
  <c r="P2137" i="1"/>
  <c r="Q2137" i="1"/>
  <c r="L2138" i="1"/>
  <c r="N2138" i="1"/>
  <c r="Q2138" i="1"/>
  <c r="P2139" i="1"/>
  <c r="Q2139" i="1"/>
  <c r="L2140" i="1"/>
  <c r="M2140" i="1"/>
  <c r="N2140" i="1"/>
  <c r="P2140" i="1"/>
  <c r="Q2140" i="1"/>
  <c r="M2141" i="1"/>
  <c r="L2141" i="1"/>
  <c r="Q2141" i="1"/>
  <c r="L2142" i="1"/>
  <c r="M2142" i="1"/>
  <c r="N2142" i="1"/>
  <c r="P2142" i="1"/>
  <c r="Q2142" i="1"/>
  <c r="L2143" i="1"/>
  <c r="M2143" i="1"/>
  <c r="P2143" i="1"/>
  <c r="Q2143" i="1"/>
  <c r="Q2144" i="1"/>
  <c r="M2145" i="1"/>
  <c r="N2145" i="1"/>
  <c r="L2145" i="1"/>
  <c r="P2145" i="1"/>
  <c r="Q2145" i="1"/>
  <c r="L2146" i="1"/>
  <c r="M2146" i="1"/>
  <c r="N2146" i="1"/>
  <c r="P2146" i="1"/>
  <c r="Q2146" i="1"/>
  <c r="M2147" i="1"/>
  <c r="P2147" i="1"/>
  <c r="Q2147" i="1"/>
  <c r="M2148" i="1"/>
  <c r="N2148" i="1"/>
  <c r="L2148" i="1"/>
  <c r="P2148" i="1"/>
  <c r="Q2148" i="1"/>
  <c r="M2149" i="1"/>
  <c r="N2149" i="1"/>
  <c r="L2149" i="1"/>
  <c r="P2149" i="1"/>
  <c r="Q2149" i="1"/>
  <c r="M2150" i="1"/>
  <c r="N2150" i="1"/>
  <c r="P2150" i="1"/>
  <c r="Q2150" i="1"/>
  <c r="M2151" i="1"/>
  <c r="N2151" i="1"/>
  <c r="P2151" i="1"/>
  <c r="Q2151" i="1"/>
  <c r="Q2152" i="1"/>
  <c r="N2153" i="1"/>
  <c r="L2153" i="1"/>
  <c r="P2153" i="1"/>
  <c r="Q2153" i="1"/>
  <c r="N2154" i="1"/>
  <c r="Q2154" i="1"/>
  <c r="L2155" i="1"/>
  <c r="M2155" i="1"/>
  <c r="N2155" i="1"/>
  <c r="P2155" i="1"/>
  <c r="Q2155" i="1"/>
  <c r="N2156" i="1"/>
  <c r="L2156" i="1"/>
  <c r="P2156" i="1"/>
  <c r="Q2156" i="1"/>
  <c r="L2157" i="1"/>
  <c r="Q2157" i="1"/>
  <c r="L2158" i="1"/>
  <c r="M2158" i="1"/>
  <c r="N2158" i="1"/>
  <c r="Q2158" i="1"/>
  <c r="N2159" i="1"/>
  <c r="P2159" i="1"/>
  <c r="Q2159" i="1"/>
  <c r="Q2160" i="1"/>
  <c r="M2161" i="1"/>
  <c r="N2161" i="1"/>
  <c r="L2161" i="1"/>
  <c r="Q2161" i="1"/>
  <c r="N2162" i="1"/>
  <c r="Q2162" i="1"/>
  <c r="P2163" i="1"/>
  <c r="Q2163" i="1"/>
  <c r="L2164" i="1"/>
  <c r="M2164" i="1"/>
  <c r="N2164" i="1"/>
  <c r="P2164" i="1"/>
  <c r="Q2164" i="1"/>
  <c r="L2165" i="1"/>
  <c r="Q2165" i="1"/>
  <c r="L2166" i="1"/>
  <c r="N2166" i="1"/>
  <c r="P2166" i="1"/>
  <c r="Q2166" i="1"/>
  <c r="L2167" i="1"/>
  <c r="N2167" i="1"/>
  <c r="P2167" i="1"/>
  <c r="Q2167" i="1"/>
  <c r="Q2168" i="1"/>
  <c r="M2169" i="1"/>
  <c r="L2169" i="1"/>
  <c r="P2169" i="1"/>
  <c r="Q2169" i="1"/>
  <c r="L2170" i="1"/>
  <c r="N2170" i="1"/>
  <c r="Q2170" i="1"/>
  <c r="P2171" i="1"/>
  <c r="Q2171" i="1"/>
  <c r="L2172" i="1"/>
  <c r="M2172" i="1"/>
  <c r="N2172" i="1"/>
  <c r="P2172" i="1"/>
  <c r="Q2172" i="1"/>
  <c r="M2173" i="1"/>
  <c r="L2173" i="1"/>
  <c r="Q2173" i="1"/>
  <c r="L2174" i="1"/>
  <c r="M2174" i="1"/>
  <c r="N2174" i="1"/>
  <c r="P2174" i="1"/>
  <c r="Q2174" i="1"/>
  <c r="L2175" i="1"/>
  <c r="M2175" i="1"/>
  <c r="P2175" i="1"/>
  <c r="Q2175" i="1"/>
  <c r="Q2176" i="1"/>
  <c r="M2177" i="1"/>
  <c r="N2177" i="1"/>
  <c r="L2177" i="1"/>
  <c r="P2177" i="1"/>
  <c r="Q2177" i="1"/>
  <c r="L2178" i="1"/>
  <c r="M2178" i="1"/>
  <c r="N2178" i="1"/>
  <c r="P2178" i="1"/>
  <c r="Q2178" i="1"/>
  <c r="M2179" i="1"/>
  <c r="P2179" i="1"/>
  <c r="Q2179" i="1"/>
  <c r="M2180" i="1"/>
  <c r="N2180" i="1"/>
  <c r="L2180" i="1"/>
  <c r="P2180" i="1"/>
  <c r="Q2180" i="1"/>
  <c r="M2181" i="1"/>
  <c r="N2181" i="1"/>
  <c r="L2181" i="1"/>
  <c r="P2181" i="1"/>
  <c r="Q2181" i="1"/>
  <c r="M2182" i="1"/>
  <c r="N2182" i="1"/>
  <c r="P2182" i="1"/>
  <c r="Q2182" i="1"/>
  <c r="M2183" i="1"/>
  <c r="N2183" i="1"/>
  <c r="P2183" i="1"/>
  <c r="Q2183" i="1"/>
  <c r="Q2184" i="1"/>
  <c r="N2185" i="1"/>
  <c r="L2185" i="1"/>
  <c r="P2185" i="1"/>
  <c r="Q2185" i="1"/>
  <c r="N2186" i="1"/>
  <c r="Q2186" i="1"/>
  <c r="L2187" i="1"/>
  <c r="M2187" i="1"/>
  <c r="N2187" i="1"/>
  <c r="P2187" i="1"/>
  <c r="Q2187" i="1"/>
  <c r="N2188" i="1"/>
  <c r="L2188" i="1"/>
  <c r="P2188" i="1"/>
  <c r="Q2188" i="1"/>
  <c r="L2189" i="1"/>
  <c r="Q2189" i="1"/>
  <c r="L2190" i="1"/>
  <c r="M2190" i="1"/>
  <c r="N2190" i="1"/>
  <c r="Q2190" i="1"/>
  <c r="N2191" i="1"/>
  <c r="P2191" i="1"/>
  <c r="Q2191" i="1"/>
  <c r="Q2192" i="1"/>
  <c r="M2193" i="1"/>
  <c r="N2193" i="1"/>
  <c r="L2193" i="1"/>
  <c r="Q2193" i="1"/>
  <c r="N2194" i="1"/>
  <c r="Q2194" i="1"/>
  <c r="P2195" i="1"/>
  <c r="Q2195" i="1"/>
  <c r="L2196" i="1"/>
  <c r="N2196" i="1"/>
  <c r="M2196" i="1"/>
  <c r="Q2196" i="1"/>
  <c r="L2197" i="1"/>
  <c r="Q2197" i="1"/>
  <c r="L2198" i="1"/>
  <c r="N2198" i="1"/>
  <c r="P2198" i="1"/>
  <c r="Q2198" i="1"/>
  <c r="L2199" i="1"/>
  <c r="N2199" i="1"/>
  <c r="P2199" i="1"/>
  <c r="Q2199" i="1"/>
  <c r="Q2200" i="1"/>
  <c r="M2201" i="1"/>
  <c r="L2201" i="1"/>
  <c r="P2201" i="1"/>
  <c r="Q2201" i="1"/>
  <c r="L2202" i="1"/>
  <c r="N2202" i="1"/>
  <c r="Q2202" i="1"/>
  <c r="Q2203" i="1"/>
  <c r="L2204" i="1"/>
  <c r="M2204" i="1"/>
  <c r="N2204" i="1"/>
  <c r="P2204" i="1"/>
  <c r="Q2204" i="1"/>
  <c r="M2205" i="1"/>
  <c r="L2205" i="1"/>
  <c r="Q2205" i="1"/>
  <c r="L2206" i="1"/>
  <c r="M2206" i="1"/>
  <c r="N2206" i="1"/>
  <c r="P2206" i="1"/>
  <c r="Q2206" i="1"/>
  <c r="L2207" i="1"/>
  <c r="M2207" i="1"/>
  <c r="P2207" i="1"/>
  <c r="Q2207" i="1"/>
  <c r="Q2208" i="1"/>
  <c r="M2209" i="1"/>
  <c r="N2209" i="1"/>
  <c r="L2209" i="1"/>
  <c r="P2209" i="1"/>
  <c r="Q2209" i="1"/>
  <c r="L2210" i="1"/>
  <c r="M2210" i="1"/>
  <c r="N2210" i="1"/>
  <c r="P2210" i="1"/>
  <c r="Q2210" i="1"/>
  <c r="M2211" i="1"/>
  <c r="P2211" i="1"/>
  <c r="Q2211" i="1"/>
  <c r="L2212" i="1"/>
  <c r="M2212" i="1"/>
  <c r="N2212" i="1"/>
  <c r="P2212" i="1"/>
  <c r="Q2212" i="1"/>
  <c r="M2213" i="1"/>
  <c r="N2213" i="1"/>
  <c r="L2213" i="1"/>
  <c r="P2213" i="1"/>
  <c r="Q2213" i="1"/>
  <c r="M2214" i="1"/>
  <c r="N2214" i="1"/>
  <c r="P2214" i="1"/>
  <c r="Q2214" i="1"/>
  <c r="L2215" i="1"/>
  <c r="M2215" i="1"/>
  <c r="N2215" i="1"/>
  <c r="P2215" i="1"/>
  <c r="Q2215" i="1"/>
  <c r="Q2216" i="1"/>
  <c r="N2217" i="1"/>
  <c r="L2217" i="1"/>
  <c r="P2217" i="1"/>
  <c r="Q2217" i="1"/>
  <c r="N2218" i="1"/>
  <c r="Q2218" i="1"/>
  <c r="L2219" i="1"/>
  <c r="M2219" i="1"/>
  <c r="N2219" i="1"/>
  <c r="P2219" i="1"/>
  <c r="Q2219" i="1"/>
  <c r="N2220" i="1"/>
  <c r="L2220" i="1"/>
  <c r="P2220" i="1"/>
  <c r="Q2220" i="1"/>
  <c r="L2221" i="1"/>
  <c r="Q2221" i="1"/>
  <c r="M2222" i="1"/>
  <c r="N2222" i="1"/>
  <c r="Q2222" i="1"/>
  <c r="N2223" i="1"/>
  <c r="P2223" i="1"/>
  <c r="Q2223" i="1"/>
  <c r="Q2224" i="1"/>
  <c r="N2225" i="1"/>
  <c r="L2225" i="1"/>
  <c r="Q2225" i="1"/>
  <c r="Q2226" i="1"/>
  <c r="P2227" i="1"/>
  <c r="Q2227" i="1"/>
  <c r="L2228" i="1"/>
  <c r="N2228" i="1"/>
  <c r="M2228" i="1"/>
  <c r="Q2228" i="1"/>
  <c r="Q2229" i="1"/>
  <c r="L2230" i="1"/>
  <c r="N2230" i="1"/>
  <c r="P2230" i="1"/>
  <c r="Q2230" i="1"/>
  <c r="L2231" i="1"/>
  <c r="N2231" i="1"/>
  <c r="P2231" i="1"/>
  <c r="Q2231" i="1"/>
  <c r="Q2232" i="1"/>
  <c r="M2233" i="1"/>
  <c r="L2233" i="1"/>
  <c r="P2233" i="1"/>
  <c r="Q2233" i="1"/>
  <c r="L2234" i="1"/>
  <c r="N2234" i="1"/>
  <c r="Q2234" i="1"/>
  <c r="Q2235" i="1"/>
  <c r="L2236" i="1"/>
  <c r="M2236" i="1"/>
  <c r="N2236" i="1"/>
  <c r="P2236" i="1"/>
  <c r="Q2236" i="1"/>
  <c r="M2237" i="1"/>
  <c r="L2237" i="1"/>
  <c r="Q2237" i="1"/>
  <c r="L2238" i="1"/>
  <c r="M2238" i="1"/>
  <c r="N2238" i="1"/>
  <c r="P2238" i="1"/>
  <c r="Q2238" i="1"/>
  <c r="L2239" i="1"/>
  <c r="M2239" i="1"/>
  <c r="P2239" i="1"/>
  <c r="Q2239" i="1"/>
  <c r="Q2240" i="1"/>
  <c r="M2241" i="1"/>
  <c r="N2241" i="1"/>
  <c r="L2241" i="1"/>
  <c r="P2241" i="1"/>
  <c r="Q2241" i="1"/>
  <c r="L2242" i="1"/>
  <c r="M2242" i="1"/>
  <c r="N2242" i="1"/>
  <c r="P2242" i="1"/>
  <c r="Q2242" i="1"/>
  <c r="M2243" i="1"/>
  <c r="Q2243" i="1"/>
  <c r="L2244" i="1"/>
  <c r="M2244" i="1"/>
  <c r="N2244" i="1"/>
  <c r="P2244" i="1"/>
  <c r="Q2244" i="1"/>
  <c r="M2245" i="1"/>
  <c r="N2245" i="1"/>
  <c r="L2245" i="1"/>
  <c r="P2245" i="1"/>
  <c r="Q2245" i="1"/>
  <c r="M2246" i="1"/>
  <c r="N2246" i="1"/>
  <c r="P2246" i="1"/>
  <c r="Q2246" i="1"/>
  <c r="L2247" i="1"/>
  <c r="M2247" i="1"/>
  <c r="N2247" i="1"/>
  <c r="P2247" i="1"/>
  <c r="Q2247" i="1"/>
  <c r="Q2248" i="1"/>
  <c r="N2249" i="1"/>
  <c r="L2249" i="1"/>
  <c r="P2249" i="1"/>
  <c r="Q2249" i="1"/>
  <c r="N2250" i="1"/>
  <c r="Q2250" i="1"/>
  <c r="L2251" i="1"/>
  <c r="M2251" i="1"/>
  <c r="N2251" i="1"/>
  <c r="P2251" i="1"/>
  <c r="Q2251" i="1"/>
  <c r="N2252" i="1"/>
  <c r="L2252" i="1"/>
  <c r="P2252" i="1"/>
  <c r="Q2252" i="1"/>
  <c r="L2253" i="1"/>
  <c r="Q2253" i="1"/>
  <c r="M2254" i="1"/>
  <c r="N2254" i="1"/>
  <c r="Q2254" i="1"/>
  <c r="N2255" i="1"/>
  <c r="P2255" i="1"/>
  <c r="Q2255" i="1"/>
  <c r="Q2256" i="1"/>
  <c r="N2257" i="1"/>
  <c r="L2257" i="1"/>
  <c r="Q2257" i="1"/>
  <c r="Q2258" i="1"/>
  <c r="L2259" i="1"/>
  <c r="P2259" i="1"/>
  <c r="Q2259" i="1"/>
  <c r="L2260" i="1"/>
  <c r="N2260" i="1"/>
  <c r="M2260" i="1"/>
  <c r="Q2260" i="1"/>
  <c r="Q2261" i="1"/>
  <c r="L2262" i="1"/>
  <c r="N2262" i="1"/>
  <c r="P2262" i="1"/>
  <c r="Q2262" i="1"/>
  <c r="L2263" i="1"/>
  <c r="N2263" i="1"/>
  <c r="P2263" i="1"/>
  <c r="Q2263" i="1"/>
  <c r="Q2264" i="1"/>
  <c r="M2265" i="1"/>
  <c r="L2265" i="1"/>
  <c r="P2265" i="1"/>
  <c r="Q2265" i="1"/>
  <c r="Q2266" i="1"/>
  <c r="Q2267" i="1"/>
  <c r="L2268" i="1"/>
  <c r="M2268" i="1"/>
  <c r="N2268" i="1"/>
  <c r="P2268" i="1"/>
  <c r="Q2268" i="1"/>
  <c r="Q2269" i="1"/>
  <c r="L2270" i="1"/>
  <c r="M2270" i="1"/>
  <c r="N2270" i="1"/>
  <c r="P2270" i="1"/>
  <c r="Q2270" i="1"/>
  <c r="L2271" i="1"/>
  <c r="M2271" i="1"/>
  <c r="P2271" i="1"/>
  <c r="Q2271" i="1"/>
  <c r="Q2272" i="1"/>
  <c r="M2273" i="1"/>
  <c r="N2273" i="1"/>
  <c r="L2273" i="1"/>
  <c r="P2273" i="1"/>
  <c r="Q2273" i="1"/>
  <c r="L2274" i="1"/>
  <c r="M2274" i="1"/>
  <c r="N2274" i="1"/>
  <c r="P2274" i="1"/>
  <c r="Q2274" i="1"/>
  <c r="M2275" i="1"/>
  <c r="Q2275" i="1"/>
  <c r="L2276" i="1"/>
  <c r="M2276" i="1"/>
  <c r="N2276" i="1"/>
  <c r="P2276" i="1"/>
  <c r="Q2276" i="1"/>
  <c r="M2277" i="1"/>
  <c r="N2277" i="1"/>
  <c r="L2277" i="1"/>
  <c r="P2277" i="1"/>
  <c r="Q2277" i="1"/>
  <c r="M2278" i="1"/>
  <c r="N2278" i="1"/>
  <c r="P2278" i="1"/>
  <c r="Q2278" i="1"/>
  <c r="L2279" i="1"/>
  <c r="M2279" i="1"/>
  <c r="N2279" i="1"/>
  <c r="P2279" i="1"/>
  <c r="Q2279" i="1"/>
  <c r="Q2280" i="1"/>
  <c r="N2281" i="1"/>
  <c r="L2281" i="1"/>
  <c r="P2281" i="1"/>
  <c r="Q2281" i="1"/>
  <c r="M2282" i="1"/>
  <c r="N2282" i="1"/>
  <c r="Q2282" i="1"/>
  <c r="L2283" i="1"/>
  <c r="M2283" i="1"/>
  <c r="N2283" i="1"/>
  <c r="P2283" i="1"/>
  <c r="Q2283" i="1"/>
  <c r="L2284" i="1"/>
  <c r="N2284" i="1"/>
  <c r="M2284" i="1"/>
  <c r="P2284" i="1"/>
  <c r="Q2284" i="1"/>
  <c r="N2285" i="1"/>
  <c r="L2285" i="1"/>
  <c r="Q2285" i="1"/>
  <c r="M2286" i="1"/>
  <c r="N2286" i="1"/>
  <c r="Q2286" i="1"/>
  <c r="L2287" i="1"/>
  <c r="N2287" i="1"/>
  <c r="P2287" i="1"/>
  <c r="Q2287" i="1"/>
  <c r="Q2288" i="1"/>
  <c r="N2289" i="1"/>
  <c r="L2289" i="1"/>
  <c r="Q2289" i="1"/>
  <c r="Q2290" i="1"/>
  <c r="L2291" i="1"/>
  <c r="P2291" i="1"/>
  <c r="Q2291" i="1"/>
  <c r="L2292" i="1"/>
  <c r="N2292" i="1"/>
  <c r="M2292" i="1"/>
  <c r="Q2292" i="1"/>
  <c r="Q2293" i="1"/>
  <c r="L2294" i="1"/>
  <c r="N2294" i="1"/>
  <c r="P2294" i="1"/>
  <c r="Q2294" i="1"/>
  <c r="L2295" i="1"/>
  <c r="N2295" i="1"/>
  <c r="P2295" i="1"/>
  <c r="Q2295" i="1"/>
  <c r="Q2296" i="1"/>
  <c r="M2297" i="1"/>
  <c r="L2297" i="1"/>
  <c r="Q2297" i="1"/>
  <c r="Q2298" i="1"/>
  <c r="Q2299" i="1"/>
  <c r="L2300" i="1"/>
  <c r="M2300" i="1"/>
  <c r="N2300" i="1"/>
  <c r="Q2300" i="1"/>
  <c r="Q2301" i="1"/>
  <c r="L2302" i="1"/>
  <c r="M2302" i="1"/>
  <c r="N2302" i="1"/>
  <c r="P2302" i="1"/>
  <c r="Q2302" i="1"/>
  <c r="L2303" i="1"/>
  <c r="M2303" i="1"/>
  <c r="P2303" i="1"/>
  <c r="Q2303" i="1"/>
  <c r="Q2304" i="1"/>
  <c r="M2305" i="1"/>
  <c r="N2305" i="1"/>
  <c r="L2305" i="1"/>
  <c r="P2305" i="1"/>
  <c r="Q2305" i="1"/>
  <c r="L2306" i="1"/>
  <c r="M2306" i="1"/>
  <c r="N2306" i="1"/>
  <c r="P2306" i="1"/>
  <c r="Q2306" i="1"/>
  <c r="M2307" i="1"/>
  <c r="Q2307" i="1"/>
  <c r="M2308" i="1"/>
  <c r="N2308" i="1"/>
  <c r="L2308" i="1"/>
  <c r="P2308" i="1"/>
  <c r="Q2308" i="1"/>
  <c r="M2309" i="1"/>
  <c r="N2309" i="1"/>
  <c r="L2309" i="1"/>
  <c r="P2309" i="1"/>
  <c r="Q2309" i="1"/>
  <c r="M2310" i="1"/>
  <c r="N2310" i="1"/>
  <c r="P2310" i="1"/>
  <c r="Q2310" i="1"/>
  <c r="M2311" i="1"/>
  <c r="N2311" i="1"/>
  <c r="P2311" i="1"/>
  <c r="Q2311" i="1"/>
  <c r="Q2312" i="1"/>
  <c r="N2313" i="1"/>
  <c r="L2313" i="1"/>
  <c r="P2313" i="1"/>
  <c r="Q2313" i="1"/>
  <c r="M2314" i="1"/>
  <c r="N2314" i="1"/>
  <c r="Q2314" i="1"/>
  <c r="L2315" i="1"/>
  <c r="M2315" i="1"/>
  <c r="N2315" i="1"/>
  <c r="P2315" i="1"/>
  <c r="Q2315" i="1"/>
  <c r="L2316" i="1"/>
  <c r="N2316" i="1"/>
  <c r="M2316" i="1"/>
  <c r="P2316" i="1"/>
  <c r="Q2316" i="1"/>
  <c r="N2317" i="1"/>
  <c r="L2317" i="1"/>
  <c r="Q2317" i="1"/>
  <c r="M2318" i="1"/>
  <c r="N2318" i="1"/>
  <c r="Q2318" i="1"/>
  <c r="L2319" i="1"/>
  <c r="N2319" i="1"/>
  <c r="P2319" i="1"/>
  <c r="Q2319" i="1"/>
  <c r="Q2320" i="1"/>
  <c r="N2321" i="1"/>
  <c r="L2321" i="1"/>
  <c r="Q2321" i="1"/>
  <c r="Q2322" i="1"/>
  <c r="L2323" i="1"/>
  <c r="P2323" i="1"/>
  <c r="Q2323" i="1"/>
  <c r="L2324" i="1"/>
  <c r="N2324" i="1"/>
  <c r="M2324" i="1"/>
  <c r="Q2324" i="1"/>
  <c r="Q2325" i="1"/>
  <c r="L2326" i="1"/>
  <c r="N2326" i="1"/>
  <c r="P2326" i="1"/>
  <c r="Q2326" i="1"/>
  <c r="L2327" i="1"/>
  <c r="N2327" i="1"/>
  <c r="P2327" i="1"/>
  <c r="Q2327" i="1"/>
  <c r="Q2328" i="1"/>
  <c r="M2329" i="1"/>
  <c r="L2329" i="1"/>
  <c r="Q2329" i="1"/>
  <c r="Q2330" i="1"/>
  <c r="Q2331" i="1"/>
  <c r="L2332" i="1"/>
  <c r="M2332" i="1"/>
  <c r="N2332" i="1"/>
  <c r="Q2332" i="1"/>
  <c r="M2333" i="1"/>
  <c r="Q2333" i="1"/>
  <c r="L2334" i="1"/>
  <c r="M2334" i="1"/>
  <c r="N2334" i="1"/>
  <c r="P2334" i="1"/>
  <c r="Q2334" i="1"/>
  <c r="L2335" i="1"/>
  <c r="M2335" i="1"/>
  <c r="P2335" i="1"/>
  <c r="Q2335" i="1"/>
  <c r="Q2336" i="1"/>
  <c r="M2337" i="1"/>
  <c r="N2337" i="1"/>
  <c r="L2337" i="1"/>
  <c r="P2337" i="1"/>
  <c r="Q2337" i="1"/>
  <c r="L2338" i="1"/>
  <c r="M2338" i="1"/>
  <c r="N2338" i="1"/>
  <c r="P2338" i="1"/>
  <c r="Q2338" i="1"/>
  <c r="Q2339" i="1"/>
  <c r="M2340" i="1"/>
  <c r="N2340" i="1"/>
  <c r="L2340" i="1"/>
  <c r="P2340" i="1"/>
  <c r="Q2340" i="1"/>
  <c r="M2341" i="1"/>
  <c r="N2341" i="1"/>
  <c r="L2341" i="1"/>
  <c r="P2341" i="1"/>
  <c r="Q2341" i="1"/>
  <c r="M2342" i="1"/>
  <c r="N2342" i="1"/>
  <c r="P2342" i="1"/>
  <c r="Q2342" i="1"/>
  <c r="M2343" i="1"/>
  <c r="N2343" i="1"/>
  <c r="P2343" i="1"/>
  <c r="Q2343" i="1"/>
  <c r="Q2344" i="1"/>
  <c r="N2345" i="1"/>
  <c r="L2345" i="1"/>
  <c r="P2345" i="1"/>
  <c r="Q2345" i="1"/>
  <c r="M2346" i="1"/>
  <c r="N2346" i="1"/>
  <c r="Q2346" i="1"/>
  <c r="L2347" i="1"/>
  <c r="M2347" i="1"/>
  <c r="N2347" i="1"/>
  <c r="P2347" i="1"/>
  <c r="Q2347" i="1"/>
  <c r="L2348" i="1"/>
  <c r="N2348" i="1"/>
  <c r="M2348" i="1"/>
  <c r="P2348" i="1"/>
  <c r="Q2348" i="1"/>
  <c r="N2349" i="1"/>
  <c r="L2349" i="1"/>
  <c r="Q2349" i="1"/>
  <c r="M2350" i="1"/>
  <c r="N2350" i="1"/>
  <c r="Q2350" i="1"/>
  <c r="L2351" i="1"/>
  <c r="N2351" i="1"/>
  <c r="P2351" i="1"/>
  <c r="Q2351" i="1"/>
  <c r="Q2352" i="1"/>
  <c r="N2353" i="1"/>
  <c r="L2353" i="1"/>
  <c r="Q2353" i="1"/>
  <c r="Q2354" i="1"/>
  <c r="L2355" i="1"/>
  <c r="P2355" i="1"/>
  <c r="Q2355" i="1"/>
  <c r="L2356" i="1"/>
  <c r="N2356" i="1"/>
  <c r="M2356" i="1"/>
  <c r="Q2356" i="1"/>
  <c r="Q2357" i="1"/>
  <c r="L2358" i="1"/>
  <c r="N2358" i="1"/>
  <c r="Q2358" i="1"/>
  <c r="L2359" i="1"/>
  <c r="N2359" i="1"/>
  <c r="P2359" i="1"/>
  <c r="Q2359" i="1"/>
  <c r="Q2360" i="1"/>
  <c r="M2361" i="1"/>
  <c r="L2361" i="1"/>
  <c r="Q2361" i="1"/>
  <c r="P2362" i="1"/>
  <c r="Q2362" i="1"/>
  <c r="Q2363" i="1"/>
  <c r="L2364" i="1"/>
  <c r="M2364" i="1"/>
  <c r="N2364" i="1"/>
  <c r="Q2364" i="1"/>
  <c r="P2365" i="1"/>
  <c r="Q2365" i="1"/>
  <c r="L2366" i="1"/>
  <c r="M2366" i="1"/>
  <c r="N2366" i="1"/>
  <c r="P2366" i="1"/>
  <c r="Q2366" i="1"/>
  <c r="L2367" i="1"/>
  <c r="M2367" i="1"/>
  <c r="P2367" i="1"/>
  <c r="Q2367" i="1"/>
  <c r="Q2368" i="1"/>
  <c r="M2369" i="1"/>
  <c r="N2369" i="1"/>
  <c r="L2369" i="1"/>
  <c r="P2369" i="1"/>
  <c r="Q2369" i="1"/>
  <c r="L2370" i="1"/>
  <c r="M2370" i="1"/>
  <c r="N2370" i="1"/>
  <c r="P2370" i="1"/>
  <c r="Q2370" i="1"/>
  <c r="M2371" i="1"/>
  <c r="Q2371" i="1"/>
  <c r="M2372" i="1"/>
  <c r="N2372" i="1"/>
  <c r="L2372" i="1"/>
  <c r="P2372" i="1"/>
  <c r="Q2372" i="1"/>
  <c r="M2373" i="1"/>
  <c r="N2373" i="1"/>
  <c r="L2373" i="1"/>
  <c r="P2373" i="1"/>
  <c r="Q2373" i="1"/>
  <c r="M2374" i="1"/>
  <c r="N2374" i="1"/>
  <c r="P2374" i="1"/>
  <c r="Q2374" i="1"/>
  <c r="M2375" i="1"/>
  <c r="N2375" i="1"/>
  <c r="P2375" i="1"/>
  <c r="Q2375" i="1"/>
  <c r="Q2376" i="1"/>
  <c r="N2377" i="1"/>
  <c r="L2377" i="1"/>
  <c r="P2377" i="1"/>
  <c r="Q2377" i="1"/>
  <c r="M2378" i="1"/>
  <c r="N2378" i="1"/>
  <c r="Q2378" i="1"/>
  <c r="L2379" i="1"/>
  <c r="M2379" i="1"/>
  <c r="N2379" i="1"/>
  <c r="P2379" i="1"/>
  <c r="Q2379" i="1"/>
  <c r="L2380" i="1"/>
  <c r="N2380" i="1"/>
  <c r="M2380" i="1"/>
  <c r="P2380" i="1"/>
  <c r="Q2380" i="1"/>
  <c r="N2381" i="1"/>
  <c r="L2381" i="1"/>
  <c r="Q2381" i="1"/>
  <c r="Q2382" i="1"/>
  <c r="L2383" i="1"/>
  <c r="N2383" i="1"/>
  <c r="P2383" i="1"/>
  <c r="Q2383" i="1"/>
  <c r="Q2384" i="1"/>
  <c r="N2385" i="1"/>
  <c r="Q2385" i="1"/>
  <c r="Q2386" i="1"/>
  <c r="L2387" i="1"/>
  <c r="N2387" i="1"/>
  <c r="Q2387" i="1"/>
  <c r="Q2388" i="1"/>
  <c r="M2389" i="1"/>
  <c r="Q2389" i="1"/>
  <c r="L2390" i="1"/>
  <c r="P2390" i="1"/>
  <c r="Q2390" i="1"/>
  <c r="N2391" i="1"/>
  <c r="Q2391" i="1"/>
  <c r="Q2392" i="1"/>
  <c r="P2393" i="1"/>
  <c r="Q2393" i="1"/>
  <c r="L2394" i="1"/>
  <c r="P2394" i="1"/>
  <c r="Q2394" i="1"/>
  <c r="M2395" i="1"/>
  <c r="Q2395" i="1"/>
  <c r="L2396" i="1"/>
  <c r="M2396" i="1"/>
  <c r="N2396" i="1"/>
  <c r="P2396" i="1"/>
  <c r="Q2396" i="1"/>
  <c r="M2397" i="1"/>
  <c r="P2397" i="1"/>
  <c r="Q2397" i="1"/>
  <c r="L2398" i="1"/>
  <c r="M2398" i="1"/>
  <c r="N2398" i="1"/>
  <c r="P2398" i="1"/>
  <c r="Q2398" i="1"/>
  <c r="L2399" i="1"/>
  <c r="M2399" i="1"/>
  <c r="Q2399" i="1"/>
  <c r="Q2400" i="1"/>
  <c r="M2401" i="1"/>
  <c r="N2401" i="1"/>
  <c r="L2401" i="1"/>
  <c r="P2401" i="1"/>
  <c r="Q2401" i="1"/>
  <c r="L2402" i="1"/>
  <c r="M2402" i="1"/>
  <c r="N2402" i="1"/>
  <c r="P2402" i="1"/>
  <c r="Q2402" i="1"/>
  <c r="M2403" i="1"/>
  <c r="Q2403" i="1"/>
  <c r="M2404" i="1"/>
  <c r="N2404" i="1"/>
  <c r="L2404" i="1"/>
  <c r="P2404" i="1"/>
  <c r="Q2404" i="1"/>
  <c r="M2405" i="1"/>
  <c r="N2405" i="1"/>
  <c r="L2405" i="1"/>
  <c r="P2405" i="1"/>
  <c r="Q2405" i="1"/>
  <c r="M2406" i="1"/>
  <c r="N2406" i="1"/>
  <c r="P2406" i="1"/>
  <c r="Q2406" i="1"/>
  <c r="M2407" i="1"/>
  <c r="N2407" i="1"/>
  <c r="P2407" i="1"/>
  <c r="Q2407" i="1"/>
  <c r="Q2408" i="1"/>
  <c r="N2409" i="1"/>
  <c r="P2409" i="1"/>
  <c r="Q2409" i="1"/>
  <c r="M2410" i="1"/>
  <c r="Q2410" i="1"/>
  <c r="L2411" i="1"/>
  <c r="M2411" i="1"/>
  <c r="N2411" i="1"/>
  <c r="P2411" i="1"/>
  <c r="Q2411" i="1"/>
  <c r="M2412" i="1"/>
  <c r="Q2412" i="1"/>
  <c r="Q2413" i="1"/>
  <c r="L2414" i="1"/>
  <c r="Q2414" i="1"/>
  <c r="Q2415" i="1"/>
  <c r="Q2416" i="1"/>
  <c r="Q2417" i="1"/>
  <c r="L2418" i="1"/>
  <c r="P2418" i="1"/>
  <c r="Q2418" i="1"/>
  <c r="Q2419" i="1"/>
  <c r="M2420" i="1"/>
  <c r="N2420" i="1"/>
  <c r="P2420" i="1"/>
  <c r="Q2420" i="1"/>
  <c r="P2421" i="1"/>
  <c r="Q2421" i="1"/>
  <c r="P2422" i="1"/>
  <c r="Q2422" i="1"/>
  <c r="L2423" i="1"/>
  <c r="M2423" i="1"/>
  <c r="N2423" i="1"/>
  <c r="P2423" i="1"/>
  <c r="Q2423" i="1"/>
  <c r="Q2424" i="1"/>
  <c r="M2425" i="1"/>
  <c r="N2425" i="1"/>
  <c r="L2425" i="1"/>
  <c r="P2425" i="1"/>
  <c r="Q2425" i="1"/>
  <c r="N2426" i="1"/>
  <c r="Q2426" i="1"/>
  <c r="P2427" i="1"/>
  <c r="Q2427" i="1"/>
  <c r="L2428" i="1"/>
  <c r="M2428" i="1"/>
  <c r="N2428" i="1"/>
  <c r="P2428" i="1"/>
  <c r="Q2428" i="1"/>
  <c r="L2429" i="1"/>
  <c r="Q2429" i="1"/>
  <c r="L2430" i="1"/>
  <c r="M2430" i="1"/>
  <c r="N2430" i="1"/>
  <c r="P2430" i="1"/>
  <c r="Q2430" i="1"/>
  <c r="L2431" i="1"/>
  <c r="M2431" i="1"/>
  <c r="P2431" i="1"/>
  <c r="Q2431" i="1"/>
  <c r="Q2432" i="1"/>
  <c r="M2433" i="1"/>
  <c r="N2433" i="1"/>
  <c r="L2433" i="1"/>
  <c r="P2433" i="1"/>
  <c r="Q2433" i="1"/>
  <c r="L2434" i="1"/>
  <c r="M2434" i="1"/>
  <c r="N2434" i="1"/>
  <c r="P2434" i="1"/>
  <c r="Q2434" i="1"/>
  <c r="P2435" i="1"/>
  <c r="Q2435" i="1"/>
  <c r="M2436" i="1"/>
  <c r="Q2436" i="1"/>
  <c r="M2437" i="1"/>
  <c r="N2437" i="1"/>
  <c r="L2437" i="1"/>
  <c r="P2437" i="1"/>
  <c r="Q2437" i="1"/>
  <c r="L2438" i="1"/>
  <c r="M2438" i="1"/>
  <c r="N2438" i="1"/>
  <c r="P2438" i="1"/>
  <c r="Q2438" i="1"/>
  <c r="P2439" i="1"/>
  <c r="Q2439" i="1"/>
  <c r="Q2440" i="1"/>
  <c r="M2441" i="1"/>
  <c r="N2441" i="1"/>
  <c r="L2441" i="1"/>
  <c r="P2441" i="1"/>
  <c r="Q2441" i="1"/>
  <c r="N2442" i="1"/>
  <c r="P2442" i="1"/>
  <c r="Q2442" i="1"/>
  <c r="L2443" i="1"/>
  <c r="M2443" i="1"/>
  <c r="N2443" i="1"/>
  <c r="P2443" i="1"/>
  <c r="Q2443" i="1"/>
  <c r="L2444" i="1"/>
  <c r="M2444" i="1"/>
  <c r="N2444" i="1"/>
  <c r="P2444" i="1"/>
  <c r="Q2444" i="1"/>
  <c r="L2445" i="1"/>
  <c r="P2445" i="1"/>
  <c r="Q2445" i="1"/>
  <c r="M2446" i="1"/>
  <c r="N2446" i="1"/>
  <c r="Q2446" i="1"/>
  <c r="L2447" i="1"/>
  <c r="M2447" i="1"/>
  <c r="N2447" i="1"/>
  <c r="P2447" i="1"/>
  <c r="Q2447" i="1"/>
  <c r="Q2448" i="1"/>
  <c r="N2449" i="1"/>
  <c r="L2449" i="1"/>
  <c r="Q2449" i="1"/>
  <c r="M2450" i="1"/>
  <c r="N2450" i="1"/>
  <c r="Q2450" i="1"/>
  <c r="P2451" i="1"/>
  <c r="Q2451" i="1"/>
  <c r="L2452" i="1"/>
  <c r="N2452" i="1"/>
  <c r="M2452" i="1"/>
  <c r="Q2452" i="1"/>
  <c r="N2453" i="1"/>
  <c r="L2453" i="1"/>
  <c r="Q2453" i="1"/>
  <c r="L2454" i="1"/>
  <c r="N2454" i="1"/>
  <c r="P2454" i="1"/>
  <c r="Q2454" i="1"/>
  <c r="L2455" i="1"/>
  <c r="N2455" i="1"/>
  <c r="P2455" i="1"/>
  <c r="Q2455" i="1"/>
  <c r="Q2456" i="1"/>
  <c r="M2457" i="1"/>
  <c r="L2457" i="1"/>
  <c r="P2457" i="1"/>
  <c r="Q2457" i="1"/>
  <c r="N2458" i="1"/>
  <c r="Q2458" i="1"/>
  <c r="N2459" i="1"/>
  <c r="P2459" i="1"/>
  <c r="Q2459" i="1"/>
  <c r="L2460" i="1"/>
  <c r="M2460" i="1"/>
  <c r="N2460" i="1"/>
  <c r="P2460" i="1"/>
  <c r="Q2460" i="1"/>
  <c r="L2461" i="1"/>
  <c r="Q2461" i="1"/>
  <c r="N2462" i="1"/>
  <c r="Q2462" i="1"/>
  <c r="L2463" i="1"/>
  <c r="M2463" i="1"/>
  <c r="P2463" i="1"/>
  <c r="Q2463" i="1"/>
  <c r="Q2464" i="1"/>
  <c r="L2465" i="1"/>
  <c r="Q2465" i="1"/>
  <c r="L2466" i="1"/>
  <c r="M2466" i="1"/>
  <c r="N2466" i="1"/>
  <c r="P2466" i="1"/>
  <c r="Q2466" i="1"/>
  <c r="P2467" i="1"/>
  <c r="Q2467" i="1"/>
  <c r="M2468" i="1"/>
  <c r="Q2468" i="1"/>
  <c r="M2469" i="1"/>
  <c r="N2469" i="1"/>
  <c r="L2469" i="1"/>
  <c r="P2469" i="1"/>
  <c r="Q2469" i="1"/>
  <c r="L2470" i="1"/>
  <c r="M2470" i="1"/>
  <c r="N2470" i="1"/>
  <c r="P2470" i="1"/>
  <c r="Q2470" i="1"/>
  <c r="P2471" i="1"/>
  <c r="Q2471" i="1"/>
  <c r="Q2472" i="1"/>
  <c r="M2473" i="1"/>
  <c r="N2473" i="1"/>
  <c r="L2473" i="1"/>
  <c r="P2473" i="1"/>
  <c r="Q2473" i="1"/>
  <c r="N2474" i="1"/>
  <c r="P2474" i="1"/>
  <c r="Q2474" i="1"/>
  <c r="L2475" i="1"/>
  <c r="M2475" i="1"/>
  <c r="N2475" i="1"/>
  <c r="P2475" i="1"/>
  <c r="Q2475" i="1"/>
  <c r="L2476" i="1"/>
  <c r="M2476" i="1"/>
  <c r="N2476" i="1"/>
  <c r="P2476" i="1"/>
  <c r="Q2476" i="1"/>
  <c r="L2477" i="1"/>
  <c r="P2477" i="1"/>
  <c r="Q2477" i="1"/>
  <c r="M2478" i="1"/>
  <c r="N2478" i="1"/>
  <c r="Q2478" i="1"/>
  <c r="M2479" i="1"/>
  <c r="N2479" i="1"/>
  <c r="P2479" i="1"/>
  <c r="Q2479" i="1"/>
  <c r="Q2480" i="1"/>
  <c r="N2481" i="1"/>
  <c r="L2481" i="1"/>
  <c r="Q2481" i="1"/>
  <c r="M2482" i="1"/>
  <c r="N2482" i="1"/>
  <c r="Q2482" i="1"/>
  <c r="P2483" i="1"/>
  <c r="Q2483" i="1"/>
  <c r="L2484" i="1"/>
  <c r="N2484" i="1"/>
  <c r="M2484" i="1"/>
  <c r="Q2484" i="1"/>
  <c r="N2485" i="1"/>
  <c r="L2485" i="1"/>
  <c r="Q2485" i="1"/>
  <c r="L2486" i="1"/>
  <c r="N2486" i="1"/>
  <c r="P2486" i="1"/>
  <c r="Q2486" i="1"/>
  <c r="L2487" i="1"/>
  <c r="N2487" i="1"/>
  <c r="P2487" i="1"/>
  <c r="Q2487" i="1"/>
  <c r="Q2488" i="1"/>
  <c r="M2489" i="1"/>
  <c r="L2489" i="1"/>
  <c r="P2489" i="1"/>
  <c r="Q2489" i="1"/>
  <c r="N2490" i="1"/>
  <c r="Q2490" i="1"/>
  <c r="N2491" i="1"/>
  <c r="P2491" i="1"/>
  <c r="Q2491" i="1"/>
  <c r="L2492" i="1"/>
  <c r="M2492" i="1"/>
  <c r="N2492" i="1"/>
  <c r="P2492" i="1"/>
  <c r="Q2492" i="1"/>
  <c r="L2493" i="1"/>
  <c r="Q2493" i="1"/>
  <c r="N2494" i="1"/>
  <c r="Q2494" i="1"/>
  <c r="L2495" i="1"/>
  <c r="P2495" i="1"/>
  <c r="Q2495" i="1"/>
  <c r="Q2496" i="1"/>
  <c r="L2497" i="1"/>
  <c r="Q2497" i="1"/>
  <c r="L2498" i="1"/>
  <c r="M2498" i="1"/>
  <c r="N2498" i="1"/>
  <c r="P2498" i="1"/>
  <c r="Q2498" i="1"/>
  <c r="Q2499" i="1"/>
  <c r="M2500" i="1"/>
  <c r="Q2500" i="1"/>
  <c r="M2501" i="1"/>
  <c r="N2501" i="1"/>
  <c r="L2501" i="1"/>
  <c r="P2501" i="1"/>
  <c r="Q2501" i="1"/>
  <c r="L2502" i="1"/>
  <c r="M2502" i="1"/>
  <c r="N2502" i="1"/>
  <c r="P2502" i="1"/>
  <c r="Q2502" i="1"/>
  <c r="P2503" i="1"/>
  <c r="Q2503" i="1"/>
  <c r="Q2504" i="1"/>
  <c r="M2505" i="1"/>
  <c r="N2505" i="1"/>
  <c r="L2505" i="1"/>
  <c r="P2505" i="1"/>
  <c r="Q2505" i="1"/>
  <c r="N2506" i="1"/>
  <c r="P2506" i="1"/>
  <c r="Q2506" i="1"/>
  <c r="L2507" i="1"/>
  <c r="M2507" i="1"/>
  <c r="N2507" i="1"/>
  <c r="P2507" i="1"/>
  <c r="Q2507" i="1"/>
  <c r="M2508" i="1"/>
  <c r="N2508" i="1"/>
  <c r="L2508" i="1"/>
  <c r="P2508" i="1"/>
  <c r="Q2508" i="1"/>
  <c r="L2509" i="1"/>
  <c r="P2509" i="1"/>
  <c r="Q2509" i="1"/>
  <c r="M2510" i="1"/>
  <c r="N2510" i="1"/>
  <c r="Q2510" i="1"/>
  <c r="M2511" i="1"/>
  <c r="N2511" i="1"/>
  <c r="P2511" i="1"/>
  <c r="Q2511" i="1"/>
  <c r="Q2512" i="1"/>
  <c r="N2513" i="1"/>
  <c r="L2513" i="1"/>
  <c r="Q2513" i="1"/>
  <c r="M2514" i="1"/>
  <c r="N2514" i="1"/>
  <c r="Q2514" i="1"/>
  <c r="P2515" i="1"/>
  <c r="Q2515" i="1"/>
  <c r="L2516" i="1"/>
  <c r="N2516" i="1"/>
  <c r="M2516" i="1"/>
  <c r="Q2516" i="1"/>
  <c r="N2517" i="1"/>
  <c r="L2517" i="1"/>
  <c r="Q2517" i="1"/>
  <c r="L2518" i="1"/>
  <c r="N2518" i="1"/>
  <c r="P2518" i="1"/>
  <c r="Q2518" i="1"/>
  <c r="L2519" i="1"/>
  <c r="N2519" i="1"/>
  <c r="P2519" i="1"/>
  <c r="Q2519" i="1"/>
  <c r="Q2520" i="1"/>
  <c r="M2521" i="1"/>
  <c r="L2521" i="1"/>
  <c r="P2521" i="1"/>
  <c r="Q2521" i="1"/>
  <c r="Q2522" i="1"/>
  <c r="N2523" i="1"/>
  <c r="P2523" i="1"/>
  <c r="Q2523" i="1"/>
  <c r="L2524" i="1"/>
  <c r="M2524" i="1"/>
  <c r="N2524" i="1"/>
  <c r="P2524" i="1"/>
  <c r="Q2524" i="1"/>
  <c r="Q2525" i="1"/>
  <c r="N2526" i="1"/>
  <c r="Q2526" i="1"/>
  <c r="L2527" i="1"/>
  <c r="M2527" i="1"/>
  <c r="P2527" i="1"/>
  <c r="Q2527" i="1"/>
  <c r="Q2528" i="1"/>
  <c r="L2529" i="1"/>
  <c r="Q2529" i="1"/>
  <c r="L2530" i="1"/>
  <c r="M2530" i="1"/>
  <c r="N2530" i="1"/>
  <c r="P2530" i="1"/>
  <c r="Q2530" i="1"/>
  <c r="Q2531" i="1"/>
  <c r="Q2532" i="1"/>
  <c r="M2533" i="1"/>
  <c r="N2533" i="1"/>
  <c r="L2533" i="1"/>
  <c r="P2533" i="1"/>
  <c r="Q2533" i="1"/>
  <c r="L2534" i="1"/>
  <c r="M2534" i="1"/>
  <c r="N2534" i="1"/>
  <c r="P2534" i="1"/>
  <c r="Q2534" i="1"/>
  <c r="Q2535" i="1"/>
  <c r="Q2536" i="1"/>
  <c r="M2537" i="1"/>
  <c r="N2537" i="1"/>
  <c r="L2537" i="1"/>
  <c r="P2537" i="1"/>
  <c r="Q2537" i="1"/>
  <c r="N2538" i="1"/>
  <c r="P2538" i="1"/>
  <c r="Q2538" i="1"/>
  <c r="L2539" i="1"/>
  <c r="M2539" i="1"/>
  <c r="N2539" i="1"/>
  <c r="P2539" i="1"/>
  <c r="Q2539" i="1"/>
  <c r="M2540" i="1"/>
  <c r="N2540" i="1"/>
  <c r="L2540" i="1"/>
  <c r="P2540" i="1"/>
  <c r="Q2540" i="1"/>
  <c r="L2541" i="1"/>
  <c r="P2541" i="1"/>
  <c r="Q2541" i="1"/>
  <c r="M2542" i="1"/>
  <c r="N2542" i="1"/>
  <c r="Q2542" i="1"/>
  <c r="M2543" i="1"/>
  <c r="N2543" i="1"/>
  <c r="P2543" i="1"/>
  <c r="Q2543" i="1"/>
  <c r="Q2544" i="1"/>
  <c r="N2545" i="1"/>
  <c r="L2545" i="1"/>
  <c r="Q2545" i="1"/>
  <c r="M2546" i="1"/>
  <c r="N2546" i="1"/>
  <c r="Q2546" i="1"/>
  <c r="L2547" i="1"/>
  <c r="P2547" i="1"/>
  <c r="Q2547" i="1"/>
  <c r="L2548" i="1"/>
  <c r="N2548" i="1"/>
  <c r="M2548" i="1"/>
  <c r="Q2548" i="1"/>
  <c r="N2549" i="1"/>
  <c r="L2549" i="1"/>
  <c r="Q2549" i="1"/>
  <c r="L2550" i="1"/>
  <c r="N2550" i="1"/>
  <c r="P2550" i="1"/>
  <c r="Q2550" i="1"/>
  <c r="L2551" i="1"/>
  <c r="N2551" i="1"/>
  <c r="P2551" i="1"/>
  <c r="Q2551" i="1"/>
  <c r="Q2552" i="1"/>
  <c r="M2553" i="1"/>
  <c r="L2553" i="1"/>
  <c r="P2553" i="1"/>
  <c r="Q2553" i="1"/>
  <c r="Q2554" i="1"/>
  <c r="N2555" i="1"/>
  <c r="Q2555" i="1"/>
  <c r="L2556" i="1"/>
  <c r="M2556" i="1"/>
  <c r="P2556" i="1"/>
  <c r="Q2556" i="1"/>
  <c r="P2557" i="1"/>
  <c r="Q2557" i="1"/>
  <c r="Q2558" i="1"/>
  <c r="L2559" i="1"/>
  <c r="M2559" i="1"/>
  <c r="P2559" i="1"/>
  <c r="Q2559" i="1"/>
  <c r="Q2560" i="1"/>
  <c r="P2561" i="1"/>
  <c r="Q2561" i="1"/>
  <c r="L2562" i="1"/>
  <c r="M2562" i="1"/>
  <c r="N2562" i="1"/>
  <c r="P2562" i="1"/>
  <c r="Q2562" i="1"/>
  <c r="L2563" i="1"/>
  <c r="Q2563" i="1"/>
  <c r="Q2564" i="1"/>
  <c r="M2565" i="1"/>
  <c r="N2565" i="1"/>
  <c r="L2565" i="1"/>
  <c r="P2565" i="1"/>
  <c r="Q2565" i="1"/>
  <c r="L2566" i="1"/>
  <c r="M2566" i="1"/>
  <c r="N2566" i="1"/>
  <c r="P2566" i="1"/>
  <c r="Q2566" i="1"/>
  <c r="Q2567" i="1"/>
  <c r="Q2568" i="1"/>
  <c r="M2569" i="1"/>
  <c r="N2569" i="1"/>
  <c r="L2569" i="1"/>
  <c r="P2569" i="1"/>
  <c r="Q2569" i="1"/>
  <c r="N2570" i="1"/>
  <c r="P2570" i="1"/>
  <c r="Q2570" i="1"/>
  <c r="L2571" i="1"/>
  <c r="M2571" i="1"/>
  <c r="N2571" i="1"/>
  <c r="P2571" i="1"/>
  <c r="Q2571" i="1"/>
  <c r="M2572" i="1"/>
  <c r="N2572" i="1"/>
  <c r="L2572" i="1"/>
  <c r="P2572" i="1"/>
  <c r="Q2572" i="1"/>
  <c r="L2573" i="1"/>
  <c r="P2573" i="1"/>
  <c r="Q2573" i="1"/>
  <c r="Q2574" i="1"/>
  <c r="M2575" i="1"/>
  <c r="N2575" i="1"/>
  <c r="P2575" i="1"/>
  <c r="Q2575" i="1"/>
  <c r="Q2576" i="1"/>
  <c r="M2577" i="1"/>
  <c r="N2577" i="1"/>
  <c r="Q2577" i="1"/>
  <c r="N2578" i="1"/>
  <c r="Q2578" i="1"/>
  <c r="Q2579" i="1"/>
  <c r="N2580" i="1"/>
  <c r="P2580" i="1"/>
  <c r="Q2580" i="1"/>
  <c r="Q2581" i="1"/>
  <c r="L2582" i="1"/>
  <c r="N2582" i="1"/>
  <c r="P2582" i="1"/>
  <c r="Q2582" i="1"/>
  <c r="L2583" i="1"/>
  <c r="M2583" i="1"/>
  <c r="P2583" i="1"/>
  <c r="Q2583" i="1"/>
  <c r="Q2584" i="1"/>
  <c r="M2585" i="1"/>
  <c r="L2585" i="1"/>
  <c r="P2585" i="1"/>
  <c r="Q2585" i="1"/>
  <c r="N2586" i="1"/>
  <c r="P2586" i="1"/>
  <c r="Q2586" i="1"/>
  <c r="M2587" i="1"/>
  <c r="P2587" i="1"/>
  <c r="Q2587" i="1"/>
  <c r="L2588" i="1"/>
  <c r="M2588" i="1"/>
  <c r="N2588" i="1"/>
  <c r="Q2588" i="1"/>
  <c r="L2589" i="1"/>
  <c r="Q2589" i="1"/>
  <c r="N2590" i="1"/>
  <c r="Q2590" i="1"/>
  <c r="Q2591" i="1"/>
  <c r="Q2592" i="1"/>
  <c r="M2593" i="1"/>
  <c r="L2593" i="1"/>
  <c r="P2593" i="1"/>
  <c r="Q2593" i="1"/>
  <c r="L2594" i="1"/>
  <c r="M2594" i="1"/>
  <c r="N2594" i="1"/>
  <c r="P2594" i="1"/>
  <c r="Q2594" i="1"/>
  <c r="M2595" i="1"/>
  <c r="P2595" i="1"/>
  <c r="Q2595" i="1"/>
  <c r="M2596" i="1"/>
  <c r="N2596" i="1"/>
  <c r="L2596" i="1"/>
  <c r="Q2596" i="1"/>
  <c r="M2597" i="1"/>
  <c r="N2597" i="1"/>
  <c r="L2597" i="1"/>
  <c r="P2597" i="1"/>
  <c r="Q2597" i="1"/>
  <c r="N2598" i="1"/>
  <c r="Q2598" i="1"/>
  <c r="Q2599" i="1"/>
  <c r="Q2600" i="1"/>
  <c r="M2601" i="1"/>
  <c r="L2601" i="1"/>
  <c r="P2601" i="1"/>
  <c r="Q2601" i="1"/>
  <c r="P2602" i="1"/>
  <c r="Q2602" i="1"/>
  <c r="L2603" i="1"/>
  <c r="M2603" i="1"/>
  <c r="N2603" i="1"/>
  <c r="P2603" i="1"/>
  <c r="Q2603" i="1"/>
  <c r="L2604" i="1"/>
  <c r="M2604" i="1"/>
  <c r="N2604" i="1"/>
  <c r="P2604" i="1"/>
  <c r="Q2604" i="1"/>
  <c r="P2605" i="1"/>
  <c r="Q2605" i="1"/>
  <c r="L2606" i="1"/>
  <c r="Q2606" i="1"/>
  <c r="M2607" i="1"/>
  <c r="N2607" i="1"/>
  <c r="P2607" i="1"/>
  <c r="Q2607" i="1"/>
  <c r="Q2608" i="1"/>
  <c r="M2609" i="1"/>
  <c r="N2609" i="1"/>
  <c r="L2609" i="1"/>
  <c r="Q2609" i="1"/>
  <c r="N2610" i="1"/>
  <c r="Q2610" i="1"/>
  <c r="N2611" i="1"/>
  <c r="P2611" i="1"/>
  <c r="Q2611" i="1"/>
  <c r="L2612" i="1"/>
  <c r="M2612" i="1"/>
  <c r="N2612" i="1"/>
  <c r="P2612" i="1"/>
  <c r="Q2612" i="1"/>
  <c r="L2613" i="1"/>
  <c r="Q2613" i="1"/>
  <c r="N2614" i="1"/>
  <c r="Q2614" i="1"/>
  <c r="L2615" i="1"/>
  <c r="N2615" i="1"/>
  <c r="P2615" i="1"/>
  <c r="Q2615" i="1"/>
  <c r="Q2616" i="1"/>
  <c r="L2617" i="1"/>
  <c r="Q2617" i="1"/>
  <c r="Q2618" i="1"/>
  <c r="L2619" i="1"/>
  <c r="P2619" i="1"/>
  <c r="Q2619" i="1"/>
  <c r="L2620" i="1"/>
  <c r="Q2620" i="1"/>
  <c r="Q2621" i="1"/>
  <c r="L2622" i="1"/>
  <c r="N2622" i="1"/>
  <c r="P2622" i="1"/>
  <c r="Q2622" i="1"/>
  <c r="Q2623" i="1"/>
  <c r="Q2624" i="1"/>
  <c r="M2625" i="1"/>
  <c r="L2625" i="1"/>
  <c r="P2625" i="1"/>
  <c r="Q2625" i="1"/>
  <c r="L2626" i="1"/>
  <c r="M2626" i="1"/>
  <c r="N2626" i="1"/>
  <c r="P2626" i="1"/>
  <c r="Q2626" i="1"/>
  <c r="Q2627" i="1"/>
  <c r="M2628" i="1"/>
  <c r="L2628" i="1"/>
  <c r="P2628" i="1"/>
  <c r="Q2628" i="1"/>
  <c r="M2629" i="1"/>
  <c r="L2629" i="1"/>
  <c r="P2629" i="1"/>
  <c r="Q2629" i="1"/>
  <c r="L2630" i="1"/>
  <c r="M2630" i="1"/>
  <c r="N2630" i="1"/>
  <c r="P2630" i="1"/>
  <c r="Q2630" i="1"/>
  <c r="M2631" i="1"/>
  <c r="P2631" i="1"/>
  <c r="Q2631" i="1"/>
  <c r="Q2632" i="1"/>
  <c r="M2633" i="1"/>
  <c r="N2633" i="1"/>
  <c r="L2633" i="1"/>
  <c r="P2633" i="1"/>
  <c r="Q2633" i="1"/>
  <c r="L2634" i="1"/>
  <c r="M2634" i="1"/>
  <c r="N2634" i="1"/>
  <c r="P2634" i="1"/>
  <c r="Q2634" i="1"/>
  <c r="M2635" i="1"/>
  <c r="P2635" i="1"/>
  <c r="Q2635" i="1"/>
  <c r="M2636" i="1"/>
  <c r="N2636" i="1"/>
  <c r="L2636" i="1"/>
  <c r="P2636" i="1"/>
  <c r="Q2636" i="1"/>
  <c r="M2637" i="1"/>
  <c r="N2637" i="1"/>
  <c r="L2637" i="1"/>
  <c r="P2637" i="1"/>
  <c r="Q2637" i="1"/>
  <c r="L2638" i="1"/>
  <c r="M2638" i="1"/>
  <c r="N2638" i="1"/>
  <c r="P2638" i="1"/>
  <c r="Q2638" i="1"/>
  <c r="M2639" i="1"/>
  <c r="N2639" i="1"/>
  <c r="P2639" i="1"/>
  <c r="Q2639" i="1"/>
  <c r="Q2640" i="1"/>
  <c r="M2641" i="1"/>
  <c r="N2641" i="1"/>
  <c r="L2641" i="1"/>
  <c r="P2641" i="1"/>
  <c r="Q2641" i="1"/>
  <c r="N2642" i="1"/>
  <c r="Q2642" i="1"/>
  <c r="N2643" i="1"/>
  <c r="P2643" i="1"/>
  <c r="Q2643" i="1"/>
  <c r="L2644" i="1"/>
  <c r="M2644" i="1"/>
  <c r="N2644" i="1"/>
  <c r="P2644" i="1"/>
  <c r="Q2644" i="1"/>
  <c r="L2645" i="1"/>
  <c r="Q2645" i="1"/>
  <c r="Q2646" i="1"/>
  <c r="L2647" i="1"/>
  <c r="M2647" i="1"/>
  <c r="N2647" i="1"/>
  <c r="P2647" i="1"/>
  <c r="Q2647" i="1"/>
  <c r="Q2648" i="1"/>
  <c r="Q2649" i="1"/>
  <c r="Q2650" i="1"/>
  <c r="L2651" i="1"/>
  <c r="P2651" i="1"/>
  <c r="Q2651" i="1"/>
  <c r="L2652" i="1"/>
  <c r="Q2652" i="1"/>
  <c r="Q2653" i="1"/>
  <c r="L2654" i="1"/>
  <c r="N2654" i="1"/>
  <c r="P2654" i="1"/>
  <c r="Q2654" i="1"/>
  <c r="Q2655" i="1"/>
  <c r="Q2656" i="1"/>
  <c r="M2657" i="1"/>
  <c r="L2657" i="1"/>
  <c r="P2657" i="1"/>
  <c r="Q2657" i="1"/>
  <c r="L2658" i="1"/>
  <c r="M2658" i="1"/>
  <c r="N2658" i="1"/>
  <c r="P2658" i="1"/>
  <c r="Q2658" i="1"/>
  <c r="Q2659" i="1"/>
  <c r="M2660" i="1"/>
  <c r="L2660" i="1"/>
  <c r="P2660" i="1"/>
  <c r="Q2660" i="1"/>
  <c r="M2661" i="1"/>
  <c r="L2661" i="1"/>
  <c r="P2661" i="1"/>
  <c r="Q2661" i="1"/>
  <c r="L2662" i="1"/>
  <c r="M2662" i="1"/>
  <c r="N2662" i="1"/>
  <c r="P2662" i="1"/>
  <c r="Q2662" i="1"/>
  <c r="P2663" i="1"/>
  <c r="Q2663" i="1"/>
  <c r="Q2664" i="1"/>
  <c r="M2665" i="1"/>
  <c r="N2665" i="1"/>
  <c r="L2665" i="1"/>
  <c r="P2665" i="1"/>
  <c r="Q2665" i="1"/>
  <c r="L2666" i="1"/>
  <c r="M2666" i="1"/>
  <c r="N2666" i="1"/>
  <c r="P2666" i="1"/>
  <c r="Q2666" i="1"/>
  <c r="L2667" i="1"/>
  <c r="M2667" i="1"/>
  <c r="P2667" i="1"/>
  <c r="Q2667" i="1"/>
  <c r="M2668" i="1"/>
  <c r="N2668" i="1"/>
  <c r="L2668" i="1"/>
  <c r="P2668" i="1"/>
  <c r="Q2668" i="1"/>
  <c r="M2669" i="1"/>
  <c r="N2669" i="1"/>
  <c r="L2669" i="1"/>
  <c r="P2669" i="1"/>
  <c r="Q2669" i="1"/>
  <c r="L2670" i="1"/>
  <c r="M2670" i="1"/>
  <c r="N2670" i="1"/>
  <c r="P2670" i="1"/>
  <c r="Q2670" i="1"/>
  <c r="M2671" i="1"/>
  <c r="N2671" i="1"/>
  <c r="Q2671" i="1"/>
  <c r="Q2672" i="1"/>
  <c r="M2673" i="1"/>
  <c r="N2673" i="1"/>
  <c r="L2673" i="1"/>
  <c r="P2673" i="1"/>
  <c r="Q2673" i="1"/>
  <c r="Q2674" i="1"/>
  <c r="N2675" i="1"/>
  <c r="P2675" i="1"/>
  <c r="Q2675" i="1"/>
  <c r="L2676" i="1"/>
  <c r="M2676" i="1"/>
  <c r="N2676" i="1"/>
  <c r="P2676" i="1"/>
  <c r="Q2676" i="1"/>
  <c r="Q2677" i="1"/>
  <c r="Q2678" i="1"/>
  <c r="L2679" i="1"/>
  <c r="Q2679" i="1"/>
  <c r="Q2680" i="1"/>
  <c r="Q2681" i="1"/>
  <c r="Q2682" i="1"/>
  <c r="N2683" i="1"/>
  <c r="Q2683" i="1"/>
  <c r="L2684" i="1"/>
  <c r="Q2684" i="1"/>
  <c r="M2685" i="1"/>
  <c r="Q2685" i="1"/>
  <c r="P2686" i="1"/>
  <c r="Q2686" i="1"/>
  <c r="Q2687" i="1"/>
  <c r="Q2688" i="1"/>
  <c r="Q2689" i="1"/>
  <c r="N2690" i="1"/>
  <c r="L2690" i="1"/>
  <c r="P2690" i="1"/>
  <c r="Q2690" i="1"/>
  <c r="L2691" i="1"/>
  <c r="M2691" i="1"/>
  <c r="N2691" i="1"/>
  <c r="P2691" i="1"/>
  <c r="Q2691" i="1"/>
  <c r="L2692" i="1"/>
  <c r="M2692" i="1"/>
  <c r="Q2692" i="1"/>
  <c r="L2693" i="1"/>
  <c r="Q2693" i="1"/>
  <c r="N2694" i="1"/>
  <c r="L2694" i="1"/>
  <c r="P2694" i="1"/>
  <c r="Q2694" i="1"/>
  <c r="M2695" i="1"/>
  <c r="L2695" i="1"/>
  <c r="P2695" i="1"/>
  <c r="Q2695" i="1"/>
  <c r="Q2696" i="1"/>
  <c r="L2697" i="1"/>
  <c r="N2697" i="1"/>
  <c r="P2697" i="1"/>
  <c r="Q2697" i="1"/>
  <c r="P2698" i="1"/>
  <c r="Q2698" i="1"/>
  <c r="M2699" i="1"/>
  <c r="L2699" i="1"/>
  <c r="P2699" i="1"/>
  <c r="Q2699" i="1"/>
  <c r="M2700" i="1"/>
  <c r="Q2700" i="1"/>
  <c r="M2701" i="1"/>
  <c r="P2701" i="1"/>
  <c r="Q2701" i="1"/>
  <c r="Q2702" i="1"/>
  <c r="P2703" i="1"/>
  <c r="Q2703" i="1"/>
  <c r="Q2704" i="1"/>
  <c r="M2705" i="1"/>
  <c r="P2705" i="1"/>
  <c r="Q2705" i="1"/>
  <c r="M2706" i="1"/>
  <c r="L2706" i="1"/>
  <c r="Q2706" i="1"/>
  <c r="P2707" i="1"/>
  <c r="Q2707" i="1"/>
  <c r="M2708" i="1"/>
  <c r="Q2708" i="1"/>
  <c r="Q2709" i="1"/>
  <c r="M2710" i="1"/>
  <c r="L2710" i="1"/>
  <c r="Q2710" i="1"/>
  <c r="Q2711" i="1"/>
  <c r="Q2712" i="1"/>
  <c r="M2713" i="1"/>
  <c r="P2713" i="1"/>
  <c r="Q2713" i="1"/>
  <c r="M2714" i="1"/>
  <c r="L2714" i="1"/>
  <c r="Q2714" i="1"/>
  <c r="P2715" i="1"/>
  <c r="Q2715" i="1"/>
  <c r="M2716" i="1"/>
  <c r="Q2716" i="1"/>
  <c r="M2717" i="1"/>
  <c r="P2717" i="1"/>
  <c r="Q2717" i="1"/>
  <c r="Q2718" i="1"/>
  <c r="Q2719" i="1"/>
  <c r="Q2720" i="1"/>
  <c r="M2721" i="1"/>
  <c r="P2721" i="1"/>
  <c r="Q2721" i="1"/>
  <c r="M2722" i="1"/>
  <c r="Q2722" i="1"/>
  <c r="P2723" i="1"/>
  <c r="Q2723" i="1"/>
  <c r="M2724" i="1"/>
  <c r="Q2724" i="1"/>
  <c r="Q2725" i="1"/>
  <c r="M2726" i="1"/>
  <c r="L2726" i="1"/>
  <c r="Q2726" i="1"/>
  <c r="Q2727" i="1"/>
  <c r="Q2728" i="1"/>
  <c r="Q2729" i="1"/>
  <c r="M2730" i="1"/>
  <c r="L2730" i="1"/>
  <c r="Q2730" i="1"/>
  <c r="Q2731" i="1"/>
  <c r="M2732" i="1"/>
  <c r="Q2732" i="1"/>
  <c r="M2733" i="1"/>
  <c r="P2733" i="1"/>
  <c r="Q2733" i="1"/>
  <c r="Q2734" i="1"/>
  <c r="Q2735" i="1"/>
  <c r="Q2736" i="1"/>
  <c r="M2737" i="1"/>
  <c r="P2737" i="1"/>
  <c r="Q2737" i="1"/>
  <c r="Q2738" i="1"/>
  <c r="P2739" i="1"/>
  <c r="Q2739" i="1"/>
  <c r="M2740" i="1"/>
  <c r="Q2740" i="1"/>
  <c r="Q2741" i="1"/>
  <c r="M2742" i="1"/>
  <c r="L2742" i="1"/>
  <c r="Q2742" i="1"/>
  <c r="Q2743" i="1"/>
  <c r="Q2744" i="1"/>
  <c r="Q2745" i="1"/>
  <c r="M2746" i="1"/>
  <c r="L2746" i="1"/>
  <c r="Q2746" i="1"/>
  <c r="Q2747" i="1"/>
  <c r="M2748" i="1"/>
  <c r="Q2748" i="1"/>
  <c r="M2749" i="1"/>
  <c r="P2749" i="1"/>
  <c r="Q2749" i="1"/>
  <c r="Q2750" i="1"/>
  <c r="Q2751" i="1"/>
  <c r="Q2752" i="1"/>
  <c r="M2753" i="1"/>
  <c r="P2753" i="1"/>
  <c r="Q2753" i="1"/>
  <c r="M2754" i="1"/>
  <c r="Q2754" i="1"/>
  <c r="P2755" i="1"/>
  <c r="Q2755" i="1"/>
  <c r="M2756" i="1"/>
  <c r="Q2756" i="1"/>
  <c r="Q2757" i="1"/>
  <c r="M2758" i="1"/>
  <c r="L2758" i="1"/>
  <c r="Q2758" i="1"/>
  <c r="Q2759" i="1"/>
  <c r="Q2760" i="1"/>
  <c r="Q2761" i="1"/>
  <c r="N2762" i="1"/>
  <c r="L2762" i="1"/>
  <c r="P2762" i="1"/>
  <c r="Q2762" i="1"/>
  <c r="L2763" i="1"/>
  <c r="N2763" i="1"/>
  <c r="M2763" i="1"/>
  <c r="P2763" i="1"/>
  <c r="Q2763" i="1"/>
  <c r="L2764" i="1"/>
  <c r="N2764" i="1"/>
  <c r="M2764" i="1"/>
  <c r="P2764" i="1"/>
  <c r="Q2764" i="1"/>
  <c r="L2765" i="1"/>
  <c r="M2765" i="1"/>
  <c r="N2765" i="1"/>
  <c r="P2765" i="1"/>
  <c r="Q2765" i="1"/>
  <c r="L2766" i="1"/>
  <c r="N2766" i="1"/>
  <c r="M2766" i="1"/>
  <c r="P2766" i="1"/>
  <c r="Q2766" i="1"/>
  <c r="M2767" i="1"/>
  <c r="P2767" i="1"/>
  <c r="Q2767" i="1"/>
  <c r="Q2768" i="1"/>
  <c r="L2769" i="1"/>
  <c r="M2769" i="1"/>
  <c r="N2769" i="1"/>
  <c r="P2769" i="1"/>
  <c r="Q2769" i="1"/>
  <c r="L2770" i="1"/>
  <c r="N2770" i="1"/>
  <c r="M2770" i="1"/>
  <c r="P2770" i="1"/>
  <c r="Q2770" i="1"/>
  <c r="L2771" i="1"/>
  <c r="N2771" i="1"/>
  <c r="M2771" i="1"/>
  <c r="P2771" i="1"/>
  <c r="Q2771" i="1"/>
  <c r="L2772" i="1"/>
  <c r="N2772" i="1"/>
  <c r="M2772" i="1"/>
  <c r="P2772" i="1"/>
  <c r="Q2772" i="1"/>
  <c r="L2773" i="1"/>
  <c r="M2773" i="1"/>
  <c r="N2773" i="1"/>
  <c r="P2773" i="1"/>
  <c r="Q2773" i="1"/>
  <c r="L2774" i="1"/>
  <c r="N2774" i="1"/>
  <c r="M2774" i="1"/>
  <c r="P2774" i="1"/>
  <c r="Q2774" i="1"/>
  <c r="M2775" i="1"/>
  <c r="P2775" i="1"/>
  <c r="Q2775" i="1"/>
  <c r="Q2776" i="1"/>
  <c r="L2777" i="1"/>
  <c r="M2777" i="1"/>
  <c r="N2777" i="1"/>
  <c r="P2777" i="1"/>
  <c r="Q2777" i="1"/>
  <c r="L2778" i="1"/>
  <c r="N2778" i="1"/>
  <c r="M2778" i="1"/>
  <c r="P2778" i="1"/>
  <c r="Q2778" i="1"/>
  <c r="L2779" i="1"/>
  <c r="M2779" i="1"/>
  <c r="N2779" i="1"/>
  <c r="P2779" i="1"/>
  <c r="Q2779" i="1"/>
  <c r="L2780" i="1"/>
  <c r="N2780" i="1"/>
  <c r="M2780" i="1"/>
  <c r="P2780" i="1"/>
  <c r="Q2780" i="1"/>
  <c r="L2781" i="1"/>
  <c r="M2781" i="1"/>
  <c r="N2781" i="1"/>
  <c r="P2781" i="1"/>
  <c r="Q2781" i="1"/>
  <c r="L2782" i="1"/>
  <c r="N2782" i="1"/>
  <c r="M2782" i="1"/>
  <c r="P2782" i="1"/>
  <c r="Q2782" i="1"/>
  <c r="N2783" i="1"/>
  <c r="P2783" i="1"/>
  <c r="Q2783" i="1"/>
  <c r="Q2784" i="1"/>
  <c r="L2785" i="1"/>
  <c r="M2785" i="1"/>
  <c r="N2785" i="1"/>
  <c r="P2785" i="1"/>
  <c r="Q2785" i="1"/>
  <c r="L2786" i="1"/>
  <c r="N2786" i="1"/>
  <c r="M2786" i="1"/>
  <c r="P2786" i="1"/>
  <c r="Q2786" i="1"/>
  <c r="L2787" i="1"/>
  <c r="N2787" i="1"/>
  <c r="M2787" i="1"/>
  <c r="P2787" i="1"/>
  <c r="Q2787" i="1"/>
  <c r="L2788" i="1"/>
  <c r="N2788" i="1"/>
  <c r="M2788" i="1"/>
  <c r="P2788" i="1"/>
  <c r="Q2788" i="1"/>
  <c r="L2789" i="1"/>
  <c r="M2789" i="1"/>
  <c r="N2789" i="1"/>
  <c r="P2789" i="1"/>
  <c r="Q2789" i="1"/>
  <c r="L2790" i="1"/>
  <c r="N2790" i="1"/>
  <c r="M2790" i="1"/>
  <c r="P2790" i="1"/>
  <c r="Q2790" i="1"/>
  <c r="M2791" i="1"/>
  <c r="P2791" i="1"/>
  <c r="Q2791" i="1"/>
  <c r="Q2792" i="1"/>
  <c r="L2793" i="1"/>
  <c r="M2793" i="1"/>
  <c r="N2793" i="1"/>
  <c r="P2793" i="1"/>
  <c r="Q2793" i="1"/>
  <c r="L2794" i="1"/>
  <c r="N2794" i="1"/>
  <c r="M2794" i="1"/>
  <c r="P2794" i="1"/>
  <c r="Q2794" i="1"/>
  <c r="L2795" i="1"/>
  <c r="N2795" i="1"/>
  <c r="M2795" i="1"/>
  <c r="P2795" i="1"/>
  <c r="Q2795" i="1"/>
  <c r="L2796" i="1"/>
  <c r="N2796" i="1"/>
  <c r="M2796" i="1"/>
  <c r="P2796" i="1"/>
  <c r="Q2796" i="1"/>
  <c r="L2797" i="1"/>
  <c r="M2797" i="1"/>
  <c r="N2797" i="1"/>
  <c r="P2797" i="1"/>
  <c r="Q2797" i="1"/>
  <c r="L2798" i="1"/>
  <c r="N2798" i="1"/>
  <c r="M2798" i="1"/>
  <c r="P2798" i="1"/>
  <c r="Q2798" i="1"/>
  <c r="M2799" i="1"/>
  <c r="P2799" i="1"/>
  <c r="Q2799" i="1"/>
  <c r="Q2800" i="1"/>
  <c r="L2801" i="1"/>
  <c r="M2801" i="1"/>
  <c r="N2801" i="1"/>
  <c r="P2801" i="1"/>
  <c r="Q2801" i="1"/>
  <c r="L2802" i="1"/>
  <c r="M2802" i="1"/>
  <c r="P2802" i="1"/>
  <c r="Q2802" i="1"/>
  <c r="L2803" i="1"/>
  <c r="N2803" i="1"/>
  <c r="M2803" i="1"/>
  <c r="P2803" i="1"/>
  <c r="Q2803" i="1"/>
  <c r="L2804" i="1"/>
  <c r="N2804" i="1"/>
  <c r="M2804" i="1"/>
  <c r="P2804" i="1"/>
  <c r="Q2804" i="1"/>
  <c r="L2805" i="1"/>
  <c r="M2805" i="1"/>
  <c r="N2805" i="1"/>
  <c r="P2805" i="1"/>
  <c r="Q2805" i="1"/>
  <c r="L2806" i="1"/>
  <c r="M2806" i="1"/>
  <c r="P2806" i="1"/>
  <c r="Q2806" i="1"/>
  <c r="L2807" i="1"/>
  <c r="M2807" i="1"/>
  <c r="Q2807" i="1"/>
  <c r="Q2808" i="1"/>
  <c r="L2809" i="1"/>
  <c r="M2809" i="1"/>
  <c r="N2809" i="1"/>
  <c r="P2809" i="1"/>
  <c r="Q2809" i="1"/>
  <c r="L2810" i="1"/>
  <c r="M2810" i="1"/>
  <c r="P2810" i="1"/>
  <c r="Q2810" i="1"/>
  <c r="L2811" i="1"/>
  <c r="M2811" i="1"/>
  <c r="N2811" i="1"/>
  <c r="P2811" i="1"/>
  <c r="Q2811" i="1"/>
  <c r="L2812" i="1"/>
  <c r="N2812" i="1"/>
  <c r="M2812" i="1"/>
  <c r="P2812" i="1"/>
  <c r="Q2812" i="1"/>
  <c r="L2813" i="1"/>
  <c r="M2813" i="1"/>
  <c r="N2813" i="1"/>
  <c r="P2813" i="1"/>
  <c r="Q2813" i="1"/>
  <c r="Q2814" i="1"/>
  <c r="M2815" i="1"/>
  <c r="N2815" i="1"/>
  <c r="P2815" i="1"/>
  <c r="Q2815" i="1"/>
  <c r="Q2816" i="1"/>
  <c r="M2817" i="1"/>
  <c r="N2817" i="1"/>
  <c r="L2817" i="1"/>
  <c r="P2817" i="1"/>
  <c r="Q2817" i="1"/>
  <c r="Q2818" i="1"/>
  <c r="L2819" i="1"/>
  <c r="M2819" i="1"/>
  <c r="N2819" i="1"/>
  <c r="P2819" i="1"/>
  <c r="Q2819" i="1"/>
  <c r="L2820" i="1"/>
  <c r="N2820" i="1"/>
  <c r="M2820" i="1"/>
  <c r="P2820" i="1"/>
  <c r="Q2820" i="1"/>
  <c r="M2821" i="1"/>
  <c r="N2821" i="1"/>
  <c r="L2821" i="1"/>
  <c r="P2821" i="1"/>
  <c r="Q2821" i="1"/>
  <c r="P2822" i="1"/>
  <c r="Q2822" i="1"/>
  <c r="L2823" i="1"/>
  <c r="M2823" i="1"/>
  <c r="N2823" i="1"/>
  <c r="P2823" i="1"/>
  <c r="Q2823" i="1"/>
  <c r="Q2824" i="1"/>
  <c r="M2825" i="1"/>
  <c r="L2825" i="1"/>
  <c r="P2825" i="1"/>
  <c r="Q2825" i="1"/>
  <c r="P2826" i="1"/>
  <c r="Q2826" i="1"/>
  <c r="L2827" i="1"/>
  <c r="M2827" i="1"/>
  <c r="N2827" i="1"/>
  <c r="P2827" i="1"/>
  <c r="Q2827" i="1"/>
  <c r="M2828" i="1"/>
  <c r="N2828" i="1"/>
  <c r="L2828" i="1"/>
  <c r="P2828" i="1"/>
  <c r="Q2828" i="1"/>
  <c r="M2829" i="1"/>
  <c r="L2829" i="1"/>
  <c r="P2829" i="1"/>
  <c r="Q2829" i="1"/>
  <c r="N2830" i="1"/>
  <c r="Q2830" i="1"/>
  <c r="M2831" i="1"/>
  <c r="N2831" i="1"/>
  <c r="P2831" i="1"/>
  <c r="Q2831" i="1"/>
  <c r="Q2832" i="1"/>
  <c r="Q2833" i="1"/>
  <c r="M2834" i="1"/>
  <c r="N2834" i="1"/>
  <c r="Q2834" i="1"/>
  <c r="L2835" i="1"/>
  <c r="M2835" i="1"/>
  <c r="P2835" i="1"/>
  <c r="Q2835" i="1"/>
  <c r="Q2836" i="1"/>
  <c r="N2837" i="1"/>
  <c r="L2837" i="1"/>
  <c r="Q2837" i="1"/>
  <c r="L2838" i="1"/>
  <c r="M2838" i="1"/>
  <c r="N2838" i="1"/>
  <c r="P2838" i="1"/>
  <c r="Q2838" i="1"/>
  <c r="Q2839" i="1"/>
  <c r="Q2840" i="1"/>
  <c r="M2841" i="1"/>
  <c r="N2841" i="1"/>
  <c r="L2841" i="1"/>
  <c r="P2841" i="1"/>
  <c r="Q2841" i="1"/>
  <c r="L2842" i="1"/>
  <c r="N2842" i="1"/>
  <c r="P2842" i="1"/>
  <c r="Q2842" i="1"/>
  <c r="N2843" i="1"/>
  <c r="P2843" i="1"/>
  <c r="Q2843" i="1"/>
  <c r="L2844" i="1"/>
  <c r="M2844" i="1"/>
  <c r="N2844" i="1"/>
  <c r="P2844" i="1"/>
  <c r="Q2844" i="1"/>
  <c r="M2845" i="1"/>
  <c r="L2845" i="1"/>
  <c r="P2845" i="1"/>
  <c r="Q2845" i="1"/>
  <c r="Q2846" i="1"/>
  <c r="L2847" i="1"/>
  <c r="M2847" i="1"/>
  <c r="Q2847" i="1"/>
  <c r="Q2848" i="1"/>
  <c r="Q2849" i="1"/>
  <c r="M2850" i="1"/>
  <c r="N2850" i="1"/>
  <c r="Q2850" i="1"/>
  <c r="L2851" i="1"/>
  <c r="M2851" i="1"/>
  <c r="P2851" i="1"/>
  <c r="Q2851" i="1"/>
  <c r="Q2852" i="1"/>
  <c r="N2853" i="1"/>
  <c r="L2853" i="1"/>
  <c r="Q2853" i="1"/>
  <c r="L2854" i="1"/>
  <c r="M2854" i="1"/>
  <c r="N2854" i="1"/>
  <c r="P2854" i="1"/>
  <c r="Q2854" i="1"/>
  <c r="Q2855" i="1"/>
  <c r="Q2856" i="1"/>
  <c r="M2857" i="1"/>
  <c r="N2857" i="1"/>
  <c r="L2857" i="1"/>
  <c r="P2857" i="1"/>
  <c r="Q2857" i="1"/>
  <c r="L2858" i="1"/>
  <c r="N2858" i="1"/>
  <c r="P2858" i="1"/>
  <c r="Q2858" i="1"/>
  <c r="N2859" i="1"/>
  <c r="P2859" i="1"/>
  <c r="Q2859" i="1"/>
  <c r="M2860" i="1"/>
  <c r="N2860" i="1"/>
  <c r="L2860" i="1"/>
  <c r="P2860" i="1"/>
  <c r="Q2860" i="1"/>
  <c r="M2861" i="1"/>
  <c r="L2861" i="1"/>
  <c r="P2861" i="1"/>
  <c r="Q2861" i="1"/>
  <c r="P2862" i="1"/>
  <c r="Q2862" i="1"/>
  <c r="M2863" i="1"/>
  <c r="N2863" i="1"/>
  <c r="P2863" i="1"/>
  <c r="Q2863" i="1"/>
  <c r="Q2864" i="1"/>
  <c r="P2865" i="1"/>
  <c r="Q2865" i="1"/>
  <c r="Q2866" i="1"/>
  <c r="L2867" i="1"/>
  <c r="M2867" i="1"/>
  <c r="P2867" i="1"/>
  <c r="Q2867" i="1"/>
  <c r="L2868" i="1"/>
  <c r="P2868" i="1"/>
  <c r="Q2868" i="1"/>
  <c r="Q2869" i="1"/>
  <c r="L2870" i="1"/>
  <c r="M2870" i="1"/>
  <c r="N2870" i="1"/>
  <c r="P2870" i="1"/>
  <c r="Q2870" i="1"/>
  <c r="Q2871" i="1"/>
  <c r="Q2872" i="1"/>
  <c r="M2873" i="1"/>
  <c r="N2873" i="1"/>
  <c r="L2873" i="1"/>
  <c r="P2873" i="1"/>
  <c r="Q2873" i="1"/>
  <c r="L2874" i="1"/>
  <c r="N2874" i="1"/>
  <c r="P2874" i="1"/>
  <c r="Q2874" i="1"/>
  <c r="Q2875" i="1"/>
  <c r="L2876" i="1"/>
  <c r="M2876" i="1"/>
  <c r="N2876" i="1"/>
  <c r="P2876" i="1"/>
  <c r="Q2876" i="1"/>
  <c r="M2877" i="1"/>
  <c r="L2877" i="1"/>
  <c r="P2877" i="1"/>
  <c r="Q2877" i="1"/>
  <c r="P2878" i="1"/>
  <c r="Q2878" i="1"/>
  <c r="L2879" i="1"/>
  <c r="M2879" i="1"/>
  <c r="Q2879" i="1"/>
  <c r="Q2880" i="1"/>
  <c r="P2881" i="1"/>
  <c r="Q2881" i="1"/>
  <c r="Q2882" i="1"/>
  <c r="Q2883" i="1"/>
  <c r="L2884" i="1"/>
  <c r="P2884" i="1"/>
  <c r="Q2884" i="1"/>
  <c r="Q2885" i="1"/>
  <c r="L2886" i="1"/>
  <c r="M2886" i="1"/>
  <c r="N2886" i="1"/>
  <c r="P2886" i="1"/>
  <c r="Q2886" i="1"/>
  <c r="Q2887" i="1"/>
  <c r="Q2888" i="1"/>
  <c r="M2889" i="1"/>
  <c r="N2889" i="1"/>
  <c r="L2889" i="1"/>
  <c r="P2889" i="1"/>
  <c r="Q2889" i="1"/>
  <c r="L2890" i="1"/>
  <c r="N2890" i="1"/>
  <c r="P2890" i="1"/>
  <c r="Q2890" i="1"/>
  <c r="Q2891" i="1"/>
  <c r="M2892" i="1"/>
  <c r="N2892" i="1"/>
  <c r="L2892" i="1"/>
  <c r="P2892" i="1"/>
  <c r="Q2892" i="1"/>
  <c r="M2893" i="1"/>
  <c r="L2893" i="1"/>
  <c r="P2893" i="1"/>
  <c r="Q2893" i="1"/>
  <c r="M2894" i="1"/>
  <c r="P2894" i="1"/>
  <c r="Q2894" i="1"/>
  <c r="P2895" i="1"/>
  <c r="Q2895" i="1"/>
  <c r="Q2896" i="1"/>
  <c r="N2897" i="1"/>
  <c r="P2897" i="1"/>
  <c r="Q2897" i="1"/>
  <c r="Q2898" i="1"/>
  <c r="L2899" i="1"/>
  <c r="M2899" i="1"/>
  <c r="P2899" i="1"/>
  <c r="Q2899" i="1"/>
  <c r="M2900" i="1"/>
  <c r="Q2900" i="1"/>
  <c r="M2901" i="1"/>
  <c r="N2901" i="1"/>
  <c r="Q2901" i="1"/>
  <c r="L2902" i="1"/>
  <c r="M2902" i="1"/>
  <c r="N2902" i="1"/>
  <c r="P2902" i="1"/>
  <c r="Q2902" i="1"/>
  <c r="Q2903" i="1"/>
  <c r="Q2904" i="1"/>
  <c r="M2905" i="1"/>
  <c r="N2905" i="1"/>
  <c r="L2905" i="1"/>
  <c r="P2905" i="1"/>
  <c r="Q2905" i="1"/>
  <c r="P2906" i="1"/>
  <c r="Q2906" i="1"/>
  <c r="N2907" i="1"/>
  <c r="Q2907" i="1"/>
  <c r="Q2908" i="1"/>
  <c r="Q2909" i="1"/>
  <c r="L2910" i="1"/>
  <c r="M2910" i="1"/>
  <c r="N2910" i="1"/>
  <c r="Q2910" i="1"/>
  <c r="N2911" i="1"/>
  <c r="Q2911" i="1"/>
  <c r="Q2912" i="1"/>
  <c r="Q2913" i="1"/>
  <c r="N2914" i="1"/>
  <c r="Q2914" i="1"/>
  <c r="Q2915" i="1"/>
  <c r="M2916" i="1"/>
  <c r="N2916" i="1"/>
  <c r="P2916" i="1"/>
  <c r="Q2916" i="1"/>
  <c r="M2917" i="1"/>
  <c r="N2917" i="1"/>
  <c r="Q2917" i="1"/>
  <c r="N2918" i="1"/>
  <c r="Q2918" i="1"/>
  <c r="Q2919" i="1"/>
  <c r="Q2920" i="1"/>
  <c r="Q2921" i="1"/>
  <c r="N2922" i="1"/>
  <c r="P2922" i="1"/>
  <c r="Q2922" i="1"/>
  <c r="N2923" i="1"/>
  <c r="Q2923" i="1"/>
  <c r="Q2924" i="1"/>
  <c r="Q2925" i="1"/>
  <c r="L2926" i="1"/>
  <c r="M2926" i="1"/>
  <c r="N2926" i="1"/>
  <c r="Q2926" i="1"/>
  <c r="N2927" i="1"/>
  <c r="Q2927" i="1"/>
  <c r="Q2928" i="1"/>
  <c r="Q2929" i="1"/>
  <c r="N2930" i="1"/>
  <c r="Q2930" i="1"/>
  <c r="Q2931" i="1"/>
  <c r="M2932" i="1"/>
  <c r="N2932" i="1"/>
  <c r="P2932" i="1"/>
  <c r="Q2932" i="1"/>
  <c r="M2933" i="1"/>
  <c r="N2933" i="1"/>
  <c r="Q2933" i="1"/>
  <c r="L2934" i="1"/>
  <c r="N2934" i="1"/>
  <c r="Q2934" i="1"/>
  <c r="N2935" i="1"/>
  <c r="Q2935" i="1"/>
  <c r="Q2936" i="1"/>
  <c r="Q2937" i="1"/>
  <c r="N2938" i="1"/>
  <c r="P2938" i="1"/>
  <c r="Q2938" i="1"/>
  <c r="N2939" i="1"/>
  <c r="Q2939" i="1"/>
  <c r="Q2940" i="1"/>
  <c r="M2941" i="1"/>
  <c r="Q2941" i="1"/>
  <c r="L2942" i="1"/>
  <c r="M2942" i="1"/>
  <c r="N2942" i="1"/>
  <c r="Q2942" i="1"/>
  <c r="Q2943" i="1"/>
  <c r="Q2944" i="1"/>
  <c r="Q2945" i="1"/>
  <c r="N2946" i="1"/>
  <c r="Q2946" i="1"/>
  <c r="Q2947" i="1"/>
  <c r="M2948" i="1"/>
  <c r="N2948" i="1"/>
  <c r="P2948" i="1"/>
  <c r="Q2948" i="1"/>
  <c r="M2949" i="1"/>
  <c r="N2949" i="1"/>
  <c r="Q2949" i="1"/>
  <c r="L2950" i="1"/>
  <c r="N2950" i="1"/>
  <c r="Q2950" i="1"/>
  <c r="N2951" i="1"/>
  <c r="Q2951" i="1"/>
  <c r="M2952" i="1"/>
  <c r="Q2952" i="1"/>
  <c r="Q2953" i="1"/>
  <c r="N2954" i="1"/>
  <c r="P2954" i="1"/>
  <c r="Q2954" i="1"/>
  <c r="N2955" i="1"/>
  <c r="Q2955" i="1"/>
  <c r="Q2956" i="1"/>
  <c r="M2957" i="1"/>
  <c r="Q2957" i="1"/>
  <c r="L2958" i="1"/>
  <c r="M2958" i="1"/>
  <c r="N2958" i="1"/>
  <c r="Q2958" i="1"/>
  <c r="Q2959" i="1"/>
  <c r="Q2960" i="1"/>
  <c r="Q2961" i="1"/>
  <c r="N2962" i="1"/>
  <c r="Q2962" i="1"/>
  <c r="Q2963" i="1"/>
  <c r="M2964" i="1"/>
  <c r="N2964" i="1"/>
  <c r="P2964" i="1"/>
  <c r="Q2964" i="1"/>
  <c r="M2965" i="1"/>
  <c r="N2965" i="1"/>
  <c r="Q2965" i="1"/>
  <c r="L2966" i="1"/>
  <c r="N2966" i="1"/>
  <c r="Q2966" i="1"/>
  <c r="N2967" i="1"/>
  <c r="Q2967" i="1"/>
  <c r="Q2968" i="1"/>
  <c r="Q2969" i="1"/>
  <c r="P2970" i="1"/>
  <c r="Q2970" i="1"/>
  <c r="N2971" i="1"/>
  <c r="Q2971" i="1"/>
  <c r="Q2972" i="1"/>
  <c r="M2973" i="1"/>
  <c r="Q2973" i="1"/>
  <c r="L2974" i="1"/>
  <c r="M2974" i="1"/>
  <c r="N2974" i="1"/>
  <c r="Q2974" i="1"/>
  <c r="M2975" i="1"/>
  <c r="Q2975" i="1"/>
  <c r="Q2976" i="1"/>
  <c r="Q2977" i="1"/>
  <c r="N2978" i="1"/>
  <c r="Q2978" i="1"/>
  <c r="Q2979" i="1"/>
  <c r="M2980" i="1"/>
  <c r="N2980" i="1"/>
  <c r="P2980" i="1"/>
  <c r="Q2980" i="1"/>
  <c r="M2981" i="1"/>
  <c r="N2981" i="1"/>
  <c r="Q2981" i="1"/>
  <c r="L2982" i="1"/>
  <c r="N2982" i="1"/>
  <c r="Q2982" i="1"/>
  <c r="N2983" i="1"/>
  <c r="Q2983" i="1"/>
  <c r="Q2984" i="1"/>
  <c r="Q2985" i="1"/>
  <c r="P2986" i="1"/>
  <c r="Q2986" i="1"/>
  <c r="N2987" i="1"/>
  <c r="Q2987" i="1"/>
  <c r="Q2988" i="1"/>
  <c r="M2989" i="1"/>
  <c r="Q2989" i="1"/>
  <c r="L2990" i="1"/>
  <c r="M2990" i="1"/>
  <c r="N2990" i="1"/>
  <c r="Q2990" i="1"/>
  <c r="M2991" i="1"/>
  <c r="Q2991" i="1"/>
  <c r="Q2992" i="1"/>
  <c r="Q2993" i="1"/>
  <c r="N2994" i="1"/>
  <c r="Q2994" i="1"/>
  <c r="Q2995" i="1"/>
  <c r="M2996" i="1"/>
  <c r="N2996" i="1"/>
  <c r="P2996" i="1"/>
  <c r="Q2996" i="1"/>
  <c r="M2997" i="1"/>
  <c r="N2997" i="1"/>
  <c r="Q2997" i="1"/>
  <c r="L2998" i="1"/>
  <c r="N2998" i="1"/>
  <c r="Q2998" i="1"/>
  <c r="N2999" i="1"/>
  <c r="Q2999" i="1"/>
  <c r="Q3000" i="1"/>
  <c r="Q3001" i="1"/>
  <c r="P3002" i="1"/>
  <c r="Q3002" i="1"/>
  <c r="N3003" i="1"/>
  <c r="Q3003" i="1"/>
  <c r="M3004" i="1"/>
  <c r="Q3004" i="1"/>
  <c r="M3005" i="1"/>
  <c r="Q3005" i="1"/>
  <c r="L3006" i="1"/>
  <c r="M3006" i="1"/>
  <c r="N3006" i="1"/>
  <c r="Q3006" i="1"/>
  <c r="N3007" i="1"/>
  <c r="Q3007" i="1"/>
  <c r="Q3008" i="1"/>
  <c r="Q3009" i="1"/>
  <c r="N3010" i="1"/>
  <c r="Q3010" i="1"/>
  <c r="N3011" i="1"/>
  <c r="Q3011" i="1"/>
  <c r="M3012" i="1"/>
  <c r="N3012" i="1"/>
  <c r="P3012" i="1"/>
  <c r="Q3012" i="1"/>
  <c r="M3013" i="1"/>
  <c r="N3013" i="1"/>
  <c r="Q3013" i="1"/>
  <c r="L3014" i="1"/>
  <c r="N3014" i="1"/>
  <c r="Q3014" i="1"/>
  <c r="M3015" i="1"/>
  <c r="N3015" i="1"/>
  <c r="P3015" i="1"/>
  <c r="Q3015" i="1"/>
  <c r="Q3016" i="1"/>
  <c r="M3017" i="1"/>
  <c r="P3017" i="1"/>
  <c r="Q3017" i="1"/>
  <c r="L3018" i="1"/>
  <c r="M3018" i="1"/>
  <c r="N3018" i="1"/>
  <c r="P3018" i="1"/>
  <c r="Q3018" i="1"/>
  <c r="P3019" i="1"/>
  <c r="Q3019" i="1"/>
  <c r="M3020" i="1"/>
  <c r="N3020" i="1"/>
  <c r="P3020" i="1"/>
  <c r="Q3020" i="1"/>
  <c r="L3021" i="1"/>
  <c r="M3021" i="1"/>
  <c r="P3021" i="1"/>
  <c r="Q3021" i="1"/>
  <c r="P3022" i="1"/>
  <c r="Q3022" i="1"/>
  <c r="N3023" i="1"/>
  <c r="L3023" i="1"/>
  <c r="Q3023" i="1"/>
  <c r="Q3024" i="1"/>
  <c r="Q3025" i="1"/>
  <c r="N3026" i="1"/>
  <c r="L3026" i="1"/>
  <c r="P3026" i="1"/>
  <c r="Q3026" i="1"/>
  <c r="M3027" i="1"/>
  <c r="N3027" i="1"/>
  <c r="L3027" i="1"/>
  <c r="P3027" i="1"/>
  <c r="Q3027" i="1"/>
  <c r="L3028" i="1"/>
  <c r="M3028" i="1"/>
  <c r="N3028" i="1"/>
  <c r="P3028" i="1"/>
  <c r="Q3028" i="1"/>
  <c r="N3029" i="1"/>
  <c r="P3029" i="1"/>
  <c r="Q3029" i="1"/>
  <c r="M3030" i="1"/>
  <c r="N3030" i="1"/>
  <c r="P3030" i="1"/>
  <c r="Q3030" i="1"/>
  <c r="N3031" i="1"/>
  <c r="L3031" i="1"/>
  <c r="Q3031" i="1"/>
  <c r="Q3032" i="1"/>
  <c r="M3033" i="1"/>
  <c r="N3033" i="1"/>
  <c r="P3033" i="1"/>
  <c r="Q3033" i="1"/>
  <c r="L3034" i="1"/>
  <c r="M3034" i="1"/>
  <c r="N3034" i="1"/>
  <c r="P3034" i="1"/>
  <c r="Q3034" i="1"/>
  <c r="L3035" i="1"/>
  <c r="Q3035" i="1"/>
  <c r="Q3036" i="1"/>
  <c r="L3037" i="1"/>
  <c r="M3037" i="1"/>
  <c r="N3037" i="1"/>
  <c r="P3037" i="1"/>
  <c r="Q3037" i="1"/>
  <c r="Q3038" i="1"/>
  <c r="Q3039" i="1"/>
  <c r="Q3040" i="1"/>
  <c r="L3041" i="1"/>
  <c r="Q3041" i="1"/>
  <c r="Q3042" i="1"/>
  <c r="M3043" i="1"/>
  <c r="L3043" i="1"/>
  <c r="Q3043" i="1"/>
  <c r="L3044" i="1"/>
  <c r="N3044" i="1"/>
  <c r="P3044" i="1"/>
  <c r="Q3044" i="1"/>
  <c r="N3045" i="1"/>
  <c r="Q3045" i="1"/>
  <c r="M3046" i="1"/>
  <c r="L3046" i="1"/>
  <c r="Q3046" i="1"/>
  <c r="M3047" i="1"/>
  <c r="L3047" i="1"/>
  <c r="Q3047" i="1"/>
  <c r="Q3048" i="1"/>
  <c r="M3049" i="1"/>
  <c r="P3049" i="1"/>
  <c r="Q3049" i="1"/>
  <c r="L3050" i="1"/>
  <c r="M3050" i="1"/>
  <c r="N3050" i="1"/>
  <c r="P3050" i="1"/>
  <c r="Q3050" i="1"/>
  <c r="P3051" i="1"/>
  <c r="Q3051" i="1"/>
  <c r="L3052" i="1"/>
  <c r="M3052" i="1"/>
  <c r="N3052" i="1"/>
  <c r="P3052" i="1"/>
  <c r="Q3052" i="1"/>
  <c r="L3053" i="1"/>
  <c r="M3053" i="1"/>
  <c r="P3053" i="1"/>
  <c r="Q3053" i="1"/>
  <c r="P3054" i="1"/>
  <c r="Q3054" i="1"/>
  <c r="L3055" i="1"/>
  <c r="P3055" i="1"/>
  <c r="Q3055" i="1"/>
  <c r="Q3056" i="1"/>
  <c r="Q3057" i="1"/>
  <c r="M3058" i="1"/>
  <c r="N3058" i="1"/>
  <c r="L3058" i="1"/>
  <c r="P3058" i="1"/>
  <c r="Q3058" i="1"/>
  <c r="M3059" i="1"/>
  <c r="N3059" i="1"/>
  <c r="L3059" i="1"/>
  <c r="P3059" i="1"/>
  <c r="Q3059" i="1"/>
  <c r="L3060" i="1"/>
  <c r="M3060" i="1"/>
  <c r="N3060" i="1"/>
  <c r="P3060" i="1"/>
  <c r="Q3060" i="1"/>
  <c r="M3061" i="1"/>
  <c r="N3061" i="1"/>
  <c r="P3061" i="1"/>
  <c r="Q3061" i="1"/>
  <c r="M3062" i="1"/>
  <c r="N3062" i="1"/>
  <c r="L3062" i="1"/>
  <c r="P3062" i="1"/>
  <c r="Q3062" i="1"/>
  <c r="M3063" i="1"/>
  <c r="P3063" i="1"/>
  <c r="Q3063" i="1"/>
  <c r="Q3064" i="1"/>
  <c r="M3065" i="1"/>
  <c r="N3065" i="1"/>
  <c r="P3065" i="1"/>
  <c r="Q3065" i="1"/>
  <c r="L3066" i="1"/>
  <c r="M3066" i="1"/>
  <c r="N3066" i="1"/>
  <c r="P3066" i="1"/>
  <c r="Q3066" i="1"/>
  <c r="N3067" i="1"/>
  <c r="P3067" i="1"/>
  <c r="Q3067" i="1"/>
  <c r="Q3068" i="1"/>
  <c r="L3069" i="1"/>
  <c r="M3069" i="1"/>
  <c r="N3069" i="1"/>
  <c r="P3069" i="1"/>
  <c r="Q3069" i="1"/>
  <c r="L3070" i="1"/>
  <c r="N3070" i="1"/>
  <c r="M3070" i="1"/>
  <c r="P3070" i="1"/>
  <c r="Q3070" i="1"/>
  <c r="Q3071" i="1"/>
  <c r="Q3072" i="1"/>
  <c r="Q3073" i="1"/>
  <c r="N3074" i="1"/>
  <c r="Q3074" i="1"/>
  <c r="Q3075" i="1"/>
  <c r="P3076" i="1"/>
  <c r="Q3076" i="1"/>
  <c r="Q3077" i="1"/>
  <c r="Q3078" i="1"/>
  <c r="Q3079" i="1"/>
  <c r="Q3080" i="1"/>
  <c r="M3081" i="1"/>
  <c r="N3081" i="1"/>
  <c r="P3081" i="1"/>
  <c r="Q3081" i="1"/>
  <c r="L3082" i="1"/>
  <c r="M3082" i="1"/>
  <c r="N3082" i="1"/>
  <c r="Q3082" i="1"/>
  <c r="P3083" i="1"/>
  <c r="Q3083" i="1"/>
  <c r="L3084" i="1"/>
  <c r="M3084" i="1"/>
  <c r="N3084" i="1"/>
  <c r="P3084" i="1"/>
  <c r="Q3084" i="1"/>
  <c r="M3085" i="1"/>
  <c r="Q3085" i="1"/>
  <c r="N3086" i="1"/>
  <c r="Q3086" i="1"/>
  <c r="Q3087" i="1"/>
  <c r="Q3088" i="1"/>
  <c r="L3089" i="1"/>
  <c r="M3089" i="1"/>
  <c r="Q3089" i="1"/>
  <c r="N3090" i="1"/>
  <c r="L3090" i="1"/>
  <c r="P3090" i="1"/>
  <c r="Q3090" i="1"/>
  <c r="N3091" i="1"/>
  <c r="L3091" i="1"/>
  <c r="Q3091" i="1"/>
  <c r="L3092" i="1"/>
  <c r="M3092" i="1"/>
  <c r="N3092" i="1"/>
  <c r="Q3092" i="1"/>
  <c r="P3093" i="1"/>
  <c r="Q3093" i="1"/>
  <c r="N3094" i="1"/>
  <c r="L3094" i="1"/>
  <c r="Q3094" i="1"/>
  <c r="Q3095" i="1"/>
  <c r="Q3096" i="1"/>
  <c r="N3097" i="1"/>
  <c r="P3097" i="1"/>
  <c r="Q3097" i="1"/>
  <c r="L3098" i="1"/>
  <c r="M3098" i="1"/>
  <c r="N3098" i="1"/>
  <c r="P3098" i="1"/>
  <c r="Q3098" i="1"/>
  <c r="L3099" i="1"/>
  <c r="Q3099" i="1"/>
  <c r="N3100" i="1"/>
  <c r="Q3100" i="1"/>
  <c r="L3101" i="1"/>
  <c r="M3101" i="1"/>
  <c r="N3101" i="1"/>
  <c r="P3101" i="1"/>
  <c r="Q3101" i="1"/>
  <c r="L3102" i="1"/>
  <c r="M3102" i="1"/>
  <c r="Q3102" i="1"/>
  <c r="Q3103" i="1"/>
  <c r="Q3104" i="1"/>
  <c r="L3105" i="1"/>
  <c r="P3105" i="1"/>
  <c r="Q3105" i="1"/>
  <c r="L3106" i="1"/>
  <c r="M3106" i="1"/>
  <c r="Q3106" i="1"/>
  <c r="Q3107" i="1"/>
  <c r="L3108" i="1"/>
  <c r="M3108" i="1"/>
  <c r="N3108" i="1"/>
  <c r="P3108" i="1"/>
  <c r="Q3108" i="1"/>
  <c r="L3109" i="1"/>
  <c r="P3109" i="1"/>
  <c r="Q3109" i="1"/>
  <c r="Q3110" i="1"/>
  <c r="Q3111" i="1"/>
  <c r="Q3112" i="1"/>
  <c r="Q3113" i="1"/>
  <c r="M3114" i="1"/>
  <c r="L3114" i="1"/>
  <c r="P3114" i="1"/>
  <c r="Q3114" i="1"/>
  <c r="M3115" i="1"/>
  <c r="N3115" i="1"/>
  <c r="L3115" i="1"/>
  <c r="P3115" i="1"/>
  <c r="Q3115" i="1"/>
  <c r="M3116" i="1"/>
  <c r="N3116" i="1"/>
  <c r="P3116" i="1"/>
  <c r="Q3116" i="1"/>
  <c r="M3117" i="1"/>
  <c r="P3117" i="1"/>
  <c r="Q3117" i="1"/>
  <c r="L3118" i="1"/>
  <c r="M3118" i="1"/>
  <c r="N3118" i="1"/>
  <c r="P3118" i="1"/>
  <c r="Q3118" i="1"/>
  <c r="Q3119" i="1"/>
  <c r="Q3120" i="1"/>
  <c r="L3121" i="1"/>
  <c r="M3121" i="1"/>
  <c r="P3121" i="1"/>
  <c r="Q3121" i="1"/>
  <c r="N3122" i="1"/>
  <c r="L3122" i="1"/>
  <c r="P3122" i="1"/>
  <c r="Q3122" i="1"/>
  <c r="N3123" i="1"/>
  <c r="L3123" i="1"/>
  <c r="P3123" i="1"/>
  <c r="Q3123" i="1"/>
  <c r="L3124" i="1"/>
  <c r="M3124" i="1"/>
  <c r="N3124" i="1"/>
  <c r="Q3124" i="1"/>
  <c r="N3125" i="1"/>
  <c r="P3125" i="1"/>
  <c r="Q3125" i="1"/>
  <c r="N3126" i="1"/>
  <c r="L3126" i="1"/>
  <c r="Q3126" i="1"/>
  <c r="M3127" i="1"/>
  <c r="L3127" i="1"/>
  <c r="Q3127" i="1"/>
  <c r="Q3128" i="1"/>
  <c r="N3129" i="1"/>
  <c r="P3129" i="1"/>
  <c r="Q3129" i="1"/>
  <c r="L3130" i="1"/>
  <c r="M3130" i="1"/>
  <c r="N3130" i="1"/>
  <c r="P3130" i="1"/>
  <c r="Q3130" i="1"/>
  <c r="L3131" i="1"/>
  <c r="Q3131" i="1"/>
  <c r="N3132" i="1"/>
  <c r="Q3132" i="1"/>
  <c r="L3133" i="1"/>
  <c r="M3133" i="1"/>
  <c r="N3133" i="1"/>
  <c r="P3133" i="1"/>
  <c r="Q3133" i="1"/>
  <c r="L3134" i="1"/>
  <c r="M3134" i="1"/>
  <c r="Q3134" i="1"/>
  <c r="L3135" i="1"/>
  <c r="Q3135" i="1"/>
  <c r="Q3136" i="1"/>
  <c r="L3137" i="1"/>
  <c r="P3137" i="1"/>
  <c r="Q3137" i="1"/>
  <c r="L3138" i="1"/>
  <c r="M3138" i="1"/>
  <c r="Q3138" i="1"/>
  <c r="Q3139" i="1"/>
  <c r="L3140" i="1"/>
  <c r="N3140" i="1"/>
  <c r="P3140" i="1"/>
  <c r="Q3140" i="1"/>
  <c r="L3141" i="1"/>
  <c r="P3141" i="1"/>
  <c r="Q3141" i="1"/>
  <c r="Q3142" i="1"/>
  <c r="Q3143" i="1"/>
  <c r="Q3144" i="1"/>
  <c r="Q3145" i="1"/>
  <c r="M3146" i="1"/>
  <c r="L3146" i="1"/>
  <c r="P3146" i="1"/>
  <c r="Q3146" i="1"/>
  <c r="M3147" i="1"/>
  <c r="N3147" i="1"/>
  <c r="L3147" i="1"/>
  <c r="P3147" i="1"/>
  <c r="Q3147" i="1"/>
  <c r="M3148" i="1"/>
  <c r="N3148" i="1"/>
  <c r="P3148" i="1"/>
  <c r="Q3148" i="1"/>
  <c r="M3149" i="1"/>
  <c r="P3149" i="1"/>
  <c r="Q3149" i="1"/>
  <c r="L3150" i="1"/>
  <c r="M3150" i="1"/>
  <c r="N3150" i="1"/>
  <c r="P3150" i="1"/>
  <c r="Q3150" i="1"/>
  <c r="N3151" i="1"/>
  <c r="Q3151" i="1"/>
  <c r="Q3152" i="1"/>
  <c r="L3153" i="1"/>
  <c r="M3153" i="1"/>
  <c r="P3153" i="1"/>
  <c r="Q3153" i="1"/>
  <c r="N3154" i="1"/>
  <c r="L3154" i="1"/>
  <c r="P3154" i="1"/>
  <c r="Q3154" i="1"/>
  <c r="N3155" i="1"/>
  <c r="L3155" i="1"/>
  <c r="P3155" i="1"/>
  <c r="Q3155" i="1"/>
  <c r="L3156" i="1"/>
  <c r="M3156" i="1"/>
  <c r="N3156" i="1"/>
  <c r="Q3156" i="1"/>
  <c r="P3157" i="1"/>
  <c r="Q3157" i="1"/>
  <c r="N3158" i="1"/>
  <c r="L3158" i="1"/>
  <c r="P3158" i="1"/>
  <c r="Q3158" i="1"/>
  <c r="N3159" i="1"/>
  <c r="Q3159" i="1"/>
  <c r="Q3160" i="1"/>
  <c r="N3161" i="1"/>
  <c r="P3161" i="1"/>
  <c r="Q3161" i="1"/>
  <c r="L3162" i="1"/>
  <c r="M3162" i="1"/>
  <c r="N3162" i="1"/>
  <c r="P3162" i="1"/>
  <c r="Q3162" i="1"/>
  <c r="L3163" i="1"/>
  <c r="Q3163" i="1"/>
  <c r="Q3164" i="1"/>
  <c r="L3165" i="1"/>
  <c r="M3165" i="1"/>
  <c r="N3165" i="1"/>
  <c r="P3165" i="1"/>
  <c r="Q3165" i="1"/>
  <c r="L3166" i="1"/>
  <c r="M3166" i="1"/>
  <c r="Q3166" i="1"/>
  <c r="Q3167" i="1"/>
  <c r="Q3168" i="1"/>
  <c r="L3169" i="1"/>
  <c r="P3169" i="1"/>
  <c r="Q3169" i="1"/>
  <c r="L3170" i="1"/>
  <c r="Q3170" i="1"/>
  <c r="Q3171" i="1"/>
  <c r="L3172" i="1"/>
  <c r="N3172" i="1"/>
  <c r="P3172" i="1"/>
  <c r="Q3172" i="1"/>
  <c r="Q3173" i="1"/>
  <c r="Q3174" i="1"/>
  <c r="M3175" i="1"/>
  <c r="Q3175" i="1"/>
  <c r="Q3176" i="1"/>
  <c r="Q3177" i="1"/>
  <c r="M3178" i="1"/>
  <c r="L3178" i="1"/>
  <c r="P3178" i="1"/>
  <c r="Q3178" i="1"/>
  <c r="M3179" i="1"/>
  <c r="N3179" i="1"/>
  <c r="L3179" i="1"/>
  <c r="P3179" i="1"/>
  <c r="Q3179" i="1"/>
  <c r="M3180" i="1"/>
  <c r="N3180" i="1"/>
  <c r="P3180" i="1"/>
  <c r="Q3180" i="1"/>
  <c r="M3181" i="1"/>
  <c r="P3181" i="1"/>
  <c r="Q3181" i="1"/>
  <c r="L3182" i="1"/>
  <c r="M3182" i="1"/>
  <c r="N3182" i="1"/>
  <c r="P3182" i="1"/>
  <c r="Q3182" i="1"/>
  <c r="Q3183" i="1"/>
  <c r="Q3184" i="1"/>
  <c r="L3185" i="1"/>
  <c r="M3185" i="1"/>
  <c r="P3185" i="1"/>
  <c r="Q3185" i="1"/>
  <c r="N3186" i="1"/>
  <c r="L3186" i="1"/>
  <c r="P3186" i="1"/>
  <c r="Q3186" i="1"/>
  <c r="N3187" i="1"/>
  <c r="L3187" i="1"/>
  <c r="P3187" i="1"/>
  <c r="Q3187" i="1"/>
  <c r="L3188" i="1"/>
  <c r="M3188" i="1"/>
  <c r="N3188" i="1"/>
  <c r="Q3188" i="1"/>
  <c r="N3189" i="1"/>
  <c r="P3189" i="1"/>
  <c r="Q3189" i="1"/>
  <c r="N3190" i="1"/>
  <c r="L3190" i="1"/>
  <c r="Q3190" i="1"/>
  <c r="N3191" i="1"/>
  <c r="L3191" i="1"/>
  <c r="Q3191" i="1"/>
  <c r="Q3192" i="1"/>
  <c r="N3193" i="1"/>
  <c r="P3193" i="1"/>
  <c r="Q3193" i="1"/>
  <c r="L3194" i="1"/>
  <c r="M3194" i="1"/>
  <c r="N3194" i="1"/>
  <c r="P3194" i="1"/>
  <c r="Q3194" i="1"/>
  <c r="L3195" i="1"/>
  <c r="Q3195" i="1"/>
  <c r="Q3196" i="1"/>
  <c r="L3197" i="1"/>
  <c r="M3197" i="1"/>
  <c r="N3197" i="1"/>
  <c r="P3197" i="1"/>
  <c r="Q3197" i="1"/>
  <c r="L3198" i="1"/>
  <c r="M3198" i="1"/>
  <c r="Q3198" i="1"/>
  <c r="Q3199" i="1"/>
  <c r="Q3200" i="1"/>
  <c r="Q3201" i="1"/>
  <c r="Q3202" i="1"/>
  <c r="M3203" i="1"/>
  <c r="Q3203" i="1"/>
  <c r="L3204" i="1"/>
  <c r="N3204" i="1"/>
  <c r="P3204" i="1"/>
  <c r="Q3204" i="1"/>
  <c r="Q3205" i="1"/>
  <c r="Q3206" i="1"/>
  <c r="M3207" i="1"/>
  <c r="L3207" i="1"/>
  <c r="Q3207" i="1"/>
  <c r="Q3208" i="1"/>
  <c r="M3209" i="1"/>
  <c r="Q3209" i="1"/>
  <c r="M3210" i="1"/>
  <c r="L3210" i="1"/>
  <c r="P3210" i="1"/>
  <c r="Q3210" i="1"/>
  <c r="M3211" i="1"/>
  <c r="N3211" i="1"/>
  <c r="L3211" i="1"/>
  <c r="P3211" i="1"/>
  <c r="Q3211" i="1"/>
  <c r="M3212" i="1"/>
  <c r="N3212" i="1"/>
  <c r="P3212" i="1"/>
  <c r="Q3212" i="1"/>
  <c r="M3213" i="1"/>
  <c r="P3213" i="1"/>
  <c r="Q3213" i="1"/>
  <c r="L3214" i="1"/>
  <c r="M3214" i="1"/>
  <c r="N3214" i="1"/>
  <c r="P3214" i="1"/>
  <c r="Q3214" i="1"/>
  <c r="N3215" i="1"/>
  <c r="Q3215" i="1"/>
  <c r="Q3216" i="1"/>
  <c r="L3217" i="1"/>
  <c r="M3217" i="1"/>
  <c r="P3217" i="1"/>
  <c r="Q3217" i="1"/>
  <c r="P3218" i="1"/>
  <c r="Q3218" i="1"/>
  <c r="N3219" i="1"/>
  <c r="L3219" i="1"/>
  <c r="P3219" i="1"/>
  <c r="Q3219" i="1"/>
  <c r="L3220" i="1"/>
  <c r="M3220" i="1"/>
  <c r="N3220" i="1"/>
  <c r="P3220" i="1"/>
  <c r="Q3220" i="1"/>
  <c r="M3221" i="1"/>
  <c r="N3221" i="1"/>
  <c r="Q3221" i="1"/>
  <c r="P3222" i="1"/>
  <c r="Q3222" i="1"/>
  <c r="N3223" i="1"/>
  <c r="Q3223" i="1"/>
  <c r="Q3224" i="1"/>
  <c r="M3225" i="1"/>
  <c r="Q3225" i="1"/>
  <c r="P3226" i="1"/>
  <c r="Q3226" i="1"/>
  <c r="N3227" i="1"/>
  <c r="L3227" i="1"/>
  <c r="Q3227" i="1"/>
  <c r="L3228" i="1"/>
  <c r="M3228" i="1"/>
  <c r="N3228" i="1"/>
  <c r="P3228" i="1"/>
  <c r="Q3228" i="1"/>
  <c r="Q3229" i="1"/>
  <c r="Q3230" i="1"/>
  <c r="Q3231" i="1"/>
  <c r="P3232" i="1"/>
  <c r="Q3232" i="1"/>
  <c r="N3233" i="1"/>
  <c r="Q3233" i="1"/>
  <c r="L3234" i="1"/>
  <c r="M3234" i="1"/>
  <c r="N3234" i="1"/>
  <c r="P3234" i="1"/>
  <c r="Q3234" i="1"/>
  <c r="Q3235" i="1"/>
  <c r="L3236" i="1"/>
  <c r="M3236" i="1"/>
  <c r="N3236" i="1"/>
  <c r="P3236" i="1"/>
  <c r="Q3236" i="1"/>
  <c r="N3237" i="1"/>
  <c r="Q3237" i="1"/>
  <c r="L3238" i="1"/>
  <c r="N3238" i="1"/>
  <c r="Q3238" i="1"/>
  <c r="Q3239" i="1"/>
  <c r="Q3240" i="1"/>
  <c r="Q3241" i="1"/>
  <c r="M3242" i="1"/>
  <c r="N3242" i="1"/>
  <c r="P3242" i="1"/>
  <c r="Q3242" i="1"/>
  <c r="Q3243" i="1"/>
  <c r="L3244" i="1"/>
  <c r="M3244" i="1"/>
  <c r="N3244" i="1"/>
  <c r="P3244" i="1"/>
  <c r="Q3244" i="1"/>
  <c r="Q3245" i="1"/>
  <c r="N3246" i="1"/>
  <c r="Q3246" i="1"/>
  <c r="Q3247" i="1"/>
  <c r="Q3248" i="1"/>
  <c r="M3249" i="1"/>
  <c r="Q3249" i="1"/>
  <c r="N3250" i="1"/>
  <c r="P3250" i="1"/>
  <c r="Q3250" i="1"/>
  <c r="N3251" i="1"/>
  <c r="Q3251" i="1"/>
  <c r="N3252" i="1"/>
  <c r="P3252" i="1"/>
  <c r="Q3252" i="1"/>
  <c r="Q3253" i="1"/>
  <c r="Q3254" i="1"/>
  <c r="Q3255" i="1"/>
  <c r="Q3256" i="1"/>
  <c r="Q3257" i="1"/>
  <c r="L3258" i="1"/>
  <c r="N3258" i="1"/>
  <c r="Q3258" i="1"/>
  <c r="Q3259" i="1"/>
  <c r="M3260" i="1"/>
  <c r="N3260" i="1"/>
  <c r="P3260" i="1"/>
  <c r="Q3260" i="1"/>
  <c r="Q3261" i="1"/>
  <c r="L3262" i="1"/>
  <c r="N3262" i="1"/>
  <c r="P3262" i="1"/>
  <c r="Q3262" i="1"/>
  <c r="N3263" i="1"/>
  <c r="Q3263" i="1"/>
  <c r="Q3264" i="1"/>
  <c r="M3265" i="1"/>
  <c r="Q3265" i="1"/>
  <c r="N3266" i="1"/>
  <c r="P3266" i="1"/>
  <c r="Q3266" i="1"/>
  <c r="N3267" i="1"/>
  <c r="Q3267" i="1"/>
  <c r="N3268" i="1"/>
  <c r="P3268" i="1"/>
  <c r="Q3268" i="1"/>
  <c r="M3269" i="1"/>
  <c r="Q3269" i="1"/>
  <c r="Q3270" i="1"/>
  <c r="Q3271" i="1"/>
  <c r="Q3272" i="1"/>
  <c r="Q3273" i="1"/>
  <c r="L3274" i="1"/>
  <c r="N3274" i="1"/>
  <c r="Q3274" i="1"/>
  <c r="Q3275" i="1"/>
  <c r="M3276" i="1"/>
  <c r="N3276" i="1"/>
  <c r="Q3276" i="1"/>
  <c r="Q3277" i="1"/>
  <c r="L3278" i="1"/>
  <c r="M3278" i="1"/>
  <c r="N3278" i="1"/>
  <c r="P3278" i="1"/>
  <c r="Q3278" i="1"/>
  <c r="Q3279" i="1"/>
  <c r="Q3280" i="1"/>
  <c r="M3281" i="1"/>
  <c r="Q3281" i="1"/>
  <c r="N3282" i="1"/>
  <c r="P3282" i="1"/>
  <c r="Q3282" i="1"/>
  <c r="N3283" i="1"/>
  <c r="Q3283" i="1"/>
  <c r="N3284" i="1"/>
  <c r="P3284" i="1"/>
  <c r="Q3284" i="1"/>
  <c r="M3285" i="1"/>
  <c r="Q3285" i="1"/>
  <c r="Q3286" i="1"/>
  <c r="Q3287" i="1"/>
  <c r="Q3288" i="1"/>
  <c r="Q3289" i="1"/>
  <c r="L3290" i="1"/>
  <c r="N3290" i="1"/>
  <c r="Q3290" i="1"/>
  <c r="Q3291" i="1"/>
  <c r="M3292" i="1"/>
  <c r="N3292" i="1"/>
  <c r="Q3292" i="1"/>
  <c r="Q3293" i="1"/>
  <c r="L3294" i="1"/>
  <c r="M3294" i="1"/>
  <c r="N3294" i="1"/>
  <c r="P3294" i="1"/>
  <c r="Q3294" i="1"/>
  <c r="Q3295" i="1"/>
  <c r="Q3296" i="1"/>
  <c r="M3297" i="1"/>
  <c r="Q3297" i="1"/>
  <c r="N3298" i="1"/>
  <c r="P3298" i="1"/>
  <c r="Q3298" i="1"/>
  <c r="N3299" i="1"/>
  <c r="Q3299" i="1"/>
  <c r="N3300" i="1"/>
  <c r="P3300" i="1"/>
  <c r="Q3300" i="1"/>
  <c r="M3301" i="1"/>
  <c r="N3301" i="1"/>
  <c r="Q3301" i="1"/>
  <c r="Q3302" i="1"/>
  <c r="Q3303" i="1"/>
  <c r="Q3304" i="1"/>
  <c r="Q3305" i="1"/>
  <c r="L3306" i="1"/>
  <c r="N3306" i="1"/>
  <c r="Q3306" i="1"/>
  <c r="Q3307" i="1"/>
  <c r="M3308" i="1"/>
  <c r="N3308" i="1"/>
  <c r="Q3308" i="1"/>
  <c r="Q3309" i="1"/>
  <c r="L3310" i="1"/>
  <c r="M3310" i="1"/>
  <c r="N3310" i="1"/>
  <c r="P3310" i="1"/>
  <c r="Q3310" i="1"/>
  <c r="Q3311" i="1"/>
  <c r="Q3312" i="1"/>
  <c r="M3313" i="1"/>
  <c r="Q3313" i="1"/>
  <c r="N3314" i="1"/>
  <c r="P3314" i="1"/>
  <c r="Q3314" i="1"/>
  <c r="N3315" i="1"/>
  <c r="Q3315" i="1"/>
  <c r="N3316" i="1"/>
  <c r="P3316" i="1"/>
  <c r="Q3316" i="1"/>
  <c r="M3317" i="1"/>
  <c r="N3317" i="1"/>
  <c r="Q3317" i="1"/>
  <c r="Q3318" i="1"/>
  <c r="Q3319" i="1"/>
  <c r="Q3320" i="1"/>
  <c r="Q3321" i="1"/>
  <c r="L3322" i="1"/>
  <c r="N3322" i="1"/>
  <c r="Q3322" i="1"/>
  <c r="Q3323" i="1"/>
  <c r="M3324" i="1"/>
  <c r="N3324" i="1"/>
  <c r="Q3324" i="1"/>
  <c r="Q3325" i="1"/>
  <c r="L3326" i="1"/>
  <c r="M3326" i="1"/>
  <c r="N3326" i="1"/>
  <c r="P3326" i="1"/>
  <c r="Q3326" i="1"/>
  <c r="Q3327" i="1"/>
  <c r="Q3328" i="1"/>
  <c r="M3329" i="1"/>
  <c r="Q3329" i="1"/>
  <c r="N3330" i="1"/>
  <c r="P3330" i="1"/>
  <c r="Q3330" i="1"/>
  <c r="N3331" i="1"/>
  <c r="Q3331" i="1"/>
  <c r="N3332" i="1"/>
  <c r="P3332" i="1"/>
  <c r="Q3332" i="1"/>
  <c r="M3333" i="1"/>
  <c r="N3333" i="1"/>
  <c r="Q3333" i="1"/>
  <c r="Q3334" i="1"/>
  <c r="Q3335" i="1"/>
  <c r="Q3336" i="1"/>
  <c r="Q3337" i="1"/>
  <c r="L3338" i="1"/>
  <c r="N3338" i="1"/>
  <c r="Q3338" i="1"/>
  <c r="Q3339" i="1"/>
  <c r="M3340" i="1"/>
  <c r="N3340" i="1"/>
  <c r="Q3340" i="1"/>
  <c r="Q3341" i="1"/>
  <c r="L3342" i="1"/>
  <c r="M3342" i="1"/>
  <c r="N3342" i="1"/>
  <c r="P3342" i="1"/>
  <c r="Q3342" i="1"/>
  <c r="Q3343" i="1"/>
  <c r="Q3344" i="1"/>
  <c r="M3345" i="1"/>
  <c r="Q3345" i="1"/>
  <c r="N3346" i="1"/>
  <c r="P3346" i="1"/>
  <c r="Q3346" i="1"/>
  <c r="N3347" i="1"/>
  <c r="Q3347" i="1"/>
  <c r="N3348" i="1"/>
  <c r="P3348" i="1"/>
  <c r="Q3348" i="1"/>
  <c r="M3349" i="1"/>
  <c r="N3349" i="1"/>
  <c r="Q3349" i="1"/>
  <c r="Q3350" i="1"/>
  <c r="Q3351" i="1"/>
  <c r="Q3352" i="1"/>
  <c r="Q3353" i="1"/>
  <c r="L3354" i="1"/>
  <c r="N3354" i="1"/>
  <c r="Q3354" i="1"/>
  <c r="Q3355" i="1"/>
  <c r="M3356" i="1"/>
  <c r="N3356" i="1"/>
  <c r="Q3356" i="1"/>
  <c r="Q3357" i="1"/>
  <c r="L3358" i="1"/>
  <c r="M3358" i="1"/>
  <c r="N3358" i="1"/>
  <c r="P3358" i="1"/>
  <c r="Q3358" i="1"/>
  <c r="Q3359" i="1"/>
  <c r="Q3360" i="1"/>
  <c r="M3361" i="1"/>
  <c r="Q3361" i="1"/>
  <c r="N3362" i="1"/>
  <c r="P3362" i="1"/>
  <c r="Q3362" i="1"/>
  <c r="N3363" i="1"/>
  <c r="Q3363" i="1"/>
  <c r="N3364" i="1"/>
  <c r="P3364" i="1"/>
  <c r="Q3364" i="1"/>
  <c r="M3365" i="1"/>
  <c r="N3365" i="1"/>
  <c r="Q3365" i="1"/>
  <c r="Q3366" i="1"/>
  <c r="Q3367" i="1"/>
  <c r="Q3368" i="1"/>
  <c r="Q3369" i="1"/>
  <c r="L3370" i="1"/>
  <c r="N3370" i="1"/>
  <c r="Q3370" i="1"/>
  <c r="Q3371" i="1"/>
  <c r="M3372" i="1"/>
  <c r="N3372" i="1"/>
  <c r="Q3372" i="1"/>
  <c r="Q3373" i="1"/>
  <c r="L3374" i="1"/>
  <c r="M3374" i="1"/>
  <c r="N3374" i="1"/>
  <c r="P3374" i="1"/>
  <c r="Q3374" i="1"/>
  <c r="Q3375" i="1"/>
  <c r="Q3376" i="1"/>
  <c r="L3377" i="1"/>
  <c r="M3377" i="1"/>
  <c r="P3377" i="1"/>
  <c r="Q3377" i="1"/>
  <c r="L3378" i="1"/>
  <c r="M3378" i="1"/>
  <c r="N3378" i="1"/>
  <c r="Q3378" i="1"/>
  <c r="L3379" i="1"/>
  <c r="P3379" i="1"/>
  <c r="Q3379" i="1"/>
  <c r="L3380" i="1"/>
  <c r="M3380" i="1"/>
  <c r="N3380" i="1"/>
  <c r="P3380" i="1"/>
  <c r="Q3380" i="1"/>
  <c r="L3381" i="1"/>
  <c r="M3381" i="1"/>
  <c r="P3381" i="1"/>
  <c r="Q3381" i="1"/>
  <c r="L3382" i="1"/>
  <c r="P3382" i="1"/>
  <c r="Q3382" i="1"/>
  <c r="N3383" i="1"/>
  <c r="Q3383" i="1"/>
  <c r="Q3384" i="1"/>
  <c r="P3385" i="1"/>
  <c r="Q3385" i="1"/>
  <c r="M3386" i="1"/>
  <c r="N3386" i="1"/>
  <c r="L3386" i="1"/>
  <c r="P3386" i="1"/>
  <c r="Q3386" i="1"/>
  <c r="M3387" i="1"/>
  <c r="N3387" i="1"/>
  <c r="L3387" i="1"/>
  <c r="P3387" i="1"/>
  <c r="Q3387" i="1"/>
  <c r="M3388" i="1"/>
  <c r="N3388" i="1"/>
  <c r="P3388" i="1"/>
  <c r="Q3388" i="1"/>
  <c r="M3389" i="1"/>
  <c r="N3389" i="1"/>
  <c r="P3389" i="1"/>
  <c r="Q3389" i="1"/>
  <c r="L3390" i="1"/>
  <c r="M3390" i="1"/>
  <c r="N3390" i="1"/>
  <c r="P3390" i="1"/>
  <c r="Q3390" i="1"/>
  <c r="Q3391" i="1"/>
  <c r="Q3392" i="1"/>
  <c r="L3393" i="1"/>
  <c r="M3393" i="1"/>
  <c r="N3393" i="1"/>
  <c r="P3393" i="1"/>
  <c r="Q3393" i="1"/>
  <c r="L3394" i="1"/>
  <c r="P3394" i="1"/>
  <c r="Q3394" i="1"/>
  <c r="N3395" i="1"/>
  <c r="L3395" i="1"/>
  <c r="Q3395" i="1"/>
  <c r="Q3396" i="1"/>
  <c r="P3397" i="1"/>
  <c r="Q3397" i="1"/>
  <c r="L3398" i="1"/>
  <c r="N3398" i="1"/>
  <c r="M3398" i="1"/>
  <c r="Q3398" i="1"/>
  <c r="Q3399" i="1"/>
  <c r="Q3400" i="1"/>
  <c r="L3401" i="1"/>
  <c r="N3401" i="1"/>
  <c r="P3401" i="1"/>
  <c r="Q3401" i="1"/>
  <c r="Q3402" i="1"/>
  <c r="M3403" i="1"/>
  <c r="L3403" i="1"/>
  <c r="P3403" i="1"/>
  <c r="Q3403" i="1"/>
  <c r="L3404" i="1"/>
  <c r="N3404" i="1"/>
  <c r="Q3404" i="1"/>
  <c r="Q3405" i="1"/>
  <c r="L3406" i="1"/>
  <c r="M3406" i="1"/>
  <c r="N3406" i="1"/>
  <c r="P3406" i="1"/>
  <c r="Q3406" i="1"/>
  <c r="Q3407" i="1"/>
  <c r="Q3408" i="1"/>
  <c r="L3409" i="1"/>
  <c r="M3409" i="1"/>
  <c r="P3409" i="1"/>
  <c r="Q3409" i="1"/>
  <c r="L3410" i="1"/>
  <c r="M3410" i="1"/>
  <c r="N3410" i="1"/>
  <c r="Q3410" i="1"/>
  <c r="L3411" i="1"/>
  <c r="P3411" i="1"/>
  <c r="Q3411" i="1"/>
  <c r="L3412" i="1"/>
  <c r="M3412" i="1"/>
  <c r="N3412" i="1"/>
  <c r="P3412" i="1"/>
  <c r="Q3412" i="1"/>
  <c r="L3413" i="1"/>
  <c r="M3413" i="1"/>
  <c r="P3413" i="1"/>
  <c r="Q3413" i="1"/>
  <c r="L3414" i="1"/>
  <c r="P3414" i="1"/>
  <c r="Q3414" i="1"/>
  <c r="Q3415" i="1"/>
  <c r="Q3416" i="1"/>
  <c r="P3417" i="1"/>
  <c r="Q3417" i="1"/>
  <c r="M3418" i="1"/>
  <c r="N3418" i="1"/>
  <c r="L3418" i="1"/>
  <c r="P3418" i="1"/>
  <c r="Q3418" i="1"/>
  <c r="M3419" i="1"/>
  <c r="N3419" i="1"/>
  <c r="L3419" i="1"/>
  <c r="P3419" i="1"/>
  <c r="Q3419" i="1"/>
  <c r="N3420" i="1"/>
  <c r="P3420" i="1"/>
  <c r="Q3420" i="1"/>
  <c r="M3421" i="1"/>
  <c r="N3421" i="1"/>
  <c r="P3421" i="1"/>
  <c r="Q3421" i="1"/>
  <c r="L3422" i="1"/>
  <c r="M3422" i="1"/>
  <c r="N3422" i="1"/>
  <c r="P3422" i="1"/>
  <c r="Q3422" i="1"/>
  <c r="Q3423" i="1"/>
  <c r="Q3424" i="1"/>
  <c r="L3425" i="1"/>
  <c r="M3425" i="1"/>
  <c r="N3425" i="1"/>
  <c r="P3425" i="1"/>
  <c r="Q3425" i="1"/>
  <c r="L3426" i="1"/>
  <c r="P3426" i="1"/>
  <c r="Q3426" i="1"/>
  <c r="N3427" i="1"/>
  <c r="L3427" i="1"/>
  <c r="Q3427" i="1"/>
  <c r="Q3428" i="1"/>
  <c r="L3429" i="1"/>
  <c r="P3429" i="1"/>
  <c r="Q3429" i="1"/>
  <c r="L3430" i="1"/>
  <c r="N3430" i="1"/>
  <c r="M3430" i="1"/>
  <c r="Q3430" i="1"/>
  <c r="Q3431" i="1"/>
  <c r="Q3432" i="1"/>
  <c r="L3433" i="1"/>
  <c r="N3433" i="1"/>
  <c r="P3433" i="1"/>
  <c r="Q3433" i="1"/>
  <c r="Q3434" i="1"/>
  <c r="M3435" i="1"/>
  <c r="L3435" i="1"/>
  <c r="P3435" i="1"/>
  <c r="Q3435" i="1"/>
  <c r="L3436" i="1"/>
  <c r="N3436" i="1"/>
  <c r="Q3436" i="1"/>
  <c r="Q3437" i="1"/>
  <c r="L3438" i="1"/>
  <c r="M3438" i="1"/>
  <c r="N3438" i="1"/>
  <c r="P3438" i="1"/>
  <c r="Q3438" i="1"/>
  <c r="Q3439" i="1"/>
  <c r="Q3440" i="1"/>
  <c r="L3441" i="1"/>
  <c r="M3441" i="1"/>
  <c r="P3441" i="1"/>
  <c r="Q3441" i="1"/>
  <c r="M3442" i="1"/>
  <c r="N3442" i="1"/>
  <c r="Q3442" i="1"/>
  <c r="L3443" i="1"/>
  <c r="P3443" i="1"/>
  <c r="Q3443" i="1"/>
  <c r="L3444" i="1"/>
  <c r="M3444" i="1"/>
  <c r="N3444" i="1"/>
  <c r="P3444" i="1"/>
  <c r="Q3444" i="1"/>
  <c r="M3445" i="1"/>
  <c r="P3445" i="1"/>
  <c r="Q3445" i="1"/>
  <c r="L3446" i="1"/>
  <c r="P3446" i="1"/>
  <c r="Q3446" i="1"/>
  <c r="Q3447" i="1"/>
  <c r="Q3448" i="1"/>
  <c r="P3449" i="1"/>
  <c r="Q3449" i="1"/>
  <c r="M3450" i="1"/>
  <c r="N3450" i="1"/>
  <c r="L3450" i="1"/>
  <c r="P3450" i="1"/>
  <c r="Q3450" i="1"/>
  <c r="M3451" i="1"/>
  <c r="N3451" i="1"/>
  <c r="L3451" i="1"/>
  <c r="P3451" i="1"/>
  <c r="Q3451" i="1"/>
  <c r="N3452" i="1"/>
  <c r="P3452" i="1"/>
  <c r="Q3452" i="1"/>
  <c r="M3453" i="1"/>
  <c r="N3453" i="1"/>
  <c r="P3453" i="1"/>
  <c r="Q3453" i="1"/>
  <c r="L3454" i="1"/>
  <c r="M3454" i="1"/>
  <c r="N3454" i="1"/>
  <c r="P3454" i="1"/>
  <c r="Q3454" i="1"/>
  <c r="Q3455" i="1"/>
  <c r="Q3456" i="1"/>
  <c r="L3457" i="1"/>
  <c r="M3457" i="1"/>
  <c r="N3457" i="1"/>
  <c r="P3457" i="1"/>
  <c r="Q3457" i="1"/>
  <c r="L3458" i="1"/>
  <c r="M3458" i="1"/>
  <c r="P3458" i="1"/>
  <c r="Q3458" i="1"/>
  <c r="N3459" i="1"/>
  <c r="L3459" i="1"/>
  <c r="Q3459" i="1"/>
  <c r="Q3460" i="1"/>
  <c r="L3461" i="1"/>
  <c r="P3461" i="1"/>
  <c r="Q3461" i="1"/>
  <c r="L3462" i="1"/>
  <c r="N3462" i="1"/>
  <c r="M3462" i="1"/>
  <c r="Q3462" i="1"/>
  <c r="Q3463" i="1"/>
  <c r="Q3464" i="1"/>
  <c r="L3465" i="1"/>
  <c r="N3465" i="1"/>
  <c r="P3465" i="1"/>
  <c r="Q3465" i="1"/>
  <c r="Q3466" i="1"/>
  <c r="M3467" i="1"/>
  <c r="L3467" i="1"/>
  <c r="P3467" i="1"/>
  <c r="Q3467" i="1"/>
  <c r="L3468" i="1"/>
  <c r="N3468" i="1"/>
  <c r="Q3468" i="1"/>
  <c r="Q3469" i="1"/>
  <c r="L3470" i="1"/>
  <c r="M3470" i="1"/>
  <c r="N3470" i="1"/>
  <c r="P3470" i="1"/>
  <c r="Q3470" i="1"/>
  <c r="Q3471" i="1"/>
  <c r="Q3472" i="1"/>
  <c r="L3473" i="1"/>
  <c r="M3473" i="1"/>
  <c r="P3473" i="1"/>
  <c r="Q3473" i="1"/>
  <c r="M3474" i="1"/>
  <c r="N3474" i="1"/>
  <c r="Q3474" i="1"/>
  <c r="L3475" i="1"/>
  <c r="P3475" i="1"/>
  <c r="Q3475" i="1"/>
  <c r="L3476" i="1"/>
  <c r="M3476" i="1"/>
  <c r="N3476" i="1"/>
  <c r="P3476" i="1"/>
  <c r="Q3476" i="1"/>
  <c r="M3477" i="1"/>
  <c r="P3477" i="1"/>
  <c r="Q3477" i="1"/>
  <c r="L3478" i="1"/>
  <c r="P3478" i="1"/>
  <c r="Q3478" i="1"/>
  <c r="Q3479" i="1"/>
  <c r="Q3480" i="1"/>
  <c r="P3481" i="1"/>
  <c r="Q3481" i="1"/>
  <c r="M3482" i="1"/>
  <c r="N3482" i="1"/>
  <c r="L3482" i="1"/>
  <c r="P3482" i="1"/>
  <c r="Q3482" i="1"/>
  <c r="M3483" i="1"/>
  <c r="N3483" i="1"/>
  <c r="L3483" i="1"/>
  <c r="P3483" i="1"/>
  <c r="Q3483" i="1"/>
  <c r="N3484" i="1"/>
  <c r="P3484" i="1"/>
  <c r="Q3484" i="1"/>
  <c r="M3485" i="1"/>
  <c r="N3485" i="1"/>
  <c r="P3485" i="1"/>
  <c r="Q3485" i="1"/>
  <c r="L3486" i="1"/>
  <c r="M3486" i="1"/>
  <c r="N3486" i="1"/>
  <c r="P3486" i="1"/>
  <c r="Q3486" i="1"/>
  <c r="Q3487" i="1"/>
  <c r="Q3488" i="1"/>
  <c r="L3489" i="1"/>
  <c r="M3489" i="1"/>
  <c r="N3489" i="1"/>
  <c r="P3489" i="1"/>
  <c r="Q3489" i="1"/>
  <c r="L3490" i="1"/>
  <c r="M3490" i="1"/>
  <c r="P3490" i="1"/>
  <c r="Q3490" i="1"/>
  <c r="N3491" i="1"/>
  <c r="L3491" i="1"/>
  <c r="Q3491" i="1"/>
  <c r="Q3492" i="1"/>
  <c r="L3493" i="1"/>
  <c r="P3493" i="1"/>
  <c r="Q3493" i="1"/>
  <c r="L3494" i="1"/>
  <c r="N3494" i="1"/>
  <c r="M3494" i="1"/>
  <c r="Q3494" i="1"/>
  <c r="Q3495" i="1"/>
  <c r="Q3496" i="1"/>
  <c r="L3497" i="1"/>
  <c r="N3497" i="1"/>
  <c r="P3497" i="1"/>
  <c r="Q3497" i="1"/>
  <c r="Q3498" i="1"/>
  <c r="M3499" i="1"/>
  <c r="L3499" i="1"/>
  <c r="P3499" i="1"/>
  <c r="Q3499" i="1"/>
  <c r="L3500" i="1"/>
  <c r="N3500" i="1"/>
  <c r="Q3500" i="1"/>
  <c r="Q3501" i="1"/>
  <c r="L3502" i="1"/>
  <c r="M3502" i="1"/>
  <c r="N3502" i="1"/>
  <c r="P3502" i="1"/>
  <c r="Q3502" i="1"/>
  <c r="Q3503" i="1"/>
  <c r="Q3504" i="1"/>
  <c r="L3505" i="1"/>
  <c r="M3505" i="1"/>
  <c r="P3505" i="1"/>
  <c r="Q3505" i="1"/>
  <c r="M3506" i="1"/>
  <c r="N3506" i="1"/>
  <c r="Q3506" i="1"/>
  <c r="L3507" i="1"/>
  <c r="P3507" i="1"/>
  <c r="Q3507" i="1"/>
  <c r="L3508" i="1"/>
  <c r="M3508" i="1"/>
  <c r="N3508" i="1"/>
  <c r="P3508" i="1"/>
  <c r="Q3508" i="1"/>
  <c r="M3509" i="1"/>
  <c r="P3509" i="1"/>
  <c r="Q3509" i="1"/>
  <c r="L3510" i="1"/>
  <c r="P3510" i="1"/>
  <c r="Q3510" i="1"/>
  <c r="Q3511" i="1"/>
  <c r="Q3512" i="1"/>
  <c r="P3513" i="1"/>
  <c r="Q3513" i="1"/>
  <c r="M3514" i="1"/>
  <c r="N3514" i="1"/>
  <c r="L3514" i="1"/>
  <c r="P3514" i="1"/>
  <c r="Q3514" i="1"/>
  <c r="M3515" i="1"/>
  <c r="N3515" i="1"/>
  <c r="L3515" i="1"/>
  <c r="P3515" i="1"/>
  <c r="Q3515" i="1"/>
  <c r="N3516" i="1"/>
  <c r="P3516" i="1"/>
  <c r="Q3516" i="1"/>
  <c r="M3517" i="1"/>
  <c r="N3517" i="1"/>
  <c r="P3517" i="1"/>
  <c r="Q3517" i="1"/>
  <c r="L3518" i="1"/>
  <c r="M3518" i="1"/>
  <c r="N3518" i="1"/>
  <c r="P3518" i="1"/>
  <c r="Q3518" i="1"/>
  <c r="Q3519" i="1"/>
  <c r="Q3520" i="1"/>
  <c r="L3521" i="1"/>
  <c r="M3521" i="1"/>
  <c r="N3521" i="1"/>
  <c r="P3521" i="1"/>
  <c r="Q3521" i="1"/>
  <c r="L3522" i="1"/>
  <c r="M3522" i="1"/>
  <c r="P3522" i="1"/>
  <c r="Q3522" i="1"/>
  <c r="N3523" i="1"/>
  <c r="L3523" i="1"/>
  <c r="Q3523" i="1"/>
  <c r="Q3524" i="1"/>
  <c r="L3525" i="1"/>
  <c r="P3525" i="1"/>
  <c r="Q3525" i="1"/>
  <c r="L3526" i="1"/>
  <c r="N3526" i="1"/>
  <c r="M3526" i="1"/>
  <c r="Q3526" i="1"/>
  <c r="Q3527" i="1"/>
  <c r="Q3528" i="1"/>
  <c r="L3529" i="1"/>
  <c r="P3529" i="1"/>
  <c r="Q3529" i="1"/>
  <c r="Q3530" i="1"/>
  <c r="M3531" i="1"/>
  <c r="L3531" i="1"/>
  <c r="Q3531" i="1"/>
  <c r="L3532" i="1"/>
  <c r="N3532" i="1"/>
  <c r="Q3532" i="1"/>
  <c r="Q3533" i="1"/>
  <c r="L3534" i="1"/>
  <c r="M3534" i="1"/>
  <c r="N3534" i="1"/>
  <c r="Q3534" i="1"/>
  <c r="Q3535" i="1"/>
  <c r="Q3536" i="1"/>
  <c r="L3537" i="1"/>
  <c r="M3537" i="1"/>
  <c r="P3537" i="1"/>
  <c r="Q3537" i="1"/>
  <c r="M3538" i="1"/>
  <c r="N3538" i="1"/>
  <c r="Q3538" i="1"/>
  <c r="L3539" i="1"/>
  <c r="P3539" i="1"/>
  <c r="Q3539" i="1"/>
  <c r="L3540" i="1"/>
  <c r="M3540" i="1"/>
  <c r="N3540" i="1"/>
  <c r="P3540" i="1"/>
  <c r="Q3540" i="1"/>
  <c r="M3541" i="1"/>
  <c r="P3541" i="1"/>
  <c r="Q3541" i="1"/>
  <c r="L3542" i="1"/>
  <c r="P3542" i="1"/>
  <c r="Q3542" i="1"/>
  <c r="Q3543" i="1"/>
  <c r="Q3544" i="1"/>
  <c r="P3545" i="1"/>
  <c r="Q3545" i="1"/>
  <c r="M3546" i="1"/>
  <c r="N3546" i="1"/>
  <c r="L3546" i="1"/>
  <c r="P3546" i="1"/>
  <c r="Q3546" i="1"/>
  <c r="M3547" i="1"/>
  <c r="N3547" i="1"/>
  <c r="L3547" i="1"/>
  <c r="P3547" i="1"/>
  <c r="Q3547" i="1"/>
  <c r="M3548" i="1"/>
  <c r="N3548" i="1"/>
  <c r="P3548" i="1"/>
  <c r="Q3548" i="1"/>
  <c r="M3549" i="1"/>
  <c r="N3549" i="1"/>
  <c r="P3549" i="1"/>
  <c r="Q3549" i="1"/>
  <c r="L3550" i="1"/>
  <c r="M3550" i="1"/>
  <c r="N3550" i="1"/>
  <c r="P3550" i="1"/>
  <c r="Q3550" i="1"/>
  <c r="Q3551" i="1"/>
  <c r="Q3552" i="1"/>
  <c r="L3553" i="1"/>
  <c r="M3553" i="1"/>
  <c r="N3553" i="1"/>
  <c r="P3553" i="1"/>
  <c r="Q3553" i="1"/>
  <c r="L3554" i="1"/>
  <c r="M3554" i="1"/>
  <c r="P3554" i="1"/>
  <c r="Q3554" i="1"/>
  <c r="L3555" i="1"/>
  <c r="Q3555" i="1"/>
  <c r="Q3556" i="1"/>
  <c r="L3557" i="1"/>
  <c r="P3557" i="1"/>
  <c r="Q3557" i="1"/>
  <c r="L3558" i="1"/>
  <c r="M3558" i="1"/>
  <c r="Q3558" i="1"/>
  <c r="Q3559" i="1"/>
  <c r="Q3560" i="1"/>
  <c r="L3561" i="1"/>
  <c r="P3561" i="1"/>
  <c r="Q3561" i="1"/>
  <c r="Q3562" i="1"/>
  <c r="M3563" i="1"/>
  <c r="L3563" i="1"/>
  <c r="Q3563" i="1"/>
  <c r="L3564" i="1"/>
  <c r="N3564" i="1"/>
  <c r="P3564" i="1"/>
  <c r="Q3564" i="1"/>
  <c r="Q3565" i="1"/>
  <c r="L3566" i="1"/>
  <c r="M3566" i="1"/>
  <c r="N3566" i="1"/>
  <c r="Q3566" i="1"/>
  <c r="L3567" i="1"/>
  <c r="Q3567" i="1"/>
  <c r="Q3568" i="1"/>
  <c r="L3569" i="1"/>
  <c r="M3569" i="1"/>
  <c r="P3569" i="1"/>
  <c r="Q3569" i="1"/>
  <c r="M3570" i="1"/>
  <c r="N3570" i="1"/>
  <c r="P3570" i="1"/>
  <c r="Q3570" i="1"/>
  <c r="L3571" i="1"/>
  <c r="P3571" i="1"/>
  <c r="Q3571" i="1"/>
  <c r="L3572" i="1"/>
  <c r="M3572" i="1"/>
  <c r="N3572" i="1"/>
  <c r="P3572" i="1"/>
  <c r="Q3572" i="1"/>
  <c r="M3573" i="1"/>
  <c r="P3573" i="1"/>
  <c r="Q3573" i="1"/>
  <c r="L3574" i="1"/>
  <c r="P3574" i="1"/>
  <c r="Q3574" i="1"/>
  <c r="Q3575" i="1"/>
  <c r="Q3576" i="1"/>
  <c r="P3577" i="1"/>
  <c r="Q3577" i="1"/>
  <c r="M3578" i="1"/>
  <c r="N3578" i="1"/>
  <c r="L3578" i="1"/>
  <c r="P3578" i="1"/>
  <c r="Q3578" i="1"/>
  <c r="M3579" i="1"/>
  <c r="N3579" i="1"/>
  <c r="L3579" i="1"/>
  <c r="P3579" i="1"/>
  <c r="Q3579" i="1"/>
  <c r="M3580" i="1"/>
  <c r="N3580" i="1"/>
  <c r="P3580" i="1"/>
  <c r="Q3580" i="1"/>
  <c r="M3581" i="1"/>
  <c r="N3581" i="1"/>
  <c r="P3581" i="1"/>
  <c r="Q3581" i="1"/>
  <c r="L3582" i="1"/>
  <c r="M3582" i="1"/>
  <c r="N3582" i="1"/>
  <c r="P3582" i="1"/>
  <c r="Q3582" i="1"/>
  <c r="N3583" i="1"/>
  <c r="Q3583" i="1"/>
  <c r="Q3584" i="1"/>
  <c r="L3585" i="1"/>
  <c r="M3585" i="1"/>
  <c r="N3585" i="1"/>
  <c r="P3585" i="1"/>
  <c r="Q3585" i="1"/>
  <c r="L3586" i="1"/>
  <c r="N3586" i="1"/>
  <c r="M3586" i="1"/>
  <c r="P3586" i="1"/>
  <c r="Q3586" i="1"/>
  <c r="L3587" i="1"/>
  <c r="Q3587" i="1"/>
  <c r="Q3588" i="1"/>
  <c r="L3589" i="1"/>
  <c r="N3589" i="1"/>
  <c r="P3589" i="1"/>
  <c r="Q3589" i="1"/>
  <c r="L3590" i="1"/>
  <c r="M3590" i="1"/>
  <c r="Q3590" i="1"/>
  <c r="Q3591" i="1"/>
  <c r="Q3592" i="1"/>
  <c r="L3593" i="1"/>
  <c r="P3593" i="1"/>
  <c r="Q3593" i="1"/>
  <c r="Q3594" i="1"/>
  <c r="M3595" i="1"/>
  <c r="L3595" i="1"/>
  <c r="Q3595" i="1"/>
  <c r="L3596" i="1"/>
  <c r="N3596" i="1"/>
  <c r="P3596" i="1"/>
  <c r="Q3596" i="1"/>
  <c r="Q3597" i="1"/>
  <c r="L3598" i="1"/>
  <c r="M3598" i="1"/>
  <c r="N3598" i="1"/>
  <c r="Q3598" i="1"/>
  <c r="Q3599" i="1"/>
  <c r="Q3600" i="1"/>
  <c r="L3601" i="1"/>
  <c r="M3601" i="1"/>
  <c r="P3601" i="1"/>
  <c r="Q3601" i="1"/>
  <c r="M3602" i="1"/>
  <c r="N3602" i="1"/>
  <c r="P3602" i="1"/>
  <c r="Q3602" i="1"/>
  <c r="L3603" i="1"/>
  <c r="P3603" i="1"/>
  <c r="Q3603" i="1"/>
  <c r="L3604" i="1"/>
  <c r="M3604" i="1"/>
  <c r="N3604" i="1"/>
  <c r="P3604" i="1"/>
  <c r="Q3604" i="1"/>
  <c r="M3605" i="1"/>
  <c r="P3605" i="1"/>
  <c r="Q3605" i="1"/>
  <c r="L3606" i="1"/>
  <c r="P3606" i="1"/>
  <c r="Q3606" i="1"/>
  <c r="Q3607" i="1"/>
  <c r="Q3608" i="1"/>
  <c r="P3609" i="1"/>
  <c r="Q3609" i="1"/>
  <c r="M3610" i="1"/>
  <c r="N3610" i="1"/>
  <c r="L3610" i="1"/>
  <c r="P3610" i="1"/>
  <c r="Q3610" i="1"/>
  <c r="M3611" i="1"/>
  <c r="N3611" i="1"/>
  <c r="L3611" i="1"/>
  <c r="P3611" i="1"/>
  <c r="Q3611" i="1"/>
  <c r="M3612" i="1"/>
  <c r="N3612" i="1"/>
  <c r="P3612" i="1"/>
  <c r="Q3612" i="1"/>
  <c r="M3613" i="1"/>
  <c r="N3613" i="1"/>
  <c r="P3613" i="1"/>
  <c r="Q3613" i="1"/>
  <c r="L3614" i="1"/>
  <c r="M3614" i="1"/>
  <c r="N3614" i="1"/>
  <c r="P3614" i="1"/>
  <c r="Q3614" i="1"/>
  <c r="Q3615" i="1"/>
  <c r="Q3616" i="1"/>
  <c r="L3617" i="1"/>
  <c r="M3617" i="1"/>
  <c r="N3617" i="1"/>
  <c r="P3617" i="1"/>
  <c r="Q3617" i="1"/>
  <c r="L3618" i="1"/>
  <c r="N3618" i="1"/>
  <c r="M3618" i="1"/>
  <c r="P3618" i="1"/>
  <c r="Q3618" i="1"/>
  <c r="L3619" i="1"/>
  <c r="Q3619" i="1"/>
  <c r="Q3620" i="1"/>
  <c r="L3621" i="1"/>
  <c r="N3621" i="1"/>
  <c r="P3621" i="1"/>
  <c r="Q3621" i="1"/>
  <c r="L3622" i="1"/>
  <c r="M3622" i="1"/>
  <c r="Q3622" i="1"/>
  <c r="Q3623" i="1"/>
  <c r="Q3624" i="1"/>
  <c r="L3625" i="1"/>
  <c r="P3625" i="1"/>
  <c r="Q3625" i="1"/>
  <c r="Q3626" i="1"/>
  <c r="M3627" i="1"/>
  <c r="L3627" i="1"/>
  <c r="Q3627" i="1"/>
  <c r="L3628" i="1"/>
  <c r="N3628" i="1"/>
  <c r="P3628" i="1"/>
  <c r="Q3628" i="1"/>
  <c r="Q3629" i="1"/>
  <c r="L3630" i="1"/>
  <c r="M3630" i="1"/>
  <c r="N3630" i="1"/>
  <c r="Q3630" i="1"/>
  <c r="P3631" i="1"/>
  <c r="Q3631" i="1"/>
  <c r="Q3632" i="1"/>
  <c r="L3633" i="1"/>
  <c r="M3633" i="1"/>
  <c r="P3633" i="1"/>
  <c r="Q3633" i="1"/>
  <c r="M3634" i="1"/>
  <c r="N3634" i="1"/>
  <c r="P3634" i="1"/>
  <c r="Q3634" i="1"/>
  <c r="L3635" i="1"/>
  <c r="P3635" i="1"/>
  <c r="Q3635" i="1"/>
  <c r="L3636" i="1"/>
  <c r="M3636" i="1"/>
  <c r="N3636" i="1"/>
  <c r="P3636" i="1"/>
  <c r="Q3636" i="1"/>
  <c r="M3637" i="1"/>
  <c r="P3637" i="1"/>
  <c r="Q3637" i="1"/>
  <c r="L3638" i="1"/>
  <c r="P3638" i="1"/>
  <c r="Q3638" i="1"/>
  <c r="Q3639" i="1"/>
  <c r="Q3640" i="1"/>
  <c r="P3641" i="1"/>
  <c r="Q3641" i="1"/>
  <c r="M3642" i="1"/>
  <c r="N3642" i="1"/>
  <c r="L3642" i="1"/>
  <c r="P3642" i="1"/>
  <c r="Q3642" i="1"/>
  <c r="M3643" i="1"/>
  <c r="N3643" i="1"/>
  <c r="L3643" i="1"/>
  <c r="P3643" i="1"/>
  <c r="Q3643" i="1"/>
  <c r="M3644" i="1"/>
  <c r="N3644" i="1"/>
  <c r="P3644" i="1"/>
  <c r="Q3644" i="1"/>
  <c r="M3645" i="1"/>
  <c r="N3645" i="1"/>
  <c r="P3645" i="1"/>
  <c r="Q3645" i="1"/>
  <c r="L3646" i="1"/>
  <c r="M3646" i="1"/>
  <c r="N3646" i="1"/>
  <c r="P3646" i="1"/>
  <c r="Q3646" i="1"/>
  <c r="Q3647" i="1"/>
  <c r="Q3648" i="1"/>
  <c r="L3649" i="1"/>
  <c r="M3649" i="1"/>
  <c r="N3649" i="1"/>
  <c r="P3649" i="1"/>
  <c r="Q3649" i="1"/>
  <c r="L3650" i="1"/>
  <c r="N3650" i="1"/>
  <c r="M3650" i="1"/>
  <c r="P3650" i="1"/>
  <c r="Q3650" i="1"/>
  <c r="Q3651" i="1"/>
  <c r="Q3652" i="1"/>
  <c r="L3653" i="1"/>
  <c r="N3653" i="1"/>
  <c r="P3653" i="1"/>
  <c r="Q3653" i="1"/>
  <c r="L3654" i="1"/>
  <c r="Q3654" i="1"/>
  <c r="Q3655" i="1"/>
  <c r="N3656" i="1"/>
  <c r="Q3656" i="1"/>
  <c r="L3657" i="1"/>
  <c r="Q3657" i="1"/>
  <c r="Q3658" i="1"/>
  <c r="M3659" i="1"/>
  <c r="L3659" i="1"/>
  <c r="Q3659" i="1"/>
  <c r="L3660" i="1"/>
  <c r="N3660" i="1"/>
  <c r="P3660" i="1"/>
  <c r="Q3660" i="1"/>
  <c r="Q3661" i="1"/>
  <c r="L3662" i="1"/>
  <c r="M3662" i="1"/>
  <c r="N3662" i="1"/>
  <c r="Q3662" i="1"/>
  <c r="Q3663" i="1"/>
  <c r="Q3664" i="1"/>
  <c r="L3665" i="1"/>
  <c r="M3665" i="1"/>
  <c r="P3665" i="1"/>
  <c r="Q3665" i="1"/>
  <c r="M3666" i="1"/>
  <c r="N3666" i="1"/>
  <c r="P3666" i="1"/>
  <c r="Q3666" i="1"/>
  <c r="L3667" i="1"/>
  <c r="P3667" i="1"/>
  <c r="Q3667" i="1"/>
  <c r="L3668" i="1"/>
  <c r="M3668" i="1"/>
  <c r="N3668" i="1"/>
  <c r="P3668" i="1"/>
  <c r="Q3668" i="1"/>
  <c r="M3669" i="1"/>
  <c r="P3669" i="1"/>
  <c r="Q3669" i="1"/>
  <c r="L3670" i="1"/>
  <c r="P3670" i="1"/>
  <c r="Q3670" i="1"/>
  <c r="Q3671" i="1"/>
  <c r="Q3672" i="1"/>
  <c r="P3673" i="1"/>
  <c r="Q3673" i="1"/>
  <c r="M3674" i="1"/>
  <c r="N3674" i="1"/>
  <c r="L3674" i="1"/>
  <c r="P3674" i="1"/>
  <c r="Q3674" i="1"/>
  <c r="M3675" i="1"/>
  <c r="N3675" i="1"/>
  <c r="L3675" i="1"/>
  <c r="P3675" i="1"/>
  <c r="Q3675" i="1"/>
  <c r="M3676" i="1"/>
  <c r="N3676" i="1"/>
  <c r="P3676" i="1"/>
  <c r="Q3676" i="1"/>
  <c r="M3677" i="1"/>
  <c r="N3677" i="1"/>
  <c r="P3677" i="1"/>
  <c r="Q3677" i="1"/>
  <c r="L3678" i="1"/>
  <c r="M3678" i="1"/>
  <c r="N3678" i="1"/>
  <c r="P3678" i="1"/>
  <c r="Q3678" i="1"/>
  <c r="Q3679" i="1"/>
  <c r="Q3680" i="1"/>
  <c r="L3681" i="1"/>
  <c r="M3681" i="1"/>
  <c r="N3681" i="1"/>
  <c r="P3681" i="1"/>
  <c r="Q3681" i="1"/>
  <c r="L3682" i="1"/>
  <c r="N3682" i="1"/>
  <c r="M3682" i="1"/>
  <c r="P3682" i="1"/>
  <c r="Q3682" i="1"/>
  <c r="Q3683" i="1"/>
  <c r="Q3684" i="1"/>
  <c r="L3685" i="1"/>
  <c r="N3685" i="1"/>
  <c r="P3685" i="1"/>
  <c r="Q3685" i="1"/>
  <c r="Q3686" i="1"/>
  <c r="Q3687" i="1"/>
  <c r="L3688" i="1"/>
  <c r="Q3688" i="1"/>
  <c r="Q3689" i="1"/>
  <c r="Q3690" i="1"/>
  <c r="M3691" i="1"/>
  <c r="L3691" i="1"/>
  <c r="Q3691" i="1"/>
  <c r="L3692" i="1"/>
  <c r="N3692" i="1"/>
  <c r="P3692" i="1"/>
  <c r="Q3692" i="1"/>
  <c r="Q3693" i="1"/>
  <c r="L3694" i="1"/>
  <c r="M3694" i="1"/>
  <c r="N3694" i="1"/>
  <c r="Q3694" i="1"/>
  <c r="Q3695" i="1"/>
  <c r="Q3696" i="1"/>
  <c r="L3697" i="1"/>
  <c r="M3697" i="1"/>
  <c r="P3697" i="1"/>
  <c r="Q3697" i="1"/>
  <c r="M3698" i="1"/>
  <c r="N3698" i="1"/>
  <c r="P3698" i="1"/>
  <c r="Q3698" i="1"/>
  <c r="L3699" i="1"/>
  <c r="P3699" i="1"/>
  <c r="Q3699" i="1"/>
  <c r="L3700" i="1"/>
  <c r="M3700" i="1"/>
  <c r="N3700" i="1"/>
  <c r="P3700" i="1"/>
  <c r="Q3700" i="1"/>
  <c r="M3701" i="1"/>
  <c r="P3701" i="1"/>
  <c r="Q3701" i="1"/>
  <c r="L3702" i="1"/>
  <c r="P3702" i="1"/>
  <c r="Q3702" i="1"/>
  <c r="Q3703" i="1"/>
  <c r="Q3704" i="1"/>
  <c r="P3705" i="1"/>
  <c r="Q3705" i="1"/>
  <c r="M3706" i="1"/>
  <c r="N3706" i="1"/>
  <c r="L3706" i="1"/>
  <c r="P3706" i="1"/>
  <c r="Q3706" i="1"/>
  <c r="M3707" i="1"/>
  <c r="N3707" i="1"/>
  <c r="L3707" i="1"/>
  <c r="P3707" i="1"/>
  <c r="Q3707" i="1"/>
  <c r="M3708" i="1"/>
  <c r="N3708" i="1"/>
  <c r="P3708" i="1"/>
  <c r="Q3708" i="1"/>
  <c r="M3709" i="1"/>
  <c r="N3709" i="1"/>
  <c r="P3709" i="1"/>
  <c r="Q3709" i="1"/>
  <c r="L3710" i="1"/>
  <c r="M3710" i="1"/>
  <c r="N3710" i="1"/>
  <c r="P3710" i="1"/>
  <c r="Q3710" i="1"/>
  <c r="Q3711" i="1"/>
  <c r="Q3712" i="1"/>
  <c r="L3713" i="1"/>
  <c r="M3713" i="1"/>
  <c r="N3713" i="1"/>
  <c r="P3713" i="1"/>
  <c r="Q3713" i="1"/>
  <c r="L3714" i="1"/>
  <c r="N3714" i="1"/>
  <c r="M3714" i="1"/>
  <c r="P3714" i="1"/>
  <c r="Q3714" i="1"/>
  <c r="Q3715" i="1"/>
  <c r="Q3716" i="1"/>
  <c r="L3717" i="1"/>
  <c r="N3717" i="1"/>
  <c r="P3717" i="1"/>
  <c r="Q3717" i="1"/>
  <c r="Q3718" i="1"/>
  <c r="Q3719" i="1"/>
  <c r="Q3720" i="1"/>
  <c r="Q3721" i="1"/>
  <c r="Q3722" i="1"/>
  <c r="M3723" i="1"/>
  <c r="L3723" i="1"/>
  <c r="Q3723" i="1"/>
  <c r="L3724" i="1"/>
  <c r="N3724" i="1"/>
  <c r="P3724" i="1"/>
  <c r="Q3724" i="1"/>
  <c r="Q3725" i="1"/>
  <c r="L3726" i="1"/>
  <c r="M3726" i="1"/>
  <c r="N3726" i="1"/>
  <c r="Q3726" i="1"/>
  <c r="Q3727" i="1"/>
  <c r="Q3728" i="1"/>
  <c r="L3729" i="1"/>
  <c r="M3729" i="1"/>
  <c r="P3729" i="1"/>
  <c r="Q3729" i="1"/>
  <c r="M3730" i="1"/>
  <c r="N3730" i="1"/>
  <c r="P3730" i="1"/>
  <c r="Q3730" i="1"/>
  <c r="L3731" i="1"/>
  <c r="P3731" i="1"/>
  <c r="Q3731" i="1"/>
  <c r="L3732" i="1"/>
  <c r="M3732" i="1"/>
  <c r="N3732" i="1"/>
  <c r="P3732" i="1"/>
  <c r="Q3732" i="1"/>
  <c r="M3733" i="1"/>
  <c r="P3733" i="1"/>
  <c r="Q3733" i="1"/>
  <c r="L3734" i="1"/>
  <c r="P3734" i="1"/>
  <c r="Q3734" i="1"/>
  <c r="Q3735" i="1"/>
  <c r="Q3736" i="1"/>
  <c r="P3737" i="1"/>
  <c r="Q3737" i="1"/>
  <c r="M3738" i="1"/>
  <c r="N3738" i="1"/>
  <c r="L3738" i="1"/>
  <c r="P3738" i="1"/>
  <c r="Q3738" i="1"/>
  <c r="M3739" i="1"/>
  <c r="N3739" i="1"/>
  <c r="L3739" i="1"/>
  <c r="P3739" i="1"/>
  <c r="Q3739" i="1"/>
  <c r="M3740" i="1"/>
  <c r="N3740" i="1"/>
  <c r="P3740" i="1"/>
  <c r="Q3740" i="1"/>
  <c r="M3741" i="1"/>
  <c r="N3741" i="1"/>
  <c r="P3741" i="1"/>
  <c r="Q3741" i="1"/>
  <c r="L3742" i="1"/>
  <c r="M3742" i="1"/>
  <c r="N3742" i="1"/>
  <c r="P3742" i="1"/>
  <c r="Q3742" i="1"/>
  <c r="Q3743" i="1"/>
  <c r="Q3744" i="1"/>
  <c r="L3745" i="1"/>
  <c r="M3745" i="1"/>
  <c r="N3745" i="1"/>
  <c r="P3745" i="1"/>
  <c r="Q3745" i="1"/>
  <c r="L3746" i="1"/>
  <c r="N3746" i="1"/>
  <c r="M3746" i="1"/>
  <c r="P3746" i="1"/>
  <c r="Q3746" i="1"/>
  <c r="Q3747" i="1"/>
  <c r="Q3748" i="1"/>
  <c r="L3749" i="1"/>
  <c r="N3749" i="1"/>
  <c r="P3749" i="1"/>
  <c r="Q3749" i="1"/>
  <c r="Q3750" i="1"/>
  <c r="Q3751" i="1"/>
  <c r="Q3752" i="1"/>
  <c r="Q3753" i="1"/>
  <c r="Q3754" i="1"/>
  <c r="M3755" i="1"/>
  <c r="L3755" i="1"/>
  <c r="Q3755" i="1"/>
  <c r="L3756" i="1"/>
  <c r="N3756" i="1"/>
  <c r="P3756" i="1"/>
  <c r="Q3756" i="1"/>
  <c r="Q3757" i="1"/>
  <c r="L3758" i="1"/>
  <c r="M3758" i="1"/>
  <c r="N3758" i="1"/>
  <c r="Q3758" i="1"/>
  <c r="Q3759" i="1"/>
  <c r="Q3760" i="1"/>
  <c r="L3761" i="1"/>
  <c r="M3761" i="1"/>
  <c r="P3761" i="1"/>
  <c r="Q3761" i="1"/>
  <c r="M3762" i="1"/>
  <c r="N3762" i="1"/>
  <c r="P3762" i="1"/>
  <c r="Q3762" i="1"/>
  <c r="L3763" i="1"/>
  <c r="P3763" i="1"/>
  <c r="Q3763" i="1"/>
  <c r="L3764" i="1"/>
  <c r="M3764" i="1"/>
  <c r="N3764" i="1"/>
  <c r="P3764" i="1"/>
  <c r="Q3764" i="1"/>
  <c r="M3765" i="1"/>
  <c r="P3765" i="1"/>
  <c r="Q3765" i="1"/>
  <c r="L3766" i="1"/>
  <c r="P3766" i="1"/>
  <c r="Q3766" i="1"/>
  <c r="Q3767" i="1"/>
  <c r="Q3768" i="1"/>
  <c r="P3769" i="1"/>
  <c r="Q3769" i="1"/>
  <c r="M3770" i="1"/>
  <c r="N3770" i="1"/>
  <c r="L3770" i="1"/>
  <c r="P3770" i="1"/>
  <c r="Q3770" i="1"/>
  <c r="M3771" i="1"/>
  <c r="N3771" i="1"/>
  <c r="L3771" i="1"/>
  <c r="P3771" i="1"/>
  <c r="Q3771" i="1"/>
  <c r="M3772" i="1"/>
  <c r="N3772" i="1"/>
  <c r="P3772" i="1"/>
  <c r="Q3772" i="1"/>
  <c r="M3773" i="1"/>
  <c r="N3773" i="1"/>
  <c r="P3773" i="1"/>
  <c r="Q3773" i="1"/>
  <c r="L3774" i="1"/>
  <c r="M3774" i="1"/>
  <c r="N3774" i="1"/>
  <c r="P3774" i="1"/>
  <c r="Q3774" i="1"/>
  <c r="Q3775" i="1"/>
  <c r="Q3776" i="1"/>
  <c r="L3777" i="1"/>
  <c r="M3777" i="1"/>
  <c r="N3777" i="1"/>
  <c r="P3777" i="1"/>
  <c r="Q3777" i="1"/>
  <c r="L3778" i="1"/>
  <c r="N3778" i="1"/>
  <c r="M3778" i="1"/>
  <c r="P3778" i="1"/>
  <c r="Q3778" i="1"/>
  <c r="Q3779" i="1"/>
  <c r="Q3780" i="1"/>
  <c r="L3781" i="1"/>
  <c r="N3781" i="1"/>
  <c r="P3781" i="1"/>
  <c r="Q3781" i="1"/>
  <c r="L3782" i="1"/>
  <c r="Q3782" i="1"/>
  <c r="Q3783" i="1"/>
  <c r="Q3784" i="1"/>
  <c r="L3785" i="1"/>
  <c r="Q3785" i="1"/>
  <c r="Q3786" i="1"/>
  <c r="M3787" i="1"/>
  <c r="L3787" i="1"/>
  <c r="Q3787" i="1"/>
  <c r="L3788" i="1"/>
  <c r="N3788" i="1"/>
  <c r="P3788" i="1"/>
  <c r="Q3788" i="1"/>
  <c r="Q3789" i="1"/>
  <c r="L3790" i="1"/>
  <c r="M3790" i="1"/>
  <c r="N3790" i="1"/>
  <c r="Q3790" i="1"/>
  <c r="Q3791" i="1"/>
  <c r="Q3792" i="1"/>
  <c r="L3793" i="1"/>
  <c r="M3793" i="1"/>
  <c r="P3793" i="1"/>
  <c r="Q3793" i="1"/>
  <c r="M3794" i="1"/>
  <c r="N3794" i="1"/>
  <c r="P3794" i="1"/>
  <c r="Q3794" i="1"/>
  <c r="P3795" i="1"/>
  <c r="Q3795" i="1"/>
  <c r="L3796" i="1"/>
  <c r="M3796" i="1"/>
  <c r="N3796" i="1"/>
  <c r="P3796" i="1"/>
  <c r="Q3796" i="1"/>
  <c r="N3797" i="1"/>
  <c r="Q3797" i="1"/>
  <c r="Q3798" i="1"/>
  <c r="Q3799" i="1"/>
  <c r="Q3800" i="1"/>
  <c r="L3801" i="1"/>
  <c r="N3801" i="1"/>
  <c r="Q3801" i="1"/>
  <c r="N3802" i="1"/>
  <c r="Q3802" i="1"/>
  <c r="L3803" i="1"/>
  <c r="N3803" i="1"/>
  <c r="M3803" i="1"/>
  <c r="P3803" i="1"/>
  <c r="Q3803" i="1"/>
  <c r="M3804" i="1"/>
  <c r="N3804" i="1"/>
  <c r="L3804" i="1"/>
  <c r="P3804" i="1"/>
  <c r="Q3804" i="1"/>
  <c r="N3805" i="1"/>
  <c r="Q3805" i="1"/>
  <c r="Q3806" i="1"/>
  <c r="Q3807" i="1"/>
  <c r="Q3808" i="1"/>
  <c r="L3809" i="1"/>
  <c r="M3809" i="1"/>
  <c r="N3809" i="1"/>
  <c r="P3809" i="1"/>
  <c r="Q3809" i="1"/>
  <c r="Q3810" i="1"/>
  <c r="L3811" i="1"/>
  <c r="N3811" i="1"/>
  <c r="M3811" i="1"/>
  <c r="P3811" i="1"/>
  <c r="Q3811" i="1"/>
  <c r="M3812" i="1"/>
  <c r="N3812" i="1"/>
  <c r="L3812" i="1"/>
  <c r="P3812" i="1"/>
  <c r="Q3812" i="1"/>
  <c r="N3813" i="1"/>
  <c r="Q3813" i="1"/>
  <c r="Q3814" i="1"/>
  <c r="Q3815" i="1"/>
  <c r="Q3816" i="1"/>
  <c r="L3817" i="1"/>
  <c r="N3817" i="1"/>
  <c r="Q3817" i="1"/>
  <c r="N3818" i="1"/>
  <c r="Q3818" i="1"/>
  <c r="L3819" i="1"/>
  <c r="N3819" i="1"/>
  <c r="M3819" i="1"/>
  <c r="P3819" i="1"/>
  <c r="Q3819" i="1"/>
  <c r="M3820" i="1"/>
  <c r="N3820" i="1"/>
  <c r="L3820" i="1"/>
  <c r="P3820" i="1"/>
  <c r="Q3820" i="1"/>
  <c r="N3821" i="1"/>
  <c r="Q3821" i="1"/>
  <c r="Q3822" i="1"/>
  <c r="P3823" i="1"/>
  <c r="Q3823" i="1"/>
  <c r="Q3824" i="1"/>
  <c r="L3825" i="1"/>
  <c r="M3825" i="1"/>
  <c r="N3825" i="1"/>
  <c r="P3825" i="1"/>
  <c r="Q3825" i="1"/>
  <c r="Q3826" i="1"/>
  <c r="L3827" i="1"/>
  <c r="N3827" i="1"/>
  <c r="M3827" i="1"/>
  <c r="P3827" i="1"/>
  <c r="Q3827" i="1"/>
  <c r="M3828" i="1"/>
  <c r="N3828" i="1"/>
  <c r="L3828" i="1"/>
  <c r="P3828" i="1"/>
  <c r="Q3828" i="1"/>
  <c r="N3829" i="1"/>
  <c r="Q3829" i="1"/>
  <c r="Q3830" i="1"/>
  <c r="N3831" i="1"/>
  <c r="Q3831" i="1"/>
  <c r="Q3832" i="1"/>
  <c r="L3833" i="1"/>
  <c r="N3833" i="1"/>
  <c r="Q3833" i="1"/>
  <c r="N3834" i="1"/>
  <c r="Q3834" i="1"/>
  <c r="L3835" i="1"/>
  <c r="M3835" i="1"/>
  <c r="P3835" i="1"/>
  <c r="Q3835" i="1"/>
  <c r="M3836" i="1"/>
  <c r="N3836" i="1"/>
  <c r="L3836" i="1"/>
  <c r="P3836" i="1"/>
  <c r="Q3836" i="1"/>
  <c r="M3837" i="1"/>
  <c r="N3837" i="1"/>
  <c r="P3837" i="1"/>
  <c r="Q3837" i="1"/>
  <c r="Q3838" i="1"/>
  <c r="Q3839" i="1"/>
  <c r="Q3840" i="1"/>
  <c r="M3841" i="1"/>
  <c r="N3841" i="1"/>
  <c r="P3841" i="1"/>
  <c r="Q3841" i="1"/>
  <c r="Q3842" i="1"/>
  <c r="L3843" i="1"/>
  <c r="M3843" i="1"/>
  <c r="P3843" i="1"/>
  <c r="Q3843" i="1"/>
  <c r="M3844" i="1"/>
  <c r="N3844" i="1"/>
  <c r="L3844" i="1"/>
  <c r="Q3844" i="1"/>
  <c r="M3845" i="1"/>
  <c r="N3845" i="1"/>
  <c r="P3845" i="1"/>
  <c r="Q3845" i="1"/>
  <c r="Q3846" i="1"/>
  <c r="Q3847" i="1"/>
  <c r="Q3848" i="1"/>
  <c r="M3849" i="1"/>
  <c r="N3849" i="1"/>
  <c r="P3849" i="1"/>
  <c r="Q3849" i="1"/>
  <c r="Q3850" i="1"/>
  <c r="L3851" i="1"/>
  <c r="P3851" i="1"/>
  <c r="Q3851" i="1"/>
  <c r="M3852" i="1"/>
  <c r="N3852" i="1"/>
  <c r="L3852" i="1"/>
  <c r="Q3852" i="1"/>
  <c r="N3853" i="1"/>
  <c r="Q3853" i="1"/>
  <c r="M3854" i="1"/>
  <c r="N3854" i="1"/>
  <c r="Q3854" i="1"/>
  <c r="Q3855" i="1"/>
  <c r="Q3856" i="1"/>
  <c r="L3857" i="1"/>
  <c r="M3857" i="1"/>
  <c r="N3857" i="1"/>
  <c r="P3857" i="1"/>
  <c r="Q3857" i="1"/>
  <c r="N3858" i="1"/>
  <c r="Q3858" i="1"/>
  <c r="N3859" i="1"/>
  <c r="P3859" i="1"/>
  <c r="Q3859" i="1"/>
  <c r="Q3860" i="1"/>
  <c r="N3861" i="1"/>
  <c r="Q3861" i="1"/>
  <c r="N3862" i="1"/>
  <c r="Q3862" i="1"/>
  <c r="Q3863" i="1"/>
  <c r="Q3864" i="1"/>
  <c r="L3865" i="1"/>
  <c r="N3865" i="1"/>
  <c r="Q3865" i="1"/>
  <c r="Q3866" i="1"/>
  <c r="M3867" i="1"/>
  <c r="N3867" i="1"/>
  <c r="P3867" i="1"/>
  <c r="Q3867" i="1"/>
  <c r="Q3868" i="1"/>
  <c r="N3869" i="1"/>
  <c r="Q3869" i="1"/>
  <c r="M3870" i="1"/>
  <c r="N3870" i="1"/>
  <c r="Q3870" i="1"/>
  <c r="M3871" i="1"/>
  <c r="Q3871" i="1"/>
  <c r="Q3872" i="1"/>
  <c r="L3873" i="1"/>
  <c r="M3873" i="1"/>
  <c r="N3873" i="1"/>
  <c r="P3873" i="1"/>
  <c r="Q3873" i="1"/>
  <c r="N3874" i="1"/>
  <c r="Q3874" i="1"/>
  <c r="N3875" i="1"/>
  <c r="P3875" i="1"/>
  <c r="Q3875" i="1"/>
  <c r="Q3876" i="1"/>
  <c r="N3877" i="1"/>
  <c r="Q3877" i="1"/>
  <c r="N3878" i="1"/>
  <c r="Q3878" i="1"/>
  <c r="Q3879" i="1"/>
  <c r="Q3880" i="1"/>
  <c r="L3881" i="1"/>
  <c r="N3881" i="1"/>
  <c r="Q3881" i="1"/>
  <c r="Q3882" i="1"/>
  <c r="M3883" i="1"/>
  <c r="N3883" i="1"/>
  <c r="P3883" i="1"/>
  <c r="Q3883" i="1"/>
  <c r="Q3884" i="1"/>
  <c r="N3885" i="1"/>
  <c r="Q3885" i="1"/>
  <c r="M3886" i="1"/>
  <c r="N3886" i="1"/>
  <c r="Q3886" i="1"/>
  <c r="N3887" i="1"/>
  <c r="Q3887" i="1"/>
  <c r="Q3888" i="1"/>
  <c r="L3889" i="1"/>
  <c r="N3889" i="1"/>
  <c r="P3889" i="1"/>
  <c r="Q3889" i="1"/>
  <c r="N3890" i="1"/>
  <c r="Q3890" i="1"/>
  <c r="N3891" i="1"/>
  <c r="P3891" i="1"/>
  <c r="Q3891" i="1"/>
  <c r="Q3892" i="1"/>
  <c r="N3893" i="1"/>
  <c r="Q3893" i="1"/>
  <c r="N3894" i="1"/>
  <c r="Q3894" i="1"/>
  <c r="N3895" i="1"/>
  <c r="Q3895" i="1"/>
  <c r="Q3896" i="1"/>
  <c r="L3897" i="1"/>
  <c r="N3897" i="1"/>
  <c r="Q3897" i="1"/>
  <c r="Q3898" i="1"/>
  <c r="M3899" i="1"/>
  <c r="N3899" i="1"/>
  <c r="P3899" i="1"/>
  <c r="Q3899" i="1"/>
  <c r="Q3900" i="1"/>
  <c r="N3901" i="1"/>
  <c r="Q3901" i="1"/>
  <c r="M3902" i="1"/>
  <c r="N3902" i="1"/>
  <c r="Q3902" i="1"/>
  <c r="Q3903" i="1"/>
  <c r="Q3904" i="1"/>
  <c r="L3905" i="1"/>
  <c r="N3905" i="1"/>
  <c r="P3905" i="1"/>
  <c r="Q3905" i="1"/>
  <c r="N3906" i="1"/>
  <c r="Q3906" i="1"/>
  <c r="N3907" i="1"/>
  <c r="P3907" i="1"/>
  <c r="Q3907" i="1"/>
  <c r="Q3908" i="1"/>
  <c r="N3909" i="1"/>
  <c r="Q3909" i="1"/>
  <c r="N3910" i="1"/>
  <c r="Q3910" i="1"/>
  <c r="Q3911" i="1"/>
  <c r="Q3912" i="1"/>
  <c r="L3913" i="1"/>
  <c r="N3913" i="1"/>
  <c r="Q3913" i="1"/>
  <c r="Q3914" i="1"/>
  <c r="M3915" i="1"/>
  <c r="N3915" i="1"/>
  <c r="P3915" i="1"/>
  <c r="Q3915" i="1"/>
  <c r="Q3916" i="1"/>
  <c r="N3917" i="1"/>
  <c r="Q3917" i="1"/>
  <c r="M3918" i="1"/>
  <c r="N3918" i="1"/>
  <c r="Q3918" i="1"/>
  <c r="Q3919" i="1"/>
  <c r="Q3920" i="1"/>
  <c r="L3921" i="1"/>
  <c r="N3921" i="1"/>
  <c r="P3921" i="1"/>
  <c r="Q3921" i="1"/>
  <c r="N3922" i="1"/>
  <c r="Q3922" i="1"/>
  <c r="N3923" i="1"/>
  <c r="P3923" i="1"/>
  <c r="Q3923" i="1"/>
  <c r="Q3924" i="1"/>
  <c r="N3925" i="1"/>
  <c r="Q3925" i="1"/>
  <c r="N3926" i="1"/>
  <c r="Q3926" i="1"/>
  <c r="P3927" i="1"/>
  <c r="Q3927" i="1"/>
  <c r="Q3928" i="1"/>
  <c r="L3929" i="1"/>
  <c r="N3929" i="1"/>
  <c r="Q3929" i="1"/>
  <c r="Q3930" i="1"/>
  <c r="M3931" i="1"/>
  <c r="N3931" i="1"/>
  <c r="P3931" i="1"/>
  <c r="Q3931" i="1"/>
  <c r="Q3932" i="1"/>
  <c r="N3933" i="1"/>
  <c r="Q3933" i="1"/>
  <c r="M3934" i="1"/>
  <c r="N3934" i="1"/>
  <c r="Q3934" i="1"/>
  <c r="N3935" i="1"/>
  <c r="Q3935" i="1"/>
  <c r="Q3936" i="1"/>
  <c r="L3937" i="1"/>
  <c r="N3937" i="1"/>
  <c r="P3937" i="1"/>
  <c r="Q3937" i="1"/>
  <c r="N3938" i="1"/>
  <c r="Q3938" i="1"/>
  <c r="N3939" i="1"/>
  <c r="P3939" i="1"/>
  <c r="Q3939" i="1"/>
  <c r="Q3940" i="1"/>
  <c r="N3941" i="1"/>
  <c r="Q3941" i="1"/>
  <c r="N3942" i="1"/>
  <c r="Q3942" i="1"/>
  <c r="Q3943" i="1"/>
  <c r="Q3944" i="1"/>
  <c r="L3945" i="1"/>
  <c r="N3945" i="1"/>
  <c r="Q3945" i="1"/>
  <c r="Q3946" i="1"/>
  <c r="M3947" i="1"/>
  <c r="N3947" i="1"/>
  <c r="P3947" i="1"/>
  <c r="Q3947" i="1"/>
  <c r="Q3948" i="1"/>
  <c r="N3949" i="1"/>
  <c r="Q3949" i="1"/>
  <c r="M3950" i="1"/>
  <c r="N3950" i="1"/>
  <c r="Q3950" i="1"/>
  <c r="Q3951" i="1"/>
  <c r="Q3952" i="1"/>
  <c r="L3953" i="1"/>
  <c r="M3953" i="1"/>
  <c r="N3953" i="1"/>
  <c r="P3953" i="1"/>
  <c r="Q3953" i="1"/>
  <c r="N3954" i="1"/>
  <c r="Q3954" i="1"/>
  <c r="N3955" i="1"/>
  <c r="P3955" i="1"/>
  <c r="Q3955" i="1"/>
  <c r="Q3956" i="1"/>
  <c r="N3957" i="1"/>
  <c r="Q3957" i="1"/>
  <c r="N3958" i="1"/>
  <c r="Q3958" i="1"/>
  <c r="P3959" i="1"/>
  <c r="Q3959" i="1"/>
  <c r="Q3960" i="1"/>
  <c r="L3961" i="1"/>
  <c r="N3961" i="1"/>
  <c r="Q3961" i="1"/>
  <c r="Q3962" i="1"/>
  <c r="M3963" i="1"/>
  <c r="N3963" i="1"/>
  <c r="P3963" i="1"/>
  <c r="Q3963" i="1"/>
  <c r="Q3964" i="1"/>
  <c r="N3965" i="1"/>
  <c r="Q3965" i="1"/>
  <c r="M3966" i="1"/>
  <c r="N3966" i="1"/>
  <c r="Q3966" i="1"/>
  <c r="Q3967" i="1"/>
  <c r="Q3968" i="1"/>
  <c r="L3969" i="1"/>
  <c r="M3969" i="1"/>
  <c r="N3969" i="1"/>
  <c r="P3969" i="1"/>
  <c r="Q3969" i="1"/>
  <c r="N3970" i="1"/>
  <c r="Q3970" i="1"/>
  <c r="N3971" i="1"/>
  <c r="P3971" i="1"/>
  <c r="Q3971" i="1"/>
  <c r="Q3972" i="1"/>
  <c r="N3973" i="1"/>
  <c r="Q3973" i="1"/>
  <c r="N3974" i="1"/>
  <c r="Q3974" i="1"/>
  <c r="P3975" i="1"/>
  <c r="Q3975" i="1"/>
  <c r="Q3976" i="1"/>
  <c r="L3977" i="1"/>
  <c r="N3977" i="1"/>
  <c r="Q3977" i="1"/>
  <c r="Q3978" i="1"/>
  <c r="M3979" i="1"/>
  <c r="N3979" i="1"/>
  <c r="P3979" i="1"/>
  <c r="Q3979" i="1"/>
  <c r="Q3980" i="1"/>
  <c r="N3981" i="1"/>
  <c r="Q3981" i="1"/>
  <c r="M3982" i="1"/>
  <c r="N3982" i="1"/>
  <c r="Q3982" i="1"/>
  <c r="N3983" i="1"/>
  <c r="Q3983" i="1"/>
  <c r="Q3984" i="1"/>
  <c r="L3985" i="1"/>
  <c r="M3985" i="1"/>
  <c r="N3985" i="1"/>
  <c r="P3985" i="1"/>
  <c r="Q3985" i="1"/>
  <c r="N3986" i="1"/>
  <c r="Q3986" i="1"/>
  <c r="N3987" i="1"/>
  <c r="P3987" i="1"/>
  <c r="Q3987" i="1"/>
  <c r="Q3988" i="1"/>
  <c r="N3989" i="1"/>
  <c r="Q3989" i="1"/>
  <c r="N3990" i="1"/>
  <c r="Q3990" i="1"/>
  <c r="Q3991" i="1"/>
  <c r="Q3992" i="1"/>
  <c r="L3993" i="1"/>
  <c r="N3993" i="1"/>
  <c r="Q3993" i="1"/>
  <c r="Q3994" i="1"/>
  <c r="M3995" i="1"/>
  <c r="N3995" i="1"/>
  <c r="P3995" i="1"/>
  <c r="Q3995" i="1"/>
  <c r="Q3996" i="1"/>
  <c r="N3997" i="1"/>
  <c r="Q3997" i="1"/>
  <c r="M3998" i="1"/>
  <c r="N3998" i="1"/>
  <c r="Q3998" i="1"/>
  <c r="M3999" i="1"/>
  <c r="N3999" i="1"/>
  <c r="Q3999" i="1"/>
  <c r="Q4000" i="1"/>
  <c r="L4001" i="1"/>
  <c r="M4001" i="1"/>
  <c r="N4001" i="1"/>
  <c r="P4001" i="1"/>
  <c r="Q4001" i="1"/>
  <c r="N4002" i="1"/>
  <c r="Q4002" i="1"/>
  <c r="N4003" i="1"/>
  <c r="P4003" i="1"/>
  <c r="Q4003" i="1"/>
  <c r="Q4004" i="1"/>
  <c r="N4005" i="1"/>
  <c r="Q4005" i="1"/>
  <c r="N4006" i="1"/>
  <c r="Q4006" i="1"/>
  <c r="Q4007" i="1"/>
  <c r="Q4008" i="1"/>
  <c r="L4009" i="1"/>
  <c r="N4009" i="1"/>
  <c r="Q4009" i="1"/>
  <c r="Q4010" i="1"/>
  <c r="M4011" i="1"/>
  <c r="N4011" i="1"/>
  <c r="P4011" i="1"/>
  <c r="Q4011" i="1"/>
  <c r="Q4012" i="1"/>
  <c r="N4013" i="1"/>
  <c r="Q4013" i="1"/>
  <c r="M4014" i="1"/>
  <c r="N4014" i="1"/>
  <c r="Q4014" i="1"/>
  <c r="Q4015" i="1"/>
  <c r="Q4016" i="1"/>
  <c r="L4017" i="1"/>
  <c r="M4017" i="1"/>
  <c r="N4017" i="1"/>
  <c r="P4017" i="1"/>
  <c r="Q4017" i="1"/>
  <c r="N4018" i="1"/>
  <c r="Q4018" i="1"/>
  <c r="N4019" i="1"/>
  <c r="P4019" i="1"/>
  <c r="Q4019" i="1"/>
  <c r="Q4020" i="1"/>
  <c r="N4021" i="1"/>
  <c r="Q4021" i="1"/>
  <c r="N4022" i="1"/>
  <c r="Q4022" i="1"/>
  <c r="M4023" i="1"/>
  <c r="Q4023" i="1"/>
  <c r="Q4024" i="1"/>
  <c r="L4025" i="1"/>
  <c r="N4025" i="1"/>
  <c r="Q4025" i="1"/>
  <c r="Q4026" i="1"/>
  <c r="M4027" i="1"/>
  <c r="N4027" i="1"/>
  <c r="P4027" i="1"/>
  <c r="Q4027" i="1"/>
  <c r="Q4028" i="1"/>
  <c r="N4029" i="1"/>
  <c r="Q4029" i="1"/>
  <c r="M4030" i="1"/>
  <c r="N4030" i="1"/>
  <c r="Q4030" i="1"/>
  <c r="Q4031" i="1"/>
  <c r="Q4032" i="1"/>
  <c r="L4033" i="1"/>
  <c r="M4033" i="1"/>
  <c r="N4033" i="1"/>
  <c r="P4033" i="1"/>
  <c r="Q4033" i="1"/>
  <c r="N4034" i="1"/>
  <c r="Q4034" i="1"/>
  <c r="N4035" i="1"/>
  <c r="P4035" i="1"/>
  <c r="Q4035" i="1"/>
  <c r="Q4036" i="1"/>
  <c r="N4037" i="1"/>
  <c r="Q4037" i="1"/>
  <c r="N4038" i="1"/>
  <c r="Q4038" i="1"/>
  <c r="L4039" i="1"/>
  <c r="Q4039" i="1"/>
  <c r="Q4040" i="1"/>
  <c r="L4041" i="1"/>
  <c r="N4041" i="1"/>
  <c r="Q4041" i="1"/>
  <c r="Q4042" i="1"/>
  <c r="M4043" i="1"/>
  <c r="N4043" i="1"/>
  <c r="P4043" i="1"/>
  <c r="Q4043" i="1"/>
  <c r="Q4044" i="1"/>
  <c r="N4045" i="1"/>
  <c r="Q4045" i="1"/>
  <c r="M4046" i="1"/>
  <c r="N4046" i="1"/>
  <c r="Q4046" i="1"/>
  <c r="Q4047" i="1"/>
  <c r="Q4048" i="1"/>
  <c r="L4049" i="1"/>
  <c r="M4049" i="1"/>
  <c r="N4049" i="1"/>
  <c r="P4049" i="1"/>
  <c r="Q4049" i="1"/>
  <c r="N4050" i="1"/>
  <c r="Q4050" i="1"/>
  <c r="N4051" i="1"/>
  <c r="P4051" i="1"/>
  <c r="Q4051" i="1"/>
  <c r="Q4052" i="1"/>
  <c r="N4053" i="1"/>
  <c r="Q4053" i="1"/>
  <c r="N4054" i="1"/>
  <c r="Q4054" i="1"/>
  <c r="N4055" i="1"/>
  <c r="Q4055" i="1"/>
  <c r="Q4056" i="1"/>
  <c r="L4057" i="1"/>
  <c r="N4057" i="1"/>
  <c r="Q4057" i="1"/>
  <c r="Q4058" i="1"/>
  <c r="M4059" i="1"/>
  <c r="N4059" i="1"/>
  <c r="P4059" i="1"/>
  <c r="Q4059" i="1"/>
  <c r="Q4060" i="1"/>
  <c r="N4061" i="1"/>
  <c r="Q4061" i="1"/>
  <c r="M4062" i="1"/>
  <c r="N4062" i="1"/>
  <c r="Q4062" i="1"/>
  <c r="Q4063" i="1"/>
  <c r="Q4064" i="1"/>
  <c r="L4065" i="1"/>
  <c r="M4065" i="1"/>
  <c r="N4065" i="1"/>
  <c r="P4065" i="1"/>
  <c r="Q4065" i="1"/>
  <c r="N4066" i="1"/>
  <c r="Q4066" i="1"/>
  <c r="N4067" i="1"/>
  <c r="P4067" i="1"/>
  <c r="Q4067" i="1"/>
  <c r="Q4068" i="1"/>
  <c r="N4069" i="1"/>
  <c r="Q4069" i="1"/>
  <c r="N4070" i="1"/>
  <c r="Q4070" i="1"/>
  <c r="P4071" i="1"/>
  <c r="Q4071" i="1"/>
  <c r="Q4072" i="1"/>
  <c r="L4073" i="1"/>
  <c r="N4073" i="1"/>
  <c r="Q4073" i="1"/>
  <c r="Q4074" i="1"/>
  <c r="M4075" i="1"/>
  <c r="N4075" i="1"/>
  <c r="P4075" i="1"/>
  <c r="Q4075" i="1"/>
  <c r="Q4076" i="1"/>
  <c r="N4077" i="1"/>
  <c r="Q4077" i="1"/>
  <c r="M4078" i="1"/>
  <c r="N4078" i="1"/>
  <c r="Q4078" i="1"/>
  <c r="Q4079" i="1"/>
  <c r="Q4080" i="1"/>
  <c r="L4081" i="1"/>
  <c r="N4081" i="1"/>
  <c r="P4081" i="1"/>
  <c r="Q4081" i="1"/>
  <c r="N4082" i="1"/>
  <c r="Q4082" i="1"/>
  <c r="N4083" i="1"/>
  <c r="P4083" i="1"/>
  <c r="Q4083" i="1"/>
  <c r="Q4084" i="1"/>
  <c r="N4085" i="1"/>
  <c r="Q4085" i="1"/>
  <c r="N4086" i="1"/>
  <c r="Q4086" i="1"/>
  <c r="Q4087" i="1"/>
  <c r="Q4088" i="1"/>
  <c r="M4089" i="1"/>
  <c r="N4089" i="1"/>
  <c r="P4089" i="1"/>
  <c r="Q4089" i="1"/>
  <c r="L4090" i="1"/>
  <c r="M4090" i="1"/>
  <c r="N4090" i="1"/>
  <c r="P4090" i="1"/>
  <c r="Q4090" i="1"/>
  <c r="M4091" i="1"/>
  <c r="L4091" i="1"/>
  <c r="P4091" i="1"/>
  <c r="Q4091" i="1"/>
  <c r="N4092" i="1"/>
  <c r="L4092" i="1"/>
  <c r="P4092" i="1"/>
  <c r="Q4092" i="1"/>
  <c r="N4093" i="1"/>
  <c r="Q4093" i="1"/>
  <c r="M4094" i="1"/>
  <c r="P4094" i="1"/>
  <c r="Q4094" i="1"/>
  <c r="P4095" i="1"/>
  <c r="Q4095" i="1"/>
  <c r="Q4096" i="1"/>
  <c r="L4097" i="1"/>
  <c r="M4097" i="1"/>
  <c r="N4097" i="1"/>
  <c r="P4097" i="1"/>
  <c r="Q4097" i="1"/>
  <c r="L4098" i="1"/>
  <c r="N4098" i="1"/>
  <c r="P4098" i="1"/>
  <c r="Q4098" i="1"/>
  <c r="P4099" i="1"/>
  <c r="Q4099" i="1"/>
  <c r="M4100" i="1"/>
  <c r="N4100" i="1"/>
  <c r="L4100" i="1"/>
  <c r="P4100" i="1"/>
  <c r="Q4100" i="1"/>
  <c r="L4101" i="1"/>
  <c r="N4101" i="1"/>
  <c r="Q4101" i="1"/>
  <c r="P4102" i="1"/>
  <c r="Q4102" i="1"/>
  <c r="L4103" i="1"/>
  <c r="Q4103" i="1"/>
  <c r="Q4104" i="1"/>
  <c r="N4105" i="1"/>
  <c r="P4105" i="1"/>
  <c r="Q4105" i="1"/>
  <c r="L4106" i="1"/>
  <c r="N4106" i="1"/>
  <c r="P4106" i="1"/>
  <c r="Q4106" i="1"/>
  <c r="M4107" i="1"/>
  <c r="N4107" i="1"/>
  <c r="Q4107" i="1"/>
  <c r="L4108" i="1"/>
  <c r="P4108" i="1"/>
  <c r="Q4108" i="1"/>
  <c r="N4109" i="1"/>
  <c r="Q4109" i="1"/>
  <c r="M4110" i="1"/>
  <c r="P4110" i="1"/>
  <c r="Q4110" i="1"/>
  <c r="M4111" i="1"/>
  <c r="P4111" i="1"/>
  <c r="Q4111" i="1"/>
  <c r="Q4112" i="1"/>
  <c r="L4113" i="1"/>
  <c r="M4113" i="1"/>
  <c r="N4113" i="1"/>
  <c r="P4113" i="1"/>
  <c r="Q4113" i="1"/>
  <c r="L4114" i="1"/>
  <c r="P4114" i="1"/>
  <c r="Q4114" i="1"/>
  <c r="L4115" i="1"/>
  <c r="Q4115" i="1"/>
  <c r="M4116" i="1"/>
  <c r="N4116" i="1"/>
  <c r="L4116" i="1"/>
  <c r="P4116" i="1"/>
  <c r="Q4116" i="1"/>
  <c r="L4117" i="1"/>
  <c r="M4117" i="1"/>
  <c r="N4117" i="1"/>
  <c r="P4117" i="1"/>
  <c r="Q4117" i="1"/>
  <c r="P4118" i="1"/>
  <c r="Q4118" i="1"/>
  <c r="Q4119" i="1"/>
  <c r="Q4120" i="1"/>
  <c r="M4121" i="1"/>
  <c r="N4121" i="1"/>
  <c r="P4121" i="1"/>
  <c r="Q4121" i="1"/>
  <c r="L4122" i="1"/>
  <c r="M4122" i="1"/>
  <c r="N4122" i="1"/>
  <c r="P4122" i="1"/>
  <c r="Q4122" i="1"/>
  <c r="M4123" i="1"/>
  <c r="L4123" i="1"/>
  <c r="P4123" i="1"/>
  <c r="Q4123" i="1"/>
  <c r="N4124" i="1"/>
  <c r="L4124" i="1"/>
  <c r="P4124" i="1"/>
  <c r="Q4124" i="1"/>
  <c r="N4125" i="1"/>
  <c r="Q4125" i="1"/>
  <c r="M4126" i="1"/>
  <c r="P4126" i="1"/>
  <c r="Q4126" i="1"/>
  <c r="L4127" i="1"/>
  <c r="M4127" i="1"/>
  <c r="Q4127" i="1"/>
  <c r="Q4128" i="1"/>
  <c r="L4129" i="1"/>
  <c r="M4129" i="1"/>
  <c r="N4129" i="1"/>
  <c r="P4129" i="1"/>
  <c r="Q4129" i="1"/>
  <c r="L4130" i="1"/>
  <c r="N4130" i="1"/>
  <c r="P4130" i="1"/>
  <c r="Q4130" i="1"/>
  <c r="Q4131" i="1"/>
  <c r="M4132" i="1"/>
  <c r="N4132" i="1"/>
  <c r="L4132" i="1"/>
  <c r="P4132" i="1"/>
  <c r="Q4132" i="1"/>
  <c r="L4133" i="1"/>
  <c r="N4133" i="1"/>
  <c r="Q4133" i="1"/>
  <c r="Q4134" i="1"/>
  <c r="M4135" i="1"/>
  <c r="N4135" i="1"/>
  <c r="Q4135" i="1"/>
  <c r="Q4136" i="1"/>
  <c r="N4137" i="1"/>
  <c r="P4137" i="1"/>
  <c r="Q4137" i="1"/>
  <c r="L4138" i="1"/>
  <c r="N4138" i="1"/>
  <c r="P4138" i="1"/>
  <c r="Q4138" i="1"/>
  <c r="M4139" i="1"/>
  <c r="N4139" i="1"/>
  <c r="Q4139" i="1"/>
  <c r="L4140" i="1"/>
  <c r="P4140" i="1"/>
  <c r="Q4140" i="1"/>
  <c r="N4141" i="1"/>
  <c r="Q4141" i="1"/>
  <c r="M4142" i="1"/>
  <c r="P4142" i="1"/>
  <c r="Q4142" i="1"/>
  <c r="L4143" i="1"/>
  <c r="Q4143" i="1"/>
  <c r="Q4144" i="1"/>
  <c r="L4145" i="1"/>
  <c r="M4145" i="1"/>
  <c r="N4145" i="1"/>
  <c r="P4145" i="1"/>
  <c r="Q4145" i="1"/>
  <c r="L4146" i="1"/>
  <c r="P4146" i="1"/>
  <c r="Q4146" i="1"/>
  <c r="L4147" i="1"/>
  <c r="Q4147" i="1"/>
  <c r="M4148" i="1"/>
  <c r="N4148" i="1"/>
  <c r="L4148" i="1"/>
  <c r="P4148" i="1"/>
  <c r="Q4148" i="1"/>
  <c r="L4149" i="1"/>
  <c r="M4149" i="1"/>
  <c r="N4149" i="1"/>
  <c r="P4149" i="1"/>
  <c r="Q4149" i="1"/>
  <c r="P4150" i="1"/>
  <c r="Q4150" i="1"/>
  <c r="Q4151" i="1"/>
  <c r="Q4152" i="1"/>
  <c r="M4153" i="1"/>
  <c r="N4153" i="1"/>
  <c r="P4153" i="1"/>
  <c r="Q4153" i="1"/>
  <c r="L4154" i="1"/>
  <c r="M4154" i="1"/>
  <c r="N4154" i="1"/>
  <c r="P4154" i="1"/>
  <c r="Q4154" i="1"/>
  <c r="M4155" i="1"/>
  <c r="L4155" i="1"/>
  <c r="P4155" i="1"/>
  <c r="Q4155" i="1"/>
  <c r="N4156" i="1"/>
  <c r="L4156" i="1"/>
  <c r="P4156" i="1"/>
  <c r="Q4156" i="1"/>
  <c r="Q4157" i="1"/>
  <c r="M4158" i="1"/>
  <c r="P4158" i="1"/>
  <c r="Q4158" i="1"/>
  <c r="L4159" i="1"/>
  <c r="Q4159" i="1"/>
  <c r="Q4160" i="1"/>
  <c r="L4161" i="1"/>
  <c r="M4161" i="1"/>
  <c r="N4161" i="1"/>
  <c r="P4161" i="1"/>
  <c r="Q4161" i="1"/>
  <c r="L4162" i="1"/>
  <c r="N4162" i="1"/>
  <c r="P4162" i="1"/>
  <c r="Q4162" i="1"/>
  <c r="Q4163" i="1"/>
  <c r="M4164" i="1"/>
  <c r="N4164" i="1"/>
  <c r="L4164" i="1"/>
  <c r="P4164" i="1"/>
  <c r="Q4164" i="1"/>
  <c r="L4165" i="1"/>
  <c r="N4165" i="1"/>
  <c r="Q4165" i="1"/>
  <c r="Q4166" i="1"/>
  <c r="Q4167" i="1"/>
  <c r="Q4168" i="1"/>
  <c r="N4169" i="1"/>
  <c r="P4169" i="1"/>
  <c r="Q4169" i="1"/>
  <c r="L4170" i="1"/>
  <c r="N4170" i="1"/>
  <c r="P4170" i="1"/>
  <c r="Q4170" i="1"/>
  <c r="M4171" i="1"/>
  <c r="N4171" i="1"/>
  <c r="Q4171" i="1"/>
  <c r="L4172" i="1"/>
  <c r="P4172" i="1"/>
  <c r="Q4172" i="1"/>
  <c r="N4173" i="1"/>
  <c r="Q4173" i="1"/>
  <c r="M4174" i="1"/>
  <c r="P4174" i="1"/>
  <c r="Q4174" i="1"/>
  <c r="Q4175" i="1"/>
  <c r="Q4176" i="1"/>
  <c r="L4177" i="1"/>
  <c r="M4177" i="1"/>
  <c r="N4177" i="1"/>
  <c r="P4177" i="1"/>
  <c r="Q4177" i="1"/>
  <c r="L4178" i="1"/>
  <c r="P4178" i="1"/>
  <c r="Q4178" i="1"/>
  <c r="L4179" i="1"/>
  <c r="Q4179" i="1"/>
  <c r="M4180" i="1"/>
  <c r="N4180" i="1"/>
  <c r="L4180" i="1"/>
  <c r="P4180" i="1"/>
  <c r="Q4180" i="1"/>
  <c r="L4181" i="1"/>
  <c r="M4181" i="1"/>
  <c r="N4181" i="1"/>
  <c r="P4181" i="1"/>
  <c r="Q4181" i="1"/>
  <c r="P4182" i="1"/>
  <c r="Q4182" i="1"/>
  <c r="M4183" i="1"/>
  <c r="N4183" i="1"/>
  <c r="Q4183" i="1"/>
  <c r="Q4184" i="1"/>
  <c r="M4185" i="1"/>
  <c r="N4185" i="1"/>
  <c r="P4185" i="1"/>
  <c r="Q4185" i="1"/>
  <c r="L4186" i="1"/>
  <c r="M4186" i="1"/>
  <c r="N4186" i="1"/>
  <c r="P4186" i="1"/>
  <c r="Q4186" i="1"/>
  <c r="M4187" i="1"/>
  <c r="L4187" i="1"/>
  <c r="P4187" i="1"/>
  <c r="Q4187" i="1"/>
  <c r="N4188" i="1"/>
  <c r="L4188" i="1"/>
  <c r="P4188" i="1"/>
  <c r="Q4188" i="1"/>
  <c r="Q4189" i="1"/>
  <c r="M4190" i="1"/>
  <c r="P4190" i="1"/>
  <c r="Q4190" i="1"/>
  <c r="M4191" i="1"/>
  <c r="P4191" i="1"/>
  <c r="Q4191" i="1"/>
  <c r="Q4192" i="1"/>
  <c r="M4193" i="1"/>
  <c r="N4193" i="1"/>
  <c r="Q4193" i="1"/>
  <c r="L4194" i="1"/>
  <c r="N4194" i="1"/>
  <c r="P4194" i="1"/>
  <c r="Q4194" i="1"/>
  <c r="Q4195" i="1"/>
  <c r="N4196" i="1"/>
  <c r="L4196" i="1"/>
  <c r="Q4196" i="1"/>
  <c r="L4197" i="1"/>
  <c r="N4197" i="1"/>
  <c r="Q4197" i="1"/>
  <c r="Q4198" i="1"/>
  <c r="Q4199" i="1"/>
  <c r="Q4200" i="1"/>
  <c r="N4201" i="1"/>
  <c r="P4201" i="1"/>
  <c r="Q4201" i="1"/>
  <c r="L4202" i="1"/>
  <c r="N4202" i="1"/>
  <c r="P4202" i="1"/>
  <c r="Q4202" i="1"/>
  <c r="M4203" i="1"/>
  <c r="N4203" i="1"/>
  <c r="Q4203" i="1"/>
  <c r="L4204" i="1"/>
  <c r="P4204" i="1"/>
  <c r="Q4204" i="1"/>
  <c r="N4205" i="1"/>
  <c r="Q4205" i="1"/>
  <c r="M4206" i="1"/>
  <c r="P4206" i="1"/>
  <c r="Q4206" i="1"/>
  <c r="Q4207" i="1"/>
  <c r="Q4208" i="1"/>
  <c r="L4209" i="1"/>
  <c r="M4209" i="1"/>
  <c r="N4209" i="1"/>
  <c r="P4209" i="1"/>
  <c r="Q4209" i="1"/>
  <c r="L4210" i="1"/>
  <c r="P4210" i="1"/>
  <c r="Q4210" i="1"/>
  <c r="Q4211" i="1"/>
  <c r="M4212" i="1"/>
  <c r="N4212" i="1"/>
  <c r="L4212" i="1"/>
  <c r="P4212" i="1"/>
  <c r="Q4212" i="1"/>
  <c r="L4213" i="1"/>
  <c r="M4213" i="1"/>
  <c r="N4213" i="1"/>
  <c r="P4213" i="1"/>
  <c r="Q4213" i="1"/>
  <c r="Q4214" i="1"/>
  <c r="P4215" i="1"/>
  <c r="Q4215" i="1"/>
  <c r="Q4216" i="1"/>
  <c r="M4217" i="1"/>
  <c r="N4217" i="1"/>
  <c r="P4217" i="1"/>
  <c r="Q4217" i="1"/>
  <c r="L4218" i="1"/>
  <c r="M4218" i="1"/>
  <c r="N4218" i="1"/>
  <c r="P4218" i="1"/>
  <c r="Q4218" i="1"/>
  <c r="M4219" i="1"/>
  <c r="N4219" i="1"/>
  <c r="L4219" i="1"/>
  <c r="P4219" i="1"/>
  <c r="Q4219" i="1"/>
  <c r="N4220" i="1"/>
  <c r="L4220" i="1"/>
  <c r="P4220" i="1"/>
  <c r="Q4220" i="1"/>
  <c r="Q4221" i="1"/>
  <c r="M4222" i="1"/>
  <c r="P4222" i="1"/>
  <c r="Q4222" i="1"/>
  <c r="P4223" i="1"/>
  <c r="Q4223" i="1"/>
  <c r="Q4224" i="1"/>
  <c r="M4225" i="1"/>
  <c r="N4225" i="1"/>
  <c r="Q4225" i="1"/>
  <c r="L4226" i="1"/>
  <c r="N4226" i="1"/>
  <c r="P4226" i="1"/>
  <c r="Q4226" i="1"/>
  <c r="Q4227" i="1"/>
  <c r="N4228" i="1"/>
  <c r="L4228" i="1"/>
  <c r="Q4228" i="1"/>
  <c r="L4229" i="1"/>
  <c r="N4229" i="1"/>
  <c r="Q4229" i="1"/>
  <c r="Q4230" i="1"/>
  <c r="Q4231" i="1"/>
  <c r="Q4232" i="1"/>
  <c r="N4233" i="1"/>
  <c r="P4233" i="1"/>
  <c r="Q4233" i="1"/>
  <c r="L4234" i="1"/>
  <c r="N4234" i="1"/>
  <c r="P4234" i="1"/>
  <c r="Q4234" i="1"/>
  <c r="M4235" i="1"/>
  <c r="N4235" i="1"/>
  <c r="Q4235" i="1"/>
  <c r="L4236" i="1"/>
  <c r="P4236" i="1"/>
  <c r="Q4236" i="1"/>
  <c r="Q4237" i="1"/>
  <c r="M4238" i="1"/>
  <c r="P4238" i="1"/>
  <c r="Q4238" i="1"/>
  <c r="Q4239" i="1"/>
  <c r="Q4240" i="1"/>
  <c r="L4241" i="1"/>
  <c r="M4241" i="1"/>
  <c r="N4241" i="1"/>
  <c r="P4241" i="1"/>
  <c r="Q4241" i="1"/>
  <c r="L4242" i="1"/>
  <c r="P4242" i="1"/>
  <c r="Q4242" i="1"/>
  <c r="Q4243" i="1"/>
  <c r="M4244" i="1"/>
  <c r="N4244" i="1"/>
  <c r="L4244" i="1"/>
  <c r="P4244" i="1"/>
  <c r="Q4244" i="1"/>
  <c r="L4245" i="1"/>
  <c r="M4245" i="1"/>
  <c r="N4245" i="1"/>
  <c r="P4245" i="1"/>
  <c r="Q4245" i="1"/>
  <c r="M4246" i="1"/>
  <c r="Q4246" i="1"/>
  <c r="P4247" i="1"/>
  <c r="Q4247" i="1"/>
  <c r="Q4248" i="1"/>
  <c r="M4249" i="1"/>
  <c r="N4249" i="1"/>
  <c r="P4249" i="1"/>
  <c r="Q4249" i="1"/>
  <c r="L4250" i="1"/>
  <c r="M4250" i="1"/>
  <c r="N4250" i="1"/>
  <c r="P4250" i="1"/>
  <c r="Q4250" i="1"/>
  <c r="M4251" i="1"/>
  <c r="N4251" i="1"/>
  <c r="L4251" i="1"/>
  <c r="P4251" i="1"/>
  <c r="Q4251" i="1"/>
  <c r="N4252" i="1"/>
  <c r="L4252" i="1"/>
  <c r="P4252" i="1"/>
  <c r="Q4252" i="1"/>
  <c r="Q4253" i="1"/>
  <c r="M4254" i="1"/>
  <c r="N4254" i="1"/>
  <c r="P4254" i="1"/>
  <c r="Q4254" i="1"/>
  <c r="M4255" i="1"/>
  <c r="P4255" i="1"/>
  <c r="Q4255" i="1"/>
  <c r="Q4256" i="1"/>
  <c r="M4257" i="1"/>
  <c r="N4257" i="1"/>
  <c r="Q4257" i="1"/>
  <c r="L4258" i="1"/>
  <c r="N4258" i="1"/>
  <c r="P4258" i="1"/>
  <c r="Q4258" i="1"/>
  <c r="Q4259" i="1"/>
  <c r="N4260" i="1"/>
  <c r="L4260" i="1"/>
  <c r="Q4260" i="1"/>
  <c r="L4261" i="1"/>
  <c r="Q4261" i="1"/>
  <c r="Q4262" i="1"/>
  <c r="Q4263" i="1"/>
  <c r="Q4264" i="1"/>
  <c r="N4265" i="1"/>
  <c r="P4265" i="1"/>
  <c r="Q4265" i="1"/>
  <c r="L4266" i="1"/>
  <c r="N4266" i="1"/>
  <c r="P4266" i="1"/>
  <c r="Q4266" i="1"/>
  <c r="L4267" i="1"/>
  <c r="Q4267" i="1"/>
  <c r="Q4268" i="1"/>
  <c r="Q4269" i="1"/>
  <c r="Q4270" i="1"/>
  <c r="Q4271" i="1"/>
  <c r="Q4272" i="1"/>
  <c r="L4273" i="1"/>
  <c r="M4273" i="1"/>
  <c r="N4273" i="1"/>
  <c r="P4273" i="1"/>
  <c r="Q4273" i="1"/>
  <c r="Q4274" i="1"/>
  <c r="Q4275" i="1"/>
  <c r="M4276" i="1"/>
  <c r="N4276" i="1"/>
  <c r="L4276" i="1"/>
  <c r="P4276" i="1"/>
  <c r="Q4276" i="1"/>
  <c r="L4277" i="1"/>
  <c r="M4277" i="1"/>
  <c r="N4277" i="1"/>
  <c r="P4277" i="1"/>
  <c r="Q4277" i="1"/>
  <c r="Q4278" i="1"/>
  <c r="Q4279" i="1"/>
  <c r="Q4280" i="1"/>
  <c r="M4281" i="1"/>
  <c r="N4281" i="1"/>
  <c r="P4281" i="1"/>
  <c r="Q4281" i="1"/>
  <c r="L4282" i="1"/>
  <c r="M4282" i="1"/>
  <c r="N4282" i="1"/>
  <c r="P4282" i="1"/>
  <c r="Q4282" i="1"/>
  <c r="M4283" i="1"/>
  <c r="N4283" i="1"/>
  <c r="L4283" i="1"/>
  <c r="P4283" i="1"/>
  <c r="Q4283" i="1"/>
  <c r="N4284" i="1"/>
  <c r="L4284" i="1"/>
  <c r="P4284" i="1"/>
  <c r="Q4284" i="1"/>
  <c r="Q4285" i="1"/>
  <c r="M4286" i="1"/>
  <c r="N4286" i="1"/>
  <c r="P4286" i="1"/>
  <c r="Q4286" i="1"/>
  <c r="Q4287" i="1"/>
  <c r="Q4288" i="1"/>
  <c r="M4289" i="1"/>
  <c r="N4289" i="1"/>
  <c r="Q4289" i="1"/>
  <c r="L4290" i="1"/>
  <c r="N4290" i="1"/>
  <c r="P4290" i="1"/>
  <c r="Q4290" i="1"/>
  <c r="N4291" i="1"/>
  <c r="Q4291" i="1"/>
  <c r="N4292" i="1"/>
  <c r="L4292" i="1"/>
  <c r="Q4292" i="1"/>
  <c r="L4293" i="1"/>
  <c r="Q4293" i="1"/>
  <c r="Q4294" i="1"/>
  <c r="Q4295" i="1"/>
  <c r="Q4296" i="1"/>
  <c r="L4297" i="1"/>
  <c r="P4297" i="1"/>
  <c r="Q4297" i="1"/>
  <c r="L4298" i="1"/>
  <c r="Q4298" i="1"/>
  <c r="L4299" i="1"/>
  <c r="Q4299" i="1"/>
  <c r="M4300" i="1"/>
  <c r="P4300" i="1"/>
  <c r="Q4300" i="1"/>
  <c r="N4301" i="1"/>
  <c r="Q4301" i="1"/>
  <c r="Q4302" i="1"/>
  <c r="M4303" i="1"/>
  <c r="N4303" i="1"/>
  <c r="Q4303" i="1"/>
  <c r="Q4304" i="1"/>
  <c r="L4305" i="1"/>
  <c r="M4305" i="1"/>
  <c r="N4305" i="1"/>
  <c r="P4305" i="1"/>
  <c r="Q4305" i="1"/>
  <c r="L4306" i="1"/>
  <c r="Q4306" i="1"/>
  <c r="L4307" i="1"/>
  <c r="P4307" i="1"/>
  <c r="Q4307" i="1"/>
  <c r="M4308" i="1"/>
  <c r="N4308" i="1"/>
  <c r="L4308" i="1"/>
  <c r="P4308" i="1"/>
  <c r="Q4308" i="1"/>
  <c r="L4309" i="1"/>
  <c r="M4309" i="1"/>
  <c r="N4309" i="1"/>
  <c r="P4309" i="1"/>
  <c r="Q4309" i="1"/>
  <c r="M4310" i="1"/>
  <c r="N4310" i="1"/>
  <c r="Q4310" i="1"/>
  <c r="Q4311" i="1"/>
  <c r="Q4312" i="1"/>
  <c r="M4313" i="1"/>
  <c r="P4313" i="1"/>
  <c r="Q4313" i="1"/>
  <c r="L4314" i="1"/>
  <c r="M4314" i="1"/>
  <c r="N4314" i="1"/>
  <c r="P4314" i="1"/>
  <c r="Q4314" i="1"/>
  <c r="L4315" i="1"/>
  <c r="M4315" i="1"/>
  <c r="P4315" i="1"/>
  <c r="Q4315" i="1"/>
  <c r="P4316" i="1"/>
  <c r="Q4316" i="1"/>
  <c r="Q4317" i="1"/>
  <c r="M4318" i="1"/>
  <c r="N4318" i="1"/>
  <c r="P4318" i="1"/>
  <c r="Q4318" i="1"/>
  <c r="M4319" i="1"/>
  <c r="Q4319" i="1"/>
  <c r="Q4320" i="1"/>
  <c r="L4321" i="1"/>
  <c r="M4321" i="1"/>
  <c r="N4321" i="1"/>
  <c r="P4321" i="1"/>
  <c r="Q4321" i="1"/>
  <c r="Q4322" i="1"/>
  <c r="L4323" i="1"/>
  <c r="N4323" i="1"/>
  <c r="P4323" i="1"/>
  <c r="Q4323" i="1"/>
  <c r="L4324" i="1"/>
  <c r="P4324" i="1"/>
  <c r="Q4324" i="1"/>
  <c r="L4325" i="1"/>
  <c r="P4325" i="1"/>
  <c r="Q4325" i="1"/>
  <c r="L4326" i="1"/>
  <c r="M4326" i="1"/>
  <c r="N4326" i="1"/>
  <c r="P4326" i="1"/>
  <c r="Q4326" i="1"/>
  <c r="Q4327" i="1"/>
  <c r="Q4328" i="1"/>
  <c r="N4329" i="1"/>
  <c r="P4329" i="1"/>
  <c r="Q4329" i="1"/>
  <c r="L4330" i="1"/>
  <c r="M4330" i="1"/>
  <c r="P4330" i="1"/>
  <c r="Q4330" i="1"/>
  <c r="L4331" i="1"/>
  <c r="M4331" i="1"/>
  <c r="N4331" i="1"/>
  <c r="P4331" i="1"/>
  <c r="Q4331" i="1"/>
  <c r="L4332" i="1"/>
  <c r="P4332" i="1"/>
  <c r="Q4332" i="1"/>
  <c r="M4333" i="1"/>
  <c r="N4333" i="1"/>
  <c r="Q4333" i="1"/>
  <c r="Q4334" i="1"/>
  <c r="Q4335" i="1"/>
  <c r="Q4336" i="1"/>
  <c r="L4337" i="1"/>
  <c r="M4337" i="1"/>
  <c r="N4337" i="1"/>
  <c r="P4337" i="1"/>
  <c r="Q4337" i="1"/>
  <c r="L4338" i="1"/>
  <c r="M4338" i="1"/>
  <c r="P4338" i="1"/>
  <c r="Q4338" i="1"/>
  <c r="M4339" i="1"/>
  <c r="N4339" i="1"/>
  <c r="L4339" i="1"/>
  <c r="P4339" i="1"/>
  <c r="Q4339" i="1"/>
  <c r="M4340" i="1"/>
  <c r="N4340" i="1"/>
  <c r="L4340" i="1"/>
  <c r="P4340" i="1"/>
  <c r="Q4340" i="1"/>
  <c r="E67" i="5"/>
  <c r="E66" i="5"/>
  <c r="E38" i="5"/>
  <c r="E37" i="5"/>
  <c r="M217" i="1"/>
  <c r="M225" i="1"/>
  <c r="M233" i="1"/>
  <c r="L241" i="1"/>
  <c r="L249" i="1"/>
  <c r="M257" i="1"/>
  <c r="M265" i="1"/>
  <c r="M273" i="1"/>
  <c r="M281" i="1"/>
  <c r="M289" i="1"/>
  <c r="M297" i="1"/>
  <c r="M305" i="1"/>
  <c r="M313" i="1"/>
  <c r="L320" i="1"/>
  <c r="M321" i="1"/>
  <c r="M329" i="1"/>
  <c r="M337" i="1"/>
  <c r="M345" i="1"/>
  <c r="M353" i="1"/>
  <c r="M361" i="1"/>
  <c r="M369" i="1"/>
  <c r="M377" i="1"/>
  <c r="M385" i="1"/>
  <c r="M393" i="1"/>
  <c r="M401" i="1"/>
  <c r="M409" i="1"/>
  <c r="P545" i="1"/>
  <c r="N633" i="1"/>
  <c r="M665" i="1"/>
  <c r="N923" i="1"/>
  <c r="L924" i="1"/>
  <c r="P927" i="1"/>
  <c r="L930" i="1"/>
  <c r="P933" i="1"/>
  <c r="M934" i="1"/>
  <c r="L935" i="1"/>
  <c r="L938" i="1"/>
  <c r="P939" i="1"/>
  <c r="M949" i="1"/>
  <c r="L950" i="1"/>
  <c r="N951" i="1"/>
  <c r="L955" i="1"/>
  <c r="L965" i="1"/>
  <c r="L966" i="1"/>
  <c r="M967" i="1"/>
  <c r="P972" i="1"/>
  <c r="N973" i="1"/>
  <c r="N990" i="1"/>
  <c r="L996" i="1"/>
  <c r="L998" i="1"/>
  <c r="L1002" i="1"/>
  <c r="L1010" i="1"/>
  <c r="N1011" i="1"/>
  <c r="L1017" i="1"/>
  <c r="L1020" i="1"/>
  <c r="N1021" i="1"/>
  <c r="M1022" i="1"/>
  <c r="L1026" i="1"/>
  <c r="M1029" i="1"/>
  <c r="L1030" i="1"/>
  <c r="L1037" i="1"/>
  <c r="L1038" i="1"/>
  <c r="N1046" i="1"/>
  <c r="L1047" i="1"/>
  <c r="N1054" i="1"/>
  <c r="M1055" i="1"/>
  <c r="L1058" i="1"/>
  <c r="L1060" i="1"/>
  <c r="L1066" i="1"/>
  <c r="M1068" i="1"/>
  <c r="L1069" i="1"/>
  <c r="L1070" i="1"/>
  <c r="N1071" i="1"/>
  <c r="L1076" i="1"/>
  <c r="L1081" i="1"/>
  <c r="M1084" i="1"/>
  <c r="P1087" i="1"/>
  <c r="L1094" i="1"/>
  <c r="M1099" i="1"/>
  <c r="L1100" i="1"/>
  <c r="L188" i="1"/>
  <c r="L196" i="1"/>
  <c r="L204" i="1"/>
  <c r="L168" i="1"/>
  <c r="L148" i="1"/>
  <c r="P150" i="1"/>
  <c r="L156" i="1"/>
  <c r="P158" i="1"/>
  <c r="N131" i="1"/>
  <c r="N139" i="1"/>
  <c r="L110" i="1"/>
  <c r="L118" i="1"/>
  <c r="P73" i="1"/>
  <c r="N81" i="1"/>
  <c r="N82" i="1"/>
  <c r="N89" i="1"/>
  <c r="N97" i="1"/>
  <c r="P100" i="1"/>
  <c r="N8" i="1"/>
  <c r="N16" i="1"/>
  <c r="N24" i="1"/>
  <c r="N32" i="1"/>
  <c r="N40" i="1"/>
  <c r="N48" i="1"/>
  <c r="N56" i="1"/>
  <c r="N64" i="1"/>
  <c r="N2" i="1"/>
  <c r="M3" i="1"/>
  <c r="L91" i="1"/>
  <c r="L99" i="1"/>
  <c r="L107" i="1"/>
  <c r="L115" i="1"/>
  <c r="L123" i="1"/>
  <c r="N72" i="1"/>
  <c r="N80" i="1"/>
  <c r="L887" i="1"/>
  <c r="L717" i="1"/>
  <c r="M716" i="1"/>
  <c r="N714" i="1"/>
  <c r="L583" i="1"/>
  <c r="L413" i="1"/>
  <c r="M413" i="1"/>
  <c r="N413" i="1"/>
  <c r="P413" i="1"/>
  <c r="Q413" i="1"/>
  <c r="L414" i="1"/>
  <c r="M414" i="1"/>
  <c r="N414" i="1"/>
  <c r="P414" i="1"/>
  <c r="Q414" i="1"/>
  <c r="L415" i="1"/>
  <c r="M415" i="1"/>
  <c r="N415" i="1"/>
  <c r="P415" i="1"/>
  <c r="Q415" i="1"/>
  <c r="Q416" i="1"/>
  <c r="Q417" i="1"/>
  <c r="L418" i="1"/>
  <c r="M418" i="1"/>
  <c r="N418" i="1"/>
  <c r="P418" i="1"/>
  <c r="Q418" i="1"/>
  <c r="L419" i="1"/>
  <c r="M419" i="1"/>
  <c r="N419" i="1"/>
  <c r="P419" i="1"/>
  <c r="Q419" i="1"/>
  <c r="L420" i="1"/>
  <c r="M420" i="1"/>
  <c r="N420" i="1"/>
  <c r="P420" i="1"/>
  <c r="Q420" i="1"/>
  <c r="L421" i="1"/>
  <c r="M421" i="1"/>
  <c r="N421" i="1"/>
  <c r="P421" i="1"/>
  <c r="Q421" i="1"/>
  <c r="L422" i="1"/>
  <c r="M422" i="1"/>
  <c r="N422" i="1"/>
  <c r="P422" i="1"/>
  <c r="Q422" i="1"/>
  <c r="L423" i="1"/>
  <c r="M423" i="1"/>
  <c r="N423" i="1"/>
  <c r="P423" i="1"/>
  <c r="Q423" i="1"/>
  <c r="Q424" i="1"/>
  <c r="Q425" i="1"/>
  <c r="L426" i="1"/>
  <c r="M426" i="1"/>
  <c r="N426" i="1"/>
  <c r="P426" i="1"/>
  <c r="Q426" i="1"/>
  <c r="L427" i="1"/>
  <c r="M427" i="1"/>
  <c r="N427" i="1"/>
  <c r="P427" i="1"/>
  <c r="Q427" i="1"/>
  <c r="L428" i="1"/>
  <c r="M428" i="1"/>
  <c r="N428" i="1"/>
  <c r="P428" i="1"/>
  <c r="Q428" i="1"/>
  <c r="L429" i="1"/>
  <c r="M429" i="1"/>
  <c r="N429" i="1"/>
  <c r="P429" i="1"/>
  <c r="Q429" i="1"/>
  <c r="L430" i="1"/>
  <c r="M430" i="1"/>
  <c r="N430" i="1"/>
  <c r="P430" i="1"/>
  <c r="Q430" i="1"/>
  <c r="L431" i="1"/>
  <c r="M431" i="1"/>
  <c r="N431" i="1"/>
  <c r="P431" i="1"/>
  <c r="Q431" i="1"/>
  <c r="Q432" i="1"/>
  <c r="Q433" i="1"/>
  <c r="L434" i="1"/>
  <c r="M434" i="1"/>
  <c r="N434" i="1"/>
  <c r="P434" i="1"/>
  <c r="Q434" i="1"/>
  <c r="L435" i="1"/>
  <c r="M435" i="1"/>
  <c r="N435" i="1"/>
  <c r="P435" i="1"/>
  <c r="Q435" i="1"/>
  <c r="L436" i="1"/>
  <c r="M436" i="1"/>
  <c r="N436" i="1"/>
  <c r="P436" i="1"/>
  <c r="Q436" i="1"/>
  <c r="L437" i="1"/>
  <c r="M437" i="1"/>
  <c r="N437" i="1"/>
  <c r="P437" i="1"/>
  <c r="Q437" i="1"/>
  <c r="L438" i="1"/>
  <c r="M438" i="1"/>
  <c r="N438" i="1"/>
  <c r="P438" i="1"/>
  <c r="Q438" i="1"/>
  <c r="L439" i="1"/>
  <c r="M439" i="1"/>
  <c r="N439" i="1"/>
  <c r="P439" i="1"/>
  <c r="Q439" i="1"/>
  <c r="Q440" i="1"/>
  <c r="Q441" i="1"/>
  <c r="L442" i="1"/>
  <c r="M442" i="1"/>
  <c r="N442" i="1"/>
  <c r="P442" i="1"/>
  <c r="Q442" i="1"/>
  <c r="L443" i="1"/>
  <c r="M443" i="1"/>
  <c r="N443" i="1"/>
  <c r="P443" i="1"/>
  <c r="Q443" i="1"/>
  <c r="L444" i="1"/>
  <c r="M444" i="1"/>
  <c r="N444" i="1"/>
  <c r="P444" i="1"/>
  <c r="Q444" i="1"/>
  <c r="L445" i="1"/>
  <c r="M445" i="1"/>
  <c r="N445" i="1"/>
  <c r="P445" i="1"/>
  <c r="Q445" i="1"/>
  <c r="L446" i="1"/>
  <c r="M446" i="1"/>
  <c r="N446" i="1"/>
  <c r="P446" i="1"/>
  <c r="Q446" i="1"/>
  <c r="L447" i="1"/>
  <c r="M447" i="1"/>
  <c r="N447" i="1"/>
  <c r="P447" i="1"/>
  <c r="Q447" i="1"/>
  <c r="Q448" i="1"/>
  <c r="Q449" i="1"/>
  <c r="L450" i="1"/>
  <c r="M450" i="1"/>
  <c r="N450" i="1"/>
  <c r="P450" i="1"/>
  <c r="Q450" i="1"/>
  <c r="L451" i="1"/>
  <c r="M451" i="1"/>
  <c r="N451" i="1"/>
  <c r="P451" i="1"/>
  <c r="Q451" i="1"/>
  <c r="L452" i="1"/>
  <c r="M452" i="1"/>
  <c r="N452" i="1"/>
  <c r="P452" i="1"/>
  <c r="Q452" i="1"/>
  <c r="L453" i="1"/>
  <c r="M453" i="1"/>
  <c r="N453" i="1"/>
  <c r="P453" i="1"/>
  <c r="Q453" i="1"/>
  <c r="L454" i="1"/>
  <c r="M454" i="1"/>
  <c r="N454" i="1"/>
  <c r="P454" i="1"/>
  <c r="Q454" i="1"/>
  <c r="L455" i="1"/>
  <c r="M455" i="1"/>
  <c r="N455" i="1"/>
  <c r="P455" i="1"/>
  <c r="Q455" i="1"/>
  <c r="Q456" i="1"/>
  <c r="Q457" i="1"/>
  <c r="L458" i="1"/>
  <c r="M458" i="1"/>
  <c r="N458" i="1"/>
  <c r="P458" i="1"/>
  <c r="Q458" i="1"/>
  <c r="L459" i="1"/>
  <c r="M459" i="1"/>
  <c r="N459" i="1"/>
  <c r="P459" i="1"/>
  <c r="Q459" i="1"/>
  <c r="L460" i="1"/>
  <c r="M460" i="1"/>
  <c r="N460" i="1"/>
  <c r="P460" i="1"/>
  <c r="Q460" i="1"/>
  <c r="L461" i="1"/>
  <c r="M461" i="1"/>
  <c r="N461" i="1"/>
  <c r="P461" i="1"/>
  <c r="Q461" i="1"/>
  <c r="L462" i="1"/>
  <c r="M462" i="1"/>
  <c r="N462" i="1"/>
  <c r="P462" i="1"/>
  <c r="Q462" i="1"/>
  <c r="L463" i="1"/>
  <c r="M463" i="1"/>
  <c r="N463" i="1"/>
  <c r="P463" i="1"/>
  <c r="Q463" i="1"/>
  <c r="Q464" i="1"/>
  <c r="Q465" i="1"/>
  <c r="L466" i="1"/>
  <c r="M466" i="1"/>
  <c r="N466" i="1"/>
  <c r="P466" i="1"/>
  <c r="Q466" i="1"/>
  <c r="L467" i="1"/>
  <c r="M467" i="1"/>
  <c r="N467" i="1"/>
  <c r="P467" i="1"/>
  <c r="Q467" i="1"/>
  <c r="L468" i="1"/>
  <c r="M468" i="1"/>
  <c r="N468" i="1"/>
  <c r="P468" i="1"/>
  <c r="Q468" i="1"/>
  <c r="L469" i="1"/>
  <c r="M469" i="1"/>
  <c r="N469" i="1"/>
  <c r="P469" i="1"/>
  <c r="Q469" i="1"/>
  <c r="L470" i="1"/>
  <c r="M470" i="1"/>
  <c r="N470" i="1"/>
  <c r="P470" i="1"/>
  <c r="Q470" i="1"/>
  <c r="L471" i="1"/>
  <c r="M471" i="1"/>
  <c r="N471" i="1"/>
  <c r="P471" i="1"/>
  <c r="Q471" i="1"/>
  <c r="Q472" i="1"/>
  <c r="Q473" i="1"/>
  <c r="L474" i="1"/>
  <c r="M474" i="1"/>
  <c r="N474" i="1"/>
  <c r="P474" i="1"/>
  <c r="Q474" i="1"/>
  <c r="L475" i="1"/>
  <c r="M475" i="1"/>
  <c r="N475" i="1"/>
  <c r="P475" i="1"/>
  <c r="Q475" i="1"/>
  <c r="L476" i="1"/>
  <c r="M476" i="1"/>
  <c r="N476" i="1"/>
  <c r="P476" i="1"/>
  <c r="Q476" i="1"/>
  <c r="L477" i="1"/>
  <c r="M477" i="1"/>
  <c r="N477" i="1"/>
  <c r="P477" i="1"/>
  <c r="Q477" i="1"/>
  <c r="L478" i="1"/>
  <c r="M478" i="1"/>
  <c r="N478" i="1"/>
  <c r="P478" i="1"/>
  <c r="Q478" i="1"/>
  <c r="L479" i="1"/>
  <c r="M479" i="1"/>
  <c r="N479" i="1"/>
  <c r="P479" i="1"/>
  <c r="Q479" i="1"/>
  <c r="Q480" i="1"/>
  <c r="Q481" i="1"/>
  <c r="L482" i="1"/>
  <c r="M482" i="1"/>
  <c r="N482" i="1"/>
  <c r="P482" i="1"/>
  <c r="Q482" i="1"/>
  <c r="L483" i="1"/>
  <c r="M483" i="1"/>
  <c r="N483" i="1"/>
  <c r="P483" i="1"/>
  <c r="Q483" i="1"/>
  <c r="L484" i="1"/>
  <c r="M484" i="1"/>
  <c r="N484" i="1"/>
  <c r="P484" i="1"/>
  <c r="Q484" i="1"/>
  <c r="L485" i="1"/>
  <c r="M485" i="1"/>
  <c r="N485" i="1"/>
  <c r="P485" i="1"/>
  <c r="Q485" i="1"/>
  <c r="L486" i="1"/>
  <c r="M486" i="1"/>
  <c r="N486" i="1"/>
  <c r="P486" i="1"/>
  <c r="Q486" i="1"/>
  <c r="L487" i="1"/>
  <c r="M487" i="1"/>
  <c r="N487" i="1"/>
  <c r="P487" i="1"/>
  <c r="Q487" i="1"/>
  <c r="Q488" i="1"/>
  <c r="Q489" i="1"/>
  <c r="L490" i="1"/>
  <c r="M490" i="1"/>
  <c r="N490" i="1"/>
  <c r="P490" i="1"/>
  <c r="Q490" i="1"/>
  <c r="L491" i="1"/>
  <c r="M491" i="1"/>
  <c r="N491" i="1"/>
  <c r="P491" i="1"/>
  <c r="Q491" i="1"/>
  <c r="L492" i="1"/>
  <c r="M492" i="1"/>
  <c r="N492" i="1"/>
  <c r="P492" i="1"/>
  <c r="Q492" i="1"/>
  <c r="L493" i="1"/>
  <c r="M493" i="1"/>
  <c r="N493" i="1"/>
  <c r="P493" i="1"/>
  <c r="Q493" i="1"/>
  <c r="L494" i="1"/>
  <c r="M494" i="1"/>
  <c r="N494" i="1"/>
  <c r="P494" i="1"/>
  <c r="Q494" i="1"/>
  <c r="L495" i="1"/>
  <c r="M495" i="1"/>
  <c r="N495" i="1"/>
  <c r="P495" i="1"/>
  <c r="Q495" i="1"/>
  <c r="Q496" i="1"/>
  <c r="Q497" i="1"/>
  <c r="L498" i="1"/>
  <c r="M498" i="1"/>
  <c r="N498" i="1"/>
  <c r="P498" i="1"/>
  <c r="Q498" i="1"/>
  <c r="L499" i="1"/>
  <c r="M499" i="1"/>
  <c r="N499" i="1"/>
  <c r="P499" i="1"/>
  <c r="Q499" i="1"/>
  <c r="L500" i="1"/>
  <c r="M500" i="1"/>
  <c r="N500" i="1"/>
  <c r="P500" i="1"/>
  <c r="Q500" i="1"/>
  <c r="L501" i="1"/>
  <c r="M501" i="1"/>
  <c r="N501" i="1"/>
  <c r="P501" i="1"/>
  <c r="Q501" i="1"/>
  <c r="L502" i="1"/>
  <c r="M502" i="1"/>
  <c r="N502" i="1"/>
  <c r="P502" i="1"/>
  <c r="Q502" i="1"/>
  <c r="L503" i="1"/>
  <c r="M503" i="1"/>
  <c r="N503" i="1"/>
  <c r="P503" i="1"/>
  <c r="Q503" i="1"/>
  <c r="Q504" i="1"/>
  <c r="Q505" i="1"/>
  <c r="L506" i="1"/>
  <c r="M506" i="1"/>
  <c r="N506" i="1"/>
  <c r="P506" i="1"/>
  <c r="Q506" i="1"/>
  <c r="L507" i="1"/>
  <c r="M507" i="1"/>
  <c r="N507" i="1"/>
  <c r="P507" i="1"/>
  <c r="Q507" i="1"/>
  <c r="L508" i="1"/>
  <c r="M508" i="1"/>
  <c r="N508" i="1"/>
  <c r="P508" i="1"/>
  <c r="Q508" i="1"/>
  <c r="L509" i="1"/>
  <c r="M509" i="1"/>
  <c r="N509" i="1"/>
  <c r="P509" i="1"/>
  <c r="Q509" i="1"/>
  <c r="L510" i="1"/>
  <c r="M510" i="1"/>
  <c r="N510" i="1"/>
  <c r="P510" i="1"/>
  <c r="Q510" i="1"/>
  <c r="L511" i="1"/>
  <c r="M511" i="1"/>
  <c r="N511" i="1"/>
  <c r="P511" i="1"/>
  <c r="Q511" i="1"/>
  <c r="Q512" i="1"/>
  <c r="Q513" i="1"/>
  <c r="L514" i="1"/>
  <c r="M514" i="1"/>
  <c r="N514" i="1"/>
  <c r="P514" i="1"/>
  <c r="Q514" i="1"/>
  <c r="L515" i="1"/>
  <c r="M515" i="1"/>
  <c r="N515" i="1"/>
  <c r="P515" i="1"/>
  <c r="Q515" i="1"/>
  <c r="L516" i="1"/>
  <c r="M516" i="1"/>
  <c r="N516" i="1"/>
  <c r="P516" i="1"/>
  <c r="Q516" i="1"/>
  <c r="L517" i="1"/>
  <c r="M517" i="1"/>
  <c r="N517" i="1"/>
  <c r="P517" i="1"/>
  <c r="Q517" i="1"/>
  <c r="L518" i="1"/>
  <c r="M518" i="1"/>
  <c r="N518" i="1"/>
  <c r="P518" i="1"/>
  <c r="Q518" i="1"/>
  <c r="L519" i="1"/>
  <c r="M519" i="1"/>
  <c r="N519" i="1"/>
  <c r="P519" i="1"/>
  <c r="Q519" i="1"/>
  <c r="Q520" i="1"/>
  <c r="Q521" i="1"/>
  <c r="L522" i="1"/>
  <c r="M522" i="1"/>
  <c r="N522" i="1"/>
  <c r="P522" i="1"/>
  <c r="Q522" i="1"/>
  <c r="L523" i="1"/>
  <c r="M523" i="1"/>
  <c r="N523" i="1"/>
  <c r="P523" i="1"/>
  <c r="Q523" i="1"/>
  <c r="L524" i="1"/>
  <c r="M524" i="1"/>
  <c r="N524" i="1"/>
  <c r="P524" i="1"/>
  <c r="Q524" i="1"/>
  <c r="L525" i="1"/>
  <c r="M525" i="1"/>
  <c r="N525" i="1"/>
  <c r="P525" i="1"/>
  <c r="Q525" i="1"/>
  <c r="L526" i="1"/>
  <c r="M526" i="1"/>
  <c r="N526" i="1"/>
  <c r="P526" i="1"/>
  <c r="Q526" i="1"/>
  <c r="L527" i="1"/>
  <c r="M527" i="1"/>
  <c r="N527" i="1"/>
  <c r="P527" i="1"/>
  <c r="Q527" i="1"/>
  <c r="Q528" i="1"/>
  <c r="Q529" i="1"/>
  <c r="L530" i="1"/>
  <c r="M530" i="1"/>
  <c r="N530" i="1"/>
  <c r="P530" i="1"/>
  <c r="Q530" i="1"/>
  <c r="L531" i="1"/>
  <c r="M531" i="1"/>
  <c r="N531" i="1"/>
  <c r="P531" i="1"/>
  <c r="Q531" i="1"/>
  <c r="L532" i="1"/>
  <c r="M532" i="1"/>
  <c r="N532" i="1"/>
  <c r="P532" i="1"/>
  <c r="Q532" i="1"/>
  <c r="L533" i="1"/>
  <c r="M533" i="1"/>
  <c r="N533" i="1"/>
  <c r="P533" i="1"/>
  <c r="Q533" i="1"/>
  <c r="L534" i="1"/>
  <c r="M534" i="1"/>
  <c r="N534" i="1"/>
  <c r="P534" i="1"/>
  <c r="Q534" i="1"/>
  <c r="L535" i="1"/>
  <c r="M535" i="1"/>
  <c r="N535" i="1"/>
  <c r="P535" i="1"/>
  <c r="Q535" i="1"/>
  <c r="Q536" i="1"/>
  <c r="Q537" i="1"/>
  <c r="L538" i="1"/>
  <c r="M538" i="1"/>
  <c r="N538" i="1"/>
  <c r="P538" i="1"/>
  <c r="Q538" i="1"/>
  <c r="L539" i="1"/>
  <c r="M539" i="1"/>
  <c r="N539" i="1"/>
  <c r="P539" i="1"/>
  <c r="Q539" i="1"/>
  <c r="L540" i="1"/>
  <c r="M540" i="1"/>
  <c r="N540" i="1"/>
  <c r="P540" i="1"/>
  <c r="Q540" i="1"/>
  <c r="L541" i="1"/>
  <c r="M541" i="1"/>
  <c r="N541" i="1"/>
  <c r="P541" i="1"/>
  <c r="Q541" i="1"/>
  <c r="L542" i="1"/>
  <c r="M542" i="1"/>
  <c r="N542" i="1"/>
  <c r="P542" i="1"/>
  <c r="Q542" i="1"/>
  <c r="L543" i="1"/>
  <c r="M543" i="1"/>
  <c r="N543" i="1"/>
  <c r="P543" i="1"/>
  <c r="Q543" i="1"/>
  <c r="Q544" i="1"/>
  <c r="Q545" i="1"/>
  <c r="L546" i="1"/>
  <c r="M546" i="1"/>
  <c r="N546" i="1"/>
  <c r="P546" i="1"/>
  <c r="Q546" i="1"/>
  <c r="L547" i="1"/>
  <c r="M547" i="1"/>
  <c r="N547" i="1"/>
  <c r="P547" i="1"/>
  <c r="Q547" i="1"/>
  <c r="L548" i="1"/>
  <c r="M548" i="1"/>
  <c r="N548" i="1"/>
  <c r="P548" i="1"/>
  <c r="Q548" i="1"/>
  <c r="L549" i="1"/>
  <c r="M549" i="1"/>
  <c r="N549" i="1"/>
  <c r="P549" i="1"/>
  <c r="Q549" i="1"/>
  <c r="L550" i="1"/>
  <c r="M550" i="1"/>
  <c r="N550" i="1"/>
  <c r="P550" i="1"/>
  <c r="Q550" i="1"/>
  <c r="L551" i="1"/>
  <c r="M551" i="1"/>
  <c r="N551" i="1"/>
  <c r="P551" i="1"/>
  <c r="Q551" i="1"/>
  <c r="Q552" i="1"/>
  <c r="Q553" i="1"/>
  <c r="L554" i="1"/>
  <c r="M554" i="1"/>
  <c r="N554" i="1"/>
  <c r="P554" i="1"/>
  <c r="Q554" i="1"/>
  <c r="L555" i="1"/>
  <c r="M555" i="1"/>
  <c r="N555" i="1"/>
  <c r="P555" i="1"/>
  <c r="Q555" i="1"/>
  <c r="L556" i="1"/>
  <c r="M556" i="1"/>
  <c r="N556" i="1"/>
  <c r="P556" i="1"/>
  <c r="Q556" i="1"/>
  <c r="L557" i="1"/>
  <c r="M557" i="1"/>
  <c r="N557" i="1"/>
  <c r="P557" i="1"/>
  <c r="Q557" i="1"/>
  <c r="L558" i="1"/>
  <c r="M558" i="1"/>
  <c r="N558" i="1"/>
  <c r="P558" i="1"/>
  <c r="Q558" i="1"/>
  <c r="L559" i="1"/>
  <c r="M559" i="1"/>
  <c r="N559" i="1"/>
  <c r="P559" i="1"/>
  <c r="Q559" i="1"/>
  <c r="Q560" i="1"/>
  <c r="Q561" i="1"/>
  <c r="L562" i="1"/>
  <c r="M562" i="1"/>
  <c r="N562" i="1"/>
  <c r="P562" i="1"/>
  <c r="Q562" i="1"/>
  <c r="L563" i="1"/>
  <c r="M563" i="1"/>
  <c r="N563" i="1"/>
  <c r="P563" i="1"/>
  <c r="Q563" i="1"/>
  <c r="L564" i="1"/>
  <c r="M564" i="1"/>
  <c r="N564" i="1"/>
  <c r="P564" i="1"/>
  <c r="Q564" i="1"/>
  <c r="L565" i="1"/>
  <c r="M565" i="1"/>
  <c r="N565" i="1"/>
  <c r="P565" i="1"/>
  <c r="Q565" i="1"/>
  <c r="L566" i="1"/>
  <c r="M566" i="1"/>
  <c r="N566" i="1"/>
  <c r="P566" i="1"/>
  <c r="Q566" i="1"/>
  <c r="L567" i="1"/>
  <c r="M567" i="1"/>
  <c r="N567" i="1"/>
  <c r="P567" i="1"/>
  <c r="Q567" i="1"/>
  <c r="Q568" i="1"/>
  <c r="Q569" i="1"/>
  <c r="L570" i="1"/>
  <c r="M570" i="1"/>
  <c r="N570" i="1"/>
  <c r="P570" i="1"/>
  <c r="Q570" i="1"/>
  <c r="L571" i="1"/>
  <c r="M571" i="1"/>
  <c r="N571" i="1"/>
  <c r="P571" i="1"/>
  <c r="Q571" i="1"/>
  <c r="L572" i="1"/>
  <c r="M572" i="1"/>
  <c r="N572" i="1"/>
  <c r="P572" i="1"/>
  <c r="Q572" i="1"/>
  <c r="L573" i="1"/>
  <c r="M573" i="1"/>
  <c r="N573" i="1"/>
  <c r="P573" i="1"/>
  <c r="Q573" i="1"/>
  <c r="L574" i="1"/>
  <c r="M574" i="1"/>
  <c r="N574" i="1"/>
  <c r="P574" i="1"/>
  <c r="Q574" i="1"/>
  <c r="L575" i="1"/>
  <c r="M575" i="1"/>
  <c r="N575" i="1"/>
  <c r="P575" i="1"/>
  <c r="Q575" i="1"/>
  <c r="Q576" i="1"/>
  <c r="Q577" i="1"/>
  <c r="L578" i="1"/>
  <c r="M578" i="1"/>
  <c r="N578" i="1"/>
  <c r="P578" i="1"/>
  <c r="Q578" i="1"/>
  <c r="L579" i="1"/>
  <c r="M579" i="1"/>
  <c r="N579" i="1"/>
  <c r="P579" i="1"/>
  <c r="Q579" i="1"/>
  <c r="L580" i="1"/>
  <c r="M580" i="1"/>
  <c r="N580" i="1"/>
  <c r="P580" i="1"/>
  <c r="Q580" i="1"/>
  <c r="L581" i="1"/>
  <c r="M581" i="1"/>
  <c r="N581" i="1"/>
  <c r="P581" i="1"/>
  <c r="Q581" i="1"/>
  <c r="L582" i="1"/>
  <c r="M582" i="1"/>
  <c r="N582" i="1"/>
  <c r="P582" i="1"/>
  <c r="Q582" i="1"/>
  <c r="M583" i="1"/>
  <c r="N583" i="1"/>
  <c r="P583" i="1"/>
  <c r="Q583" i="1"/>
  <c r="Q584" i="1"/>
  <c r="Q585" i="1"/>
  <c r="L586" i="1"/>
  <c r="M586" i="1"/>
  <c r="N586" i="1"/>
  <c r="P586" i="1"/>
  <c r="Q586" i="1"/>
  <c r="L587" i="1"/>
  <c r="M587" i="1"/>
  <c r="N587" i="1"/>
  <c r="P587" i="1"/>
  <c r="Q587" i="1"/>
  <c r="L588" i="1"/>
  <c r="M588" i="1"/>
  <c r="N588" i="1"/>
  <c r="P588" i="1"/>
  <c r="Q588" i="1"/>
  <c r="L589" i="1"/>
  <c r="M589" i="1"/>
  <c r="N589" i="1"/>
  <c r="P589" i="1"/>
  <c r="Q589" i="1"/>
  <c r="L590" i="1"/>
  <c r="M590" i="1"/>
  <c r="N590" i="1"/>
  <c r="P590" i="1"/>
  <c r="Q590" i="1"/>
  <c r="L591" i="1"/>
  <c r="M591" i="1"/>
  <c r="N591" i="1"/>
  <c r="P591" i="1"/>
  <c r="Q591" i="1"/>
  <c r="Q592" i="1"/>
  <c r="Q593" i="1"/>
  <c r="L594" i="1"/>
  <c r="M594" i="1"/>
  <c r="N594" i="1"/>
  <c r="P594" i="1"/>
  <c r="Q594" i="1"/>
  <c r="L595" i="1"/>
  <c r="M595" i="1"/>
  <c r="N595" i="1"/>
  <c r="P595" i="1"/>
  <c r="Q595" i="1"/>
  <c r="L596" i="1"/>
  <c r="M596" i="1"/>
  <c r="N596" i="1"/>
  <c r="P596" i="1"/>
  <c r="Q596" i="1"/>
  <c r="L597" i="1"/>
  <c r="M597" i="1"/>
  <c r="N597" i="1"/>
  <c r="P597" i="1"/>
  <c r="Q597" i="1"/>
  <c r="L598" i="1"/>
  <c r="M598" i="1"/>
  <c r="N598" i="1"/>
  <c r="P598" i="1"/>
  <c r="Q598" i="1"/>
  <c r="L599" i="1"/>
  <c r="M599" i="1"/>
  <c r="N599" i="1"/>
  <c r="P599" i="1"/>
  <c r="Q599" i="1"/>
  <c r="Q600" i="1"/>
  <c r="Q601" i="1"/>
  <c r="L602" i="1"/>
  <c r="M602" i="1"/>
  <c r="N602" i="1"/>
  <c r="P602" i="1"/>
  <c r="Q602" i="1"/>
  <c r="L603" i="1"/>
  <c r="M603" i="1"/>
  <c r="N603" i="1"/>
  <c r="P603" i="1"/>
  <c r="Q603" i="1"/>
  <c r="L604" i="1"/>
  <c r="M604" i="1"/>
  <c r="N604" i="1"/>
  <c r="P604" i="1"/>
  <c r="Q604" i="1"/>
  <c r="L605" i="1"/>
  <c r="M605" i="1"/>
  <c r="N605" i="1"/>
  <c r="P605" i="1"/>
  <c r="Q605" i="1"/>
  <c r="L606" i="1"/>
  <c r="M606" i="1"/>
  <c r="N606" i="1"/>
  <c r="P606" i="1"/>
  <c r="Q606" i="1"/>
  <c r="L607" i="1"/>
  <c r="M607" i="1"/>
  <c r="N607" i="1"/>
  <c r="P607" i="1"/>
  <c r="Q607" i="1"/>
  <c r="Q608" i="1"/>
  <c r="Q609" i="1"/>
  <c r="L610" i="1"/>
  <c r="M610" i="1"/>
  <c r="N610" i="1"/>
  <c r="P610" i="1"/>
  <c r="Q610" i="1"/>
  <c r="L611" i="1"/>
  <c r="M611" i="1"/>
  <c r="N611" i="1"/>
  <c r="P611" i="1"/>
  <c r="Q611" i="1"/>
  <c r="L612" i="1"/>
  <c r="M612" i="1"/>
  <c r="N612" i="1"/>
  <c r="P612" i="1"/>
  <c r="Q612" i="1"/>
  <c r="L613" i="1"/>
  <c r="M613" i="1"/>
  <c r="N613" i="1"/>
  <c r="P613" i="1"/>
  <c r="Q613" i="1"/>
  <c r="L614" i="1"/>
  <c r="M614" i="1"/>
  <c r="N614" i="1"/>
  <c r="P614" i="1"/>
  <c r="Q614" i="1"/>
  <c r="L615" i="1"/>
  <c r="M615" i="1"/>
  <c r="N615" i="1"/>
  <c r="P615" i="1"/>
  <c r="Q615" i="1"/>
  <c r="Q616" i="1"/>
  <c r="Q617" i="1"/>
  <c r="L618" i="1"/>
  <c r="M618" i="1"/>
  <c r="N618" i="1"/>
  <c r="P618" i="1"/>
  <c r="Q618" i="1"/>
  <c r="L619" i="1"/>
  <c r="M619" i="1"/>
  <c r="N619" i="1"/>
  <c r="P619" i="1"/>
  <c r="Q619" i="1"/>
  <c r="L620" i="1"/>
  <c r="M620" i="1"/>
  <c r="N620" i="1"/>
  <c r="P620" i="1"/>
  <c r="Q620" i="1"/>
  <c r="L621" i="1"/>
  <c r="M621" i="1"/>
  <c r="N621" i="1"/>
  <c r="P621" i="1"/>
  <c r="Q621" i="1"/>
  <c r="L622" i="1"/>
  <c r="M622" i="1"/>
  <c r="N622" i="1"/>
  <c r="P622" i="1"/>
  <c r="Q622" i="1"/>
  <c r="L623" i="1"/>
  <c r="M623" i="1"/>
  <c r="N623" i="1"/>
  <c r="P623" i="1"/>
  <c r="Q623" i="1"/>
  <c r="Q624" i="1"/>
  <c r="Q625" i="1"/>
  <c r="L626" i="1"/>
  <c r="M626" i="1"/>
  <c r="N626" i="1"/>
  <c r="P626" i="1"/>
  <c r="Q626" i="1"/>
  <c r="L627" i="1"/>
  <c r="M627" i="1"/>
  <c r="N627" i="1"/>
  <c r="P627" i="1"/>
  <c r="Q627" i="1"/>
  <c r="L628" i="1"/>
  <c r="M628" i="1"/>
  <c r="N628" i="1"/>
  <c r="P628" i="1"/>
  <c r="Q628" i="1"/>
  <c r="L629" i="1"/>
  <c r="M629" i="1"/>
  <c r="N629" i="1"/>
  <c r="P629" i="1"/>
  <c r="Q629" i="1"/>
  <c r="L630" i="1"/>
  <c r="M630" i="1"/>
  <c r="N630" i="1"/>
  <c r="P630" i="1"/>
  <c r="Q630" i="1"/>
  <c r="L631" i="1"/>
  <c r="M631" i="1"/>
  <c r="N631" i="1"/>
  <c r="P631" i="1"/>
  <c r="Q631" i="1"/>
  <c r="Q632" i="1"/>
  <c r="Q633" i="1"/>
  <c r="L634" i="1"/>
  <c r="M634" i="1"/>
  <c r="N634" i="1"/>
  <c r="P634" i="1"/>
  <c r="Q634" i="1"/>
  <c r="L635" i="1"/>
  <c r="M635" i="1"/>
  <c r="N635" i="1"/>
  <c r="P635" i="1"/>
  <c r="Q635" i="1"/>
  <c r="L636" i="1"/>
  <c r="M636" i="1"/>
  <c r="N636" i="1"/>
  <c r="P636" i="1"/>
  <c r="Q636" i="1"/>
  <c r="L637" i="1"/>
  <c r="M637" i="1"/>
  <c r="N637" i="1"/>
  <c r="P637" i="1"/>
  <c r="Q637" i="1"/>
  <c r="L638" i="1"/>
  <c r="M638" i="1"/>
  <c r="N638" i="1"/>
  <c r="P638" i="1"/>
  <c r="Q638" i="1"/>
  <c r="L639" i="1"/>
  <c r="M639" i="1"/>
  <c r="N639" i="1"/>
  <c r="P639" i="1"/>
  <c r="Q639" i="1"/>
  <c r="Q640" i="1"/>
  <c r="Q641" i="1"/>
  <c r="L642" i="1"/>
  <c r="M642" i="1"/>
  <c r="N642" i="1"/>
  <c r="P642" i="1"/>
  <c r="Q642" i="1"/>
  <c r="L643" i="1"/>
  <c r="M643" i="1"/>
  <c r="N643" i="1"/>
  <c r="P643" i="1"/>
  <c r="Q643" i="1"/>
  <c r="L644" i="1"/>
  <c r="M644" i="1"/>
  <c r="N644" i="1"/>
  <c r="P644" i="1"/>
  <c r="Q644" i="1"/>
  <c r="L645" i="1"/>
  <c r="M645" i="1"/>
  <c r="N645" i="1"/>
  <c r="P645" i="1"/>
  <c r="Q645" i="1"/>
  <c r="L646" i="1"/>
  <c r="M646" i="1"/>
  <c r="N646" i="1"/>
  <c r="P646" i="1"/>
  <c r="Q646" i="1"/>
  <c r="L647" i="1"/>
  <c r="M647" i="1"/>
  <c r="N647" i="1"/>
  <c r="P647" i="1"/>
  <c r="Q647" i="1"/>
  <c r="Q648" i="1"/>
  <c r="Q649" i="1"/>
  <c r="L650" i="1"/>
  <c r="M650" i="1"/>
  <c r="N650" i="1"/>
  <c r="P650" i="1"/>
  <c r="Q650" i="1"/>
  <c r="L651" i="1"/>
  <c r="M651" i="1"/>
  <c r="N651" i="1"/>
  <c r="P651" i="1"/>
  <c r="Q651" i="1"/>
  <c r="L652" i="1"/>
  <c r="M652" i="1"/>
  <c r="N652" i="1"/>
  <c r="P652" i="1"/>
  <c r="Q652" i="1"/>
  <c r="L653" i="1"/>
  <c r="M653" i="1"/>
  <c r="N653" i="1"/>
  <c r="P653" i="1"/>
  <c r="Q653" i="1"/>
  <c r="L654" i="1"/>
  <c r="M654" i="1"/>
  <c r="N654" i="1"/>
  <c r="P654" i="1"/>
  <c r="Q654" i="1"/>
  <c r="L655" i="1"/>
  <c r="M655" i="1"/>
  <c r="N655" i="1"/>
  <c r="P655" i="1"/>
  <c r="Q655" i="1"/>
  <c r="Q656" i="1"/>
  <c r="Q657" i="1"/>
  <c r="L658" i="1"/>
  <c r="M658" i="1"/>
  <c r="N658" i="1"/>
  <c r="P658" i="1"/>
  <c r="Q658" i="1"/>
  <c r="L659" i="1"/>
  <c r="M659" i="1"/>
  <c r="N659" i="1"/>
  <c r="P659" i="1"/>
  <c r="Q659" i="1"/>
  <c r="L660" i="1"/>
  <c r="M660" i="1"/>
  <c r="N660" i="1"/>
  <c r="P660" i="1"/>
  <c r="Q660" i="1"/>
  <c r="L661" i="1"/>
  <c r="M661" i="1"/>
  <c r="N661" i="1"/>
  <c r="P661" i="1"/>
  <c r="Q661" i="1"/>
  <c r="L662" i="1"/>
  <c r="M662" i="1"/>
  <c r="N662" i="1"/>
  <c r="P662" i="1"/>
  <c r="Q662" i="1"/>
  <c r="L663" i="1"/>
  <c r="M663" i="1"/>
  <c r="N663" i="1"/>
  <c r="P663" i="1"/>
  <c r="Q663" i="1"/>
  <c r="Q664" i="1"/>
  <c r="Q665" i="1"/>
  <c r="L666" i="1"/>
  <c r="M666" i="1"/>
  <c r="N666" i="1"/>
  <c r="P666" i="1"/>
  <c r="Q666" i="1"/>
  <c r="L667" i="1"/>
  <c r="M667" i="1"/>
  <c r="N667" i="1"/>
  <c r="P667" i="1"/>
  <c r="Q667" i="1"/>
  <c r="L668" i="1"/>
  <c r="M668" i="1"/>
  <c r="N668" i="1"/>
  <c r="P668" i="1"/>
  <c r="Q668" i="1"/>
  <c r="L669" i="1"/>
  <c r="M669" i="1"/>
  <c r="N669" i="1"/>
  <c r="P669" i="1"/>
  <c r="Q669" i="1"/>
  <c r="L670" i="1"/>
  <c r="M670" i="1"/>
  <c r="N670" i="1"/>
  <c r="P670" i="1"/>
  <c r="Q670" i="1"/>
  <c r="L671" i="1"/>
  <c r="M671" i="1"/>
  <c r="N671" i="1"/>
  <c r="P671" i="1"/>
  <c r="Q671" i="1"/>
  <c r="Q672" i="1"/>
  <c r="Q673" i="1"/>
  <c r="L674" i="1"/>
  <c r="M674" i="1"/>
  <c r="N674" i="1"/>
  <c r="P674" i="1"/>
  <c r="Q674" i="1"/>
  <c r="L675" i="1"/>
  <c r="M675" i="1"/>
  <c r="N675" i="1"/>
  <c r="P675" i="1"/>
  <c r="Q675" i="1"/>
  <c r="L676" i="1"/>
  <c r="M676" i="1"/>
  <c r="N676" i="1"/>
  <c r="P676" i="1"/>
  <c r="Q676" i="1"/>
  <c r="L677" i="1"/>
  <c r="M677" i="1"/>
  <c r="N677" i="1"/>
  <c r="P677" i="1"/>
  <c r="Q677" i="1"/>
  <c r="L678" i="1"/>
  <c r="M678" i="1"/>
  <c r="N678" i="1"/>
  <c r="P678" i="1"/>
  <c r="Q678" i="1"/>
  <c r="L679" i="1"/>
  <c r="M679" i="1"/>
  <c r="N679" i="1"/>
  <c r="P679" i="1"/>
  <c r="Q679" i="1"/>
  <c r="Q680" i="1"/>
  <c r="Q681" i="1"/>
  <c r="L682" i="1"/>
  <c r="M682" i="1"/>
  <c r="N682" i="1"/>
  <c r="P682" i="1"/>
  <c r="Q682" i="1"/>
  <c r="L683" i="1"/>
  <c r="M683" i="1"/>
  <c r="N683" i="1"/>
  <c r="P683" i="1"/>
  <c r="Q683" i="1"/>
  <c r="L684" i="1"/>
  <c r="M684" i="1"/>
  <c r="N684" i="1"/>
  <c r="P684" i="1"/>
  <c r="Q684" i="1"/>
  <c r="L685" i="1"/>
  <c r="M685" i="1"/>
  <c r="N685" i="1"/>
  <c r="P685" i="1"/>
  <c r="Q685" i="1"/>
  <c r="L686" i="1"/>
  <c r="M686" i="1"/>
  <c r="N686" i="1"/>
  <c r="P686" i="1"/>
  <c r="Q686" i="1"/>
  <c r="L687" i="1"/>
  <c r="M687" i="1"/>
  <c r="N687" i="1"/>
  <c r="P687" i="1"/>
  <c r="Q687" i="1"/>
  <c r="Q688" i="1"/>
  <c r="Q689" i="1"/>
  <c r="L690" i="1"/>
  <c r="M690" i="1"/>
  <c r="N690" i="1"/>
  <c r="P690" i="1"/>
  <c r="Q690" i="1"/>
  <c r="L691" i="1"/>
  <c r="M691" i="1"/>
  <c r="N691" i="1"/>
  <c r="P691" i="1"/>
  <c r="Q691" i="1"/>
  <c r="L692" i="1"/>
  <c r="M692" i="1"/>
  <c r="N692" i="1"/>
  <c r="P692" i="1"/>
  <c r="Q692" i="1"/>
  <c r="L693" i="1"/>
  <c r="M693" i="1"/>
  <c r="N693" i="1"/>
  <c r="P693" i="1"/>
  <c r="Q693" i="1"/>
  <c r="L694" i="1"/>
  <c r="M694" i="1"/>
  <c r="N694" i="1"/>
  <c r="P694" i="1"/>
  <c r="Q694" i="1"/>
  <c r="L695" i="1"/>
  <c r="M695" i="1"/>
  <c r="N695" i="1"/>
  <c r="P695" i="1"/>
  <c r="Q695" i="1"/>
  <c r="Q696" i="1"/>
  <c r="Q697" i="1"/>
  <c r="L698" i="1"/>
  <c r="M698" i="1"/>
  <c r="N698" i="1"/>
  <c r="P698" i="1"/>
  <c r="Q698" i="1"/>
  <c r="L699" i="1"/>
  <c r="M699" i="1"/>
  <c r="N699" i="1"/>
  <c r="P699" i="1"/>
  <c r="Q699" i="1"/>
  <c r="L700" i="1"/>
  <c r="M700" i="1"/>
  <c r="N700" i="1"/>
  <c r="P700" i="1"/>
  <c r="Q700" i="1"/>
  <c r="L701" i="1"/>
  <c r="M701" i="1"/>
  <c r="N701" i="1"/>
  <c r="P701" i="1"/>
  <c r="Q701" i="1"/>
  <c r="L702" i="1"/>
  <c r="M702" i="1"/>
  <c r="N702" i="1"/>
  <c r="P702" i="1"/>
  <c r="Q702" i="1"/>
  <c r="L703" i="1"/>
  <c r="M703" i="1"/>
  <c r="N703" i="1"/>
  <c r="P703" i="1"/>
  <c r="Q703" i="1"/>
  <c r="Q704" i="1"/>
  <c r="Q705" i="1"/>
  <c r="L706" i="1"/>
  <c r="M706" i="1"/>
  <c r="N706" i="1"/>
  <c r="P706" i="1"/>
  <c r="Q706" i="1"/>
  <c r="L707" i="1"/>
  <c r="M707" i="1"/>
  <c r="N707" i="1"/>
  <c r="P707" i="1"/>
  <c r="Q707" i="1"/>
  <c r="L708" i="1"/>
  <c r="M708" i="1"/>
  <c r="N708" i="1"/>
  <c r="P708" i="1"/>
  <c r="Q708" i="1"/>
  <c r="L709" i="1"/>
  <c r="M709" i="1"/>
  <c r="N709" i="1"/>
  <c r="P709" i="1"/>
  <c r="Q709" i="1"/>
  <c r="L710" i="1"/>
  <c r="M710" i="1"/>
  <c r="N710" i="1"/>
  <c r="P710" i="1"/>
  <c r="Q710" i="1"/>
  <c r="L711" i="1"/>
  <c r="M711" i="1"/>
  <c r="N711" i="1"/>
  <c r="P711" i="1"/>
  <c r="Q711" i="1"/>
  <c r="Q712" i="1"/>
  <c r="Q713" i="1"/>
  <c r="L714" i="1"/>
  <c r="M714" i="1"/>
  <c r="P714" i="1"/>
  <c r="Q714" i="1"/>
  <c r="L715" i="1"/>
  <c r="M715" i="1"/>
  <c r="N715" i="1"/>
  <c r="P715" i="1"/>
  <c r="Q715" i="1"/>
  <c r="L716" i="1"/>
  <c r="N716" i="1"/>
  <c r="P716" i="1"/>
  <c r="Q716" i="1"/>
  <c r="M717" i="1"/>
  <c r="N717" i="1"/>
  <c r="P717" i="1"/>
  <c r="Q717" i="1"/>
  <c r="L718" i="1"/>
  <c r="M718" i="1"/>
  <c r="N718" i="1"/>
  <c r="P718" i="1"/>
  <c r="Q718" i="1"/>
  <c r="L719" i="1"/>
  <c r="M719" i="1"/>
  <c r="N719" i="1"/>
  <c r="P719" i="1"/>
  <c r="Q719" i="1"/>
  <c r="Q720" i="1"/>
  <c r="Q721" i="1"/>
  <c r="L722" i="1"/>
  <c r="M722" i="1"/>
  <c r="N722" i="1"/>
  <c r="P722" i="1"/>
  <c r="Q722" i="1"/>
  <c r="L723" i="1"/>
  <c r="M723" i="1"/>
  <c r="N723" i="1"/>
  <c r="P723" i="1"/>
  <c r="Q723" i="1"/>
  <c r="L724" i="1"/>
  <c r="M724" i="1"/>
  <c r="N724" i="1"/>
  <c r="P724" i="1"/>
  <c r="Q724" i="1"/>
  <c r="L725" i="1"/>
  <c r="M725" i="1"/>
  <c r="N725" i="1"/>
  <c r="P725" i="1"/>
  <c r="Q725" i="1"/>
  <c r="L726" i="1"/>
  <c r="M726" i="1"/>
  <c r="N726" i="1"/>
  <c r="P726" i="1"/>
  <c r="Q726" i="1"/>
  <c r="L727" i="1"/>
  <c r="M727" i="1"/>
  <c r="N727" i="1"/>
  <c r="P727" i="1"/>
  <c r="Q727" i="1"/>
  <c r="Q728" i="1"/>
  <c r="Q729" i="1"/>
  <c r="L730" i="1"/>
  <c r="M730" i="1"/>
  <c r="N730" i="1"/>
  <c r="P730" i="1"/>
  <c r="Q730" i="1"/>
  <c r="L731" i="1"/>
  <c r="M731" i="1"/>
  <c r="N731" i="1"/>
  <c r="P731" i="1"/>
  <c r="Q731" i="1"/>
  <c r="L732" i="1"/>
  <c r="M732" i="1"/>
  <c r="N732" i="1"/>
  <c r="P732" i="1"/>
  <c r="Q732" i="1"/>
  <c r="L733" i="1"/>
  <c r="M733" i="1"/>
  <c r="N733" i="1"/>
  <c r="P733" i="1"/>
  <c r="Q733" i="1"/>
  <c r="L734" i="1"/>
  <c r="M734" i="1"/>
  <c r="N734" i="1"/>
  <c r="P734" i="1"/>
  <c r="Q734" i="1"/>
  <c r="L735" i="1"/>
  <c r="M735" i="1"/>
  <c r="N735" i="1"/>
  <c r="P735" i="1"/>
  <c r="Q735" i="1"/>
  <c r="Q736" i="1"/>
  <c r="Q737" i="1"/>
  <c r="L738" i="1"/>
  <c r="M738" i="1"/>
  <c r="N738" i="1"/>
  <c r="P738" i="1"/>
  <c r="Q738" i="1"/>
  <c r="L739" i="1"/>
  <c r="M739" i="1"/>
  <c r="N739" i="1"/>
  <c r="P739" i="1"/>
  <c r="Q739" i="1"/>
  <c r="L740" i="1"/>
  <c r="M740" i="1"/>
  <c r="N740" i="1"/>
  <c r="P740" i="1"/>
  <c r="Q740" i="1"/>
  <c r="L741" i="1"/>
  <c r="M741" i="1"/>
  <c r="N741" i="1"/>
  <c r="P741" i="1"/>
  <c r="Q741" i="1"/>
  <c r="L742" i="1"/>
  <c r="M742" i="1"/>
  <c r="N742" i="1"/>
  <c r="P742" i="1"/>
  <c r="Q742" i="1"/>
  <c r="L743" i="1"/>
  <c r="M743" i="1"/>
  <c r="N743" i="1"/>
  <c r="P743" i="1"/>
  <c r="Q743" i="1"/>
  <c r="Q744" i="1"/>
  <c r="Q745" i="1"/>
  <c r="L746" i="1"/>
  <c r="M746" i="1"/>
  <c r="N746" i="1"/>
  <c r="P746" i="1"/>
  <c r="Q746" i="1"/>
  <c r="L747" i="1"/>
  <c r="M747" i="1"/>
  <c r="N747" i="1"/>
  <c r="P747" i="1"/>
  <c r="Q747" i="1"/>
  <c r="L748" i="1"/>
  <c r="M748" i="1"/>
  <c r="N748" i="1"/>
  <c r="P748" i="1"/>
  <c r="Q748" i="1"/>
  <c r="L749" i="1"/>
  <c r="M749" i="1"/>
  <c r="N749" i="1"/>
  <c r="P749" i="1"/>
  <c r="Q749" i="1"/>
  <c r="L750" i="1"/>
  <c r="M750" i="1"/>
  <c r="N750" i="1"/>
  <c r="P750" i="1"/>
  <c r="Q750" i="1"/>
  <c r="L751" i="1"/>
  <c r="M751" i="1"/>
  <c r="N751" i="1"/>
  <c r="P751" i="1"/>
  <c r="Q751" i="1"/>
  <c r="Q752" i="1"/>
  <c r="Q753" i="1"/>
  <c r="L754" i="1"/>
  <c r="M754" i="1"/>
  <c r="N754" i="1"/>
  <c r="P754" i="1"/>
  <c r="Q754" i="1"/>
  <c r="L755" i="1"/>
  <c r="M755" i="1"/>
  <c r="N755" i="1"/>
  <c r="P755" i="1"/>
  <c r="Q755" i="1"/>
  <c r="L756" i="1"/>
  <c r="M756" i="1"/>
  <c r="N756" i="1"/>
  <c r="P756" i="1"/>
  <c r="Q756" i="1"/>
  <c r="L757" i="1"/>
  <c r="M757" i="1"/>
  <c r="N757" i="1"/>
  <c r="P757" i="1"/>
  <c r="Q757" i="1"/>
  <c r="L758" i="1"/>
  <c r="M758" i="1"/>
  <c r="N758" i="1"/>
  <c r="P758" i="1"/>
  <c r="Q758" i="1"/>
  <c r="L759" i="1"/>
  <c r="M759" i="1"/>
  <c r="N759" i="1"/>
  <c r="P759" i="1"/>
  <c r="Q759" i="1"/>
  <c r="Q760" i="1"/>
  <c r="Q761" i="1"/>
  <c r="L762" i="1"/>
  <c r="M762" i="1"/>
  <c r="N762" i="1"/>
  <c r="P762" i="1"/>
  <c r="Q762" i="1"/>
  <c r="L763" i="1"/>
  <c r="M763" i="1"/>
  <c r="N763" i="1"/>
  <c r="P763" i="1"/>
  <c r="Q763" i="1"/>
  <c r="L764" i="1"/>
  <c r="M764" i="1"/>
  <c r="N764" i="1"/>
  <c r="P764" i="1"/>
  <c r="Q764" i="1"/>
  <c r="L765" i="1"/>
  <c r="M765" i="1"/>
  <c r="N765" i="1"/>
  <c r="P765" i="1"/>
  <c r="Q765" i="1"/>
  <c r="L766" i="1"/>
  <c r="M766" i="1"/>
  <c r="N766" i="1"/>
  <c r="P766" i="1"/>
  <c r="Q766" i="1"/>
  <c r="L767" i="1"/>
  <c r="M767" i="1"/>
  <c r="N767" i="1"/>
  <c r="P767" i="1"/>
  <c r="Q767" i="1"/>
  <c r="Q768" i="1"/>
  <c r="Q769" i="1"/>
  <c r="L770" i="1"/>
  <c r="M770" i="1"/>
  <c r="N770" i="1"/>
  <c r="P770" i="1"/>
  <c r="Q770" i="1"/>
  <c r="L771" i="1"/>
  <c r="M771" i="1"/>
  <c r="N771" i="1"/>
  <c r="P771" i="1"/>
  <c r="Q771" i="1"/>
  <c r="L772" i="1"/>
  <c r="M772" i="1"/>
  <c r="N772" i="1"/>
  <c r="P772" i="1"/>
  <c r="Q772" i="1"/>
  <c r="L773" i="1"/>
  <c r="M773" i="1"/>
  <c r="N773" i="1"/>
  <c r="P773" i="1"/>
  <c r="Q773" i="1"/>
  <c r="L774" i="1"/>
  <c r="M774" i="1"/>
  <c r="N774" i="1"/>
  <c r="P774" i="1"/>
  <c r="Q774" i="1"/>
  <c r="L775" i="1"/>
  <c r="M775" i="1"/>
  <c r="N775" i="1"/>
  <c r="P775" i="1"/>
  <c r="Q775" i="1"/>
  <c r="Q776" i="1"/>
  <c r="Q777" i="1"/>
  <c r="L778" i="1"/>
  <c r="M778" i="1"/>
  <c r="N778" i="1"/>
  <c r="P778" i="1"/>
  <c r="Q778" i="1"/>
  <c r="L779" i="1"/>
  <c r="M779" i="1"/>
  <c r="N779" i="1"/>
  <c r="P779" i="1"/>
  <c r="Q779" i="1"/>
  <c r="L780" i="1"/>
  <c r="M780" i="1"/>
  <c r="N780" i="1"/>
  <c r="P780" i="1"/>
  <c r="Q780" i="1"/>
  <c r="L781" i="1"/>
  <c r="M781" i="1"/>
  <c r="N781" i="1"/>
  <c r="P781" i="1"/>
  <c r="Q781" i="1"/>
  <c r="L782" i="1"/>
  <c r="M782" i="1"/>
  <c r="N782" i="1"/>
  <c r="P782" i="1"/>
  <c r="Q782" i="1"/>
  <c r="L783" i="1"/>
  <c r="M783" i="1"/>
  <c r="N783" i="1"/>
  <c r="P783" i="1"/>
  <c r="Q783" i="1"/>
  <c r="Q784" i="1"/>
  <c r="Q785" i="1"/>
  <c r="L786" i="1"/>
  <c r="M786" i="1"/>
  <c r="N786" i="1"/>
  <c r="P786" i="1"/>
  <c r="Q786" i="1"/>
  <c r="L787" i="1"/>
  <c r="M787" i="1"/>
  <c r="N787" i="1"/>
  <c r="P787" i="1"/>
  <c r="Q787" i="1"/>
  <c r="L788" i="1"/>
  <c r="M788" i="1"/>
  <c r="N788" i="1"/>
  <c r="P788" i="1"/>
  <c r="Q788" i="1"/>
  <c r="L789" i="1"/>
  <c r="M789" i="1"/>
  <c r="N789" i="1"/>
  <c r="P789" i="1"/>
  <c r="Q789" i="1"/>
  <c r="L790" i="1"/>
  <c r="M790" i="1"/>
  <c r="N790" i="1"/>
  <c r="P790" i="1"/>
  <c r="Q790" i="1"/>
  <c r="L791" i="1"/>
  <c r="M791" i="1"/>
  <c r="N791" i="1"/>
  <c r="P791" i="1"/>
  <c r="Q791" i="1"/>
  <c r="Q792" i="1"/>
  <c r="Q793" i="1"/>
  <c r="L794" i="1"/>
  <c r="M794" i="1"/>
  <c r="N794" i="1"/>
  <c r="P794" i="1"/>
  <c r="Q794" i="1"/>
  <c r="L795" i="1"/>
  <c r="M795" i="1"/>
  <c r="N795" i="1"/>
  <c r="P795" i="1"/>
  <c r="Q795" i="1"/>
  <c r="L796" i="1"/>
  <c r="M796" i="1"/>
  <c r="N796" i="1"/>
  <c r="P796" i="1"/>
  <c r="Q796" i="1"/>
  <c r="L797" i="1"/>
  <c r="M797" i="1"/>
  <c r="N797" i="1"/>
  <c r="P797" i="1"/>
  <c r="Q797" i="1"/>
  <c r="L798" i="1"/>
  <c r="M798" i="1"/>
  <c r="N798" i="1"/>
  <c r="P798" i="1"/>
  <c r="Q798" i="1"/>
  <c r="L799" i="1"/>
  <c r="M799" i="1"/>
  <c r="N799" i="1"/>
  <c r="P799" i="1"/>
  <c r="Q799" i="1"/>
  <c r="Q800" i="1"/>
  <c r="Q801" i="1"/>
  <c r="L802" i="1"/>
  <c r="M802" i="1"/>
  <c r="N802" i="1"/>
  <c r="P802" i="1"/>
  <c r="Q802" i="1"/>
  <c r="L803" i="1"/>
  <c r="M803" i="1"/>
  <c r="N803" i="1"/>
  <c r="P803" i="1"/>
  <c r="Q803" i="1"/>
  <c r="L804" i="1"/>
  <c r="M804" i="1"/>
  <c r="N804" i="1"/>
  <c r="P804" i="1"/>
  <c r="Q804" i="1"/>
  <c r="L805" i="1"/>
  <c r="M805" i="1"/>
  <c r="N805" i="1"/>
  <c r="P805" i="1"/>
  <c r="Q805" i="1"/>
  <c r="L806" i="1"/>
  <c r="M806" i="1"/>
  <c r="N806" i="1"/>
  <c r="P806" i="1"/>
  <c r="Q806" i="1"/>
  <c r="L807" i="1"/>
  <c r="M807" i="1"/>
  <c r="N807" i="1"/>
  <c r="P807" i="1"/>
  <c r="Q807" i="1"/>
  <c r="Q808" i="1"/>
  <c r="Q809" i="1"/>
  <c r="L810" i="1"/>
  <c r="M810" i="1"/>
  <c r="N810" i="1"/>
  <c r="P810" i="1"/>
  <c r="Q810" i="1"/>
  <c r="L811" i="1"/>
  <c r="M811" i="1"/>
  <c r="N811" i="1"/>
  <c r="P811" i="1"/>
  <c r="Q811" i="1"/>
  <c r="L812" i="1"/>
  <c r="M812" i="1"/>
  <c r="N812" i="1"/>
  <c r="P812" i="1"/>
  <c r="Q812" i="1"/>
  <c r="L813" i="1"/>
  <c r="M813" i="1"/>
  <c r="N813" i="1"/>
  <c r="P813" i="1"/>
  <c r="Q813" i="1"/>
  <c r="L814" i="1"/>
  <c r="M814" i="1"/>
  <c r="N814" i="1"/>
  <c r="P814" i="1"/>
  <c r="Q814" i="1"/>
  <c r="L815" i="1"/>
  <c r="M815" i="1"/>
  <c r="N815" i="1"/>
  <c r="P815" i="1"/>
  <c r="Q815" i="1"/>
  <c r="Q816" i="1"/>
  <c r="Q817" i="1"/>
  <c r="L818" i="1"/>
  <c r="M818" i="1"/>
  <c r="N818" i="1"/>
  <c r="P818" i="1"/>
  <c r="Q818" i="1"/>
  <c r="L819" i="1"/>
  <c r="M819" i="1"/>
  <c r="N819" i="1"/>
  <c r="P819" i="1"/>
  <c r="Q819" i="1"/>
  <c r="L820" i="1"/>
  <c r="M820" i="1"/>
  <c r="N820" i="1"/>
  <c r="P820" i="1"/>
  <c r="Q820" i="1"/>
  <c r="L821" i="1"/>
  <c r="M821" i="1"/>
  <c r="N821" i="1"/>
  <c r="P821" i="1"/>
  <c r="Q821" i="1"/>
  <c r="L822" i="1"/>
  <c r="M822" i="1"/>
  <c r="N822" i="1"/>
  <c r="P822" i="1"/>
  <c r="Q822" i="1"/>
  <c r="L823" i="1"/>
  <c r="M823" i="1"/>
  <c r="N823" i="1"/>
  <c r="P823" i="1"/>
  <c r="Q823" i="1"/>
  <c r="Q824" i="1"/>
  <c r="Q825" i="1"/>
  <c r="L826" i="1"/>
  <c r="M826" i="1"/>
  <c r="N826" i="1"/>
  <c r="P826" i="1"/>
  <c r="Q826" i="1"/>
  <c r="L827" i="1"/>
  <c r="M827" i="1"/>
  <c r="N827" i="1"/>
  <c r="P827" i="1"/>
  <c r="Q827" i="1"/>
  <c r="L828" i="1"/>
  <c r="M828" i="1"/>
  <c r="N828" i="1"/>
  <c r="P828" i="1"/>
  <c r="Q828" i="1"/>
  <c r="L829" i="1"/>
  <c r="M829" i="1"/>
  <c r="N829" i="1"/>
  <c r="P829" i="1"/>
  <c r="Q829" i="1"/>
  <c r="L830" i="1"/>
  <c r="M830" i="1"/>
  <c r="N830" i="1"/>
  <c r="P830" i="1"/>
  <c r="Q830" i="1"/>
  <c r="L831" i="1"/>
  <c r="M831" i="1"/>
  <c r="N831" i="1"/>
  <c r="P831" i="1"/>
  <c r="Q831" i="1"/>
  <c r="Q832" i="1"/>
  <c r="Q833" i="1"/>
  <c r="L834" i="1"/>
  <c r="M834" i="1"/>
  <c r="N834" i="1"/>
  <c r="P834" i="1"/>
  <c r="Q834" i="1"/>
  <c r="L835" i="1"/>
  <c r="M835" i="1"/>
  <c r="N835" i="1"/>
  <c r="P835" i="1"/>
  <c r="Q835" i="1"/>
  <c r="L836" i="1"/>
  <c r="M836" i="1"/>
  <c r="N836" i="1"/>
  <c r="P836" i="1"/>
  <c r="Q836" i="1"/>
  <c r="L837" i="1"/>
  <c r="M837" i="1"/>
  <c r="N837" i="1"/>
  <c r="P837" i="1"/>
  <c r="Q837" i="1"/>
  <c r="L838" i="1"/>
  <c r="M838" i="1"/>
  <c r="N838" i="1"/>
  <c r="P838" i="1"/>
  <c r="Q838" i="1"/>
  <c r="L839" i="1"/>
  <c r="M839" i="1"/>
  <c r="N839" i="1"/>
  <c r="P839" i="1"/>
  <c r="Q839" i="1"/>
  <c r="Q840" i="1"/>
  <c r="Q841" i="1"/>
  <c r="L842" i="1"/>
  <c r="M842" i="1"/>
  <c r="N842" i="1"/>
  <c r="P842" i="1"/>
  <c r="Q842" i="1"/>
  <c r="L843" i="1"/>
  <c r="M843" i="1"/>
  <c r="N843" i="1"/>
  <c r="P843" i="1"/>
  <c r="Q843" i="1"/>
  <c r="L844" i="1"/>
  <c r="M844" i="1"/>
  <c r="N844" i="1"/>
  <c r="P844" i="1"/>
  <c r="Q844" i="1"/>
  <c r="L845" i="1"/>
  <c r="M845" i="1"/>
  <c r="N845" i="1"/>
  <c r="P845" i="1"/>
  <c r="Q845" i="1"/>
  <c r="L846" i="1"/>
  <c r="M846" i="1"/>
  <c r="N846" i="1"/>
  <c r="P846" i="1"/>
  <c r="Q846" i="1"/>
  <c r="L847" i="1"/>
  <c r="M847" i="1"/>
  <c r="N847" i="1"/>
  <c r="P847" i="1"/>
  <c r="Q847" i="1"/>
  <c r="Q848" i="1"/>
  <c r="Q849" i="1"/>
  <c r="L850" i="1"/>
  <c r="M850" i="1"/>
  <c r="N850" i="1"/>
  <c r="P850" i="1"/>
  <c r="Q850" i="1"/>
  <c r="L851" i="1"/>
  <c r="M851" i="1"/>
  <c r="N851" i="1"/>
  <c r="P851" i="1"/>
  <c r="Q851" i="1"/>
  <c r="L852" i="1"/>
  <c r="M852" i="1"/>
  <c r="N852" i="1"/>
  <c r="P852" i="1"/>
  <c r="Q852" i="1"/>
  <c r="L853" i="1"/>
  <c r="M853" i="1"/>
  <c r="N853" i="1"/>
  <c r="P853" i="1"/>
  <c r="Q853" i="1"/>
  <c r="L854" i="1"/>
  <c r="M854" i="1"/>
  <c r="N854" i="1"/>
  <c r="P854" i="1"/>
  <c r="Q854" i="1"/>
  <c r="L855" i="1"/>
  <c r="M855" i="1"/>
  <c r="N855" i="1"/>
  <c r="P855" i="1"/>
  <c r="Q855" i="1"/>
  <c r="Q856" i="1"/>
  <c r="Q857" i="1"/>
  <c r="L858" i="1"/>
  <c r="M858" i="1"/>
  <c r="N858" i="1"/>
  <c r="P858" i="1"/>
  <c r="Q858" i="1"/>
  <c r="L859" i="1"/>
  <c r="M859" i="1"/>
  <c r="N859" i="1"/>
  <c r="P859" i="1"/>
  <c r="Q859" i="1"/>
  <c r="L860" i="1"/>
  <c r="M860" i="1"/>
  <c r="N860" i="1"/>
  <c r="P860" i="1"/>
  <c r="Q860" i="1"/>
  <c r="L861" i="1"/>
  <c r="M861" i="1"/>
  <c r="N861" i="1"/>
  <c r="P861" i="1"/>
  <c r="Q861" i="1"/>
  <c r="L862" i="1"/>
  <c r="M862" i="1"/>
  <c r="N862" i="1"/>
  <c r="P862" i="1"/>
  <c r="Q862" i="1"/>
  <c r="L863" i="1"/>
  <c r="M863" i="1"/>
  <c r="N863" i="1"/>
  <c r="P863" i="1"/>
  <c r="Q863" i="1"/>
  <c r="Q864" i="1"/>
  <c r="Q865" i="1"/>
  <c r="L866" i="1"/>
  <c r="M866" i="1"/>
  <c r="N866" i="1"/>
  <c r="P866" i="1"/>
  <c r="Q866" i="1"/>
  <c r="L867" i="1"/>
  <c r="M867" i="1"/>
  <c r="N867" i="1"/>
  <c r="P867" i="1"/>
  <c r="Q867" i="1"/>
  <c r="L868" i="1"/>
  <c r="M868" i="1"/>
  <c r="N868" i="1"/>
  <c r="P868" i="1"/>
  <c r="Q868" i="1"/>
  <c r="L869" i="1"/>
  <c r="M869" i="1"/>
  <c r="N869" i="1"/>
  <c r="P869" i="1"/>
  <c r="Q869" i="1"/>
  <c r="L870" i="1"/>
  <c r="M870" i="1"/>
  <c r="N870" i="1"/>
  <c r="P870" i="1"/>
  <c r="Q870" i="1"/>
  <c r="L871" i="1"/>
  <c r="M871" i="1"/>
  <c r="N871" i="1"/>
  <c r="P871" i="1"/>
  <c r="Q871" i="1"/>
  <c r="Q872" i="1"/>
  <c r="Q873" i="1"/>
  <c r="L874" i="1"/>
  <c r="M874" i="1"/>
  <c r="N874" i="1"/>
  <c r="P874" i="1"/>
  <c r="Q874" i="1"/>
  <c r="L875" i="1"/>
  <c r="M875" i="1"/>
  <c r="N875" i="1"/>
  <c r="P875" i="1"/>
  <c r="Q875" i="1"/>
  <c r="L876" i="1"/>
  <c r="M876" i="1"/>
  <c r="N876" i="1"/>
  <c r="P876" i="1"/>
  <c r="Q876" i="1"/>
  <c r="L877" i="1"/>
  <c r="M877" i="1"/>
  <c r="N877" i="1"/>
  <c r="P877" i="1"/>
  <c r="Q877" i="1"/>
  <c r="L878" i="1"/>
  <c r="M878" i="1"/>
  <c r="N878" i="1"/>
  <c r="P878" i="1"/>
  <c r="Q878" i="1"/>
  <c r="L879" i="1"/>
  <c r="M879" i="1"/>
  <c r="N879" i="1"/>
  <c r="P879" i="1"/>
  <c r="Q879" i="1"/>
  <c r="Q880" i="1"/>
  <c r="N881" i="1"/>
  <c r="Q881" i="1"/>
  <c r="L882" i="1"/>
  <c r="M882" i="1"/>
  <c r="N882" i="1"/>
  <c r="P882" i="1"/>
  <c r="Q882" i="1"/>
  <c r="L883" i="1"/>
  <c r="M883" i="1"/>
  <c r="N883" i="1"/>
  <c r="P883" i="1"/>
  <c r="Q883" i="1"/>
  <c r="L884" i="1"/>
  <c r="M884" i="1"/>
  <c r="N884" i="1"/>
  <c r="P884" i="1"/>
  <c r="Q884" i="1"/>
  <c r="L885" i="1"/>
  <c r="M885" i="1"/>
  <c r="N885" i="1"/>
  <c r="P885" i="1"/>
  <c r="Q885" i="1"/>
  <c r="L886" i="1"/>
  <c r="M886" i="1"/>
  <c r="N886" i="1"/>
  <c r="P886" i="1"/>
  <c r="Q886" i="1"/>
  <c r="M887" i="1"/>
  <c r="N887" i="1"/>
  <c r="P887" i="1"/>
  <c r="Q887" i="1"/>
  <c r="L888" i="1"/>
  <c r="Q888" i="1"/>
  <c r="Q889" i="1"/>
  <c r="L890" i="1"/>
  <c r="M890" i="1"/>
  <c r="N890" i="1"/>
  <c r="P890" i="1"/>
  <c r="Q890" i="1"/>
  <c r="L891" i="1"/>
  <c r="M891" i="1"/>
  <c r="N891" i="1"/>
  <c r="P891" i="1"/>
  <c r="Q891" i="1"/>
  <c r="L892" i="1"/>
  <c r="M892" i="1"/>
  <c r="N892" i="1"/>
  <c r="P892" i="1"/>
  <c r="Q892" i="1"/>
  <c r="L893" i="1"/>
  <c r="M893" i="1"/>
  <c r="N893" i="1"/>
  <c r="P893" i="1"/>
  <c r="Q893" i="1"/>
  <c r="L894" i="1"/>
  <c r="M894" i="1"/>
  <c r="N894" i="1"/>
  <c r="P894" i="1"/>
  <c r="Q894" i="1"/>
  <c r="L895" i="1"/>
  <c r="M895" i="1"/>
  <c r="N895" i="1"/>
  <c r="P895" i="1"/>
  <c r="Q895" i="1"/>
  <c r="Q896" i="1"/>
  <c r="Q897" i="1"/>
  <c r="L898" i="1"/>
  <c r="M898" i="1"/>
  <c r="N898" i="1"/>
  <c r="P898" i="1"/>
  <c r="Q898" i="1"/>
  <c r="L899" i="1"/>
  <c r="M899" i="1"/>
  <c r="N899" i="1"/>
  <c r="P899" i="1"/>
  <c r="Q899" i="1"/>
  <c r="L900" i="1"/>
  <c r="M900" i="1"/>
  <c r="N900" i="1"/>
  <c r="P900" i="1"/>
  <c r="Q900" i="1"/>
  <c r="L901" i="1"/>
  <c r="M901" i="1"/>
  <c r="N901" i="1"/>
  <c r="P901" i="1"/>
  <c r="Q901" i="1"/>
  <c r="L902" i="1"/>
  <c r="M902" i="1"/>
  <c r="N902" i="1"/>
  <c r="P902" i="1"/>
  <c r="Q902" i="1"/>
  <c r="L903" i="1"/>
  <c r="M903" i="1"/>
  <c r="N903" i="1"/>
  <c r="P903" i="1"/>
  <c r="Q903" i="1"/>
  <c r="Q904" i="1"/>
  <c r="Q905" i="1"/>
  <c r="L906" i="1"/>
  <c r="M906" i="1"/>
  <c r="N906" i="1"/>
  <c r="P906" i="1"/>
  <c r="Q906" i="1"/>
  <c r="L907" i="1"/>
  <c r="M907" i="1"/>
  <c r="N907" i="1"/>
  <c r="P907" i="1"/>
  <c r="Q907" i="1"/>
  <c r="L908" i="1"/>
  <c r="M908" i="1"/>
  <c r="N908" i="1"/>
  <c r="P908" i="1"/>
  <c r="Q908" i="1"/>
  <c r="L909" i="1"/>
  <c r="M909" i="1"/>
  <c r="N909" i="1"/>
  <c r="P909" i="1"/>
  <c r="Q909" i="1"/>
  <c r="L910" i="1"/>
  <c r="M910" i="1"/>
  <c r="N910" i="1"/>
  <c r="P910" i="1"/>
  <c r="Q910" i="1"/>
  <c r="L911" i="1"/>
  <c r="M911" i="1"/>
  <c r="N911" i="1"/>
  <c r="P911" i="1"/>
  <c r="Q911" i="1"/>
  <c r="Q912" i="1"/>
  <c r="Q913" i="1"/>
  <c r="L914" i="1"/>
  <c r="M914" i="1"/>
  <c r="N914" i="1"/>
  <c r="P914" i="1"/>
  <c r="Q914" i="1"/>
  <c r="L915" i="1"/>
  <c r="M915" i="1"/>
  <c r="N915" i="1"/>
  <c r="P915" i="1"/>
  <c r="Q915" i="1"/>
  <c r="L916" i="1"/>
  <c r="M916" i="1"/>
  <c r="N916" i="1"/>
  <c r="P916" i="1"/>
  <c r="Q916" i="1"/>
  <c r="L917" i="1"/>
  <c r="M917" i="1"/>
  <c r="N917" i="1"/>
  <c r="P917" i="1"/>
  <c r="Q917" i="1"/>
  <c r="L918" i="1"/>
  <c r="M918" i="1"/>
  <c r="N918" i="1"/>
  <c r="P918" i="1"/>
  <c r="Q918" i="1"/>
  <c r="L919" i="1"/>
  <c r="M919" i="1"/>
  <c r="N919" i="1"/>
  <c r="P919" i="1"/>
  <c r="Q919" i="1"/>
  <c r="Q920" i="1"/>
  <c r="Q921" i="1"/>
  <c r="L922" i="1"/>
  <c r="M922" i="1"/>
  <c r="N922" i="1"/>
  <c r="P922" i="1"/>
  <c r="Q922" i="1"/>
  <c r="M923" i="1"/>
  <c r="P923" i="1"/>
  <c r="Q923" i="1"/>
  <c r="M924" i="1"/>
  <c r="Q924" i="1"/>
  <c r="L925" i="1"/>
  <c r="M925" i="1"/>
  <c r="N925" i="1"/>
  <c r="P925" i="1"/>
  <c r="Q925" i="1"/>
  <c r="L926" i="1"/>
  <c r="M926" i="1"/>
  <c r="N926" i="1"/>
  <c r="P926" i="1"/>
  <c r="Q926" i="1"/>
  <c r="L927" i="1"/>
  <c r="N927" i="1"/>
  <c r="Q927" i="1"/>
  <c r="Q928" i="1"/>
  <c r="Q929" i="1"/>
  <c r="Q930" i="1"/>
  <c r="L931" i="1"/>
  <c r="M931" i="1"/>
  <c r="N931" i="1"/>
  <c r="P931" i="1"/>
  <c r="Q931" i="1"/>
  <c r="L932" i="1"/>
  <c r="M932" i="1"/>
  <c r="N932" i="1"/>
  <c r="P932" i="1"/>
  <c r="Q932" i="1"/>
  <c r="N933" i="1"/>
  <c r="Q933" i="1"/>
  <c r="L934" i="1"/>
  <c r="Q934" i="1"/>
  <c r="Q935" i="1"/>
  <c r="Q936" i="1"/>
  <c r="Q937" i="1"/>
  <c r="Q938" i="1"/>
  <c r="N939" i="1"/>
  <c r="Q939" i="1"/>
  <c r="L940" i="1"/>
  <c r="M940" i="1"/>
  <c r="N940" i="1"/>
  <c r="P940" i="1"/>
  <c r="Q940" i="1"/>
  <c r="L941" i="1"/>
  <c r="M941" i="1"/>
  <c r="N941" i="1"/>
  <c r="P941" i="1"/>
  <c r="Q941" i="1"/>
  <c r="L942" i="1"/>
  <c r="M942" i="1"/>
  <c r="N942" i="1"/>
  <c r="P942" i="1"/>
  <c r="Q942" i="1"/>
  <c r="L943" i="1"/>
  <c r="M943" i="1"/>
  <c r="N943" i="1"/>
  <c r="P943" i="1"/>
  <c r="Q943" i="1"/>
  <c r="Q944" i="1"/>
  <c r="Q945" i="1"/>
  <c r="L946" i="1"/>
  <c r="M946" i="1"/>
  <c r="N946" i="1"/>
  <c r="P946" i="1"/>
  <c r="Q946" i="1"/>
  <c r="L947" i="1"/>
  <c r="M947" i="1"/>
  <c r="N947" i="1"/>
  <c r="P947" i="1"/>
  <c r="Q947" i="1"/>
  <c r="L948" i="1"/>
  <c r="M948" i="1"/>
  <c r="N948" i="1"/>
  <c r="P948" i="1"/>
  <c r="Q948" i="1"/>
  <c r="L949" i="1"/>
  <c r="Q949" i="1"/>
  <c r="P950" i="1"/>
  <c r="Q950" i="1"/>
  <c r="Q951" i="1"/>
  <c r="Q952" i="1"/>
  <c r="Q953" i="1"/>
  <c r="L954" i="1"/>
  <c r="M954" i="1"/>
  <c r="N954" i="1"/>
  <c r="P954" i="1"/>
  <c r="Q954" i="1"/>
  <c r="N955" i="1"/>
  <c r="Q955" i="1"/>
  <c r="L956" i="1"/>
  <c r="M956" i="1"/>
  <c r="N956" i="1"/>
  <c r="P956" i="1"/>
  <c r="Q956" i="1"/>
  <c r="L957" i="1"/>
  <c r="M957" i="1"/>
  <c r="N957" i="1"/>
  <c r="P957" i="1"/>
  <c r="Q957" i="1"/>
  <c r="L958" i="1"/>
  <c r="M958" i="1"/>
  <c r="N958" i="1"/>
  <c r="P958" i="1"/>
  <c r="Q958" i="1"/>
  <c r="L959" i="1"/>
  <c r="M959" i="1"/>
  <c r="N959" i="1"/>
  <c r="P959" i="1"/>
  <c r="Q959" i="1"/>
  <c r="Q960" i="1"/>
  <c r="Q961" i="1"/>
  <c r="L962" i="1"/>
  <c r="M962" i="1"/>
  <c r="N962" i="1"/>
  <c r="P962" i="1"/>
  <c r="Q962" i="1"/>
  <c r="L963" i="1"/>
  <c r="M963" i="1"/>
  <c r="N963" i="1"/>
  <c r="P963" i="1"/>
  <c r="Q963" i="1"/>
  <c r="L964" i="1"/>
  <c r="M964" i="1"/>
  <c r="N964" i="1"/>
  <c r="P964" i="1"/>
  <c r="Q964" i="1"/>
  <c r="M965" i="1"/>
  <c r="N965" i="1"/>
  <c r="P965" i="1"/>
  <c r="Q965" i="1"/>
  <c r="N966" i="1"/>
  <c r="P966" i="1"/>
  <c r="Q966" i="1"/>
  <c r="L967" i="1"/>
  <c r="Q967" i="1"/>
  <c r="Q968" i="1"/>
  <c r="Q969" i="1"/>
  <c r="L970" i="1"/>
  <c r="M970" i="1"/>
  <c r="N970" i="1"/>
  <c r="P970" i="1"/>
  <c r="Q970" i="1"/>
  <c r="L971" i="1"/>
  <c r="M971" i="1"/>
  <c r="N971" i="1"/>
  <c r="P971" i="1"/>
  <c r="Q971" i="1"/>
  <c r="Q972" i="1"/>
  <c r="Q973" i="1"/>
  <c r="L974" i="1"/>
  <c r="M974" i="1"/>
  <c r="N974" i="1"/>
  <c r="P974" i="1"/>
  <c r="Q974" i="1"/>
  <c r="L975" i="1"/>
  <c r="M975" i="1"/>
  <c r="N975" i="1"/>
  <c r="P975" i="1"/>
  <c r="Q975" i="1"/>
  <c r="Q976" i="1"/>
  <c r="Q977" i="1"/>
  <c r="L978" i="1"/>
  <c r="M978" i="1"/>
  <c r="N978" i="1"/>
  <c r="P978" i="1"/>
  <c r="Q978" i="1"/>
  <c r="L979" i="1"/>
  <c r="M979" i="1"/>
  <c r="N979" i="1"/>
  <c r="P979" i="1"/>
  <c r="Q979" i="1"/>
  <c r="L980" i="1"/>
  <c r="M980" i="1"/>
  <c r="N980" i="1"/>
  <c r="P980" i="1"/>
  <c r="Q980" i="1"/>
  <c r="L981" i="1"/>
  <c r="M981" i="1"/>
  <c r="N981" i="1"/>
  <c r="P981" i="1"/>
  <c r="Q981" i="1"/>
  <c r="L982" i="1"/>
  <c r="M982" i="1"/>
  <c r="N982" i="1"/>
  <c r="P982" i="1"/>
  <c r="Q982" i="1"/>
  <c r="L983" i="1"/>
  <c r="M983" i="1"/>
  <c r="N983" i="1"/>
  <c r="P983" i="1"/>
  <c r="Q983" i="1"/>
  <c r="Q984" i="1"/>
  <c r="Q985" i="1"/>
  <c r="L986" i="1"/>
  <c r="M986" i="1"/>
  <c r="N986" i="1"/>
  <c r="P986" i="1"/>
  <c r="Q986" i="1"/>
  <c r="L987" i="1"/>
  <c r="M987" i="1"/>
  <c r="N987" i="1"/>
  <c r="P987" i="1"/>
  <c r="Q987" i="1"/>
  <c r="L988" i="1"/>
  <c r="M988" i="1"/>
  <c r="N988" i="1"/>
  <c r="P988" i="1"/>
  <c r="Q988" i="1"/>
  <c r="L989" i="1"/>
  <c r="M989" i="1"/>
  <c r="N989" i="1"/>
  <c r="P989" i="1"/>
  <c r="Q989" i="1"/>
  <c r="M990" i="1"/>
  <c r="Q990" i="1"/>
  <c r="L991" i="1"/>
  <c r="M991" i="1"/>
  <c r="N991" i="1"/>
  <c r="P991" i="1"/>
  <c r="Q991" i="1"/>
  <c r="Q992" i="1"/>
  <c r="Q993" i="1"/>
  <c r="L994" i="1"/>
  <c r="M994" i="1"/>
  <c r="N994" i="1"/>
  <c r="P994" i="1"/>
  <c r="Q994" i="1"/>
  <c r="L995" i="1"/>
  <c r="M995" i="1"/>
  <c r="N995" i="1"/>
  <c r="P995" i="1"/>
  <c r="Q995" i="1"/>
  <c r="N996" i="1"/>
  <c r="Q996" i="1"/>
  <c r="L997" i="1"/>
  <c r="M997" i="1"/>
  <c r="N997" i="1"/>
  <c r="P997" i="1"/>
  <c r="Q997" i="1"/>
  <c r="Q998" i="1"/>
  <c r="L999" i="1"/>
  <c r="M999" i="1"/>
  <c r="N999" i="1"/>
  <c r="P999" i="1"/>
  <c r="Q999" i="1"/>
  <c r="Q1000" i="1"/>
  <c r="Q1001" i="1"/>
  <c r="M1002" i="1"/>
  <c r="Q1002" i="1"/>
  <c r="L1003" i="1"/>
  <c r="M1003" i="1"/>
  <c r="N1003" i="1"/>
  <c r="P1003" i="1"/>
  <c r="Q1003" i="1"/>
  <c r="L1004" i="1"/>
  <c r="M1004" i="1"/>
  <c r="N1004" i="1"/>
  <c r="P1004" i="1"/>
  <c r="Q1004" i="1"/>
  <c r="L1005" i="1"/>
  <c r="M1005" i="1"/>
  <c r="N1005" i="1"/>
  <c r="P1005" i="1"/>
  <c r="Q1005" i="1"/>
  <c r="L1006" i="1"/>
  <c r="M1006" i="1"/>
  <c r="N1006" i="1"/>
  <c r="P1006" i="1"/>
  <c r="Q1006" i="1"/>
  <c r="L1007" i="1"/>
  <c r="M1007" i="1"/>
  <c r="N1007" i="1"/>
  <c r="P1007" i="1"/>
  <c r="Q1007" i="1"/>
  <c r="Q1008" i="1"/>
  <c r="Q1009" i="1"/>
  <c r="M1010" i="1"/>
  <c r="N1010" i="1"/>
  <c r="P1010" i="1"/>
  <c r="Q1010" i="1"/>
  <c r="L1011" i="1"/>
  <c r="M1011" i="1"/>
  <c r="Q1011" i="1"/>
  <c r="L1012" i="1"/>
  <c r="M1012" i="1"/>
  <c r="N1012" i="1"/>
  <c r="P1012" i="1"/>
  <c r="Q1012" i="1"/>
  <c r="L1013" i="1"/>
  <c r="M1013" i="1"/>
  <c r="N1013" i="1"/>
  <c r="P1013" i="1"/>
  <c r="Q1013" i="1"/>
  <c r="L1014" i="1"/>
  <c r="M1014" i="1"/>
  <c r="N1014" i="1"/>
  <c r="P1014" i="1"/>
  <c r="Q1014" i="1"/>
  <c r="L1015" i="1"/>
  <c r="M1015" i="1"/>
  <c r="N1015" i="1"/>
  <c r="P1015" i="1"/>
  <c r="Q1015" i="1"/>
  <c r="Q1016" i="1"/>
  <c r="Q1017" i="1"/>
  <c r="L1018" i="1"/>
  <c r="M1018" i="1"/>
  <c r="N1018" i="1"/>
  <c r="P1018" i="1"/>
  <c r="Q1018" i="1"/>
  <c r="L1019" i="1"/>
  <c r="M1019" i="1"/>
  <c r="N1019" i="1"/>
  <c r="P1019" i="1"/>
  <c r="Q1019" i="1"/>
  <c r="P1020" i="1"/>
  <c r="Q1020" i="1"/>
  <c r="Q1021" i="1"/>
  <c r="Q1022" i="1"/>
  <c r="L1023" i="1"/>
  <c r="M1023" i="1"/>
  <c r="N1023" i="1"/>
  <c r="P1023" i="1"/>
  <c r="Q1023" i="1"/>
  <c r="Q1024" i="1"/>
  <c r="Q1025" i="1"/>
  <c r="M1026" i="1"/>
  <c r="N1026" i="1"/>
  <c r="Q1026" i="1"/>
  <c r="L1027" i="1"/>
  <c r="M1027" i="1"/>
  <c r="N1027" i="1"/>
  <c r="P1027" i="1"/>
  <c r="Q1027" i="1"/>
  <c r="L1028" i="1"/>
  <c r="M1028" i="1"/>
  <c r="N1028" i="1"/>
  <c r="P1028" i="1"/>
  <c r="Q1028" i="1"/>
  <c r="L1029" i="1"/>
  <c r="Q1029" i="1"/>
  <c r="Q1030" i="1"/>
  <c r="L1031" i="1"/>
  <c r="M1031" i="1"/>
  <c r="N1031" i="1"/>
  <c r="P1031" i="1"/>
  <c r="Q1031" i="1"/>
  <c r="Q1032" i="1"/>
  <c r="Q1033" i="1"/>
  <c r="L1034" i="1"/>
  <c r="M1034" i="1"/>
  <c r="N1034" i="1"/>
  <c r="P1034" i="1"/>
  <c r="Q1034" i="1"/>
  <c r="L1035" i="1"/>
  <c r="M1035" i="1"/>
  <c r="N1035" i="1"/>
  <c r="P1035" i="1"/>
  <c r="Q1035" i="1"/>
  <c r="L1036" i="1"/>
  <c r="M1036" i="1"/>
  <c r="N1036" i="1"/>
  <c r="P1036" i="1"/>
  <c r="Q1036" i="1"/>
  <c r="Q1037" i="1"/>
  <c r="Q1038" i="1"/>
  <c r="L1039" i="1"/>
  <c r="M1039" i="1"/>
  <c r="N1039" i="1"/>
  <c r="P1039" i="1"/>
  <c r="Q1039" i="1"/>
  <c r="Q1040" i="1"/>
  <c r="Q1041" i="1"/>
  <c r="L1042" i="1"/>
  <c r="M1042" i="1"/>
  <c r="N1042" i="1"/>
  <c r="P1042" i="1"/>
  <c r="Q1042" i="1"/>
  <c r="L1043" i="1"/>
  <c r="M1043" i="1"/>
  <c r="N1043" i="1"/>
  <c r="P1043" i="1"/>
  <c r="Q1043" i="1"/>
  <c r="L1044" i="1"/>
  <c r="M1044" i="1"/>
  <c r="N1044" i="1"/>
  <c r="P1044" i="1"/>
  <c r="Q1044" i="1"/>
  <c r="L1045" i="1"/>
  <c r="M1045" i="1"/>
  <c r="N1045" i="1"/>
  <c r="P1045" i="1"/>
  <c r="Q1045" i="1"/>
  <c r="M1046" i="1"/>
  <c r="P1046" i="1"/>
  <c r="Q1046" i="1"/>
  <c r="M1047" i="1"/>
  <c r="Q1047" i="1"/>
  <c r="Q1048" i="1"/>
  <c r="L1049" i="1"/>
  <c r="Q1049" i="1"/>
  <c r="L1050" i="1"/>
  <c r="M1050" i="1"/>
  <c r="N1050" i="1"/>
  <c r="P1050" i="1"/>
  <c r="Q1050" i="1"/>
  <c r="L1051" i="1"/>
  <c r="M1051" i="1"/>
  <c r="N1051" i="1"/>
  <c r="P1051" i="1"/>
  <c r="Q1051" i="1"/>
  <c r="L1052" i="1"/>
  <c r="M1052" i="1"/>
  <c r="N1052" i="1"/>
  <c r="P1052" i="1"/>
  <c r="Q1052" i="1"/>
  <c r="L1053" i="1"/>
  <c r="M1053" i="1"/>
  <c r="N1053" i="1"/>
  <c r="P1053" i="1"/>
  <c r="Q1053" i="1"/>
  <c r="L1054" i="1"/>
  <c r="M1054" i="1"/>
  <c r="Q1054" i="1"/>
  <c r="Q1055" i="1"/>
  <c r="Q1056" i="1"/>
  <c r="Q1057" i="1"/>
  <c r="Q1058" i="1"/>
  <c r="L1059" i="1"/>
  <c r="M1059" i="1"/>
  <c r="N1059" i="1"/>
  <c r="P1059" i="1"/>
  <c r="Q1059" i="1"/>
  <c r="M1060" i="1"/>
  <c r="Q1060" i="1"/>
  <c r="L1061" i="1"/>
  <c r="M1061" i="1"/>
  <c r="N1061" i="1"/>
  <c r="P1061" i="1"/>
  <c r="Q1061" i="1"/>
  <c r="L1062" i="1"/>
  <c r="M1062" i="1"/>
  <c r="N1062" i="1"/>
  <c r="P1062" i="1"/>
  <c r="Q1062" i="1"/>
  <c r="L1063" i="1"/>
  <c r="M1063" i="1"/>
  <c r="N1063" i="1"/>
  <c r="P1063" i="1"/>
  <c r="Q1063" i="1"/>
  <c r="Q1064" i="1"/>
  <c r="Q1065" i="1"/>
  <c r="Q1066" i="1"/>
  <c r="L1067" i="1"/>
  <c r="M1067" i="1"/>
  <c r="N1067" i="1"/>
  <c r="P1067" i="1"/>
  <c r="Q1067" i="1"/>
  <c r="L1068" i="1"/>
  <c r="Q1068" i="1"/>
  <c r="Q1069" i="1"/>
  <c r="P1070" i="1"/>
  <c r="Q1070" i="1"/>
  <c r="Q1071" i="1"/>
  <c r="Q1072" i="1"/>
  <c r="Q1073" i="1"/>
  <c r="L1074" i="1"/>
  <c r="M1074" i="1"/>
  <c r="N1074" i="1"/>
  <c r="P1074" i="1"/>
  <c r="Q1074" i="1"/>
  <c r="L1075" i="1"/>
  <c r="M1075" i="1"/>
  <c r="N1075" i="1"/>
  <c r="P1075" i="1"/>
  <c r="Q1075" i="1"/>
  <c r="Q1076" i="1"/>
  <c r="L1077" i="1"/>
  <c r="M1077" i="1"/>
  <c r="N1077" i="1"/>
  <c r="P1077" i="1"/>
  <c r="Q1077" i="1"/>
  <c r="L1078" i="1"/>
  <c r="M1078" i="1"/>
  <c r="N1078" i="1"/>
  <c r="P1078" i="1"/>
  <c r="Q1078" i="1"/>
  <c r="L1079" i="1"/>
  <c r="M1079" i="1"/>
  <c r="N1079" i="1"/>
  <c r="P1079" i="1"/>
  <c r="Q1079" i="1"/>
  <c r="Q1080" i="1"/>
  <c r="Q1081" i="1"/>
  <c r="L1082" i="1"/>
  <c r="M1082" i="1"/>
  <c r="N1082" i="1"/>
  <c r="P1082" i="1"/>
  <c r="Q1082" i="1"/>
  <c r="L1083" i="1"/>
  <c r="M1083" i="1"/>
  <c r="N1083" i="1"/>
  <c r="P1083" i="1"/>
  <c r="Q1083" i="1"/>
  <c r="N1084" i="1"/>
  <c r="Q1084" i="1"/>
  <c r="L1085" i="1"/>
  <c r="M1085" i="1"/>
  <c r="N1085" i="1"/>
  <c r="P1085" i="1"/>
  <c r="Q1085" i="1"/>
  <c r="L1086" i="1"/>
  <c r="M1086" i="1"/>
  <c r="N1086" i="1"/>
  <c r="P1086" i="1"/>
  <c r="Q1086" i="1"/>
  <c r="L1087" i="1"/>
  <c r="M1087" i="1"/>
  <c r="N1087" i="1"/>
  <c r="Q1087" i="1"/>
  <c r="Q1088" i="1"/>
  <c r="Q1089" i="1"/>
  <c r="L1090" i="1"/>
  <c r="M1090" i="1"/>
  <c r="N1090" i="1"/>
  <c r="P1090" i="1"/>
  <c r="Q1090" i="1"/>
  <c r="L1091" i="1"/>
  <c r="M1091" i="1"/>
  <c r="N1091" i="1"/>
  <c r="P1091" i="1"/>
  <c r="Q1091" i="1"/>
  <c r="L1092" i="1"/>
  <c r="M1092" i="1"/>
  <c r="N1092" i="1"/>
  <c r="P1092" i="1"/>
  <c r="Q1092" i="1"/>
  <c r="L1093" i="1"/>
  <c r="M1093" i="1"/>
  <c r="N1093" i="1"/>
  <c r="P1093" i="1"/>
  <c r="Q1093" i="1"/>
  <c r="Q1094" i="1"/>
  <c r="L1095" i="1"/>
  <c r="M1095" i="1"/>
  <c r="N1095" i="1"/>
  <c r="P1095" i="1"/>
  <c r="Q1095" i="1"/>
  <c r="Q1096" i="1"/>
  <c r="Q1097" i="1"/>
  <c r="L1098" i="1"/>
  <c r="M1098" i="1"/>
  <c r="N1098" i="1"/>
  <c r="P1098" i="1"/>
  <c r="Q1098" i="1"/>
  <c r="L1099" i="1"/>
  <c r="N1099" i="1"/>
  <c r="P1099" i="1"/>
  <c r="Q1099" i="1"/>
  <c r="N1100" i="1"/>
  <c r="P1100" i="1"/>
  <c r="Q1100" i="1"/>
  <c r="L1101" i="1"/>
  <c r="M1101" i="1"/>
  <c r="N1101" i="1"/>
  <c r="P1101" i="1"/>
  <c r="Q1101" i="1"/>
  <c r="L1102" i="1"/>
  <c r="M1102" i="1"/>
  <c r="N1102" i="1"/>
  <c r="P1102" i="1"/>
  <c r="Q1102" i="1"/>
  <c r="L1103" i="1"/>
  <c r="M1103" i="1"/>
  <c r="N1103" i="1"/>
  <c r="P1103" i="1"/>
  <c r="Q1103" i="1"/>
  <c r="Q1104" i="1"/>
  <c r="L257" i="1"/>
  <c r="P210" i="1"/>
  <c r="Q210" i="1"/>
  <c r="L211" i="1"/>
  <c r="M211" i="1"/>
  <c r="N211" i="1"/>
  <c r="P211" i="1"/>
  <c r="Q211" i="1"/>
  <c r="L212" i="1"/>
  <c r="M212" i="1"/>
  <c r="N212" i="1"/>
  <c r="P212" i="1"/>
  <c r="Q212" i="1"/>
  <c r="L213" i="1"/>
  <c r="M213" i="1"/>
  <c r="N213" i="1"/>
  <c r="P213" i="1"/>
  <c r="Q213" i="1"/>
  <c r="L214" i="1"/>
  <c r="M214" i="1"/>
  <c r="N214" i="1"/>
  <c r="P214" i="1"/>
  <c r="Q214" i="1"/>
  <c r="L215" i="1"/>
  <c r="M215" i="1"/>
  <c r="N215" i="1"/>
  <c r="P215" i="1"/>
  <c r="Q215" i="1"/>
  <c r="L216" i="1"/>
  <c r="M216" i="1"/>
  <c r="N216" i="1"/>
  <c r="P216" i="1"/>
  <c r="Q216" i="1"/>
  <c r="Q217" i="1"/>
  <c r="Q218" i="1"/>
  <c r="L219" i="1"/>
  <c r="M219" i="1"/>
  <c r="N219" i="1"/>
  <c r="P219" i="1"/>
  <c r="Q219" i="1"/>
  <c r="L220" i="1"/>
  <c r="M220" i="1"/>
  <c r="N220" i="1"/>
  <c r="P220" i="1"/>
  <c r="Q220" i="1"/>
  <c r="L221" i="1"/>
  <c r="M221" i="1"/>
  <c r="N221" i="1"/>
  <c r="P221" i="1"/>
  <c r="Q221" i="1"/>
  <c r="L222" i="1"/>
  <c r="M222" i="1"/>
  <c r="N222" i="1"/>
  <c r="P222" i="1"/>
  <c r="Q222" i="1"/>
  <c r="L223" i="1"/>
  <c r="M223" i="1"/>
  <c r="N223" i="1"/>
  <c r="P223" i="1"/>
  <c r="Q223" i="1"/>
  <c r="L224" i="1"/>
  <c r="M224" i="1"/>
  <c r="N224" i="1"/>
  <c r="P224" i="1"/>
  <c r="Q224" i="1"/>
  <c r="Q225" i="1"/>
  <c r="P226" i="1"/>
  <c r="Q226" i="1"/>
  <c r="L227" i="1"/>
  <c r="M227" i="1"/>
  <c r="N227" i="1"/>
  <c r="P227" i="1"/>
  <c r="Q227" i="1"/>
  <c r="L228" i="1"/>
  <c r="M228" i="1"/>
  <c r="N228" i="1"/>
  <c r="P228" i="1"/>
  <c r="Q228" i="1"/>
  <c r="L229" i="1"/>
  <c r="M229" i="1"/>
  <c r="N229" i="1"/>
  <c r="P229" i="1"/>
  <c r="Q229" i="1"/>
  <c r="L230" i="1"/>
  <c r="M230" i="1"/>
  <c r="N230" i="1"/>
  <c r="P230" i="1"/>
  <c r="Q230" i="1"/>
  <c r="L231" i="1"/>
  <c r="M231" i="1"/>
  <c r="N231" i="1"/>
  <c r="P231" i="1"/>
  <c r="Q231" i="1"/>
  <c r="L232" i="1"/>
  <c r="M232" i="1"/>
  <c r="N232" i="1"/>
  <c r="P232" i="1"/>
  <c r="Q232" i="1"/>
  <c r="Q233" i="1"/>
  <c r="N234" i="1"/>
  <c r="Q234" i="1"/>
  <c r="L235" i="1"/>
  <c r="M235" i="1"/>
  <c r="N235" i="1"/>
  <c r="P235" i="1"/>
  <c r="Q235" i="1"/>
  <c r="L236" i="1"/>
  <c r="M236" i="1"/>
  <c r="N236" i="1"/>
  <c r="P236" i="1"/>
  <c r="Q236" i="1"/>
  <c r="L237" i="1"/>
  <c r="M237" i="1"/>
  <c r="N237" i="1"/>
  <c r="P237" i="1"/>
  <c r="Q237" i="1"/>
  <c r="L238" i="1"/>
  <c r="M238" i="1"/>
  <c r="N238" i="1"/>
  <c r="P238" i="1"/>
  <c r="Q238" i="1"/>
  <c r="L239" i="1"/>
  <c r="M239" i="1"/>
  <c r="N239" i="1"/>
  <c r="P239" i="1"/>
  <c r="Q239" i="1"/>
  <c r="L240" i="1"/>
  <c r="M240" i="1"/>
  <c r="N240" i="1"/>
  <c r="P240" i="1"/>
  <c r="Q240" i="1"/>
  <c r="Q241" i="1"/>
  <c r="P242" i="1"/>
  <c r="Q242" i="1"/>
  <c r="L243" i="1"/>
  <c r="M243" i="1"/>
  <c r="N243" i="1"/>
  <c r="P243" i="1"/>
  <c r="Q243" i="1"/>
  <c r="L244" i="1"/>
  <c r="M244" i="1"/>
  <c r="N244" i="1"/>
  <c r="P244" i="1"/>
  <c r="Q244" i="1"/>
  <c r="Q245" i="1"/>
  <c r="L246" i="1"/>
  <c r="M246" i="1"/>
  <c r="N246" i="1"/>
  <c r="P246" i="1"/>
  <c r="Q246" i="1"/>
  <c r="L247" i="1"/>
  <c r="M247" i="1"/>
  <c r="N247" i="1"/>
  <c r="P247" i="1"/>
  <c r="Q247" i="1"/>
  <c r="L248" i="1"/>
  <c r="M248" i="1"/>
  <c r="N248" i="1"/>
  <c r="P248" i="1"/>
  <c r="Q248" i="1"/>
  <c r="Q249" i="1"/>
  <c r="Q250" i="1"/>
  <c r="L251" i="1"/>
  <c r="M251" i="1"/>
  <c r="N251" i="1"/>
  <c r="P251" i="1"/>
  <c r="Q251" i="1"/>
  <c r="L252" i="1"/>
  <c r="M252" i="1"/>
  <c r="N252" i="1"/>
  <c r="P252" i="1"/>
  <c r="Q252" i="1"/>
  <c r="L253" i="1"/>
  <c r="P253" i="1"/>
  <c r="Q253" i="1"/>
  <c r="L254" i="1"/>
  <c r="M254" i="1"/>
  <c r="N254" i="1"/>
  <c r="P254" i="1"/>
  <c r="Q254" i="1"/>
  <c r="L255" i="1"/>
  <c r="M255" i="1"/>
  <c r="N255" i="1"/>
  <c r="P255" i="1"/>
  <c r="Q255" i="1"/>
  <c r="L256" i="1"/>
  <c r="M256" i="1"/>
  <c r="N256" i="1"/>
  <c r="P256" i="1"/>
  <c r="Q256" i="1"/>
  <c r="Q257" i="1"/>
  <c r="P258" i="1"/>
  <c r="Q258" i="1"/>
  <c r="L259" i="1"/>
  <c r="M259" i="1"/>
  <c r="N259" i="1"/>
  <c r="P259" i="1"/>
  <c r="Q259" i="1"/>
  <c r="L260" i="1"/>
  <c r="M260" i="1"/>
  <c r="N260" i="1"/>
  <c r="P260" i="1"/>
  <c r="Q260" i="1"/>
  <c r="Q261" i="1"/>
  <c r="L262" i="1"/>
  <c r="M262" i="1"/>
  <c r="N262" i="1"/>
  <c r="P262" i="1"/>
  <c r="Q262" i="1"/>
  <c r="L263" i="1"/>
  <c r="M263" i="1"/>
  <c r="N263" i="1"/>
  <c r="P263" i="1"/>
  <c r="Q263" i="1"/>
  <c r="L264" i="1"/>
  <c r="M264" i="1"/>
  <c r="N264" i="1"/>
  <c r="P264" i="1"/>
  <c r="Q264" i="1"/>
  <c r="L265" i="1"/>
  <c r="Q265" i="1"/>
  <c r="Q266" i="1"/>
  <c r="L267" i="1"/>
  <c r="M267" i="1"/>
  <c r="N267" i="1"/>
  <c r="P267" i="1"/>
  <c r="Q267" i="1"/>
  <c r="L268" i="1"/>
  <c r="M268" i="1"/>
  <c r="N268" i="1"/>
  <c r="P268" i="1"/>
  <c r="Q268" i="1"/>
  <c r="N269" i="1"/>
  <c r="Q269" i="1"/>
  <c r="L270" i="1"/>
  <c r="M270" i="1"/>
  <c r="N270" i="1"/>
  <c r="P270" i="1"/>
  <c r="Q270" i="1"/>
  <c r="L271" i="1"/>
  <c r="M271" i="1"/>
  <c r="N271" i="1"/>
  <c r="P271" i="1"/>
  <c r="Q271" i="1"/>
  <c r="L272" i="1"/>
  <c r="M272" i="1"/>
  <c r="N272" i="1"/>
  <c r="P272" i="1"/>
  <c r="Q272" i="1"/>
  <c r="L273" i="1"/>
  <c r="Q273" i="1"/>
  <c r="M274" i="1"/>
  <c r="Q274" i="1"/>
  <c r="L275" i="1"/>
  <c r="M275" i="1"/>
  <c r="N275" i="1"/>
  <c r="P275" i="1"/>
  <c r="Q275" i="1"/>
  <c r="L276" i="1"/>
  <c r="M276" i="1"/>
  <c r="N276" i="1"/>
  <c r="P276" i="1"/>
  <c r="Q276" i="1"/>
  <c r="N277" i="1"/>
  <c r="Q277" i="1"/>
  <c r="L278" i="1"/>
  <c r="M278" i="1"/>
  <c r="N278" i="1"/>
  <c r="P278" i="1"/>
  <c r="Q278" i="1"/>
  <c r="L279" i="1"/>
  <c r="M279" i="1"/>
  <c r="N279" i="1"/>
  <c r="P279" i="1"/>
  <c r="Q279" i="1"/>
  <c r="L280" i="1"/>
  <c r="M280" i="1"/>
  <c r="N280" i="1"/>
  <c r="P280" i="1"/>
  <c r="Q280" i="1"/>
  <c r="L281" i="1"/>
  <c r="Q281" i="1"/>
  <c r="Q282" i="1"/>
  <c r="L283" i="1"/>
  <c r="M283" i="1"/>
  <c r="N283" i="1"/>
  <c r="P283" i="1"/>
  <c r="Q283" i="1"/>
  <c r="L284" i="1"/>
  <c r="M284" i="1"/>
  <c r="N284" i="1"/>
  <c r="P284" i="1"/>
  <c r="Q284" i="1"/>
  <c r="L285" i="1"/>
  <c r="Q285" i="1"/>
  <c r="L286" i="1"/>
  <c r="M286" i="1"/>
  <c r="N286" i="1"/>
  <c r="P286" i="1"/>
  <c r="Q286" i="1"/>
  <c r="L287" i="1"/>
  <c r="M287" i="1"/>
  <c r="N287" i="1"/>
  <c r="P287" i="1"/>
  <c r="Q287" i="1"/>
  <c r="L288" i="1"/>
  <c r="M288" i="1"/>
  <c r="N288" i="1"/>
  <c r="P288" i="1"/>
  <c r="Q288" i="1"/>
  <c r="L289" i="1"/>
  <c r="Q289" i="1"/>
  <c r="Q290" i="1"/>
  <c r="L291" i="1"/>
  <c r="M291" i="1"/>
  <c r="N291" i="1"/>
  <c r="P291" i="1"/>
  <c r="Q291" i="1"/>
  <c r="L292" i="1"/>
  <c r="M292" i="1"/>
  <c r="N292" i="1"/>
  <c r="P292" i="1"/>
  <c r="Q292" i="1"/>
  <c r="L293" i="1"/>
  <c r="P293" i="1"/>
  <c r="Q293" i="1"/>
  <c r="L294" i="1"/>
  <c r="M294" i="1"/>
  <c r="N294" i="1"/>
  <c r="P294" i="1"/>
  <c r="Q294" i="1"/>
  <c r="L295" i="1"/>
  <c r="M295" i="1"/>
  <c r="N295" i="1"/>
  <c r="P295" i="1"/>
  <c r="Q295" i="1"/>
  <c r="L296" i="1"/>
  <c r="M296" i="1"/>
  <c r="N296" i="1"/>
  <c r="P296" i="1"/>
  <c r="Q296" i="1"/>
  <c r="L297" i="1"/>
  <c r="Q297" i="1"/>
  <c r="N298" i="1"/>
  <c r="Q298" i="1"/>
  <c r="L299" i="1"/>
  <c r="M299" i="1"/>
  <c r="N299" i="1"/>
  <c r="P299" i="1"/>
  <c r="Q299" i="1"/>
  <c r="L300" i="1"/>
  <c r="M300" i="1"/>
  <c r="N300" i="1"/>
  <c r="P300" i="1"/>
  <c r="Q300" i="1"/>
  <c r="Q301" i="1"/>
  <c r="L302" i="1"/>
  <c r="M302" i="1"/>
  <c r="N302" i="1"/>
  <c r="P302" i="1"/>
  <c r="Q302" i="1"/>
  <c r="L303" i="1"/>
  <c r="M303" i="1"/>
  <c r="N303" i="1"/>
  <c r="P303" i="1"/>
  <c r="Q303" i="1"/>
  <c r="L304" i="1"/>
  <c r="M304" i="1"/>
  <c r="N304" i="1"/>
  <c r="P304" i="1"/>
  <c r="Q304" i="1"/>
  <c r="L305" i="1"/>
  <c r="Q305" i="1"/>
  <c r="M306" i="1"/>
  <c r="Q306" i="1"/>
  <c r="L307" i="1"/>
  <c r="M307" i="1"/>
  <c r="N307" i="1"/>
  <c r="P307" i="1"/>
  <c r="Q307" i="1"/>
  <c r="L308" i="1"/>
  <c r="M308" i="1"/>
  <c r="N308" i="1"/>
  <c r="P308" i="1"/>
  <c r="Q308" i="1"/>
  <c r="N309" i="1"/>
  <c r="Q309" i="1"/>
  <c r="L310" i="1"/>
  <c r="M310" i="1"/>
  <c r="N310" i="1"/>
  <c r="P310" i="1"/>
  <c r="Q310" i="1"/>
  <c r="L311" i="1"/>
  <c r="M311" i="1"/>
  <c r="N311" i="1"/>
  <c r="P311" i="1"/>
  <c r="Q311" i="1"/>
  <c r="L312" i="1"/>
  <c r="M312" i="1"/>
  <c r="N312" i="1"/>
  <c r="P312" i="1"/>
  <c r="Q312" i="1"/>
  <c r="L313" i="1"/>
  <c r="Q313" i="1"/>
  <c r="L314" i="1"/>
  <c r="M314" i="1"/>
  <c r="N314" i="1"/>
  <c r="P314" i="1"/>
  <c r="Q314" i="1"/>
  <c r="L315" i="1"/>
  <c r="M315" i="1"/>
  <c r="N315" i="1"/>
  <c r="P315" i="1"/>
  <c r="Q315" i="1"/>
  <c r="L316" i="1"/>
  <c r="M316" i="1"/>
  <c r="N316" i="1"/>
  <c r="P316" i="1"/>
  <c r="Q316" i="1"/>
  <c r="L317" i="1"/>
  <c r="M317" i="1"/>
  <c r="N317" i="1"/>
  <c r="P317" i="1"/>
  <c r="Q317" i="1"/>
  <c r="L318" i="1"/>
  <c r="M318" i="1"/>
  <c r="N318" i="1"/>
  <c r="P318" i="1"/>
  <c r="Q318" i="1"/>
  <c r="L319" i="1"/>
  <c r="M319" i="1"/>
  <c r="N319" i="1"/>
  <c r="P319" i="1"/>
  <c r="Q319" i="1"/>
  <c r="Q320" i="1"/>
  <c r="L321" i="1"/>
  <c r="Q321" i="1"/>
  <c r="L322" i="1"/>
  <c r="M322" i="1"/>
  <c r="N322" i="1"/>
  <c r="P322" i="1"/>
  <c r="Q322" i="1"/>
  <c r="L323" i="1"/>
  <c r="M323" i="1"/>
  <c r="N323" i="1"/>
  <c r="P323" i="1"/>
  <c r="Q323" i="1"/>
  <c r="L324" i="1"/>
  <c r="M324" i="1"/>
  <c r="N324" i="1"/>
  <c r="P324" i="1"/>
  <c r="Q324" i="1"/>
  <c r="L325" i="1"/>
  <c r="M325" i="1"/>
  <c r="N325" i="1"/>
  <c r="P325" i="1"/>
  <c r="Q325" i="1"/>
  <c r="L326" i="1"/>
  <c r="M326" i="1"/>
  <c r="N326" i="1"/>
  <c r="P326" i="1"/>
  <c r="Q326" i="1"/>
  <c r="L327" i="1"/>
  <c r="M327" i="1"/>
  <c r="N327" i="1"/>
  <c r="P327" i="1"/>
  <c r="Q327" i="1"/>
  <c r="Q328" i="1"/>
  <c r="L329" i="1"/>
  <c r="Q329" i="1"/>
  <c r="L330" i="1"/>
  <c r="M330" i="1"/>
  <c r="N330" i="1"/>
  <c r="P330" i="1"/>
  <c r="Q330" i="1"/>
  <c r="L331" i="1"/>
  <c r="M331" i="1"/>
  <c r="N331" i="1"/>
  <c r="P331" i="1"/>
  <c r="Q331" i="1"/>
  <c r="L332" i="1"/>
  <c r="M332" i="1"/>
  <c r="N332" i="1"/>
  <c r="P332" i="1"/>
  <c r="Q332" i="1"/>
  <c r="L333" i="1"/>
  <c r="M333" i="1"/>
  <c r="N333" i="1"/>
  <c r="P333" i="1"/>
  <c r="Q333" i="1"/>
  <c r="L334" i="1"/>
  <c r="M334" i="1"/>
  <c r="N334" i="1"/>
  <c r="P334" i="1"/>
  <c r="Q334" i="1"/>
  <c r="L335" i="1"/>
  <c r="M335" i="1"/>
  <c r="N335" i="1"/>
  <c r="P335" i="1"/>
  <c r="Q335" i="1"/>
  <c r="Q336" i="1"/>
  <c r="L337" i="1"/>
  <c r="Q337" i="1"/>
  <c r="L338" i="1"/>
  <c r="M338" i="1"/>
  <c r="N338" i="1"/>
  <c r="P338" i="1"/>
  <c r="Q338" i="1"/>
  <c r="L339" i="1"/>
  <c r="M339" i="1"/>
  <c r="N339" i="1"/>
  <c r="P339" i="1"/>
  <c r="Q339" i="1"/>
  <c r="L340" i="1"/>
  <c r="M340" i="1"/>
  <c r="N340" i="1"/>
  <c r="P340" i="1"/>
  <c r="Q340" i="1"/>
  <c r="L341" i="1"/>
  <c r="M341" i="1"/>
  <c r="N341" i="1"/>
  <c r="P341" i="1"/>
  <c r="Q341" i="1"/>
  <c r="L342" i="1"/>
  <c r="M342" i="1"/>
  <c r="N342" i="1"/>
  <c r="P342" i="1"/>
  <c r="Q342" i="1"/>
  <c r="L343" i="1"/>
  <c r="M343" i="1"/>
  <c r="N343" i="1"/>
  <c r="P343" i="1"/>
  <c r="Q343" i="1"/>
  <c r="Q344" i="1"/>
  <c r="L345" i="1"/>
  <c r="Q345" i="1"/>
  <c r="L346" i="1"/>
  <c r="M346" i="1"/>
  <c r="N346" i="1"/>
  <c r="P346" i="1"/>
  <c r="Q346" i="1"/>
  <c r="L347" i="1"/>
  <c r="M347" i="1"/>
  <c r="N347" i="1"/>
  <c r="P347" i="1"/>
  <c r="Q347" i="1"/>
  <c r="L348" i="1"/>
  <c r="M348" i="1"/>
  <c r="N348" i="1"/>
  <c r="P348" i="1"/>
  <c r="Q348" i="1"/>
  <c r="L349" i="1"/>
  <c r="M349" i="1"/>
  <c r="N349" i="1"/>
  <c r="P349" i="1"/>
  <c r="Q349" i="1"/>
  <c r="L350" i="1"/>
  <c r="M350" i="1"/>
  <c r="N350" i="1"/>
  <c r="P350" i="1"/>
  <c r="Q350" i="1"/>
  <c r="L351" i="1"/>
  <c r="M351" i="1"/>
  <c r="N351" i="1"/>
  <c r="P351" i="1"/>
  <c r="Q351" i="1"/>
  <c r="Q352" i="1"/>
  <c r="L353" i="1"/>
  <c r="Q353" i="1"/>
  <c r="L354" i="1"/>
  <c r="M354" i="1"/>
  <c r="N354" i="1"/>
  <c r="P354" i="1"/>
  <c r="Q354" i="1"/>
  <c r="L355" i="1"/>
  <c r="M355" i="1"/>
  <c r="N355" i="1"/>
  <c r="P355" i="1"/>
  <c r="Q355" i="1"/>
  <c r="L356" i="1"/>
  <c r="M356" i="1"/>
  <c r="N356" i="1"/>
  <c r="P356" i="1"/>
  <c r="Q356" i="1"/>
  <c r="L357" i="1"/>
  <c r="M357" i="1"/>
  <c r="N357" i="1"/>
  <c r="P357" i="1"/>
  <c r="Q357" i="1"/>
  <c r="L358" i="1"/>
  <c r="M358" i="1"/>
  <c r="N358" i="1"/>
  <c r="P358" i="1"/>
  <c r="Q358" i="1"/>
  <c r="L359" i="1"/>
  <c r="M359" i="1"/>
  <c r="N359" i="1"/>
  <c r="P359" i="1"/>
  <c r="Q359" i="1"/>
  <c r="Q360" i="1"/>
  <c r="L361" i="1"/>
  <c r="Q361" i="1"/>
  <c r="L362" i="1"/>
  <c r="M362" i="1"/>
  <c r="N362" i="1"/>
  <c r="P362" i="1"/>
  <c r="Q362" i="1"/>
  <c r="L363" i="1"/>
  <c r="M363" i="1"/>
  <c r="N363" i="1"/>
  <c r="P363" i="1"/>
  <c r="Q363" i="1"/>
  <c r="L364" i="1"/>
  <c r="M364" i="1"/>
  <c r="N364" i="1"/>
  <c r="P364" i="1"/>
  <c r="Q364" i="1"/>
  <c r="L365" i="1"/>
  <c r="M365" i="1"/>
  <c r="N365" i="1"/>
  <c r="P365" i="1"/>
  <c r="Q365" i="1"/>
  <c r="L366" i="1"/>
  <c r="M366" i="1"/>
  <c r="N366" i="1"/>
  <c r="P366" i="1"/>
  <c r="Q366" i="1"/>
  <c r="L367" i="1"/>
  <c r="M367" i="1"/>
  <c r="N367" i="1"/>
  <c r="P367" i="1"/>
  <c r="Q367" i="1"/>
  <c r="Q368" i="1"/>
  <c r="L369" i="1"/>
  <c r="Q369" i="1"/>
  <c r="L370" i="1"/>
  <c r="M370" i="1"/>
  <c r="N370" i="1"/>
  <c r="P370" i="1"/>
  <c r="Q370" i="1"/>
  <c r="L371" i="1"/>
  <c r="M371" i="1"/>
  <c r="N371" i="1"/>
  <c r="P371" i="1"/>
  <c r="Q371" i="1"/>
  <c r="L372" i="1"/>
  <c r="M372" i="1"/>
  <c r="N372" i="1"/>
  <c r="P372" i="1"/>
  <c r="Q372" i="1"/>
  <c r="L373" i="1"/>
  <c r="M373" i="1"/>
  <c r="N373" i="1"/>
  <c r="P373" i="1"/>
  <c r="Q373" i="1"/>
  <c r="L374" i="1"/>
  <c r="M374" i="1"/>
  <c r="N374" i="1"/>
  <c r="P374" i="1"/>
  <c r="Q374" i="1"/>
  <c r="L375" i="1"/>
  <c r="M375" i="1"/>
  <c r="N375" i="1"/>
  <c r="P375" i="1"/>
  <c r="Q375" i="1"/>
  <c r="Q376" i="1"/>
  <c r="L377" i="1"/>
  <c r="Q377" i="1"/>
  <c r="L378" i="1"/>
  <c r="M378" i="1"/>
  <c r="N378" i="1"/>
  <c r="P378" i="1"/>
  <c r="Q378" i="1"/>
  <c r="L379" i="1"/>
  <c r="M379" i="1"/>
  <c r="N379" i="1"/>
  <c r="P379" i="1"/>
  <c r="Q379" i="1"/>
  <c r="L380" i="1"/>
  <c r="M380" i="1"/>
  <c r="N380" i="1"/>
  <c r="P380" i="1"/>
  <c r="Q380" i="1"/>
  <c r="L381" i="1"/>
  <c r="M381" i="1"/>
  <c r="N381" i="1"/>
  <c r="P381" i="1"/>
  <c r="Q381" i="1"/>
  <c r="L382" i="1"/>
  <c r="M382" i="1"/>
  <c r="N382" i="1"/>
  <c r="P382" i="1"/>
  <c r="Q382" i="1"/>
  <c r="L383" i="1"/>
  <c r="M383" i="1"/>
  <c r="N383" i="1"/>
  <c r="P383" i="1"/>
  <c r="Q383" i="1"/>
  <c r="Q384" i="1"/>
  <c r="L385" i="1"/>
  <c r="Q385" i="1"/>
  <c r="L386" i="1"/>
  <c r="M386" i="1"/>
  <c r="N386" i="1"/>
  <c r="P386" i="1"/>
  <c r="Q386" i="1"/>
  <c r="L387" i="1"/>
  <c r="M387" i="1"/>
  <c r="N387" i="1"/>
  <c r="P387" i="1"/>
  <c r="Q387" i="1"/>
  <c r="L388" i="1"/>
  <c r="M388" i="1"/>
  <c r="N388" i="1"/>
  <c r="P388" i="1"/>
  <c r="Q388" i="1"/>
  <c r="L389" i="1"/>
  <c r="M389" i="1"/>
  <c r="N389" i="1"/>
  <c r="P389" i="1"/>
  <c r="Q389" i="1"/>
  <c r="L390" i="1"/>
  <c r="M390" i="1"/>
  <c r="N390" i="1"/>
  <c r="P390" i="1"/>
  <c r="Q390" i="1"/>
  <c r="L391" i="1"/>
  <c r="M391" i="1"/>
  <c r="N391" i="1"/>
  <c r="P391" i="1"/>
  <c r="Q391" i="1"/>
  <c r="Q392" i="1"/>
  <c r="L393" i="1"/>
  <c r="Q393" i="1"/>
  <c r="L394" i="1"/>
  <c r="M394" i="1"/>
  <c r="N394" i="1"/>
  <c r="P394" i="1"/>
  <c r="Q394" i="1"/>
  <c r="L395" i="1"/>
  <c r="M395" i="1"/>
  <c r="N395" i="1"/>
  <c r="P395" i="1"/>
  <c r="Q395" i="1"/>
  <c r="L396" i="1"/>
  <c r="M396" i="1"/>
  <c r="N396" i="1"/>
  <c r="P396" i="1"/>
  <c r="Q396" i="1"/>
  <c r="L397" i="1"/>
  <c r="M397" i="1"/>
  <c r="N397" i="1"/>
  <c r="P397" i="1"/>
  <c r="Q397" i="1"/>
  <c r="L398" i="1"/>
  <c r="M398" i="1"/>
  <c r="N398" i="1"/>
  <c r="P398" i="1"/>
  <c r="Q398" i="1"/>
  <c r="L399" i="1"/>
  <c r="M399" i="1"/>
  <c r="N399" i="1"/>
  <c r="P399" i="1"/>
  <c r="Q399" i="1"/>
  <c r="Q400" i="1"/>
  <c r="L401" i="1"/>
  <c r="Q401" i="1"/>
  <c r="L402" i="1"/>
  <c r="M402" i="1"/>
  <c r="N402" i="1"/>
  <c r="P402" i="1"/>
  <c r="Q402" i="1"/>
  <c r="L403" i="1"/>
  <c r="M403" i="1"/>
  <c r="N403" i="1"/>
  <c r="P403" i="1"/>
  <c r="Q403" i="1"/>
  <c r="L404" i="1"/>
  <c r="M404" i="1"/>
  <c r="N404" i="1"/>
  <c r="P404" i="1"/>
  <c r="Q404" i="1"/>
  <c r="L405" i="1"/>
  <c r="M405" i="1"/>
  <c r="N405" i="1"/>
  <c r="P405" i="1"/>
  <c r="Q405" i="1"/>
  <c r="L406" i="1"/>
  <c r="M406" i="1"/>
  <c r="N406" i="1"/>
  <c r="P406" i="1"/>
  <c r="Q406" i="1"/>
  <c r="L407" i="1"/>
  <c r="M407" i="1"/>
  <c r="N407" i="1"/>
  <c r="P407" i="1"/>
  <c r="Q407" i="1"/>
  <c r="Q408" i="1"/>
  <c r="L409" i="1"/>
  <c r="Q409" i="1"/>
  <c r="L410" i="1"/>
  <c r="M410" i="1"/>
  <c r="N410" i="1"/>
  <c r="P410" i="1"/>
  <c r="Q410" i="1"/>
  <c r="L411" i="1"/>
  <c r="M411" i="1"/>
  <c r="N411" i="1"/>
  <c r="P411" i="1"/>
  <c r="Q411" i="1"/>
  <c r="L412" i="1"/>
  <c r="M412" i="1"/>
  <c r="N412" i="1"/>
  <c r="P412" i="1"/>
  <c r="Q412" i="1"/>
  <c r="L187" i="1"/>
  <c r="M187" i="1"/>
  <c r="N187" i="1"/>
  <c r="P187" i="1"/>
  <c r="Q187" i="1"/>
  <c r="Q188" i="1"/>
  <c r="L189" i="1"/>
  <c r="M189" i="1"/>
  <c r="N189" i="1"/>
  <c r="P189" i="1"/>
  <c r="Q189" i="1"/>
  <c r="L190" i="1"/>
  <c r="M190" i="1"/>
  <c r="N190" i="1"/>
  <c r="P190" i="1"/>
  <c r="Q190" i="1"/>
  <c r="L191" i="1"/>
  <c r="M191" i="1"/>
  <c r="N191" i="1"/>
  <c r="P191" i="1"/>
  <c r="Q191" i="1"/>
  <c r="L192" i="1"/>
  <c r="M192" i="1"/>
  <c r="N192" i="1"/>
  <c r="P192" i="1"/>
  <c r="Q192" i="1"/>
  <c r="L193" i="1"/>
  <c r="M193" i="1"/>
  <c r="N193" i="1"/>
  <c r="P193" i="1"/>
  <c r="Q193" i="1"/>
  <c r="Q194" i="1"/>
  <c r="L195" i="1"/>
  <c r="M195" i="1"/>
  <c r="N195" i="1"/>
  <c r="P195" i="1"/>
  <c r="Q195" i="1"/>
  <c r="Q196" i="1"/>
  <c r="L197" i="1"/>
  <c r="M197" i="1"/>
  <c r="N197" i="1"/>
  <c r="P197" i="1"/>
  <c r="Q197" i="1"/>
  <c r="L198" i="1"/>
  <c r="M198" i="1"/>
  <c r="N198" i="1"/>
  <c r="P198" i="1"/>
  <c r="Q198" i="1"/>
  <c r="L199" i="1"/>
  <c r="M199" i="1"/>
  <c r="N199" i="1"/>
  <c r="P199" i="1"/>
  <c r="Q199" i="1"/>
  <c r="L200" i="1"/>
  <c r="M200" i="1"/>
  <c r="N200" i="1"/>
  <c r="P200" i="1"/>
  <c r="Q200" i="1"/>
  <c r="L201" i="1"/>
  <c r="M201" i="1"/>
  <c r="N201" i="1"/>
  <c r="P201" i="1"/>
  <c r="Q201" i="1"/>
  <c r="L202" i="1"/>
  <c r="P202" i="1"/>
  <c r="Q202" i="1"/>
  <c r="L203" i="1"/>
  <c r="M203" i="1"/>
  <c r="N203" i="1"/>
  <c r="P203" i="1"/>
  <c r="Q203" i="1"/>
  <c r="Q204" i="1"/>
  <c r="L205" i="1"/>
  <c r="M205" i="1"/>
  <c r="N205" i="1"/>
  <c r="P205" i="1"/>
  <c r="Q205" i="1"/>
  <c r="L206" i="1"/>
  <c r="M206" i="1"/>
  <c r="N206" i="1"/>
  <c r="P206" i="1"/>
  <c r="Q206" i="1"/>
  <c r="L207" i="1"/>
  <c r="M207" i="1"/>
  <c r="N207" i="1"/>
  <c r="P207" i="1"/>
  <c r="Q207" i="1"/>
  <c r="L208" i="1"/>
  <c r="M208" i="1"/>
  <c r="N208" i="1"/>
  <c r="P208" i="1"/>
  <c r="Q208" i="1"/>
  <c r="L209" i="1"/>
  <c r="M209" i="1"/>
  <c r="N209" i="1"/>
  <c r="P209" i="1"/>
  <c r="Q20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Q186" i="1"/>
  <c r="N179" i="1"/>
  <c r="N180" i="1"/>
  <c r="N181" i="1"/>
  <c r="N182" i="1"/>
  <c r="N183" i="1"/>
  <c r="N184" i="1"/>
  <c r="N185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79" i="1"/>
  <c r="M179" i="1"/>
  <c r="P179" i="1"/>
  <c r="Q179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P167" i="1"/>
  <c r="P169" i="1"/>
  <c r="P171" i="1"/>
  <c r="P172" i="1"/>
  <c r="P173" i="1"/>
  <c r="P174" i="1"/>
  <c r="P175" i="1"/>
  <c r="P176" i="1"/>
  <c r="P177" i="1"/>
  <c r="L167" i="1"/>
  <c r="M167" i="1"/>
  <c r="N167" i="1"/>
  <c r="L169" i="1"/>
  <c r="M169" i="1"/>
  <c r="N169" i="1"/>
  <c r="L170" i="1"/>
  <c r="L171" i="1"/>
  <c r="M171" i="1"/>
  <c r="N171" i="1"/>
  <c r="L172" i="1"/>
  <c r="M172" i="1"/>
  <c r="N172" i="1"/>
  <c r="L173" i="1"/>
  <c r="M173" i="1"/>
  <c r="N173" i="1"/>
  <c r="L174" i="1"/>
  <c r="M174" i="1"/>
  <c r="N174" i="1"/>
  <c r="L175" i="1"/>
  <c r="M175" i="1"/>
  <c r="N175" i="1"/>
  <c r="L176" i="1"/>
  <c r="M176" i="1"/>
  <c r="N176" i="1"/>
  <c r="L177" i="1"/>
  <c r="M177" i="1"/>
  <c r="N177" i="1"/>
  <c r="L178" i="1"/>
  <c r="L166" i="1"/>
  <c r="M166" i="1"/>
  <c r="N166" i="1"/>
  <c r="P166" i="1"/>
  <c r="L165" i="1"/>
  <c r="M165" i="1"/>
  <c r="N165" i="1"/>
  <c r="P165" i="1"/>
  <c r="N83" i="1"/>
  <c r="N84" i="1"/>
  <c r="N85" i="1"/>
  <c r="N86" i="1"/>
  <c r="N87" i="1"/>
  <c r="N88" i="1"/>
  <c r="N92" i="1"/>
  <c r="N93" i="1"/>
  <c r="N94" i="1"/>
  <c r="N95" i="1"/>
  <c r="N96" i="1"/>
  <c r="N100" i="1"/>
  <c r="N101" i="1"/>
  <c r="N102" i="1"/>
  <c r="N103" i="1"/>
  <c r="N104" i="1"/>
  <c r="N105" i="1"/>
  <c r="N108" i="1"/>
  <c r="N109" i="1"/>
  <c r="N110" i="1"/>
  <c r="N111" i="1"/>
  <c r="N112" i="1"/>
  <c r="N113" i="1"/>
  <c r="N116" i="1"/>
  <c r="N117" i="1"/>
  <c r="N119" i="1"/>
  <c r="N120" i="1"/>
  <c r="N121" i="1"/>
  <c r="N122" i="1"/>
  <c r="N124" i="1"/>
  <c r="N125" i="1"/>
  <c r="N126" i="1"/>
  <c r="N127" i="1"/>
  <c r="N128" i="1"/>
  <c r="N129" i="1"/>
  <c r="N132" i="1"/>
  <c r="N133" i="1"/>
  <c r="N134" i="1"/>
  <c r="N135" i="1"/>
  <c r="N136" i="1"/>
  <c r="N137" i="1"/>
  <c r="N140" i="1"/>
  <c r="N141" i="1"/>
  <c r="N142" i="1"/>
  <c r="N143" i="1"/>
  <c r="N144" i="1"/>
  <c r="N145" i="1"/>
  <c r="N146" i="1"/>
  <c r="N147" i="1"/>
  <c r="N149" i="1"/>
  <c r="N151" i="1"/>
  <c r="N152" i="1"/>
  <c r="N153" i="1"/>
  <c r="N155" i="1"/>
  <c r="N157" i="1"/>
  <c r="N159" i="1"/>
  <c r="N160" i="1"/>
  <c r="N161" i="1"/>
  <c r="N163" i="1"/>
  <c r="N164" i="1"/>
  <c r="N3" i="1"/>
  <c r="N4" i="1"/>
  <c r="N5" i="1"/>
  <c r="N6" i="1"/>
  <c r="N7" i="1"/>
  <c r="N9" i="1"/>
  <c r="N11" i="1"/>
  <c r="N12" i="1"/>
  <c r="N13" i="1"/>
  <c r="N14" i="1"/>
  <c r="N15" i="1"/>
  <c r="N17" i="1"/>
  <c r="N19" i="1"/>
  <c r="N20" i="1"/>
  <c r="N21" i="1"/>
  <c r="N22" i="1"/>
  <c r="N23" i="1"/>
  <c r="N25" i="1"/>
  <c r="N26" i="1"/>
  <c r="N27" i="1"/>
  <c r="N28" i="1"/>
  <c r="N29" i="1"/>
  <c r="N30" i="1"/>
  <c r="N31" i="1"/>
  <c r="N33" i="1"/>
  <c r="N35" i="1"/>
  <c r="N36" i="1"/>
  <c r="N37" i="1"/>
  <c r="N38" i="1"/>
  <c r="N39" i="1"/>
  <c r="N41" i="1"/>
  <c r="N42" i="1"/>
  <c r="N43" i="1"/>
  <c r="N44" i="1"/>
  <c r="N45" i="1"/>
  <c r="N46" i="1"/>
  <c r="N47" i="1"/>
  <c r="N49" i="1"/>
  <c r="N51" i="1"/>
  <c r="N52" i="1"/>
  <c r="N53" i="1"/>
  <c r="N54" i="1"/>
  <c r="N55" i="1"/>
  <c r="N57" i="1"/>
  <c r="N59" i="1"/>
  <c r="N60" i="1"/>
  <c r="N61" i="1"/>
  <c r="N62" i="1"/>
  <c r="N63" i="1"/>
  <c r="N65" i="1"/>
  <c r="N67" i="1"/>
  <c r="N68" i="1"/>
  <c r="N69" i="1"/>
  <c r="N70" i="1"/>
  <c r="N71" i="1"/>
  <c r="N75" i="1"/>
  <c r="N76" i="1"/>
  <c r="N77" i="1"/>
  <c r="N78" i="1"/>
  <c r="N79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P147" i="1"/>
  <c r="P148" i="1"/>
  <c r="P149" i="1"/>
  <c r="P151" i="1"/>
  <c r="P152" i="1"/>
  <c r="P153" i="1"/>
  <c r="P154" i="1"/>
  <c r="P155" i="1"/>
  <c r="P156" i="1"/>
  <c r="P157" i="1"/>
  <c r="P159" i="1"/>
  <c r="P160" i="1"/>
  <c r="P161" i="1"/>
  <c r="P163" i="1"/>
  <c r="P164" i="1"/>
  <c r="L149" i="1"/>
  <c r="M149" i="1"/>
  <c r="M150" i="1"/>
  <c r="L151" i="1"/>
  <c r="M151" i="1"/>
  <c r="L152" i="1"/>
  <c r="M152" i="1"/>
  <c r="L153" i="1"/>
  <c r="M153" i="1"/>
  <c r="L154" i="1"/>
  <c r="L155" i="1"/>
  <c r="M155" i="1"/>
  <c r="L157" i="1"/>
  <c r="M157" i="1"/>
  <c r="M158" i="1"/>
  <c r="L159" i="1"/>
  <c r="M159" i="1"/>
  <c r="L160" i="1"/>
  <c r="M160" i="1"/>
  <c r="L161" i="1"/>
  <c r="M161" i="1"/>
  <c r="L162" i="1"/>
  <c r="L163" i="1"/>
  <c r="M163" i="1"/>
  <c r="L164" i="1"/>
  <c r="M164" i="1"/>
  <c r="P3" i="1"/>
  <c r="P4" i="1"/>
  <c r="P5" i="1"/>
  <c r="P6" i="1"/>
  <c r="P7" i="1"/>
  <c r="P9" i="1"/>
  <c r="P11" i="1"/>
  <c r="P12" i="1"/>
  <c r="P13" i="1"/>
  <c r="P14" i="1"/>
  <c r="P15" i="1"/>
  <c r="P17" i="1"/>
  <c r="P18" i="1"/>
  <c r="P19" i="1"/>
  <c r="P20" i="1"/>
  <c r="P21" i="1"/>
  <c r="P22" i="1"/>
  <c r="P23" i="1"/>
  <c r="P25" i="1"/>
  <c r="P27" i="1"/>
  <c r="P28" i="1"/>
  <c r="P29" i="1"/>
  <c r="P30" i="1"/>
  <c r="P31" i="1"/>
  <c r="P33" i="1"/>
  <c r="P35" i="1"/>
  <c r="P36" i="1"/>
  <c r="P37" i="1"/>
  <c r="P38" i="1"/>
  <c r="P39" i="1"/>
  <c r="P41" i="1"/>
  <c r="P43" i="1"/>
  <c r="P44" i="1"/>
  <c r="P45" i="1"/>
  <c r="P46" i="1"/>
  <c r="P47" i="1"/>
  <c r="P49" i="1"/>
  <c r="P50" i="1"/>
  <c r="P51" i="1"/>
  <c r="P52" i="1"/>
  <c r="P53" i="1"/>
  <c r="P54" i="1"/>
  <c r="P55" i="1"/>
  <c r="P57" i="1"/>
  <c r="P59" i="1"/>
  <c r="P60" i="1"/>
  <c r="P61" i="1"/>
  <c r="P62" i="1"/>
  <c r="P63" i="1"/>
  <c r="P65" i="1"/>
  <c r="P67" i="1"/>
  <c r="P68" i="1"/>
  <c r="P69" i="1"/>
  <c r="P70" i="1"/>
  <c r="P71" i="1"/>
  <c r="P75" i="1"/>
  <c r="P76" i="1"/>
  <c r="P77" i="1"/>
  <c r="P78" i="1"/>
  <c r="P79" i="1"/>
  <c r="P83" i="1"/>
  <c r="P84" i="1"/>
  <c r="P85" i="1"/>
  <c r="P86" i="1"/>
  <c r="P87" i="1"/>
  <c r="P88" i="1"/>
  <c r="P92" i="1"/>
  <c r="P93" i="1"/>
  <c r="P94" i="1"/>
  <c r="P95" i="1"/>
  <c r="P96" i="1"/>
  <c r="P101" i="1"/>
  <c r="P102" i="1"/>
  <c r="P103" i="1"/>
  <c r="P104" i="1"/>
  <c r="P105" i="1"/>
  <c r="P108" i="1"/>
  <c r="P109" i="1"/>
  <c r="P111" i="1"/>
  <c r="P112" i="1"/>
  <c r="P113" i="1"/>
  <c r="P116" i="1"/>
  <c r="P117" i="1"/>
  <c r="P119" i="1"/>
  <c r="P120" i="1"/>
  <c r="P121" i="1"/>
  <c r="P122" i="1"/>
  <c r="P124" i="1"/>
  <c r="P125" i="1"/>
  <c r="P126" i="1"/>
  <c r="P127" i="1"/>
  <c r="P128" i="1"/>
  <c r="P129" i="1"/>
  <c r="P132" i="1"/>
  <c r="P133" i="1"/>
  <c r="P134" i="1"/>
  <c r="P135" i="1"/>
  <c r="P136" i="1"/>
  <c r="P137" i="1"/>
  <c r="P140" i="1"/>
  <c r="P141" i="1"/>
  <c r="P142" i="1"/>
  <c r="P143" i="1"/>
  <c r="P144" i="1"/>
  <c r="P145" i="1"/>
  <c r="M4" i="1"/>
  <c r="M5" i="1"/>
  <c r="M6" i="1"/>
  <c r="M7" i="1"/>
  <c r="M9" i="1"/>
  <c r="M10" i="1"/>
  <c r="M11" i="1"/>
  <c r="M12" i="1"/>
  <c r="M13" i="1"/>
  <c r="M14" i="1"/>
  <c r="M15" i="1"/>
  <c r="M17" i="1"/>
  <c r="M19" i="1"/>
  <c r="M20" i="1"/>
  <c r="M21" i="1"/>
  <c r="M22" i="1"/>
  <c r="M23" i="1"/>
  <c r="M25" i="1"/>
  <c r="M27" i="1"/>
  <c r="M28" i="1"/>
  <c r="M29" i="1"/>
  <c r="M30" i="1"/>
  <c r="M31" i="1"/>
  <c r="M33" i="1"/>
  <c r="M35" i="1"/>
  <c r="M36" i="1"/>
  <c r="M37" i="1"/>
  <c r="M38" i="1"/>
  <c r="M39" i="1"/>
  <c r="M41" i="1"/>
  <c r="M43" i="1"/>
  <c r="M44" i="1"/>
  <c r="M45" i="1"/>
  <c r="M46" i="1"/>
  <c r="M47" i="1"/>
  <c r="M49" i="1"/>
  <c r="M51" i="1"/>
  <c r="M52" i="1"/>
  <c r="M53" i="1"/>
  <c r="M54" i="1"/>
  <c r="M55" i="1"/>
  <c r="M57" i="1"/>
  <c r="M59" i="1"/>
  <c r="M60" i="1"/>
  <c r="M61" i="1"/>
  <c r="M62" i="1"/>
  <c r="M63" i="1"/>
  <c r="M65" i="1"/>
  <c r="M66" i="1"/>
  <c r="M67" i="1"/>
  <c r="M68" i="1"/>
  <c r="M69" i="1"/>
  <c r="M70" i="1"/>
  <c r="M71" i="1"/>
  <c r="M75" i="1"/>
  <c r="M76" i="1"/>
  <c r="M77" i="1"/>
  <c r="M78" i="1"/>
  <c r="M79" i="1"/>
  <c r="M83" i="1"/>
  <c r="M84" i="1"/>
  <c r="M85" i="1"/>
  <c r="M86" i="1"/>
  <c r="M87" i="1"/>
  <c r="M88" i="1"/>
  <c r="M92" i="1"/>
  <c r="M93" i="1"/>
  <c r="M94" i="1"/>
  <c r="M95" i="1"/>
  <c r="M96" i="1"/>
  <c r="M101" i="1"/>
  <c r="M102" i="1"/>
  <c r="M103" i="1"/>
  <c r="M104" i="1"/>
  <c r="M105" i="1"/>
  <c r="M108" i="1"/>
  <c r="M109" i="1"/>
  <c r="M111" i="1"/>
  <c r="M112" i="1"/>
  <c r="M113" i="1"/>
  <c r="M116" i="1"/>
  <c r="M117" i="1"/>
  <c r="M119" i="1"/>
  <c r="M120" i="1"/>
  <c r="M121" i="1"/>
  <c r="M124" i="1"/>
  <c r="M125" i="1"/>
  <c r="M126" i="1"/>
  <c r="M127" i="1"/>
  <c r="M128" i="1"/>
  <c r="M129" i="1"/>
  <c r="M132" i="1"/>
  <c r="M133" i="1"/>
  <c r="M134" i="1"/>
  <c r="M135" i="1"/>
  <c r="M136" i="1"/>
  <c r="M137" i="1"/>
  <c r="M138" i="1"/>
  <c r="M140" i="1"/>
  <c r="M141" i="1"/>
  <c r="M142" i="1"/>
  <c r="M143" i="1"/>
  <c r="M144" i="1"/>
  <c r="M145" i="1"/>
  <c r="M147" i="1"/>
  <c r="L3" i="1"/>
  <c r="L4" i="1"/>
  <c r="L5" i="1"/>
  <c r="L6" i="1"/>
  <c r="L7" i="1"/>
  <c r="L9" i="1"/>
  <c r="L11" i="1"/>
  <c r="L12" i="1"/>
  <c r="L13" i="1"/>
  <c r="L14" i="1"/>
  <c r="L15" i="1"/>
  <c r="L17" i="1"/>
  <c r="L19" i="1"/>
  <c r="L20" i="1"/>
  <c r="L21" i="1"/>
  <c r="L22" i="1"/>
  <c r="L23" i="1"/>
  <c r="L25" i="1"/>
  <c r="L27" i="1"/>
  <c r="L28" i="1"/>
  <c r="L29" i="1"/>
  <c r="L30" i="1"/>
  <c r="L31" i="1"/>
  <c r="L33" i="1"/>
  <c r="L35" i="1"/>
  <c r="L36" i="1"/>
  <c r="L37" i="1"/>
  <c r="L38" i="1"/>
  <c r="L39" i="1"/>
  <c r="L41" i="1"/>
  <c r="L43" i="1"/>
  <c r="L44" i="1"/>
  <c r="L45" i="1"/>
  <c r="L46" i="1"/>
  <c r="L47" i="1"/>
  <c r="L49" i="1"/>
  <c r="L51" i="1"/>
  <c r="L52" i="1"/>
  <c r="L53" i="1"/>
  <c r="L54" i="1"/>
  <c r="L55" i="1"/>
  <c r="L57" i="1"/>
  <c r="L58" i="1"/>
  <c r="L59" i="1"/>
  <c r="L60" i="1"/>
  <c r="L61" i="1"/>
  <c r="L62" i="1"/>
  <c r="L63" i="1"/>
  <c r="L65" i="1"/>
  <c r="L67" i="1"/>
  <c r="L68" i="1"/>
  <c r="L69" i="1"/>
  <c r="L70" i="1"/>
  <c r="L71" i="1"/>
  <c r="L73" i="1"/>
  <c r="L75" i="1"/>
  <c r="L76" i="1"/>
  <c r="L77" i="1"/>
  <c r="L78" i="1"/>
  <c r="L79" i="1"/>
  <c r="L83" i="1"/>
  <c r="L84" i="1"/>
  <c r="L85" i="1"/>
  <c r="L86" i="1"/>
  <c r="L87" i="1"/>
  <c r="L88" i="1"/>
  <c r="L92" i="1"/>
  <c r="L93" i="1"/>
  <c r="L94" i="1"/>
  <c r="L95" i="1"/>
  <c r="L96" i="1"/>
  <c r="L100" i="1"/>
  <c r="L101" i="1"/>
  <c r="L102" i="1"/>
  <c r="L103" i="1"/>
  <c r="L104" i="1"/>
  <c r="L105" i="1"/>
  <c r="L108" i="1"/>
  <c r="L109" i="1"/>
  <c r="L111" i="1"/>
  <c r="L112" i="1"/>
  <c r="L113" i="1"/>
  <c r="L114" i="1"/>
  <c r="L116" i="1"/>
  <c r="L117" i="1"/>
  <c r="L119" i="1"/>
  <c r="L120" i="1"/>
  <c r="L121" i="1"/>
  <c r="L124" i="1"/>
  <c r="L125" i="1"/>
  <c r="L126" i="1"/>
  <c r="L127" i="1"/>
  <c r="L128" i="1"/>
  <c r="L129" i="1"/>
  <c r="L130" i="1"/>
  <c r="L132" i="1"/>
  <c r="L133" i="1"/>
  <c r="L134" i="1"/>
  <c r="L135" i="1"/>
  <c r="L136" i="1"/>
  <c r="L137" i="1"/>
  <c r="L140" i="1"/>
  <c r="L141" i="1"/>
  <c r="L142" i="1"/>
  <c r="L143" i="1"/>
  <c r="L144" i="1"/>
  <c r="L145" i="1"/>
  <c r="L14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2" i="1"/>
  <c r="N4312" i="1" l="1"/>
  <c r="L4312" i="1"/>
  <c r="P4312" i="1"/>
  <c r="M4248" i="1"/>
  <c r="N4248" i="1"/>
  <c r="L4248" i="1"/>
  <c r="P4248" i="1"/>
  <c r="N4072" i="1"/>
  <c r="M4072" i="1"/>
  <c r="M4024" i="1"/>
  <c r="N4024" i="1"/>
  <c r="M3976" i="1"/>
  <c r="N3976" i="1"/>
  <c r="N3848" i="1"/>
  <c r="M3848" i="1"/>
  <c r="L3848" i="1"/>
  <c r="N3792" i="1"/>
  <c r="P3792" i="1"/>
  <c r="N3672" i="1"/>
  <c r="P3672" i="1"/>
  <c r="L3672" i="1"/>
  <c r="M3672" i="1"/>
  <c r="L3576" i="1"/>
  <c r="M3576" i="1"/>
  <c r="N3576" i="1"/>
  <c r="P3576" i="1"/>
  <c r="N3520" i="1"/>
  <c r="M3520" i="1"/>
  <c r="N3448" i="1"/>
  <c r="P3448" i="1"/>
  <c r="M3448" i="1"/>
  <c r="L3448" i="1"/>
  <c r="N3376" i="1"/>
  <c r="P3376" i="1"/>
  <c r="P3336" i="1"/>
  <c r="M3336" i="1"/>
  <c r="L3336" i="1"/>
  <c r="N3336" i="1"/>
  <c r="N3296" i="1"/>
  <c r="P3296" i="1"/>
  <c r="L3224" i="1"/>
  <c r="P3224" i="1"/>
  <c r="M3224" i="1"/>
  <c r="N3224" i="1"/>
  <c r="L3056" i="1"/>
  <c r="M3056" i="1"/>
  <c r="P3056" i="1"/>
  <c r="N3056" i="1"/>
  <c r="L3000" i="1"/>
  <c r="N3000" i="1"/>
  <c r="M3000" i="1"/>
  <c r="P3000" i="1"/>
  <c r="N2984" i="1"/>
  <c r="M2984" i="1"/>
  <c r="L2984" i="1"/>
  <c r="P2984" i="1"/>
  <c r="N2928" i="1"/>
  <c r="P2928" i="1"/>
  <c r="L2928" i="1"/>
  <c r="M2928" i="1"/>
  <c r="N2808" i="1"/>
  <c r="M2808" i="1"/>
  <c r="P2808" i="1"/>
  <c r="L2808" i="1"/>
  <c r="L2752" i="1"/>
  <c r="M2752" i="1"/>
  <c r="N2608" i="1"/>
  <c r="L2608" i="1"/>
  <c r="P2608" i="1"/>
  <c r="L2568" i="1"/>
  <c r="N2568" i="1"/>
  <c r="P2568" i="1"/>
  <c r="M2568" i="1"/>
  <c r="N2456" i="1"/>
  <c r="L2456" i="1"/>
  <c r="P2376" i="1"/>
  <c r="L2376" i="1"/>
  <c r="M2376" i="1"/>
  <c r="N2376" i="1"/>
  <c r="L2344" i="1"/>
  <c r="P2344" i="1"/>
  <c r="M2344" i="1"/>
  <c r="N2344" i="1"/>
  <c r="L3720" i="1"/>
  <c r="N3456" i="1"/>
  <c r="P3080" i="1"/>
  <c r="P4120" i="1"/>
  <c r="M4120" i="1"/>
  <c r="L4120" i="1"/>
  <c r="M3824" i="1"/>
  <c r="N3824" i="1"/>
  <c r="L3824" i="1"/>
  <c r="P3824" i="1"/>
  <c r="N3768" i="1"/>
  <c r="P3768" i="1"/>
  <c r="M3768" i="1"/>
  <c r="L3768" i="1"/>
  <c r="N3624" i="1"/>
  <c r="L3624" i="1"/>
  <c r="L3560" i="1"/>
  <c r="N3560" i="1"/>
  <c r="P3464" i="1"/>
  <c r="L3464" i="1"/>
  <c r="N3464" i="1"/>
  <c r="M3392" i="1"/>
  <c r="N3392" i="1"/>
  <c r="L3272" i="1"/>
  <c r="P3272" i="1"/>
  <c r="M3272" i="1"/>
  <c r="N3272" i="1"/>
  <c r="N3216" i="1"/>
  <c r="P3216" i="1"/>
  <c r="M3216" i="1"/>
  <c r="P3152" i="1"/>
  <c r="M3152" i="1"/>
  <c r="N3152" i="1"/>
  <c r="N2992" i="1"/>
  <c r="P2992" i="1"/>
  <c r="L2992" i="1"/>
  <c r="M2992" i="1"/>
  <c r="N2968" i="1"/>
  <c r="P2968" i="1"/>
  <c r="M2968" i="1"/>
  <c r="M2816" i="1"/>
  <c r="P2816" i="1"/>
  <c r="L2816" i="1"/>
  <c r="N2816" i="1"/>
  <c r="P2640" i="1"/>
  <c r="L2640" i="1"/>
  <c r="N2640" i="1"/>
  <c r="L2576" i="1"/>
  <c r="N2576" i="1"/>
  <c r="P2576" i="1"/>
  <c r="N3864" i="1"/>
  <c r="L3752" i="1"/>
  <c r="P4280" i="1"/>
  <c r="N4280" i="1"/>
  <c r="M4280" i="1"/>
  <c r="M4216" i="1"/>
  <c r="N4216" i="1"/>
  <c r="L4216" i="1"/>
  <c r="P4216" i="1"/>
  <c r="M4184" i="1"/>
  <c r="N4184" i="1"/>
  <c r="L4184" i="1"/>
  <c r="P4184" i="1"/>
  <c r="M4056" i="1"/>
  <c r="N4056" i="1"/>
  <c r="N3880" i="1"/>
  <c r="M3880" i="1"/>
  <c r="M3808" i="1"/>
  <c r="N3808" i="1"/>
  <c r="L3808" i="1"/>
  <c r="N3728" i="1"/>
  <c r="P3728" i="1"/>
  <c r="N3664" i="1"/>
  <c r="P3664" i="1"/>
  <c r="N3600" i="1"/>
  <c r="P3600" i="1"/>
  <c r="M3544" i="1"/>
  <c r="N3544" i="1"/>
  <c r="L3544" i="1"/>
  <c r="N3488" i="1"/>
  <c r="M3488" i="1"/>
  <c r="N3440" i="1"/>
  <c r="P3440" i="1"/>
  <c r="P3384" i="1"/>
  <c r="M3384" i="1"/>
  <c r="N3384" i="1"/>
  <c r="L3384" i="1"/>
  <c r="L3240" i="1"/>
  <c r="P3240" i="1"/>
  <c r="M3240" i="1"/>
  <c r="N3240" i="1"/>
  <c r="N3120" i="1"/>
  <c r="P3120" i="1"/>
  <c r="M3120" i="1"/>
  <c r="P3008" i="1"/>
  <c r="L3008" i="1"/>
  <c r="M3008" i="1"/>
  <c r="N3008" i="1"/>
  <c r="N2936" i="1"/>
  <c r="M2936" i="1"/>
  <c r="P2936" i="1"/>
  <c r="P2800" i="1"/>
  <c r="N2800" i="1"/>
  <c r="L2800" i="1"/>
  <c r="M2800" i="1"/>
  <c r="L2760" i="1"/>
  <c r="M2760" i="1"/>
  <c r="M2712" i="1"/>
  <c r="L2712" i="1"/>
  <c r="L2648" i="1"/>
  <c r="P2648" i="1"/>
  <c r="P2616" i="1"/>
  <c r="L2616" i="1"/>
  <c r="P2592" i="1"/>
  <c r="L2592" i="1"/>
  <c r="M2592" i="1"/>
  <c r="L2536" i="1"/>
  <c r="M2536" i="1"/>
  <c r="N2536" i="1"/>
  <c r="P2536" i="1"/>
  <c r="L2504" i="1"/>
  <c r="N2504" i="1"/>
  <c r="P2504" i="1"/>
  <c r="M2504" i="1"/>
  <c r="M2472" i="1"/>
  <c r="N2472" i="1"/>
  <c r="L2472" i="1"/>
  <c r="P2472" i="1"/>
  <c r="P3544" i="1"/>
  <c r="L4200" i="1"/>
  <c r="M4200" i="1"/>
  <c r="L4152" i="1"/>
  <c r="P4152" i="1"/>
  <c r="N4008" i="1"/>
  <c r="M4008" i="1"/>
  <c r="L3832" i="1"/>
  <c r="P3832" i="1"/>
  <c r="M3832" i="1"/>
  <c r="N3832" i="1"/>
  <c r="N3736" i="1"/>
  <c r="P3736" i="1"/>
  <c r="M3736" i="1"/>
  <c r="L3736" i="1"/>
  <c r="N3696" i="1"/>
  <c r="P3696" i="1"/>
  <c r="N3632" i="1"/>
  <c r="P3632" i="1"/>
  <c r="N3568" i="1"/>
  <c r="P3568" i="1"/>
  <c r="P3512" i="1"/>
  <c r="L3512" i="1"/>
  <c r="N3512" i="1"/>
  <c r="L3432" i="1"/>
  <c r="N3432" i="1"/>
  <c r="P3432" i="1"/>
  <c r="L3368" i="1"/>
  <c r="P3368" i="1"/>
  <c r="M3368" i="1"/>
  <c r="N3368" i="1"/>
  <c r="N3320" i="1"/>
  <c r="M3320" i="1"/>
  <c r="P3320" i="1"/>
  <c r="P3208" i="1"/>
  <c r="L3208" i="1"/>
  <c r="M3208" i="1"/>
  <c r="N3208" i="1"/>
  <c r="P3024" i="1"/>
  <c r="M3024" i="1"/>
  <c r="L3024" i="1"/>
  <c r="N3024" i="1"/>
  <c r="M2960" i="1"/>
  <c r="N2960" i="1"/>
  <c r="P2960" i="1"/>
  <c r="L2960" i="1"/>
  <c r="N2840" i="1"/>
  <c r="L2840" i="1"/>
  <c r="M2824" i="1"/>
  <c r="N2824" i="1"/>
  <c r="L2824" i="1"/>
  <c r="P2824" i="1"/>
  <c r="P2784" i="1"/>
  <c r="L2784" i="1"/>
  <c r="M2784" i="1"/>
  <c r="L2736" i="1"/>
  <c r="M2736" i="1"/>
  <c r="N2672" i="1"/>
  <c r="L2672" i="1"/>
  <c r="P2672" i="1"/>
  <c r="M2672" i="1"/>
  <c r="M2600" i="1"/>
  <c r="N2600" i="1"/>
  <c r="L2600" i="1"/>
  <c r="P2600" i="1"/>
  <c r="L2520" i="1"/>
  <c r="N2520" i="1"/>
  <c r="N2480" i="1"/>
  <c r="P2480" i="1"/>
  <c r="L2440" i="1"/>
  <c r="M2440" i="1"/>
  <c r="P2440" i="1"/>
  <c r="N2440" i="1"/>
  <c r="L2408" i="1"/>
  <c r="N2408" i="1"/>
  <c r="M2408" i="1"/>
  <c r="M3512" i="1"/>
  <c r="N3424" i="1"/>
  <c r="M4088" i="1"/>
  <c r="L4088" i="1"/>
  <c r="P4088" i="1"/>
  <c r="N3992" i="1"/>
  <c r="M3992" i="1"/>
  <c r="N3800" i="1"/>
  <c r="P3800" i="1"/>
  <c r="M3800" i="1"/>
  <c r="L3800" i="1"/>
  <c r="N3760" i="1"/>
  <c r="P3760" i="1"/>
  <c r="N3704" i="1"/>
  <c r="P3704" i="1"/>
  <c r="M3704" i="1"/>
  <c r="L3704" i="1"/>
  <c r="N3608" i="1"/>
  <c r="P3608" i="1"/>
  <c r="L3608" i="1"/>
  <c r="N3504" i="1"/>
  <c r="P3504" i="1"/>
  <c r="N3408" i="1"/>
  <c r="P3408" i="1"/>
  <c r="N3352" i="1"/>
  <c r="L3352" i="1"/>
  <c r="M3352" i="1"/>
  <c r="P3352" i="1"/>
  <c r="M3304" i="1"/>
  <c r="L3304" i="1"/>
  <c r="N3304" i="1"/>
  <c r="P3304" i="1"/>
  <c r="N3256" i="1"/>
  <c r="P3256" i="1"/>
  <c r="M3256" i="1"/>
  <c r="L3256" i="1"/>
  <c r="N3184" i="1"/>
  <c r="P3184" i="1"/>
  <c r="M3184" i="1"/>
  <c r="M3144" i="1"/>
  <c r="L3144" i="1"/>
  <c r="N3144" i="1"/>
  <c r="P3144" i="1"/>
  <c r="P3088" i="1"/>
  <c r="L3088" i="1"/>
  <c r="M3088" i="1"/>
  <c r="N3088" i="1"/>
  <c r="L2976" i="1"/>
  <c r="N2976" i="1"/>
  <c r="P2976" i="1"/>
  <c r="M2976" i="1"/>
  <c r="N2920" i="1"/>
  <c r="P2920" i="1"/>
  <c r="M2920" i="1"/>
  <c r="L2864" i="1"/>
  <c r="M2864" i="1"/>
  <c r="N2864" i="1"/>
  <c r="P2864" i="1"/>
  <c r="N2832" i="1"/>
  <c r="P2832" i="1"/>
  <c r="L2832" i="1"/>
  <c r="M2832" i="1"/>
  <c r="P2768" i="1"/>
  <c r="L2768" i="1"/>
  <c r="N2768" i="1"/>
  <c r="M2768" i="1"/>
  <c r="L2720" i="1"/>
  <c r="M2720" i="1"/>
  <c r="P2664" i="1"/>
  <c r="L2664" i="1"/>
  <c r="M2664" i="1"/>
  <c r="N2664" i="1"/>
  <c r="P2632" i="1"/>
  <c r="M2632" i="1"/>
  <c r="L2632" i="1"/>
  <c r="M2560" i="1"/>
  <c r="N2560" i="1"/>
  <c r="L2544" i="1"/>
  <c r="N2544" i="1"/>
  <c r="P2544" i="1"/>
  <c r="P2512" i="1"/>
  <c r="N2512" i="1"/>
  <c r="N2488" i="1"/>
  <c r="L2488" i="1"/>
  <c r="P2448" i="1"/>
  <c r="N2448" i="1"/>
  <c r="L2352" i="1"/>
  <c r="M2352" i="1"/>
  <c r="N2352" i="1"/>
  <c r="M4312" i="1"/>
  <c r="M4152" i="1"/>
  <c r="L3320" i="1"/>
  <c r="N3280" i="1"/>
  <c r="M4232" i="1"/>
  <c r="L4232" i="1"/>
  <c r="M4168" i="1"/>
  <c r="L4168" i="1"/>
  <c r="M4104" i="1"/>
  <c r="L4104" i="1"/>
  <c r="M3960" i="1"/>
  <c r="N3960" i="1"/>
  <c r="L3840" i="1"/>
  <c r="M3840" i="1"/>
  <c r="N3840" i="1"/>
  <c r="N3784" i="1"/>
  <c r="L3784" i="1"/>
  <c r="N3528" i="1"/>
  <c r="L3528" i="1"/>
  <c r="P3528" i="1"/>
  <c r="M3480" i="1"/>
  <c r="P3480" i="1"/>
  <c r="N3480" i="1"/>
  <c r="L3480" i="1"/>
  <c r="L3400" i="1"/>
  <c r="N3400" i="1"/>
  <c r="P3400" i="1"/>
  <c r="L3344" i="1"/>
  <c r="N3344" i="1"/>
  <c r="P3264" i="1"/>
  <c r="N3264" i="1"/>
  <c r="N2952" i="1"/>
  <c r="P2952" i="1"/>
  <c r="P2896" i="1"/>
  <c r="M2896" i="1"/>
  <c r="N2896" i="1"/>
  <c r="L2896" i="1"/>
  <c r="N2848" i="1"/>
  <c r="P2848" i="1"/>
  <c r="L2848" i="1"/>
  <c r="M2848" i="1"/>
  <c r="P2776" i="1"/>
  <c r="L2776" i="1"/>
  <c r="N2776" i="1"/>
  <c r="M2776" i="1"/>
  <c r="L2728" i="1"/>
  <c r="M2728" i="1"/>
  <c r="L2704" i="1"/>
  <c r="M2704" i="1"/>
  <c r="M2392" i="1"/>
  <c r="L2392" i="1"/>
  <c r="P2408" i="1"/>
  <c r="M4136" i="1"/>
  <c r="L4136" i="1"/>
  <c r="M4040" i="1"/>
  <c r="N4040" i="1"/>
  <c r="M3816" i="1"/>
  <c r="P3816" i="1"/>
  <c r="L3816" i="1"/>
  <c r="M3640" i="1"/>
  <c r="L3640" i="1"/>
  <c r="N3640" i="1"/>
  <c r="P3640" i="1"/>
  <c r="L3592" i="1"/>
  <c r="N3592" i="1"/>
  <c r="P3536" i="1"/>
  <c r="N3536" i="1"/>
  <c r="N3496" i="1"/>
  <c r="L3496" i="1"/>
  <c r="P3496" i="1"/>
  <c r="P3472" i="1"/>
  <c r="N3472" i="1"/>
  <c r="L3416" i="1"/>
  <c r="M3416" i="1"/>
  <c r="N3416" i="1"/>
  <c r="P3416" i="1"/>
  <c r="L3360" i="1"/>
  <c r="N3360" i="1"/>
  <c r="P3360" i="1"/>
  <c r="M3288" i="1"/>
  <c r="N3288" i="1"/>
  <c r="L3288" i="1"/>
  <c r="P3288" i="1"/>
  <c r="L3232" i="1"/>
  <c r="N3232" i="1"/>
  <c r="M3232" i="1"/>
  <c r="L3176" i="1"/>
  <c r="M3176" i="1"/>
  <c r="P3176" i="1"/>
  <c r="N3176" i="1"/>
  <c r="N3112" i="1"/>
  <c r="M3112" i="1"/>
  <c r="P3112" i="1"/>
  <c r="L3112" i="1"/>
  <c r="P3064" i="1"/>
  <c r="M3064" i="1"/>
  <c r="M3040" i="1"/>
  <c r="N3040" i="1"/>
  <c r="L3040" i="1"/>
  <c r="N2944" i="1"/>
  <c r="M2944" i="1"/>
  <c r="P2944" i="1"/>
  <c r="L2944" i="1"/>
  <c r="M2912" i="1"/>
  <c r="N2912" i="1"/>
  <c r="L2912" i="1"/>
  <c r="P2912" i="1"/>
  <c r="N2856" i="1"/>
  <c r="P2856" i="1"/>
  <c r="P2792" i="1"/>
  <c r="N2792" i="1"/>
  <c r="M2792" i="1"/>
  <c r="L2792" i="1"/>
  <c r="L2744" i="1"/>
  <c r="M2744" i="1"/>
  <c r="N2784" i="1"/>
  <c r="L2056" i="1"/>
  <c r="P2056" i="1"/>
  <c r="M2056" i="1"/>
  <c r="N2056" i="1"/>
  <c r="L1832" i="1"/>
  <c r="M1832" i="1"/>
  <c r="N1832" i="1"/>
  <c r="P1832" i="1"/>
  <c r="M1768" i="1"/>
  <c r="N1768" i="1"/>
  <c r="P1768" i="1"/>
  <c r="L1720" i="1"/>
  <c r="P1720" i="1"/>
  <c r="P1664" i="1"/>
  <c r="N1664" i="1"/>
  <c r="L1624" i="1"/>
  <c r="P1624" i="1"/>
  <c r="N1528" i="1"/>
  <c r="M1528" i="1"/>
  <c r="N1440" i="1"/>
  <c r="L1440" i="1"/>
  <c r="L1368" i="1"/>
  <c r="M1368" i="1"/>
  <c r="N1368" i="1"/>
  <c r="P1368" i="1"/>
  <c r="M1296" i="1"/>
  <c r="P1296" i="1"/>
  <c r="N1232" i="1"/>
  <c r="L1232" i="1"/>
  <c r="M1232" i="1"/>
  <c r="L1768" i="1"/>
  <c r="M4071" i="1"/>
  <c r="N4071" i="1"/>
  <c r="L3943" i="1"/>
  <c r="M3943" i="1"/>
  <c r="L3847" i="1"/>
  <c r="M3847" i="1"/>
  <c r="M3703" i="1"/>
  <c r="N3703" i="1"/>
  <c r="M3671" i="1"/>
  <c r="N3671" i="1"/>
  <c r="N3543" i="1"/>
  <c r="M3543" i="1"/>
  <c r="L3543" i="1"/>
  <c r="P3543" i="1"/>
  <c r="L3519" i="1"/>
  <c r="P3519" i="1"/>
  <c r="M3511" i="1"/>
  <c r="P3511" i="1"/>
  <c r="N3511" i="1"/>
  <c r="M3503" i="1"/>
  <c r="L3503" i="1"/>
  <c r="L3487" i="1"/>
  <c r="P3487" i="1"/>
  <c r="N3479" i="1"/>
  <c r="L3479" i="1"/>
  <c r="L3471" i="1"/>
  <c r="M3471" i="1"/>
  <c r="M3447" i="1"/>
  <c r="P3447" i="1"/>
  <c r="M3439" i="1"/>
  <c r="L3439" i="1"/>
  <c r="N3415" i="1"/>
  <c r="L3415" i="1"/>
  <c r="L3407" i="1"/>
  <c r="M3407" i="1"/>
  <c r="L3391" i="1"/>
  <c r="P3391" i="1"/>
  <c r="M3383" i="1"/>
  <c r="P3383" i="1"/>
  <c r="L3383" i="1"/>
  <c r="M3375" i="1"/>
  <c r="L3375" i="1"/>
  <c r="M3327" i="1"/>
  <c r="N3327" i="1"/>
  <c r="M3279" i="1"/>
  <c r="N3279" i="1"/>
  <c r="N3247" i="1"/>
  <c r="M3247" i="1"/>
  <c r="P3215" i="1"/>
  <c r="L3215" i="1"/>
  <c r="L2320" i="1"/>
  <c r="M2320" i="1"/>
  <c r="N2240" i="1"/>
  <c r="M2240" i="1"/>
  <c r="P2152" i="1"/>
  <c r="L2152" i="1"/>
  <c r="M2152" i="1"/>
  <c r="N2152" i="1"/>
  <c r="M2080" i="1"/>
  <c r="N2080" i="1"/>
  <c r="P2080" i="1"/>
  <c r="P2064" i="1"/>
  <c r="L2064" i="1"/>
  <c r="M2064" i="1"/>
  <c r="P1928" i="1"/>
  <c r="L1928" i="1"/>
  <c r="N1928" i="1"/>
  <c r="M1824" i="1"/>
  <c r="P1824" i="1"/>
  <c r="M1728" i="1"/>
  <c r="N1728" i="1"/>
  <c r="L1640" i="1"/>
  <c r="P1640" i="1"/>
  <c r="N1640" i="1"/>
  <c r="M1424" i="1"/>
  <c r="L1424" i="1"/>
  <c r="P1424" i="1"/>
  <c r="P1360" i="1"/>
  <c r="M1360" i="1"/>
  <c r="L1360" i="1"/>
  <c r="M1352" i="1"/>
  <c r="L1352" i="1"/>
  <c r="N1272" i="1"/>
  <c r="P1272" i="1"/>
  <c r="M1272" i="1"/>
  <c r="P4311" i="1"/>
  <c r="N4255" i="1"/>
  <c r="N4247" i="1"/>
  <c r="M4223" i="1"/>
  <c r="N4215" i="1"/>
  <c r="N4191" i="1"/>
  <c r="L4183" i="1"/>
  <c r="P4151" i="1"/>
  <c r="L4071" i="1"/>
  <c r="N4015" i="1"/>
  <c r="M3975" i="1"/>
  <c r="N3959" i="1"/>
  <c r="M3823" i="1"/>
  <c r="P3815" i="1"/>
  <c r="L3631" i="1"/>
  <c r="M3567" i="1"/>
  <c r="L3511" i="1"/>
  <c r="P3455" i="1"/>
  <c r="L3423" i="1"/>
  <c r="P1728" i="1"/>
  <c r="P1232" i="1"/>
  <c r="M2208" i="1"/>
  <c r="N2208" i="1"/>
  <c r="L2088" i="1"/>
  <c r="M2088" i="1"/>
  <c r="N2088" i="1"/>
  <c r="P2088" i="1"/>
  <c r="P2016" i="1"/>
  <c r="L2016" i="1"/>
  <c r="M2016" i="1"/>
  <c r="N2016" i="1"/>
  <c r="L1960" i="1"/>
  <c r="P1960" i="1"/>
  <c r="L1776" i="1"/>
  <c r="N1776" i="1"/>
  <c r="N1712" i="1"/>
  <c r="L1712" i="1"/>
  <c r="M1696" i="1"/>
  <c r="P1696" i="1"/>
  <c r="P1672" i="1"/>
  <c r="L1672" i="1"/>
  <c r="N1672" i="1"/>
  <c r="L1432" i="1"/>
  <c r="P1432" i="1"/>
  <c r="N1376" i="1"/>
  <c r="L1376" i="1"/>
  <c r="N1344" i="1"/>
  <c r="L1344" i="1"/>
  <c r="N1304" i="1"/>
  <c r="P1304" i="1"/>
  <c r="M1304" i="1"/>
  <c r="M1248" i="1"/>
  <c r="L1248" i="1"/>
  <c r="N1248" i="1"/>
  <c r="P1248" i="1"/>
  <c r="N4095" i="1"/>
  <c r="M4095" i="1"/>
  <c r="L3911" i="1"/>
  <c r="M3911" i="1"/>
  <c r="M3767" i="1"/>
  <c r="N3767" i="1"/>
  <c r="N4311" i="1"/>
  <c r="P4287" i="1"/>
  <c r="M4247" i="1"/>
  <c r="N4223" i="1"/>
  <c r="M4215" i="1"/>
  <c r="P4207" i="1"/>
  <c r="N4151" i="1"/>
  <c r="M4031" i="1"/>
  <c r="L3975" i="1"/>
  <c r="M3959" i="1"/>
  <c r="N3919" i="1"/>
  <c r="P3879" i="1"/>
  <c r="N3863" i="1"/>
  <c r="L3823" i="1"/>
  <c r="P3807" i="1"/>
  <c r="P3607" i="1"/>
  <c r="L3535" i="1"/>
  <c r="N3311" i="1"/>
  <c r="N1960" i="1"/>
  <c r="P1712" i="1"/>
  <c r="N2248" i="1"/>
  <c r="P2248" i="1"/>
  <c r="L2248" i="1"/>
  <c r="N2184" i="1"/>
  <c r="P2184" i="1"/>
  <c r="M2184" i="1"/>
  <c r="N2048" i="1"/>
  <c r="M2048" i="1"/>
  <c r="P2048" i="1"/>
  <c r="L2048" i="1"/>
  <c r="P1992" i="1"/>
  <c r="N1992" i="1"/>
  <c r="L1992" i="1"/>
  <c r="L1744" i="1"/>
  <c r="N1744" i="1"/>
  <c r="P1744" i="1"/>
  <c r="N1704" i="1"/>
  <c r="P1704" i="1"/>
  <c r="L1704" i="1"/>
  <c r="M1656" i="1"/>
  <c r="P1656" i="1"/>
  <c r="M1464" i="1"/>
  <c r="N1464" i="1"/>
  <c r="L1464" i="1"/>
  <c r="P1464" i="1"/>
  <c r="L1408" i="1"/>
  <c r="N1408" i="1"/>
  <c r="M1312" i="1"/>
  <c r="L1312" i="1"/>
  <c r="M1256" i="1"/>
  <c r="L1256" i="1"/>
  <c r="N1256" i="1"/>
  <c r="P1256" i="1"/>
  <c r="L3895" i="1"/>
  <c r="M3895" i="1"/>
  <c r="P4335" i="1"/>
  <c r="M4311" i="1"/>
  <c r="M4287" i="1"/>
  <c r="P4279" i="1"/>
  <c r="P4271" i="1"/>
  <c r="M4207" i="1"/>
  <c r="M4199" i="1"/>
  <c r="P4175" i="1"/>
  <c r="M4151" i="1"/>
  <c r="P4007" i="1"/>
  <c r="P3911" i="1"/>
  <c r="N3807" i="1"/>
  <c r="P3767" i="1"/>
  <c r="P3703" i="1"/>
  <c r="P3671" i="1"/>
  <c r="P3615" i="1"/>
  <c r="P3551" i="1"/>
  <c r="P3479" i="1"/>
  <c r="M1912" i="1"/>
  <c r="P1880" i="1"/>
  <c r="M2280" i="1"/>
  <c r="N2280" i="1"/>
  <c r="L2280" i="1"/>
  <c r="P2280" i="1"/>
  <c r="N2112" i="1"/>
  <c r="M2112" i="1"/>
  <c r="L1984" i="1"/>
  <c r="M1984" i="1"/>
  <c r="N1984" i="1"/>
  <c r="P1984" i="1"/>
  <c r="P1944" i="1"/>
  <c r="M1944" i="1"/>
  <c r="L1864" i="1"/>
  <c r="M1864" i="1"/>
  <c r="P1864" i="1"/>
  <c r="N1800" i="1"/>
  <c r="P1800" i="1"/>
  <c r="M1800" i="1"/>
  <c r="M1760" i="1"/>
  <c r="N1760" i="1"/>
  <c r="P1760" i="1"/>
  <c r="L1680" i="1"/>
  <c r="N1680" i="1"/>
  <c r="P1680" i="1"/>
  <c r="N1632" i="1"/>
  <c r="P1632" i="1"/>
  <c r="M1512" i="1"/>
  <c r="N1512" i="1"/>
  <c r="L1392" i="1"/>
  <c r="P1392" i="1"/>
  <c r="M1392" i="1"/>
  <c r="P1328" i="1"/>
  <c r="L1328" i="1"/>
  <c r="N1328" i="1"/>
  <c r="P1280" i="1"/>
  <c r="M1280" i="1"/>
  <c r="N2064" i="1"/>
  <c r="L4087" i="1"/>
  <c r="M4087" i="1"/>
  <c r="L3991" i="1"/>
  <c r="P3991" i="1"/>
  <c r="N3799" i="1"/>
  <c r="M3799" i="1"/>
  <c r="M3735" i="1"/>
  <c r="N3735" i="1"/>
  <c r="N4335" i="1"/>
  <c r="P4327" i="1"/>
  <c r="N4287" i="1"/>
  <c r="N4279" i="1"/>
  <c r="M4263" i="1"/>
  <c r="P4239" i="1"/>
  <c r="M4231" i="1"/>
  <c r="N4199" i="1"/>
  <c r="M4175" i="1"/>
  <c r="M4167" i="1"/>
  <c r="P4159" i="1"/>
  <c r="P4119" i="1"/>
  <c r="P4087" i="1"/>
  <c r="N4063" i="1"/>
  <c r="N4047" i="1"/>
  <c r="M3991" i="1"/>
  <c r="N3951" i="1"/>
  <c r="N3911" i="1"/>
  <c r="P3847" i="1"/>
  <c r="M3839" i="1"/>
  <c r="L3807" i="1"/>
  <c r="P3799" i="1"/>
  <c r="L3791" i="1"/>
  <c r="P3775" i="1"/>
  <c r="L3767" i="1"/>
  <c r="P3743" i="1"/>
  <c r="L3735" i="1"/>
  <c r="P3711" i="1"/>
  <c r="L3703" i="1"/>
  <c r="P3679" i="1"/>
  <c r="L3671" i="1"/>
  <c r="N3615" i="1"/>
  <c r="P3599" i="1"/>
  <c r="P3575" i="1"/>
  <c r="L3551" i="1"/>
  <c r="M3479" i="1"/>
  <c r="P3415" i="1"/>
  <c r="N3359" i="1"/>
  <c r="L2184" i="1"/>
  <c r="P1896" i="1"/>
  <c r="M2288" i="1"/>
  <c r="L2288" i="1"/>
  <c r="L2216" i="1"/>
  <c r="N2216" i="1"/>
  <c r="M2216" i="1"/>
  <c r="N2176" i="1"/>
  <c r="M2176" i="1"/>
  <c r="M2144" i="1"/>
  <c r="N2144" i="1"/>
  <c r="L2024" i="1"/>
  <c r="N2024" i="1"/>
  <c r="P2024" i="1"/>
  <c r="M1952" i="1"/>
  <c r="N1952" i="1"/>
  <c r="P1952" i="1"/>
  <c r="L1952" i="1"/>
  <c r="L1920" i="1"/>
  <c r="M1920" i="1"/>
  <c r="N1920" i="1"/>
  <c r="P1888" i="1"/>
  <c r="L1888" i="1"/>
  <c r="M1888" i="1"/>
  <c r="N1792" i="1"/>
  <c r="M1792" i="1"/>
  <c r="L1688" i="1"/>
  <c r="P1688" i="1"/>
  <c r="L1616" i="1"/>
  <c r="P1616" i="1"/>
  <c r="P1456" i="1"/>
  <c r="L1456" i="1"/>
  <c r="M1456" i="1"/>
  <c r="N1400" i="1"/>
  <c r="L1400" i="1"/>
  <c r="P1400" i="1"/>
  <c r="N1336" i="1"/>
  <c r="L1336" i="1"/>
  <c r="P1336" i="1"/>
  <c r="M1288" i="1"/>
  <c r="N1288" i="1"/>
  <c r="P1288" i="1"/>
  <c r="N1312" i="1"/>
  <c r="M3879" i="1"/>
  <c r="N3879" i="1"/>
  <c r="L3863" i="1"/>
  <c r="P3863" i="1"/>
  <c r="N3639" i="1"/>
  <c r="L3639" i="1"/>
  <c r="P3639" i="1"/>
  <c r="M4335" i="1"/>
  <c r="M4327" i="1"/>
  <c r="M4279" i="1"/>
  <c r="N4263" i="1"/>
  <c r="M4239" i="1"/>
  <c r="N4231" i="1"/>
  <c r="N4167" i="1"/>
  <c r="M4159" i="1"/>
  <c r="N4119" i="1"/>
  <c r="P4103" i="1"/>
  <c r="N4087" i="1"/>
  <c r="P4039" i="1"/>
  <c r="P4023" i="1"/>
  <c r="M3967" i="1"/>
  <c r="P3943" i="1"/>
  <c r="N3903" i="1"/>
  <c r="L3839" i="1"/>
  <c r="P3831" i="1"/>
  <c r="L3799" i="1"/>
  <c r="M3791" i="1"/>
  <c r="N3775" i="1"/>
  <c r="P3759" i="1"/>
  <c r="N3743" i="1"/>
  <c r="P3727" i="1"/>
  <c r="N3711" i="1"/>
  <c r="P3695" i="1"/>
  <c r="N3679" i="1"/>
  <c r="P3663" i="1"/>
  <c r="P3647" i="1"/>
  <c r="M3639" i="1"/>
  <c r="M3599" i="1"/>
  <c r="N3575" i="1"/>
  <c r="L3447" i="1"/>
  <c r="M3415" i="1"/>
  <c r="N3343" i="1"/>
  <c r="M3295" i="1"/>
  <c r="N2320" i="1"/>
  <c r="M1688" i="1"/>
  <c r="N1544" i="1"/>
  <c r="L2312" i="1"/>
  <c r="N2312" i="1"/>
  <c r="M2312" i="1"/>
  <c r="P2312" i="1"/>
  <c r="L2256" i="1"/>
  <c r="M2256" i="1"/>
  <c r="N2120" i="1"/>
  <c r="P2120" i="1"/>
  <c r="L2120" i="1"/>
  <c r="M2120" i="1"/>
  <c r="L2072" i="1"/>
  <c r="P2072" i="1"/>
  <c r="N2072" i="1"/>
  <c r="M2072" i="1"/>
  <c r="M1976" i="1"/>
  <c r="P1976" i="1"/>
  <c r="M1736" i="1"/>
  <c r="N1736" i="1"/>
  <c r="P1736" i="1"/>
  <c r="L1736" i="1"/>
  <c r="N1472" i="1"/>
  <c r="L1472" i="1"/>
  <c r="M1472" i="1"/>
  <c r="L1384" i="1"/>
  <c r="M1384" i="1"/>
  <c r="M1320" i="1"/>
  <c r="N1320" i="1"/>
  <c r="P1320" i="1"/>
  <c r="L1264" i="1"/>
  <c r="M1264" i="1"/>
  <c r="P1264" i="1"/>
  <c r="N1264" i="1"/>
  <c r="M1240" i="1"/>
  <c r="L1240" i="1"/>
  <c r="N1240" i="1"/>
  <c r="P1240" i="1"/>
  <c r="P1752" i="1"/>
  <c r="L4055" i="1"/>
  <c r="P4055" i="1"/>
  <c r="M4007" i="1"/>
  <c r="N4007" i="1"/>
  <c r="L3927" i="1"/>
  <c r="M3927" i="1"/>
  <c r="L3815" i="1"/>
  <c r="N3815" i="1"/>
  <c r="M3607" i="1"/>
  <c r="N3607" i="1"/>
  <c r="M4143" i="1"/>
  <c r="P4135" i="1"/>
  <c r="P4127" i="1"/>
  <c r="M4119" i="1"/>
  <c r="M4103" i="1"/>
  <c r="N4079" i="1"/>
  <c r="M4039" i="1"/>
  <c r="N4023" i="1"/>
  <c r="N3943" i="1"/>
  <c r="P3895" i="1"/>
  <c r="N3855" i="1"/>
  <c r="M3831" i="1"/>
  <c r="M3759" i="1"/>
  <c r="M3727" i="1"/>
  <c r="M3695" i="1"/>
  <c r="M3663" i="1"/>
  <c r="L3647" i="1"/>
  <c r="L3583" i="1"/>
  <c r="M3575" i="1"/>
  <c r="N3447" i="1"/>
  <c r="L2080" i="1"/>
  <c r="L1656" i="1"/>
  <c r="P1648" i="1"/>
  <c r="N1616" i="1"/>
  <c r="L3151" i="1"/>
  <c r="P3151" i="1"/>
  <c r="M3143" i="1"/>
  <c r="L3143" i="1"/>
  <c r="L3111" i="1"/>
  <c r="P3111" i="1"/>
  <c r="N3063" i="1"/>
  <c r="L3063" i="1"/>
  <c r="M3031" i="1"/>
  <c r="P3031" i="1"/>
  <c r="L3119" i="1"/>
  <c r="L3095" i="1"/>
  <c r="L3183" i="1"/>
  <c r="N3119" i="1"/>
  <c r="N3095" i="1"/>
  <c r="M3055" i="1"/>
  <c r="N3183" i="1"/>
  <c r="L3159" i="1"/>
  <c r="P3143" i="1"/>
  <c r="P3175" i="1"/>
  <c r="M3111" i="1"/>
  <c r="N2847" i="1"/>
  <c r="P2847" i="1"/>
  <c r="N2807" i="1"/>
  <c r="P2807" i="1"/>
  <c r="L2799" i="1"/>
  <c r="N2799" i="1"/>
  <c r="L2791" i="1"/>
  <c r="N2791" i="1"/>
  <c r="L2783" i="1"/>
  <c r="M2783" i="1"/>
  <c r="L2775" i="1"/>
  <c r="N2775" i="1"/>
  <c r="L2767" i="1"/>
  <c r="N2767" i="1"/>
  <c r="N2895" i="1"/>
  <c r="N2879" i="1"/>
  <c r="N2919" i="1"/>
  <c r="P2679" i="1"/>
  <c r="L138" i="1"/>
  <c r="L66" i="1"/>
  <c r="L10" i="1"/>
  <c r="M146" i="1"/>
  <c r="P130" i="1"/>
  <c r="P26" i="1"/>
  <c r="P162" i="1"/>
  <c r="N50" i="1"/>
  <c r="M186" i="1"/>
  <c r="P186" i="1"/>
  <c r="P194" i="1"/>
  <c r="M309" i="1"/>
  <c r="L306" i="1"/>
  <c r="M298" i="1"/>
  <c r="P282" i="1"/>
  <c r="M277" i="1"/>
  <c r="L274" i="1"/>
  <c r="P261" i="1"/>
  <c r="N258" i="1"/>
  <c r="P245" i="1"/>
  <c r="N242" i="1"/>
  <c r="N226" i="1"/>
  <c r="N210" i="1"/>
  <c r="L146" i="1"/>
  <c r="L74" i="1"/>
  <c r="L18" i="1"/>
  <c r="M106" i="1"/>
  <c r="M42" i="1"/>
  <c r="P138" i="1"/>
  <c r="N58" i="1"/>
  <c r="N154" i="1"/>
  <c r="N106" i="1"/>
  <c r="L186" i="1"/>
  <c r="N194" i="1"/>
  <c r="L309" i="1"/>
  <c r="L298" i="1"/>
  <c r="P285" i="1"/>
  <c r="N282" i="1"/>
  <c r="L277" i="1"/>
  <c r="N261" i="1"/>
  <c r="M258" i="1"/>
  <c r="N245" i="1"/>
  <c r="M242" i="1"/>
  <c r="M226" i="1"/>
  <c r="M210" i="1"/>
  <c r="L106" i="1"/>
  <c r="L26" i="1"/>
  <c r="M50" i="1"/>
  <c r="N66" i="1"/>
  <c r="N10" i="1"/>
  <c r="N114" i="1"/>
  <c r="N170" i="1"/>
  <c r="M194" i="1"/>
  <c r="N285" i="1"/>
  <c r="M282" i="1"/>
  <c r="P266" i="1"/>
  <c r="M261" i="1"/>
  <c r="M245" i="1"/>
  <c r="M114" i="1"/>
  <c r="M58" i="1"/>
  <c r="P42" i="1"/>
  <c r="N18" i="1"/>
  <c r="N162" i="1"/>
  <c r="M178" i="1"/>
  <c r="M170" i="1"/>
  <c r="P178" i="1"/>
  <c r="P290" i="1"/>
  <c r="P269" i="1"/>
  <c r="N266" i="1"/>
  <c r="P250" i="1"/>
  <c r="P234" i="1"/>
  <c r="P218" i="1"/>
  <c r="N290" i="1"/>
  <c r="N218" i="1"/>
  <c r="M266" i="1"/>
  <c r="N250" i="1"/>
  <c r="M122" i="1"/>
  <c r="N130" i="1"/>
  <c r="N202" i="1"/>
  <c r="P306" i="1"/>
  <c r="N293" i="1"/>
  <c r="M290" i="1"/>
  <c r="P274" i="1"/>
  <c r="M269" i="1"/>
  <c r="N253" i="1"/>
  <c r="M250" i="1"/>
  <c r="M234" i="1"/>
  <c r="M218" i="1"/>
  <c r="P301" i="1"/>
  <c r="N301" i="1"/>
  <c r="M301" i="1"/>
  <c r="P34" i="1"/>
  <c r="N34" i="1"/>
  <c r="L4328" i="1"/>
  <c r="N4328" i="1"/>
  <c r="M4336" i="1"/>
  <c r="P4334" i="1"/>
  <c r="N4334" i="1"/>
  <c r="L4301" i="1"/>
  <c r="P4270" i="1"/>
  <c r="N4270" i="1"/>
  <c r="L4268" i="1"/>
  <c r="M4268" i="1"/>
  <c r="N4268" i="1"/>
  <c r="N4253" i="1"/>
  <c r="P4253" i="1"/>
  <c r="L4253" i="1"/>
  <c r="M4253" i="1"/>
  <c r="L4224" i="1"/>
  <c r="P4224" i="1"/>
  <c r="M4224" i="1"/>
  <c r="N4224" i="1"/>
  <c r="P4131" i="1"/>
  <c r="L4131" i="1"/>
  <c r="M4131" i="1"/>
  <c r="N4131" i="1"/>
  <c r="P4306" i="1"/>
  <c r="N4306" i="1"/>
  <c r="M4334" i="1"/>
  <c r="N4319" i="1"/>
  <c r="N4317" i="1"/>
  <c r="P4317" i="1"/>
  <c r="N4304" i="1"/>
  <c r="P4302" i="1"/>
  <c r="N4302" i="1"/>
  <c r="P4294" i="1"/>
  <c r="M4294" i="1"/>
  <c r="N4285" i="1"/>
  <c r="P4285" i="1"/>
  <c r="L4285" i="1"/>
  <c r="P4278" i="1"/>
  <c r="L4278" i="1"/>
  <c r="N4278" i="1"/>
  <c r="P4274" i="1"/>
  <c r="M4274" i="1"/>
  <c r="N4274" i="1"/>
  <c r="L4272" i="1"/>
  <c r="N4272" i="1"/>
  <c r="P4272" i="1"/>
  <c r="M4270" i="1"/>
  <c r="N4237" i="1"/>
  <c r="L4237" i="1"/>
  <c r="M4237" i="1"/>
  <c r="P4237" i="1"/>
  <c r="P4214" i="1"/>
  <c r="L4214" i="1"/>
  <c r="M4214" i="1"/>
  <c r="N4214" i="1"/>
  <c r="N4189" i="1"/>
  <c r="P4189" i="1"/>
  <c r="L4189" i="1"/>
  <c r="M4189" i="1"/>
  <c r="L4160" i="1"/>
  <c r="P4160" i="1"/>
  <c r="M4160" i="1"/>
  <c r="N4160" i="1"/>
  <c r="L4334" i="1"/>
  <c r="M4329" i="1"/>
  <c r="N4324" i="1"/>
  <c r="P4322" i="1"/>
  <c r="M4322" i="1"/>
  <c r="L4319" i="1"/>
  <c r="M4317" i="1"/>
  <c r="M4304" i="1"/>
  <c r="M4302" i="1"/>
  <c r="P4298" i="1"/>
  <c r="M4298" i="1"/>
  <c r="L4296" i="1"/>
  <c r="N4296" i="1"/>
  <c r="P4296" i="1"/>
  <c r="N4294" i="1"/>
  <c r="M4285" i="1"/>
  <c r="M4278" i="1"/>
  <c r="L4274" i="1"/>
  <c r="M4272" i="1"/>
  <c r="L4270" i="1"/>
  <c r="N4267" i="1"/>
  <c r="P4267" i="1"/>
  <c r="N4221" i="1"/>
  <c r="P4221" i="1"/>
  <c r="L4221" i="1"/>
  <c r="M4221" i="1"/>
  <c r="N4332" i="1"/>
  <c r="L4329" i="1"/>
  <c r="N4327" i="1"/>
  <c r="M4324" i="1"/>
  <c r="N4322" i="1"/>
  <c r="L4320" i="1"/>
  <c r="P4320" i="1"/>
  <c r="L4317" i="1"/>
  <c r="N4315" i="1"/>
  <c r="P4310" i="1"/>
  <c r="L4310" i="1"/>
  <c r="N4307" i="1"/>
  <c r="L4302" i="1"/>
  <c r="L4300" i="1"/>
  <c r="N4300" i="1"/>
  <c r="N4298" i="1"/>
  <c r="M4296" i="1"/>
  <c r="L4294" i="1"/>
  <c r="P4291" i="1"/>
  <c r="L4291" i="1"/>
  <c r="M4291" i="1"/>
  <c r="M4267" i="1"/>
  <c r="N4157" i="1"/>
  <c r="P4157" i="1"/>
  <c r="L4157" i="1"/>
  <c r="M4157" i="1"/>
  <c r="L4128" i="1"/>
  <c r="P4128" i="1"/>
  <c r="M4128" i="1"/>
  <c r="N4128" i="1"/>
  <c r="N4338" i="1"/>
  <c r="P4333" i="1"/>
  <c r="M4332" i="1"/>
  <c r="N4330" i="1"/>
  <c r="L4322" i="1"/>
  <c r="N4320" i="1"/>
  <c r="M4307" i="1"/>
  <c r="P4303" i="1"/>
  <c r="N4269" i="1"/>
  <c r="M4269" i="1"/>
  <c r="P4269" i="1"/>
  <c r="P4262" i="1"/>
  <c r="L4262" i="1"/>
  <c r="M4262" i="1"/>
  <c r="N4262" i="1"/>
  <c r="P4259" i="1"/>
  <c r="L4259" i="1"/>
  <c r="M4259" i="1"/>
  <c r="N4259" i="1"/>
  <c r="L4243" i="1"/>
  <c r="N4243" i="1"/>
  <c r="P4243" i="1"/>
  <c r="P4166" i="1"/>
  <c r="L4166" i="1"/>
  <c r="M4166" i="1"/>
  <c r="N4166" i="1"/>
  <c r="P4336" i="1"/>
  <c r="P4328" i="1"/>
  <c r="N4325" i="1"/>
  <c r="M4325" i="1"/>
  <c r="N4313" i="1"/>
  <c r="L4313" i="1"/>
  <c r="P4301" i="1"/>
  <c r="M4295" i="1"/>
  <c r="P4295" i="1"/>
  <c r="N4293" i="1"/>
  <c r="M4293" i="1"/>
  <c r="P4293" i="1"/>
  <c r="L4288" i="1"/>
  <c r="P4288" i="1"/>
  <c r="M4288" i="1"/>
  <c r="M4271" i="1"/>
  <c r="N4271" i="1"/>
  <c r="L4269" i="1"/>
  <c r="L4264" i="1"/>
  <c r="N4264" i="1"/>
  <c r="P4264" i="1"/>
  <c r="L4256" i="1"/>
  <c r="P4256" i="1"/>
  <c r="M4256" i="1"/>
  <c r="N4256" i="1"/>
  <c r="M4243" i="1"/>
  <c r="L4211" i="1"/>
  <c r="M4211" i="1"/>
  <c r="N4211" i="1"/>
  <c r="P4211" i="1"/>
  <c r="N4299" i="1"/>
  <c r="P4299" i="1"/>
  <c r="N4295" i="1"/>
  <c r="L4275" i="1"/>
  <c r="N4275" i="1"/>
  <c r="P4275" i="1"/>
  <c r="N4261" i="1"/>
  <c r="M4261" i="1"/>
  <c r="P4261" i="1"/>
  <c r="P4198" i="1"/>
  <c r="L4198" i="1"/>
  <c r="M4198" i="1"/>
  <c r="N4198" i="1"/>
  <c r="P4195" i="1"/>
  <c r="L4195" i="1"/>
  <c r="M4195" i="1"/>
  <c r="N4195" i="1"/>
  <c r="P4163" i="1"/>
  <c r="L4163" i="1"/>
  <c r="M4163" i="1"/>
  <c r="N4163" i="1"/>
  <c r="P4134" i="1"/>
  <c r="L4134" i="1"/>
  <c r="M4134" i="1"/>
  <c r="N4134" i="1"/>
  <c r="L4316" i="1"/>
  <c r="M4316" i="1"/>
  <c r="N4336" i="1"/>
  <c r="L4333" i="1"/>
  <c r="M4328" i="1"/>
  <c r="M4323" i="1"/>
  <c r="P4319" i="1"/>
  <c r="L4318" i="1"/>
  <c r="N4316" i="1"/>
  <c r="M4306" i="1"/>
  <c r="P4304" i="1"/>
  <c r="L4303" i="1"/>
  <c r="M4301" i="1"/>
  <c r="M4299" i="1"/>
  <c r="N4297" i="1"/>
  <c r="M4297" i="1"/>
  <c r="L4295" i="1"/>
  <c r="M4275" i="1"/>
  <c r="P4268" i="1"/>
  <c r="P4246" i="1"/>
  <c r="L4246" i="1"/>
  <c r="N4246" i="1"/>
  <c r="L4240" i="1"/>
  <c r="N4240" i="1"/>
  <c r="P4240" i="1"/>
  <c r="P4230" i="1"/>
  <c r="L4230" i="1"/>
  <c r="M4230" i="1"/>
  <c r="N4230" i="1"/>
  <c r="P4227" i="1"/>
  <c r="L4227" i="1"/>
  <c r="M4227" i="1"/>
  <c r="N4227" i="1"/>
  <c r="L4208" i="1"/>
  <c r="M4208" i="1"/>
  <c r="N4208" i="1"/>
  <c r="P4208" i="1"/>
  <c r="L4192" i="1"/>
  <c r="P4192" i="1"/>
  <c r="M4192" i="1"/>
  <c r="N4192" i="1"/>
  <c r="L4076" i="1"/>
  <c r="P4076" i="1"/>
  <c r="L4060" i="1"/>
  <c r="P4060" i="1"/>
  <c r="L4044" i="1"/>
  <c r="P4044" i="1"/>
  <c r="L4028" i="1"/>
  <c r="P4028" i="1"/>
  <c r="L4012" i="1"/>
  <c r="P4012" i="1"/>
  <c r="L3996" i="1"/>
  <c r="P3996" i="1"/>
  <c r="L3980" i="1"/>
  <c r="P3980" i="1"/>
  <c r="L3964" i="1"/>
  <c r="P3964" i="1"/>
  <c r="L3948" i="1"/>
  <c r="P3948" i="1"/>
  <c r="L3932" i="1"/>
  <c r="P3932" i="1"/>
  <c r="L3916" i="1"/>
  <c r="P3916" i="1"/>
  <c r="L3900" i="1"/>
  <c r="P3900" i="1"/>
  <c r="L3884" i="1"/>
  <c r="P3884" i="1"/>
  <c r="L3868" i="1"/>
  <c r="P3868" i="1"/>
  <c r="P3850" i="1"/>
  <c r="L3850" i="1"/>
  <c r="P3822" i="1"/>
  <c r="L3822" i="1"/>
  <c r="M3822" i="1"/>
  <c r="P3806" i="1"/>
  <c r="L3806" i="1"/>
  <c r="M3806" i="1"/>
  <c r="P3789" i="1"/>
  <c r="L3789" i="1"/>
  <c r="M3789" i="1"/>
  <c r="N3789" i="1"/>
  <c r="N3776" i="1"/>
  <c r="L3776" i="1"/>
  <c r="M3776" i="1"/>
  <c r="P3776" i="1"/>
  <c r="N3716" i="1"/>
  <c r="P3716" i="1"/>
  <c r="L3716" i="1"/>
  <c r="M3716" i="1"/>
  <c r="L3651" i="1"/>
  <c r="M3651" i="1"/>
  <c r="N3651" i="1"/>
  <c r="P3651" i="1"/>
  <c r="P3626" i="1"/>
  <c r="L3626" i="1"/>
  <c r="M3626" i="1"/>
  <c r="N3626" i="1"/>
  <c r="L3623" i="1"/>
  <c r="P3623" i="1"/>
  <c r="M3623" i="1"/>
  <c r="N3623" i="1"/>
  <c r="L3495" i="1"/>
  <c r="P3495" i="1"/>
  <c r="M3495" i="1"/>
  <c r="N3495" i="1"/>
  <c r="P3469" i="1"/>
  <c r="L3469" i="1"/>
  <c r="M3469" i="1"/>
  <c r="N3469" i="1"/>
  <c r="P3402" i="1"/>
  <c r="L3402" i="1"/>
  <c r="M3402" i="1"/>
  <c r="N3402" i="1"/>
  <c r="P3341" i="1"/>
  <c r="L3341" i="1"/>
  <c r="M3341" i="1"/>
  <c r="N3341" i="1"/>
  <c r="P3325" i="1"/>
  <c r="L3325" i="1"/>
  <c r="M3325" i="1"/>
  <c r="N3325" i="1"/>
  <c r="P3309" i="1"/>
  <c r="L3309" i="1"/>
  <c r="M3309" i="1"/>
  <c r="N3309" i="1"/>
  <c r="P3261" i="1"/>
  <c r="L3261" i="1"/>
  <c r="M3261" i="1"/>
  <c r="N3261" i="1"/>
  <c r="P3110" i="1"/>
  <c r="L3110" i="1"/>
  <c r="M3110" i="1"/>
  <c r="N3110" i="1"/>
  <c r="L2963" i="1"/>
  <c r="P2963" i="1"/>
  <c r="M2963" i="1"/>
  <c r="N2963" i="1"/>
  <c r="N2924" i="1"/>
  <c r="P2924" i="1"/>
  <c r="L2924" i="1"/>
  <c r="M2924" i="1"/>
  <c r="N2908" i="1"/>
  <c r="P2908" i="1"/>
  <c r="L2908" i="1"/>
  <c r="M2908" i="1"/>
  <c r="L4238" i="1"/>
  <c r="L4235" i="1"/>
  <c r="L4206" i="1"/>
  <c r="L4203" i="1"/>
  <c r="L4174" i="1"/>
  <c r="L4171" i="1"/>
  <c r="L4142" i="1"/>
  <c r="L4139" i="1"/>
  <c r="M4125" i="1"/>
  <c r="L4110" i="1"/>
  <c r="L4107" i="1"/>
  <c r="N4102" i="1"/>
  <c r="N4099" i="1"/>
  <c r="N4096" i="1"/>
  <c r="M4093" i="1"/>
  <c r="M4085" i="1"/>
  <c r="N4076" i="1"/>
  <c r="P4074" i="1"/>
  <c r="L4074" i="1"/>
  <c r="M4069" i="1"/>
  <c r="N4060" i="1"/>
  <c r="P4058" i="1"/>
  <c r="L4058" i="1"/>
  <c r="M4053" i="1"/>
  <c r="N4044" i="1"/>
  <c r="P4042" i="1"/>
  <c r="L4042" i="1"/>
  <c r="M4037" i="1"/>
  <c r="N4028" i="1"/>
  <c r="P4026" i="1"/>
  <c r="L4026" i="1"/>
  <c r="M4021" i="1"/>
  <c r="N4012" i="1"/>
  <c r="P4010" i="1"/>
  <c r="L4010" i="1"/>
  <c r="M4005" i="1"/>
  <c r="N3996" i="1"/>
  <c r="P3994" i="1"/>
  <c r="L3994" i="1"/>
  <c r="M3989" i="1"/>
  <c r="N3980" i="1"/>
  <c r="P3978" i="1"/>
  <c r="L3978" i="1"/>
  <c r="M3973" i="1"/>
  <c r="N3964" i="1"/>
  <c r="P3962" i="1"/>
  <c r="L3962" i="1"/>
  <c r="M3957" i="1"/>
  <c r="N3948" i="1"/>
  <c r="P3946" i="1"/>
  <c r="L3946" i="1"/>
  <c r="M3941" i="1"/>
  <c r="N3932" i="1"/>
  <c r="P3930" i="1"/>
  <c r="L3930" i="1"/>
  <c r="M3925" i="1"/>
  <c r="N3916" i="1"/>
  <c r="P3914" i="1"/>
  <c r="L3914" i="1"/>
  <c r="M3909" i="1"/>
  <c r="N3900" i="1"/>
  <c r="P3898" i="1"/>
  <c r="L3898" i="1"/>
  <c r="M3893" i="1"/>
  <c r="N3884" i="1"/>
  <c r="P3882" i="1"/>
  <c r="L3882" i="1"/>
  <c r="M3877" i="1"/>
  <c r="N3868" i="1"/>
  <c r="P3866" i="1"/>
  <c r="L3866" i="1"/>
  <c r="M3861" i="1"/>
  <c r="N3850" i="1"/>
  <c r="P3846" i="1"/>
  <c r="L3846" i="1"/>
  <c r="M3846" i="1"/>
  <c r="P3842" i="1"/>
  <c r="L3842" i="1"/>
  <c r="M3842" i="1"/>
  <c r="P3838" i="1"/>
  <c r="L3838" i="1"/>
  <c r="M3838" i="1"/>
  <c r="M3829" i="1"/>
  <c r="N3822" i="1"/>
  <c r="M3813" i="1"/>
  <c r="N3806" i="1"/>
  <c r="M3797" i="1"/>
  <c r="P3786" i="1"/>
  <c r="L3786" i="1"/>
  <c r="M3786" i="1"/>
  <c r="N3786" i="1"/>
  <c r="L3783" i="1"/>
  <c r="P3783" i="1"/>
  <c r="M3783" i="1"/>
  <c r="N3783" i="1"/>
  <c r="P3721" i="1"/>
  <c r="M3721" i="1"/>
  <c r="N3721" i="1"/>
  <c r="M3718" i="1"/>
  <c r="N3718" i="1"/>
  <c r="P3718" i="1"/>
  <c r="P3693" i="1"/>
  <c r="L3693" i="1"/>
  <c r="M3693" i="1"/>
  <c r="N3693" i="1"/>
  <c r="N3680" i="1"/>
  <c r="L3680" i="1"/>
  <c r="M3680" i="1"/>
  <c r="P3680" i="1"/>
  <c r="N3620" i="1"/>
  <c r="P3620" i="1"/>
  <c r="L3620" i="1"/>
  <c r="M3620" i="1"/>
  <c r="N3492" i="1"/>
  <c r="P3492" i="1"/>
  <c r="L3492" i="1"/>
  <c r="M3492" i="1"/>
  <c r="P3466" i="1"/>
  <c r="L3466" i="1"/>
  <c r="M3466" i="1"/>
  <c r="N3466" i="1"/>
  <c r="P3293" i="1"/>
  <c r="L3293" i="1"/>
  <c r="M3293" i="1"/>
  <c r="N3293" i="1"/>
  <c r="P3277" i="1"/>
  <c r="L3277" i="1"/>
  <c r="M3277" i="1"/>
  <c r="N3277" i="1"/>
  <c r="P4292" i="1"/>
  <c r="P4289" i="1"/>
  <c r="M4265" i="1"/>
  <c r="P4263" i="1"/>
  <c r="P4260" i="1"/>
  <c r="P4257" i="1"/>
  <c r="N4242" i="1"/>
  <c r="N4239" i="1"/>
  <c r="N4236" i="1"/>
  <c r="M4233" i="1"/>
  <c r="P4231" i="1"/>
  <c r="P4228" i="1"/>
  <c r="P4225" i="1"/>
  <c r="N4210" i="1"/>
  <c r="N4207" i="1"/>
  <c r="N4204" i="1"/>
  <c r="M4201" i="1"/>
  <c r="P4199" i="1"/>
  <c r="P4196" i="1"/>
  <c r="P4193" i="1"/>
  <c r="N4178" i="1"/>
  <c r="N4175" i="1"/>
  <c r="N4172" i="1"/>
  <c r="M4169" i="1"/>
  <c r="P4167" i="1"/>
  <c r="N4146" i="1"/>
  <c r="N4143" i="1"/>
  <c r="N4140" i="1"/>
  <c r="M4137" i="1"/>
  <c r="L4125" i="1"/>
  <c r="N4114" i="1"/>
  <c r="N4111" i="1"/>
  <c r="N4108" i="1"/>
  <c r="M4105" i="1"/>
  <c r="M4102" i="1"/>
  <c r="M4099" i="1"/>
  <c r="M4096" i="1"/>
  <c r="L4093" i="1"/>
  <c r="L4085" i="1"/>
  <c r="M4083" i="1"/>
  <c r="P4079" i="1"/>
  <c r="M4076" i="1"/>
  <c r="N4074" i="1"/>
  <c r="L4072" i="1"/>
  <c r="P4072" i="1"/>
  <c r="L4069" i="1"/>
  <c r="M4067" i="1"/>
  <c r="P4063" i="1"/>
  <c r="M4060" i="1"/>
  <c r="N4058" i="1"/>
  <c r="L4056" i="1"/>
  <c r="P4056" i="1"/>
  <c r="L4053" i="1"/>
  <c r="M4051" i="1"/>
  <c r="P4047" i="1"/>
  <c r="M4044" i="1"/>
  <c r="N4042" i="1"/>
  <c r="L4040" i="1"/>
  <c r="P4040" i="1"/>
  <c r="L4037" i="1"/>
  <c r="M4035" i="1"/>
  <c r="P4031" i="1"/>
  <c r="M4028" i="1"/>
  <c r="N4026" i="1"/>
  <c r="L4024" i="1"/>
  <c r="P4024" i="1"/>
  <c r="L4021" i="1"/>
  <c r="M4019" i="1"/>
  <c r="P4015" i="1"/>
  <c r="M4012" i="1"/>
  <c r="N4010" i="1"/>
  <c r="L4008" i="1"/>
  <c r="P4008" i="1"/>
  <c r="L4005" i="1"/>
  <c r="M4003" i="1"/>
  <c r="P3999" i="1"/>
  <c r="M3996" i="1"/>
  <c r="N3994" i="1"/>
  <c r="L3992" i="1"/>
  <c r="P3992" i="1"/>
  <c r="L3989" i="1"/>
  <c r="M3987" i="1"/>
  <c r="P3983" i="1"/>
  <c r="M3980" i="1"/>
  <c r="N3978" i="1"/>
  <c r="L3976" i="1"/>
  <c r="P3976" i="1"/>
  <c r="L3973" i="1"/>
  <c r="M3971" i="1"/>
  <c r="P3967" i="1"/>
  <c r="M3964" i="1"/>
  <c r="N3962" i="1"/>
  <c r="L3960" i="1"/>
  <c r="P3960" i="1"/>
  <c r="L3957" i="1"/>
  <c r="M3955" i="1"/>
  <c r="P3951" i="1"/>
  <c r="M3948" i="1"/>
  <c r="N3946" i="1"/>
  <c r="L3944" i="1"/>
  <c r="P3944" i="1"/>
  <c r="L3941" i="1"/>
  <c r="M3939" i="1"/>
  <c r="P3935" i="1"/>
  <c r="M3932" i="1"/>
  <c r="N3930" i="1"/>
  <c r="L3928" i="1"/>
  <c r="P3928" i="1"/>
  <c r="L3925" i="1"/>
  <c r="M3923" i="1"/>
  <c r="P3919" i="1"/>
  <c r="M3916" i="1"/>
  <c r="N3914" i="1"/>
  <c r="L3912" i="1"/>
  <c r="P3912" i="1"/>
  <c r="L3909" i="1"/>
  <c r="M3907" i="1"/>
  <c r="P3903" i="1"/>
  <c r="M3900" i="1"/>
  <c r="N3898" i="1"/>
  <c r="L3896" i="1"/>
  <c r="P3896" i="1"/>
  <c r="L3893" i="1"/>
  <c r="M3891" i="1"/>
  <c r="P3887" i="1"/>
  <c r="M3884" i="1"/>
  <c r="N3882" i="1"/>
  <c r="L3880" i="1"/>
  <c r="P3880" i="1"/>
  <c r="L3877" i="1"/>
  <c r="M3875" i="1"/>
  <c r="P3871" i="1"/>
  <c r="M3868" i="1"/>
  <c r="N3866" i="1"/>
  <c r="L3864" i="1"/>
  <c r="P3864" i="1"/>
  <c r="L3861" i="1"/>
  <c r="M3859" i="1"/>
  <c r="P3855" i="1"/>
  <c r="M3850" i="1"/>
  <c r="N3846" i="1"/>
  <c r="N3842" i="1"/>
  <c r="N3838" i="1"/>
  <c r="P3834" i="1"/>
  <c r="L3834" i="1"/>
  <c r="M3834" i="1"/>
  <c r="L3829" i="1"/>
  <c r="P3818" i="1"/>
  <c r="L3818" i="1"/>
  <c r="M3818" i="1"/>
  <c r="L3813" i="1"/>
  <c r="P3802" i="1"/>
  <c r="L3802" i="1"/>
  <c r="M3802" i="1"/>
  <c r="L3797" i="1"/>
  <c r="L3795" i="1"/>
  <c r="M3795" i="1"/>
  <c r="N3795" i="1"/>
  <c r="N3780" i="1"/>
  <c r="P3780" i="1"/>
  <c r="L3780" i="1"/>
  <c r="M3780" i="1"/>
  <c r="L3721" i="1"/>
  <c r="L3718" i="1"/>
  <c r="L3715" i="1"/>
  <c r="M3715" i="1"/>
  <c r="N3715" i="1"/>
  <c r="P3715" i="1"/>
  <c r="P3690" i="1"/>
  <c r="L3690" i="1"/>
  <c r="M3690" i="1"/>
  <c r="N3690" i="1"/>
  <c r="L3687" i="1"/>
  <c r="P3687" i="1"/>
  <c r="M3687" i="1"/>
  <c r="N3687" i="1"/>
  <c r="P3597" i="1"/>
  <c r="L3597" i="1"/>
  <c r="M3597" i="1"/>
  <c r="N3597" i="1"/>
  <c r="L3399" i="1"/>
  <c r="P3399" i="1"/>
  <c r="M3399" i="1"/>
  <c r="N3399" i="1"/>
  <c r="N3396" i="1"/>
  <c r="P3396" i="1"/>
  <c r="L3396" i="1"/>
  <c r="M3396" i="1"/>
  <c r="N3350" i="1"/>
  <c r="P3350" i="1"/>
  <c r="L3350" i="1"/>
  <c r="M3350" i="1"/>
  <c r="L4265" i="1"/>
  <c r="M4242" i="1"/>
  <c r="M4236" i="1"/>
  <c r="L4233" i="1"/>
  <c r="N4222" i="1"/>
  <c r="M4210" i="1"/>
  <c r="P4205" i="1"/>
  <c r="M4204" i="1"/>
  <c r="L4201" i="1"/>
  <c r="N4190" i="1"/>
  <c r="N4187" i="1"/>
  <c r="P4179" i="1"/>
  <c r="M4178" i="1"/>
  <c r="P4176" i="1"/>
  <c r="P4173" i="1"/>
  <c r="M4172" i="1"/>
  <c r="L4169" i="1"/>
  <c r="N4158" i="1"/>
  <c r="N4155" i="1"/>
  <c r="N4152" i="1"/>
  <c r="P4147" i="1"/>
  <c r="M4146" i="1"/>
  <c r="P4144" i="1"/>
  <c r="P4141" i="1"/>
  <c r="M4140" i="1"/>
  <c r="L4137" i="1"/>
  <c r="N4126" i="1"/>
  <c r="N4123" i="1"/>
  <c r="N4120" i="1"/>
  <c r="P4115" i="1"/>
  <c r="M4114" i="1"/>
  <c r="P4112" i="1"/>
  <c r="P4109" i="1"/>
  <c r="M4108" i="1"/>
  <c r="L4105" i="1"/>
  <c r="L4102" i="1"/>
  <c r="L4099" i="1"/>
  <c r="N4094" i="1"/>
  <c r="N4091" i="1"/>
  <c r="N4088" i="1"/>
  <c r="P4086" i="1"/>
  <c r="L4086" i="1"/>
  <c r="L4083" i="1"/>
  <c r="M4081" i="1"/>
  <c r="P4077" i="1"/>
  <c r="M4074" i="1"/>
  <c r="P4070" i="1"/>
  <c r="L4070" i="1"/>
  <c r="L4067" i="1"/>
  <c r="P4061" i="1"/>
  <c r="M4058" i="1"/>
  <c r="P4054" i="1"/>
  <c r="L4054" i="1"/>
  <c r="L4051" i="1"/>
  <c r="P4045" i="1"/>
  <c r="M4042" i="1"/>
  <c r="P4038" i="1"/>
  <c r="L4038" i="1"/>
  <c r="L4035" i="1"/>
  <c r="P4029" i="1"/>
  <c r="M4026" i="1"/>
  <c r="P4022" i="1"/>
  <c r="L4022" i="1"/>
  <c r="L4019" i="1"/>
  <c r="P4013" i="1"/>
  <c r="M4010" i="1"/>
  <c r="P4006" i="1"/>
  <c r="L4006" i="1"/>
  <c r="L4003" i="1"/>
  <c r="P3997" i="1"/>
  <c r="M3994" i="1"/>
  <c r="P3990" i="1"/>
  <c r="L3990" i="1"/>
  <c r="L3987" i="1"/>
  <c r="P3981" i="1"/>
  <c r="M3978" i="1"/>
  <c r="P3974" i="1"/>
  <c r="L3974" i="1"/>
  <c r="L3971" i="1"/>
  <c r="P3965" i="1"/>
  <c r="M3962" i="1"/>
  <c r="P3958" i="1"/>
  <c r="L3958" i="1"/>
  <c r="L3955" i="1"/>
  <c r="P3949" i="1"/>
  <c r="M3946" i="1"/>
  <c r="N3944" i="1"/>
  <c r="P3942" i="1"/>
  <c r="L3942" i="1"/>
  <c r="L3939" i="1"/>
  <c r="M3937" i="1"/>
  <c r="P3933" i="1"/>
  <c r="M3930" i="1"/>
  <c r="N3928" i="1"/>
  <c r="P3926" i="1"/>
  <c r="L3926" i="1"/>
  <c r="L3923" i="1"/>
  <c r="M3921" i="1"/>
  <c r="P3917" i="1"/>
  <c r="M3914" i="1"/>
  <c r="N3912" i="1"/>
  <c r="P3910" i="1"/>
  <c r="L3910" i="1"/>
  <c r="L3907" i="1"/>
  <c r="M3905" i="1"/>
  <c r="P3901" i="1"/>
  <c r="M3898" i="1"/>
  <c r="N3896" i="1"/>
  <c r="P3894" i="1"/>
  <c r="L3894" i="1"/>
  <c r="L3891" i="1"/>
  <c r="M3889" i="1"/>
  <c r="P3885" i="1"/>
  <c r="M3882" i="1"/>
  <c r="P3878" i="1"/>
  <c r="L3878" i="1"/>
  <c r="L3875" i="1"/>
  <c r="P3869" i="1"/>
  <c r="M3866" i="1"/>
  <c r="P3862" i="1"/>
  <c r="L3862" i="1"/>
  <c r="L3859" i="1"/>
  <c r="P3853" i="1"/>
  <c r="P3821" i="1"/>
  <c r="P3805" i="1"/>
  <c r="P3785" i="1"/>
  <c r="M3785" i="1"/>
  <c r="N3785" i="1"/>
  <c r="M3782" i="1"/>
  <c r="N3782" i="1"/>
  <c r="P3782" i="1"/>
  <c r="P3757" i="1"/>
  <c r="L3757" i="1"/>
  <c r="M3757" i="1"/>
  <c r="N3757" i="1"/>
  <c r="N3744" i="1"/>
  <c r="L3744" i="1"/>
  <c r="M3744" i="1"/>
  <c r="P3744" i="1"/>
  <c r="N3684" i="1"/>
  <c r="P3684" i="1"/>
  <c r="L3684" i="1"/>
  <c r="M3684" i="1"/>
  <c r="P3594" i="1"/>
  <c r="L3594" i="1"/>
  <c r="M3594" i="1"/>
  <c r="N3594" i="1"/>
  <c r="L3591" i="1"/>
  <c r="P3591" i="1"/>
  <c r="M3591" i="1"/>
  <c r="N3591" i="1"/>
  <c r="L3463" i="1"/>
  <c r="P3463" i="1"/>
  <c r="M3463" i="1"/>
  <c r="N3463" i="1"/>
  <c r="P3437" i="1"/>
  <c r="L3437" i="1"/>
  <c r="M3437" i="1"/>
  <c r="N3437" i="1"/>
  <c r="P3373" i="1"/>
  <c r="L3373" i="1"/>
  <c r="M3373" i="1"/>
  <c r="N3373" i="1"/>
  <c r="N3334" i="1"/>
  <c r="P3334" i="1"/>
  <c r="L3334" i="1"/>
  <c r="M3334" i="1"/>
  <c r="N3318" i="1"/>
  <c r="P3318" i="1"/>
  <c r="L3318" i="1"/>
  <c r="M3318" i="1"/>
  <c r="N3302" i="1"/>
  <c r="P3302" i="1"/>
  <c r="L3302" i="1"/>
  <c r="M3302" i="1"/>
  <c r="L4084" i="1"/>
  <c r="P4084" i="1"/>
  <c r="L4068" i="1"/>
  <c r="P4068" i="1"/>
  <c r="L4052" i="1"/>
  <c r="P4052" i="1"/>
  <c r="L4036" i="1"/>
  <c r="P4036" i="1"/>
  <c r="L4020" i="1"/>
  <c r="P4020" i="1"/>
  <c r="L4004" i="1"/>
  <c r="P4004" i="1"/>
  <c r="L3988" i="1"/>
  <c r="P3988" i="1"/>
  <c r="L3972" i="1"/>
  <c r="P3972" i="1"/>
  <c r="L3956" i="1"/>
  <c r="P3956" i="1"/>
  <c r="L3940" i="1"/>
  <c r="P3940" i="1"/>
  <c r="L3924" i="1"/>
  <c r="P3924" i="1"/>
  <c r="L3908" i="1"/>
  <c r="P3908" i="1"/>
  <c r="L3892" i="1"/>
  <c r="P3892" i="1"/>
  <c r="L3876" i="1"/>
  <c r="P3876" i="1"/>
  <c r="L3860" i="1"/>
  <c r="P3860" i="1"/>
  <c r="P3830" i="1"/>
  <c r="L3830" i="1"/>
  <c r="M3830" i="1"/>
  <c r="P3814" i="1"/>
  <c r="L3814" i="1"/>
  <c r="M3814" i="1"/>
  <c r="P3798" i="1"/>
  <c r="L3798" i="1"/>
  <c r="M3798" i="1"/>
  <c r="L3779" i="1"/>
  <c r="M3779" i="1"/>
  <c r="N3779" i="1"/>
  <c r="P3779" i="1"/>
  <c r="P3754" i="1"/>
  <c r="L3754" i="1"/>
  <c r="M3754" i="1"/>
  <c r="N3754" i="1"/>
  <c r="L3751" i="1"/>
  <c r="P3751" i="1"/>
  <c r="M3751" i="1"/>
  <c r="N3751" i="1"/>
  <c r="P3689" i="1"/>
  <c r="M3689" i="1"/>
  <c r="N3689" i="1"/>
  <c r="M3686" i="1"/>
  <c r="N3686" i="1"/>
  <c r="P3686" i="1"/>
  <c r="P3661" i="1"/>
  <c r="L3661" i="1"/>
  <c r="M3661" i="1"/>
  <c r="N3661" i="1"/>
  <c r="N3648" i="1"/>
  <c r="L3648" i="1"/>
  <c r="M3648" i="1"/>
  <c r="P3648" i="1"/>
  <c r="N3588" i="1"/>
  <c r="P3588" i="1"/>
  <c r="L3588" i="1"/>
  <c r="M3588" i="1"/>
  <c r="P3533" i="1"/>
  <c r="L3533" i="1"/>
  <c r="M3533" i="1"/>
  <c r="N3533" i="1"/>
  <c r="P3530" i="1"/>
  <c r="L3530" i="1"/>
  <c r="M3530" i="1"/>
  <c r="N3530" i="1"/>
  <c r="N3460" i="1"/>
  <c r="P3460" i="1"/>
  <c r="L3460" i="1"/>
  <c r="M3460" i="1"/>
  <c r="P3434" i="1"/>
  <c r="L3434" i="1"/>
  <c r="M3434" i="1"/>
  <c r="N3434" i="1"/>
  <c r="N3286" i="1"/>
  <c r="P3286" i="1"/>
  <c r="L3286" i="1"/>
  <c r="M3286" i="1"/>
  <c r="N3270" i="1"/>
  <c r="P3270" i="1"/>
  <c r="L3270" i="1"/>
  <c r="M3270" i="1"/>
  <c r="N3254" i="1"/>
  <c r="P3254" i="1"/>
  <c r="L3254" i="1"/>
  <c r="M3254" i="1"/>
  <c r="P3245" i="1"/>
  <c r="L3245" i="1"/>
  <c r="M3245" i="1"/>
  <c r="N3245" i="1"/>
  <c r="M3202" i="1"/>
  <c r="N3202" i="1"/>
  <c r="P3202" i="1"/>
  <c r="L3202" i="1"/>
  <c r="M4292" i="1"/>
  <c r="L4289" i="1"/>
  <c r="L4286" i="1"/>
  <c r="M4266" i="1"/>
  <c r="M4260" i="1"/>
  <c r="L4257" i="1"/>
  <c r="L4254" i="1"/>
  <c r="P4235" i="1"/>
  <c r="M4234" i="1"/>
  <c r="P4232" i="1"/>
  <c r="P4229" i="1"/>
  <c r="M4228" i="1"/>
  <c r="L4225" i="1"/>
  <c r="L4222" i="1"/>
  <c r="M4205" i="1"/>
  <c r="P4203" i="1"/>
  <c r="M4202" i="1"/>
  <c r="P4200" i="1"/>
  <c r="P4197" i="1"/>
  <c r="M4196" i="1"/>
  <c r="L4193" i="1"/>
  <c r="L4190" i="1"/>
  <c r="N4182" i="1"/>
  <c r="N4179" i="1"/>
  <c r="N4176" i="1"/>
  <c r="M4173" i="1"/>
  <c r="P4171" i="1"/>
  <c r="M4170" i="1"/>
  <c r="P4168" i="1"/>
  <c r="P4165" i="1"/>
  <c r="L4158" i="1"/>
  <c r="N4150" i="1"/>
  <c r="N4147" i="1"/>
  <c r="N4144" i="1"/>
  <c r="M4141" i="1"/>
  <c r="P4139" i="1"/>
  <c r="M4138" i="1"/>
  <c r="P4136" i="1"/>
  <c r="P4133" i="1"/>
  <c r="L4126" i="1"/>
  <c r="N4118" i="1"/>
  <c r="N4115" i="1"/>
  <c r="N4112" i="1"/>
  <c r="M4109" i="1"/>
  <c r="P4107" i="1"/>
  <c r="M4106" i="1"/>
  <c r="P4104" i="1"/>
  <c r="P4101" i="1"/>
  <c r="L4094" i="1"/>
  <c r="M4086" i="1"/>
  <c r="N4084" i="1"/>
  <c r="P4082" i="1"/>
  <c r="L4082" i="1"/>
  <c r="L4079" i="1"/>
  <c r="M4077" i="1"/>
  <c r="P4073" i="1"/>
  <c r="M4070" i="1"/>
  <c r="N4068" i="1"/>
  <c r="P4066" i="1"/>
  <c r="L4066" i="1"/>
  <c r="L4063" i="1"/>
  <c r="M4061" i="1"/>
  <c r="P4057" i="1"/>
  <c r="M4054" i="1"/>
  <c r="N4052" i="1"/>
  <c r="P4050" i="1"/>
  <c r="L4050" i="1"/>
  <c r="L4047" i="1"/>
  <c r="M4045" i="1"/>
  <c r="P4041" i="1"/>
  <c r="M4038" i="1"/>
  <c r="N4036" i="1"/>
  <c r="P4034" i="1"/>
  <c r="L4034" i="1"/>
  <c r="L4031" i="1"/>
  <c r="M4029" i="1"/>
  <c r="P4025" i="1"/>
  <c r="M4022" i="1"/>
  <c r="N4020" i="1"/>
  <c r="P4018" i="1"/>
  <c r="L4018" i="1"/>
  <c r="L4015" i="1"/>
  <c r="M4013" i="1"/>
  <c r="P4009" i="1"/>
  <c r="M4006" i="1"/>
  <c r="N4004" i="1"/>
  <c r="P4002" i="1"/>
  <c r="L4002" i="1"/>
  <c r="L3999" i="1"/>
  <c r="M3997" i="1"/>
  <c r="P3993" i="1"/>
  <c r="M3990" i="1"/>
  <c r="N3988" i="1"/>
  <c r="P3986" i="1"/>
  <c r="L3986" i="1"/>
  <c r="L3983" i="1"/>
  <c r="M3981" i="1"/>
  <c r="P3977" i="1"/>
  <c r="M3974" i="1"/>
  <c r="N3972" i="1"/>
  <c r="P3970" i="1"/>
  <c r="L3970" i="1"/>
  <c r="L3967" i="1"/>
  <c r="M3965" i="1"/>
  <c r="P3961" i="1"/>
  <c r="M3958" i="1"/>
  <c r="N3956" i="1"/>
  <c r="P3954" i="1"/>
  <c r="L3954" i="1"/>
  <c r="L3951" i="1"/>
  <c r="M3949" i="1"/>
  <c r="P3945" i="1"/>
  <c r="M3942" i="1"/>
  <c r="N3940" i="1"/>
  <c r="P3938" i="1"/>
  <c r="L3938" i="1"/>
  <c r="L3935" i="1"/>
  <c r="M3933" i="1"/>
  <c r="P3929" i="1"/>
  <c r="M3926" i="1"/>
  <c r="N3924" i="1"/>
  <c r="P3922" i="1"/>
  <c r="L3922" i="1"/>
  <c r="L3919" i="1"/>
  <c r="M3917" i="1"/>
  <c r="P3913" i="1"/>
  <c r="M3910" i="1"/>
  <c r="N3908" i="1"/>
  <c r="P3906" i="1"/>
  <c r="L3906" i="1"/>
  <c r="L3903" i="1"/>
  <c r="M3901" i="1"/>
  <c r="P3897" i="1"/>
  <c r="M3894" i="1"/>
  <c r="N3892" i="1"/>
  <c r="P3890" i="1"/>
  <c r="L3890" i="1"/>
  <c r="L3887" i="1"/>
  <c r="M3885" i="1"/>
  <c r="P3881" i="1"/>
  <c r="M3878" i="1"/>
  <c r="N3876" i="1"/>
  <c r="P3874" i="1"/>
  <c r="L3874" i="1"/>
  <c r="L3871" i="1"/>
  <c r="M3869" i="1"/>
  <c r="P3865" i="1"/>
  <c r="M3862" i="1"/>
  <c r="N3860" i="1"/>
  <c r="P3858" i="1"/>
  <c r="L3858" i="1"/>
  <c r="L3855" i="1"/>
  <c r="M3853" i="1"/>
  <c r="M3851" i="1"/>
  <c r="N3851" i="1"/>
  <c r="P3833" i="1"/>
  <c r="N3830" i="1"/>
  <c r="M3821" i="1"/>
  <c r="P3817" i="1"/>
  <c r="N3814" i="1"/>
  <c r="M3805" i="1"/>
  <c r="P3801" i="1"/>
  <c r="N3798" i="1"/>
  <c r="N3748" i="1"/>
  <c r="P3748" i="1"/>
  <c r="L3748" i="1"/>
  <c r="M3748" i="1"/>
  <c r="L3689" i="1"/>
  <c r="L3686" i="1"/>
  <c r="L3683" i="1"/>
  <c r="M3683" i="1"/>
  <c r="N3683" i="1"/>
  <c r="P3683" i="1"/>
  <c r="P3658" i="1"/>
  <c r="L3658" i="1"/>
  <c r="M3658" i="1"/>
  <c r="N3658" i="1"/>
  <c r="L3655" i="1"/>
  <c r="P3655" i="1"/>
  <c r="M3655" i="1"/>
  <c r="N3655" i="1"/>
  <c r="P3565" i="1"/>
  <c r="L3565" i="1"/>
  <c r="M3565" i="1"/>
  <c r="N3565" i="1"/>
  <c r="L3527" i="1"/>
  <c r="P3527" i="1"/>
  <c r="M3527" i="1"/>
  <c r="N3527" i="1"/>
  <c r="P3501" i="1"/>
  <c r="L3501" i="1"/>
  <c r="M3501" i="1"/>
  <c r="N3501" i="1"/>
  <c r="L4205" i="1"/>
  <c r="M4182" i="1"/>
  <c r="M4179" i="1"/>
  <c r="M4176" i="1"/>
  <c r="L4173" i="1"/>
  <c r="M4150" i="1"/>
  <c r="M4147" i="1"/>
  <c r="M4144" i="1"/>
  <c r="L4141" i="1"/>
  <c r="M4118" i="1"/>
  <c r="M4115" i="1"/>
  <c r="M4112" i="1"/>
  <c r="L4109" i="1"/>
  <c r="M4084" i="1"/>
  <c r="L4080" i="1"/>
  <c r="P4080" i="1"/>
  <c r="L4077" i="1"/>
  <c r="M4068" i="1"/>
  <c r="L4064" i="1"/>
  <c r="P4064" i="1"/>
  <c r="L4061" i="1"/>
  <c r="M4052" i="1"/>
  <c r="L4048" i="1"/>
  <c r="P4048" i="1"/>
  <c r="L4045" i="1"/>
  <c r="M4036" i="1"/>
  <c r="L4032" i="1"/>
  <c r="P4032" i="1"/>
  <c r="L4029" i="1"/>
  <c r="M4020" i="1"/>
  <c r="L4016" i="1"/>
  <c r="P4016" i="1"/>
  <c r="L4013" i="1"/>
  <c r="M4004" i="1"/>
  <c r="L4000" i="1"/>
  <c r="P4000" i="1"/>
  <c r="L3997" i="1"/>
  <c r="M3988" i="1"/>
  <c r="L3984" i="1"/>
  <c r="P3984" i="1"/>
  <c r="L3981" i="1"/>
  <c r="M3972" i="1"/>
  <c r="L3968" i="1"/>
  <c r="P3968" i="1"/>
  <c r="L3965" i="1"/>
  <c r="M3956" i="1"/>
  <c r="L3952" i="1"/>
  <c r="P3952" i="1"/>
  <c r="L3949" i="1"/>
  <c r="M3940" i="1"/>
  <c r="L3936" i="1"/>
  <c r="P3936" i="1"/>
  <c r="L3933" i="1"/>
  <c r="M3924" i="1"/>
  <c r="L3920" i="1"/>
  <c r="P3920" i="1"/>
  <c r="L3917" i="1"/>
  <c r="M3908" i="1"/>
  <c r="L3904" i="1"/>
  <c r="P3904" i="1"/>
  <c r="L3901" i="1"/>
  <c r="M3892" i="1"/>
  <c r="L3888" i="1"/>
  <c r="P3888" i="1"/>
  <c r="L3885" i="1"/>
  <c r="M3876" i="1"/>
  <c r="L3872" i="1"/>
  <c r="P3872" i="1"/>
  <c r="L3869" i="1"/>
  <c r="M3860" i="1"/>
  <c r="L3856" i="1"/>
  <c r="P3856" i="1"/>
  <c r="L3853" i="1"/>
  <c r="P3826" i="1"/>
  <c r="L3826" i="1"/>
  <c r="M3826" i="1"/>
  <c r="L3821" i="1"/>
  <c r="P3810" i="1"/>
  <c r="L3810" i="1"/>
  <c r="M3810" i="1"/>
  <c r="L3805" i="1"/>
  <c r="P3753" i="1"/>
  <c r="M3753" i="1"/>
  <c r="N3753" i="1"/>
  <c r="M3750" i="1"/>
  <c r="N3750" i="1"/>
  <c r="P3750" i="1"/>
  <c r="P3725" i="1"/>
  <c r="L3725" i="1"/>
  <c r="M3725" i="1"/>
  <c r="N3725" i="1"/>
  <c r="N3712" i="1"/>
  <c r="L3712" i="1"/>
  <c r="M3712" i="1"/>
  <c r="P3712" i="1"/>
  <c r="N3652" i="1"/>
  <c r="P3652" i="1"/>
  <c r="L3652" i="1"/>
  <c r="M3652" i="1"/>
  <c r="P3562" i="1"/>
  <c r="L3562" i="1"/>
  <c r="M3562" i="1"/>
  <c r="N3562" i="1"/>
  <c r="L3559" i="1"/>
  <c r="P3559" i="1"/>
  <c r="M3559" i="1"/>
  <c r="N3559" i="1"/>
  <c r="N3556" i="1"/>
  <c r="P3556" i="1"/>
  <c r="L3556" i="1"/>
  <c r="M3556" i="1"/>
  <c r="N3524" i="1"/>
  <c r="P3524" i="1"/>
  <c r="L3524" i="1"/>
  <c r="M3524" i="1"/>
  <c r="P3498" i="1"/>
  <c r="L3498" i="1"/>
  <c r="M3498" i="1"/>
  <c r="N3498" i="1"/>
  <c r="L3431" i="1"/>
  <c r="P3431" i="1"/>
  <c r="M3431" i="1"/>
  <c r="N3431" i="1"/>
  <c r="P3357" i="1"/>
  <c r="L3357" i="1"/>
  <c r="M3357" i="1"/>
  <c r="N3357" i="1"/>
  <c r="N3230" i="1"/>
  <c r="P3230" i="1"/>
  <c r="L3230" i="1"/>
  <c r="M3230" i="1"/>
  <c r="M4290" i="1"/>
  <c r="M4284" i="1"/>
  <c r="L4281" i="1"/>
  <c r="M4258" i="1"/>
  <c r="M4252" i="1"/>
  <c r="L4249" i="1"/>
  <c r="N4238" i="1"/>
  <c r="N4232" i="1"/>
  <c r="M4229" i="1"/>
  <c r="M4226" i="1"/>
  <c r="M4220" i="1"/>
  <c r="L4217" i="1"/>
  <c r="N4206" i="1"/>
  <c r="N4200" i="1"/>
  <c r="M4197" i="1"/>
  <c r="M4194" i="1"/>
  <c r="M4188" i="1"/>
  <c r="L4185" i="1"/>
  <c r="L4182" i="1"/>
  <c r="N4174" i="1"/>
  <c r="N4168" i="1"/>
  <c r="M4165" i="1"/>
  <c r="M4162" i="1"/>
  <c r="M4156" i="1"/>
  <c r="L4153" i="1"/>
  <c r="L4150" i="1"/>
  <c r="N4142" i="1"/>
  <c r="N4136" i="1"/>
  <c r="M4133" i="1"/>
  <c r="M4130" i="1"/>
  <c r="P4125" i="1"/>
  <c r="M4124" i="1"/>
  <c r="L4121" i="1"/>
  <c r="L4118" i="1"/>
  <c r="N4110" i="1"/>
  <c r="N4104" i="1"/>
  <c r="M4101" i="1"/>
  <c r="M4098" i="1"/>
  <c r="P4096" i="1"/>
  <c r="P4093" i="1"/>
  <c r="M4092" i="1"/>
  <c r="L4089" i="1"/>
  <c r="P4085" i="1"/>
  <c r="M4082" i="1"/>
  <c r="N4080" i="1"/>
  <c r="P4078" i="1"/>
  <c r="L4078" i="1"/>
  <c r="L4075" i="1"/>
  <c r="M4073" i="1"/>
  <c r="P4069" i="1"/>
  <c r="M4066" i="1"/>
  <c r="N4064" i="1"/>
  <c r="P4062" i="1"/>
  <c r="L4062" i="1"/>
  <c r="L4059" i="1"/>
  <c r="M4057" i="1"/>
  <c r="P4053" i="1"/>
  <c r="M4050" i="1"/>
  <c r="N4048" i="1"/>
  <c r="P4046" i="1"/>
  <c r="L4046" i="1"/>
  <c r="L4043" i="1"/>
  <c r="M4041" i="1"/>
  <c r="P4037" i="1"/>
  <c r="M4034" i="1"/>
  <c r="N4032" i="1"/>
  <c r="P4030" i="1"/>
  <c r="L4030" i="1"/>
  <c r="L4027" i="1"/>
  <c r="M4025" i="1"/>
  <c r="P4021" i="1"/>
  <c r="M4018" i="1"/>
  <c r="N4016" i="1"/>
  <c r="P4014" i="1"/>
  <c r="L4014" i="1"/>
  <c r="L4011" i="1"/>
  <c r="M4009" i="1"/>
  <c r="P4005" i="1"/>
  <c r="M4002" i="1"/>
  <c r="N4000" i="1"/>
  <c r="P3998" i="1"/>
  <c r="L3998" i="1"/>
  <c r="L3995" i="1"/>
  <c r="M3993" i="1"/>
  <c r="P3989" i="1"/>
  <c r="M3986" i="1"/>
  <c r="N3984" i="1"/>
  <c r="P3982" i="1"/>
  <c r="L3982" i="1"/>
  <c r="L3979" i="1"/>
  <c r="M3977" i="1"/>
  <c r="P3973" i="1"/>
  <c r="M3970" i="1"/>
  <c r="N3968" i="1"/>
  <c r="P3966" i="1"/>
  <c r="L3966" i="1"/>
  <c r="L3963" i="1"/>
  <c r="M3961" i="1"/>
  <c r="P3957" i="1"/>
  <c r="M3954" i="1"/>
  <c r="N3952" i="1"/>
  <c r="P3950" i="1"/>
  <c r="L3950" i="1"/>
  <c r="L3947" i="1"/>
  <c r="M3945" i="1"/>
  <c r="P3941" i="1"/>
  <c r="M3938" i="1"/>
  <c r="N3936" i="1"/>
  <c r="P3934" i="1"/>
  <c r="L3934" i="1"/>
  <c r="L3931" i="1"/>
  <c r="M3929" i="1"/>
  <c r="P3925" i="1"/>
  <c r="M3922" i="1"/>
  <c r="N3920" i="1"/>
  <c r="P3918" i="1"/>
  <c r="L3918" i="1"/>
  <c r="L3915" i="1"/>
  <c r="M3913" i="1"/>
  <c r="P3909" i="1"/>
  <c r="M3906" i="1"/>
  <c r="N3904" i="1"/>
  <c r="P3902" i="1"/>
  <c r="L3902" i="1"/>
  <c r="L3899" i="1"/>
  <c r="M3897" i="1"/>
  <c r="P3893" i="1"/>
  <c r="M3890" i="1"/>
  <c r="N3888" i="1"/>
  <c r="P3886" i="1"/>
  <c r="L3886" i="1"/>
  <c r="L3883" i="1"/>
  <c r="M3881" i="1"/>
  <c r="P3877" i="1"/>
  <c r="M3874" i="1"/>
  <c r="N3872" i="1"/>
  <c r="P3870" i="1"/>
  <c r="L3870" i="1"/>
  <c r="L3867" i="1"/>
  <c r="M3865" i="1"/>
  <c r="P3861" i="1"/>
  <c r="M3858" i="1"/>
  <c r="N3856" i="1"/>
  <c r="P3854" i="1"/>
  <c r="L3854" i="1"/>
  <c r="L3849" i="1"/>
  <c r="L3845" i="1"/>
  <c r="L3841" i="1"/>
  <c r="L3837" i="1"/>
  <c r="M3833" i="1"/>
  <c r="P3829" i="1"/>
  <c r="N3826" i="1"/>
  <c r="M3817" i="1"/>
  <c r="P3813" i="1"/>
  <c r="N3810" i="1"/>
  <c r="M3801" i="1"/>
  <c r="P3797" i="1"/>
  <c r="L3794" i="1"/>
  <c r="L3753" i="1"/>
  <c r="L3750" i="1"/>
  <c r="L3747" i="1"/>
  <c r="M3747" i="1"/>
  <c r="N3747" i="1"/>
  <c r="P3747" i="1"/>
  <c r="P3722" i="1"/>
  <c r="L3722" i="1"/>
  <c r="M3722" i="1"/>
  <c r="N3722" i="1"/>
  <c r="L3719" i="1"/>
  <c r="P3719" i="1"/>
  <c r="M3719" i="1"/>
  <c r="N3719" i="1"/>
  <c r="P3657" i="1"/>
  <c r="M3657" i="1"/>
  <c r="N3657" i="1"/>
  <c r="M3654" i="1"/>
  <c r="N3654" i="1"/>
  <c r="P3654" i="1"/>
  <c r="P3629" i="1"/>
  <c r="L3629" i="1"/>
  <c r="M3629" i="1"/>
  <c r="N3629" i="1"/>
  <c r="N3428" i="1"/>
  <c r="P3428" i="1"/>
  <c r="L3428" i="1"/>
  <c r="M3428" i="1"/>
  <c r="P3405" i="1"/>
  <c r="L3405" i="1"/>
  <c r="M3405" i="1"/>
  <c r="N3405" i="1"/>
  <c r="N3366" i="1"/>
  <c r="P3366" i="1"/>
  <c r="L3366" i="1"/>
  <c r="M3366" i="1"/>
  <c r="L3765" i="1"/>
  <c r="L3762" i="1"/>
  <c r="L3733" i="1"/>
  <c r="L3730" i="1"/>
  <c r="L3701" i="1"/>
  <c r="L3698" i="1"/>
  <c r="L3669" i="1"/>
  <c r="L3666" i="1"/>
  <c r="L3637" i="1"/>
  <c r="L3634" i="1"/>
  <c r="L3605" i="1"/>
  <c r="L3602" i="1"/>
  <c r="L3573" i="1"/>
  <c r="L3570" i="1"/>
  <c r="L3541" i="1"/>
  <c r="L3538" i="1"/>
  <c r="L3509" i="1"/>
  <c r="L3506" i="1"/>
  <c r="L3477" i="1"/>
  <c r="L3474" i="1"/>
  <c r="L3445" i="1"/>
  <c r="L3442" i="1"/>
  <c r="L3371" i="1"/>
  <c r="P3371" i="1"/>
  <c r="L3355" i="1"/>
  <c r="P3355" i="1"/>
  <c r="L3339" i="1"/>
  <c r="P3339" i="1"/>
  <c r="L3323" i="1"/>
  <c r="P3323" i="1"/>
  <c r="L3307" i="1"/>
  <c r="P3307" i="1"/>
  <c r="L3291" i="1"/>
  <c r="P3291" i="1"/>
  <c r="L3275" i="1"/>
  <c r="P3275" i="1"/>
  <c r="L3259" i="1"/>
  <c r="P3259" i="1"/>
  <c r="L3243" i="1"/>
  <c r="M3243" i="1"/>
  <c r="P3243" i="1"/>
  <c r="P3241" i="1"/>
  <c r="L3241" i="1"/>
  <c r="M3226" i="1"/>
  <c r="N3226" i="1"/>
  <c r="M3222" i="1"/>
  <c r="N3222" i="1"/>
  <c r="L3199" i="1"/>
  <c r="M3199" i="1"/>
  <c r="N3199" i="1"/>
  <c r="P3199" i="1"/>
  <c r="P3177" i="1"/>
  <c r="L3177" i="1"/>
  <c r="M3177" i="1"/>
  <c r="N3177" i="1"/>
  <c r="N3164" i="1"/>
  <c r="L3164" i="1"/>
  <c r="M3164" i="1"/>
  <c r="P3164" i="1"/>
  <c r="L3087" i="1"/>
  <c r="P3087" i="1"/>
  <c r="M3087" i="1"/>
  <c r="N3087" i="1"/>
  <c r="N3036" i="1"/>
  <c r="P3036" i="1"/>
  <c r="L3036" i="1"/>
  <c r="M3036" i="1"/>
  <c r="P2977" i="1"/>
  <c r="L2977" i="1"/>
  <c r="M2977" i="1"/>
  <c r="N2977" i="1"/>
  <c r="M3792" i="1"/>
  <c r="P3790" i="1"/>
  <c r="P3787" i="1"/>
  <c r="P3784" i="1"/>
  <c r="N3769" i="1"/>
  <c r="N3766" i="1"/>
  <c r="N3763" i="1"/>
  <c r="M3760" i="1"/>
  <c r="P3758" i="1"/>
  <c r="P3755" i="1"/>
  <c r="P3752" i="1"/>
  <c r="N3737" i="1"/>
  <c r="N3734" i="1"/>
  <c r="N3731" i="1"/>
  <c r="M3728" i="1"/>
  <c r="P3726" i="1"/>
  <c r="P3723" i="1"/>
  <c r="P3720" i="1"/>
  <c r="N3705" i="1"/>
  <c r="N3702" i="1"/>
  <c r="N3699" i="1"/>
  <c r="M3696" i="1"/>
  <c r="P3694" i="1"/>
  <c r="P3691" i="1"/>
  <c r="P3688" i="1"/>
  <c r="N3673" i="1"/>
  <c r="N3670" i="1"/>
  <c r="N3667" i="1"/>
  <c r="M3664" i="1"/>
  <c r="P3662" i="1"/>
  <c r="P3659" i="1"/>
  <c r="P3656" i="1"/>
  <c r="N3641" i="1"/>
  <c r="N3638" i="1"/>
  <c r="N3635" i="1"/>
  <c r="M3632" i="1"/>
  <c r="P3630" i="1"/>
  <c r="P3627" i="1"/>
  <c r="P3624" i="1"/>
  <c r="N3609" i="1"/>
  <c r="N3606" i="1"/>
  <c r="N3603" i="1"/>
  <c r="M3600" i="1"/>
  <c r="P3598" i="1"/>
  <c r="P3595" i="1"/>
  <c r="P3592" i="1"/>
  <c r="N3577" i="1"/>
  <c r="N3574" i="1"/>
  <c r="N3571" i="1"/>
  <c r="M3568" i="1"/>
  <c r="P3566" i="1"/>
  <c r="P3563" i="1"/>
  <c r="P3560" i="1"/>
  <c r="N3545" i="1"/>
  <c r="N3542" i="1"/>
  <c r="N3539" i="1"/>
  <c r="M3536" i="1"/>
  <c r="P3534" i="1"/>
  <c r="P3531" i="1"/>
  <c r="N3513" i="1"/>
  <c r="N3510" i="1"/>
  <c r="N3507" i="1"/>
  <c r="M3504" i="1"/>
  <c r="N3481" i="1"/>
  <c r="N3478" i="1"/>
  <c r="N3475" i="1"/>
  <c r="M3472" i="1"/>
  <c r="N3449" i="1"/>
  <c r="N3446" i="1"/>
  <c r="N3443" i="1"/>
  <c r="M3440" i="1"/>
  <c r="N3417" i="1"/>
  <c r="N3414" i="1"/>
  <c r="N3411" i="1"/>
  <c r="M3408" i="1"/>
  <c r="N3385" i="1"/>
  <c r="N3382" i="1"/>
  <c r="N3379" i="1"/>
  <c r="M3376" i="1"/>
  <c r="N3371" i="1"/>
  <c r="P3369" i="1"/>
  <c r="L3369" i="1"/>
  <c r="M3364" i="1"/>
  <c r="N3355" i="1"/>
  <c r="P3353" i="1"/>
  <c r="L3353" i="1"/>
  <c r="M3348" i="1"/>
  <c r="P3344" i="1"/>
  <c r="N3339" i="1"/>
  <c r="P3337" i="1"/>
  <c r="L3337" i="1"/>
  <c r="M3332" i="1"/>
  <c r="P3328" i="1"/>
  <c r="N3323" i="1"/>
  <c r="P3321" i="1"/>
  <c r="L3321" i="1"/>
  <c r="M3316" i="1"/>
  <c r="P3312" i="1"/>
  <c r="N3307" i="1"/>
  <c r="P3305" i="1"/>
  <c r="L3305" i="1"/>
  <c r="M3300" i="1"/>
  <c r="N3291" i="1"/>
  <c r="P3289" i="1"/>
  <c r="L3289" i="1"/>
  <c r="M3284" i="1"/>
  <c r="N3275" i="1"/>
  <c r="P3273" i="1"/>
  <c r="L3273" i="1"/>
  <c r="M3268" i="1"/>
  <c r="N3259" i="1"/>
  <c r="P3257" i="1"/>
  <c r="L3257" i="1"/>
  <c r="M3252" i="1"/>
  <c r="P3248" i="1"/>
  <c r="N3243" i="1"/>
  <c r="N3241" i="1"/>
  <c r="L3239" i="1"/>
  <c r="M3239" i="1"/>
  <c r="P3239" i="1"/>
  <c r="P3237" i="1"/>
  <c r="L3237" i="1"/>
  <c r="L3226" i="1"/>
  <c r="L3222" i="1"/>
  <c r="L3218" i="1"/>
  <c r="M3218" i="1"/>
  <c r="P3142" i="1"/>
  <c r="L3142" i="1"/>
  <c r="M3142" i="1"/>
  <c r="N3142" i="1"/>
  <c r="L3107" i="1"/>
  <c r="P3107" i="1"/>
  <c r="M3107" i="1"/>
  <c r="N3107" i="1"/>
  <c r="N3104" i="1"/>
  <c r="P3104" i="1"/>
  <c r="L3104" i="1"/>
  <c r="M3104" i="1"/>
  <c r="M3038" i="1"/>
  <c r="N3038" i="1"/>
  <c r="P3038" i="1"/>
  <c r="L3038" i="1"/>
  <c r="P3852" i="1"/>
  <c r="P3848" i="1"/>
  <c r="N3847" i="1"/>
  <c r="P3844" i="1"/>
  <c r="N3843" i="1"/>
  <c r="P3840" i="1"/>
  <c r="N3839" i="1"/>
  <c r="N3835" i="1"/>
  <c r="L3792" i="1"/>
  <c r="M3769" i="1"/>
  <c r="M3766" i="1"/>
  <c r="M3763" i="1"/>
  <c r="L3760" i="1"/>
  <c r="M3737" i="1"/>
  <c r="M3734" i="1"/>
  <c r="M3731" i="1"/>
  <c r="L3728" i="1"/>
  <c r="M3705" i="1"/>
  <c r="M3702" i="1"/>
  <c r="M3699" i="1"/>
  <c r="L3696" i="1"/>
  <c r="M3673" i="1"/>
  <c r="M3670" i="1"/>
  <c r="M3667" i="1"/>
  <c r="L3664" i="1"/>
  <c r="M3641" i="1"/>
  <c r="M3638" i="1"/>
  <c r="M3635" i="1"/>
  <c r="L3632" i="1"/>
  <c r="M3609" i="1"/>
  <c r="M3606" i="1"/>
  <c r="M3603" i="1"/>
  <c r="L3600" i="1"/>
  <c r="M3577" i="1"/>
  <c r="M3574" i="1"/>
  <c r="M3571" i="1"/>
  <c r="L3568" i="1"/>
  <c r="N3557" i="1"/>
  <c r="N3554" i="1"/>
  <c r="M3545" i="1"/>
  <c r="M3542" i="1"/>
  <c r="M3539" i="1"/>
  <c r="L3536" i="1"/>
  <c r="N3525" i="1"/>
  <c r="N3522" i="1"/>
  <c r="N3519" i="1"/>
  <c r="M3516" i="1"/>
  <c r="M3513" i="1"/>
  <c r="M3510" i="1"/>
  <c r="M3507" i="1"/>
  <c r="L3504" i="1"/>
  <c r="N3493" i="1"/>
  <c r="N3490" i="1"/>
  <c r="N3487" i="1"/>
  <c r="M3484" i="1"/>
  <c r="M3481" i="1"/>
  <c r="M3478" i="1"/>
  <c r="M3475" i="1"/>
  <c r="L3472" i="1"/>
  <c r="N3461" i="1"/>
  <c r="N3458" i="1"/>
  <c r="N3455" i="1"/>
  <c r="M3452" i="1"/>
  <c r="M3449" i="1"/>
  <c r="M3446" i="1"/>
  <c r="M3443" i="1"/>
  <c r="L3440" i="1"/>
  <c r="N3429" i="1"/>
  <c r="N3426" i="1"/>
  <c r="N3423" i="1"/>
  <c r="M3420" i="1"/>
  <c r="M3417" i="1"/>
  <c r="M3414" i="1"/>
  <c r="M3411" i="1"/>
  <c r="L3408" i="1"/>
  <c r="N3397" i="1"/>
  <c r="N3394" i="1"/>
  <c r="N3391" i="1"/>
  <c r="M3385" i="1"/>
  <c r="M3382" i="1"/>
  <c r="M3379" i="1"/>
  <c r="L3376" i="1"/>
  <c r="M3371" i="1"/>
  <c r="N3369" i="1"/>
  <c r="L3367" i="1"/>
  <c r="P3367" i="1"/>
  <c r="L3364" i="1"/>
  <c r="M3362" i="1"/>
  <c r="M3355" i="1"/>
  <c r="N3353" i="1"/>
  <c r="L3351" i="1"/>
  <c r="P3351" i="1"/>
  <c r="L3348" i="1"/>
  <c r="M3346" i="1"/>
  <c r="M3339" i="1"/>
  <c r="N3337" i="1"/>
  <c r="L3335" i="1"/>
  <c r="P3335" i="1"/>
  <c r="L3332" i="1"/>
  <c r="M3330" i="1"/>
  <c r="M3323" i="1"/>
  <c r="N3321" i="1"/>
  <c r="L3319" i="1"/>
  <c r="P3319" i="1"/>
  <c r="L3316" i="1"/>
  <c r="M3314" i="1"/>
  <c r="M3307" i="1"/>
  <c r="N3305" i="1"/>
  <c r="L3303" i="1"/>
  <c r="P3303" i="1"/>
  <c r="L3300" i="1"/>
  <c r="M3298" i="1"/>
  <c r="M3291" i="1"/>
  <c r="N3289" i="1"/>
  <c r="L3287" i="1"/>
  <c r="P3287" i="1"/>
  <c r="L3284" i="1"/>
  <c r="M3282" i="1"/>
  <c r="M3275" i="1"/>
  <c r="N3273" i="1"/>
  <c r="L3271" i="1"/>
  <c r="P3271" i="1"/>
  <c r="L3268" i="1"/>
  <c r="M3266" i="1"/>
  <c r="M3259" i="1"/>
  <c r="N3257" i="1"/>
  <c r="L3255" i="1"/>
  <c r="P3255" i="1"/>
  <c r="L3252" i="1"/>
  <c r="M3250" i="1"/>
  <c r="P3246" i="1"/>
  <c r="M3241" i="1"/>
  <c r="N3239" i="1"/>
  <c r="L3235" i="1"/>
  <c r="M3235" i="1"/>
  <c r="P3235" i="1"/>
  <c r="P3233" i="1"/>
  <c r="L3233" i="1"/>
  <c r="N3218" i="1"/>
  <c r="P3206" i="1"/>
  <c r="L3206" i="1"/>
  <c r="N3206" i="1"/>
  <c r="P3201" i="1"/>
  <c r="M3201" i="1"/>
  <c r="N3201" i="1"/>
  <c r="N3196" i="1"/>
  <c r="L3196" i="1"/>
  <c r="M3196" i="1"/>
  <c r="P3196" i="1"/>
  <c r="L3139" i="1"/>
  <c r="P3139" i="1"/>
  <c r="M3139" i="1"/>
  <c r="N3139" i="1"/>
  <c r="N3136" i="1"/>
  <c r="P3136" i="1"/>
  <c r="L3136" i="1"/>
  <c r="M3136" i="1"/>
  <c r="N3793" i="1"/>
  <c r="N3787" i="1"/>
  <c r="M3784" i="1"/>
  <c r="M3781" i="1"/>
  <c r="M3775" i="1"/>
  <c r="L3772" i="1"/>
  <c r="L3769" i="1"/>
  <c r="N3761" i="1"/>
  <c r="N3755" i="1"/>
  <c r="M3752" i="1"/>
  <c r="M3749" i="1"/>
  <c r="M3743" i="1"/>
  <c r="L3740" i="1"/>
  <c r="L3737" i="1"/>
  <c r="N3729" i="1"/>
  <c r="N3723" i="1"/>
  <c r="M3720" i="1"/>
  <c r="M3717" i="1"/>
  <c r="M3711" i="1"/>
  <c r="L3708" i="1"/>
  <c r="L3705" i="1"/>
  <c r="N3697" i="1"/>
  <c r="N3691" i="1"/>
  <c r="M3688" i="1"/>
  <c r="M3685" i="1"/>
  <c r="M3679" i="1"/>
  <c r="L3676" i="1"/>
  <c r="L3673" i="1"/>
  <c r="N3665" i="1"/>
  <c r="N3659" i="1"/>
  <c r="M3656" i="1"/>
  <c r="M3653" i="1"/>
  <c r="M3647" i="1"/>
  <c r="L3644" i="1"/>
  <c r="L3641" i="1"/>
  <c r="N3633" i="1"/>
  <c r="N3627" i="1"/>
  <c r="M3624" i="1"/>
  <c r="P3622" i="1"/>
  <c r="M3621" i="1"/>
  <c r="P3619" i="1"/>
  <c r="P3616" i="1"/>
  <c r="M3615" i="1"/>
  <c r="L3612" i="1"/>
  <c r="L3609" i="1"/>
  <c r="N3601" i="1"/>
  <c r="N3595" i="1"/>
  <c r="M3592" i="1"/>
  <c r="P3590" i="1"/>
  <c r="M3589" i="1"/>
  <c r="P3587" i="1"/>
  <c r="P3584" i="1"/>
  <c r="M3583" i="1"/>
  <c r="L3580" i="1"/>
  <c r="L3577" i="1"/>
  <c r="N3569" i="1"/>
  <c r="N3563" i="1"/>
  <c r="M3560" i="1"/>
  <c r="P3558" i="1"/>
  <c r="M3557" i="1"/>
  <c r="P3555" i="1"/>
  <c r="P3552" i="1"/>
  <c r="M3551" i="1"/>
  <c r="L3548" i="1"/>
  <c r="L3545" i="1"/>
  <c r="N3537" i="1"/>
  <c r="N3531" i="1"/>
  <c r="M3528" i="1"/>
  <c r="P3526" i="1"/>
  <c r="M3525" i="1"/>
  <c r="P3523" i="1"/>
  <c r="P3520" i="1"/>
  <c r="M3519" i="1"/>
  <c r="L3516" i="1"/>
  <c r="L3513" i="1"/>
  <c r="N3505" i="1"/>
  <c r="N3499" i="1"/>
  <c r="M3496" i="1"/>
  <c r="P3494" i="1"/>
  <c r="M3493" i="1"/>
  <c r="P3491" i="1"/>
  <c r="P3488" i="1"/>
  <c r="M3487" i="1"/>
  <c r="L3484" i="1"/>
  <c r="L3481" i="1"/>
  <c r="N3473" i="1"/>
  <c r="N3467" i="1"/>
  <c r="M3464" i="1"/>
  <c r="P3462" i="1"/>
  <c r="M3461" i="1"/>
  <c r="P3459" i="1"/>
  <c r="P3456" i="1"/>
  <c r="M3455" i="1"/>
  <c r="L3452" i="1"/>
  <c r="L3449" i="1"/>
  <c r="N3441" i="1"/>
  <c r="N3435" i="1"/>
  <c r="M3432" i="1"/>
  <c r="P3430" i="1"/>
  <c r="M3429" i="1"/>
  <c r="P3427" i="1"/>
  <c r="M3426" i="1"/>
  <c r="P3424" i="1"/>
  <c r="M3423" i="1"/>
  <c r="L3420" i="1"/>
  <c r="L3417" i="1"/>
  <c r="N3409" i="1"/>
  <c r="N3403" i="1"/>
  <c r="M3400" i="1"/>
  <c r="P3398" i="1"/>
  <c r="M3397" i="1"/>
  <c r="P3395" i="1"/>
  <c r="M3394" i="1"/>
  <c r="P3392" i="1"/>
  <c r="M3391" i="1"/>
  <c r="L3388" i="1"/>
  <c r="L3385" i="1"/>
  <c r="N3377" i="1"/>
  <c r="P3372" i="1"/>
  <c r="M3369" i="1"/>
  <c r="N3367" i="1"/>
  <c r="P3365" i="1"/>
  <c r="L3365" i="1"/>
  <c r="L3362" i="1"/>
  <c r="M3360" i="1"/>
  <c r="P3356" i="1"/>
  <c r="M3353" i="1"/>
  <c r="N3351" i="1"/>
  <c r="P3349" i="1"/>
  <c r="L3349" i="1"/>
  <c r="L3346" i="1"/>
  <c r="M3344" i="1"/>
  <c r="P3340" i="1"/>
  <c r="M3337" i="1"/>
  <c r="N3335" i="1"/>
  <c r="P3333" i="1"/>
  <c r="L3333" i="1"/>
  <c r="L3330" i="1"/>
  <c r="M3328" i="1"/>
  <c r="P3324" i="1"/>
  <c r="M3321" i="1"/>
  <c r="N3319" i="1"/>
  <c r="P3317" i="1"/>
  <c r="L3317" i="1"/>
  <c r="L3314" i="1"/>
  <c r="M3312" i="1"/>
  <c r="P3308" i="1"/>
  <c r="M3305" i="1"/>
  <c r="N3303" i="1"/>
  <c r="P3301" i="1"/>
  <c r="L3301" i="1"/>
  <c r="L3298" i="1"/>
  <c r="M3296" i="1"/>
  <c r="P3292" i="1"/>
  <c r="M3289" i="1"/>
  <c r="N3287" i="1"/>
  <c r="P3285" i="1"/>
  <c r="L3285" i="1"/>
  <c r="L3282" i="1"/>
  <c r="M3280" i="1"/>
  <c r="P3276" i="1"/>
  <c r="M3273" i="1"/>
  <c r="N3271" i="1"/>
  <c r="P3269" i="1"/>
  <c r="L3269" i="1"/>
  <c r="L3266" i="1"/>
  <c r="M3264" i="1"/>
  <c r="M3257" i="1"/>
  <c r="N3255" i="1"/>
  <c r="P3253" i="1"/>
  <c r="L3253" i="1"/>
  <c r="L3250" i="1"/>
  <c r="M3248" i="1"/>
  <c r="M3237" i="1"/>
  <c r="N3235" i="1"/>
  <c r="L3231" i="1"/>
  <c r="M3231" i="1"/>
  <c r="P3231" i="1"/>
  <c r="P3229" i="1"/>
  <c r="L3229" i="1"/>
  <c r="P3225" i="1"/>
  <c r="L3225" i="1"/>
  <c r="P3221" i="1"/>
  <c r="L3221" i="1"/>
  <c r="M3206" i="1"/>
  <c r="L3201" i="1"/>
  <c r="P3174" i="1"/>
  <c r="L3174" i="1"/>
  <c r="M3174" i="1"/>
  <c r="N3174" i="1"/>
  <c r="N3048" i="1"/>
  <c r="L3048" i="1"/>
  <c r="M3048" i="1"/>
  <c r="P3048" i="1"/>
  <c r="P3538" i="1"/>
  <c r="P3535" i="1"/>
  <c r="P3532" i="1"/>
  <c r="P3506" i="1"/>
  <c r="P3503" i="1"/>
  <c r="P3500" i="1"/>
  <c r="P3474" i="1"/>
  <c r="P3471" i="1"/>
  <c r="P3468" i="1"/>
  <c r="P3442" i="1"/>
  <c r="P3439" i="1"/>
  <c r="P3436" i="1"/>
  <c r="P3410" i="1"/>
  <c r="P3407" i="1"/>
  <c r="P3404" i="1"/>
  <c r="L3397" i="1"/>
  <c r="P3378" i="1"/>
  <c r="P3375" i="1"/>
  <c r="P3370" i="1"/>
  <c r="L3363" i="1"/>
  <c r="P3363" i="1"/>
  <c r="P3354" i="1"/>
  <c r="L3347" i="1"/>
  <c r="P3347" i="1"/>
  <c r="P3338" i="1"/>
  <c r="M3335" i="1"/>
  <c r="L3331" i="1"/>
  <c r="P3331" i="1"/>
  <c r="L3328" i="1"/>
  <c r="P3322" i="1"/>
  <c r="M3319" i="1"/>
  <c r="L3315" i="1"/>
  <c r="P3315" i="1"/>
  <c r="L3312" i="1"/>
  <c r="P3306" i="1"/>
  <c r="M3303" i="1"/>
  <c r="L3299" i="1"/>
  <c r="P3299" i="1"/>
  <c r="L3296" i="1"/>
  <c r="P3290" i="1"/>
  <c r="M3287" i="1"/>
  <c r="N3285" i="1"/>
  <c r="L3283" i="1"/>
  <c r="P3283" i="1"/>
  <c r="L3280" i="1"/>
  <c r="P3274" i="1"/>
  <c r="M3271" i="1"/>
  <c r="N3269" i="1"/>
  <c r="L3267" i="1"/>
  <c r="P3267" i="1"/>
  <c r="L3264" i="1"/>
  <c r="M3262" i="1"/>
  <c r="P3258" i="1"/>
  <c r="M3255" i="1"/>
  <c r="N3253" i="1"/>
  <c r="L3251" i="1"/>
  <c r="P3251" i="1"/>
  <c r="L3248" i="1"/>
  <c r="M3246" i="1"/>
  <c r="P3238" i="1"/>
  <c r="M3233" i="1"/>
  <c r="N3231" i="1"/>
  <c r="N3229" i="1"/>
  <c r="N3225" i="1"/>
  <c r="L3203" i="1"/>
  <c r="P3203" i="1"/>
  <c r="N3203" i="1"/>
  <c r="L3171" i="1"/>
  <c r="P3171" i="1"/>
  <c r="M3171" i="1"/>
  <c r="N3171" i="1"/>
  <c r="N3168" i="1"/>
  <c r="P3168" i="1"/>
  <c r="L3168" i="1"/>
  <c r="M3168" i="1"/>
  <c r="P3113" i="1"/>
  <c r="L3113" i="1"/>
  <c r="M3113" i="1"/>
  <c r="N3113" i="1"/>
  <c r="N3625" i="1"/>
  <c r="N3622" i="1"/>
  <c r="N3619" i="1"/>
  <c r="M3616" i="1"/>
  <c r="N3593" i="1"/>
  <c r="N3590" i="1"/>
  <c r="N3587" i="1"/>
  <c r="M3584" i="1"/>
  <c r="N3561" i="1"/>
  <c r="N3558" i="1"/>
  <c r="N3555" i="1"/>
  <c r="M3552" i="1"/>
  <c r="N3529" i="1"/>
  <c r="P3361" i="1"/>
  <c r="L3361" i="1"/>
  <c r="P3345" i="1"/>
  <c r="L3345" i="1"/>
  <c r="P3329" i="1"/>
  <c r="L3329" i="1"/>
  <c r="P3313" i="1"/>
  <c r="L3313" i="1"/>
  <c r="P3297" i="1"/>
  <c r="L3297" i="1"/>
  <c r="P3281" i="1"/>
  <c r="L3281" i="1"/>
  <c r="P3265" i="1"/>
  <c r="L3265" i="1"/>
  <c r="M3253" i="1"/>
  <c r="P3249" i="1"/>
  <c r="L3249" i="1"/>
  <c r="L3246" i="1"/>
  <c r="M3229" i="1"/>
  <c r="P3205" i="1"/>
  <c r="M3205" i="1"/>
  <c r="N3205" i="1"/>
  <c r="N3200" i="1"/>
  <c r="P3200" i="1"/>
  <c r="M3200" i="1"/>
  <c r="P3173" i="1"/>
  <c r="M3173" i="1"/>
  <c r="N3173" i="1"/>
  <c r="P3078" i="1"/>
  <c r="L3078" i="1"/>
  <c r="M3078" i="1"/>
  <c r="N3078" i="1"/>
  <c r="N3791" i="1"/>
  <c r="M3788" i="1"/>
  <c r="L3773" i="1"/>
  <c r="N3765" i="1"/>
  <c r="N3759" i="1"/>
  <c r="M3756" i="1"/>
  <c r="L3741" i="1"/>
  <c r="N3733" i="1"/>
  <c r="N3727" i="1"/>
  <c r="M3724" i="1"/>
  <c r="L3709" i="1"/>
  <c r="N3701" i="1"/>
  <c r="N3695" i="1"/>
  <c r="M3692" i="1"/>
  <c r="L3677" i="1"/>
  <c r="N3669" i="1"/>
  <c r="N3663" i="1"/>
  <c r="M3660" i="1"/>
  <c r="L3645" i="1"/>
  <c r="N3637" i="1"/>
  <c r="N3631" i="1"/>
  <c r="M3628" i="1"/>
  <c r="M3625" i="1"/>
  <c r="M3619" i="1"/>
  <c r="L3616" i="1"/>
  <c r="L3613" i="1"/>
  <c r="N3605" i="1"/>
  <c r="N3599" i="1"/>
  <c r="M3596" i="1"/>
  <c r="M3593" i="1"/>
  <c r="M3587" i="1"/>
  <c r="L3584" i="1"/>
  <c r="L3581" i="1"/>
  <c r="N3573" i="1"/>
  <c r="N3567" i="1"/>
  <c r="M3564" i="1"/>
  <c r="M3561" i="1"/>
  <c r="M3555" i="1"/>
  <c r="L3552" i="1"/>
  <c r="L3549" i="1"/>
  <c r="N3541" i="1"/>
  <c r="N3535" i="1"/>
  <c r="M3532" i="1"/>
  <c r="M3529" i="1"/>
  <c r="M3523" i="1"/>
  <c r="L3520" i="1"/>
  <c r="L3517" i="1"/>
  <c r="N3509" i="1"/>
  <c r="N3503" i="1"/>
  <c r="M3500" i="1"/>
  <c r="M3497" i="1"/>
  <c r="M3491" i="1"/>
  <c r="L3488" i="1"/>
  <c r="L3485" i="1"/>
  <c r="N3477" i="1"/>
  <c r="N3471" i="1"/>
  <c r="M3468" i="1"/>
  <c r="M3465" i="1"/>
  <c r="M3459" i="1"/>
  <c r="L3456" i="1"/>
  <c r="L3453" i="1"/>
  <c r="N3445" i="1"/>
  <c r="N3439" i="1"/>
  <c r="M3436" i="1"/>
  <c r="M3433" i="1"/>
  <c r="M3427" i="1"/>
  <c r="L3424" i="1"/>
  <c r="L3421" i="1"/>
  <c r="N3413" i="1"/>
  <c r="N3407" i="1"/>
  <c r="M3404" i="1"/>
  <c r="M3401" i="1"/>
  <c r="M3395" i="1"/>
  <c r="L3392" i="1"/>
  <c r="L3389" i="1"/>
  <c r="N3381" i="1"/>
  <c r="N3375" i="1"/>
  <c r="L3372" i="1"/>
  <c r="M3370" i="1"/>
  <c r="M3363" i="1"/>
  <c r="N3361" i="1"/>
  <c r="L3359" i="1"/>
  <c r="P3359" i="1"/>
  <c r="L3356" i="1"/>
  <c r="M3354" i="1"/>
  <c r="M3347" i="1"/>
  <c r="N3345" i="1"/>
  <c r="L3343" i="1"/>
  <c r="P3343" i="1"/>
  <c r="L3340" i="1"/>
  <c r="M3338" i="1"/>
  <c r="M3331" i="1"/>
  <c r="N3329" i="1"/>
  <c r="L3327" i="1"/>
  <c r="P3327" i="1"/>
  <c r="L3324" i="1"/>
  <c r="M3322" i="1"/>
  <c r="M3315" i="1"/>
  <c r="N3313" i="1"/>
  <c r="L3311" i="1"/>
  <c r="P3311" i="1"/>
  <c r="L3308" i="1"/>
  <c r="M3306" i="1"/>
  <c r="M3299" i="1"/>
  <c r="N3297" i="1"/>
  <c r="L3295" i="1"/>
  <c r="P3295" i="1"/>
  <c r="L3292" i="1"/>
  <c r="M3290" i="1"/>
  <c r="M3283" i="1"/>
  <c r="N3281" i="1"/>
  <c r="L3279" i="1"/>
  <c r="P3279" i="1"/>
  <c r="L3276" i="1"/>
  <c r="M3274" i="1"/>
  <c r="M3267" i="1"/>
  <c r="N3265" i="1"/>
  <c r="L3263" i="1"/>
  <c r="P3263" i="1"/>
  <c r="L3260" i="1"/>
  <c r="M3258" i="1"/>
  <c r="M3251" i="1"/>
  <c r="N3249" i="1"/>
  <c r="L3247" i="1"/>
  <c r="P3247" i="1"/>
  <c r="L3242" i="1"/>
  <c r="M3238" i="1"/>
  <c r="P3209" i="1"/>
  <c r="L3209" i="1"/>
  <c r="N3209" i="1"/>
  <c r="L3205" i="1"/>
  <c r="L3200" i="1"/>
  <c r="L3173" i="1"/>
  <c r="M3170" i="1"/>
  <c r="N3170" i="1"/>
  <c r="P3170" i="1"/>
  <c r="L3167" i="1"/>
  <c r="M3167" i="1"/>
  <c r="N3167" i="1"/>
  <c r="P3167" i="1"/>
  <c r="P3145" i="1"/>
  <c r="L3145" i="1"/>
  <c r="M3145" i="1"/>
  <c r="N3145" i="1"/>
  <c r="P3198" i="1"/>
  <c r="P3195" i="1"/>
  <c r="P3192" i="1"/>
  <c r="P3166" i="1"/>
  <c r="P3163" i="1"/>
  <c r="P3160" i="1"/>
  <c r="P3134" i="1"/>
  <c r="P3131" i="1"/>
  <c r="P3128" i="1"/>
  <c r="P3102" i="1"/>
  <c r="P3099" i="1"/>
  <c r="P3096" i="1"/>
  <c r="P3085" i="1"/>
  <c r="N3085" i="1"/>
  <c r="N3080" i="1"/>
  <c r="M3080" i="1"/>
  <c r="P3074" i="1"/>
  <c r="M3074" i="1"/>
  <c r="N3072" i="1"/>
  <c r="P3072" i="1"/>
  <c r="L3054" i="1"/>
  <c r="M3054" i="1"/>
  <c r="N3054" i="1"/>
  <c r="P3045" i="1"/>
  <c r="L3045" i="1"/>
  <c r="M3045" i="1"/>
  <c r="N2970" i="1"/>
  <c r="L2970" i="1"/>
  <c r="M2970" i="1"/>
  <c r="N3157" i="1"/>
  <c r="N3093" i="1"/>
  <c r="N3076" i="1"/>
  <c r="M3076" i="1"/>
  <c r="N3068" i="1"/>
  <c r="P3068" i="1"/>
  <c r="L3068" i="1"/>
  <c r="L3019" i="1"/>
  <c r="M3019" i="1"/>
  <c r="N3019" i="1"/>
  <c r="P2993" i="1"/>
  <c r="L2993" i="1"/>
  <c r="M2993" i="1"/>
  <c r="N2993" i="1"/>
  <c r="N2972" i="1"/>
  <c r="P2972" i="1"/>
  <c r="L2972" i="1"/>
  <c r="L2947" i="1"/>
  <c r="P2947" i="1"/>
  <c r="M2947" i="1"/>
  <c r="N2947" i="1"/>
  <c r="P3227" i="1"/>
  <c r="P3223" i="1"/>
  <c r="M3215" i="1"/>
  <c r="L3212" i="1"/>
  <c r="N3198" i="1"/>
  <c r="N3195" i="1"/>
  <c r="M3192" i="1"/>
  <c r="P3190" i="1"/>
  <c r="M3189" i="1"/>
  <c r="M3186" i="1"/>
  <c r="M3183" i="1"/>
  <c r="L3180" i="1"/>
  <c r="N3169" i="1"/>
  <c r="N3166" i="1"/>
  <c r="N3163" i="1"/>
  <c r="M3160" i="1"/>
  <c r="M3157" i="1"/>
  <c r="M3154" i="1"/>
  <c r="M3151" i="1"/>
  <c r="L3148" i="1"/>
  <c r="N3137" i="1"/>
  <c r="N3134" i="1"/>
  <c r="N3131" i="1"/>
  <c r="M3128" i="1"/>
  <c r="P3126" i="1"/>
  <c r="M3125" i="1"/>
  <c r="M3122" i="1"/>
  <c r="M3119" i="1"/>
  <c r="L3116" i="1"/>
  <c r="N3105" i="1"/>
  <c r="N3102" i="1"/>
  <c r="N3099" i="1"/>
  <c r="M3096" i="1"/>
  <c r="P3094" i="1"/>
  <c r="M3093" i="1"/>
  <c r="P3091" i="1"/>
  <c r="M3090" i="1"/>
  <c r="L3085" i="1"/>
  <c r="L3083" i="1"/>
  <c r="N3083" i="1"/>
  <c r="L3076" i="1"/>
  <c r="L3074" i="1"/>
  <c r="L3072" i="1"/>
  <c r="M3068" i="1"/>
  <c r="P3042" i="1"/>
  <c r="L3042" i="1"/>
  <c r="M3042" i="1"/>
  <c r="P3025" i="1"/>
  <c r="L3025" i="1"/>
  <c r="M3025" i="1"/>
  <c r="N3025" i="1"/>
  <c r="N2986" i="1"/>
  <c r="L2986" i="1"/>
  <c r="M2986" i="1"/>
  <c r="L2979" i="1"/>
  <c r="P2979" i="1"/>
  <c r="M2979" i="1"/>
  <c r="M2972" i="1"/>
  <c r="P2891" i="1"/>
  <c r="L2891" i="1"/>
  <c r="M2891" i="1"/>
  <c r="N2891" i="1"/>
  <c r="N3213" i="1"/>
  <c r="N3210" i="1"/>
  <c r="N3207" i="1"/>
  <c r="M3204" i="1"/>
  <c r="M3195" i="1"/>
  <c r="L3192" i="1"/>
  <c r="L3189" i="1"/>
  <c r="N3181" i="1"/>
  <c r="N3178" i="1"/>
  <c r="N3175" i="1"/>
  <c r="M3172" i="1"/>
  <c r="M3169" i="1"/>
  <c r="M3163" i="1"/>
  <c r="L3160" i="1"/>
  <c r="L3157" i="1"/>
  <c r="N3149" i="1"/>
  <c r="N3146" i="1"/>
  <c r="N3143" i="1"/>
  <c r="M3140" i="1"/>
  <c r="P3138" i="1"/>
  <c r="M3137" i="1"/>
  <c r="P3135" i="1"/>
  <c r="P3132" i="1"/>
  <c r="M3131" i="1"/>
  <c r="L3128" i="1"/>
  <c r="L3125" i="1"/>
  <c r="N3117" i="1"/>
  <c r="N3114" i="1"/>
  <c r="N3111" i="1"/>
  <c r="P3106" i="1"/>
  <c r="M3105" i="1"/>
  <c r="P3103" i="1"/>
  <c r="P3100" i="1"/>
  <c r="M3099" i="1"/>
  <c r="L3096" i="1"/>
  <c r="L3093" i="1"/>
  <c r="P3086" i="1"/>
  <c r="M3083" i="1"/>
  <c r="N3064" i="1"/>
  <c r="L3064" i="1"/>
  <c r="P3057" i="1"/>
  <c r="L3057" i="1"/>
  <c r="M3057" i="1"/>
  <c r="N3057" i="1"/>
  <c r="N3042" i="1"/>
  <c r="P3009" i="1"/>
  <c r="L3009" i="1"/>
  <c r="M3009" i="1"/>
  <c r="N3009" i="1"/>
  <c r="N2988" i="1"/>
  <c r="P2988" i="1"/>
  <c r="L2988" i="1"/>
  <c r="N2979" i="1"/>
  <c r="L2931" i="1"/>
  <c r="P2931" i="1"/>
  <c r="M2931" i="1"/>
  <c r="N2931" i="1"/>
  <c r="L2915" i="1"/>
  <c r="P2915" i="1"/>
  <c r="M2915" i="1"/>
  <c r="N2915" i="1"/>
  <c r="L3079" i="1"/>
  <c r="N3079" i="1"/>
  <c r="P3077" i="1"/>
  <c r="M3077" i="1"/>
  <c r="L3075" i="1"/>
  <c r="P3075" i="1"/>
  <c r="P3073" i="1"/>
  <c r="M3073" i="1"/>
  <c r="L3071" i="1"/>
  <c r="P3071" i="1"/>
  <c r="M3071" i="1"/>
  <c r="L3051" i="1"/>
  <c r="M3051" i="1"/>
  <c r="N3051" i="1"/>
  <c r="L3039" i="1"/>
  <c r="P3039" i="1"/>
  <c r="M3039" i="1"/>
  <c r="N3016" i="1"/>
  <c r="L3016" i="1"/>
  <c r="M3016" i="1"/>
  <c r="N3002" i="1"/>
  <c r="L3002" i="1"/>
  <c r="M3002" i="1"/>
  <c r="L2995" i="1"/>
  <c r="P2995" i="1"/>
  <c r="M2995" i="1"/>
  <c r="M2988" i="1"/>
  <c r="N2956" i="1"/>
  <c r="P2956" i="1"/>
  <c r="L2956" i="1"/>
  <c r="M2956" i="1"/>
  <c r="M3227" i="1"/>
  <c r="M3223" i="1"/>
  <c r="M3219" i="1"/>
  <c r="L3216" i="1"/>
  <c r="L3213" i="1"/>
  <c r="M3193" i="1"/>
  <c r="P3191" i="1"/>
  <c r="M3190" i="1"/>
  <c r="P3188" i="1"/>
  <c r="M3187" i="1"/>
  <c r="L3184" i="1"/>
  <c r="L3181" i="1"/>
  <c r="M3161" i="1"/>
  <c r="P3159" i="1"/>
  <c r="M3158" i="1"/>
  <c r="P3156" i="1"/>
  <c r="M3155" i="1"/>
  <c r="L3152" i="1"/>
  <c r="L3149" i="1"/>
  <c r="N3141" i="1"/>
  <c r="N3138" i="1"/>
  <c r="N3135" i="1"/>
  <c r="M3132" i="1"/>
  <c r="M3129" i="1"/>
  <c r="P3127" i="1"/>
  <c r="M3126" i="1"/>
  <c r="P3124" i="1"/>
  <c r="M3123" i="1"/>
  <c r="L3120" i="1"/>
  <c r="L3117" i="1"/>
  <c r="N3109" i="1"/>
  <c r="N3106" i="1"/>
  <c r="N3103" i="1"/>
  <c r="M3100" i="1"/>
  <c r="M3097" i="1"/>
  <c r="P3095" i="1"/>
  <c r="M3094" i="1"/>
  <c r="P3092" i="1"/>
  <c r="M3091" i="1"/>
  <c r="P3089" i="1"/>
  <c r="N3089" i="1"/>
  <c r="M3086" i="1"/>
  <c r="P3082" i="1"/>
  <c r="L3081" i="1"/>
  <c r="M3079" i="1"/>
  <c r="N3077" i="1"/>
  <c r="N3075" i="1"/>
  <c r="N3073" i="1"/>
  <c r="N3071" i="1"/>
  <c r="L3067" i="1"/>
  <c r="M3067" i="1"/>
  <c r="P3041" i="1"/>
  <c r="M3041" i="1"/>
  <c r="N3041" i="1"/>
  <c r="N3039" i="1"/>
  <c r="N3004" i="1"/>
  <c r="P3004" i="1"/>
  <c r="L3004" i="1"/>
  <c r="N2995" i="1"/>
  <c r="N3217" i="1"/>
  <c r="L3193" i="1"/>
  <c r="N3185" i="1"/>
  <c r="L3161" i="1"/>
  <c r="N3153" i="1"/>
  <c r="M3141" i="1"/>
  <c r="M3135" i="1"/>
  <c r="L3132" i="1"/>
  <c r="L3129" i="1"/>
  <c r="N3121" i="1"/>
  <c r="M3109" i="1"/>
  <c r="M3103" i="1"/>
  <c r="L3100" i="1"/>
  <c r="L3097" i="1"/>
  <c r="L3086" i="1"/>
  <c r="L3077" i="1"/>
  <c r="M3075" i="1"/>
  <c r="L3073" i="1"/>
  <c r="L3022" i="1"/>
  <c r="M3022" i="1"/>
  <c r="N3022" i="1"/>
  <c r="L3011" i="1"/>
  <c r="P3011" i="1"/>
  <c r="M3011" i="1"/>
  <c r="N2940" i="1"/>
  <c r="P2940" i="1"/>
  <c r="L2940" i="1"/>
  <c r="M2940" i="1"/>
  <c r="P2961" i="1"/>
  <c r="L2961" i="1"/>
  <c r="P2945" i="1"/>
  <c r="L2945" i="1"/>
  <c r="P2929" i="1"/>
  <c r="L2929" i="1"/>
  <c r="P2913" i="1"/>
  <c r="L2913" i="1"/>
  <c r="N2906" i="1"/>
  <c r="M2906" i="1"/>
  <c r="L2904" i="1"/>
  <c r="P2904" i="1"/>
  <c r="P2887" i="1"/>
  <c r="M2887" i="1"/>
  <c r="N2887" i="1"/>
  <c r="L2885" i="1"/>
  <c r="P2885" i="1"/>
  <c r="P2883" i="1"/>
  <c r="N2883" i="1"/>
  <c r="L2865" i="1"/>
  <c r="M2865" i="1"/>
  <c r="N2865" i="1"/>
  <c r="L2852" i="1"/>
  <c r="M2852" i="1"/>
  <c r="N2852" i="1"/>
  <c r="P2852" i="1"/>
  <c r="P2839" i="1"/>
  <c r="L2839" i="1"/>
  <c r="M2839" i="1"/>
  <c r="N2839" i="1"/>
  <c r="L3065" i="1"/>
  <c r="P3046" i="1"/>
  <c r="P3043" i="1"/>
  <c r="P3040" i="1"/>
  <c r="L3033" i="1"/>
  <c r="L3030" i="1"/>
  <c r="P3014" i="1"/>
  <c r="L3007" i="1"/>
  <c r="P3007" i="1"/>
  <c r="P2998" i="1"/>
  <c r="L2991" i="1"/>
  <c r="P2991" i="1"/>
  <c r="P2982" i="1"/>
  <c r="L2975" i="1"/>
  <c r="P2975" i="1"/>
  <c r="P2966" i="1"/>
  <c r="N2961" i="1"/>
  <c r="L2959" i="1"/>
  <c r="P2959" i="1"/>
  <c r="M2954" i="1"/>
  <c r="P2950" i="1"/>
  <c r="N2945" i="1"/>
  <c r="L2943" i="1"/>
  <c r="P2943" i="1"/>
  <c r="M2938" i="1"/>
  <c r="P2934" i="1"/>
  <c r="N2929" i="1"/>
  <c r="L2927" i="1"/>
  <c r="P2927" i="1"/>
  <c r="M2922" i="1"/>
  <c r="P2918" i="1"/>
  <c r="N2913" i="1"/>
  <c r="L2911" i="1"/>
  <c r="P2911" i="1"/>
  <c r="L2906" i="1"/>
  <c r="N2904" i="1"/>
  <c r="P2900" i="1"/>
  <c r="L2887" i="1"/>
  <c r="N2885" i="1"/>
  <c r="M2883" i="1"/>
  <c r="L2881" i="1"/>
  <c r="M2881" i="1"/>
  <c r="N2881" i="1"/>
  <c r="P2871" i="1"/>
  <c r="M2871" i="1"/>
  <c r="N2871" i="1"/>
  <c r="L2869" i="1"/>
  <c r="M2869" i="1"/>
  <c r="P2869" i="1"/>
  <c r="L2849" i="1"/>
  <c r="M2849" i="1"/>
  <c r="N2849" i="1"/>
  <c r="P2849" i="1"/>
  <c r="P3005" i="1"/>
  <c r="L3005" i="1"/>
  <c r="P2989" i="1"/>
  <c r="L2989" i="1"/>
  <c r="P2973" i="1"/>
  <c r="L2973" i="1"/>
  <c r="M2961" i="1"/>
  <c r="P2957" i="1"/>
  <c r="L2957" i="1"/>
  <c r="L2954" i="1"/>
  <c r="M2945" i="1"/>
  <c r="P2941" i="1"/>
  <c r="L2941" i="1"/>
  <c r="L2938" i="1"/>
  <c r="M2929" i="1"/>
  <c r="P2925" i="1"/>
  <c r="L2925" i="1"/>
  <c r="L2922" i="1"/>
  <c r="M2913" i="1"/>
  <c r="P2909" i="1"/>
  <c r="L2909" i="1"/>
  <c r="M2904" i="1"/>
  <c r="N2898" i="1"/>
  <c r="L2898" i="1"/>
  <c r="P2898" i="1"/>
  <c r="M2885" i="1"/>
  <c r="L2883" i="1"/>
  <c r="P2875" i="1"/>
  <c r="L2875" i="1"/>
  <c r="M2875" i="1"/>
  <c r="L2871" i="1"/>
  <c r="N2869" i="1"/>
  <c r="P2836" i="1"/>
  <c r="L2836" i="1"/>
  <c r="M2836" i="1"/>
  <c r="N2836" i="1"/>
  <c r="M2818" i="1"/>
  <c r="N2818" i="1"/>
  <c r="L2818" i="1"/>
  <c r="P2818" i="1"/>
  <c r="N3049" i="1"/>
  <c r="N3046" i="1"/>
  <c r="N3043" i="1"/>
  <c r="P3035" i="1"/>
  <c r="P3032" i="1"/>
  <c r="N3017" i="1"/>
  <c r="M3014" i="1"/>
  <c r="P3010" i="1"/>
  <c r="N3005" i="1"/>
  <c r="L3003" i="1"/>
  <c r="P3003" i="1"/>
  <c r="M2998" i="1"/>
  <c r="P2994" i="1"/>
  <c r="N2989" i="1"/>
  <c r="L2987" i="1"/>
  <c r="P2987" i="1"/>
  <c r="M2982" i="1"/>
  <c r="P2978" i="1"/>
  <c r="N2973" i="1"/>
  <c r="L2971" i="1"/>
  <c r="P2971" i="1"/>
  <c r="L2968" i="1"/>
  <c r="M2966" i="1"/>
  <c r="P2962" i="1"/>
  <c r="M2959" i="1"/>
  <c r="N2957" i="1"/>
  <c r="L2955" i="1"/>
  <c r="P2955" i="1"/>
  <c r="L2952" i="1"/>
  <c r="M2950" i="1"/>
  <c r="P2946" i="1"/>
  <c r="M2943" i="1"/>
  <c r="N2941" i="1"/>
  <c r="L2939" i="1"/>
  <c r="P2939" i="1"/>
  <c r="L2936" i="1"/>
  <c r="M2934" i="1"/>
  <c r="P2930" i="1"/>
  <c r="M2927" i="1"/>
  <c r="N2925" i="1"/>
  <c r="L2923" i="1"/>
  <c r="P2923" i="1"/>
  <c r="L2920" i="1"/>
  <c r="M2918" i="1"/>
  <c r="P2914" i="1"/>
  <c r="M2911" i="1"/>
  <c r="N2909" i="1"/>
  <c r="L2907" i="1"/>
  <c r="P2907" i="1"/>
  <c r="N2900" i="1"/>
  <c r="M2898" i="1"/>
  <c r="N2894" i="1"/>
  <c r="L2894" i="1"/>
  <c r="P2880" i="1"/>
  <c r="N2875" i="1"/>
  <c r="L2833" i="1"/>
  <c r="P2833" i="1"/>
  <c r="M2833" i="1"/>
  <c r="N2833" i="1"/>
  <c r="P3001" i="1"/>
  <c r="L3001" i="1"/>
  <c r="P2985" i="1"/>
  <c r="L2985" i="1"/>
  <c r="P2969" i="1"/>
  <c r="L2969" i="1"/>
  <c r="P2953" i="1"/>
  <c r="L2953" i="1"/>
  <c r="P2937" i="1"/>
  <c r="L2937" i="1"/>
  <c r="M2925" i="1"/>
  <c r="P2921" i="1"/>
  <c r="L2921" i="1"/>
  <c r="L2918" i="1"/>
  <c r="M2909" i="1"/>
  <c r="P2903" i="1"/>
  <c r="M2903" i="1"/>
  <c r="L2900" i="1"/>
  <c r="P2888" i="1"/>
  <c r="L2888" i="1"/>
  <c r="N2882" i="1"/>
  <c r="P2882" i="1"/>
  <c r="N2866" i="1"/>
  <c r="L2866" i="1"/>
  <c r="P2866" i="1"/>
  <c r="N2862" i="1"/>
  <c r="L2862" i="1"/>
  <c r="M2862" i="1"/>
  <c r="L3049" i="1"/>
  <c r="N3035" i="1"/>
  <c r="M3032" i="1"/>
  <c r="M3029" i="1"/>
  <c r="M3026" i="1"/>
  <c r="M3023" i="1"/>
  <c r="L3020" i="1"/>
  <c r="L3017" i="1"/>
  <c r="L3012" i="1"/>
  <c r="M3010" i="1"/>
  <c r="P3006" i="1"/>
  <c r="M3003" i="1"/>
  <c r="N3001" i="1"/>
  <c r="L2999" i="1"/>
  <c r="P2999" i="1"/>
  <c r="L2996" i="1"/>
  <c r="M2994" i="1"/>
  <c r="P2990" i="1"/>
  <c r="M2987" i="1"/>
  <c r="N2985" i="1"/>
  <c r="L2983" i="1"/>
  <c r="P2983" i="1"/>
  <c r="L2980" i="1"/>
  <c r="M2978" i="1"/>
  <c r="P2974" i="1"/>
  <c r="M2971" i="1"/>
  <c r="N2969" i="1"/>
  <c r="L2967" i="1"/>
  <c r="P2967" i="1"/>
  <c r="L2964" i="1"/>
  <c r="M2962" i="1"/>
  <c r="P2958" i="1"/>
  <c r="M2955" i="1"/>
  <c r="N2953" i="1"/>
  <c r="L2951" i="1"/>
  <c r="P2951" i="1"/>
  <c r="L2948" i="1"/>
  <c r="M2946" i="1"/>
  <c r="P2942" i="1"/>
  <c r="M2939" i="1"/>
  <c r="N2937" i="1"/>
  <c r="L2935" i="1"/>
  <c r="P2935" i="1"/>
  <c r="L2932" i="1"/>
  <c r="M2930" i="1"/>
  <c r="P2926" i="1"/>
  <c r="M2923" i="1"/>
  <c r="N2921" i="1"/>
  <c r="L2919" i="1"/>
  <c r="P2919" i="1"/>
  <c r="L2916" i="1"/>
  <c r="M2914" i="1"/>
  <c r="P2910" i="1"/>
  <c r="M2907" i="1"/>
  <c r="N2903" i="1"/>
  <c r="L2901" i="1"/>
  <c r="P2901" i="1"/>
  <c r="N2888" i="1"/>
  <c r="M2884" i="1"/>
  <c r="N2884" i="1"/>
  <c r="M2882" i="1"/>
  <c r="M2880" i="1"/>
  <c r="M2868" i="1"/>
  <c r="N2868" i="1"/>
  <c r="M2866" i="1"/>
  <c r="N2846" i="1"/>
  <c r="L2846" i="1"/>
  <c r="M2846" i="1"/>
  <c r="P2846" i="1"/>
  <c r="L3061" i="1"/>
  <c r="N3053" i="1"/>
  <c r="N3047" i="1"/>
  <c r="M3044" i="1"/>
  <c r="M3035" i="1"/>
  <c r="L3032" i="1"/>
  <c r="L3029" i="1"/>
  <c r="N3021" i="1"/>
  <c r="P3013" i="1"/>
  <c r="L3013" i="1"/>
  <c r="L3010" i="1"/>
  <c r="M3001" i="1"/>
  <c r="P2997" i="1"/>
  <c r="L2997" i="1"/>
  <c r="L2994" i="1"/>
  <c r="M2985" i="1"/>
  <c r="P2981" i="1"/>
  <c r="L2981" i="1"/>
  <c r="L2978" i="1"/>
  <c r="M2969" i="1"/>
  <c r="P2965" i="1"/>
  <c r="L2965" i="1"/>
  <c r="L2962" i="1"/>
  <c r="M2953" i="1"/>
  <c r="P2949" i="1"/>
  <c r="L2949" i="1"/>
  <c r="L2946" i="1"/>
  <c r="M2937" i="1"/>
  <c r="P2933" i="1"/>
  <c r="L2933" i="1"/>
  <c r="L2930" i="1"/>
  <c r="M2921" i="1"/>
  <c r="P2917" i="1"/>
  <c r="L2917" i="1"/>
  <c r="L2914" i="1"/>
  <c r="L2903" i="1"/>
  <c r="L2897" i="1"/>
  <c r="M2897" i="1"/>
  <c r="M2888" i="1"/>
  <c r="L2882" i="1"/>
  <c r="L2880" i="1"/>
  <c r="N2878" i="1"/>
  <c r="L2878" i="1"/>
  <c r="M2878" i="1"/>
  <c r="L2872" i="1"/>
  <c r="M2872" i="1"/>
  <c r="P2872" i="1"/>
  <c r="P2855" i="1"/>
  <c r="L2855" i="1"/>
  <c r="M2855" i="1"/>
  <c r="N2855" i="1"/>
  <c r="M2814" i="1"/>
  <c r="N2814" i="1"/>
  <c r="P2757" i="1"/>
  <c r="L2757" i="1"/>
  <c r="M2757" i="1"/>
  <c r="N2757" i="1"/>
  <c r="P2745" i="1"/>
  <c r="N2745" i="1"/>
  <c r="L2745" i="1"/>
  <c r="P2725" i="1"/>
  <c r="L2725" i="1"/>
  <c r="M2725" i="1"/>
  <c r="N2725" i="1"/>
  <c r="M2859" i="1"/>
  <c r="M2856" i="1"/>
  <c r="M2853" i="1"/>
  <c r="L2850" i="1"/>
  <c r="M2830" i="1"/>
  <c r="M2822" i="1"/>
  <c r="N2822" i="1"/>
  <c r="L2814" i="1"/>
  <c r="M2745" i="1"/>
  <c r="N2877" i="1"/>
  <c r="M2874" i="1"/>
  <c r="L2859" i="1"/>
  <c r="L2856" i="1"/>
  <c r="N2851" i="1"/>
  <c r="N2845" i="1"/>
  <c r="M2842" i="1"/>
  <c r="P2840" i="1"/>
  <c r="P2837" i="1"/>
  <c r="P2834" i="1"/>
  <c r="L2830" i="1"/>
  <c r="N2825" i="1"/>
  <c r="L2822" i="1"/>
  <c r="P2687" i="1"/>
  <c r="M2687" i="1"/>
  <c r="N2687" i="1"/>
  <c r="L2687" i="1"/>
  <c r="L2759" i="1"/>
  <c r="N2759" i="1"/>
  <c r="P2759" i="1"/>
  <c r="M2759" i="1"/>
  <c r="L2750" i="1"/>
  <c r="P2750" i="1"/>
  <c r="M2750" i="1"/>
  <c r="N2750" i="1"/>
  <c r="L2747" i="1"/>
  <c r="N2747" i="1"/>
  <c r="M2747" i="1"/>
  <c r="P2747" i="1"/>
  <c r="L2738" i="1"/>
  <c r="N2738" i="1"/>
  <c r="P2738" i="1"/>
  <c r="L2727" i="1"/>
  <c r="N2727" i="1"/>
  <c r="P2727" i="1"/>
  <c r="M2727" i="1"/>
  <c r="L2718" i="1"/>
  <c r="P2718" i="1"/>
  <c r="M2718" i="1"/>
  <c r="N2718" i="1"/>
  <c r="N2761" i="1"/>
  <c r="P2761" i="1"/>
  <c r="L2761" i="1"/>
  <c r="P2741" i="1"/>
  <c r="L2741" i="1"/>
  <c r="M2741" i="1"/>
  <c r="N2741" i="1"/>
  <c r="M2738" i="1"/>
  <c r="P2729" i="1"/>
  <c r="N2729" i="1"/>
  <c r="L2729" i="1"/>
  <c r="P2709" i="1"/>
  <c r="L2709" i="1"/>
  <c r="M2709" i="1"/>
  <c r="N2709" i="1"/>
  <c r="L2677" i="1"/>
  <c r="P2677" i="1"/>
  <c r="M2677" i="1"/>
  <c r="N2677" i="1"/>
  <c r="L2895" i="1"/>
  <c r="L2863" i="1"/>
  <c r="M2843" i="1"/>
  <c r="M2840" i="1"/>
  <c r="M2837" i="1"/>
  <c r="L2834" i="1"/>
  <c r="L2831" i="1"/>
  <c r="M2826" i="1"/>
  <c r="N2826" i="1"/>
  <c r="M2761" i="1"/>
  <c r="M2729" i="1"/>
  <c r="P2689" i="1"/>
  <c r="M2689" i="1"/>
  <c r="L2689" i="1"/>
  <c r="N2689" i="1"/>
  <c r="N2899" i="1"/>
  <c r="N2893" i="1"/>
  <c r="M2890" i="1"/>
  <c r="N2867" i="1"/>
  <c r="N2861" i="1"/>
  <c r="M2858" i="1"/>
  <c r="P2853" i="1"/>
  <c r="P2850" i="1"/>
  <c r="L2843" i="1"/>
  <c r="N2835" i="1"/>
  <c r="N2829" i="1"/>
  <c r="L2826" i="1"/>
  <c r="P2830" i="1"/>
  <c r="P2814" i="1"/>
  <c r="L2754" i="1"/>
  <c r="N2754" i="1"/>
  <c r="P2754" i="1"/>
  <c r="L2743" i="1"/>
  <c r="N2743" i="1"/>
  <c r="P2743" i="1"/>
  <c r="M2743" i="1"/>
  <c r="L2734" i="1"/>
  <c r="P2734" i="1"/>
  <c r="M2734" i="1"/>
  <c r="N2734" i="1"/>
  <c r="L2731" i="1"/>
  <c r="N2731" i="1"/>
  <c r="M2731" i="1"/>
  <c r="P2731" i="1"/>
  <c r="L2722" i="1"/>
  <c r="N2722" i="1"/>
  <c r="P2722" i="1"/>
  <c r="L2711" i="1"/>
  <c r="N2711" i="1"/>
  <c r="P2711" i="1"/>
  <c r="M2711" i="1"/>
  <c r="L2702" i="1"/>
  <c r="P2702" i="1"/>
  <c r="M2702" i="1"/>
  <c r="N2702" i="1"/>
  <c r="N2748" i="1"/>
  <c r="P2748" i="1"/>
  <c r="P2746" i="1"/>
  <c r="N2732" i="1"/>
  <c r="P2732" i="1"/>
  <c r="P2730" i="1"/>
  <c r="N2716" i="1"/>
  <c r="P2716" i="1"/>
  <c r="P2714" i="1"/>
  <c r="L2713" i="1"/>
  <c r="N2700" i="1"/>
  <c r="P2700" i="1"/>
  <c r="N2682" i="1"/>
  <c r="M2682" i="1"/>
  <c r="P2682" i="1"/>
  <c r="M2656" i="1"/>
  <c r="N2656" i="1"/>
  <c r="P2656" i="1"/>
  <c r="L2656" i="1"/>
  <c r="P2627" i="1"/>
  <c r="M2627" i="1"/>
  <c r="N2627" i="1"/>
  <c r="L2627" i="1"/>
  <c r="L2581" i="1"/>
  <c r="M2581" i="1"/>
  <c r="N2581" i="1"/>
  <c r="P2581" i="1"/>
  <c r="N2558" i="1"/>
  <c r="L2558" i="1"/>
  <c r="M2558" i="1"/>
  <c r="P2558" i="1"/>
  <c r="N2810" i="1"/>
  <c r="N2806" i="1"/>
  <c r="N2802" i="1"/>
  <c r="L2755" i="1"/>
  <c r="N2755" i="1"/>
  <c r="L2739" i="1"/>
  <c r="N2739" i="1"/>
  <c r="L2723" i="1"/>
  <c r="N2723" i="1"/>
  <c r="L2707" i="1"/>
  <c r="N2707" i="1"/>
  <c r="L2698" i="1"/>
  <c r="M2698" i="1"/>
  <c r="N2696" i="1"/>
  <c r="P2696" i="1"/>
  <c r="N2692" i="1"/>
  <c r="P2692" i="1"/>
  <c r="M2684" i="1"/>
  <c r="N2684" i="1"/>
  <c r="P2684" i="1"/>
  <c r="L2682" i="1"/>
  <c r="L2653" i="1"/>
  <c r="M2653" i="1"/>
  <c r="N2653" i="1"/>
  <c r="P2653" i="1"/>
  <c r="N2650" i="1"/>
  <c r="L2650" i="1"/>
  <c r="M2650" i="1"/>
  <c r="P2650" i="1"/>
  <c r="M2762" i="1"/>
  <c r="N2760" i="1"/>
  <c r="P2760" i="1"/>
  <c r="P2758" i="1"/>
  <c r="M2755" i="1"/>
  <c r="N2753" i="1"/>
  <c r="L2748" i="1"/>
  <c r="N2746" i="1"/>
  <c r="N2744" i="1"/>
  <c r="P2744" i="1"/>
  <c r="P2742" i="1"/>
  <c r="M2739" i="1"/>
  <c r="N2737" i="1"/>
  <c r="L2732" i="1"/>
  <c r="N2730" i="1"/>
  <c r="N2728" i="1"/>
  <c r="P2728" i="1"/>
  <c r="P2726" i="1"/>
  <c r="M2723" i="1"/>
  <c r="N2721" i="1"/>
  <c r="L2716" i="1"/>
  <c r="N2714" i="1"/>
  <c r="N2712" i="1"/>
  <c r="P2712" i="1"/>
  <c r="P2710" i="1"/>
  <c r="M2707" i="1"/>
  <c r="N2705" i="1"/>
  <c r="L2700" i="1"/>
  <c r="N2698" i="1"/>
  <c r="M2696" i="1"/>
  <c r="N2674" i="1"/>
  <c r="P2674" i="1"/>
  <c r="L2674" i="1"/>
  <c r="P2655" i="1"/>
  <c r="M2655" i="1"/>
  <c r="N2655" i="1"/>
  <c r="P2591" i="1"/>
  <c r="N2591" i="1"/>
  <c r="L2591" i="1"/>
  <c r="M2591" i="1"/>
  <c r="L2751" i="1"/>
  <c r="N2751" i="1"/>
  <c r="L2735" i="1"/>
  <c r="N2735" i="1"/>
  <c r="L2719" i="1"/>
  <c r="N2719" i="1"/>
  <c r="L2703" i="1"/>
  <c r="N2703" i="1"/>
  <c r="N2688" i="1"/>
  <c r="P2688" i="1"/>
  <c r="N2686" i="1"/>
  <c r="M2686" i="1"/>
  <c r="L2681" i="1"/>
  <c r="M2681" i="1"/>
  <c r="N2681" i="1"/>
  <c r="P2681" i="1"/>
  <c r="M2674" i="1"/>
  <c r="L2655" i="1"/>
  <c r="M2652" i="1"/>
  <c r="N2652" i="1"/>
  <c r="P2652" i="1"/>
  <c r="L2649" i="1"/>
  <c r="M2649" i="1"/>
  <c r="N2649" i="1"/>
  <c r="P2649" i="1"/>
  <c r="M2624" i="1"/>
  <c r="N2624" i="1"/>
  <c r="P2624" i="1"/>
  <c r="L2624" i="1"/>
  <c r="N2758" i="1"/>
  <c r="N2756" i="1"/>
  <c r="P2756" i="1"/>
  <c r="L2753" i="1"/>
  <c r="M2751" i="1"/>
  <c r="N2749" i="1"/>
  <c r="N2742" i="1"/>
  <c r="N2740" i="1"/>
  <c r="P2740" i="1"/>
  <c r="L2737" i="1"/>
  <c r="M2735" i="1"/>
  <c r="N2733" i="1"/>
  <c r="N2726" i="1"/>
  <c r="N2724" i="1"/>
  <c r="P2724" i="1"/>
  <c r="L2721" i="1"/>
  <c r="M2719" i="1"/>
  <c r="N2717" i="1"/>
  <c r="N2710" i="1"/>
  <c r="N2708" i="1"/>
  <c r="P2708" i="1"/>
  <c r="P2706" i="1"/>
  <c r="L2705" i="1"/>
  <c r="M2703" i="1"/>
  <c r="N2701" i="1"/>
  <c r="M2688" i="1"/>
  <c r="L2686" i="1"/>
  <c r="P2683" i="1"/>
  <c r="M2683" i="1"/>
  <c r="L2621" i="1"/>
  <c r="M2621" i="1"/>
  <c r="N2621" i="1"/>
  <c r="P2621" i="1"/>
  <c r="N2618" i="1"/>
  <c r="L2618" i="1"/>
  <c r="M2618" i="1"/>
  <c r="P2618" i="1"/>
  <c r="L2715" i="1"/>
  <c r="N2715" i="1"/>
  <c r="P2693" i="1"/>
  <c r="M2693" i="1"/>
  <c r="P2680" i="1"/>
  <c r="M2680" i="1"/>
  <c r="N2678" i="1"/>
  <c r="L2678" i="1"/>
  <c r="M2678" i="1"/>
  <c r="P2678" i="1"/>
  <c r="P2659" i="1"/>
  <c r="M2659" i="1"/>
  <c r="N2659" i="1"/>
  <c r="L2659" i="1"/>
  <c r="N2646" i="1"/>
  <c r="L2646" i="1"/>
  <c r="M2646" i="1"/>
  <c r="P2646" i="1"/>
  <c r="P2623" i="1"/>
  <c r="M2623" i="1"/>
  <c r="N2623" i="1"/>
  <c r="P2599" i="1"/>
  <c r="L2599" i="1"/>
  <c r="M2599" i="1"/>
  <c r="N2599" i="1"/>
  <c r="L2756" i="1"/>
  <c r="N2752" i="1"/>
  <c r="P2752" i="1"/>
  <c r="L2749" i="1"/>
  <c r="L2740" i="1"/>
  <c r="N2736" i="1"/>
  <c r="P2736" i="1"/>
  <c r="L2733" i="1"/>
  <c r="L2724" i="1"/>
  <c r="N2720" i="1"/>
  <c r="P2720" i="1"/>
  <c r="L2717" i="1"/>
  <c r="M2715" i="1"/>
  <c r="N2713" i="1"/>
  <c r="L2708" i="1"/>
  <c r="N2706" i="1"/>
  <c r="N2704" i="1"/>
  <c r="P2704" i="1"/>
  <c r="L2701" i="1"/>
  <c r="M2697" i="1"/>
  <c r="N2693" i="1"/>
  <c r="L2685" i="1"/>
  <c r="N2685" i="1"/>
  <c r="P2685" i="1"/>
  <c r="L2683" i="1"/>
  <c r="N2680" i="1"/>
  <c r="L2623" i="1"/>
  <c r="M2620" i="1"/>
  <c r="N2620" i="1"/>
  <c r="P2620" i="1"/>
  <c r="M2564" i="1"/>
  <c r="N2564" i="1"/>
  <c r="L2564" i="1"/>
  <c r="P2564" i="1"/>
  <c r="N2651" i="1"/>
  <c r="N2648" i="1"/>
  <c r="N2645" i="1"/>
  <c r="M2642" i="1"/>
  <c r="N2619" i="1"/>
  <c r="N2616" i="1"/>
  <c r="N2613" i="1"/>
  <c r="M2610" i="1"/>
  <c r="L2605" i="1"/>
  <c r="M2605" i="1"/>
  <c r="M2602" i="1"/>
  <c r="N2589" i="1"/>
  <c r="L2586" i="1"/>
  <c r="N2584" i="1"/>
  <c r="P2567" i="1"/>
  <c r="M2567" i="1"/>
  <c r="N2567" i="1"/>
  <c r="L2567" i="1"/>
  <c r="M2563" i="1"/>
  <c r="L2557" i="1"/>
  <c r="N2557" i="1"/>
  <c r="P2531" i="1"/>
  <c r="M2531" i="1"/>
  <c r="N2531" i="1"/>
  <c r="L2496" i="1"/>
  <c r="M2496" i="1"/>
  <c r="N2496" i="1"/>
  <c r="P2496" i="1"/>
  <c r="L2671" i="1"/>
  <c r="N2663" i="1"/>
  <c r="N2660" i="1"/>
  <c r="N2657" i="1"/>
  <c r="M2654" i="1"/>
  <c r="M2651" i="1"/>
  <c r="M2648" i="1"/>
  <c r="M2645" i="1"/>
  <c r="L2642" i="1"/>
  <c r="L2639" i="1"/>
  <c r="N2631" i="1"/>
  <c r="N2628" i="1"/>
  <c r="N2625" i="1"/>
  <c r="M2622" i="1"/>
  <c r="M2619" i="1"/>
  <c r="P2617" i="1"/>
  <c r="M2616" i="1"/>
  <c r="P2614" i="1"/>
  <c r="M2613" i="1"/>
  <c r="L2610" i="1"/>
  <c r="L2607" i="1"/>
  <c r="N2605" i="1"/>
  <c r="P2598" i="1"/>
  <c r="N2595" i="1"/>
  <c r="N2592" i="1"/>
  <c r="P2590" i="1"/>
  <c r="M2589" i="1"/>
  <c r="N2587" i="1"/>
  <c r="M2584" i="1"/>
  <c r="P2578" i="1"/>
  <c r="L2561" i="1"/>
  <c r="M2561" i="1"/>
  <c r="N2561" i="1"/>
  <c r="M2557" i="1"/>
  <c r="L2552" i="1"/>
  <c r="M2552" i="1"/>
  <c r="P2552" i="1"/>
  <c r="L2531" i="1"/>
  <c r="N2574" i="1"/>
  <c r="L2574" i="1"/>
  <c r="P2574" i="1"/>
  <c r="N2554" i="1"/>
  <c r="M2554" i="1"/>
  <c r="P2554" i="1"/>
  <c r="P2535" i="1"/>
  <c r="M2535" i="1"/>
  <c r="N2535" i="1"/>
  <c r="L2535" i="1"/>
  <c r="L2528" i="1"/>
  <c r="M2528" i="1"/>
  <c r="N2528" i="1"/>
  <c r="P2528" i="1"/>
  <c r="L2525" i="1"/>
  <c r="M2525" i="1"/>
  <c r="N2525" i="1"/>
  <c r="P2525" i="1"/>
  <c r="M2694" i="1"/>
  <c r="M2690" i="1"/>
  <c r="M2675" i="1"/>
  <c r="L2663" i="1"/>
  <c r="M2643" i="1"/>
  <c r="M2640" i="1"/>
  <c r="L2631" i="1"/>
  <c r="N2617" i="1"/>
  <c r="M2614" i="1"/>
  <c r="M2611" i="1"/>
  <c r="P2609" i="1"/>
  <c r="M2608" i="1"/>
  <c r="N2606" i="1"/>
  <c r="P2606" i="1"/>
  <c r="M2598" i="1"/>
  <c r="P2596" i="1"/>
  <c r="L2595" i="1"/>
  <c r="M2590" i="1"/>
  <c r="P2588" i="1"/>
  <c r="L2587" i="1"/>
  <c r="M2580" i="1"/>
  <c r="M2578" i="1"/>
  <c r="M2574" i="1"/>
  <c r="P2560" i="1"/>
  <c r="L2554" i="1"/>
  <c r="N2699" i="1"/>
  <c r="N2695" i="1"/>
  <c r="L2675" i="1"/>
  <c r="N2667" i="1"/>
  <c r="N2661" i="1"/>
  <c r="L2643" i="1"/>
  <c r="N2635" i="1"/>
  <c r="N2632" i="1"/>
  <c r="N2629" i="1"/>
  <c r="M2617" i="1"/>
  <c r="L2614" i="1"/>
  <c r="L2611" i="1"/>
  <c r="M2606" i="1"/>
  <c r="N2601" i="1"/>
  <c r="L2598" i="1"/>
  <c r="N2593" i="1"/>
  <c r="L2590" i="1"/>
  <c r="N2583" i="1"/>
  <c r="L2580" i="1"/>
  <c r="L2578" i="1"/>
  <c r="N2522" i="1"/>
  <c r="L2522" i="1"/>
  <c r="M2522" i="1"/>
  <c r="P2522" i="1"/>
  <c r="M2679" i="1"/>
  <c r="P2645" i="1"/>
  <c r="P2642" i="1"/>
  <c r="L2635" i="1"/>
  <c r="M2615" i="1"/>
  <c r="P2613" i="1"/>
  <c r="P2610" i="1"/>
  <c r="P2589" i="1"/>
  <c r="P2584" i="1"/>
  <c r="P2579" i="1"/>
  <c r="N2579" i="1"/>
  <c r="M2579" i="1"/>
  <c r="L2577" i="1"/>
  <c r="P2577" i="1"/>
  <c r="L2560" i="1"/>
  <c r="M2532" i="1"/>
  <c r="N2532" i="1"/>
  <c r="P2532" i="1"/>
  <c r="L2532" i="1"/>
  <c r="N2602" i="1"/>
  <c r="L2602" i="1"/>
  <c r="M2586" i="1"/>
  <c r="L2579" i="1"/>
  <c r="P2563" i="1"/>
  <c r="N2563" i="1"/>
  <c r="P2555" i="1"/>
  <c r="L2555" i="1"/>
  <c r="M2555" i="1"/>
  <c r="P2499" i="1"/>
  <c r="L2499" i="1"/>
  <c r="M2499" i="1"/>
  <c r="N2499" i="1"/>
  <c r="N2585" i="1"/>
  <c r="M2582" i="1"/>
  <c r="M2576" i="1"/>
  <c r="M2573" i="1"/>
  <c r="L2570" i="1"/>
  <c r="N2559" i="1"/>
  <c r="N2556" i="1"/>
  <c r="N2553" i="1"/>
  <c r="M2550" i="1"/>
  <c r="P2548" i="1"/>
  <c r="M2547" i="1"/>
  <c r="P2545" i="1"/>
  <c r="M2544" i="1"/>
  <c r="P2542" i="1"/>
  <c r="M2541" i="1"/>
  <c r="L2538" i="1"/>
  <c r="N2527" i="1"/>
  <c r="N2521" i="1"/>
  <c r="M2518" i="1"/>
  <c r="P2516" i="1"/>
  <c r="M2515" i="1"/>
  <c r="P2513" i="1"/>
  <c r="M2512" i="1"/>
  <c r="P2510" i="1"/>
  <c r="M2509" i="1"/>
  <c r="L2506" i="1"/>
  <c r="L2503" i="1"/>
  <c r="L2500" i="1"/>
  <c r="N2495" i="1"/>
  <c r="N2489" i="1"/>
  <c r="M2486" i="1"/>
  <c r="P2484" i="1"/>
  <c r="M2483" i="1"/>
  <c r="P2481" i="1"/>
  <c r="M2480" i="1"/>
  <c r="P2478" i="1"/>
  <c r="M2477" i="1"/>
  <c r="L2474" i="1"/>
  <c r="L2471" i="1"/>
  <c r="L2468" i="1"/>
  <c r="N2463" i="1"/>
  <c r="N2457" i="1"/>
  <c r="M2454" i="1"/>
  <c r="P2452" i="1"/>
  <c r="M2451" i="1"/>
  <c r="P2449" i="1"/>
  <c r="M2448" i="1"/>
  <c r="P2446" i="1"/>
  <c r="M2445" i="1"/>
  <c r="L2442" i="1"/>
  <c r="L2439" i="1"/>
  <c r="L2436" i="1"/>
  <c r="N2431" i="1"/>
  <c r="L2420" i="1"/>
  <c r="L2412" i="1"/>
  <c r="P2387" i="1"/>
  <c r="M2387" i="1"/>
  <c r="M2368" i="1"/>
  <c r="P2235" i="1"/>
  <c r="L2235" i="1"/>
  <c r="M2235" i="1"/>
  <c r="N2235" i="1"/>
  <c r="L2515" i="1"/>
  <c r="L2512" i="1"/>
  <c r="M2495" i="1"/>
  <c r="P2493" i="1"/>
  <c r="P2490" i="1"/>
  <c r="L2483" i="1"/>
  <c r="L2480" i="1"/>
  <c r="P2464" i="1"/>
  <c r="P2461" i="1"/>
  <c r="P2458" i="1"/>
  <c r="L2451" i="1"/>
  <c r="L2448" i="1"/>
  <c r="P2432" i="1"/>
  <c r="P2429" i="1"/>
  <c r="P2426" i="1"/>
  <c r="L2397" i="1"/>
  <c r="N2397" i="1"/>
  <c r="P2395" i="1"/>
  <c r="N2395" i="1"/>
  <c r="P2391" i="1"/>
  <c r="M2391" i="1"/>
  <c r="L2389" i="1"/>
  <c r="P2389" i="1"/>
  <c r="N2389" i="1"/>
  <c r="P2371" i="1"/>
  <c r="N2371" i="1"/>
  <c r="L2371" i="1"/>
  <c r="P2307" i="1"/>
  <c r="N2307" i="1"/>
  <c r="L2307" i="1"/>
  <c r="P2299" i="1"/>
  <c r="L2299" i="1"/>
  <c r="M2299" i="1"/>
  <c r="N2299" i="1"/>
  <c r="P2296" i="1"/>
  <c r="L2296" i="1"/>
  <c r="M2296" i="1"/>
  <c r="N2296" i="1"/>
  <c r="P2275" i="1"/>
  <c r="N2275" i="1"/>
  <c r="L2275" i="1"/>
  <c r="P2232" i="1"/>
  <c r="L2232" i="1"/>
  <c r="M2232" i="1"/>
  <c r="N2232" i="1"/>
  <c r="L2421" i="1"/>
  <c r="N2421" i="1"/>
  <c r="P2419" i="1"/>
  <c r="M2419" i="1"/>
  <c r="L2417" i="1"/>
  <c r="P2417" i="1"/>
  <c r="P2415" i="1"/>
  <c r="M2415" i="1"/>
  <c r="L2413" i="1"/>
  <c r="M2413" i="1"/>
  <c r="P2413" i="1"/>
  <c r="L2393" i="1"/>
  <c r="N2393" i="1"/>
  <c r="M2384" i="1"/>
  <c r="P2384" i="1"/>
  <c r="N2382" i="1"/>
  <c r="L2382" i="1"/>
  <c r="P2382" i="1"/>
  <c r="P2339" i="1"/>
  <c r="N2339" i="1"/>
  <c r="L2339" i="1"/>
  <c r="P2331" i="1"/>
  <c r="L2331" i="1"/>
  <c r="M2331" i="1"/>
  <c r="N2331" i="1"/>
  <c r="P2328" i="1"/>
  <c r="L2328" i="1"/>
  <c r="M2328" i="1"/>
  <c r="N2328" i="1"/>
  <c r="L2301" i="1"/>
  <c r="N2301" i="1"/>
  <c r="P2301" i="1"/>
  <c r="L2269" i="1"/>
  <c r="N2269" i="1"/>
  <c r="P2269" i="1"/>
  <c r="P2267" i="1"/>
  <c r="L2267" i="1"/>
  <c r="M2267" i="1"/>
  <c r="N2267" i="1"/>
  <c r="M2551" i="1"/>
  <c r="P2549" i="1"/>
  <c r="P2546" i="1"/>
  <c r="M2545" i="1"/>
  <c r="L2542" i="1"/>
  <c r="P2520" i="1"/>
  <c r="M2519" i="1"/>
  <c r="P2517" i="1"/>
  <c r="P2514" i="1"/>
  <c r="M2513" i="1"/>
  <c r="L2510" i="1"/>
  <c r="N2493" i="1"/>
  <c r="M2490" i="1"/>
  <c r="P2488" i="1"/>
  <c r="M2487" i="1"/>
  <c r="P2485" i="1"/>
  <c r="P2482" i="1"/>
  <c r="M2481" i="1"/>
  <c r="L2478" i="1"/>
  <c r="N2467" i="1"/>
  <c r="N2464" i="1"/>
  <c r="N2461" i="1"/>
  <c r="M2458" i="1"/>
  <c r="P2456" i="1"/>
  <c r="M2455" i="1"/>
  <c r="P2453" i="1"/>
  <c r="P2450" i="1"/>
  <c r="M2449" i="1"/>
  <c r="L2446" i="1"/>
  <c r="N2435" i="1"/>
  <c r="N2432" i="1"/>
  <c r="N2429" i="1"/>
  <c r="M2426" i="1"/>
  <c r="P2424" i="1"/>
  <c r="M2421" i="1"/>
  <c r="N2419" i="1"/>
  <c r="N2417" i="1"/>
  <c r="N2415" i="1"/>
  <c r="N2413" i="1"/>
  <c r="L2409" i="1"/>
  <c r="M2409" i="1"/>
  <c r="L2395" i="1"/>
  <c r="M2393" i="1"/>
  <c r="L2391" i="1"/>
  <c r="N2384" i="1"/>
  <c r="M2382" i="1"/>
  <c r="P2363" i="1"/>
  <c r="L2363" i="1"/>
  <c r="M2363" i="1"/>
  <c r="N2363" i="1"/>
  <c r="M2339" i="1"/>
  <c r="L2333" i="1"/>
  <c r="N2333" i="1"/>
  <c r="P2333" i="1"/>
  <c r="M2301" i="1"/>
  <c r="N2298" i="1"/>
  <c r="M2298" i="1"/>
  <c r="P2298" i="1"/>
  <c r="L2293" i="1"/>
  <c r="P2293" i="1"/>
  <c r="M2293" i="1"/>
  <c r="N2293" i="1"/>
  <c r="M2269" i="1"/>
  <c r="P2264" i="1"/>
  <c r="L2264" i="1"/>
  <c r="M2264" i="1"/>
  <c r="N2264" i="1"/>
  <c r="L2229" i="1"/>
  <c r="P2229" i="1"/>
  <c r="M2229" i="1"/>
  <c r="N2229" i="1"/>
  <c r="N2226" i="1"/>
  <c r="P2226" i="1"/>
  <c r="L2226" i="1"/>
  <c r="M2226" i="1"/>
  <c r="P2529" i="1"/>
  <c r="P2526" i="1"/>
  <c r="P2500" i="1"/>
  <c r="P2497" i="1"/>
  <c r="P2494" i="1"/>
  <c r="M2493" i="1"/>
  <c r="L2490" i="1"/>
  <c r="P2468" i="1"/>
  <c r="M2467" i="1"/>
  <c r="P2465" i="1"/>
  <c r="M2464" i="1"/>
  <c r="P2462" i="1"/>
  <c r="M2461" i="1"/>
  <c r="L2458" i="1"/>
  <c r="P2436" i="1"/>
  <c r="M2435" i="1"/>
  <c r="M2432" i="1"/>
  <c r="M2429" i="1"/>
  <c r="L2426" i="1"/>
  <c r="L2419" i="1"/>
  <c r="M2417" i="1"/>
  <c r="L2415" i="1"/>
  <c r="N2400" i="1"/>
  <c r="L2400" i="1"/>
  <c r="M2388" i="1"/>
  <c r="P2388" i="1"/>
  <c r="N2386" i="1"/>
  <c r="P2386" i="1"/>
  <c r="M2386" i="1"/>
  <c r="L2384" i="1"/>
  <c r="L2365" i="1"/>
  <c r="N2365" i="1"/>
  <c r="P2360" i="1"/>
  <c r="L2360" i="1"/>
  <c r="M2360" i="1"/>
  <c r="N2360" i="1"/>
  <c r="N2330" i="1"/>
  <c r="M2330" i="1"/>
  <c r="P2330" i="1"/>
  <c r="L2325" i="1"/>
  <c r="P2325" i="1"/>
  <c r="M2325" i="1"/>
  <c r="N2325" i="1"/>
  <c r="L2298" i="1"/>
  <c r="N2290" i="1"/>
  <c r="P2290" i="1"/>
  <c r="L2290" i="1"/>
  <c r="M2290" i="1"/>
  <c r="N2266" i="1"/>
  <c r="M2266" i="1"/>
  <c r="P2266" i="1"/>
  <c r="P2203" i="1"/>
  <c r="L2203" i="1"/>
  <c r="M2203" i="1"/>
  <c r="N2203" i="1"/>
  <c r="L2467" i="1"/>
  <c r="L2435" i="1"/>
  <c r="N2427" i="1"/>
  <c r="N2424" i="1"/>
  <c r="P2412" i="1"/>
  <c r="M2400" i="1"/>
  <c r="P2392" i="1"/>
  <c r="N2392" i="1"/>
  <c r="N2388" i="1"/>
  <c r="L2386" i="1"/>
  <c r="M2365" i="1"/>
  <c r="L2357" i="1"/>
  <c r="P2357" i="1"/>
  <c r="M2357" i="1"/>
  <c r="N2357" i="1"/>
  <c r="L2330" i="1"/>
  <c r="N2322" i="1"/>
  <c r="P2322" i="1"/>
  <c r="L2322" i="1"/>
  <c r="M2322" i="1"/>
  <c r="L2266" i="1"/>
  <c r="L2261" i="1"/>
  <c r="P2261" i="1"/>
  <c r="M2261" i="1"/>
  <c r="N2261" i="1"/>
  <c r="L2575" i="1"/>
  <c r="M2549" i="1"/>
  <c r="L2546" i="1"/>
  <c r="L2543" i="1"/>
  <c r="N2529" i="1"/>
  <c r="M2526" i="1"/>
  <c r="M2523" i="1"/>
  <c r="M2520" i="1"/>
  <c r="M2517" i="1"/>
  <c r="L2514" i="1"/>
  <c r="L2511" i="1"/>
  <c r="N2503" i="1"/>
  <c r="N2500" i="1"/>
  <c r="N2497" i="1"/>
  <c r="M2494" i="1"/>
  <c r="M2491" i="1"/>
  <c r="M2488" i="1"/>
  <c r="M2485" i="1"/>
  <c r="L2482" i="1"/>
  <c r="L2479" i="1"/>
  <c r="N2471" i="1"/>
  <c r="N2468" i="1"/>
  <c r="N2465" i="1"/>
  <c r="M2462" i="1"/>
  <c r="M2459" i="1"/>
  <c r="M2456" i="1"/>
  <c r="M2453" i="1"/>
  <c r="L2450" i="1"/>
  <c r="N2439" i="1"/>
  <c r="N2436" i="1"/>
  <c r="M2427" i="1"/>
  <c r="L2424" i="1"/>
  <c r="N2422" i="1"/>
  <c r="M2422" i="1"/>
  <c r="M2416" i="1"/>
  <c r="P2416" i="1"/>
  <c r="N2414" i="1"/>
  <c r="P2414" i="1"/>
  <c r="P2403" i="1"/>
  <c r="N2403" i="1"/>
  <c r="L2403" i="1"/>
  <c r="N2394" i="1"/>
  <c r="M2394" i="1"/>
  <c r="N2390" i="1"/>
  <c r="M2390" i="1"/>
  <c r="L2388" i="1"/>
  <c r="N2362" i="1"/>
  <c r="M2362" i="1"/>
  <c r="N2354" i="1"/>
  <c r="P2354" i="1"/>
  <c r="L2354" i="1"/>
  <c r="M2354" i="1"/>
  <c r="N2304" i="1"/>
  <c r="P2304" i="1"/>
  <c r="L2304" i="1"/>
  <c r="N2272" i="1"/>
  <c r="P2272" i="1"/>
  <c r="L2272" i="1"/>
  <c r="N2258" i="1"/>
  <c r="P2258" i="1"/>
  <c r="L2258" i="1"/>
  <c r="M2258" i="1"/>
  <c r="N2573" i="1"/>
  <c r="M2570" i="1"/>
  <c r="N2547" i="1"/>
  <c r="N2541" i="1"/>
  <c r="M2538" i="1"/>
  <c r="M2529" i="1"/>
  <c r="L2526" i="1"/>
  <c r="L2523" i="1"/>
  <c r="N2515" i="1"/>
  <c r="N2509" i="1"/>
  <c r="M2506" i="1"/>
  <c r="M2503" i="1"/>
  <c r="M2497" i="1"/>
  <c r="L2494" i="1"/>
  <c r="L2491" i="1"/>
  <c r="N2483" i="1"/>
  <c r="N2477" i="1"/>
  <c r="M2474" i="1"/>
  <c r="M2471" i="1"/>
  <c r="M2465" i="1"/>
  <c r="L2462" i="1"/>
  <c r="L2459" i="1"/>
  <c r="N2451" i="1"/>
  <c r="N2445" i="1"/>
  <c r="M2442" i="1"/>
  <c r="M2439" i="1"/>
  <c r="L2427" i="1"/>
  <c r="L2422" i="1"/>
  <c r="N2418" i="1"/>
  <c r="M2418" i="1"/>
  <c r="N2416" i="1"/>
  <c r="M2414" i="1"/>
  <c r="N2412" i="1"/>
  <c r="N2410" i="1"/>
  <c r="L2410" i="1"/>
  <c r="P2410" i="1"/>
  <c r="P2399" i="1"/>
  <c r="N2399" i="1"/>
  <c r="L2385" i="1"/>
  <c r="M2385" i="1"/>
  <c r="P2385" i="1"/>
  <c r="N2368" i="1"/>
  <c r="L2368" i="1"/>
  <c r="L2362" i="1"/>
  <c r="N2336" i="1"/>
  <c r="P2336" i="1"/>
  <c r="L2336" i="1"/>
  <c r="M2304" i="1"/>
  <c r="M2272" i="1"/>
  <c r="P2243" i="1"/>
  <c r="N2243" i="1"/>
  <c r="L2243" i="1"/>
  <c r="P2071" i="1"/>
  <c r="M2071" i="1"/>
  <c r="L2034" i="1"/>
  <c r="N2034" i="1"/>
  <c r="P2029" i="1"/>
  <c r="L2029" i="1"/>
  <c r="M2029" i="1"/>
  <c r="N2029" i="1"/>
  <c r="P2008" i="1"/>
  <c r="N2008" i="1"/>
  <c r="L2008" i="1"/>
  <c r="N1991" i="1"/>
  <c r="P1991" i="1"/>
  <c r="L1991" i="1"/>
  <c r="M1991" i="1"/>
  <c r="L1930" i="1"/>
  <c r="P1930" i="1"/>
  <c r="M1930" i="1"/>
  <c r="N1930" i="1"/>
  <c r="N1895" i="1"/>
  <c r="P1895" i="1"/>
  <c r="L1895" i="1"/>
  <c r="M1895" i="1"/>
  <c r="P1872" i="1"/>
  <c r="L1872" i="1"/>
  <c r="M1872" i="1"/>
  <c r="N1872" i="1"/>
  <c r="L1810" i="1"/>
  <c r="P1810" i="1"/>
  <c r="M1810" i="1"/>
  <c r="N1810" i="1"/>
  <c r="P1572" i="1"/>
  <c r="L1572" i="1"/>
  <c r="M1572" i="1"/>
  <c r="N1572" i="1"/>
  <c r="P1310" i="1"/>
  <c r="M1310" i="1"/>
  <c r="L1310" i="1"/>
  <c r="N1310" i="1"/>
  <c r="L1145" i="1"/>
  <c r="N1145" i="1"/>
  <c r="P1145" i="1"/>
  <c r="M1145" i="1"/>
  <c r="L2406" i="1"/>
  <c r="M2383" i="1"/>
  <c r="P2381" i="1"/>
  <c r="P2378" i="1"/>
  <c r="M2377" i="1"/>
  <c r="L2374" i="1"/>
  <c r="P2352" i="1"/>
  <c r="M2351" i="1"/>
  <c r="P2349" i="1"/>
  <c r="P2346" i="1"/>
  <c r="M2345" i="1"/>
  <c r="L2342" i="1"/>
  <c r="P2320" i="1"/>
  <c r="M2319" i="1"/>
  <c r="P2317" i="1"/>
  <c r="P2314" i="1"/>
  <c r="M2313" i="1"/>
  <c r="L2310" i="1"/>
  <c r="P2288" i="1"/>
  <c r="M2287" i="1"/>
  <c r="P2285" i="1"/>
  <c r="P2282" i="1"/>
  <c r="M2281" i="1"/>
  <c r="L2278" i="1"/>
  <c r="P2256" i="1"/>
  <c r="M2255" i="1"/>
  <c r="P2253" i="1"/>
  <c r="M2252" i="1"/>
  <c r="P2250" i="1"/>
  <c r="M2249" i="1"/>
  <c r="L2246" i="1"/>
  <c r="L2240" i="1"/>
  <c r="P2224" i="1"/>
  <c r="M2223" i="1"/>
  <c r="P2221" i="1"/>
  <c r="M2220" i="1"/>
  <c r="P2218" i="1"/>
  <c r="M2217" i="1"/>
  <c r="L2214" i="1"/>
  <c r="L2211" i="1"/>
  <c r="L2208" i="1"/>
  <c r="N2200" i="1"/>
  <c r="N2197" i="1"/>
  <c r="M2194" i="1"/>
  <c r="P2192" i="1"/>
  <c r="M2191" i="1"/>
  <c r="P2189" i="1"/>
  <c r="M2188" i="1"/>
  <c r="P2186" i="1"/>
  <c r="M2185" i="1"/>
  <c r="L2182" i="1"/>
  <c r="L2179" i="1"/>
  <c r="L2176" i="1"/>
  <c r="N2171" i="1"/>
  <c r="N2168" i="1"/>
  <c r="N2165" i="1"/>
  <c r="M2162" i="1"/>
  <c r="P2160" i="1"/>
  <c r="M2159" i="1"/>
  <c r="P2157" i="1"/>
  <c r="M2156" i="1"/>
  <c r="P2154" i="1"/>
  <c r="M2153" i="1"/>
  <c r="L2150" i="1"/>
  <c r="L2147" i="1"/>
  <c r="L2144" i="1"/>
  <c r="N2139" i="1"/>
  <c r="N2136" i="1"/>
  <c r="N2133" i="1"/>
  <c r="M2130" i="1"/>
  <c r="P2128" i="1"/>
  <c r="M2127" i="1"/>
  <c r="P2125" i="1"/>
  <c r="M2124" i="1"/>
  <c r="P2122" i="1"/>
  <c r="M2121" i="1"/>
  <c r="L2118" i="1"/>
  <c r="L2115" i="1"/>
  <c r="L2112" i="1"/>
  <c r="N2107" i="1"/>
  <c r="N2104" i="1"/>
  <c r="N2101" i="1"/>
  <c r="M2098" i="1"/>
  <c r="P2096" i="1"/>
  <c r="M2095" i="1"/>
  <c r="P2093" i="1"/>
  <c r="M2092" i="1"/>
  <c r="P2090" i="1"/>
  <c r="M2089" i="1"/>
  <c r="L2086" i="1"/>
  <c r="L2083" i="1"/>
  <c r="L2078" i="1"/>
  <c r="P2074" i="1"/>
  <c r="N2071" i="1"/>
  <c r="M2066" i="1"/>
  <c r="L2058" i="1"/>
  <c r="L2050" i="1"/>
  <c r="M2034" i="1"/>
  <c r="L2026" i="1"/>
  <c r="P2026" i="1"/>
  <c r="M2026" i="1"/>
  <c r="N2026" i="1"/>
  <c r="M2008" i="1"/>
  <c r="P2364" i="1"/>
  <c r="P2361" i="1"/>
  <c r="P2358" i="1"/>
  <c r="P2332" i="1"/>
  <c r="P2329" i="1"/>
  <c r="P2300" i="1"/>
  <c r="P2297" i="1"/>
  <c r="L2255" i="1"/>
  <c r="L2223" i="1"/>
  <c r="M2200" i="1"/>
  <c r="M2197" i="1"/>
  <c r="L2194" i="1"/>
  <c r="L2191" i="1"/>
  <c r="M2171" i="1"/>
  <c r="M2168" i="1"/>
  <c r="M2165" i="1"/>
  <c r="L2162" i="1"/>
  <c r="L2159" i="1"/>
  <c r="M2139" i="1"/>
  <c r="M2136" i="1"/>
  <c r="M2133" i="1"/>
  <c r="L2130" i="1"/>
  <c r="L2127" i="1"/>
  <c r="M2107" i="1"/>
  <c r="M2104" i="1"/>
  <c r="M2101" i="1"/>
  <c r="L2098" i="1"/>
  <c r="L2095" i="1"/>
  <c r="P2079" i="1"/>
  <c r="M2079" i="1"/>
  <c r="L2071" i="1"/>
  <c r="L2066" i="1"/>
  <c r="P2062" i="1"/>
  <c r="P2059" i="1"/>
  <c r="M2059" i="1"/>
  <c r="P2054" i="1"/>
  <c r="P2051" i="1"/>
  <c r="M2051" i="1"/>
  <c r="P2046" i="1"/>
  <c r="N2031" i="1"/>
  <c r="M2031" i="1"/>
  <c r="P2028" i="1"/>
  <c r="M2028" i="1"/>
  <c r="N1927" i="1"/>
  <c r="P1927" i="1"/>
  <c r="L1927" i="1"/>
  <c r="M1927" i="1"/>
  <c r="N2355" i="1"/>
  <c r="N2323" i="1"/>
  <c r="N2291" i="1"/>
  <c r="N2288" i="1"/>
  <c r="N2259" i="1"/>
  <c r="N2256" i="1"/>
  <c r="N2253" i="1"/>
  <c r="M2250" i="1"/>
  <c r="N2227" i="1"/>
  <c r="N2224" i="1"/>
  <c r="N2221" i="1"/>
  <c r="M2218" i="1"/>
  <c r="L2200" i="1"/>
  <c r="N2195" i="1"/>
  <c r="N2192" i="1"/>
  <c r="N2189" i="1"/>
  <c r="M2186" i="1"/>
  <c r="L2171" i="1"/>
  <c r="L2168" i="1"/>
  <c r="N2163" i="1"/>
  <c r="N2160" i="1"/>
  <c r="N2157" i="1"/>
  <c r="M2154" i="1"/>
  <c r="L2139" i="1"/>
  <c r="L2136" i="1"/>
  <c r="N2131" i="1"/>
  <c r="N2128" i="1"/>
  <c r="N2125" i="1"/>
  <c r="M2122" i="1"/>
  <c r="L2107" i="1"/>
  <c r="L2104" i="1"/>
  <c r="N2099" i="1"/>
  <c r="N2096" i="1"/>
  <c r="N2093" i="1"/>
  <c r="M2090" i="1"/>
  <c r="N2079" i="1"/>
  <c r="P2067" i="1"/>
  <c r="M2067" i="1"/>
  <c r="N2059" i="1"/>
  <c r="N2051" i="1"/>
  <c r="L2041" i="1"/>
  <c r="N2041" i="1"/>
  <c r="L2031" i="1"/>
  <c r="N2028" i="1"/>
  <c r="N2023" i="1"/>
  <c r="P2023" i="1"/>
  <c r="L2023" i="1"/>
  <c r="M2023" i="1"/>
  <c r="P1968" i="1"/>
  <c r="L1968" i="1"/>
  <c r="M1968" i="1"/>
  <c r="N1968" i="1"/>
  <c r="P1965" i="1"/>
  <c r="L1965" i="1"/>
  <c r="M1965" i="1"/>
  <c r="N1965" i="1"/>
  <c r="P1869" i="1"/>
  <c r="L1869" i="1"/>
  <c r="M1869" i="1"/>
  <c r="N1869" i="1"/>
  <c r="L2407" i="1"/>
  <c r="M2381" i="1"/>
  <c r="L2378" i="1"/>
  <c r="L2375" i="1"/>
  <c r="N2367" i="1"/>
  <c r="N2361" i="1"/>
  <c r="M2358" i="1"/>
  <c r="P2356" i="1"/>
  <c r="M2355" i="1"/>
  <c r="P2353" i="1"/>
  <c r="P2350" i="1"/>
  <c r="M2349" i="1"/>
  <c r="L2346" i="1"/>
  <c r="L2343" i="1"/>
  <c r="N2335" i="1"/>
  <c r="N2329" i="1"/>
  <c r="M2326" i="1"/>
  <c r="P2324" i="1"/>
  <c r="M2323" i="1"/>
  <c r="P2321" i="1"/>
  <c r="P2318" i="1"/>
  <c r="M2317" i="1"/>
  <c r="L2314" i="1"/>
  <c r="L2311" i="1"/>
  <c r="N2303" i="1"/>
  <c r="N2297" i="1"/>
  <c r="M2294" i="1"/>
  <c r="P2292" i="1"/>
  <c r="M2291" i="1"/>
  <c r="P2289" i="1"/>
  <c r="P2286" i="1"/>
  <c r="M2285" i="1"/>
  <c r="L2282" i="1"/>
  <c r="N2271" i="1"/>
  <c r="N2265" i="1"/>
  <c r="M2262" i="1"/>
  <c r="P2260" i="1"/>
  <c r="M2259" i="1"/>
  <c r="P2257" i="1"/>
  <c r="P2254" i="1"/>
  <c r="M2253" i="1"/>
  <c r="L2250" i="1"/>
  <c r="N2239" i="1"/>
  <c r="N2233" i="1"/>
  <c r="M2230" i="1"/>
  <c r="P2228" i="1"/>
  <c r="M2227" i="1"/>
  <c r="P2225" i="1"/>
  <c r="M2224" i="1"/>
  <c r="P2222" i="1"/>
  <c r="M2221" i="1"/>
  <c r="L2218" i="1"/>
  <c r="N2207" i="1"/>
  <c r="N2201" i="1"/>
  <c r="M2198" i="1"/>
  <c r="P2196" i="1"/>
  <c r="M2195" i="1"/>
  <c r="P2193" i="1"/>
  <c r="M2192" i="1"/>
  <c r="P2190" i="1"/>
  <c r="M2189" i="1"/>
  <c r="L2186" i="1"/>
  <c r="L2183" i="1"/>
  <c r="N2175" i="1"/>
  <c r="N2169" i="1"/>
  <c r="M2166" i="1"/>
  <c r="M2163" i="1"/>
  <c r="P2161" i="1"/>
  <c r="M2160" i="1"/>
  <c r="P2158" i="1"/>
  <c r="M2157" i="1"/>
  <c r="L2154" i="1"/>
  <c r="L2151" i="1"/>
  <c r="N2143" i="1"/>
  <c r="N2137" i="1"/>
  <c r="M2134" i="1"/>
  <c r="M2131" i="1"/>
  <c r="P2129" i="1"/>
  <c r="M2128" i="1"/>
  <c r="P2126" i="1"/>
  <c r="M2125" i="1"/>
  <c r="L2122" i="1"/>
  <c r="N2111" i="1"/>
  <c r="N2105" i="1"/>
  <c r="M2102" i="1"/>
  <c r="M2099" i="1"/>
  <c r="P2097" i="1"/>
  <c r="M2096" i="1"/>
  <c r="P2094" i="1"/>
  <c r="M2093" i="1"/>
  <c r="L2090" i="1"/>
  <c r="L2079" i="1"/>
  <c r="L2074" i="1"/>
  <c r="P2070" i="1"/>
  <c r="N2067" i="1"/>
  <c r="M2062" i="1"/>
  <c r="L2059" i="1"/>
  <c r="M2054" i="1"/>
  <c r="L2051" i="1"/>
  <c r="M2046" i="1"/>
  <c r="M2041" i="1"/>
  <c r="N2037" i="1"/>
  <c r="L2037" i="1"/>
  <c r="L2028" i="1"/>
  <c r="N2005" i="1"/>
  <c r="P2005" i="1"/>
  <c r="L2005" i="1"/>
  <c r="L1962" i="1"/>
  <c r="P1962" i="1"/>
  <c r="M1962" i="1"/>
  <c r="N1962" i="1"/>
  <c r="P2240" i="1"/>
  <c r="P2237" i="1"/>
  <c r="P2234" i="1"/>
  <c r="L2227" i="1"/>
  <c r="P2208" i="1"/>
  <c r="P2205" i="1"/>
  <c r="P2202" i="1"/>
  <c r="L2195" i="1"/>
  <c r="P2176" i="1"/>
  <c r="P2173" i="1"/>
  <c r="P2170" i="1"/>
  <c r="L2163" i="1"/>
  <c r="P2144" i="1"/>
  <c r="P2141" i="1"/>
  <c r="P2138" i="1"/>
  <c r="L2131" i="1"/>
  <c r="P2112" i="1"/>
  <c r="P2109" i="1"/>
  <c r="P2106" i="1"/>
  <c r="L2099" i="1"/>
  <c r="P2075" i="1"/>
  <c r="M2075" i="1"/>
  <c r="L2067" i="1"/>
  <c r="L2062" i="1"/>
  <c r="P2044" i="1"/>
  <c r="L2044" i="1"/>
  <c r="N2044" i="1"/>
  <c r="P2000" i="1"/>
  <c r="L2000" i="1"/>
  <c r="M2000" i="1"/>
  <c r="N2000" i="1"/>
  <c r="P1997" i="1"/>
  <c r="L1997" i="1"/>
  <c r="M1997" i="1"/>
  <c r="N1997" i="1"/>
  <c r="P1848" i="1"/>
  <c r="N1848" i="1"/>
  <c r="L1848" i="1"/>
  <c r="M1848" i="1"/>
  <c r="P2063" i="1"/>
  <c r="M2063" i="1"/>
  <c r="P2055" i="1"/>
  <c r="M2055" i="1"/>
  <c r="P2047" i="1"/>
  <c r="M2047" i="1"/>
  <c r="P2040" i="1"/>
  <c r="N2040" i="1"/>
  <c r="L2002" i="1"/>
  <c r="N2002" i="1"/>
  <c r="P2002" i="1"/>
  <c r="L1994" i="1"/>
  <c r="P1994" i="1"/>
  <c r="M1994" i="1"/>
  <c r="N1994" i="1"/>
  <c r="N1959" i="1"/>
  <c r="P1959" i="1"/>
  <c r="L1959" i="1"/>
  <c r="M1959" i="1"/>
  <c r="P1904" i="1"/>
  <c r="L1904" i="1"/>
  <c r="M1904" i="1"/>
  <c r="N1904" i="1"/>
  <c r="P1901" i="1"/>
  <c r="L1901" i="1"/>
  <c r="M1901" i="1"/>
  <c r="N1901" i="1"/>
  <c r="M2359" i="1"/>
  <c r="M2353" i="1"/>
  <c r="L2350" i="1"/>
  <c r="M2327" i="1"/>
  <c r="M2321" i="1"/>
  <c r="L2318" i="1"/>
  <c r="M2295" i="1"/>
  <c r="M2289" i="1"/>
  <c r="L2286" i="1"/>
  <c r="M2263" i="1"/>
  <c r="M2257" i="1"/>
  <c r="L2254" i="1"/>
  <c r="N2237" i="1"/>
  <c r="M2234" i="1"/>
  <c r="M2231" i="1"/>
  <c r="M2225" i="1"/>
  <c r="L2222" i="1"/>
  <c r="N2211" i="1"/>
  <c r="N2205" i="1"/>
  <c r="M2202" i="1"/>
  <c r="M2199" i="1"/>
  <c r="P2197" i="1"/>
  <c r="P2194" i="1"/>
  <c r="N2179" i="1"/>
  <c r="N2173" i="1"/>
  <c r="M2170" i="1"/>
  <c r="M2167" i="1"/>
  <c r="P2165" i="1"/>
  <c r="P2162" i="1"/>
  <c r="N2147" i="1"/>
  <c r="N2141" i="1"/>
  <c r="M2138" i="1"/>
  <c r="M2135" i="1"/>
  <c r="P2133" i="1"/>
  <c r="P2130" i="1"/>
  <c r="N2115" i="1"/>
  <c r="N2109" i="1"/>
  <c r="M2106" i="1"/>
  <c r="P2101" i="1"/>
  <c r="P2098" i="1"/>
  <c r="N2083" i="1"/>
  <c r="L2075" i="1"/>
  <c r="L2070" i="1"/>
  <c r="P2066" i="1"/>
  <c r="N2063" i="1"/>
  <c r="N2055" i="1"/>
  <c r="N2047" i="1"/>
  <c r="M2040" i="1"/>
  <c r="P2034" i="1"/>
  <c r="P2032" i="1"/>
  <c r="L2032" i="1"/>
  <c r="M2032" i="1"/>
  <c r="N2032" i="1"/>
  <c r="M2002" i="1"/>
  <c r="N1999" i="1"/>
  <c r="M1999" i="1"/>
  <c r="P1999" i="1"/>
  <c r="P1936" i="1"/>
  <c r="L1936" i="1"/>
  <c r="M1936" i="1"/>
  <c r="N1936" i="1"/>
  <c r="P1933" i="1"/>
  <c r="L1933" i="1"/>
  <c r="M1933" i="1"/>
  <c r="N1933" i="1"/>
  <c r="L1898" i="1"/>
  <c r="P1898" i="1"/>
  <c r="M1898" i="1"/>
  <c r="N1898" i="1"/>
  <c r="L1850" i="1"/>
  <c r="N1850" i="1"/>
  <c r="P1850" i="1"/>
  <c r="M1850" i="1"/>
  <c r="L1976" i="1"/>
  <c r="L1973" i="1"/>
  <c r="L1944" i="1"/>
  <c r="L1941" i="1"/>
  <c r="L1912" i="1"/>
  <c r="L1909" i="1"/>
  <c r="M1892" i="1"/>
  <c r="M1889" i="1"/>
  <c r="L1880" i="1"/>
  <c r="L1877" i="1"/>
  <c r="L1846" i="1"/>
  <c r="N1846" i="1"/>
  <c r="N1839" i="1"/>
  <c r="P1839" i="1"/>
  <c r="L1839" i="1"/>
  <c r="M1839" i="1"/>
  <c r="N1807" i="1"/>
  <c r="P1807" i="1"/>
  <c r="L1807" i="1"/>
  <c r="M1807" i="1"/>
  <c r="P1681" i="1"/>
  <c r="L1681" i="1"/>
  <c r="M1681" i="1"/>
  <c r="N1681" i="1"/>
  <c r="N2038" i="1"/>
  <c r="M2035" i="1"/>
  <c r="P2033" i="1"/>
  <c r="P2030" i="1"/>
  <c r="P2027" i="1"/>
  <c r="L2020" i="1"/>
  <c r="N2012" i="1"/>
  <c r="N2009" i="1"/>
  <c r="N2006" i="1"/>
  <c r="M2003" i="1"/>
  <c r="P2001" i="1"/>
  <c r="P1998" i="1"/>
  <c r="P1995" i="1"/>
  <c r="L1988" i="1"/>
  <c r="N1980" i="1"/>
  <c r="N1977" i="1"/>
  <c r="N1974" i="1"/>
  <c r="M1971" i="1"/>
  <c r="P1969" i="1"/>
  <c r="P1966" i="1"/>
  <c r="P1963" i="1"/>
  <c r="L1956" i="1"/>
  <c r="N1948" i="1"/>
  <c r="N1945" i="1"/>
  <c r="N1942" i="1"/>
  <c r="M1939" i="1"/>
  <c r="P1937" i="1"/>
  <c r="P1934" i="1"/>
  <c r="P1931" i="1"/>
  <c r="L1924" i="1"/>
  <c r="N1916" i="1"/>
  <c r="N1913" i="1"/>
  <c r="N1910" i="1"/>
  <c r="M1907" i="1"/>
  <c r="P1905" i="1"/>
  <c r="P1902" i="1"/>
  <c r="P1899" i="1"/>
  <c r="L1892" i="1"/>
  <c r="N1884" i="1"/>
  <c r="N1881" i="1"/>
  <c r="N1878" i="1"/>
  <c r="M1875" i="1"/>
  <c r="P1873" i="1"/>
  <c r="L1862" i="1"/>
  <c r="M1862" i="1"/>
  <c r="M1846" i="1"/>
  <c r="N1683" i="1"/>
  <c r="M1683" i="1"/>
  <c r="P1683" i="1"/>
  <c r="L1683" i="1"/>
  <c r="M2012" i="1"/>
  <c r="M2009" i="1"/>
  <c r="L2003" i="1"/>
  <c r="M1980" i="1"/>
  <c r="M1977" i="1"/>
  <c r="M1948" i="1"/>
  <c r="M1945" i="1"/>
  <c r="M1942" i="1"/>
  <c r="L1939" i="1"/>
  <c r="M1916" i="1"/>
  <c r="N1896" i="1"/>
  <c r="N1893" i="1"/>
  <c r="M1884" i="1"/>
  <c r="M1881" i="1"/>
  <c r="L1875" i="1"/>
  <c r="N1862" i="1"/>
  <c r="N1853" i="1"/>
  <c r="L1853" i="1"/>
  <c r="P1849" i="1"/>
  <c r="N2036" i="1"/>
  <c r="N2030" i="1"/>
  <c r="M2027" i="1"/>
  <c r="P2025" i="1"/>
  <c r="M2024" i="1"/>
  <c r="P2022" i="1"/>
  <c r="P2019" i="1"/>
  <c r="M2018" i="1"/>
  <c r="L2015" i="1"/>
  <c r="L2012" i="1"/>
  <c r="N2004" i="1"/>
  <c r="N1998" i="1"/>
  <c r="M1995" i="1"/>
  <c r="P1993" i="1"/>
  <c r="M1992" i="1"/>
  <c r="P1990" i="1"/>
  <c r="P1987" i="1"/>
  <c r="M1986" i="1"/>
  <c r="L1983" i="1"/>
  <c r="L1980" i="1"/>
  <c r="N1972" i="1"/>
  <c r="N1966" i="1"/>
  <c r="M1963" i="1"/>
  <c r="P1961" i="1"/>
  <c r="M1960" i="1"/>
  <c r="P1958" i="1"/>
  <c r="P1955" i="1"/>
  <c r="M1954" i="1"/>
  <c r="L1951" i="1"/>
  <c r="L1948" i="1"/>
  <c r="N1940" i="1"/>
  <c r="N1934" i="1"/>
  <c r="M1931" i="1"/>
  <c r="P1929" i="1"/>
  <c r="M1928" i="1"/>
  <c r="P1926" i="1"/>
  <c r="P1923" i="1"/>
  <c r="M1922" i="1"/>
  <c r="L1919" i="1"/>
  <c r="L1916" i="1"/>
  <c r="N1908" i="1"/>
  <c r="N1902" i="1"/>
  <c r="M1899" i="1"/>
  <c r="P1897" i="1"/>
  <c r="M1896" i="1"/>
  <c r="P1894" i="1"/>
  <c r="P1891" i="1"/>
  <c r="M1890" i="1"/>
  <c r="L1887" i="1"/>
  <c r="L1884" i="1"/>
  <c r="N1876" i="1"/>
  <c r="N1870" i="1"/>
  <c r="M1867" i="1"/>
  <c r="P1865" i="1"/>
  <c r="P1845" i="1"/>
  <c r="N1845" i="1"/>
  <c r="P1973" i="1"/>
  <c r="P1970" i="1"/>
  <c r="P1967" i="1"/>
  <c r="P1941" i="1"/>
  <c r="P1938" i="1"/>
  <c r="P1935" i="1"/>
  <c r="P1909" i="1"/>
  <c r="P1906" i="1"/>
  <c r="P1903" i="1"/>
  <c r="P1877" i="1"/>
  <c r="P1856" i="1"/>
  <c r="N1856" i="1"/>
  <c r="L1856" i="1"/>
  <c r="N1847" i="1"/>
  <c r="M1847" i="1"/>
  <c r="N1781" i="1"/>
  <c r="P1781" i="1"/>
  <c r="L1781" i="1"/>
  <c r="M1781" i="1"/>
  <c r="N1771" i="1"/>
  <c r="P1771" i="1"/>
  <c r="M1771" i="1"/>
  <c r="L1771" i="1"/>
  <c r="N1721" i="1"/>
  <c r="P1721" i="1"/>
  <c r="L1721" i="1"/>
  <c r="M1721" i="1"/>
  <c r="L1876" i="1"/>
  <c r="N1868" i="1"/>
  <c r="N1865" i="1"/>
  <c r="N1863" i="1"/>
  <c r="L1863" i="1"/>
  <c r="P1863" i="1"/>
  <c r="M1856" i="1"/>
  <c r="P1852" i="1"/>
  <c r="N1852" i="1"/>
  <c r="L1847" i="1"/>
  <c r="P1813" i="1"/>
  <c r="L1813" i="1"/>
  <c r="M1813" i="1"/>
  <c r="N1813" i="1"/>
  <c r="M2022" i="1"/>
  <c r="L2019" i="1"/>
  <c r="M1996" i="1"/>
  <c r="M1990" i="1"/>
  <c r="L1987" i="1"/>
  <c r="N1976" i="1"/>
  <c r="N1970" i="1"/>
  <c r="M1967" i="1"/>
  <c r="M1964" i="1"/>
  <c r="M1958" i="1"/>
  <c r="L1955" i="1"/>
  <c r="N1944" i="1"/>
  <c r="N1938" i="1"/>
  <c r="M1935" i="1"/>
  <c r="M1932" i="1"/>
  <c r="M1926" i="1"/>
  <c r="L1923" i="1"/>
  <c r="N1912" i="1"/>
  <c r="N1906" i="1"/>
  <c r="M1903" i="1"/>
  <c r="M1900" i="1"/>
  <c r="M1894" i="1"/>
  <c r="L1891" i="1"/>
  <c r="N1880" i="1"/>
  <c r="M1868" i="1"/>
  <c r="L1865" i="1"/>
  <c r="L1842" i="1"/>
  <c r="P1842" i="1"/>
  <c r="N1842" i="1"/>
  <c r="P1816" i="1"/>
  <c r="L1816" i="1"/>
  <c r="M1816" i="1"/>
  <c r="N1816" i="1"/>
  <c r="M1773" i="1"/>
  <c r="P1773" i="1"/>
  <c r="L1773" i="1"/>
  <c r="N1773" i="1"/>
  <c r="N1747" i="1"/>
  <c r="M1747" i="1"/>
  <c r="P1747" i="1"/>
  <c r="L1747" i="1"/>
  <c r="L1859" i="1"/>
  <c r="P1837" i="1"/>
  <c r="M1836" i="1"/>
  <c r="P1834" i="1"/>
  <c r="M1833" i="1"/>
  <c r="P1831" i="1"/>
  <c r="M1830" i="1"/>
  <c r="L1827" i="1"/>
  <c r="L1824" i="1"/>
  <c r="L1821" i="1"/>
  <c r="P1805" i="1"/>
  <c r="M1804" i="1"/>
  <c r="P1802" i="1"/>
  <c r="M1801" i="1"/>
  <c r="P1799" i="1"/>
  <c r="M1798" i="1"/>
  <c r="P1796" i="1"/>
  <c r="L1796" i="1"/>
  <c r="L1783" i="1"/>
  <c r="P1777" i="1"/>
  <c r="N1777" i="1"/>
  <c r="L1742" i="1"/>
  <c r="P1742" i="1"/>
  <c r="M1742" i="1"/>
  <c r="N1742" i="1"/>
  <c r="N1739" i="1"/>
  <c r="P1739" i="1"/>
  <c r="L1739" i="1"/>
  <c r="M1739" i="1"/>
  <c r="P1617" i="1"/>
  <c r="L1617" i="1"/>
  <c r="M1617" i="1"/>
  <c r="N1617" i="1"/>
  <c r="N1597" i="1"/>
  <c r="P1597" i="1"/>
  <c r="L1597" i="1"/>
  <c r="M1597" i="1"/>
  <c r="L1488" i="1"/>
  <c r="N1488" i="1"/>
  <c r="M1488" i="1"/>
  <c r="P1488" i="1"/>
  <c r="L1836" i="1"/>
  <c r="N1828" i="1"/>
  <c r="P1817" i="1"/>
  <c r="P1814" i="1"/>
  <c r="L1804" i="1"/>
  <c r="P1789" i="1"/>
  <c r="P1784" i="1"/>
  <c r="N1784" i="1"/>
  <c r="N1779" i="1"/>
  <c r="M1779" i="1"/>
  <c r="N1775" i="1"/>
  <c r="M1775" i="1"/>
  <c r="L1766" i="1"/>
  <c r="M1766" i="1"/>
  <c r="P1766" i="1"/>
  <c r="N1689" i="1"/>
  <c r="P1689" i="1"/>
  <c r="L1689" i="1"/>
  <c r="P1660" i="1"/>
  <c r="N1660" i="1"/>
  <c r="L1660" i="1"/>
  <c r="N1549" i="1"/>
  <c r="P1549" i="1"/>
  <c r="L1549" i="1"/>
  <c r="M1549" i="1"/>
  <c r="P1524" i="1"/>
  <c r="L1524" i="1"/>
  <c r="M1524" i="1"/>
  <c r="N1524" i="1"/>
  <c r="N1840" i="1"/>
  <c r="N1808" i="1"/>
  <c r="N1805" i="1"/>
  <c r="L1770" i="1"/>
  <c r="M1770" i="1"/>
  <c r="P1770" i="1"/>
  <c r="N1753" i="1"/>
  <c r="P1753" i="1"/>
  <c r="L1753" i="1"/>
  <c r="P1724" i="1"/>
  <c r="N1724" i="1"/>
  <c r="L1724" i="1"/>
  <c r="L1718" i="1"/>
  <c r="N1718" i="1"/>
  <c r="P1718" i="1"/>
  <c r="P1716" i="1"/>
  <c r="L1716" i="1"/>
  <c r="M1716" i="1"/>
  <c r="N1716" i="1"/>
  <c r="L1678" i="1"/>
  <c r="P1678" i="1"/>
  <c r="M1678" i="1"/>
  <c r="N1678" i="1"/>
  <c r="N1675" i="1"/>
  <c r="P1675" i="1"/>
  <c r="L1675" i="1"/>
  <c r="M1675" i="1"/>
  <c r="M1660" i="1"/>
  <c r="P1652" i="1"/>
  <c r="L1652" i="1"/>
  <c r="M1652" i="1"/>
  <c r="N1652" i="1"/>
  <c r="P1604" i="1"/>
  <c r="L1604" i="1"/>
  <c r="M1604" i="1"/>
  <c r="N1604" i="1"/>
  <c r="N1581" i="1"/>
  <c r="P1581" i="1"/>
  <c r="L1581" i="1"/>
  <c r="M1581" i="1"/>
  <c r="L1860" i="1"/>
  <c r="M1843" i="1"/>
  <c r="M1840" i="1"/>
  <c r="P1838" i="1"/>
  <c r="M1837" i="1"/>
  <c r="P1835" i="1"/>
  <c r="M1834" i="1"/>
  <c r="L1831" i="1"/>
  <c r="L1828" i="1"/>
  <c r="N1820" i="1"/>
  <c r="N1817" i="1"/>
  <c r="N1814" i="1"/>
  <c r="M1811" i="1"/>
  <c r="M1808" i="1"/>
  <c r="P1806" i="1"/>
  <c r="M1805" i="1"/>
  <c r="P1803" i="1"/>
  <c r="M1802" i="1"/>
  <c r="L1799" i="1"/>
  <c r="P1792" i="1"/>
  <c r="L1792" i="1"/>
  <c r="N1789" i="1"/>
  <c r="L1784" i="1"/>
  <c r="L1782" i="1"/>
  <c r="N1782" i="1"/>
  <c r="P1772" i="1"/>
  <c r="M1772" i="1"/>
  <c r="N1770" i="1"/>
  <c r="M1753" i="1"/>
  <c r="M1724" i="1"/>
  <c r="M1718" i="1"/>
  <c r="P1713" i="1"/>
  <c r="L1713" i="1"/>
  <c r="M1713" i="1"/>
  <c r="N1713" i="1"/>
  <c r="P1649" i="1"/>
  <c r="L1649" i="1"/>
  <c r="M1649" i="1"/>
  <c r="N1649" i="1"/>
  <c r="L1614" i="1"/>
  <c r="P1614" i="1"/>
  <c r="M1614" i="1"/>
  <c r="N1614" i="1"/>
  <c r="P1556" i="1"/>
  <c r="L1556" i="1"/>
  <c r="M1556" i="1"/>
  <c r="N1556" i="1"/>
  <c r="L1843" i="1"/>
  <c r="L1840" i="1"/>
  <c r="P1821" i="1"/>
  <c r="M1820" i="1"/>
  <c r="P1818" i="1"/>
  <c r="M1817" i="1"/>
  <c r="P1815" i="1"/>
  <c r="M1814" i="1"/>
  <c r="L1811" i="1"/>
  <c r="L1808" i="1"/>
  <c r="P1795" i="1"/>
  <c r="M1789" i="1"/>
  <c r="P1785" i="1"/>
  <c r="P1776" i="1"/>
  <c r="M1776" i="1"/>
  <c r="L1774" i="1"/>
  <c r="P1774" i="1"/>
  <c r="N1774" i="1"/>
  <c r="N1715" i="1"/>
  <c r="M1715" i="1"/>
  <c r="P1715" i="1"/>
  <c r="P1692" i="1"/>
  <c r="N1692" i="1"/>
  <c r="L1692" i="1"/>
  <c r="N1611" i="1"/>
  <c r="P1611" i="1"/>
  <c r="L1611" i="1"/>
  <c r="M1611" i="1"/>
  <c r="P1588" i="1"/>
  <c r="L1588" i="1"/>
  <c r="M1588" i="1"/>
  <c r="N1588" i="1"/>
  <c r="N1533" i="1"/>
  <c r="P1533" i="1"/>
  <c r="L1533" i="1"/>
  <c r="M1533" i="1"/>
  <c r="N1517" i="1"/>
  <c r="M1517" i="1"/>
  <c r="P1517" i="1"/>
  <c r="L1517" i="1"/>
  <c r="L1820" i="1"/>
  <c r="L1778" i="1"/>
  <c r="N1778" i="1"/>
  <c r="M1769" i="1"/>
  <c r="P1769" i="1"/>
  <c r="P1756" i="1"/>
  <c r="N1756" i="1"/>
  <c r="L1756" i="1"/>
  <c r="L1750" i="1"/>
  <c r="N1750" i="1"/>
  <c r="P1750" i="1"/>
  <c r="P1748" i="1"/>
  <c r="L1748" i="1"/>
  <c r="M1748" i="1"/>
  <c r="N1748" i="1"/>
  <c r="L1710" i="1"/>
  <c r="P1710" i="1"/>
  <c r="M1710" i="1"/>
  <c r="N1710" i="1"/>
  <c r="N1707" i="1"/>
  <c r="P1707" i="1"/>
  <c r="L1707" i="1"/>
  <c r="M1707" i="1"/>
  <c r="M1692" i="1"/>
  <c r="L1686" i="1"/>
  <c r="N1686" i="1"/>
  <c r="P1686" i="1"/>
  <c r="P1684" i="1"/>
  <c r="L1684" i="1"/>
  <c r="M1684" i="1"/>
  <c r="N1684" i="1"/>
  <c r="M1844" i="1"/>
  <c r="N1824" i="1"/>
  <c r="N1818" i="1"/>
  <c r="M1815" i="1"/>
  <c r="M1795" i="1"/>
  <c r="P1788" i="1"/>
  <c r="N1788" i="1"/>
  <c r="M1785" i="1"/>
  <c r="M1778" i="1"/>
  <c r="N1769" i="1"/>
  <c r="M1756" i="1"/>
  <c r="M1750" i="1"/>
  <c r="P1745" i="1"/>
  <c r="L1745" i="1"/>
  <c r="M1745" i="1"/>
  <c r="N1745" i="1"/>
  <c r="L1646" i="1"/>
  <c r="P1646" i="1"/>
  <c r="M1646" i="1"/>
  <c r="N1646" i="1"/>
  <c r="N1643" i="1"/>
  <c r="P1643" i="1"/>
  <c r="L1643" i="1"/>
  <c r="M1643" i="1"/>
  <c r="P1620" i="1"/>
  <c r="L1620" i="1"/>
  <c r="M1620" i="1"/>
  <c r="N1620" i="1"/>
  <c r="N1565" i="1"/>
  <c r="P1565" i="1"/>
  <c r="L1565" i="1"/>
  <c r="M1565" i="1"/>
  <c r="P1540" i="1"/>
  <c r="L1540" i="1"/>
  <c r="M1540" i="1"/>
  <c r="N1540" i="1"/>
  <c r="P1763" i="1"/>
  <c r="P1737" i="1"/>
  <c r="P1734" i="1"/>
  <c r="P1731" i="1"/>
  <c r="P1705" i="1"/>
  <c r="M1704" i="1"/>
  <c r="P1702" i="1"/>
  <c r="P1699" i="1"/>
  <c r="P1673" i="1"/>
  <c r="P1670" i="1"/>
  <c r="P1667" i="1"/>
  <c r="L1657" i="1"/>
  <c r="P1641" i="1"/>
  <c r="M1640" i="1"/>
  <c r="P1638" i="1"/>
  <c r="P1635" i="1"/>
  <c r="L1628" i="1"/>
  <c r="L1625" i="1"/>
  <c r="P1609" i="1"/>
  <c r="L1602" i="1"/>
  <c r="P1602" i="1"/>
  <c r="L1599" i="1"/>
  <c r="P1593" i="1"/>
  <c r="L1586" i="1"/>
  <c r="P1586" i="1"/>
  <c r="L1583" i="1"/>
  <c r="P1577" i="1"/>
  <c r="L1570" i="1"/>
  <c r="P1570" i="1"/>
  <c r="L1567" i="1"/>
  <c r="P1561" i="1"/>
  <c r="L1554" i="1"/>
  <c r="P1554" i="1"/>
  <c r="L1551" i="1"/>
  <c r="P1545" i="1"/>
  <c r="L1538" i="1"/>
  <c r="P1538" i="1"/>
  <c r="L1535" i="1"/>
  <c r="P1529" i="1"/>
  <c r="L1508" i="1"/>
  <c r="M1508" i="1"/>
  <c r="N1508" i="1"/>
  <c r="N1485" i="1"/>
  <c r="M1485" i="1"/>
  <c r="P1485" i="1"/>
  <c r="L1476" i="1"/>
  <c r="M1476" i="1"/>
  <c r="N1476" i="1"/>
  <c r="P1600" i="1"/>
  <c r="L1600" i="1"/>
  <c r="P1584" i="1"/>
  <c r="L1584" i="1"/>
  <c r="P1568" i="1"/>
  <c r="L1568" i="1"/>
  <c r="P1552" i="1"/>
  <c r="L1552" i="1"/>
  <c r="P1536" i="1"/>
  <c r="L1536" i="1"/>
  <c r="P1510" i="1"/>
  <c r="L1510" i="1"/>
  <c r="L1504" i="1"/>
  <c r="M1504" i="1"/>
  <c r="N1504" i="1"/>
  <c r="P1498" i="1"/>
  <c r="N1498" i="1"/>
  <c r="L1492" i="1"/>
  <c r="M1492" i="1"/>
  <c r="N1492" i="1"/>
  <c r="P1492" i="1"/>
  <c r="L1485" i="1"/>
  <c r="M1763" i="1"/>
  <c r="N1740" i="1"/>
  <c r="N1737" i="1"/>
  <c r="N1734" i="1"/>
  <c r="M1731" i="1"/>
  <c r="N1708" i="1"/>
  <c r="N1705" i="1"/>
  <c r="N1702" i="1"/>
  <c r="M1699" i="1"/>
  <c r="N1676" i="1"/>
  <c r="N1673" i="1"/>
  <c r="N1670" i="1"/>
  <c r="M1667" i="1"/>
  <c r="P1665" i="1"/>
  <c r="M1664" i="1"/>
  <c r="M1661" i="1"/>
  <c r="N1644" i="1"/>
  <c r="N1641" i="1"/>
  <c r="N1638" i="1"/>
  <c r="M1635" i="1"/>
  <c r="P1633" i="1"/>
  <c r="M1632" i="1"/>
  <c r="N1612" i="1"/>
  <c r="M1609" i="1"/>
  <c r="P1605" i="1"/>
  <c r="M1602" i="1"/>
  <c r="N1600" i="1"/>
  <c r="L1598" i="1"/>
  <c r="P1598" i="1"/>
  <c r="L1595" i="1"/>
  <c r="M1593" i="1"/>
  <c r="P1589" i="1"/>
  <c r="M1586" i="1"/>
  <c r="N1584" i="1"/>
  <c r="L1582" i="1"/>
  <c r="P1582" i="1"/>
  <c r="M1577" i="1"/>
  <c r="P1573" i="1"/>
  <c r="N1568" i="1"/>
  <c r="L1566" i="1"/>
  <c r="P1566" i="1"/>
  <c r="M1561" i="1"/>
  <c r="P1557" i="1"/>
  <c r="M1554" i="1"/>
  <c r="N1552" i="1"/>
  <c r="L1550" i="1"/>
  <c r="P1550" i="1"/>
  <c r="L1547" i="1"/>
  <c r="M1545" i="1"/>
  <c r="P1541" i="1"/>
  <c r="M1538" i="1"/>
  <c r="N1536" i="1"/>
  <c r="L1534" i="1"/>
  <c r="P1534" i="1"/>
  <c r="L1531" i="1"/>
  <c r="M1529" i="1"/>
  <c r="P1525" i="1"/>
  <c r="L1520" i="1"/>
  <c r="N1520" i="1"/>
  <c r="M1520" i="1"/>
  <c r="N1510" i="1"/>
  <c r="M1498" i="1"/>
  <c r="N1473" i="1"/>
  <c r="L1473" i="1"/>
  <c r="P1473" i="1"/>
  <c r="P1767" i="1"/>
  <c r="L1763" i="1"/>
  <c r="L1760" i="1"/>
  <c r="N1752" i="1"/>
  <c r="N1746" i="1"/>
  <c r="M1743" i="1"/>
  <c r="P1741" i="1"/>
  <c r="M1740" i="1"/>
  <c r="P1738" i="1"/>
  <c r="M1737" i="1"/>
  <c r="P1735" i="1"/>
  <c r="M1734" i="1"/>
  <c r="L1731" i="1"/>
  <c r="L1728" i="1"/>
  <c r="N1720" i="1"/>
  <c r="N1714" i="1"/>
  <c r="M1711" i="1"/>
  <c r="P1709" i="1"/>
  <c r="M1708" i="1"/>
  <c r="P1706" i="1"/>
  <c r="M1705" i="1"/>
  <c r="P1703" i="1"/>
  <c r="M1702" i="1"/>
  <c r="L1699" i="1"/>
  <c r="L1696" i="1"/>
  <c r="N1688" i="1"/>
  <c r="P1677" i="1"/>
  <c r="M1676" i="1"/>
  <c r="M1673" i="1"/>
  <c r="M1670" i="1"/>
  <c r="L1667" i="1"/>
  <c r="L1664" i="1"/>
  <c r="N1656" i="1"/>
  <c r="N1650" i="1"/>
  <c r="P1645" i="1"/>
  <c r="M1644" i="1"/>
  <c r="M1641" i="1"/>
  <c r="M1638" i="1"/>
  <c r="L1635" i="1"/>
  <c r="L1632" i="1"/>
  <c r="N1624" i="1"/>
  <c r="M1612" i="1"/>
  <c r="L1609" i="1"/>
  <c r="M1600" i="1"/>
  <c r="P1596" i="1"/>
  <c r="L1596" i="1"/>
  <c r="L1593" i="1"/>
  <c r="M1584" i="1"/>
  <c r="P1580" i="1"/>
  <c r="L1580" i="1"/>
  <c r="L1577" i="1"/>
  <c r="M1568" i="1"/>
  <c r="P1564" i="1"/>
  <c r="L1564" i="1"/>
  <c r="L1561" i="1"/>
  <c r="M1552" i="1"/>
  <c r="P1548" i="1"/>
  <c r="L1548" i="1"/>
  <c r="L1545" i="1"/>
  <c r="M1536" i="1"/>
  <c r="P1532" i="1"/>
  <c r="L1532" i="1"/>
  <c r="L1529" i="1"/>
  <c r="L1516" i="1"/>
  <c r="M1516" i="1"/>
  <c r="M1510" i="1"/>
  <c r="L1498" i="1"/>
  <c r="L1496" i="1"/>
  <c r="M1496" i="1"/>
  <c r="N1496" i="1"/>
  <c r="M1752" i="1"/>
  <c r="L1740" i="1"/>
  <c r="M1720" i="1"/>
  <c r="L1708" i="1"/>
  <c r="N1700" i="1"/>
  <c r="L1676" i="1"/>
  <c r="N1668" i="1"/>
  <c r="N1665" i="1"/>
  <c r="P1657" i="1"/>
  <c r="P1654" i="1"/>
  <c r="P1651" i="1"/>
  <c r="L1644" i="1"/>
  <c r="N1636" i="1"/>
  <c r="N1633" i="1"/>
  <c r="N1630" i="1"/>
  <c r="P1625" i="1"/>
  <c r="M1624" i="1"/>
  <c r="P1622" i="1"/>
  <c r="P1619" i="1"/>
  <c r="L1612" i="1"/>
  <c r="L1607" i="1"/>
  <c r="M1605" i="1"/>
  <c r="P1601" i="1"/>
  <c r="M1598" i="1"/>
  <c r="N1596" i="1"/>
  <c r="L1594" i="1"/>
  <c r="P1594" i="1"/>
  <c r="L1591" i="1"/>
  <c r="M1589" i="1"/>
  <c r="P1585" i="1"/>
  <c r="M1582" i="1"/>
  <c r="N1580" i="1"/>
  <c r="L1578" i="1"/>
  <c r="P1578" i="1"/>
  <c r="L1575" i="1"/>
  <c r="M1573" i="1"/>
  <c r="P1569" i="1"/>
  <c r="M1566" i="1"/>
  <c r="N1564" i="1"/>
  <c r="L1562" i="1"/>
  <c r="P1562" i="1"/>
  <c r="L1559" i="1"/>
  <c r="M1557" i="1"/>
  <c r="P1553" i="1"/>
  <c r="M1550" i="1"/>
  <c r="N1548" i="1"/>
  <c r="L1546" i="1"/>
  <c r="P1546" i="1"/>
  <c r="L1543" i="1"/>
  <c r="M1541" i="1"/>
  <c r="P1537" i="1"/>
  <c r="M1534" i="1"/>
  <c r="N1532" i="1"/>
  <c r="L1530" i="1"/>
  <c r="P1530" i="1"/>
  <c r="L1527" i="1"/>
  <c r="M1525" i="1"/>
  <c r="M1523" i="1"/>
  <c r="N1523" i="1"/>
  <c r="P1519" i="1"/>
  <c r="N1516" i="1"/>
  <c r="P1608" i="1"/>
  <c r="L1608" i="1"/>
  <c r="P1592" i="1"/>
  <c r="L1592" i="1"/>
  <c r="P1576" i="1"/>
  <c r="L1576" i="1"/>
  <c r="P1560" i="1"/>
  <c r="L1560" i="1"/>
  <c r="P1544" i="1"/>
  <c r="L1544" i="1"/>
  <c r="P1535" i="1"/>
  <c r="P1528" i="1"/>
  <c r="L1528" i="1"/>
  <c r="N1509" i="1"/>
  <c r="P1509" i="1"/>
  <c r="L1509" i="1"/>
  <c r="M1509" i="1"/>
  <c r="N1505" i="1"/>
  <c r="L1505" i="1"/>
  <c r="N1501" i="1"/>
  <c r="P1501" i="1"/>
  <c r="L1501" i="1"/>
  <c r="L1767" i="1"/>
  <c r="L1764" i="1"/>
  <c r="M1744" i="1"/>
  <c r="M1738" i="1"/>
  <c r="L1735" i="1"/>
  <c r="L1732" i="1"/>
  <c r="M1712" i="1"/>
  <c r="M1706" i="1"/>
  <c r="L1703" i="1"/>
  <c r="L1700" i="1"/>
  <c r="M1680" i="1"/>
  <c r="M1674" i="1"/>
  <c r="L1671" i="1"/>
  <c r="L1668" i="1"/>
  <c r="N1654" i="1"/>
  <c r="M1651" i="1"/>
  <c r="M1648" i="1"/>
  <c r="L1636" i="1"/>
  <c r="N1628" i="1"/>
  <c r="N1622" i="1"/>
  <c r="M1619" i="1"/>
  <c r="M1616" i="1"/>
  <c r="N1608" i="1"/>
  <c r="L1606" i="1"/>
  <c r="P1606" i="1"/>
  <c r="M1601" i="1"/>
  <c r="N1592" i="1"/>
  <c r="L1590" i="1"/>
  <c r="P1590" i="1"/>
  <c r="M1585" i="1"/>
  <c r="N1576" i="1"/>
  <c r="L1574" i="1"/>
  <c r="P1574" i="1"/>
  <c r="M1569" i="1"/>
  <c r="N1560" i="1"/>
  <c r="L1558" i="1"/>
  <c r="P1558" i="1"/>
  <c r="M1553" i="1"/>
  <c r="L1542" i="1"/>
  <c r="P1542" i="1"/>
  <c r="L1526" i="1"/>
  <c r="P1526" i="1"/>
  <c r="N1521" i="1"/>
  <c r="L1521" i="1"/>
  <c r="P1515" i="1"/>
  <c r="M1515" i="1"/>
  <c r="M1511" i="1"/>
  <c r="P1511" i="1"/>
  <c r="L1511" i="1"/>
  <c r="N1493" i="1"/>
  <c r="P1493" i="1"/>
  <c r="L1493" i="1"/>
  <c r="P1483" i="1"/>
  <c r="L1483" i="1"/>
  <c r="M1483" i="1"/>
  <c r="P1454" i="1"/>
  <c r="N1454" i="1"/>
  <c r="P1426" i="1"/>
  <c r="L1426" i="1"/>
  <c r="M1426" i="1"/>
  <c r="N1426" i="1"/>
  <c r="P1394" i="1"/>
  <c r="L1394" i="1"/>
  <c r="M1394" i="1"/>
  <c r="N1394" i="1"/>
  <c r="L1261" i="1"/>
  <c r="M1261" i="1"/>
  <c r="N1261" i="1"/>
  <c r="P1261" i="1"/>
  <c r="P1514" i="1"/>
  <c r="M1514" i="1"/>
  <c r="M1454" i="1"/>
  <c r="L1452" i="1"/>
  <c r="M1452" i="1"/>
  <c r="N1452" i="1"/>
  <c r="P1362" i="1"/>
  <c r="L1362" i="1"/>
  <c r="M1362" i="1"/>
  <c r="N1362" i="1"/>
  <c r="N1514" i="1"/>
  <c r="L1512" i="1"/>
  <c r="P1512" i="1"/>
  <c r="P1502" i="1"/>
  <c r="L1502" i="1"/>
  <c r="N1499" i="1"/>
  <c r="P1494" i="1"/>
  <c r="N1494" i="1"/>
  <c r="M1491" i="1"/>
  <c r="P1489" i="1"/>
  <c r="N1486" i="1"/>
  <c r="P1484" i="1"/>
  <c r="M1481" i="1"/>
  <c r="P1472" i="1"/>
  <c r="M1469" i="1"/>
  <c r="P1458" i="1"/>
  <c r="L1458" i="1"/>
  <c r="M1458" i="1"/>
  <c r="N1458" i="1"/>
  <c r="L1454" i="1"/>
  <c r="P1487" i="1"/>
  <c r="N1477" i="1"/>
  <c r="P1477" i="1"/>
  <c r="P1475" i="1"/>
  <c r="P1463" i="1"/>
  <c r="N1451" i="1"/>
  <c r="P1451" i="1"/>
  <c r="N1449" i="1"/>
  <c r="L1449" i="1"/>
  <c r="M1449" i="1"/>
  <c r="P1446" i="1"/>
  <c r="L1446" i="1"/>
  <c r="M1446" i="1"/>
  <c r="P1423" i="1"/>
  <c r="L1423" i="1"/>
  <c r="M1423" i="1"/>
  <c r="N1423" i="1"/>
  <c r="P1391" i="1"/>
  <c r="L1391" i="1"/>
  <c r="M1391" i="1"/>
  <c r="N1391" i="1"/>
  <c r="P1482" i="1"/>
  <c r="M1482" i="1"/>
  <c r="L1420" i="1"/>
  <c r="P1420" i="1"/>
  <c r="M1420" i="1"/>
  <c r="N1420" i="1"/>
  <c r="N1417" i="1"/>
  <c r="P1417" i="1"/>
  <c r="L1417" i="1"/>
  <c r="M1417" i="1"/>
  <c r="L1388" i="1"/>
  <c r="P1388" i="1"/>
  <c r="M1388" i="1"/>
  <c r="N1388" i="1"/>
  <c r="N1385" i="1"/>
  <c r="P1385" i="1"/>
  <c r="L1385" i="1"/>
  <c r="M1385" i="1"/>
  <c r="P1359" i="1"/>
  <c r="L1359" i="1"/>
  <c r="M1359" i="1"/>
  <c r="N1359" i="1"/>
  <c r="P1334" i="1"/>
  <c r="M1334" i="1"/>
  <c r="L1334" i="1"/>
  <c r="N1334" i="1"/>
  <c r="P1284" i="1"/>
  <c r="L1284" i="1"/>
  <c r="M1284" i="1"/>
  <c r="N1284" i="1"/>
  <c r="L1489" i="1"/>
  <c r="N1487" i="1"/>
  <c r="M1484" i="1"/>
  <c r="N1482" i="1"/>
  <c r="L1480" i="1"/>
  <c r="P1480" i="1"/>
  <c r="L1477" i="1"/>
  <c r="N1475" i="1"/>
  <c r="P1470" i="1"/>
  <c r="L1470" i="1"/>
  <c r="N1470" i="1"/>
  <c r="P1466" i="1"/>
  <c r="L1466" i="1"/>
  <c r="N1463" i="1"/>
  <c r="L1448" i="1"/>
  <c r="N1448" i="1"/>
  <c r="P1448" i="1"/>
  <c r="L1356" i="1"/>
  <c r="P1356" i="1"/>
  <c r="M1356" i="1"/>
  <c r="N1356" i="1"/>
  <c r="N1353" i="1"/>
  <c r="P1353" i="1"/>
  <c r="L1353" i="1"/>
  <c r="M1353" i="1"/>
  <c r="N1329" i="1"/>
  <c r="P1329" i="1"/>
  <c r="L1329" i="1"/>
  <c r="M1329" i="1"/>
  <c r="N1490" i="1"/>
  <c r="L1482" i="1"/>
  <c r="N1480" i="1"/>
  <c r="M1470" i="1"/>
  <c r="N1466" i="1"/>
  <c r="M1463" i="1"/>
  <c r="L1455" i="1"/>
  <c r="M1455" i="1"/>
  <c r="N1455" i="1"/>
  <c r="M1448" i="1"/>
  <c r="N1445" i="1"/>
  <c r="M1445" i="1"/>
  <c r="P1445" i="1"/>
  <c r="P1447" i="1"/>
  <c r="M1443" i="1"/>
  <c r="M1440" i="1"/>
  <c r="L1437" i="1"/>
  <c r="L1434" i="1"/>
  <c r="P1415" i="1"/>
  <c r="M1414" i="1"/>
  <c r="M1411" i="1"/>
  <c r="M1408" i="1"/>
  <c r="L1405" i="1"/>
  <c r="L1402" i="1"/>
  <c r="P1383" i="1"/>
  <c r="M1382" i="1"/>
  <c r="P1380" i="1"/>
  <c r="M1379" i="1"/>
  <c r="P1377" i="1"/>
  <c r="M1376" i="1"/>
  <c r="L1373" i="1"/>
  <c r="P1351" i="1"/>
  <c r="M1350" i="1"/>
  <c r="P1348" i="1"/>
  <c r="M1347" i="1"/>
  <c r="P1345" i="1"/>
  <c r="M1344" i="1"/>
  <c r="L1341" i="1"/>
  <c r="P1337" i="1"/>
  <c r="P1268" i="1"/>
  <c r="L1268" i="1"/>
  <c r="M1268" i="1"/>
  <c r="N1268" i="1"/>
  <c r="N1247" i="1"/>
  <c r="P1247" i="1"/>
  <c r="L1247" i="1"/>
  <c r="M1247" i="1"/>
  <c r="N1231" i="1"/>
  <c r="P1231" i="1"/>
  <c r="L1231" i="1"/>
  <c r="M1231" i="1"/>
  <c r="L1200" i="1"/>
  <c r="N1200" i="1"/>
  <c r="P1200" i="1"/>
  <c r="M1200" i="1"/>
  <c r="N1467" i="1"/>
  <c r="L1443" i="1"/>
  <c r="N1438" i="1"/>
  <c r="N1435" i="1"/>
  <c r="N1432" i="1"/>
  <c r="L1414" i="1"/>
  <c r="L1411" i="1"/>
  <c r="N1406" i="1"/>
  <c r="N1403" i="1"/>
  <c r="L1382" i="1"/>
  <c r="L1379" i="1"/>
  <c r="L1350" i="1"/>
  <c r="L1347" i="1"/>
  <c r="L1294" i="1"/>
  <c r="N1294" i="1"/>
  <c r="M1294" i="1"/>
  <c r="P1294" i="1"/>
  <c r="N1263" i="1"/>
  <c r="P1263" i="1"/>
  <c r="L1263" i="1"/>
  <c r="L1254" i="1"/>
  <c r="N1254" i="1"/>
  <c r="M1254" i="1"/>
  <c r="P1203" i="1"/>
  <c r="L1203" i="1"/>
  <c r="N1203" i="1"/>
  <c r="M1203" i="1"/>
  <c r="M1467" i="1"/>
  <c r="L1461" i="1"/>
  <c r="N1450" i="1"/>
  <c r="N1447" i="1"/>
  <c r="N1444" i="1"/>
  <c r="M1441" i="1"/>
  <c r="M1438" i="1"/>
  <c r="M1435" i="1"/>
  <c r="M1432" i="1"/>
  <c r="L1429" i="1"/>
  <c r="N1418" i="1"/>
  <c r="N1415" i="1"/>
  <c r="N1412" i="1"/>
  <c r="M1409" i="1"/>
  <c r="M1406" i="1"/>
  <c r="M1403" i="1"/>
  <c r="M1400" i="1"/>
  <c r="L1397" i="1"/>
  <c r="N1386" i="1"/>
  <c r="N1383" i="1"/>
  <c r="N1380" i="1"/>
  <c r="M1377" i="1"/>
  <c r="M1374" i="1"/>
  <c r="M1371" i="1"/>
  <c r="N1354" i="1"/>
  <c r="N1351" i="1"/>
  <c r="N1348" i="1"/>
  <c r="M1345" i="1"/>
  <c r="M1342" i="1"/>
  <c r="M1337" i="1"/>
  <c r="P1330" i="1"/>
  <c r="M1330" i="1"/>
  <c r="P1322" i="1"/>
  <c r="M1322" i="1"/>
  <c r="P1314" i="1"/>
  <c r="M1314" i="1"/>
  <c r="L1302" i="1"/>
  <c r="N1302" i="1"/>
  <c r="M1302" i="1"/>
  <c r="M1263" i="1"/>
  <c r="L1216" i="1"/>
  <c r="N1216" i="1"/>
  <c r="P1216" i="1"/>
  <c r="M1216" i="1"/>
  <c r="N1462" i="1"/>
  <c r="N1456" i="1"/>
  <c r="M1453" i="1"/>
  <c r="M1450" i="1"/>
  <c r="M1444" i="1"/>
  <c r="L1441" i="1"/>
  <c r="L1438" i="1"/>
  <c r="N1430" i="1"/>
  <c r="N1424" i="1"/>
  <c r="M1421" i="1"/>
  <c r="P1419" i="1"/>
  <c r="M1418" i="1"/>
  <c r="P1416" i="1"/>
  <c r="P1413" i="1"/>
  <c r="M1412" i="1"/>
  <c r="L1409" i="1"/>
  <c r="L1406" i="1"/>
  <c r="N1398" i="1"/>
  <c r="N1392" i="1"/>
  <c r="M1389" i="1"/>
  <c r="P1387" i="1"/>
  <c r="M1386" i="1"/>
  <c r="P1384" i="1"/>
  <c r="P1381" i="1"/>
  <c r="M1380" i="1"/>
  <c r="L1377" i="1"/>
  <c r="L1374" i="1"/>
  <c r="N1366" i="1"/>
  <c r="N1363" i="1"/>
  <c r="N1360" i="1"/>
  <c r="M1357" i="1"/>
  <c r="P1355" i="1"/>
  <c r="M1354" i="1"/>
  <c r="P1352" i="1"/>
  <c r="P1349" i="1"/>
  <c r="M1348" i="1"/>
  <c r="L1345" i="1"/>
  <c r="L1342" i="1"/>
  <c r="L1337" i="1"/>
  <c r="P1333" i="1"/>
  <c r="N1330" i="1"/>
  <c r="N1322" i="1"/>
  <c r="N1314" i="1"/>
  <c r="L1286" i="1"/>
  <c r="N1286" i="1"/>
  <c r="M1286" i="1"/>
  <c r="L1221" i="1"/>
  <c r="M1221" i="1"/>
  <c r="P1221" i="1"/>
  <c r="N1221" i="1"/>
  <c r="P1338" i="1"/>
  <c r="M1338" i="1"/>
  <c r="L1301" i="1"/>
  <c r="M1301" i="1"/>
  <c r="N1301" i="1"/>
  <c r="P1301" i="1"/>
  <c r="L1293" i="1"/>
  <c r="M1293" i="1"/>
  <c r="N1293" i="1"/>
  <c r="L1277" i="1"/>
  <c r="M1277" i="1"/>
  <c r="N1277" i="1"/>
  <c r="L1270" i="1"/>
  <c r="N1270" i="1"/>
  <c r="M1270" i="1"/>
  <c r="P1440" i="1"/>
  <c r="P1437" i="1"/>
  <c r="N1422" i="1"/>
  <c r="N1419" i="1"/>
  <c r="N1416" i="1"/>
  <c r="M1413" i="1"/>
  <c r="P1408" i="1"/>
  <c r="P1405" i="1"/>
  <c r="N1390" i="1"/>
  <c r="N1387" i="1"/>
  <c r="N1384" i="1"/>
  <c r="M1381" i="1"/>
  <c r="M1378" i="1"/>
  <c r="P1376" i="1"/>
  <c r="P1373" i="1"/>
  <c r="L1366" i="1"/>
  <c r="N1358" i="1"/>
  <c r="N1355" i="1"/>
  <c r="N1352" i="1"/>
  <c r="M1349" i="1"/>
  <c r="M1346" i="1"/>
  <c r="P1344" i="1"/>
  <c r="P1341" i="1"/>
  <c r="N1338" i="1"/>
  <c r="M1333" i="1"/>
  <c r="M1422" i="1"/>
  <c r="M1416" i="1"/>
  <c r="L1413" i="1"/>
  <c r="M1390" i="1"/>
  <c r="L1381" i="1"/>
  <c r="M1358" i="1"/>
  <c r="L1338" i="1"/>
  <c r="L1333" i="1"/>
  <c r="P1326" i="1"/>
  <c r="M1326" i="1"/>
  <c r="P1318" i="1"/>
  <c r="M1318" i="1"/>
  <c r="L1305" i="1"/>
  <c r="N1305" i="1"/>
  <c r="P1305" i="1"/>
  <c r="P1300" i="1"/>
  <c r="L1300" i="1"/>
  <c r="N1300" i="1"/>
  <c r="N1295" i="1"/>
  <c r="P1295" i="1"/>
  <c r="L1295" i="1"/>
  <c r="P1292" i="1"/>
  <c r="M1292" i="1"/>
  <c r="N1292" i="1"/>
  <c r="N1279" i="1"/>
  <c r="P1279" i="1"/>
  <c r="L1279" i="1"/>
  <c r="L1238" i="1"/>
  <c r="N1238" i="1"/>
  <c r="L1225" i="1"/>
  <c r="P1225" i="1"/>
  <c r="N1223" i="1"/>
  <c r="P1223" i="1"/>
  <c r="L1223" i="1"/>
  <c r="L1177" i="1"/>
  <c r="N1177" i="1"/>
  <c r="P1177" i="1"/>
  <c r="M1177" i="1"/>
  <c r="L1161" i="1"/>
  <c r="N1161" i="1"/>
  <c r="P1161" i="1"/>
  <c r="M1161" i="1"/>
  <c r="L1121" i="1"/>
  <c r="N1121" i="1"/>
  <c r="P1121" i="1"/>
  <c r="M1121" i="1"/>
  <c r="L1304" i="1"/>
  <c r="N1291" i="1"/>
  <c r="P1291" i="1"/>
  <c r="P1289" i="1"/>
  <c r="L1288" i="1"/>
  <c r="N1275" i="1"/>
  <c r="P1275" i="1"/>
  <c r="P1273" i="1"/>
  <c r="L1272" i="1"/>
  <c r="N1259" i="1"/>
  <c r="P1259" i="1"/>
  <c r="P1257" i="1"/>
  <c r="N1252" i="1"/>
  <c r="N1245" i="1"/>
  <c r="N1243" i="1"/>
  <c r="P1243" i="1"/>
  <c r="M1238" i="1"/>
  <c r="N1236" i="1"/>
  <c r="N1229" i="1"/>
  <c r="N1227" i="1"/>
  <c r="P1227" i="1"/>
  <c r="L1227" i="1"/>
  <c r="N1225" i="1"/>
  <c r="M1223" i="1"/>
  <c r="P1215" i="1"/>
  <c r="L1215" i="1"/>
  <c r="N1215" i="1"/>
  <c r="M1215" i="1"/>
  <c r="L1209" i="1"/>
  <c r="N1209" i="1"/>
  <c r="P1209" i="1"/>
  <c r="M1209" i="1"/>
  <c r="L1193" i="1"/>
  <c r="N1193" i="1"/>
  <c r="P1193" i="1"/>
  <c r="M1193" i="1"/>
  <c r="L1298" i="1"/>
  <c r="N1298" i="1"/>
  <c r="L1282" i="1"/>
  <c r="N1282" i="1"/>
  <c r="L1266" i="1"/>
  <c r="N1266" i="1"/>
  <c r="M1259" i="1"/>
  <c r="M1252" i="1"/>
  <c r="L1250" i="1"/>
  <c r="N1250" i="1"/>
  <c r="M1245" i="1"/>
  <c r="M1243" i="1"/>
  <c r="M1236" i="1"/>
  <c r="L1234" i="1"/>
  <c r="N1234" i="1"/>
  <c r="M1229" i="1"/>
  <c r="M1227" i="1"/>
  <c r="M1225" i="1"/>
  <c r="P1220" i="1"/>
  <c r="N1220" i="1"/>
  <c r="L1137" i="1"/>
  <c r="N1137" i="1"/>
  <c r="P1137" i="1"/>
  <c r="M1137" i="1"/>
  <c r="L1307" i="1"/>
  <c r="N1303" i="1"/>
  <c r="P1303" i="1"/>
  <c r="M1298" i="1"/>
  <c r="N1296" i="1"/>
  <c r="L1291" i="1"/>
  <c r="N1289" i="1"/>
  <c r="N1287" i="1"/>
  <c r="P1287" i="1"/>
  <c r="P1285" i="1"/>
  <c r="M1282" i="1"/>
  <c r="N1280" i="1"/>
  <c r="L1275" i="1"/>
  <c r="N1273" i="1"/>
  <c r="N1271" i="1"/>
  <c r="P1271" i="1"/>
  <c r="P1269" i="1"/>
  <c r="M1266" i="1"/>
  <c r="N1255" i="1"/>
  <c r="P1255" i="1"/>
  <c r="P1253" i="1"/>
  <c r="L1252" i="1"/>
  <c r="N1239" i="1"/>
  <c r="P1239" i="1"/>
  <c r="P1237" i="1"/>
  <c r="L1236" i="1"/>
  <c r="P1211" i="1"/>
  <c r="L1211" i="1"/>
  <c r="N1211" i="1"/>
  <c r="L1208" i="1"/>
  <c r="N1208" i="1"/>
  <c r="P1208" i="1"/>
  <c r="M1208" i="1"/>
  <c r="P1195" i="1"/>
  <c r="L1195" i="1"/>
  <c r="N1195" i="1"/>
  <c r="L1192" i="1"/>
  <c r="N1192" i="1"/>
  <c r="P1192" i="1"/>
  <c r="M1192" i="1"/>
  <c r="L1113" i="1"/>
  <c r="N1113" i="1"/>
  <c r="P1113" i="1"/>
  <c r="M1113" i="1"/>
  <c r="L1278" i="1"/>
  <c r="N1278" i="1"/>
  <c r="L1262" i="1"/>
  <c r="N1262" i="1"/>
  <c r="L1246" i="1"/>
  <c r="N1246" i="1"/>
  <c r="L1230" i="1"/>
  <c r="N1230" i="1"/>
  <c r="P1224" i="1"/>
  <c r="N1224" i="1"/>
  <c r="M1211" i="1"/>
  <c r="M1195" i="1"/>
  <c r="L1169" i="1"/>
  <c r="N1169" i="1"/>
  <c r="P1169" i="1"/>
  <c r="M1169" i="1"/>
  <c r="L1153" i="1"/>
  <c r="N1153" i="1"/>
  <c r="P1153" i="1"/>
  <c r="M1153" i="1"/>
  <c r="N1299" i="1"/>
  <c r="P1299" i="1"/>
  <c r="P1297" i="1"/>
  <c r="L1296" i="1"/>
  <c r="N1285" i="1"/>
  <c r="N1283" i="1"/>
  <c r="P1283" i="1"/>
  <c r="P1281" i="1"/>
  <c r="L1280" i="1"/>
  <c r="M1278" i="1"/>
  <c r="N1276" i="1"/>
  <c r="N1269" i="1"/>
  <c r="N1267" i="1"/>
  <c r="P1267" i="1"/>
  <c r="M1262" i="1"/>
  <c r="N1260" i="1"/>
  <c r="N1253" i="1"/>
  <c r="N1251" i="1"/>
  <c r="P1251" i="1"/>
  <c r="M1246" i="1"/>
  <c r="N1244" i="1"/>
  <c r="N1235" i="1"/>
  <c r="P1235" i="1"/>
  <c r="L1226" i="1"/>
  <c r="N1226" i="1"/>
  <c r="L1217" i="1"/>
  <c r="N1217" i="1"/>
  <c r="P1217" i="1"/>
  <c r="M1217" i="1"/>
  <c r="L1201" i="1"/>
  <c r="N1201" i="1"/>
  <c r="P1201" i="1"/>
  <c r="M1201" i="1"/>
  <c r="L1185" i="1"/>
  <c r="N1185" i="1"/>
  <c r="P1185" i="1"/>
  <c r="M1185" i="1"/>
  <c r="L1129" i="1"/>
  <c r="N1129" i="1"/>
  <c r="P1129" i="1"/>
  <c r="M1129" i="1"/>
  <c r="L1306" i="1"/>
  <c r="N1306" i="1"/>
  <c r="L1290" i="1"/>
  <c r="N1290" i="1"/>
  <c r="M1285" i="1"/>
  <c r="M1276" i="1"/>
  <c r="L1274" i="1"/>
  <c r="N1274" i="1"/>
  <c r="M1269" i="1"/>
  <c r="M1267" i="1"/>
  <c r="M1260" i="1"/>
  <c r="L1258" i="1"/>
  <c r="N1258" i="1"/>
  <c r="M1253" i="1"/>
  <c r="M1251" i="1"/>
  <c r="M1244" i="1"/>
  <c r="L1242" i="1"/>
  <c r="N1242" i="1"/>
  <c r="M1237" i="1"/>
  <c r="M1235" i="1"/>
  <c r="M1228" i="1"/>
  <c r="M1226" i="1"/>
  <c r="L1224" i="1"/>
  <c r="N1219" i="1"/>
  <c r="P1219" i="1"/>
  <c r="L1219" i="1"/>
  <c r="N1214" i="1"/>
  <c r="P1214" i="1"/>
  <c r="L1214" i="1"/>
  <c r="N1206" i="1"/>
  <c r="P1206" i="1"/>
  <c r="L1206" i="1"/>
  <c r="N1198" i="1"/>
  <c r="P1198" i="1"/>
  <c r="L1198" i="1"/>
  <c r="N1190" i="1"/>
  <c r="P1190" i="1"/>
  <c r="L1190" i="1"/>
  <c r="N1182" i="1"/>
  <c r="P1182" i="1"/>
  <c r="L1182" i="1"/>
  <c r="N1174" i="1"/>
  <c r="P1174" i="1"/>
  <c r="L1174" i="1"/>
  <c r="N1166" i="1"/>
  <c r="P1166" i="1"/>
  <c r="L1166" i="1"/>
  <c r="N1158" i="1"/>
  <c r="P1158" i="1"/>
  <c r="L1158" i="1"/>
  <c r="N1150" i="1"/>
  <c r="P1150" i="1"/>
  <c r="L1150" i="1"/>
  <c r="N1142" i="1"/>
  <c r="P1142" i="1"/>
  <c r="L1142" i="1"/>
  <c r="N1134" i="1"/>
  <c r="P1134" i="1"/>
  <c r="L1134" i="1"/>
  <c r="N1126" i="1"/>
  <c r="P1126" i="1"/>
  <c r="L1126" i="1"/>
  <c r="N1118" i="1"/>
  <c r="P1118" i="1"/>
  <c r="L1118" i="1"/>
  <c r="N1110" i="1"/>
  <c r="P1110" i="1"/>
  <c r="L1110" i="1"/>
  <c r="P1187" i="1"/>
  <c r="L1187" i="1"/>
  <c r="N1187" i="1"/>
  <c r="P1179" i="1"/>
  <c r="L1179" i="1"/>
  <c r="N1179" i="1"/>
  <c r="P1171" i="1"/>
  <c r="L1171" i="1"/>
  <c r="N1171" i="1"/>
  <c r="P1163" i="1"/>
  <c r="L1163" i="1"/>
  <c r="N1163" i="1"/>
  <c r="P1155" i="1"/>
  <c r="L1155" i="1"/>
  <c r="N1155" i="1"/>
  <c r="P1147" i="1"/>
  <c r="L1147" i="1"/>
  <c r="N1147" i="1"/>
  <c r="P1139" i="1"/>
  <c r="L1139" i="1"/>
  <c r="N1139" i="1"/>
  <c r="P1131" i="1"/>
  <c r="L1131" i="1"/>
  <c r="N1131" i="1"/>
  <c r="P1123" i="1"/>
  <c r="L1123" i="1"/>
  <c r="N1123" i="1"/>
  <c r="P1115" i="1"/>
  <c r="L1115" i="1"/>
  <c r="N1115" i="1"/>
  <c r="P1107" i="1"/>
  <c r="L1107" i="1"/>
  <c r="M1107" i="1"/>
  <c r="N1107" i="1"/>
  <c r="L1184" i="1"/>
  <c r="N1184" i="1"/>
  <c r="P1184" i="1"/>
  <c r="M1179" i="1"/>
  <c r="L1176" i="1"/>
  <c r="N1176" i="1"/>
  <c r="P1176" i="1"/>
  <c r="L1168" i="1"/>
  <c r="N1168" i="1"/>
  <c r="P1168" i="1"/>
  <c r="L1160" i="1"/>
  <c r="N1160" i="1"/>
  <c r="P1160" i="1"/>
  <c r="L1152" i="1"/>
  <c r="N1152" i="1"/>
  <c r="P1152" i="1"/>
  <c r="M1147" i="1"/>
  <c r="L1144" i="1"/>
  <c r="N1144" i="1"/>
  <c r="P1144" i="1"/>
  <c r="M1139" i="1"/>
  <c r="L1136" i="1"/>
  <c r="N1136" i="1"/>
  <c r="P1136" i="1"/>
  <c r="M1131" i="1"/>
  <c r="L1128" i="1"/>
  <c r="N1128" i="1"/>
  <c r="P1128" i="1"/>
  <c r="M1123" i="1"/>
  <c r="L1120" i="1"/>
  <c r="N1120" i="1"/>
  <c r="P1120" i="1"/>
  <c r="M1115" i="1"/>
  <c r="L1112" i="1"/>
  <c r="N1112" i="1"/>
  <c r="P1112" i="1"/>
  <c r="L1213" i="1"/>
  <c r="N1213" i="1"/>
  <c r="P1213" i="1"/>
  <c r="L1205" i="1"/>
  <c r="N1205" i="1"/>
  <c r="P1205" i="1"/>
  <c r="L1197" i="1"/>
  <c r="N1197" i="1"/>
  <c r="P1197" i="1"/>
  <c r="L1189" i="1"/>
  <c r="N1189" i="1"/>
  <c r="P1189" i="1"/>
  <c r="M1184" i="1"/>
  <c r="L1181" i="1"/>
  <c r="N1181" i="1"/>
  <c r="P1181" i="1"/>
  <c r="M1176" i="1"/>
  <c r="L1173" i="1"/>
  <c r="N1173" i="1"/>
  <c r="P1173" i="1"/>
  <c r="M1168" i="1"/>
  <c r="L1165" i="1"/>
  <c r="N1165" i="1"/>
  <c r="P1165" i="1"/>
  <c r="M1160" i="1"/>
  <c r="L1157" i="1"/>
  <c r="N1157" i="1"/>
  <c r="P1157" i="1"/>
  <c r="M1152" i="1"/>
  <c r="L1149" i="1"/>
  <c r="N1149" i="1"/>
  <c r="P1149" i="1"/>
  <c r="M1144" i="1"/>
  <c r="L1141" i="1"/>
  <c r="N1141" i="1"/>
  <c r="P1141" i="1"/>
  <c r="M1136" i="1"/>
  <c r="L1133" i="1"/>
  <c r="N1133" i="1"/>
  <c r="P1133" i="1"/>
  <c r="M1128" i="1"/>
  <c r="L1125" i="1"/>
  <c r="N1125" i="1"/>
  <c r="P1125" i="1"/>
  <c r="M1120" i="1"/>
  <c r="L1117" i="1"/>
  <c r="N1117" i="1"/>
  <c r="P1117" i="1"/>
  <c r="M1112" i="1"/>
  <c r="L1109" i="1"/>
  <c r="N1109" i="1"/>
  <c r="P1109" i="1"/>
  <c r="N1222" i="1"/>
  <c r="N1218" i="1"/>
  <c r="M1213" i="1"/>
  <c r="N1210" i="1"/>
  <c r="P1210" i="1"/>
  <c r="L1210" i="1"/>
  <c r="M1205" i="1"/>
  <c r="N1202" i="1"/>
  <c r="P1202" i="1"/>
  <c r="L1202" i="1"/>
  <c r="M1197" i="1"/>
  <c r="N1194" i="1"/>
  <c r="P1194" i="1"/>
  <c r="L1194" i="1"/>
  <c r="M1189" i="1"/>
  <c r="N1186" i="1"/>
  <c r="P1186" i="1"/>
  <c r="L1186" i="1"/>
  <c r="M1181" i="1"/>
  <c r="N1178" i="1"/>
  <c r="P1178" i="1"/>
  <c r="L1178" i="1"/>
  <c r="M1173" i="1"/>
  <c r="N1170" i="1"/>
  <c r="P1170" i="1"/>
  <c r="L1170" i="1"/>
  <c r="M1165" i="1"/>
  <c r="N1162" i="1"/>
  <c r="P1162" i="1"/>
  <c r="L1162" i="1"/>
  <c r="M1157" i="1"/>
  <c r="N1154" i="1"/>
  <c r="P1154" i="1"/>
  <c r="L1154" i="1"/>
  <c r="M1149" i="1"/>
  <c r="N1146" i="1"/>
  <c r="P1146" i="1"/>
  <c r="L1146" i="1"/>
  <c r="M1141" i="1"/>
  <c r="N1138" i="1"/>
  <c r="P1138" i="1"/>
  <c r="L1138" i="1"/>
  <c r="M1133" i="1"/>
  <c r="N1130" i="1"/>
  <c r="P1130" i="1"/>
  <c r="L1130" i="1"/>
  <c r="M1125" i="1"/>
  <c r="N1122" i="1"/>
  <c r="P1122" i="1"/>
  <c r="L1122" i="1"/>
  <c r="M1117" i="1"/>
  <c r="N1114" i="1"/>
  <c r="P1114" i="1"/>
  <c r="L1114" i="1"/>
  <c r="M1109" i="1"/>
  <c r="P1207" i="1"/>
  <c r="L1207" i="1"/>
  <c r="N1207" i="1"/>
  <c r="P1199" i="1"/>
  <c r="L1199" i="1"/>
  <c r="N1199" i="1"/>
  <c r="P1191" i="1"/>
  <c r="L1191" i="1"/>
  <c r="N1191" i="1"/>
  <c r="P1183" i="1"/>
  <c r="L1183" i="1"/>
  <c r="N1183" i="1"/>
  <c r="P1175" i="1"/>
  <c r="L1175" i="1"/>
  <c r="N1175" i="1"/>
  <c r="P1167" i="1"/>
  <c r="L1167" i="1"/>
  <c r="N1167" i="1"/>
  <c r="P1159" i="1"/>
  <c r="L1159" i="1"/>
  <c r="N1159" i="1"/>
  <c r="P1151" i="1"/>
  <c r="L1151" i="1"/>
  <c r="N1151" i="1"/>
  <c r="P1143" i="1"/>
  <c r="L1143" i="1"/>
  <c r="N1143" i="1"/>
  <c r="P1135" i="1"/>
  <c r="L1135" i="1"/>
  <c r="N1135" i="1"/>
  <c r="P1127" i="1"/>
  <c r="L1127" i="1"/>
  <c r="N1127" i="1"/>
  <c r="P1119" i="1"/>
  <c r="L1119" i="1"/>
  <c r="N1119" i="1"/>
  <c r="P1111" i="1"/>
  <c r="L1111" i="1"/>
  <c r="N1111" i="1"/>
  <c r="L1212" i="1"/>
  <c r="N1212" i="1"/>
  <c r="P1212" i="1"/>
  <c r="M1207" i="1"/>
  <c r="L1204" i="1"/>
  <c r="N1204" i="1"/>
  <c r="P1204" i="1"/>
  <c r="M1199" i="1"/>
  <c r="L1196" i="1"/>
  <c r="N1196" i="1"/>
  <c r="P1196" i="1"/>
  <c r="M1191" i="1"/>
  <c r="L1188" i="1"/>
  <c r="N1188" i="1"/>
  <c r="P1188" i="1"/>
  <c r="M1183" i="1"/>
  <c r="L1180" i="1"/>
  <c r="N1180" i="1"/>
  <c r="P1180" i="1"/>
  <c r="M1175" i="1"/>
  <c r="L1172" i="1"/>
  <c r="N1172" i="1"/>
  <c r="P1172" i="1"/>
  <c r="M1167" i="1"/>
  <c r="L1164" i="1"/>
  <c r="N1164" i="1"/>
  <c r="P1164" i="1"/>
  <c r="M1159" i="1"/>
  <c r="L1156" i="1"/>
  <c r="N1156" i="1"/>
  <c r="P1156" i="1"/>
  <c r="M1151" i="1"/>
  <c r="L1148" i="1"/>
  <c r="N1148" i="1"/>
  <c r="P1148" i="1"/>
  <c r="M1143" i="1"/>
  <c r="L1140" i="1"/>
  <c r="N1140" i="1"/>
  <c r="P1140" i="1"/>
  <c r="M1135" i="1"/>
  <c r="L1132" i="1"/>
  <c r="N1132" i="1"/>
  <c r="P1132" i="1"/>
  <c r="M1127" i="1"/>
  <c r="L1124" i="1"/>
  <c r="N1124" i="1"/>
  <c r="P1124" i="1"/>
  <c r="M1119" i="1"/>
  <c r="L1116" i="1"/>
  <c r="N1116" i="1"/>
  <c r="P1116" i="1"/>
  <c r="M1111" i="1"/>
  <c r="P1108" i="1"/>
  <c r="L1106" i="1"/>
  <c r="N1108" i="1"/>
  <c r="P1105" i="1"/>
  <c r="P1106" i="1"/>
  <c r="N1105" i="1"/>
  <c r="M1105" i="1"/>
  <c r="M1100" i="1"/>
  <c r="P1094" i="1"/>
  <c r="N1094" i="1"/>
  <c r="M1094" i="1"/>
  <c r="L1084" i="1"/>
  <c r="P1084" i="1"/>
  <c r="P1076" i="1"/>
  <c r="N1076" i="1"/>
  <c r="M1076" i="1"/>
  <c r="M1071" i="1"/>
  <c r="L1071" i="1"/>
  <c r="P1071" i="1"/>
  <c r="N1070" i="1"/>
  <c r="M1070" i="1"/>
  <c r="P1069" i="1"/>
  <c r="N1069" i="1"/>
  <c r="M1069" i="1"/>
  <c r="P1068" i="1"/>
  <c r="N1068" i="1"/>
  <c r="P1066" i="1"/>
  <c r="N1066" i="1"/>
  <c r="M1066" i="1"/>
  <c r="P1060" i="1"/>
  <c r="N1060" i="1"/>
  <c r="P1058" i="1"/>
  <c r="N1058" i="1"/>
  <c r="M1058" i="1"/>
  <c r="L1055" i="1"/>
  <c r="P1055" i="1"/>
  <c r="N1055" i="1"/>
  <c r="P1054" i="1"/>
  <c r="P1047" i="1"/>
  <c r="N1047" i="1"/>
  <c r="L1046" i="1"/>
  <c r="P1038" i="1"/>
  <c r="N1038" i="1"/>
  <c r="M1038" i="1"/>
  <c r="P1037" i="1"/>
  <c r="N1037" i="1"/>
  <c r="M1037" i="1"/>
  <c r="P1030" i="1"/>
  <c r="N1030" i="1"/>
  <c r="M1030" i="1"/>
  <c r="P1029" i="1"/>
  <c r="N1029" i="1"/>
  <c r="P1026" i="1"/>
  <c r="L1022" i="1"/>
  <c r="P1022" i="1"/>
  <c r="N1022" i="1"/>
  <c r="M1021" i="1"/>
  <c r="L1021" i="1"/>
  <c r="P1021" i="1"/>
  <c r="N1020" i="1"/>
  <c r="M1020" i="1"/>
  <c r="P1011" i="1"/>
  <c r="P1002" i="1"/>
  <c r="N1002" i="1"/>
  <c r="P998" i="1"/>
  <c r="N998" i="1"/>
  <c r="M998" i="1"/>
  <c r="P996" i="1"/>
  <c r="M996" i="1"/>
  <c r="L990" i="1"/>
  <c r="P990" i="1"/>
  <c r="M973" i="1"/>
  <c r="L973" i="1"/>
  <c r="P973" i="1"/>
  <c r="N972" i="1"/>
  <c r="M972" i="1"/>
  <c r="L972" i="1"/>
  <c r="P967" i="1"/>
  <c r="N967" i="1"/>
  <c r="M966" i="1"/>
  <c r="P955" i="1"/>
  <c r="M955" i="1"/>
  <c r="M951" i="1"/>
  <c r="L951" i="1"/>
  <c r="P951" i="1"/>
  <c r="N950" i="1"/>
  <c r="M950" i="1"/>
  <c r="P949" i="1"/>
  <c r="N949" i="1"/>
  <c r="M939" i="1"/>
  <c r="L939" i="1"/>
  <c r="P938" i="1"/>
  <c r="N938" i="1"/>
  <c r="M938" i="1"/>
  <c r="P935" i="1"/>
  <c r="N935" i="1"/>
  <c r="M935" i="1"/>
  <c r="P934" i="1"/>
  <c r="N934" i="1"/>
  <c r="M933" i="1"/>
  <c r="L933" i="1"/>
  <c r="P930" i="1"/>
  <c r="N930" i="1"/>
  <c r="M930" i="1"/>
  <c r="M927" i="1"/>
  <c r="P924" i="1"/>
  <c r="N924" i="1"/>
  <c r="L923" i="1"/>
  <c r="N1097" i="1"/>
  <c r="P1097" i="1"/>
  <c r="L1097" i="1"/>
  <c r="M1097" i="1"/>
  <c r="N1049" i="1"/>
  <c r="P1049" i="1"/>
  <c r="M1049" i="1"/>
  <c r="N1009" i="1"/>
  <c r="P1009" i="1"/>
  <c r="L1009" i="1"/>
  <c r="N969" i="1"/>
  <c r="L969" i="1"/>
  <c r="M969" i="1"/>
  <c r="P969" i="1"/>
  <c r="M905" i="1"/>
  <c r="N905" i="1"/>
  <c r="L905" i="1"/>
  <c r="P905" i="1"/>
  <c r="L865" i="1"/>
  <c r="M865" i="1"/>
  <c r="P865" i="1"/>
  <c r="N865" i="1"/>
  <c r="L801" i="1"/>
  <c r="M801" i="1"/>
  <c r="P801" i="1"/>
  <c r="N801" i="1"/>
  <c r="L777" i="1"/>
  <c r="M777" i="1"/>
  <c r="P777" i="1"/>
  <c r="N777" i="1"/>
  <c r="P705" i="1"/>
  <c r="L705" i="1"/>
  <c r="M705" i="1"/>
  <c r="N705" i="1"/>
  <c r="P641" i="1"/>
  <c r="L641" i="1"/>
  <c r="M641" i="1"/>
  <c r="N641" i="1"/>
  <c r="P617" i="1"/>
  <c r="L617" i="1"/>
  <c r="M617" i="1"/>
  <c r="N617" i="1"/>
  <c r="P585" i="1"/>
  <c r="L585" i="1"/>
  <c r="M585" i="1"/>
  <c r="N585" i="1"/>
  <c r="M537" i="1"/>
  <c r="N537" i="1"/>
  <c r="P537" i="1"/>
  <c r="L537" i="1"/>
  <c r="M489" i="1"/>
  <c r="N489" i="1"/>
  <c r="P489" i="1"/>
  <c r="L489" i="1"/>
  <c r="M433" i="1"/>
  <c r="N433" i="1"/>
  <c r="P433" i="1"/>
  <c r="L433" i="1"/>
  <c r="L1080" i="1"/>
  <c r="M1080" i="1"/>
  <c r="N1080" i="1"/>
  <c r="P1080" i="1"/>
  <c r="L1032" i="1"/>
  <c r="M1032" i="1"/>
  <c r="N1032" i="1"/>
  <c r="P1032" i="1"/>
  <c r="L992" i="1"/>
  <c r="M992" i="1"/>
  <c r="N992" i="1"/>
  <c r="P992" i="1"/>
  <c r="M952" i="1"/>
  <c r="L952" i="1"/>
  <c r="N952" i="1"/>
  <c r="P952" i="1"/>
  <c r="M896" i="1"/>
  <c r="L896" i="1"/>
  <c r="N896" i="1"/>
  <c r="P896" i="1"/>
  <c r="P864" i="1"/>
  <c r="L864" i="1"/>
  <c r="M864" i="1"/>
  <c r="N864" i="1"/>
  <c r="P792" i="1"/>
  <c r="L792" i="1"/>
  <c r="M792" i="1"/>
  <c r="N792" i="1"/>
  <c r="P736" i="1"/>
  <c r="L736" i="1"/>
  <c r="M736" i="1"/>
  <c r="N736" i="1"/>
  <c r="L672" i="1"/>
  <c r="M672" i="1"/>
  <c r="N672" i="1"/>
  <c r="P672" i="1"/>
  <c r="L624" i="1"/>
  <c r="M624" i="1"/>
  <c r="N624" i="1"/>
  <c r="P624" i="1"/>
  <c r="L592" i="1"/>
  <c r="M592" i="1"/>
  <c r="N592" i="1"/>
  <c r="P592" i="1"/>
  <c r="L536" i="1"/>
  <c r="M536" i="1"/>
  <c r="P536" i="1"/>
  <c r="N536" i="1"/>
  <c r="L496" i="1"/>
  <c r="M496" i="1"/>
  <c r="N496" i="1"/>
  <c r="P496" i="1"/>
  <c r="L432" i="1"/>
  <c r="M432" i="1"/>
  <c r="N432" i="1"/>
  <c r="P432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217" i="1"/>
  <c r="N800" i="1"/>
  <c r="N1089" i="1"/>
  <c r="P1089" i="1"/>
  <c r="L1089" i="1"/>
  <c r="M1089" i="1"/>
  <c r="N1041" i="1"/>
  <c r="P1041" i="1"/>
  <c r="L1041" i="1"/>
  <c r="N993" i="1"/>
  <c r="M993" i="1"/>
  <c r="P993" i="1"/>
  <c r="L993" i="1"/>
  <c r="N953" i="1"/>
  <c r="L953" i="1"/>
  <c r="M953" i="1"/>
  <c r="P953" i="1"/>
  <c r="M929" i="1"/>
  <c r="N929" i="1"/>
  <c r="L929" i="1"/>
  <c r="P929" i="1"/>
  <c r="L881" i="1"/>
  <c r="M881" i="1"/>
  <c r="P881" i="1"/>
  <c r="L849" i="1"/>
  <c r="M849" i="1"/>
  <c r="P849" i="1"/>
  <c r="N849" i="1"/>
  <c r="L793" i="1"/>
  <c r="M793" i="1"/>
  <c r="P793" i="1"/>
  <c r="L721" i="1"/>
  <c r="M721" i="1"/>
  <c r="P721" i="1"/>
  <c r="N721" i="1"/>
  <c r="P681" i="1"/>
  <c r="L681" i="1"/>
  <c r="M681" i="1"/>
  <c r="N681" i="1"/>
  <c r="P601" i="1"/>
  <c r="L601" i="1"/>
  <c r="M601" i="1"/>
  <c r="N601" i="1"/>
  <c r="N553" i="1"/>
  <c r="P553" i="1"/>
  <c r="L553" i="1"/>
  <c r="M553" i="1"/>
  <c r="M513" i="1"/>
  <c r="N513" i="1"/>
  <c r="P513" i="1"/>
  <c r="M481" i="1"/>
  <c r="N481" i="1"/>
  <c r="P481" i="1"/>
  <c r="L481" i="1"/>
  <c r="M449" i="1"/>
  <c r="N449" i="1"/>
  <c r="P449" i="1"/>
  <c r="L449" i="1"/>
  <c r="M1041" i="1"/>
  <c r="L1104" i="1"/>
  <c r="M1104" i="1"/>
  <c r="N1104" i="1"/>
  <c r="P1104" i="1"/>
  <c r="L1064" i="1"/>
  <c r="M1064" i="1"/>
  <c r="N1064" i="1"/>
  <c r="P1064" i="1"/>
  <c r="L1016" i="1"/>
  <c r="M1016" i="1"/>
  <c r="N1016" i="1"/>
  <c r="P1016" i="1"/>
  <c r="L976" i="1"/>
  <c r="M976" i="1"/>
  <c r="M904" i="1"/>
  <c r="L904" i="1"/>
  <c r="N904" i="1"/>
  <c r="P904" i="1"/>
  <c r="P840" i="1"/>
  <c r="L840" i="1"/>
  <c r="M840" i="1"/>
  <c r="N840" i="1"/>
  <c r="P768" i="1"/>
  <c r="L768" i="1"/>
  <c r="M768" i="1"/>
  <c r="N768" i="1"/>
  <c r="P728" i="1"/>
  <c r="L728" i="1"/>
  <c r="M728" i="1"/>
  <c r="N728" i="1"/>
  <c r="L664" i="1"/>
  <c r="M664" i="1"/>
  <c r="N664" i="1"/>
  <c r="P664" i="1"/>
  <c r="L632" i="1"/>
  <c r="M632" i="1"/>
  <c r="N632" i="1"/>
  <c r="P632" i="1"/>
  <c r="L576" i="1"/>
  <c r="M576" i="1"/>
  <c r="N576" i="1"/>
  <c r="P576" i="1"/>
  <c r="L520" i="1"/>
  <c r="M520" i="1"/>
  <c r="N520" i="1"/>
  <c r="P520" i="1"/>
  <c r="L488" i="1"/>
  <c r="M488" i="1"/>
  <c r="N488" i="1"/>
  <c r="P488" i="1"/>
  <c r="L448" i="1"/>
  <c r="M448" i="1"/>
  <c r="N448" i="1"/>
  <c r="P448" i="1"/>
  <c r="N408" i="1"/>
  <c r="N400" i="1"/>
  <c r="N392" i="1"/>
  <c r="N384" i="1"/>
  <c r="N376" i="1"/>
  <c r="N368" i="1"/>
  <c r="N360" i="1"/>
  <c r="N352" i="1"/>
  <c r="N344" i="1"/>
  <c r="N336" i="1"/>
  <c r="N328" i="1"/>
  <c r="N320" i="1"/>
  <c r="P225" i="1"/>
  <c r="N217" i="1"/>
  <c r="M1009" i="1"/>
  <c r="N793" i="1"/>
  <c r="L545" i="1"/>
  <c r="N1065" i="1"/>
  <c r="P1065" i="1"/>
  <c r="L1065" i="1"/>
  <c r="M1065" i="1"/>
  <c r="N1001" i="1"/>
  <c r="P1001" i="1"/>
  <c r="L1001" i="1"/>
  <c r="M1001" i="1"/>
  <c r="M913" i="1"/>
  <c r="N913" i="1"/>
  <c r="L913" i="1"/>
  <c r="P913" i="1"/>
  <c r="L857" i="1"/>
  <c r="M857" i="1"/>
  <c r="P857" i="1"/>
  <c r="N857" i="1"/>
  <c r="L825" i="1"/>
  <c r="M825" i="1"/>
  <c r="P825" i="1"/>
  <c r="N825" i="1"/>
  <c r="L761" i="1"/>
  <c r="M761" i="1"/>
  <c r="P761" i="1"/>
  <c r="N761" i="1"/>
  <c r="P713" i="1"/>
  <c r="L713" i="1"/>
  <c r="M713" i="1"/>
  <c r="N713" i="1"/>
  <c r="P649" i="1"/>
  <c r="L649" i="1"/>
  <c r="M649" i="1"/>
  <c r="N649" i="1"/>
  <c r="P593" i="1"/>
  <c r="L593" i="1"/>
  <c r="M593" i="1"/>
  <c r="N593" i="1"/>
  <c r="M521" i="1"/>
  <c r="N521" i="1"/>
  <c r="P521" i="1"/>
  <c r="L521" i="1"/>
  <c r="M473" i="1"/>
  <c r="N473" i="1"/>
  <c r="P473" i="1"/>
  <c r="L473" i="1"/>
  <c r="M417" i="1"/>
  <c r="N417" i="1"/>
  <c r="P417" i="1"/>
  <c r="L417" i="1"/>
  <c r="L1096" i="1"/>
  <c r="M1096" i="1"/>
  <c r="N1096" i="1"/>
  <c r="P1096" i="1"/>
  <c r="L1056" i="1"/>
  <c r="M1056" i="1"/>
  <c r="N1056" i="1"/>
  <c r="P1056" i="1"/>
  <c r="L1008" i="1"/>
  <c r="M1008" i="1"/>
  <c r="N1008" i="1"/>
  <c r="P1008" i="1"/>
  <c r="P968" i="1"/>
  <c r="L968" i="1"/>
  <c r="M968" i="1"/>
  <c r="N968" i="1"/>
  <c r="M944" i="1"/>
  <c r="L944" i="1"/>
  <c r="N944" i="1"/>
  <c r="P944" i="1"/>
  <c r="M936" i="1"/>
  <c r="L936" i="1"/>
  <c r="N936" i="1"/>
  <c r="M928" i="1"/>
  <c r="N928" i="1"/>
  <c r="P928" i="1"/>
  <c r="L928" i="1"/>
  <c r="P880" i="1"/>
  <c r="L880" i="1"/>
  <c r="M880" i="1"/>
  <c r="N880" i="1"/>
  <c r="P824" i="1"/>
  <c r="L824" i="1"/>
  <c r="N824" i="1"/>
  <c r="M824" i="1"/>
  <c r="P800" i="1"/>
  <c r="L800" i="1"/>
  <c r="P760" i="1"/>
  <c r="L760" i="1"/>
  <c r="N760" i="1"/>
  <c r="M760" i="1"/>
  <c r="L680" i="1"/>
  <c r="M680" i="1"/>
  <c r="N680" i="1"/>
  <c r="P680" i="1"/>
  <c r="L600" i="1"/>
  <c r="M600" i="1"/>
  <c r="N600" i="1"/>
  <c r="P600" i="1"/>
  <c r="L560" i="1"/>
  <c r="M560" i="1"/>
  <c r="N560" i="1"/>
  <c r="P560" i="1"/>
  <c r="L528" i="1"/>
  <c r="M528" i="1"/>
  <c r="P528" i="1"/>
  <c r="N528" i="1"/>
  <c r="L464" i="1"/>
  <c r="M464" i="1"/>
  <c r="N464" i="1"/>
  <c r="P464" i="1"/>
  <c r="L416" i="1"/>
  <c r="M416" i="1"/>
  <c r="N416" i="1"/>
  <c r="P416" i="1"/>
  <c r="M408" i="1"/>
  <c r="M400" i="1"/>
  <c r="M392" i="1"/>
  <c r="M384" i="1"/>
  <c r="M376" i="1"/>
  <c r="M368" i="1"/>
  <c r="M360" i="1"/>
  <c r="M352" i="1"/>
  <c r="M344" i="1"/>
  <c r="M336" i="1"/>
  <c r="M328" i="1"/>
  <c r="M320" i="1"/>
  <c r="P249" i="1"/>
  <c r="P241" i="1"/>
  <c r="P233" i="1"/>
  <c r="N225" i="1"/>
  <c r="L217" i="1"/>
  <c r="L513" i="1"/>
  <c r="N1073" i="1"/>
  <c r="P1073" i="1"/>
  <c r="L1073" i="1"/>
  <c r="N1025" i="1"/>
  <c r="P1025" i="1"/>
  <c r="L1025" i="1"/>
  <c r="M1025" i="1"/>
  <c r="N985" i="1"/>
  <c r="L985" i="1"/>
  <c r="M985" i="1"/>
  <c r="P985" i="1"/>
  <c r="N937" i="1"/>
  <c r="L937" i="1"/>
  <c r="M937" i="1"/>
  <c r="P937" i="1"/>
  <c r="M889" i="1"/>
  <c r="N889" i="1"/>
  <c r="L889" i="1"/>
  <c r="P889" i="1"/>
  <c r="L833" i="1"/>
  <c r="M833" i="1"/>
  <c r="P833" i="1"/>
  <c r="N833" i="1"/>
  <c r="L785" i="1"/>
  <c r="M785" i="1"/>
  <c r="P785" i="1"/>
  <c r="N785" i="1"/>
  <c r="L769" i="1"/>
  <c r="M769" i="1"/>
  <c r="P769" i="1"/>
  <c r="N769" i="1"/>
  <c r="L729" i="1"/>
  <c r="M729" i="1"/>
  <c r="P729" i="1"/>
  <c r="N729" i="1"/>
  <c r="P665" i="1"/>
  <c r="L665" i="1"/>
  <c r="N665" i="1"/>
  <c r="P633" i="1"/>
  <c r="L633" i="1"/>
  <c r="M633" i="1"/>
  <c r="N577" i="1"/>
  <c r="P577" i="1"/>
  <c r="L577" i="1"/>
  <c r="M577" i="1"/>
  <c r="M529" i="1"/>
  <c r="N529" i="1"/>
  <c r="P529" i="1"/>
  <c r="L529" i="1"/>
  <c r="M465" i="1"/>
  <c r="N465" i="1"/>
  <c r="P465" i="1"/>
  <c r="L465" i="1"/>
  <c r="M425" i="1"/>
  <c r="N425" i="1"/>
  <c r="P425" i="1"/>
  <c r="L425" i="1"/>
  <c r="L1088" i="1"/>
  <c r="M1088" i="1"/>
  <c r="N1088" i="1"/>
  <c r="P1088" i="1"/>
  <c r="L1040" i="1"/>
  <c r="M1040" i="1"/>
  <c r="N1040" i="1"/>
  <c r="P1040" i="1"/>
  <c r="L1000" i="1"/>
  <c r="M1000" i="1"/>
  <c r="N1000" i="1"/>
  <c r="P1000" i="1"/>
  <c r="N960" i="1"/>
  <c r="P960" i="1"/>
  <c r="L960" i="1"/>
  <c r="M960" i="1"/>
  <c r="M888" i="1"/>
  <c r="P888" i="1"/>
  <c r="P856" i="1"/>
  <c r="L856" i="1"/>
  <c r="M856" i="1"/>
  <c r="N856" i="1"/>
  <c r="P808" i="1"/>
  <c r="L808" i="1"/>
  <c r="M808" i="1"/>
  <c r="N808" i="1"/>
  <c r="P784" i="1"/>
  <c r="L784" i="1"/>
  <c r="M784" i="1"/>
  <c r="N784" i="1"/>
  <c r="P744" i="1"/>
  <c r="L744" i="1"/>
  <c r="M744" i="1"/>
  <c r="N744" i="1"/>
  <c r="L712" i="1"/>
  <c r="M712" i="1"/>
  <c r="N712" i="1"/>
  <c r="P712" i="1"/>
  <c r="L688" i="1"/>
  <c r="M688" i="1"/>
  <c r="N688" i="1"/>
  <c r="P688" i="1"/>
  <c r="L648" i="1"/>
  <c r="M648" i="1"/>
  <c r="N648" i="1"/>
  <c r="P648" i="1"/>
  <c r="L584" i="1"/>
  <c r="M584" i="1"/>
  <c r="N584" i="1"/>
  <c r="P584" i="1"/>
  <c r="L544" i="1"/>
  <c r="M544" i="1"/>
  <c r="P544" i="1"/>
  <c r="N544" i="1"/>
  <c r="L504" i="1"/>
  <c r="M504" i="1"/>
  <c r="N504" i="1"/>
  <c r="P504" i="1"/>
  <c r="L456" i="1"/>
  <c r="M456" i="1"/>
  <c r="N456" i="1"/>
  <c r="P456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N249" i="1"/>
  <c r="N241" i="1"/>
  <c r="N233" i="1"/>
  <c r="L225" i="1"/>
  <c r="P976" i="1"/>
  <c r="N1057" i="1"/>
  <c r="P1057" i="1"/>
  <c r="L1057" i="1"/>
  <c r="M1057" i="1"/>
  <c r="N1017" i="1"/>
  <c r="P1017" i="1"/>
  <c r="M1017" i="1"/>
  <c r="N961" i="1"/>
  <c r="L961" i="1"/>
  <c r="M961" i="1"/>
  <c r="P961" i="1"/>
  <c r="M921" i="1"/>
  <c r="N921" i="1"/>
  <c r="L921" i="1"/>
  <c r="P921" i="1"/>
  <c r="L873" i="1"/>
  <c r="M873" i="1"/>
  <c r="P873" i="1"/>
  <c r="N873" i="1"/>
  <c r="L809" i="1"/>
  <c r="M809" i="1"/>
  <c r="P809" i="1"/>
  <c r="N809" i="1"/>
  <c r="L745" i="1"/>
  <c r="M745" i="1"/>
  <c r="P745" i="1"/>
  <c r="N745" i="1"/>
  <c r="P673" i="1"/>
  <c r="L673" i="1"/>
  <c r="M673" i="1"/>
  <c r="N673" i="1"/>
  <c r="P609" i="1"/>
  <c r="L609" i="1"/>
  <c r="M609" i="1"/>
  <c r="N609" i="1"/>
  <c r="N561" i="1"/>
  <c r="P561" i="1"/>
  <c r="L561" i="1"/>
  <c r="M561" i="1"/>
  <c r="M505" i="1"/>
  <c r="N505" i="1"/>
  <c r="P505" i="1"/>
  <c r="L505" i="1"/>
  <c r="M441" i="1"/>
  <c r="N441" i="1"/>
  <c r="P441" i="1"/>
  <c r="L441" i="1"/>
  <c r="L1048" i="1"/>
  <c r="M1048" i="1"/>
  <c r="N1048" i="1"/>
  <c r="P1048" i="1"/>
  <c r="M920" i="1"/>
  <c r="L920" i="1"/>
  <c r="N920" i="1"/>
  <c r="P920" i="1"/>
  <c r="P872" i="1"/>
  <c r="L872" i="1"/>
  <c r="M872" i="1"/>
  <c r="N872" i="1"/>
  <c r="P816" i="1"/>
  <c r="L816" i="1"/>
  <c r="M816" i="1"/>
  <c r="N816" i="1"/>
  <c r="P752" i="1"/>
  <c r="L752" i="1"/>
  <c r="M752" i="1"/>
  <c r="N752" i="1"/>
  <c r="L704" i="1"/>
  <c r="M704" i="1"/>
  <c r="N704" i="1"/>
  <c r="P704" i="1"/>
  <c r="L608" i="1"/>
  <c r="M608" i="1"/>
  <c r="N608" i="1"/>
  <c r="P608" i="1"/>
  <c r="L552" i="1"/>
  <c r="M552" i="1"/>
  <c r="N552" i="1"/>
  <c r="L480" i="1"/>
  <c r="M480" i="1"/>
  <c r="N480" i="1"/>
  <c r="P480" i="1"/>
  <c r="L424" i="1"/>
  <c r="M424" i="1"/>
  <c r="N424" i="1"/>
  <c r="P424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M249" i="1"/>
  <c r="M241" i="1"/>
  <c r="L233" i="1"/>
  <c r="N976" i="1"/>
  <c r="N1081" i="1"/>
  <c r="P1081" i="1"/>
  <c r="M1081" i="1"/>
  <c r="N1033" i="1"/>
  <c r="P1033" i="1"/>
  <c r="L1033" i="1"/>
  <c r="M1033" i="1"/>
  <c r="N977" i="1"/>
  <c r="L977" i="1"/>
  <c r="M977" i="1"/>
  <c r="P977" i="1"/>
  <c r="N945" i="1"/>
  <c r="P945" i="1"/>
  <c r="L945" i="1"/>
  <c r="M945" i="1"/>
  <c r="M897" i="1"/>
  <c r="N897" i="1"/>
  <c r="P897" i="1"/>
  <c r="L897" i="1"/>
  <c r="L841" i="1"/>
  <c r="M841" i="1"/>
  <c r="P841" i="1"/>
  <c r="N841" i="1"/>
  <c r="L817" i="1"/>
  <c r="M817" i="1"/>
  <c r="P817" i="1"/>
  <c r="N817" i="1"/>
  <c r="L753" i="1"/>
  <c r="M753" i="1"/>
  <c r="P753" i="1"/>
  <c r="N753" i="1"/>
  <c r="L737" i="1"/>
  <c r="M737" i="1"/>
  <c r="P737" i="1"/>
  <c r="N737" i="1"/>
  <c r="P697" i="1"/>
  <c r="L697" i="1"/>
  <c r="M697" i="1"/>
  <c r="N697" i="1"/>
  <c r="P689" i="1"/>
  <c r="L689" i="1"/>
  <c r="M689" i="1"/>
  <c r="N689" i="1"/>
  <c r="P657" i="1"/>
  <c r="L657" i="1"/>
  <c r="M657" i="1"/>
  <c r="N657" i="1"/>
  <c r="P625" i="1"/>
  <c r="L625" i="1"/>
  <c r="M625" i="1"/>
  <c r="N625" i="1"/>
  <c r="N569" i="1"/>
  <c r="P569" i="1"/>
  <c r="L569" i="1"/>
  <c r="M569" i="1"/>
  <c r="M545" i="1"/>
  <c r="N545" i="1"/>
  <c r="M497" i="1"/>
  <c r="N497" i="1"/>
  <c r="P497" i="1"/>
  <c r="L497" i="1"/>
  <c r="M457" i="1"/>
  <c r="N457" i="1"/>
  <c r="P457" i="1"/>
  <c r="L457" i="1"/>
  <c r="L1072" i="1"/>
  <c r="M1072" i="1"/>
  <c r="N1072" i="1"/>
  <c r="P1072" i="1"/>
  <c r="L1024" i="1"/>
  <c r="M1024" i="1"/>
  <c r="N1024" i="1"/>
  <c r="P1024" i="1"/>
  <c r="L984" i="1"/>
  <c r="M984" i="1"/>
  <c r="N984" i="1"/>
  <c r="P984" i="1"/>
  <c r="M912" i="1"/>
  <c r="L912" i="1"/>
  <c r="N912" i="1"/>
  <c r="P912" i="1"/>
  <c r="P848" i="1"/>
  <c r="L848" i="1"/>
  <c r="M848" i="1"/>
  <c r="N848" i="1"/>
  <c r="P832" i="1"/>
  <c r="L832" i="1"/>
  <c r="M832" i="1"/>
  <c r="N832" i="1"/>
  <c r="P776" i="1"/>
  <c r="L776" i="1"/>
  <c r="M776" i="1"/>
  <c r="N776" i="1"/>
  <c r="P720" i="1"/>
  <c r="L720" i="1"/>
  <c r="M720" i="1"/>
  <c r="N720" i="1"/>
  <c r="L696" i="1"/>
  <c r="M696" i="1"/>
  <c r="N696" i="1"/>
  <c r="P696" i="1"/>
  <c r="L656" i="1"/>
  <c r="M656" i="1"/>
  <c r="N656" i="1"/>
  <c r="P656" i="1"/>
  <c r="L640" i="1"/>
  <c r="M640" i="1"/>
  <c r="N640" i="1"/>
  <c r="P640" i="1"/>
  <c r="L616" i="1"/>
  <c r="M616" i="1"/>
  <c r="N616" i="1"/>
  <c r="P616" i="1"/>
  <c r="L568" i="1"/>
  <c r="M568" i="1"/>
  <c r="N568" i="1"/>
  <c r="P568" i="1"/>
  <c r="L512" i="1"/>
  <c r="M512" i="1"/>
  <c r="N512" i="1"/>
  <c r="P512" i="1"/>
  <c r="L472" i="1"/>
  <c r="M472" i="1"/>
  <c r="N472" i="1"/>
  <c r="P472" i="1"/>
  <c r="L440" i="1"/>
  <c r="M440" i="1"/>
  <c r="N440" i="1"/>
  <c r="P440" i="1"/>
  <c r="N409" i="1"/>
  <c r="N401" i="1"/>
  <c r="N393" i="1"/>
  <c r="M1073" i="1"/>
  <c r="P936" i="1"/>
  <c r="P204" i="1"/>
  <c r="P196" i="1"/>
  <c r="P188" i="1"/>
  <c r="N204" i="1"/>
  <c r="N196" i="1"/>
  <c r="N188" i="1"/>
  <c r="M204" i="1"/>
  <c r="M196" i="1"/>
  <c r="M188" i="1"/>
  <c r="N168" i="1"/>
  <c r="P168" i="1"/>
  <c r="M168" i="1"/>
  <c r="L158" i="1"/>
  <c r="L150" i="1"/>
  <c r="N158" i="1"/>
  <c r="N150" i="1"/>
  <c r="M156" i="1"/>
  <c r="M148" i="1"/>
  <c r="N156" i="1"/>
  <c r="N148" i="1"/>
  <c r="P139" i="1"/>
  <c r="P131" i="1"/>
  <c r="L139" i="1"/>
  <c r="L131" i="1"/>
  <c r="M139" i="1"/>
  <c r="M131" i="1"/>
  <c r="N118" i="1"/>
  <c r="P110" i="1"/>
  <c r="M110" i="1"/>
  <c r="P118" i="1"/>
  <c r="M118" i="1"/>
  <c r="L90" i="1"/>
  <c r="L98" i="1"/>
  <c r="M74" i="1"/>
  <c r="P74" i="1"/>
  <c r="N73" i="1"/>
  <c r="L89" i="1"/>
  <c r="L81" i="1"/>
  <c r="L97" i="1"/>
  <c r="M100" i="1"/>
  <c r="M90" i="1"/>
  <c r="M82" i="1"/>
  <c r="M73" i="1"/>
  <c r="P90" i="1"/>
  <c r="P82" i="1"/>
  <c r="L82" i="1"/>
  <c r="M98" i="1"/>
  <c r="M89" i="1"/>
  <c r="M81" i="1"/>
  <c r="P98" i="1"/>
  <c r="P89" i="1"/>
  <c r="P81" i="1"/>
  <c r="M97" i="1"/>
  <c r="P97" i="1"/>
  <c r="N123" i="1"/>
  <c r="N115" i="1"/>
  <c r="N107" i="1"/>
  <c r="N99" i="1"/>
  <c r="N91" i="1"/>
  <c r="P123" i="1"/>
  <c r="P115" i="1"/>
  <c r="P107" i="1"/>
  <c r="P99" i="1"/>
  <c r="P91" i="1"/>
  <c r="M123" i="1"/>
  <c r="M115" i="1"/>
  <c r="M107" i="1"/>
  <c r="M99" i="1"/>
  <c r="M91" i="1"/>
  <c r="L64" i="1"/>
  <c r="M72" i="1"/>
  <c r="M64" i="1"/>
  <c r="L72" i="1"/>
  <c r="P80" i="1"/>
  <c r="P72" i="1"/>
  <c r="P64" i="1"/>
  <c r="L80" i="1"/>
  <c r="M80" i="1"/>
  <c r="L56" i="1"/>
  <c r="L48" i="1"/>
  <c r="L40" i="1"/>
  <c r="L32" i="1"/>
  <c r="L24" i="1"/>
  <c r="L16" i="1"/>
  <c r="L8" i="1"/>
  <c r="M56" i="1"/>
  <c r="M48" i="1"/>
  <c r="M40" i="1"/>
  <c r="M32" i="1"/>
  <c r="M24" i="1"/>
  <c r="M16" i="1"/>
  <c r="M8" i="1"/>
  <c r="P56" i="1"/>
  <c r="P48" i="1"/>
  <c r="P40" i="1"/>
  <c r="P32" i="1"/>
  <c r="P24" i="1"/>
  <c r="P16" i="1"/>
  <c r="P8" i="1"/>
  <c r="P2" i="1"/>
  <c r="L2" i="1"/>
  <c r="M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<sst xmlns="http://schemas.openxmlformats.org/spreadsheetml/2006/main" count="5071" uniqueCount="3364">
  <si>
    <t>Gewässer (aquatische Lebensräume)</t>
  </si>
  <si>
    <t>Ufer und Feuchtgebiete (Nassfluren und Moore)</t>
  </si>
  <si>
    <t>Gletscher, Fels, Schutt und Geröll (mineralische Rohböden)</t>
  </si>
  <si>
    <t>Grünland (Naturrasen, Wiesen und Weiden)</t>
  </si>
  <si>
    <t>Krautsäume, Hochstaudenfluren und Gebüsche</t>
  </si>
  <si>
    <t>Wälder</t>
  </si>
  <si>
    <t>Pioniervegetation gestörter Plätze (Ruderalstandorte)</t>
  </si>
  <si>
    <t>Pflanzungen, Äcker und Kulturen</t>
  </si>
  <si>
    <t>Bauten und Anlagen (ohne Vegetation)</t>
  </si>
  <si>
    <t>Short</t>
  </si>
  <si>
    <t>min</t>
  </si>
  <si>
    <t>wet</t>
  </si>
  <si>
    <t>aqu</t>
  </si>
  <si>
    <t>grs</t>
  </si>
  <si>
    <t>for</t>
  </si>
  <si>
    <t>rud</t>
  </si>
  <si>
    <t>art</t>
  </si>
  <si>
    <t>acr</t>
  </si>
  <si>
    <t>mar</t>
  </si>
  <si>
    <t>Description</t>
  </si>
  <si>
    <t>Habitat_area</t>
  </si>
  <si>
    <t>Habitat_area_descr</t>
  </si>
  <si>
    <t>Stehende Gewässer</t>
  </si>
  <si>
    <t>Habitat_type_0</t>
  </si>
  <si>
    <t>Habitat_type_1</t>
  </si>
  <si>
    <t>Habitat_type_2</t>
  </si>
  <si>
    <t>Habitat_type_lvl_0</t>
  </si>
  <si>
    <t>Habitat_type_lvl_1</t>
  </si>
  <si>
    <t>Fliessgewässer</t>
  </si>
  <si>
    <t>Quellen und Quellfluren</t>
  </si>
  <si>
    <t>Unterirdische Gewässer</t>
  </si>
  <si>
    <t>Stehendes Gewässer ohne Vegetation</t>
  </si>
  <si>
    <t>Tiefgründiges Gewässer (Freiwasserzone)</t>
  </si>
  <si>
    <t>Armleuchteralgengesellschaft</t>
  </si>
  <si>
    <t>Laichkrautgesellschaften</t>
  </si>
  <si>
    <t>Wasserlinsengesellschaften</t>
  </si>
  <si>
    <t>Schwimmblattgesellschaft</t>
  </si>
  <si>
    <t>Habitat_type_lvl_2</t>
  </si>
  <si>
    <t>Seichtes Gewässer (Litoral, inkl. Tümpel)</t>
  </si>
  <si>
    <t>Verband</t>
  </si>
  <si>
    <t>Level</t>
  </si>
  <si>
    <t>Name</t>
  </si>
  <si>
    <t>Charion</t>
  </si>
  <si>
    <t>Species</t>
  </si>
  <si>
    <t>Charakterart</t>
  </si>
  <si>
    <t>Chara aspera Willd.</t>
  </si>
  <si>
    <t>Chara contraria Kütz.</t>
  </si>
  <si>
    <t>Chara denudata A. Braun</t>
  </si>
  <si>
    <t>Chara globularis Thuill.</t>
  </si>
  <si>
    <t>Chara hispida L.</t>
  </si>
  <si>
    <t>Chara intermedia A. Braun</t>
  </si>
  <si>
    <t>Chara tomentosa L.</t>
  </si>
  <si>
    <t>Chara vulgaris L.</t>
  </si>
  <si>
    <t>Nitella confervacea (Bréb.) Leonh.</t>
  </si>
  <si>
    <t>Nitella flexilis (L.) C. Agardh</t>
  </si>
  <si>
    <t>Nitella gracilis (Sm.) C. Agardh</t>
  </si>
  <si>
    <t>Nitella hyalina (DC.) C. Agardh</t>
  </si>
  <si>
    <t>Nitella mucronata (A. Braun) Miq.</t>
  </si>
  <si>
    <t>Nitella opaca (Bruzelius) C. Agardh</t>
  </si>
  <si>
    <t>Nitella syncarpa (Thuill.) Chevall.</t>
  </si>
  <si>
    <t>Nitella tenuissima (Desv.) Kütz.</t>
  </si>
  <si>
    <t>Genus</t>
  </si>
  <si>
    <t>Epithet</t>
  </si>
  <si>
    <t>Author</t>
  </si>
  <si>
    <t>Chara canescens Desv. &amp; Loisel.</t>
  </si>
  <si>
    <t>Chara strigosa A. Braun</t>
  </si>
  <si>
    <t xml:space="preserve">	Nitellopsis obtusa (Desv.) J. Groves</t>
  </si>
  <si>
    <t>Tolypella glomerata (Desv.) Leonh.</t>
  </si>
  <si>
    <t>Tolypella prolifera (Ziz ex A. Braun) Leonh.</t>
  </si>
  <si>
    <t>Potamion</t>
  </si>
  <si>
    <t>Potamogeton acutifolius Link</t>
  </si>
  <si>
    <t>Potamogeton alpinus Balb.</t>
  </si>
  <si>
    <t>Potamogeton compressus L.</t>
  </si>
  <si>
    <t>Potamogeton crispus L.</t>
  </si>
  <si>
    <t>Potamogeton gramineus L.</t>
  </si>
  <si>
    <t>Potamogeton obtusifolius Mert. &amp; W. D. J. Koch</t>
  </si>
  <si>
    <t>Potamogeton perfoliatus L.</t>
  </si>
  <si>
    <t>Potamogeton praelongus Wulfen</t>
  </si>
  <si>
    <t>Potamogeton trichoides Cham. &amp; Schltdl.</t>
  </si>
  <si>
    <t>Potamogeton ×angustifolius Bercht. &amp; J. Presl</t>
  </si>
  <si>
    <t>Potamogeton ×nitens Weber</t>
  </si>
  <si>
    <t>Alisma gramineum Lej.</t>
  </si>
  <si>
    <t>Ceratophyllum submersum L.</t>
  </si>
  <si>
    <t>Chara rudis A. Braun</t>
  </si>
  <si>
    <t>Elodea canadensis Michx.</t>
  </si>
  <si>
    <t>Neophyte</t>
  </si>
  <si>
    <t>Elodea densa (Planch.) Casp.</t>
  </si>
  <si>
    <t>Elodea nuttallii (Planch.) H. St. John</t>
  </si>
  <si>
    <t>Lagarosiphon major (Ridl.) Moss</t>
  </si>
  <si>
    <t>Myriophyllum heterophyllum Michx.</t>
  </si>
  <si>
    <t>Myriophyllum spicatum L.</t>
  </si>
  <si>
    <t>Najas flexilis (Willd.) Rostk. &amp; W. L. E. Schmidt</t>
  </si>
  <si>
    <t>Najas marina L.</t>
  </si>
  <si>
    <t>Najas minor All.</t>
  </si>
  <si>
    <t>Potamogeton berchtoldii Fieber</t>
  </si>
  <si>
    <t>Potamogeton filiformis Pers.</t>
  </si>
  <si>
    <t>Potamogeton friesii Rupr.</t>
  </si>
  <si>
    <t>Potamogeton lucens L.</t>
  </si>
  <si>
    <t>Potamogeton pectinatus L.</t>
  </si>
  <si>
    <t>Potamogeton pusillus L.</t>
  </si>
  <si>
    <t>Ranunculus rionii Lagger</t>
  </si>
  <si>
    <t>Ranunculus trichophyllus Chaix</t>
  </si>
  <si>
    <t>Vallisneria spiralis L.</t>
  </si>
  <si>
    <t>Zannichellia palustris L.</t>
  </si>
  <si>
    <t>Lemnion</t>
  </si>
  <si>
    <t>Azolla filiculoides Lam.</t>
  </si>
  <si>
    <t>Hydrocharis morsus-ranae L.</t>
  </si>
  <si>
    <t>Lemna gibba L.</t>
  </si>
  <si>
    <t>Lemna minor L.</t>
  </si>
  <si>
    <t>Lemna minuta Humb. &amp; al.</t>
  </si>
  <si>
    <t>Lemna trisulca L.</t>
  </si>
  <si>
    <t>Spirodela polyrhiza (L.) Schleid.</t>
  </si>
  <si>
    <t>Stratiotes aloides L.</t>
  </si>
  <si>
    <t>Wolffia arrhiza (L.) Wimm.</t>
  </si>
  <si>
    <t>Utricularia australis R. Br.</t>
  </si>
  <si>
    <t>Utricularia vulgaris L.</t>
  </si>
  <si>
    <t>Froschbissgesellschaften</t>
  </si>
  <si>
    <t>Hydrocharition</t>
  </si>
  <si>
    <t>Assoziation</t>
  </si>
  <si>
    <t>Utricularion</t>
  </si>
  <si>
    <t>Nymphaeion</t>
  </si>
  <si>
    <t>Hottonia palustris L.</t>
  </si>
  <si>
    <t>Myriophyllum verticillatum L.</t>
  </si>
  <si>
    <t>Nuphar lutea (L.) Sm.</t>
  </si>
  <si>
    <t>Nuphar pumila (Timm) DC.</t>
  </si>
  <si>
    <t>Nymphaea alba L.</t>
  </si>
  <si>
    <t>Nymphoides peltata (S. G. Gmel.) Kuntze</t>
  </si>
  <si>
    <t>Potamogeton natans L.</t>
  </si>
  <si>
    <t>Ranunculus aquatilis L.</t>
  </si>
  <si>
    <t>Ranunculus circinatus Sibth.</t>
  </si>
  <si>
    <t>Subsp</t>
  </si>
  <si>
    <t>Trapa natans L.</t>
  </si>
  <si>
    <t>Callitriche palustris L.</t>
  </si>
  <si>
    <t>Ceratophyllum demersum L.</t>
  </si>
  <si>
    <t>Hippuris vulgaris L.</t>
  </si>
  <si>
    <t>Polygonum amphibium L.</t>
  </si>
  <si>
    <t>Ranunculion aquatilis</t>
  </si>
  <si>
    <t>Wasserhahnenfussgesellschaft</t>
  </si>
  <si>
    <t>Wasserschlauchgesellschaften</t>
  </si>
  <si>
    <t>Wasserfedergesellschaft</t>
  </si>
  <si>
    <t>Hottonietum</t>
  </si>
  <si>
    <t>Ranunculion fluitantis</t>
  </si>
  <si>
    <t>Brachsmen- und Barbenregion (Epipotamon)</t>
  </si>
  <si>
    <t>Berula erecta (Huds.) Coville</t>
  </si>
  <si>
    <t>Callitriche hamulata W. D. J. Koch</t>
  </si>
  <si>
    <t>Callitriche obtusangula Le Gall</t>
  </si>
  <si>
    <t>Groenlandia densa (L.) Fourr.</t>
  </si>
  <si>
    <t>Nasturtium officinale R. Br.</t>
  </si>
  <si>
    <t>Potamogeton helveticus (G. Fisch.) W. Koch</t>
  </si>
  <si>
    <t>Potamogeton nodosus Poir.</t>
  </si>
  <si>
    <t>Ranunculus fluitans Lam.</t>
  </si>
  <si>
    <t>Sparganium emersum Rehmann</t>
  </si>
  <si>
    <t>Veronica beccabunga L.</t>
  </si>
  <si>
    <t>Callitriche cophocarpa Sendtn.</t>
  </si>
  <si>
    <t>Callitriche stagnalis Scop.</t>
  </si>
  <si>
    <t>Myriophyllum alterniflorum DC.</t>
  </si>
  <si>
    <t>Potamogeton coloratus Hornem.</t>
  </si>
  <si>
    <t>Breites Fliessgewässer des Flachlands</t>
  </si>
  <si>
    <t>Langsam fliessender Bach im Flachland</t>
  </si>
  <si>
    <t>Fontinalidion antipyreticae</t>
  </si>
  <si>
    <t>Äschenregion (Hyporhithron)</t>
  </si>
  <si>
    <t>Äschenregion ohne Vegetation</t>
  </si>
  <si>
    <t>Äschenregion mit Vegetation</t>
  </si>
  <si>
    <t>Scapanion undulatae</t>
  </si>
  <si>
    <t>Untere Forellenregion (Metarhithron)</t>
  </si>
  <si>
    <t>Dermatocarpion rivulorum</t>
  </si>
  <si>
    <t>Obere Forellenregion (Epirhithron)</t>
  </si>
  <si>
    <t>Temporärer Wasserlauf</t>
  </si>
  <si>
    <t>Zone der Gletscherbäche (Kryal)</t>
  </si>
  <si>
    <t>Rank</t>
  </si>
  <si>
    <t>Klasse</t>
  </si>
  <si>
    <t>Arabis subcoriacea Gren.</t>
  </si>
  <si>
    <t>Cardamine amara L.</t>
  </si>
  <si>
    <t>Carex frigida All.</t>
  </si>
  <si>
    <t>Chrysosplenium</t>
  </si>
  <si>
    <t>Epilobium alsinifolium Vill.</t>
  </si>
  <si>
    <t>Epilobium nutans F. W. Schmidt</t>
  </si>
  <si>
    <t>Pinguicula</t>
  </si>
  <si>
    <t>Saxifraga aizoides L.</t>
  </si>
  <si>
    <t>Saxifraga stellaris L.</t>
  </si>
  <si>
    <t>Stellaria alsine Grimm</t>
  </si>
  <si>
    <t>Überrieselte Fläche, Quelle ohne Vegetation</t>
  </si>
  <si>
    <t>Auenquelle, Giesse</t>
  </si>
  <si>
    <t>Wärmeliebende Quellflur</t>
  </si>
  <si>
    <t>Adiantion</t>
  </si>
  <si>
    <t>Adiantum capillus-veneris L.</t>
  </si>
  <si>
    <t>Pteris cretica L.</t>
  </si>
  <si>
    <t>Pteris vittata L.</t>
  </si>
  <si>
    <t>Carex brachystachys Schrank</t>
  </si>
  <si>
    <t>Saxifraga stolonifera Meerb.</t>
  </si>
  <si>
    <t>Cratoneurion</t>
  </si>
  <si>
    <t>Kalkreiche Quellflur</t>
  </si>
  <si>
    <t>Cochlearia pyrenaica DC.</t>
  </si>
  <si>
    <t>Agrostis stolonifera L.</t>
  </si>
  <si>
    <t>Alchemilla demissa Buser</t>
  </si>
  <si>
    <t>Alchemilla incisa Buser</t>
  </si>
  <si>
    <t>Aster bellidiastrum (L.) Scop.</t>
  </si>
  <si>
    <t>Cardamine asarifolia L.</t>
  </si>
  <si>
    <t>Pinguicula alpina L.</t>
  </si>
  <si>
    <t>Pinguicula vulgaris L.</t>
  </si>
  <si>
    <t>Saxifraga mutata L.</t>
  </si>
  <si>
    <t>Taraxacum fontanum aggr.</t>
  </si>
  <si>
    <t>Cardamino-Montion</t>
  </si>
  <si>
    <t>Kalkarme Quellflur</t>
  </si>
  <si>
    <t>Chrysosplenium oppositifolium L.</t>
  </si>
  <si>
    <t>Sedum villosum L.</t>
  </si>
  <si>
    <t>Alchemilla coriacea Buser</t>
  </si>
  <si>
    <t>Cardamine flexuosa aggr.</t>
  </si>
  <si>
    <t>Cardamine rivularis auct.</t>
  </si>
  <si>
    <t>Carex remota L.</t>
  </si>
  <si>
    <t>Chrysosplenium alternifolium L.</t>
  </si>
  <si>
    <t>Epilobium obscurum Schreb.</t>
  </si>
  <si>
    <t>Lysimachia nemorum L.</t>
  </si>
  <si>
    <t>Pedicularis recutita L.</t>
  </si>
  <si>
    <t>Ranunculus peltatus Schrank subsp. pelatus</t>
  </si>
  <si>
    <t>Montia fontana L. subsp. fontana</t>
  </si>
  <si>
    <t>Porengrundwasser</t>
  </si>
  <si>
    <t>Kluftgrundwasser</t>
  </si>
  <si>
    <t>Höhlenbach</t>
  </si>
  <si>
    <t>Höhlensee</t>
  </si>
  <si>
    <t>Künstliche Ufer</t>
  </si>
  <si>
    <t>Künstliche Ufer ohne Vegetation</t>
  </si>
  <si>
    <t>Künstliche Ufer mit Vegetation</t>
  </si>
  <si>
    <t>Ufer mit Vegetation</t>
  </si>
  <si>
    <t>Alisma</t>
  </si>
  <si>
    <t>Carex acutiformis Ehrh.</t>
  </si>
  <si>
    <t>Equisetum fluviatile L.</t>
  </si>
  <si>
    <t>Glyceria</t>
  </si>
  <si>
    <t>Iris pseudacorus L.</t>
  </si>
  <si>
    <t>Lythrum salicaria L.</t>
  </si>
  <si>
    <t>Nasturtium</t>
  </si>
  <si>
    <t>Phalaris arundinacea L.</t>
  </si>
  <si>
    <t>Phragmites australis (Cav.) Steud.</t>
  </si>
  <si>
    <t>Schoenoplectus</t>
  </si>
  <si>
    <t>Sparganium</t>
  </si>
  <si>
    <t>Stachys palustris L.</t>
  </si>
  <si>
    <t>Typha</t>
  </si>
  <si>
    <t>Sphagno-Utricularion</t>
  </si>
  <si>
    <t>Moortümpelgesellschaft</t>
  </si>
  <si>
    <t>Aldrovanda vesiculosa L.</t>
  </si>
  <si>
    <t>Sparganium natans L.</t>
  </si>
  <si>
    <t>Utricularia bremii Heer</t>
  </si>
  <si>
    <t>Utricularia intermedia Hayne</t>
  </si>
  <si>
    <t>Utricularia minor L.</t>
  </si>
  <si>
    <t>Utricularia intermedia aggr.</t>
  </si>
  <si>
    <t>Röhricht</t>
  </si>
  <si>
    <t>Phragmition</t>
  </si>
  <si>
    <t>Stillwasser-Röhricht</t>
  </si>
  <si>
    <t>Acorus calamus L.</t>
  </si>
  <si>
    <t>Butomus umbellatus L.</t>
  </si>
  <si>
    <t>Glyceria maxima (Hartm.) Holmb.</t>
  </si>
  <si>
    <t>Ranunculus lingua L.</t>
  </si>
  <si>
    <t>Sagittaria latifolia Willd.</t>
  </si>
  <si>
    <t>Sagittaria sagittifolia L.</t>
  </si>
  <si>
    <t>Schoenoplectus lacustris (L.) Palla</t>
  </si>
  <si>
    <t>Schoenoplectus pungens (Vahl) Palla</t>
  </si>
  <si>
    <t>Schoenoplectus triqueter (L.) Palla</t>
  </si>
  <si>
    <t>Sium latifolium L.</t>
  </si>
  <si>
    <t>Sparganium erectum L.</t>
  </si>
  <si>
    <t>Typha angustifolia L.</t>
  </si>
  <si>
    <t>Caldesia parnassifolia (L.) Parl.</t>
  </si>
  <si>
    <t>Calla palustris L.</t>
  </si>
  <si>
    <t>Typha latifolia L.</t>
  </si>
  <si>
    <t>Typha shuttleworthii W. D. J. Koch &amp; Sond.</t>
  </si>
  <si>
    <t>Pot_dominant</t>
  </si>
  <si>
    <t>Phalaridion</t>
  </si>
  <si>
    <t>Flussufer- und Landröhricht</t>
  </si>
  <si>
    <t>Bolboschoenus maritimus aggr.</t>
  </si>
  <si>
    <t>Carex pseudocyperus L.</t>
  </si>
  <si>
    <t>Cicuta virosa L.</t>
  </si>
  <si>
    <t>Oenanthe aquatica (L.) Poir.</t>
  </si>
  <si>
    <t>Rumex aquaticus L.</t>
  </si>
  <si>
    <t>Rumex hydrolapathum Huds.</t>
  </si>
  <si>
    <t>Scrophularia auriculata L.</t>
  </si>
  <si>
    <t>Agrostis gigantea Roth</t>
  </si>
  <si>
    <t>Alisma lanceolatum With.</t>
  </si>
  <si>
    <t>Alisma plantago-aquatica L.</t>
  </si>
  <si>
    <t>Calamagrostis canescens (F. H. Wigg.) Roth</t>
  </si>
  <si>
    <t>Cyperus longus L.</t>
  </si>
  <si>
    <t>Cyperus rotundus L.</t>
  </si>
  <si>
    <t>Mentha aquatica L.</t>
  </si>
  <si>
    <t>Rorippa amphibia (L.) Besser</t>
  </si>
  <si>
    <t>Schoenoplectus mucronatus (L.) Palla</t>
  </si>
  <si>
    <t>Schoenoplectus tabernaemontani (C. C. Gmel.) Palla</t>
  </si>
  <si>
    <t>Solanum dulcamara L.</t>
  </si>
  <si>
    <t>Symphytum officinale L.</t>
  </si>
  <si>
    <t>Urtica dioica L.</t>
  </si>
  <si>
    <t>Littorellion</t>
  </si>
  <si>
    <t>Strandlingsgesellschaften</t>
  </si>
  <si>
    <t>Arenaria gothica Fr.</t>
  </si>
  <si>
    <t>Baldellia ranunculoides (L.) Parl.</t>
  </si>
  <si>
    <t>Chara virgata Kütz.</t>
  </si>
  <si>
    <t>Deschampsia</t>
  </si>
  <si>
    <t>Elatine alsinastrum L.</t>
  </si>
  <si>
    <t>Eleocharis acicularis (L.) Roem. &amp; Schult.</t>
  </si>
  <si>
    <t>Eleocharis atropurpurea (Retz.) C. Presl</t>
  </si>
  <si>
    <t>Fimbristylis annua (All.) Roem. &amp; Schult.</t>
  </si>
  <si>
    <t>Isoëtes echinospora Durieu</t>
  </si>
  <si>
    <t>Isoëtes lacustris L.</t>
  </si>
  <si>
    <t>Juncus bulbosus L.</t>
  </si>
  <si>
    <t>Littorella uniflora (L.) Asch.</t>
  </si>
  <si>
    <t>Marsilea quadrifolia L.</t>
  </si>
  <si>
    <t>Myosotis rehsteineri Wartm.</t>
  </si>
  <si>
    <t>Nitella translucens (Pers.) C. Agardh</t>
  </si>
  <si>
    <t>Pilularia globulifera L.</t>
  </si>
  <si>
    <t>Potamogeton polygonifolius Pourr.</t>
  </si>
  <si>
    <t>Ranunculus reptans L.</t>
  </si>
  <si>
    <t>Sparganium angustifolium Michx.</t>
  </si>
  <si>
    <t>Elatine hexandra (Lapierre) DC.</t>
  </si>
  <si>
    <t>Elatine hydropiper L.</t>
  </si>
  <si>
    <t>Hydrocotyle vulgaris L.</t>
  </si>
  <si>
    <t>Veronica scutellata L.</t>
  </si>
  <si>
    <t>Glycero-Sparganion</t>
  </si>
  <si>
    <t>Bachröhricht</t>
  </si>
  <si>
    <t>Apium nodiflorum (L.) Lag.</t>
  </si>
  <si>
    <t>Glyceria fluitans (L.) R. Br.</t>
  </si>
  <si>
    <t>Glyceria notata Chevall.</t>
  </si>
  <si>
    <t>Leersia oryzoides (L.) Sw.</t>
  </si>
  <si>
    <t>Myosotis cespitosa Schultz</t>
  </si>
  <si>
    <t>Nasturtium microphyllum (Boenn.) Rchb.</t>
  </si>
  <si>
    <t>Cardamine dentata Schult.</t>
  </si>
  <si>
    <t>Catabrosa aquatica (L.) P. Beauv.</t>
  </si>
  <si>
    <t>Epilobium roseum Schreb.</t>
  </si>
  <si>
    <t>Mimulus guttatus DC.</t>
  </si>
  <si>
    <t>Poa palustris L.</t>
  </si>
  <si>
    <t>Scrophularia umbrosa Dumort.</t>
  </si>
  <si>
    <t>Veronica anagallis-aquatica L.</t>
  </si>
  <si>
    <t>Flachmoore</t>
  </si>
  <si>
    <t>Bartsia alpina L.</t>
  </si>
  <si>
    <t>Carex</t>
  </si>
  <si>
    <t>Equisetum palustre L.</t>
  </si>
  <si>
    <t>Eriophorum</t>
  </si>
  <si>
    <t>Galium palustre L.</t>
  </si>
  <si>
    <t>Juncus articulatus L.</t>
  </si>
  <si>
    <t>Lysimachia vulgaris L.</t>
  </si>
  <si>
    <t>Pedicularis palustris L.</t>
  </si>
  <si>
    <t>Schoenus</t>
  </si>
  <si>
    <t>Tofieldia</t>
  </si>
  <si>
    <t>Trichophorum</t>
  </si>
  <si>
    <t>Grossseggenried</t>
  </si>
  <si>
    <t>Magnocaricion</t>
  </si>
  <si>
    <t>Carex acuta L.</t>
  </si>
  <si>
    <t>Carex appropinquata Schumach.</t>
  </si>
  <si>
    <t>Carex cespitosa L.</t>
  </si>
  <si>
    <t>Carex disticha Huds.</t>
  </si>
  <si>
    <t>Carex elata All.</t>
  </si>
  <si>
    <t>Carex juncella (Fr.) Th. Fr.</t>
  </si>
  <si>
    <t>Carex riparia Curtis</t>
  </si>
  <si>
    <t>Carex vesicaria L.</t>
  </si>
  <si>
    <t>Peucedanum palustre (L.) Moench</t>
  </si>
  <si>
    <t>Rorippa ×anceps (Wahlenb.) Rchb.</t>
  </si>
  <si>
    <t>Scutellaria galericulata L.</t>
  </si>
  <si>
    <t>Senecio paludosus L.</t>
  </si>
  <si>
    <t>Cardamine udicola Jord.</t>
  </si>
  <si>
    <t>Carex paniculata L.</t>
  </si>
  <si>
    <t>Carex rostrata Stokes</t>
  </si>
  <si>
    <t>Carex vulpina L.</t>
  </si>
  <si>
    <t>Cyperus glomeratus L.</t>
  </si>
  <si>
    <t>Eleocharis palustris (L.) Roem. &amp; Schult.</t>
  </si>
  <si>
    <t>Eleocharis uniglumis (Link) Schult.</t>
  </si>
  <si>
    <t>Euphorbia palustris L.</t>
  </si>
  <si>
    <t>Lycopus europaeus L.</t>
  </si>
  <si>
    <t>Lysimachia thyrsiflora L.</t>
  </si>
  <si>
    <t>Oenanthe fistulosa L.</t>
  </si>
  <si>
    <t>Cladietum</t>
  </si>
  <si>
    <t>Schneidbinsenried</t>
  </si>
  <si>
    <t>Cladium mariscus (L.) Pohl</t>
  </si>
  <si>
    <t>Caricion fuscae</t>
  </si>
  <si>
    <t>Kalkarmes Kleinseggenried (Braunseggenried)</t>
  </si>
  <si>
    <t>Cardamine matthioli Moretti</t>
  </si>
  <si>
    <t>Carex canescens L.</t>
  </si>
  <si>
    <t>Carex echinata Murray</t>
  </si>
  <si>
    <t>Carex norvegica Retz.</t>
  </si>
  <si>
    <t>Carex paupercula Michx.</t>
  </si>
  <si>
    <t>Eriophorum scheuchzeri Hoppe</t>
  </si>
  <si>
    <t>Phleum alpinum L.</t>
  </si>
  <si>
    <t>Stellaria palustris Hoffm.</t>
  </si>
  <si>
    <t>Viola palustris L.</t>
  </si>
  <si>
    <t>Agrostis canina L.</t>
  </si>
  <si>
    <t>Carex demissa Hornem.</t>
  </si>
  <si>
    <t>Carex nigra (L.) Reichard</t>
  </si>
  <si>
    <t>Carex pulicaris L.</t>
  </si>
  <si>
    <t>Dactylorhiza traunsteineri (Rchb.) Soó</t>
  </si>
  <si>
    <t>Epilobium palustre L.</t>
  </si>
  <si>
    <t>Eriophorum angustifolium Honck.</t>
  </si>
  <si>
    <t>Juncus filiformis L.</t>
  </si>
  <si>
    <t>Ranunculus flammula L.</t>
  </si>
  <si>
    <t>Trichophorum cespitosum (L.) Hartm.</t>
  </si>
  <si>
    <t>Caricion davallianae</t>
  </si>
  <si>
    <t>Kalkreiches Kleinseggenried (Davallseggenried)</t>
  </si>
  <si>
    <t>Carex davalliana Sm.</t>
  </si>
  <si>
    <t>Carex dioica L.</t>
  </si>
  <si>
    <t>Dactylorhiza cruenta (O. F. Müll.) Soó</t>
  </si>
  <si>
    <t>Eriophorum latifolium Hoppe</t>
  </si>
  <si>
    <t>Liparis loeselii (L.) Rich.</t>
  </si>
  <si>
    <t>Orchis palustris Jacq.</t>
  </si>
  <si>
    <t>Pinguicula leptoceras Rchb.</t>
  </si>
  <si>
    <t>Primula farinosa L.</t>
  </si>
  <si>
    <t>Schoenus ferrugineus L.</t>
  </si>
  <si>
    <t>Schoenus nigricans L.</t>
  </si>
  <si>
    <t>Spiranthes aestivalis (Poir.) Rich.</t>
  </si>
  <si>
    <t>Swertia perennis L.</t>
  </si>
  <si>
    <t>Allium schoenoprasum L.</t>
  </si>
  <si>
    <t>Blysmus compressus (L.) Link</t>
  </si>
  <si>
    <t>Carex buxbaumii Wahlenb.</t>
  </si>
  <si>
    <t>Carex flava L.</t>
  </si>
  <si>
    <t>Carex hostiana DC.</t>
  </si>
  <si>
    <t>Carex lepidocarpa Tausch</t>
  </si>
  <si>
    <t>Carex panicea L.</t>
  </si>
  <si>
    <t>Carex viridula Michx.</t>
  </si>
  <si>
    <t>Dactylorhiza incarnata (L.) Soó</t>
  </si>
  <si>
    <t>Dactylorhiza majalis (Rchb.) P. F. Hunt &amp; Summerh.</t>
  </si>
  <si>
    <t>Eleocharis quinqueflora (Hartmann) O. Schwarz</t>
  </si>
  <si>
    <t>Epipactis palustris (L.) Crantz</t>
  </si>
  <si>
    <t>Gentiana utriculosa L.</t>
  </si>
  <si>
    <t>Juncus alpinoarticulatus Chaix</t>
  </si>
  <si>
    <t>Parnassia palustris L.</t>
  </si>
  <si>
    <t>Pinguicula grandiflora Lam. subsp. Grandiflora</t>
  </si>
  <si>
    <t>Salix repens L.</t>
  </si>
  <si>
    <t>Taraxacum palustre aggr.</t>
  </si>
  <si>
    <t>Tofieldia calyculata (L.) Wahlenb.</t>
  </si>
  <si>
    <t>Triglochin palustris L.</t>
  </si>
  <si>
    <t>Typha minima Hoppe</t>
  </si>
  <si>
    <t>Caricion lasiocarpae</t>
  </si>
  <si>
    <t>Übergangsmoor</t>
  </si>
  <si>
    <t>Carex chordorrhiza L. f.</t>
  </si>
  <si>
    <t>Carex diandra Schrank</t>
  </si>
  <si>
    <t>Carex heleonastes L. f.</t>
  </si>
  <si>
    <t>Carex lasiocarpa Ehrh.</t>
  </si>
  <si>
    <t>Carex limosa L.</t>
  </si>
  <si>
    <t>Drosera intermedia Hayne</t>
  </si>
  <si>
    <t>Drosera anglica Huds.</t>
  </si>
  <si>
    <t>Eriophorum gracile Roth</t>
  </si>
  <si>
    <t>Hammarbya paludosa (L.) Kuntze</t>
  </si>
  <si>
    <t>Juncus stygius L.</t>
  </si>
  <si>
    <t>Lycopodiella inundata (L.) Holub</t>
  </si>
  <si>
    <t>Minuartia stricta (Sw.) Hiern</t>
  </si>
  <si>
    <t>Potentilla palustris (L.) Scop.</t>
  </si>
  <si>
    <t>Rhynchospora alba (L.) Vahl</t>
  </si>
  <si>
    <t>Rhynchospora fusca (L.) W. T. Aiton</t>
  </si>
  <si>
    <t>Saxifraga hirculus L.</t>
  </si>
  <si>
    <t>Scheuchzeria palustris L.</t>
  </si>
  <si>
    <t>Willemetia stipitata (Jacq.) Dalla Torre</t>
  </si>
  <si>
    <t>Eleocharis mamillata H. Lindb.</t>
  </si>
  <si>
    <t>Menyanthes trifoliata L.</t>
  </si>
  <si>
    <t>Trichophorum alpinum (L.) Pers.</t>
  </si>
  <si>
    <t>Caricion bicolori-atrofuscae</t>
  </si>
  <si>
    <t>Schwemmufervegetation alpiner Wildbäche</t>
  </si>
  <si>
    <t>Carex atrofusca Schkuhr</t>
  </si>
  <si>
    <t>Carex bicolor All.</t>
  </si>
  <si>
    <t>Carex maritima Gunnerus</t>
  </si>
  <si>
    <t>Carex microglochin Wahlenb.</t>
  </si>
  <si>
    <t>Carex vaginata Tausch</t>
  </si>
  <si>
    <t>Juncus arcticus Willd.</t>
  </si>
  <si>
    <t>Juncus castaneus Sm.</t>
  </si>
  <si>
    <t>Kobresia simpliciuscula (Wahlenb.) Mack.</t>
  </si>
  <si>
    <t>Trichophorum pumilum (Vahl) Schinz &amp; Thell.</t>
  </si>
  <si>
    <t>Carex capillaris L.</t>
  </si>
  <si>
    <t>Dactylorhiza lapponica (Hartm.) Soó</t>
  </si>
  <si>
    <t>Equisetum variegatum Schleich.</t>
  </si>
  <si>
    <t>Juncus triglumis L.</t>
  </si>
  <si>
    <t>Lomatogonium carinthiacum (Wulfen) Rchb.</t>
  </si>
  <si>
    <t>Selaginella selaginoides (L.) Schrank &amp; Mart.</t>
  </si>
  <si>
    <t>Tofieldia pusilla (Michx.) Pers.</t>
  </si>
  <si>
    <t>Angelica sylvestris L.</t>
  </si>
  <si>
    <t>Caltha palustris L.</t>
  </si>
  <si>
    <t>Carex flacca Schreb.</t>
  </si>
  <si>
    <t>Chaerophyllum hirsutum L.</t>
  </si>
  <si>
    <t>Cirsium oleraceum (L.) Scop.</t>
  </si>
  <si>
    <t>Cirsium palustre (L.) Scop.</t>
  </si>
  <si>
    <t>Colchicum autumnale L.</t>
  </si>
  <si>
    <t>Deschampsia cespitosa (L.) P. Beauv.</t>
  </si>
  <si>
    <t>Filipendula ulmaria (L.) Maxim.</t>
  </si>
  <si>
    <t>Gentiana asclepiadea L.</t>
  </si>
  <si>
    <t>Geum rivale L.</t>
  </si>
  <si>
    <t>Juncus effusus L.</t>
  </si>
  <si>
    <t>Juncus inflexus L.</t>
  </si>
  <si>
    <t>Molinia</t>
  </si>
  <si>
    <t>Myosotis scorpioides L.</t>
  </si>
  <si>
    <t>Silene flos-cuculi (L.) Clairv.</t>
  </si>
  <si>
    <t>Succisa pratensis Moench</t>
  </si>
  <si>
    <t>Trollius europaeus L.</t>
  </si>
  <si>
    <t>Valeriana dioica L.</t>
  </si>
  <si>
    <t>Feuchtwiesen</t>
  </si>
  <si>
    <t>Molinion</t>
  </si>
  <si>
    <t>Pfeifengraswiese</t>
  </si>
  <si>
    <t>Allium angulosum L.</t>
  </si>
  <si>
    <t>Allium suaveolens Jacq.</t>
  </si>
  <si>
    <t>Anagallis tenella (L.) L.</t>
  </si>
  <si>
    <t>Carex tomentosa L.</t>
  </si>
  <si>
    <t>Cirsium tuberosum (L.) All.</t>
  </si>
  <si>
    <t>Festuca trichophylla (Gaudin) K. Richt.</t>
  </si>
  <si>
    <t>Gentiana amarella L.</t>
  </si>
  <si>
    <t>Gentiana pneumonanthe L.</t>
  </si>
  <si>
    <t>Gladiolus imbricatus L.</t>
  </si>
  <si>
    <t>Gladiolus palustris Gaudin</t>
  </si>
  <si>
    <t>Gratiola officinalis L.</t>
  </si>
  <si>
    <t>Iris sibirica L.</t>
  </si>
  <si>
    <t>Juncus acutiflorus Hoffm.</t>
  </si>
  <si>
    <t>Laserpitium prutenicum L.</t>
  </si>
  <si>
    <t>Lathyrus palustris L.</t>
  </si>
  <si>
    <t>Lotus maritimus L.</t>
  </si>
  <si>
    <t>Oenanthe lachenalii C. C. Gmel.</t>
  </si>
  <si>
    <t>Oenanthe peucedanifolia Pollich</t>
  </si>
  <si>
    <t>Ophioglossum vulgatum L.</t>
  </si>
  <si>
    <t>Scorzonera humilis L.</t>
  </si>
  <si>
    <t>Selinum carvifolia (L.) L.</t>
  </si>
  <si>
    <t>Sisyrinchium montanum Greene</t>
  </si>
  <si>
    <t>Viola elatior Fr.</t>
  </si>
  <si>
    <t>Viola persicifolia auct.</t>
  </si>
  <si>
    <t>Viola pumila Chaix</t>
  </si>
  <si>
    <t>Achillea ptarmica L.</t>
  </si>
  <si>
    <t>Aster novi-belgii L.</t>
  </si>
  <si>
    <t>Calamagrostis epigejos (L.) Roth</t>
  </si>
  <si>
    <t>Carex distans L.</t>
  </si>
  <si>
    <t>Carex hartmanii Cajander</t>
  </si>
  <si>
    <t>Carex punctata Gaudin</t>
  </si>
  <si>
    <t>Dactylorhiza maculata (L.) Soó</t>
  </si>
  <si>
    <t>Dianthus superbus L.</t>
  </si>
  <si>
    <t>Galium boreale L.</t>
  </si>
  <si>
    <t>Galium uliginosum L.</t>
  </si>
  <si>
    <t>Genista tinctoria L.</t>
  </si>
  <si>
    <t>Herminium monorchis (L.) R. Br.</t>
  </si>
  <si>
    <t>Hieracium caespitosum Dumort.</t>
  </si>
  <si>
    <t>Inula salicina L.</t>
  </si>
  <si>
    <t>Juncus conglomeratus L.</t>
  </si>
  <si>
    <t>Linum catharticum L.</t>
  </si>
  <si>
    <t>Lotus tenuis Willd.</t>
  </si>
  <si>
    <t>Molinia arundinacea Schrank</t>
  </si>
  <si>
    <t>Molinia caerulea (L.) Moench</t>
  </si>
  <si>
    <t>Orchis laxiflora Lam.</t>
  </si>
  <si>
    <t>Platanthera chlorantha (Custer) Rchb.</t>
  </si>
  <si>
    <t>Polygala amarella Crantz</t>
  </si>
  <si>
    <t>Rhinanthus minor L.</t>
  </si>
  <si>
    <t>Sanguisorba officinalis L.</t>
  </si>
  <si>
    <t>Tephroseris helenitis (L.) B. Nord.</t>
  </si>
  <si>
    <t>Thalictrum simplex L.</t>
  </si>
  <si>
    <t>Trifolium spadiceum L.</t>
  </si>
  <si>
    <t>Calthion</t>
  </si>
  <si>
    <t>Nährstoffreiche Feuchtwiesen (Sumpfdotterblumenwiese)</t>
  </si>
  <si>
    <t>Bromus racemosus L.</t>
  </si>
  <si>
    <t>Cirsium rivulare (Jacq.) All.</t>
  </si>
  <si>
    <t>Crepis paludosa (L.) Moench</t>
  </si>
  <si>
    <t>Fritillaria meleagris L.</t>
  </si>
  <si>
    <t>Lotus pedunculatus Cav.</t>
  </si>
  <si>
    <t>Myosotis nemorosa Besser</t>
  </si>
  <si>
    <t>Scirpus sylvaticus L.</t>
  </si>
  <si>
    <t>Senecio aquaticus Hill</t>
  </si>
  <si>
    <t>Arabis nemorensis (Hoffm.) W. D. J. Koch</t>
  </si>
  <si>
    <t>Cirsium canum (L.) All.</t>
  </si>
  <si>
    <t>Hierochloë odorata (L.) P. Beauv.</t>
  </si>
  <si>
    <t>Juncus subnodulosus Schrank</t>
  </si>
  <si>
    <t>Polygonum bistorta L.</t>
  </si>
  <si>
    <t>Ranunculus aconitifolius L.</t>
  </si>
  <si>
    <t>Rhinanthus angustifolius C. C. Gmel.</t>
  </si>
  <si>
    <t>Silaum silaus (L.) Schinz &amp; Thell.</t>
  </si>
  <si>
    <t>Filipendulion</t>
  </si>
  <si>
    <t>Feuchte Hochstaudenflur (Spierstaudenflur)</t>
  </si>
  <si>
    <t>Galium rubioides L.</t>
  </si>
  <si>
    <t>Geranium palustre L.</t>
  </si>
  <si>
    <t>Hypericum ×desetangsii Lamotte</t>
  </si>
  <si>
    <t>Thalictrum flavum L.</t>
  </si>
  <si>
    <t>Thalictrum lucidum L.</t>
  </si>
  <si>
    <t>Valeriana repens Host</t>
  </si>
  <si>
    <t>Cirsium helenioides (L.) Hill</t>
  </si>
  <si>
    <t>Cirsium montanum (Willd.) Spreng.</t>
  </si>
  <si>
    <t>Epilobium hirsutum L.</t>
  </si>
  <si>
    <t>Hypericum tetrapterum Fr.</t>
  </si>
  <si>
    <t>Lysimachia punctata L.</t>
  </si>
  <si>
    <t>Polemonium caeruleum L.</t>
  </si>
  <si>
    <t>Senecio erraticus Bertol.</t>
  </si>
  <si>
    <t>Valeriana officinalis L.</t>
  </si>
  <si>
    <t>Valeriana pratensis Dierb.</t>
  </si>
  <si>
    <t>Hochmoore</t>
  </si>
  <si>
    <t>Sphagnion magellanici</t>
  </si>
  <si>
    <t>Offene Hochmoore</t>
  </si>
  <si>
    <t>Andromeda polifolia L.</t>
  </si>
  <si>
    <t>Betula nana L.</t>
  </si>
  <si>
    <t>Eriophorum vaginatum L.</t>
  </si>
  <si>
    <t>Sarracenia purpurea L.</t>
  </si>
  <si>
    <t>Vaccinium macrocarpon Aiton</t>
  </si>
  <si>
    <t>Vaccinium microcarpum (Rupr.) Schmalh.</t>
  </si>
  <si>
    <t>Vaccinium oxycoccos L.</t>
  </si>
  <si>
    <t>Calluna vulgaris (L.) Hull</t>
  </si>
  <si>
    <t>Carex pauciflora Lightf.</t>
  </si>
  <si>
    <t>Drosera rotundifolia L.</t>
  </si>
  <si>
    <t>Erica tetralix L.</t>
  </si>
  <si>
    <t>Juncus squarrosus L.</t>
  </si>
  <si>
    <t>Vaccinium myrtillus L.</t>
  </si>
  <si>
    <t>Vaccinium uliginosum L.</t>
  </si>
  <si>
    <t>Wechselfeuchte Pionierfluren</t>
  </si>
  <si>
    <t>Bidens</t>
  </si>
  <si>
    <t>Cyperus</t>
  </si>
  <si>
    <t>Hypericum humifusum L.</t>
  </si>
  <si>
    <t>Juncus bufonius L.</t>
  </si>
  <si>
    <t>Polygonum hydropiper L.</t>
  </si>
  <si>
    <t>Polygonum minus Huds.</t>
  </si>
  <si>
    <t>Ranunculus sceleratus L.</t>
  </si>
  <si>
    <t>Rorippa</t>
  </si>
  <si>
    <t>Wechselfeuchte Pionierfluren ohne Vegetation</t>
  </si>
  <si>
    <t>Nanocyperion</t>
  </si>
  <si>
    <t>Einjährige Schlammflur (Zwergbinsenflur)</t>
  </si>
  <si>
    <t>Anagallis minima (L.) E. H. L. Krause</t>
  </si>
  <si>
    <t>Blackstonia acuminata (W. D. J. Koch &amp; Ziz) Domin</t>
  </si>
  <si>
    <t>Blackstonia perfoliata (L.) Huds.</t>
  </si>
  <si>
    <t>Carex bohemica Schreb.</t>
  </si>
  <si>
    <t>Centaurium pulchellum (Sw.) Druce</t>
  </si>
  <si>
    <t>Cyperus flavescens L.</t>
  </si>
  <si>
    <t>Cyperus fuscus L.</t>
  </si>
  <si>
    <t>Cyperus michelianus (L.) Delile</t>
  </si>
  <si>
    <t>Eleocharis ovata (Roth) Roem. &amp; Schult.</t>
  </si>
  <si>
    <t>Gnaphalium luteoalbum L.</t>
  </si>
  <si>
    <t>Gypsophila muralis L.</t>
  </si>
  <si>
    <t>Illecebrum verticillatum L.</t>
  </si>
  <si>
    <t>Isolepis setacea (L.) R. Br.</t>
  </si>
  <si>
    <t>Juncus ambiguus Guss.</t>
  </si>
  <si>
    <t>Juncus capitatus Weigel</t>
  </si>
  <si>
    <t>Juncus sphaerocarpus Nees</t>
  </si>
  <si>
    <t>Juncus tenageia L. f.</t>
  </si>
  <si>
    <t>Limosella aquatica L.</t>
  </si>
  <si>
    <t>Lindernia procumbens (Krock.) Borbás</t>
  </si>
  <si>
    <t>Ludwigia palustris (L.) Elliott</t>
  </si>
  <si>
    <t>Lythrum hyssopifolia L.</t>
  </si>
  <si>
    <t>Lythrum portula (L.) D. A. Webb</t>
  </si>
  <si>
    <t>Myosurus minimus L.</t>
  </si>
  <si>
    <t>Radiola linoides Roth</t>
  </si>
  <si>
    <t>Sagina apetala subsp. erecta</t>
  </si>
  <si>
    <t>Montia fontana subsp. chondrosperma</t>
  </si>
  <si>
    <t>Sagina nodosa (L.) Fenzl</t>
  </si>
  <si>
    <t>Sagina subulata (Sw.) C. Presl</t>
  </si>
  <si>
    <t>Schoenoplectus supinus (L.) Palla</t>
  </si>
  <si>
    <t>Spergularia segetalis (L.) G. Don</t>
  </si>
  <si>
    <t>Veronica acinifolia L.</t>
  </si>
  <si>
    <t>Veronica anagalloides Guss.</t>
  </si>
  <si>
    <t>Eleocharis austriaca Hayek</t>
  </si>
  <si>
    <t>Gnaphalium uliginosum L.</t>
  </si>
  <si>
    <t>Hymenolobus procumbens (L.) Nutt.</t>
  </si>
  <si>
    <t>Ranunculus sardous Crantz</t>
  </si>
  <si>
    <t>Samolus valerandi L.</t>
  </si>
  <si>
    <t>Empetrum nigrum L. subsp. nigrum</t>
  </si>
  <si>
    <t>Epilobium tetragonum L. subsp. tetragonum</t>
  </si>
  <si>
    <t>Hypericum maculatum subsp. obtusiusculum</t>
  </si>
  <si>
    <t>Trifolium hybridum L. subsp. hybridum</t>
  </si>
  <si>
    <t>Vicia cracca L. subsp. cracca</t>
  </si>
  <si>
    <t>Stachys officinalis (L.) Trevis. subsp. officinalis</t>
  </si>
  <si>
    <t>Zwergbinsen-Annuellenflur mit Sumpfbinsen</t>
  </si>
  <si>
    <t>Zwergbinsen-Annuellenflur mit Zypergräsern</t>
  </si>
  <si>
    <t>Annuellenflur feuchter Böden mit Zwergkräutern</t>
  </si>
  <si>
    <t>Bidention</t>
  </si>
  <si>
    <t>Mehrjährige Schlammflur (Zweizahnflur)</t>
  </si>
  <si>
    <t>Alopecurus aequalis Sobol.</t>
  </si>
  <si>
    <t>Bidens bipinnata L.</t>
  </si>
  <si>
    <t>Bidens cernua L.</t>
  </si>
  <si>
    <t>Bidens connata Willd.</t>
  </si>
  <si>
    <t>Bidens frondosa L.</t>
  </si>
  <si>
    <t>Bidens radiata Thuill.</t>
  </si>
  <si>
    <t>Bidens subalternans DC.</t>
  </si>
  <si>
    <t>Brassica nigra (L.) W. D. J. Koch</t>
  </si>
  <si>
    <t>Corrigiola litoralis L.</t>
  </si>
  <si>
    <t>Polygonum mite Schrank</t>
  </si>
  <si>
    <t>Potentilla supina L.</t>
  </si>
  <si>
    <t>Pulicaria vulgaris Gaertn.</t>
  </si>
  <si>
    <t>Rumex maritimus L.</t>
  </si>
  <si>
    <t>Sisymbrium supinum L.</t>
  </si>
  <si>
    <t>Veronica peregrina L.</t>
  </si>
  <si>
    <t>Cyperus eragrostis Lam.</t>
  </si>
  <si>
    <t>Cyperus esculentus L.</t>
  </si>
  <si>
    <t>Epilobium ciliatum Raf.</t>
  </si>
  <si>
    <t>Impatiens balfourii Hook. f.</t>
  </si>
  <si>
    <t>Polygonum lapathifolium subsp. brittingeri</t>
  </si>
  <si>
    <t>Rorippa palustris (L.) Besser</t>
  </si>
  <si>
    <t>Veronica catenata Pennell</t>
  </si>
  <si>
    <t>Polygonum lapathifolium L. subsp. lapathifolium</t>
  </si>
  <si>
    <t>Xanthium orientale subsp. italicum</t>
  </si>
  <si>
    <t>Gletscher, Firn- und Schneefleder</t>
  </si>
  <si>
    <t>Gletscher</t>
  </si>
  <si>
    <t>Blockgletscher</t>
  </si>
  <si>
    <t>Firnfeld (Sommer)</t>
  </si>
  <si>
    <t>Schneefeld (Frühling)</t>
  </si>
  <si>
    <t>Alluvionen und Moränen</t>
  </si>
  <si>
    <t>Epilobium fleischeri Hochst.</t>
  </si>
  <si>
    <t>Erucastrum nasturtiifolium (Poir.) O. E. Schulz</t>
  </si>
  <si>
    <t>Gypsophila repens L.</t>
  </si>
  <si>
    <t>Hieracium piloselloides Vill.</t>
  </si>
  <si>
    <t>Hieracium staticifolium All.</t>
  </si>
  <si>
    <t>Alluvionen (Schwemmland)</t>
  </si>
  <si>
    <t>Alluvionen ohne Vegetation</t>
  </si>
  <si>
    <t>Alluvionen mit krautiger Pioniervegetation</t>
  </si>
  <si>
    <t>Epilobion fleischeri</t>
  </si>
  <si>
    <t>Calamagrostis pseudophragmites (Haller f.) Koeler</t>
  </si>
  <si>
    <t>Chondrilla chondrilloides (Ard.) H. Karst.</t>
  </si>
  <si>
    <t>Erigeron acris subsp. Angulosus</t>
  </si>
  <si>
    <t>Glaucium flavum Crantz</t>
  </si>
  <si>
    <t>Ptychotis saxifraga (L.) Loret &amp; Barrandon</t>
  </si>
  <si>
    <t>Scrophularia canina L.</t>
  </si>
  <si>
    <t>Trifolium saxatile All.</t>
  </si>
  <si>
    <t>Epilobium dodonaei Vill.</t>
  </si>
  <si>
    <t>Equisetum ramosissimum Desf.</t>
  </si>
  <si>
    <t>Cardaminopsis arenosa (L.) Hayek subsp. arenosa</t>
  </si>
  <si>
    <t>Linaria alpina (L.) Mill. subsp. alpina</t>
  </si>
  <si>
    <t>Myricaria germanica (L.) Desv.</t>
  </si>
  <si>
    <t>Trifolium pallescens Schreb.</t>
  </si>
  <si>
    <t>Moräne</t>
  </si>
  <si>
    <t>Moräne ohne Vegetation</t>
  </si>
  <si>
    <t>Moräne mit Pioniervegetation</t>
  </si>
  <si>
    <t>Steinschutt- und Geröllfluren</t>
  </si>
  <si>
    <t>Adenostyles alpina (L.) Bluff &amp; Fingerh.</t>
  </si>
  <si>
    <t>Androsace</t>
  </si>
  <si>
    <t>Arabis alpina L. subsp. alpina</t>
  </si>
  <si>
    <t>Artemisia</t>
  </si>
  <si>
    <t>Asplenium</t>
  </si>
  <si>
    <t>Athamanta cretensis L.</t>
  </si>
  <si>
    <t>Campanula cochleariifolia Lam.</t>
  </si>
  <si>
    <t>Campanula rotundifolia L.</t>
  </si>
  <si>
    <t>Cerastium</t>
  </si>
  <si>
    <t>Cystopteris</t>
  </si>
  <si>
    <t>Doronicum</t>
  </si>
  <si>
    <t>Draba</t>
  </si>
  <si>
    <t>Galeopsis</t>
  </si>
  <si>
    <t>Gymnocarpium robertianum (Hoffm.) Newman</t>
  </si>
  <si>
    <t>Hieracium amplexicaule L.</t>
  </si>
  <si>
    <t>Minuartia</t>
  </si>
  <si>
    <t>Oxyria digyna (L.) Hill</t>
  </si>
  <si>
    <t>Petasites paradoxus (Retz.) Baumg.</t>
  </si>
  <si>
    <t>Phyteuma</t>
  </si>
  <si>
    <t>Polypodium</t>
  </si>
  <si>
    <t>Primula</t>
  </si>
  <si>
    <t>Ranunculus glacialis L.</t>
  </si>
  <si>
    <t>Rumex scutatus L.</t>
  </si>
  <si>
    <t>Saxifraga</t>
  </si>
  <si>
    <t>Tussilago farfara L.</t>
  </si>
  <si>
    <t>Woodsia</t>
  </si>
  <si>
    <t>Kalkschutt</t>
  </si>
  <si>
    <t>Kalkschutthalde ohne Gefässpflanzen</t>
  </si>
  <si>
    <t>Alpine Kalkblockflur</t>
  </si>
  <si>
    <t>Thlaspion rotundifolii</t>
  </si>
  <si>
    <t>Arenaria multicaulis L.</t>
  </si>
  <si>
    <t>Cerastium latifolium L.</t>
  </si>
  <si>
    <t>Crepis pygmaea L.</t>
  </si>
  <si>
    <t>Galium megalospermum All.</t>
  </si>
  <si>
    <t>Leontodon montanus Lam.</t>
  </si>
  <si>
    <t>Leucanthemum halleri (Vitman) Ducommun</t>
  </si>
  <si>
    <t>Moehringia ciliata (Scop.) Dalla Torre</t>
  </si>
  <si>
    <t>Papaver aurantiacum Loisel.</t>
  </si>
  <si>
    <t>Papaver occidentale (Markgr.) H. E. Hess &amp; Landolt</t>
  </si>
  <si>
    <t>Papaver sendtneri Hayek</t>
  </si>
  <si>
    <t>Ranunculus parnassiifolius L.</t>
  </si>
  <si>
    <t>Saxifraga aphylla Sternb.</t>
  </si>
  <si>
    <t>Thlaspi rotundifolium (L.) Gaudin subsp. rotundifolium</t>
  </si>
  <si>
    <t>Saxifraga oppositifolia L. subsp. oppositifolia</t>
  </si>
  <si>
    <t>Valeriana supina Ard.</t>
  </si>
  <si>
    <t>Viola cenisia L.</t>
  </si>
  <si>
    <t>Anemone baldensis L.</t>
  </si>
  <si>
    <t>Cerastium austroalpinum Kunz</t>
  </si>
  <si>
    <t>Crepis terglouensis (Hacq.) A. Kern.</t>
  </si>
  <si>
    <t>Festuca rupicaprina (Hack.) A. Kern.</t>
  </si>
  <si>
    <t>Poa glauca Vahl</t>
  </si>
  <si>
    <t>Poa minor Gaudin</t>
  </si>
  <si>
    <t>Pritzelago alpina (L.) Kuntze subsp. alpina</t>
  </si>
  <si>
    <t>Veronica fruticulosa L.</t>
  </si>
  <si>
    <t>Drabion hoppeanae</t>
  </si>
  <si>
    <t>Alpine Kalkschieferflur</t>
  </si>
  <si>
    <t>Achillea nana L.</t>
  </si>
  <si>
    <t>Artemisia genipi Weber</t>
  </si>
  <si>
    <t>Crepis rhaetica Hegetschw.</t>
  </si>
  <si>
    <t>Draba fladnizensis Wulfen</t>
  </si>
  <si>
    <t>Draba hoppeana Rchb.</t>
  </si>
  <si>
    <t>Gentiana schleicheri (Vacc.) Kunz</t>
  </si>
  <si>
    <t>Herniaria alpina Chaix</t>
  </si>
  <si>
    <t>Pedicularis aspleniifolia Willd.</t>
  </si>
  <si>
    <t>Saxifraga biflora All.</t>
  </si>
  <si>
    <t>Saxifraga ×kochii Hornung</t>
  </si>
  <si>
    <t>Saxifraga muscoides All.</t>
  </si>
  <si>
    <t>Taraxacum pacheri Sch. Bip.</t>
  </si>
  <si>
    <t>Trisetum spicatum (L.) K. Richt.</t>
  </si>
  <si>
    <t>Artemisia borealis Pall.</t>
  </si>
  <si>
    <t>Artemisia nivalis Braun-Blanq.</t>
  </si>
  <si>
    <t>Campanula cenisia L.</t>
  </si>
  <si>
    <t>Gentiana orbicularis Schur</t>
  </si>
  <si>
    <t>Oxytropis fetida (Vill.) DC.</t>
  </si>
  <si>
    <t>Ranunculus seguieri Vill.</t>
  </si>
  <si>
    <t>Salix serpillifolia Scop.</t>
  </si>
  <si>
    <t>Saussurea alpina subsp. depressa</t>
  </si>
  <si>
    <t>Petasition paradoxi</t>
  </si>
  <si>
    <t>Feinerdereiche Kalkschuttflur</t>
  </si>
  <si>
    <t>Dryopteris villarii (Bellardi) Schinz &amp; Thell.</t>
  </si>
  <si>
    <t>Leontodon hispidus subsp. hyoseroides</t>
  </si>
  <si>
    <t>Matthiola valesiaca Boiss.</t>
  </si>
  <si>
    <t>Achillea atrata L.</t>
  </si>
  <si>
    <t>Aconitum anthora L.</t>
  </si>
  <si>
    <t>Aquilegia einseleana F. W. Schultz</t>
  </si>
  <si>
    <t>Cardaminopsis arenosa subsp. borbasii</t>
  </si>
  <si>
    <t>Carduus defloratus L. subsp. defloratus</t>
  </si>
  <si>
    <t>Convallaria majalis L.</t>
  </si>
  <si>
    <t>Cystopteris montana (Lam.) Desv.</t>
  </si>
  <si>
    <t>Doronicum grandiflorum Lam.</t>
  </si>
  <si>
    <t>Leontodon hispidus subsp. pseudocrispus</t>
  </si>
  <si>
    <t>Poa cenisia All.</t>
  </si>
  <si>
    <t>Polystichum lonchitis (L.) Roth</t>
  </si>
  <si>
    <t>Senecio doronicum (L.) L.</t>
  </si>
  <si>
    <t>Silene vulgaris subsp. glareosa</t>
  </si>
  <si>
    <t>Silene vulgaris subsp. prostrata</t>
  </si>
  <si>
    <t>Taraxacum ceratophorum aggr.</t>
  </si>
  <si>
    <t>Trisetum distichophyllum (Vill.) P. Beauv.</t>
  </si>
  <si>
    <t>Valeriana montana L.</t>
  </si>
  <si>
    <t>Stipion calamagrostis</t>
  </si>
  <si>
    <t>Trockenwarme Kalkschuttflur</t>
  </si>
  <si>
    <t>Achnatherum calamagrostis (L.) P. Beauv.</t>
  </si>
  <si>
    <t>Calamintha nepeta (L.) Savi</t>
  </si>
  <si>
    <t>Centranthus angustifolius (Mill.) DC.</t>
  </si>
  <si>
    <t>Erysimum ochroleucum (Schleich.) DC.</t>
  </si>
  <si>
    <t>Iberis intermedia Guers.</t>
  </si>
  <si>
    <t>Linaria alpina subsp. petraea</t>
  </si>
  <si>
    <t>Scrophularia juratensis Schleich.</t>
  </si>
  <si>
    <t>Aethionema saxatile (L.) R. Br.</t>
  </si>
  <si>
    <t>Buddleja davidii Franch.</t>
  </si>
  <si>
    <t>Epipactis atrorubens Besser</t>
  </si>
  <si>
    <t>Euphorbia seguieriana Neck. subsp. seguieriana</t>
  </si>
  <si>
    <t>Galeopsis angustifolia Hoffm.</t>
  </si>
  <si>
    <t>Hieracium glaucum All.</t>
  </si>
  <si>
    <t>Lactuca viminea (L.) J. Presl &amp; C. Presl</t>
  </si>
  <si>
    <t>Laserpitium siler L.</t>
  </si>
  <si>
    <t>Peucedanum verticillare (L.) Mert. &amp; W. D. J. Koch</t>
  </si>
  <si>
    <t>Reseda lutea L.</t>
  </si>
  <si>
    <t>Teucrium montanum L.</t>
  </si>
  <si>
    <t>Thalictrum minus subsp. saxatile</t>
  </si>
  <si>
    <t>Vincetoxicum hirundinaria Medik.</t>
  </si>
  <si>
    <t>Silikatschutt</t>
  </si>
  <si>
    <t>Silikatschutthalde ohne Gefässpflanzen</t>
  </si>
  <si>
    <t>Androsacion alpinae</t>
  </si>
  <si>
    <t>Alpine Silikatschuttflur</t>
  </si>
  <si>
    <t>Androsace alpina (L.) Lam.</t>
  </si>
  <si>
    <t>Cardamine resedifolia L.</t>
  </si>
  <si>
    <t>Cerastium pedunculatum Gaudin</t>
  </si>
  <si>
    <t>Cerastium uniflorum Clairv.</t>
  </si>
  <si>
    <t>Cryptogramma crispa (L.) Hook.</t>
  </si>
  <si>
    <t>Doronicum clusii (All.) Tausch</t>
  </si>
  <si>
    <t>Geum reptans L.</t>
  </si>
  <si>
    <t>Hieracium alpicola Steud. &amp; Hochst.</t>
  </si>
  <si>
    <t>Poa laxa Haenke</t>
  </si>
  <si>
    <t>Saxifraga aspera L.</t>
  </si>
  <si>
    <t>Saxifraga bryoides L.</t>
  </si>
  <si>
    <t>Thlaspi rotundifolium subsp. corymbosum</t>
  </si>
  <si>
    <t>Achillea erba-rotta subsp. moschata</t>
  </si>
  <si>
    <t>Adenostyles leucophylla (Willd.) Rchb.</t>
  </si>
  <si>
    <t>Androsace vitaliana (L.) Lapeyr.</t>
  </si>
  <si>
    <t>Asplenium ×alternifolium Wulfen</t>
  </si>
  <si>
    <t>Athyrium distentifolium Opiz</t>
  </si>
  <si>
    <t>Campanula excisa Murith</t>
  </si>
  <si>
    <t>Eritrichium nanum (L.) Gaudin</t>
  </si>
  <si>
    <t>Gentiana bavarica subsp. subacaulis</t>
  </si>
  <si>
    <t>Murbeckiella pinnatifida (Lam.) Rothm.</t>
  </si>
  <si>
    <t>Phyteuma hedraianthifolium Rich. Schulz</t>
  </si>
  <si>
    <t>Sedum alpestre Vill.</t>
  </si>
  <si>
    <t>Sedum anacampseros L.</t>
  </si>
  <si>
    <t>Galeopsion segetum</t>
  </si>
  <si>
    <t>Trockenwarme Silikatschuttflur</t>
  </si>
  <si>
    <t>Anarrhinum bellidifolium (L.) Willd.</t>
  </si>
  <si>
    <t>Epilobium lanceolatum Sebast. &amp; Mauri</t>
  </si>
  <si>
    <t>Galeopsis segetum Neck.</t>
  </si>
  <si>
    <t>Epilobium collinum C. C. Gmel.</t>
  </si>
  <si>
    <t>Filago arvensis L.</t>
  </si>
  <si>
    <t>Galeopsis tetrahit L.</t>
  </si>
  <si>
    <t>Hypericum perforatum L. subsp. perforatum</t>
  </si>
  <si>
    <t>Linaria repens (L.) Mill.</t>
  </si>
  <si>
    <t>Sedum album L.</t>
  </si>
  <si>
    <t>Sedum montanum Songeon &amp; E. P. Perrier</t>
  </si>
  <si>
    <t>Senecio viscosus L.</t>
  </si>
  <si>
    <t>Verbascum thapsus subsp. montanum</t>
  </si>
  <si>
    <t>Felsen</t>
  </si>
  <si>
    <t>Kalkfelsen</t>
  </si>
  <si>
    <t>Kalkfels ohne Gefässpflanzen</t>
  </si>
  <si>
    <t>Potentillion</t>
  </si>
  <si>
    <t>Trockene Kalkfelsflur</t>
  </si>
  <si>
    <t>Androsace helvetica (L.) All.</t>
  </si>
  <si>
    <t>Arabis bellidifolia subsp. stellulata</t>
  </si>
  <si>
    <t>Daphne alpina L.</t>
  </si>
  <si>
    <t>Draba ladina Braun-Blanq.</t>
  </si>
  <si>
    <t>Draba tomentosa Clairv.</t>
  </si>
  <si>
    <t>Festuca alpina Suter</t>
  </si>
  <si>
    <t>Hieracium bupleuroides C. C. Gmel.</t>
  </si>
  <si>
    <t>Hieracium humile Jacq.</t>
  </si>
  <si>
    <t>Hieracium tomentosum L.</t>
  </si>
  <si>
    <t>Minuartia rostrata (Pers.) Rchb.</t>
  </si>
  <si>
    <t>Minuartia rupestris (Scop.) Schinz &amp; Thell.</t>
  </si>
  <si>
    <t>Potentilla caulescens L.</t>
  </si>
  <si>
    <t>Primula auricula L.</t>
  </si>
  <si>
    <t>Rhamnus pumila Turra</t>
  </si>
  <si>
    <t>Saxifraga diapensioides Bellardi</t>
  </si>
  <si>
    <t>Silene saxifraga L.</t>
  </si>
  <si>
    <t>Androsace pubescens DC.</t>
  </si>
  <si>
    <t>Artemisia umbelliformis Lam.</t>
  </si>
  <si>
    <t>Asplenium fontanum (L.) Bernh.</t>
  </si>
  <si>
    <t>Asplenium ruta-muraria L.</t>
  </si>
  <si>
    <t>Asplenium trichomanes L.</t>
  </si>
  <si>
    <t>Carex mucronata All.</t>
  </si>
  <si>
    <t>Draba incana L.</t>
  </si>
  <si>
    <t>Draba thomasii W. D. J. Koch</t>
  </si>
  <si>
    <t>Erinus alpinus L.</t>
  </si>
  <si>
    <t>Festuca stenantha (Hack.) K. Richt.</t>
  </si>
  <si>
    <t>Hypericum coris L.</t>
  </si>
  <si>
    <t>Kernera saxatilis (L.) Sweet</t>
  </si>
  <si>
    <t>Petrocallis pyrenaica (L.) R. Br.</t>
  </si>
  <si>
    <t>Saxifraga paniculata Mill.</t>
  </si>
  <si>
    <t>Sedum dasyphyllum L.</t>
  </si>
  <si>
    <t>Valeriana saxatilis L.</t>
  </si>
  <si>
    <t>Cystopteridion</t>
  </si>
  <si>
    <t>Schattige Kalkfelsflur</t>
  </si>
  <si>
    <t>Asplenium fissum Willd.</t>
  </si>
  <si>
    <t>Cystopteris alpina (Lam.) Desv.</t>
  </si>
  <si>
    <t>Moehringia muscosa L.</t>
  </si>
  <si>
    <t>Woodsia pulchella Bertol.</t>
  </si>
  <si>
    <t>Androsace lactea L.</t>
  </si>
  <si>
    <t>Anogramma leptophylla (L.) Link</t>
  </si>
  <si>
    <t>Arabis serpillifolia Vill.</t>
  </si>
  <si>
    <t>Asplenium viride Huds.</t>
  </si>
  <si>
    <t>Cystopteris dickieana R. Sim</t>
  </si>
  <si>
    <t>Cystopteris fragilis (L.) Bernh.</t>
  </si>
  <si>
    <t>Phyllitis scolopendrium (L.) Newman</t>
  </si>
  <si>
    <t>Poa nemoralis L.</t>
  </si>
  <si>
    <t>Polypodium cambricum L.</t>
  </si>
  <si>
    <t>Polypodium interjectum Shivas</t>
  </si>
  <si>
    <t>Polypodium vulgare L.</t>
  </si>
  <si>
    <t>Silene pusilla Waldst. &amp; Kit.</t>
  </si>
  <si>
    <t>Valeriana tripteris L.</t>
  </si>
  <si>
    <t>Viola biflora L.</t>
  </si>
  <si>
    <t>Silikat- oder Serpentinfelsen</t>
  </si>
  <si>
    <t>Silikatfels ohne Gefässpflanzen</t>
  </si>
  <si>
    <t>Androsacion vandellii</t>
  </si>
  <si>
    <t>Silikatfelsflur</t>
  </si>
  <si>
    <t>Androsace vandellii (Turra) Chiov.</t>
  </si>
  <si>
    <t>Asplenium billotii F. W. Schultz</t>
  </si>
  <si>
    <t>Hieracium schmidtii aggr.</t>
  </si>
  <si>
    <t>Minuartia cherlerioides subsp. rionii</t>
  </si>
  <si>
    <t>Phyteuma humile Gaudin</t>
  </si>
  <si>
    <t>Primula latifolia Lapeyr.</t>
  </si>
  <si>
    <t>Saxifraga cotyledon L.</t>
  </si>
  <si>
    <t>Woodsia alpina (Bolton) Gray</t>
  </si>
  <si>
    <t>Woodsia ilvensis (L.) R. Br.</t>
  </si>
  <si>
    <t>Alyssoides utriculata (L.) Moench</t>
  </si>
  <si>
    <t>Artemisia glacialis L.</t>
  </si>
  <si>
    <t>Asplenium adiantum-nigrum L.</t>
  </si>
  <si>
    <t>Asplenium foreziense Magnier</t>
  </si>
  <si>
    <t>Asplenium septentrionale (L.) Hoffm.</t>
  </si>
  <si>
    <t>Biscutella laevigata L.</t>
  </si>
  <si>
    <t>Bupleurum stellatum L.</t>
  </si>
  <si>
    <t>Draba dubia Suter</t>
  </si>
  <si>
    <t>Erigeron gaudinii Brügger</t>
  </si>
  <si>
    <t>Hieracium intybaceum All.</t>
  </si>
  <si>
    <t>Phyteuma scheuchzeri All.</t>
  </si>
  <si>
    <t>Primula hirsuta All.</t>
  </si>
  <si>
    <t>Rhodiola rosea L.</t>
  </si>
  <si>
    <t>Saxifraga exarata Vill. subsp. exarata</t>
  </si>
  <si>
    <t>Saxifraga retusa Gouan subsp. retusa</t>
  </si>
  <si>
    <t>Asplenion serpentini</t>
  </si>
  <si>
    <t>Serpentingesteinsflur</t>
  </si>
  <si>
    <t>Asplenium cuneifolium Viv.</t>
  </si>
  <si>
    <t>Notholaena marantae (L.) Desv.</t>
  </si>
  <si>
    <t>Höhlen</t>
  </si>
  <si>
    <t>Kleine Felsspalten, Halbhöhlen: endogäische Fauna ("Fauna der Steinunterseite")</t>
  </si>
  <si>
    <t>Bau von Tieren</t>
  </si>
  <si>
    <t>Höhleneingang</t>
  </si>
  <si>
    <t>Guanohaufen</t>
  </si>
  <si>
    <t>Künstliche Höhlung (Minen, Tunnel, etc.)</t>
  </si>
  <si>
    <t>Unterirdische Lehmablagerung</t>
  </si>
  <si>
    <t>Unterirdische Felswand</t>
  </si>
  <si>
    <t>Kunstrasen</t>
  </si>
  <si>
    <t>Cuscuta campestris Yunck.</t>
  </si>
  <si>
    <t>Phacelia tanacetifolia Benth.</t>
  </si>
  <si>
    <t>Sanguisorba dodecandra Moretti</t>
  </si>
  <si>
    <t>Trifolium alexandrinum L.</t>
  </si>
  <si>
    <t>Trifolium incarnatum L. subsp. incarnatum</t>
  </si>
  <si>
    <t>Trifolium incarnatum subsp. molinerii</t>
  </si>
  <si>
    <t>Trifolium resupinatum L.</t>
  </si>
  <si>
    <t>Trifolium subterraneum L.</t>
  </si>
  <si>
    <t>Trigonella caerulea (L.) Ser.</t>
  </si>
  <si>
    <t>Vicia sativa L. subsp. sativa</t>
  </si>
  <si>
    <t>Festuca rubra L.</t>
  </si>
  <si>
    <t>Lolium perenne L.</t>
  </si>
  <si>
    <t>Poa annua L.</t>
  </si>
  <si>
    <t>Kunstwiese auf Fruchtfolgefläche</t>
  </si>
  <si>
    <t>Kunstrasen auf Sportplätzen, im Siedlungsraum, etc.</t>
  </si>
  <si>
    <t>Begrünung in Tieflagen (Strassenböchungen, etc.)</t>
  </si>
  <si>
    <t>Begrünung in Hochlagen (Skipisten, etc.)</t>
  </si>
  <si>
    <t>Pionierfluren auf Felsböden (Felsgrusfluren)</t>
  </si>
  <si>
    <t>Aira</t>
  </si>
  <si>
    <t>Alyssum</t>
  </si>
  <si>
    <t>Arenaria</t>
  </si>
  <si>
    <t>Dianthus sylvestris Wulfen</t>
  </si>
  <si>
    <t>Dryas octopetala L.</t>
  </si>
  <si>
    <t>Erophila</t>
  </si>
  <si>
    <t>Filago</t>
  </si>
  <si>
    <t>Herniaria</t>
  </si>
  <si>
    <t>Petrorhagia</t>
  </si>
  <si>
    <t>Poa bulbosa L.</t>
  </si>
  <si>
    <t>Potentilla argentea L.</t>
  </si>
  <si>
    <t>Saxifraga tridactylites L.</t>
  </si>
  <si>
    <t>Scleranthus</t>
  </si>
  <si>
    <t>Sedum</t>
  </si>
  <si>
    <t>Sempervivum</t>
  </si>
  <si>
    <t>Silene rupestris L.</t>
  </si>
  <si>
    <t>Teucrium</t>
  </si>
  <si>
    <t>Trifolium</t>
  </si>
  <si>
    <t>Valerianella</t>
  </si>
  <si>
    <t>Vulpia</t>
  </si>
  <si>
    <t>Alysso-Sedion</t>
  </si>
  <si>
    <t>Wärmeliebende Kalkfels-Pionierflur</t>
  </si>
  <si>
    <t>Alyssum alyssoides (L.) L.</t>
  </si>
  <si>
    <t>Arabis auriculata Lam.</t>
  </si>
  <si>
    <t>Cerastium brachypetalum Pers. subsp. brachypetalum</t>
  </si>
  <si>
    <t>Cerastium pumilum Curtis</t>
  </si>
  <si>
    <t>Clypeola jonthlaspi L.</t>
  </si>
  <si>
    <t>Dianthus gratianopolitanus Vill.</t>
  </si>
  <si>
    <t>Erophila praecox (Steven) DC.</t>
  </si>
  <si>
    <t>Hornungia petraea (L.) Rchb.</t>
  </si>
  <si>
    <t>Micropus erectus L.</t>
  </si>
  <si>
    <t>Minuartia hybrida (Vill.) Schischk.</t>
  </si>
  <si>
    <t>Minuartia rubra (Scop.) McNeill</t>
  </si>
  <si>
    <t>Veronica praecox All.</t>
  </si>
  <si>
    <t>Acinos arvensis (Lam.) Dandy</t>
  </si>
  <si>
    <t>Allium lusitanicum Lam.</t>
  </si>
  <si>
    <t>Arenaria leptoclados (Rchb.) Guss.</t>
  </si>
  <si>
    <t>Arenaria serpyllifolia L.</t>
  </si>
  <si>
    <t>Cerastium glutinosum Fr.</t>
  </si>
  <si>
    <t>Cerastium semidecandrum L.</t>
  </si>
  <si>
    <t>Erodium cicutarium (L.) L'Hér.</t>
  </si>
  <si>
    <t>Erophila verna (L.) DC.</t>
  </si>
  <si>
    <t>Melica ciliata L.</t>
  </si>
  <si>
    <t>Petrorhagia prolifera (L.) P. W. Ball &amp; Heywood</t>
  </si>
  <si>
    <t>Poa badensis Willd.</t>
  </si>
  <si>
    <t>Sedum acre L.</t>
  </si>
  <si>
    <t>Sedum anopetalum DC.</t>
  </si>
  <si>
    <t>Sedum sexangulare L.</t>
  </si>
  <si>
    <t>Taraxacum laevigatum aggr.</t>
  </si>
  <si>
    <t>Teucrium botrys L.</t>
  </si>
  <si>
    <t>Thlaspi perfoliatum L.</t>
  </si>
  <si>
    <t>Trifolium campestre Schreb.</t>
  </si>
  <si>
    <t>Trifolium scabrum L.</t>
  </si>
  <si>
    <t>Trisetum cavanillesii Trin.</t>
  </si>
  <si>
    <t>Valerianella carinata Loisel.</t>
  </si>
  <si>
    <t>Vulpia unilateralis (L.) Stace</t>
  </si>
  <si>
    <t>Drabo-Seslerion</t>
  </si>
  <si>
    <t>Kalkfels-Pionierflur des Gebirges (Karstfluren)</t>
  </si>
  <si>
    <t>Astragalus depressus L.</t>
  </si>
  <si>
    <t>Astragalus sempervirens Lam.</t>
  </si>
  <si>
    <t>Euphrasia salisburgensis Hoppe</t>
  </si>
  <si>
    <t>Iberis saxatilis L.</t>
  </si>
  <si>
    <t>Acinos alpinus (L.) Moench</t>
  </si>
  <si>
    <t>Bupleurum ranunculoides subsp. caricinum</t>
  </si>
  <si>
    <t>Draba aizoides L.</t>
  </si>
  <si>
    <t>Globularia cordifolia L.</t>
  </si>
  <si>
    <t>Helianthemum alpestre (Jacq.) DC.</t>
  </si>
  <si>
    <t>Knautia velutina Briq.</t>
  </si>
  <si>
    <t>Minuartia capillacea (All.) Graebn.</t>
  </si>
  <si>
    <t>Saussurea discolor (Willd.) DC.</t>
  </si>
  <si>
    <t>Saxifraga adscendens L.</t>
  </si>
  <si>
    <t>Saxifraga exarata subsp. moschata</t>
  </si>
  <si>
    <t>Sedum atratum L.</t>
  </si>
  <si>
    <t>Sempervivum tectorum L.</t>
  </si>
  <si>
    <t>Sesleria caerulea (L.) Ard.</t>
  </si>
  <si>
    <t>Thymus praecox subsp. polytrichus</t>
  </si>
  <si>
    <t>Valeriana saliunca All.</t>
  </si>
  <si>
    <t>Sedo-Veronicion</t>
  </si>
  <si>
    <t>Wärmeliebende Silikatfels-Pionierflur</t>
  </si>
  <si>
    <t>Aira caryophyllea L.</t>
  </si>
  <si>
    <t>Aira elegantissima Schur</t>
  </si>
  <si>
    <t>Aira praecox L.</t>
  </si>
  <si>
    <t>Cruciata pedemontana (Bellardi) Ehrend.</t>
  </si>
  <si>
    <t>Filago minima (Sm.) Pers.</t>
  </si>
  <si>
    <t>Filago pyramidata L.</t>
  </si>
  <si>
    <t>Gagea saxatilis (Mert. &amp; W. D. J. Koch) Schult. &amp; Schult. f.</t>
  </si>
  <si>
    <t>Minuartia viscosa (Schreb.) Schinz &amp; Thell.</t>
  </si>
  <si>
    <t>Myosotis discolor Pers.</t>
  </si>
  <si>
    <t>Myosotis ramosissima Rochel</t>
  </si>
  <si>
    <t>Myosotis stricta Roem. &amp; Schult.</t>
  </si>
  <si>
    <t>Scleranthus annuus subsp. verticillatus</t>
  </si>
  <si>
    <t>Veronica dillenii Crantz</t>
  </si>
  <si>
    <t>Veronica verna L.</t>
  </si>
  <si>
    <t>Vicia lathyroides L.</t>
  </si>
  <si>
    <t>Vulpia bromoides (L.) Gray</t>
  </si>
  <si>
    <t>Arabidopsis thaliana (L.) Heynh.</t>
  </si>
  <si>
    <t>Filago vulgaris Lam.</t>
  </si>
  <si>
    <t>Galium parisiense L.</t>
  </si>
  <si>
    <t>Helianthemum salicifolium (L.) Mill.</t>
  </si>
  <si>
    <t>Herniaria glabra L.</t>
  </si>
  <si>
    <t>Herniaria hirsuta L.</t>
  </si>
  <si>
    <t>Jasione montana L.</t>
  </si>
  <si>
    <t>Micropyrum tenellum (L.) Link</t>
  </si>
  <si>
    <t>Opuntia</t>
  </si>
  <si>
    <t>Ornithopus perpusillus L.</t>
  </si>
  <si>
    <t>Sedum rubens L.</t>
  </si>
  <si>
    <t>Sedum rupestre L.</t>
  </si>
  <si>
    <t>Silene armeria L.</t>
  </si>
  <si>
    <t>Trifolium arvense L.</t>
  </si>
  <si>
    <t>Trifolium striatum L.</t>
  </si>
  <si>
    <t>Viola kitaibeliana Schult.</t>
  </si>
  <si>
    <t>Vulpia ciliata Dumort.</t>
  </si>
  <si>
    <t>Vulpia myuros (L.) C. C. Gmel.</t>
  </si>
  <si>
    <t>Sedo-Scleranthion</t>
  </si>
  <si>
    <t>Silikatfelsgrusflur des Gebirges</t>
  </si>
  <si>
    <t>Allium lineare L.</t>
  </si>
  <si>
    <t>Androsace septentrionalis L.</t>
  </si>
  <si>
    <t>Arenaria marschlinsii W. D. J. Koch</t>
  </si>
  <si>
    <t>Minuartia laricifolia (L.) Schinz &amp; Thell.</t>
  </si>
  <si>
    <t>Plantago serpentina All.</t>
  </si>
  <si>
    <t>Scleranthus perennis L.</t>
  </si>
  <si>
    <t>Sedum annuum L.</t>
  </si>
  <si>
    <t>Sempervivum arachnoideum L.</t>
  </si>
  <si>
    <t>Sempervivum montanum L.</t>
  </si>
  <si>
    <t>Cerastium arvense subsp. strictum</t>
  </si>
  <si>
    <t>Cerastium arvense subsp. suffruticosum</t>
  </si>
  <si>
    <t>Draba nemorosa L.</t>
  </si>
  <si>
    <t>Hieracium peletierianum Mérat</t>
  </si>
  <si>
    <t>Potentilla inclinata Vill.</t>
  </si>
  <si>
    <t>Rumex acetosella L.</t>
  </si>
  <si>
    <t>Scleranthus annuus subsp. polycarpos</t>
  </si>
  <si>
    <t>Sempervivum grandiflorum Haw.</t>
  </si>
  <si>
    <t>Silene vallesia L.</t>
  </si>
  <si>
    <t>Wärmeliebende Trockenrasen</t>
  </si>
  <si>
    <t>Anthyllis vulneraria subsp. carpatica</t>
  </si>
  <si>
    <t>Asperula</t>
  </si>
  <si>
    <t>Brachypodium pinnatum aggr.</t>
  </si>
  <si>
    <t>Bromus erectus Huds. subsp. erectus</t>
  </si>
  <si>
    <t>Carex caryophyllea Latourr.</t>
  </si>
  <si>
    <t>Carex humilis Leyss.</t>
  </si>
  <si>
    <t>Dianthus carthusianorum L. subsp. carthusianorum</t>
  </si>
  <si>
    <t>Euphorbia cyparissias L.</t>
  </si>
  <si>
    <t>Festuca ovina aggr.</t>
  </si>
  <si>
    <t>Festuca valesiaca aggr.</t>
  </si>
  <si>
    <t>Galium lucidum All.</t>
  </si>
  <si>
    <t>Galium verum L. subsp. verum</t>
  </si>
  <si>
    <t>Globularia bisnagarica L.</t>
  </si>
  <si>
    <t>Helianthemum nummularium (L.) Mill. subsp. nummularium</t>
  </si>
  <si>
    <t>Hieracium pilosella L.</t>
  </si>
  <si>
    <t>Hippocrepis comosa L.</t>
  </si>
  <si>
    <t>Koeleria</t>
  </si>
  <si>
    <t>Linum</t>
  </si>
  <si>
    <t>Ononis</t>
  </si>
  <si>
    <t>Ophrys</t>
  </si>
  <si>
    <t>Orchis</t>
  </si>
  <si>
    <t>Peucedanum oreoselinum (L.) Moench</t>
  </si>
  <si>
    <t>Pimpinella saxifraga L.</t>
  </si>
  <si>
    <t>Prunella grandiflora (L.) Scholler</t>
  </si>
  <si>
    <t>Ranunculus bulbosus L.</t>
  </si>
  <si>
    <t>Sanguisorba minor Scop. subsp. minor</t>
  </si>
  <si>
    <t xml:space="preserve">Scabiosa columbaria L. subsp. columbaria	</t>
  </si>
  <si>
    <t>Seseli</t>
  </si>
  <si>
    <t>Stachys recta L. subsp. recta</t>
  </si>
  <si>
    <t>Stipa</t>
  </si>
  <si>
    <t>Teucrium chamaedrys L.</t>
  </si>
  <si>
    <t>Thymus</t>
  </si>
  <si>
    <t>Trifolium montanum L.</t>
  </si>
  <si>
    <t>Festucetalia valesiacae</t>
  </si>
  <si>
    <t>Wärmeliebende Trockenrasen (Kontinentaler Trockenrasen; Innerwallis, Graubünden)</t>
  </si>
  <si>
    <t>Stipo-Poion</t>
  </si>
  <si>
    <t>Inneralpine Felsensteppe</t>
  </si>
  <si>
    <t>Achillea tomentosa L.</t>
  </si>
  <si>
    <t>Artemisia vallesiaca All.</t>
  </si>
  <si>
    <t>Astragalus onobrychis L.</t>
  </si>
  <si>
    <t>Centaurea valesiaca (DC.) Jord.</t>
  </si>
  <si>
    <t>Dracocephalum austriacum L.</t>
  </si>
  <si>
    <t>Ephedra helvetica C. A. Mey.</t>
  </si>
  <si>
    <t>Festuca rupicola Heuff.</t>
  </si>
  <si>
    <t>Festuca valesiaca Gaudin</t>
  </si>
  <si>
    <t>Linum austriacum L.</t>
  </si>
  <si>
    <t>Onosma helvetica (A. DC.) Boiss.</t>
  </si>
  <si>
    <t>Onosma pseudoarenaria Schur</t>
  </si>
  <si>
    <t>Poa molinerii Balb.</t>
  </si>
  <si>
    <t>Poa perconcinna J. R. Edm.</t>
  </si>
  <si>
    <t>Potentilla cinerea Vill.</t>
  </si>
  <si>
    <t>Pulsatilla halleri (All.) Willd.</t>
  </si>
  <si>
    <t>Scabiosa triandra L.</t>
  </si>
  <si>
    <t>Stipa capillata L.</t>
  </si>
  <si>
    <t>Stipa eriocaulis Borbás subsp. eriocaulis</t>
  </si>
  <si>
    <t>Achillea collina Rchb.</t>
  </si>
  <si>
    <t>Alyssum alpestre L.</t>
  </si>
  <si>
    <t>Anthyllis vulneraria subsp. polyphylla</t>
  </si>
  <si>
    <t xml:space="preserve">	Armeria arenaria (Pers.) Schult.</t>
  </si>
  <si>
    <t>Asperula aristata L. f.</t>
  </si>
  <si>
    <t>Bulbocodium vernum L.</t>
  </si>
  <si>
    <t>Campanula spicata L.</t>
  </si>
  <si>
    <t>Carex liparocarpos Gaudin</t>
  </si>
  <si>
    <t>Crupina vulgaris Cass.</t>
  </si>
  <si>
    <t>Erysimum rhaeticum aggr.</t>
  </si>
  <si>
    <t>Hyssopus officinalis L.</t>
  </si>
  <si>
    <t>Iris lutescens Lam.</t>
  </si>
  <si>
    <t>Koeleria macrantha (Ledeb.) Schult.</t>
  </si>
  <si>
    <t>Koeleria vallesiana (Honck.) Gaudin</t>
  </si>
  <si>
    <t>Odontites luteus (L.) Clairv.</t>
  </si>
  <si>
    <t>Ononis pusilla L.</t>
  </si>
  <si>
    <t>Orobanche artemisiae-campestris Gaudin</t>
  </si>
  <si>
    <t>Orobanche arenaria Borkh.</t>
  </si>
  <si>
    <t>Petrorhagia saxifraga (L.) Link</t>
  </si>
  <si>
    <t>Phleum phleoides (L.) H. Karst.</t>
  </si>
  <si>
    <t>Pimpinella nigra Mill.</t>
  </si>
  <si>
    <t>Potentilla alpicola Fauc.</t>
  </si>
  <si>
    <t>Potentilla pusilla Host</t>
  </si>
  <si>
    <t>Pulsatilla montana (Hoppe) Rchb.</t>
  </si>
  <si>
    <t>Ranunculus gramineus L.</t>
  </si>
  <si>
    <t>Scorzonera austriaca Willd.</t>
  </si>
  <si>
    <t>Silene otites (L.) Wibel</t>
  </si>
  <si>
    <t>Telephium imperati L.</t>
  </si>
  <si>
    <t>Thymus longicaulis C. Presl</t>
  </si>
  <si>
    <t>Thymus praecox Opiz subsp. praecox</t>
  </si>
  <si>
    <t>Thymus pulegioides subsp. carniolicus</t>
  </si>
  <si>
    <t>Trigonella monspeliaca L.</t>
  </si>
  <si>
    <t>Tulipa sylvestris subsp. australis</t>
  </si>
  <si>
    <t>Stipo-Poenion carniolocae</t>
  </si>
  <si>
    <t>Habitat_type_lvl_3</t>
  </si>
  <si>
    <t>Inneralpine Felsensteppe der Westalpen</t>
  </si>
  <si>
    <t>Stipo-Poenion xerophilae</t>
  </si>
  <si>
    <t>Inneralpine Felsensteppe der Ostalpen</t>
  </si>
  <si>
    <t>Cirsio-Brachypodion</t>
  </si>
  <si>
    <t>Kontinentaler Halbtrockenrasen</t>
  </si>
  <si>
    <t>Adonis vernalis L.</t>
  </si>
  <si>
    <t>Astragalus exscapus L.</t>
  </si>
  <si>
    <t>Hypochaeris maculata L.</t>
  </si>
  <si>
    <t>Inula spiraeifolia L.</t>
  </si>
  <si>
    <t>Knautia purpurea (Vill.) Borbás</t>
  </si>
  <si>
    <t>Onobrychis arenaria (Kit.) DC.</t>
  </si>
  <si>
    <t>Oxytropis halleri subsp. velutina</t>
  </si>
  <si>
    <t>Potentilla alba L.</t>
  </si>
  <si>
    <t>Potentilla incana G. Gaertn. &amp; al.</t>
  </si>
  <si>
    <t>Scabiosa ochroleuca L.</t>
  </si>
  <si>
    <t>Stipa pennata L.</t>
  </si>
  <si>
    <t>Tephroseris integrifolia (L.) Holub</t>
  </si>
  <si>
    <t>Thesium linophyllon L.</t>
  </si>
  <si>
    <t>Veronica prostrata L. subsp. prostrata</t>
  </si>
  <si>
    <t>Arabis collina Ten.</t>
  </si>
  <si>
    <t>Aster linosyris (L.) Bernh.</t>
  </si>
  <si>
    <t>Campanula glomerata subsp. farinosa</t>
  </si>
  <si>
    <t>Centaurea jacea subsp. gaudinii</t>
  </si>
  <si>
    <t>Centaurea scabiosa subsp. grinensis</t>
  </si>
  <si>
    <t>Filipendula vulgaris Moench</t>
  </si>
  <si>
    <t>Gentiana cruciata L.</t>
  </si>
  <si>
    <t>Hieracium bauhinii Schult.</t>
  </si>
  <si>
    <t>Hieracium saussureoides (Arv.-Touv.) Arv.-Touv.</t>
  </si>
  <si>
    <t>Leontodon crispus Vill.</t>
  </si>
  <si>
    <t>Ononis natrix L.</t>
  </si>
  <si>
    <t>Oxytropis pilosa (L.) DC.</t>
  </si>
  <si>
    <t>Potentilla heptaphylla L.</t>
  </si>
  <si>
    <t>Pseudolysimachion spicatum (L.) Opiz</t>
  </si>
  <si>
    <t>Saxifraga bulbifera L.</t>
  </si>
  <si>
    <t>Selaginella helvetica (L.) Link</t>
  </si>
  <si>
    <t>Seseli annuum L. subsp. annuum</t>
  </si>
  <si>
    <t>Xerobromion</t>
  </si>
  <si>
    <t>Mitteleuropäischer Trockenrasen</t>
  </si>
  <si>
    <t>Allium carinatum subsp. pulchellum</t>
  </si>
  <si>
    <t>Anthyllis montana L. subsp. montana</t>
  </si>
  <si>
    <t>Eryngium campestre L.</t>
  </si>
  <si>
    <t>Fumana procumbens (Dunal) Gren. &amp; Godr.</t>
  </si>
  <si>
    <t>Helianthemum apenninum (L.) Mill.</t>
  </si>
  <si>
    <t>Helianthemum canum (L.) Hornem.</t>
  </si>
  <si>
    <t>Potentilla leucopolitana P. J. Müll.</t>
  </si>
  <si>
    <t>Pulsatilla vulgaris Mill.</t>
  </si>
  <si>
    <t>Salvia sclarea L.</t>
  </si>
  <si>
    <t>Trinia glauca (L.) Dumort.</t>
  </si>
  <si>
    <t>Allium carinatum L. subsp. carinatum</t>
  </si>
  <si>
    <t>Allium sphaerocephalon L.</t>
  </si>
  <si>
    <t>Alyssum montanum L.</t>
  </si>
  <si>
    <t>Anthericum liliago L.</t>
  </si>
  <si>
    <t>Artemisia campestris L. subsp. campestris</t>
  </si>
  <si>
    <t>Asperula cynanchica L.</t>
  </si>
  <si>
    <t>Biscutella cichoriifolia Loisel.</t>
  </si>
  <si>
    <t>Carex halleriana Asso</t>
  </si>
  <si>
    <t>Cuscuta epithymum (L.) L.</t>
  </si>
  <si>
    <t>Euphrasia pectinata Ten.</t>
  </si>
  <si>
    <t>Festuca brevipila R. Tracey</t>
  </si>
  <si>
    <t>Festuca guestfalica Boenn.</t>
  </si>
  <si>
    <t>Festuca pallens Host</t>
  </si>
  <si>
    <t>Fumana ericoides (Cav.) Gand.</t>
  </si>
  <si>
    <t>Helianthemum nummularium subsp. obscurum</t>
  </si>
  <si>
    <t>Iris ×germanica L.</t>
  </si>
  <si>
    <t>Lactuca perennis L.</t>
  </si>
  <si>
    <t>Linum tenuifolium L.</t>
  </si>
  <si>
    <t>Lomelosia graminifolia (L.) Greuter &amp; Burdet</t>
  </si>
  <si>
    <t>Medicago minima (L.) L.</t>
  </si>
  <si>
    <t>Orobanche alba Willd.</t>
  </si>
  <si>
    <t>Orobanche elatior Sutton</t>
  </si>
  <si>
    <t>Orobanche teucrii Holandre</t>
  </si>
  <si>
    <t>Potentilla verna L.</t>
  </si>
  <si>
    <t>Seseli montanum L.</t>
  </si>
  <si>
    <t>Veronica austriaca L.</t>
  </si>
  <si>
    <t>Xeranthemum inapertum (L.) Mill.</t>
  </si>
  <si>
    <t>Diplachnion</t>
  </si>
  <si>
    <t>Insubrischer Trockenrasen</t>
  </si>
  <si>
    <t>Bromus erectus subsp. condensatus</t>
  </si>
  <si>
    <t>Chrysopogon gryllus (L.) Trin.</t>
  </si>
  <si>
    <t>Cleistogenes serotina (L.) Keng</t>
  </si>
  <si>
    <t>Danthonia alpina Vest</t>
  </si>
  <si>
    <t>Heteropogon contortus (L.) Roem. &amp; Schult.</t>
  </si>
  <si>
    <t>Asperula purpurea (L.) Ehrend.</t>
  </si>
  <si>
    <t>Bothriochloa ischaemum (L.) Keng</t>
  </si>
  <si>
    <t>Dianthus seguieri Vill.</t>
  </si>
  <si>
    <t>Festuca ticinensis (Markgr.-Dann.) Markgr.-Dann.</t>
  </si>
  <si>
    <t>Inula hirta L.</t>
  </si>
  <si>
    <t>Orchis coriophora L.</t>
  </si>
  <si>
    <t>Orchis provincialis DC.</t>
  </si>
  <si>
    <t>Polygala pedemontana E. P. Perrier &amp; B. Verl.</t>
  </si>
  <si>
    <t>Scabiosa columbaria subsp. portae</t>
  </si>
  <si>
    <t>Serapias vomeracea (Burm. f.) Briq.</t>
  </si>
  <si>
    <t>Thymus oenipontanus Heinr. Braun</t>
  </si>
  <si>
    <t>Mesobromion</t>
  </si>
  <si>
    <t>Mitteleuropäischer Halbtrockenrasen</t>
  </si>
  <si>
    <t>Anacamptis pyramidalis (L.) Rich.</t>
  </si>
  <si>
    <t>Euphorbia verrucosa L.</t>
  </si>
  <si>
    <t>Gentiana ciliata L.</t>
  </si>
  <si>
    <t>Gentiana germanica Willd.</t>
  </si>
  <si>
    <t>Himantoglossum hircinum (L.) Spreng.</t>
  </si>
  <si>
    <t>Onobrychis viciifolia Scop.</t>
  </si>
  <si>
    <t>Ononis repens L.</t>
  </si>
  <si>
    <t>Ophrys apifera Huds.</t>
  </si>
  <si>
    <t>Ophrys araneola Rchb.</t>
  </si>
  <si>
    <t>Ophrys holosericea (Burm. f.) Greuter subsp. holosericea</t>
  </si>
  <si>
    <t>Ophrys sphegodes Mill.</t>
  </si>
  <si>
    <t>Orchis morio L.</t>
  </si>
  <si>
    <t>Orchis simia Lam.</t>
  </si>
  <si>
    <t>Orchis tridentata Scop.</t>
  </si>
  <si>
    <t>Polygala calcarea F. W. Schultz</t>
  </si>
  <si>
    <t>Prunella laciniata (L.) L.</t>
  </si>
  <si>
    <t>Spiranthes spiralis (L.) Chevall.</t>
  </si>
  <si>
    <t>Aceras anthropophorum (L.) W. T. Aiton</t>
  </si>
  <si>
    <t>Ajuga genevensis L.</t>
  </si>
  <si>
    <t>Arabis hirsuta (L.) Scop.</t>
  </si>
  <si>
    <t>Arabis sagittata (Bertol.) DC.</t>
  </si>
  <si>
    <t>Briza media L.</t>
  </si>
  <si>
    <t>Buphthalmum salicifolium L.</t>
  </si>
  <si>
    <t xml:space="preserve">Campanula glomerata L. subsp. glomerata	</t>
  </si>
  <si>
    <t>Carex montana L.</t>
  </si>
  <si>
    <t>Carlina acaulis L. subsp. acaulis</t>
  </si>
  <si>
    <t>Centaurea scabiosa L. subsp. scabiosa</t>
  </si>
  <si>
    <t>Centaurium erythraea Rafn</t>
  </si>
  <si>
    <t>Cirsium acaule Scop.</t>
  </si>
  <si>
    <t>Daucus carota L.</t>
  </si>
  <si>
    <t>Festuca ovina L.</t>
  </si>
  <si>
    <t>Galium pumilum Murray</t>
  </si>
  <si>
    <t>Gymnadenia conopsea (L.) R. Br.</t>
  </si>
  <si>
    <t>Helictotrichon pubescens (Huds.) Pilg.</t>
  </si>
  <si>
    <t>Hieracium cymosum L.</t>
  </si>
  <si>
    <t>Koeleria pyramidata (Lam.) P. Beauv.</t>
  </si>
  <si>
    <t>Ononis spinosa L. subsp. spinosa</t>
  </si>
  <si>
    <t>Ophrys insectifera L.</t>
  </si>
  <si>
    <t>Orchis militaris L.</t>
  </si>
  <si>
    <t>Orchis ustulata L.</t>
  </si>
  <si>
    <t>Orobanche caryophyllacea Sm.</t>
  </si>
  <si>
    <t>Plantago media L.</t>
  </si>
  <si>
    <t>Polygala comosa Schkuhr</t>
  </si>
  <si>
    <t>Polygala vulgaris L. subsp. vulgaris</t>
  </si>
  <si>
    <t>Primula veris L. subsp. veris</t>
  </si>
  <si>
    <t>Rhinanthus alectorolophus (Scop.) Pollich</t>
  </si>
  <si>
    <t>Salvia pratensis L.</t>
  </si>
  <si>
    <t>Scabiosa columbaria L. subsp. columbaria</t>
  </si>
  <si>
    <t>Silene nutans L. subsp. nutans</t>
  </si>
  <si>
    <t>Silene viscaria (L.) Borkh.</t>
  </si>
  <si>
    <t>Thymus serpyllum aggr.</t>
  </si>
  <si>
    <t>Trifolium ochroleucon Huds.</t>
  </si>
  <si>
    <t>Gebirgs-Magerrasen</t>
  </si>
  <si>
    <t>Agrostis alpina Scop.</t>
  </si>
  <si>
    <t>Antennaria</t>
  </si>
  <si>
    <t>Botrychium lunaria (L.) Sw.</t>
  </si>
  <si>
    <t>Campanula scheuchzeri Vill.</t>
  </si>
  <si>
    <t>Carex curvula All.</t>
  </si>
  <si>
    <t>Carex sempervirens Vill.</t>
  </si>
  <si>
    <t>Erigeron alpinus L.</t>
  </si>
  <si>
    <t>Festuca halleri aggr.</t>
  </si>
  <si>
    <t>Festuca quadriflora Honck.</t>
  </si>
  <si>
    <t>Festuca varia aggr.</t>
  </si>
  <si>
    <t>Gentiana</t>
  </si>
  <si>
    <t>Helictotrichon versicolor (Vill.) Pilg.</t>
  </si>
  <si>
    <t>Laserpitium</t>
  </si>
  <si>
    <t>Lotus alpinus (DC.) Ramond</t>
  </si>
  <si>
    <t>Luzula multiflora (Ehrh.) Lej.</t>
  </si>
  <si>
    <t>Minuartia sedoides (L.) Hiern</t>
  </si>
  <si>
    <t>Myosotis alpestris F. W. Schmidt</t>
  </si>
  <si>
    <t>Plantago alpina L.</t>
  </si>
  <si>
    <t>Poa alpina L.</t>
  </si>
  <si>
    <t>Polygonum viviparum L.</t>
  </si>
  <si>
    <t>Pulsatilla alpina (L.) Delarbre</t>
  </si>
  <si>
    <t>Ranunculus montanus aggr.</t>
  </si>
  <si>
    <t>Viola calcarata L.</t>
  </si>
  <si>
    <t>Seslerion</t>
  </si>
  <si>
    <t>Blaugrashalde</t>
  </si>
  <si>
    <t>Arabis ciliata Clairv.</t>
  </si>
  <si>
    <t>Arenaria grandiflora L.</t>
  </si>
  <si>
    <t>Bupleurum ranunculoides L. subsp. ranunculoides</t>
  </si>
  <si>
    <t>Carex baldensis L.</t>
  </si>
  <si>
    <t>Hieracium pilosum Froel.</t>
  </si>
  <si>
    <t>Hieracium villosum Jacq.</t>
  </si>
  <si>
    <t>Koeleria eriostachya Pančić</t>
  </si>
  <si>
    <t>Oxytropis helvetica Scheele</t>
  </si>
  <si>
    <t>Oxytropis jacquinii Bunge</t>
  </si>
  <si>
    <t>Scutellaria alpina L.</t>
  </si>
  <si>
    <t>Taraxacum aquilonare Hand.-Mazz.</t>
  </si>
  <si>
    <t>Achillea clavenae L.</t>
  </si>
  <si>
    <t>Alchemilla conjuncta Bab.</t>
  </si>
  <si>
    <t>Androsace chamaejasme Wulfen</t>
  </si>
  <si>
    <t>Androsace villosa L.</t>
  </si>
  <si>
    <t>Anthyllis vulneraria subsp. alpestris</t>
  </si>
  <si>
    <t>Asphodelus albus Mill.</t>
  </si>
  <si>
    <t>Aster alpinus L.</t>
  </si>
  <si>
    <t>Astragalus australis (L.) Lam.</t>
  </si>
  <si>
    <t>Astragalus leontinus Wulfen</t>
  </si>
  <si>
    <t>Carex austroalpina Bech.</t>
  </si>
  <si>
    <t>Carex ornithopoda Willd.</t>
  </si>
  <si>
    <t>Centaurea rhaetica Moritzi</t>
  </si>
  <si>
    <t>Centaurea scabiosa subsp. alpestris</t>
  </si>
  <si>
    <t>Crepis froelichiana Froel.</t>
  </si>
  <si>
    <t>Cytisus emeriflorus Rchb.</t>
  </si>
  <si>
    <t>Dianthus hyssopifolius L.</t>
  </si>
  <si>
    <t>Erigeron glabratus Bluff &amp; Fingerh.</t>
  </si>
  <si>
    <t>Festuca laevigata Gaudin</t>
  </si>
  <si>
    <t>Galium anisophyllon Vill.</t>
  </si>
  <si>
    <t>Gentiana clusii E. P. Perrier &amp; Songeon</t>
  </si>
  <si>
    <t>Gentiana lutea L.</t>
  </si>
  <si>
    <t>Gentiana verna L.</t>
  </si>
  <si>
    <t>Globularia nudicaulis L.</t>
  </si>
  <si>
    <t>Helianthemum nummularium subsp. grandiflorum</t>
  </si>
  <si>
    <t>Hieracium bifidum aggr.</t>
  </si>
  <si>
    <t>Horminum pyrenaicum L.</t>
  </si>
  <si>
    <t>Knautia transalpina (Christ) Briq.</t>
  </si>
  <si>
    <t>Leontopodium alpinum Cass.</t>
  </si>
  <si>
    <t>Linum alpinum Jacq.</t>
  </si>
  <si>
    <t>Minuartia verna (L.) Hiern</t>
  </si>
  <si>
    <t>Nigritella rubra (Wettst.) K. Richt.</t>
  </si>
  <si>
    <t>Onobrychis montana DC.</t>
  </si>
  <si>
    <t>Oxytropis neglecta Ten.</t>
  </si>
  <si>
    <t>Pedicularis ascendens Gaudin</t>
  </si>
  <si>
    <t>Pedicularis gyroflexa Vill.</t>
  </si>
  <si>
    <t>Pedicularis verticillata L.</t>
  </si>
  <si>
    <t>Phyteuma orbiculare L.</t>
  </si>
  <si>
    <t>Polygala alpestris Rchb.</t>
  </si>
  <si>
    <t>Potentilla crantzii (Crantz) Fritsch</t>
  </si>
  <si>
    <t>Primula halleri J. F. Gmel.</t>
  </si>
  <si>
    <t>Ranunculus carinthiacus Hoppe</t>
  </si>
  <si>
    <t>Ranunculus thora L.</t>
  </si>
  <si>
    <t xml:space="preserve">Rhinanthus antiquus (Sterneck) Schinz &amp; Thell.	</t>
  </si>
  <si>
    <t>Saponaria lutea L.</t>
  </si>
  <si>
    <t>Scabiosa lucida Vill.</t>
  </si>
  <si>
    <t>Sesleria sphaerocephala Ard.</t>
  </si>
  <si>
    <t>Sideritis hyssopifolia L.</t>
  </si>
  <si>
    <t>Stachys alopecuros (L.) Benth.</t>
  </si>
  <si>
    <t>Tephroseris capitata (Wahlenb.) Griseb. &amp; Schenk</t>
  </si>
  <si>
    <t>Thesium alpinum L.</t>
  </si>
  <si>
    <t>Trifolium thalii Vill.</t>
  </si>
  <si>
    <t>Viola lutea Huds.</t>
  </si>
  <si>
    <t>Seslerion s.str.</t>
  </si>
  <si>
    <t>Blaugrashalde s.str.</t>
  </si>
  <si>
    <t>Caricion austroalpinae</t>
  </si>
  <si>
    <t>Blaugrashalde der südlichen Kalkalpen</t>
  </si>
  <si>
    <t>Caricion firmae</t>
  </si>
  <si>
    <t>Polsterseggenrasen</t>
  </si>
  <si>
    <t>Carex firma Host</t>
  </si>
  <si>
    <t>Crepis kerneri Rech. f.</t>
  </si>
  <si>
    <t>Gentiana engadinensis (Wettst.) Braun-Blanq. &amp; Sam.</t>
  </si>
  <si>
    <t>Pedicularis rostratocapitata Crantz</t>
  </si>
  <si>
    <t>Saxifraga caesia L.</t>
  </si>
  <si>
    <t>Carex rupestris All.</t>
  </si>
  <si>
    <t>Chamorchis alpina (L.) Rich.</t>
  </si>
  <si>
    <t>Pedicularis oederi Hornem.</t>
  </si>
  <si>
    <t>Polygala alpina (DC.) Steud.</t>
  </si>
  <si>
    <t>Silene acaulis (L.) Jacq.</t>
  </si>
  <si>
    <t>Caricion ferruginae</t>
  </si>
  <si>
    <t>Rostseggenhalde</t>
  </si>
  <si>
    <t>Agrostis schleicheri Jord. &amp; Verl.</t>
  </si>
  <si>
    <t>Carex ferruginea Scop.</t>
  </si>
  <si>
    <t>Crepis bocconei P. D. Sell</t>
  </si>
  <si>
    <t>Dianthus superbus subsp. alpestris</t>
  </si>
  <si>
    <t>Festuca norica (Hack.) K. Richt.</t>
  </si>
  <si>
    <t>Festuca pulchella Schrad. subsp. pulchella</t>
  </si>
  <si>
    <t>Lathyrus occidentalis (Fisch. &amp; C. A. Mey.) Fritsch</t>
  </si>
  <si>
    <t>Pedicularis foliosa L.</t>
  </si>
  <si>
    <t>Pedicularis rostratospicata subsp. helvetica</t>
  </si>
  <si>
    <t>Phleum hirsutum Honck.</t>
  </si>
  <si>
    <t>Serratula tinctoria subsp. monticola</t>
  </si>
  <si>
    <t>Traunsteinera globosa (L.) Rchb.</t>
  </si>
  <si>
    <t>Alchemilla splendens aggr.</t>
  </si>
  <si>
    <t>Allium victorialis L.</t>
  </si>
  <si>
    <t>Anemone narcissiflora L.</t>
  </si>
  <si>
    <t>Aquilegia alpina L.</t>
  </si>
  <si>
    <t>Astragalus alpinus L.</t>
  </si>
  <si>
    <t>Astragalus frigidus (L.) A. Gray</t>
  </si>
  <si>
    <t>Astragalus penduliflorus Lam.</t>
  </si>
  <si>
    <t>Astrantia major L.</t>
  </si>
  <si>
    <t>Calamagrostis varia (Schrad.) Host</t>
  </si>
  <si>
    <t>Campanula thyrsoides L.</t>
  </si>
  <si>
    <t>Carex atrata subsp. aterrima</t>
  </si>
  <si>
    <t>Carlina biebersteinii Hornem. subsp. biebersteinii</t>
  </si>
  <si>
    <t>Centaurea montana L.</t>
  </si>
  <si>
    <t>Crepis pyrenaica (L.) Greuter</t>
  </si>
  <si>
    <t>Erigeron atticus Vill.</t>
  </si>
  <si>
    <t>Eryngium alpinum L.</t>
  </si>
  <si>
    <t>Festuca melanopsis Foggi &amp; al.</t>
  </si>
  <si>
    <t>Festuca violacea Gaudin</t>
  </si>
  <si>
    <t>Hedysarum hedysaroides (L.) Schinz &amp; Thell.</t>
  </si>
  <si>
    <t>Heracleum austriacum L.</t>
  </si>
  <si>
    <t>Knautia dipsacifolia subsp. sixtina</t>
  </si>
  <si>
    <t>Knautia godetii Reut.</t>
  </si>
  <si>
    <t>Laserpitium latifolium L.</t>
  </si>
  <si>
    <t>Ligusticum lucidum Mill.</t>
  </si>
  <si>
    <t>Ligusticum mutellina (L.) Crantz</t>
  </si>
  <si>
    <t>Lilium bulbiferum L. subsp. bulbiferum</t>
  </si>
  <si>
    <t>Lilium bulbiferum subsp. croceum</t>
  </si>
  <si>
    <t>Paradisea liliastrum (L.) Bertol.</t>
  </si>
  <si>
    <t>Peucedanum austriacum (Jacq.) W. D. J. Koch</t>
  </si>
  <si>
    <t>Pulsatilla alpina (L.) Delarbre subsp. alpina</t>
  </si>
  <si>
    <t>Stachys pradica (Zanted.) Greuter &amp; Pignatti</t>
  </si>
  <si>
    <t>Trifolium badium Schreb.</t>
  </si>
  <si>
    <t>Elynion</t>
  </si>
  <si>
    <t>Windkantenrasen (Nacktriedrasen)</t>
  </si>
  <si>
    <t>Androsace brevis (Hegetschw.) Ces.</t>
  </si>
  <si>
    <t>Antennaria carpatica (Wahlenb.) Bluff &amp; Fingerh.</t>
  </si>
  <si>
    <t>Cerastium alpinum L.</t>
  </si>
  <si>
    <t>Dianthus glacialis Haenke</t>
  </si>
  <si>
    <t>Draba siliquosa M. Bieb.</t>
  </si>
  <si>
    <t>Elyna myosuroides (Vill.) Fritsch</t>
  </si>
  <si>
    <t>Gentiana prostrata Haenke</t>
  </si>
  <si>
    <t>Gentiana tenella Rottb.</t>
  </si>
  <si>
    <t>Potentilla nivea L.</t>
  </si>
  <si>
    <t>Saussurea alpina (L.) DC. subsp. alpina</t>
  </si>
  <si>
    <t>Arenaria ciliata L.</t>
  </si>
  <si>
    <t>Carex atrata L. subsp. atrata</t>
  </si>
  <si>
    <t>Carex curvula subsp. rosae</t>
  </si>
  <si>
    <t>Carex ericetorum Pollich</t>
  </si>
  <si>
    <t>Erigeron neglectus A. Kern.</t>
  </si>
  <si>
    <t>Erigeron uniflorus L.</t>
  </si>
  <si>
    <t>Gentiana nivalis L.</t>
  </si>
  <si>
    <t>Juncus monanthos Jacq.</t>
  </si>
  <si>
    <t>Ligusticum mutellinoides Vill.</t>
  </si>
  <si>
    <t>Lloydia serotina (L.) Rchb.</t>
  </si>
  <si>
    <t>Oxytropis campestris (L.) DC.</t>
  </si>
  <si>
    <t>Oxytropis halleri W. D. J. Koch subsp. halleri</t>
  </si>
  <si>
    <t>Oxytropis lapponica (Wahlenb.) J. Gay</t>
  </si>
  <si>
    <t>Nardion</t>
  </si>
  <si>
    <t>Borstgrasrasen</t>
  </si>
  <si>
    <t>Ajuga pyramidalis L.</t>
  </si>
  <si>
    <t>Arnica montana L.</t>
  </si>
  <si>
    <t>Campanula barbata L.</t>
  </si>
  <si>
    <t>Gentiana acaulis L.</t>
  </si>
  <si>
    <t>Geum montanum L.</t>
  </si>
  <si>
    <t>Hypochaeris uniflora Vill.</t>
  </si>
  <si>
    <t>Luzula alpina Hoppe</t>
  </si>
  <si>
    <t>Meum athamanticum Jacq.</t>
  </si>
  <si>
    <t>Pseudorchis albida (L.) Á. Löve &amp; D. Löve</t>
  </si>
  <si>
    <t>Agrostis schraderiana Bech.</t>
  </si>
  <si>
    <t>Alchemilla alpina aggr.</t>
  </si>
  <si>
    <t>Antennaria dioica (L.) Gaertn.</t>
  </si>
  <si>
    <t>Anthoxanthum alpinum Á. Löve &amp; D. Löve</t>
  </si>
  <si>
    <t>Astrantia minor L.</t>
  </si>
  <si>
    <t>Avenella flexuosa (L.) Drejer</t>
  </si>
  <si>
    <t>Botrychium lanceolatum (S. G. Gmel.) Ångstr.</t>
  </si>
  <si>
    <t>Botrychium multifidum (S. G. Gmel.) Rupr.</t>
  </si>
  <si>
    <t>Botrychium virginianum (L.) Sw.</t>
  </si>
  <si>
    <t>Carduus defloratus subsp. tridentinus</t>
  </si>
  <si>
    <t>Carex brunnescens (Pers.) Poir.</t>
  </si>
  <si>
    <t>Carex leporina L.</t>
  </si>
  <si>
    <t>Carex pallescens L.</t>
  </si>
  <si>
    <t>Carex pilulifera L.</t>
  </si>
  <si>
    <t>Centaurea nervosa Willd.</t>
  </si>
  <si>
    <t>Coeloglossum viride (L.) Hartm.</t>
  </si>
  <si>
    <t>Crepis conyzifolia (Gouan) A. Kern.</t>
  </si>
  <si>
    <t>Danthonia decumbens (L.) DC.</t>
  </si>
  <si>
    <t>Festuca nigrescens Lam.</t>
  </si>
  <si>
    <t>Gentiana pannonica Scop.</t>
  </si>
  <si>
    <t>Gentiana punctata L.</t>
  </si>
  <si>
    <t>Gentiana purpurea L.</t>
  </si>
  <si>
    <t>Gnaphalium sylvaticum L.</t>
  </si>
  <si>
    <t>Hieracium lactucella Wallr.</t>
  </si>
  <si>
    <t>Leontodon helveticus Mérat</t>
  </si>
  <si>
    <t>Luzula sudetica (Willd.) Schult.</t>
  </si>
  <si>
    <t>Nardus stricta L.</t>
  </si>
  <si>
    <t>Nigritella rhellicani Teppner &amp; E. Klein</t>
  </si>
  <si>
    <t>Phyteuma betonicifolium Vill.</t>
  </si>
  <si>
    <t>Polygala serpyllifolia Hosé</t>
  </si>
  <si>
    <t>Potentilla aurea L.</t>
  </si>
  <si>
    <t>Potentilla erecta (L.) Raeusch.</t>
  </si>
  <si>
    <t>Pulsatilla alpina subsp. apiifolia</t>
  </si>
  <si>
    <t>Ranunculus kuepferi Greuter &amp; Burdet</t>
  </si>
  <si>
    <t>Ranunculus villarsii DC.</t>
  </si>
  <si>
    <t>Rhinanthus glacialis Personnat</t>
  </si>
  <si>
    <t>Trifolium alpinum L.</t>
  </si>
  <si>
    <t>Festucion variae</t>
  </si>
  <si>
    <t>Buntschwingelhalde</t>
  </si>
  <si>
    <t>Armeria alpina Willd. subsp. alpina</t>
  </si>
  <si>
    <t>Euphrasia christii Gremli</t>
  </si>
  <si>
    <t>Festuca acuminata Gaudin</t>
  </si>
  <si>
    <t>Festuca paniculata (L.) Schinz &amp; Thell.</t>
  </si>
  <si>
    <t>Festuca scabriculmis (Hack.) K. Richt.</t>
  </si>
  <si>
    <t>Koeleria hirsuta Gaudin</t>
  </si>
  <si>
    <t>Laserpitium halleri Crantz</t>
  </si>
  <si>
    <t>Poa variegata Lam.</t>
  </si>
  <si>
    <t>Sempervivum wulfenii Mert. &amp; W. D. J. Koch</t>
  </si>
  <si>
    <t>Valeriana celtica L.</t>
  </si>
  <si>
    <t>Anthyllis vulneraria subsp. valesiaca</t>
  </si>
  <si>
    <t>Dracocephalum ruyschiana L.</t>
  </si>
  <si>
    <t>Euphrasia alpina Lam.</t>
  </si>
  <si>
    <t>Euphrasia hirtella Reut.</t>
  </si>
  <si>
    <t>Gentiana anisodonta Borbás</t>
  </si>
  <si>
    <t>Gentiana ramosa Hegetschw.</t>
  </si>
  <si>
    <t>Helictotrichon pratense aggr.</t>
  </si>
  <si>
    <t>Hieracium hoppeanum Schult.</t>
  </si>
  <si>
    <t>Hypericum richeri Vill.</t>
  </si>
  <si>
    <t>Pedicularis tuberosa L.</t>
  </si>
  <si>
    <t>Phyteuma hemisphaericum L.</t>
  </si>
  <si>
    <t>Potentilla grandiflora L.</t>
  </si>
  <si>
    <t>Senecio abrotanifolius L.</t>
  </si>
  <si>
    <t>Senecio incanus subsp. insubricus</t>
  </si>
  <si>
    <t>Thlaspi virens Jord.</t>
  </si>
  <si>
    <t>Veronica fruticans Jacq.</t>
  </si>
  <si>
    <t>Festucion variae s.str.</t>
  </si>
  <si>
    <t>Buntschwingelhalde s.str.</t>
  </si>
  <si>
    <t>Laserpitio-Poion violaceae</t>
  </si>
  <si>
    <t>Violettschwingelrasen</t>
  </si>
  <si>
    <t>Festucion spadiceae</t>
  </si>
  <si>
    <t>Goldschwingelrasen</t>
  </si>
  <si>
    <t>Caricion curvulae</t>
  </si>
  <si>
    <t>Krummseggenrasen</t>
  </si>
  <si>
    <t>Androsace puberula Jord. &amp; Fourr.</t>
  </si>
  <si>
    <t>Carex curvula All. subsp. curvula</t>
  </si>
  <si>
    <t>Festuca halleri All. subsp. halleri</t>
  </si>
  <si>
    <t>Gentiana alpina Vill.</t>
  </si>
  <si>
    <t>Hieracium piliferum aggr.</t>
  </si>
  <si>
    <t>Juncus trifidus L.</t>
  </si>
  <si>
    <t>Minuartia recurva (All.) Schinz &amp; Thell.</t>
  </si>
  <si>
    <t>Oreochloa disticha (Wulfen) Link</t>
  </si>
  <si>
    <t>Pedicularis kerneri Dalla Torre</t>
  </si>
  <si>
    <t>Phyteuma globulariifolium Sternb. &amp; Hoppe subsp. globulariifolium</t>
  </si>
  <si>
    <t>Potentilla frigida Vill.</t>
  </si>
  <si>
    <t>Senecio incanus L. subsp. incanus</t>
  </si>
  <si>
    <t>Silene suecica (Lodd.) Greuter &amp; Burdet</t>
  </si>
  <si>
    <t>Agrostis rupestris All.</t>
  </si>
  <si>
    <t>Androsace obtusifolia All.</t>
  </si>
  <si>
    <t>Carex fimbriata Schkuhr</t>
  </si>
  <si>
    <t>Euphrasia minima Schleich.</t>
  </si>
  <si>
    <t>Gentiana brachyphylla Vill.</t>
  </si>
  <si>
    <t>Hieracium alpinum L.</t>
  </si>
  <si>
    <t>Hieracium angustifolium Hoppe</t>
  </si>
  <si>
    <t>Juncus jacquinii L.</t>
  </si>
  <si>
    <t>Luzula lutea (All.) DC.</t>
  </si>
  <si>
    <t>Luzula spicata (L.) DC. subsp. spicata</t>
  </si>
  <si>
    <t>Primula daonensis (Leyb.) Leyb.</t>
  </si>
  <si>
    <t>Primula glutinosa Jacq.</t>
  </si>
  <si>
    <t>Pulsatilla vernalis (L.) Mill.</t>
  </si>
  <si>
    <t>Sagina glabra (Willd.) Fenzl</t>
  </si>
  <si>
    <t>Senecio halleri Dandy</t>
  </si>
  <si>
    <t>Silene exscapa All.</t>
  </si>
  <si>
    <t>Taraxacum dissectum (Ledeb.) Ledeb.</t>
  </si>
  <si>
    <t>Thalictrum alpinum L.</t>
  </si>
  <si>
    <t>Veronica bellidioides L.</t>
  </si>
  <si>
    <t>Schneetälchen</t>
  </si>
  <si>
    <t>Alchemilla pentaphyllea L.</t>
  </si>
  <si>
    <t>Carex foetida All.</t>
  </si>
  <si>
    <t>Gentiana bavarica L.</t>
  </si>
  <si>
    <t>Luzula alpinopilosa (Chaix) Breistr.</t>
  </si>
  <si>
    <t>Salix herbacea L.</t>
  </si>
  <si>
    <t>Soldanella</t>
  </si>
  <si>
    <t>Veronica alpina L.</t>
  </si>
  <si>
    <t>Veronica aphylla L.</t>
  </si>
  <si>
    <t>Arabidion caerulae</t>
  </si>
  <si>
    <t>Kalkreiches Schneetälchen</t>
  </si>
  <si>
    <t>Arabis caerulea All.</t>
  </si>
  <si>
    <t>Carex parviflora Host</t>
  </si>
  <si>
    <t>Gnaphalium hoppeanum W. D. J. Koch</t>
  </si>
  <si>
    <t>Minuartia biflora (L.) Schinz &amp; Thell.</t>
  </si>
  <si>
    <t>Potentilla brauneana Hoppe</t>
  </si>
  <si>
    <t>Pritzelago alpina subsp. brevicaulis</t>
  </si>
  <si>
    <t>Rumex nivalis Hegetschw.</t>
  </si>
  <si>
    <t>Salix reticulata L.</t>
  </si>
  <si>
    <t>Saxifraga androsacea L.</t>
  </si>
  <si>
    <t>Alchemilla decumbens aggr.</t>
  </si>
  <si>
    <t>Alchemilla fissa Günther &amp; Schummel</t>
  </si>
  <si>
    <t>Alchemilla helvetica Brügger</t>
  </si>
  <si>
    <t>Callianthemum coriandrifolium Rchb.</t>
  </si>
  <si>
    <t>Carex ornithopodioides Hausm.</t>
  </si>
  <si>
    <t>Ranunculus alpestris L.</t>
  </si>
  <si>
    <t>Salix retusa L.</t>
  </si>
  <si>
    <t>Saxifraga cernua L.</t>
  </si>
  <si>
    <t>Soldanella alpina L.</t>
  </si>
  <si>
    <t>Taraxacum alpinum aggr.</t>
  </si>
  <si>
    <t>Thlaspi sylvium Gaudin</t>
  </si>
  <si>
    <t>Salicion herbaceae</t>
  </si>
  <si>
    <t>Kalkarmes Schneetälchen</t>
  </si>
  <si>
    <t>Cardamine alpina Willd.</t>
  </si>
  <si>
    <t>Carex lachenalii Schkuhr</t>
  </si>
  <si>
    <t>Gnaphalium supinum L.</t>
  </si>
  <si>
    <t>Soldanella pusilla Baumg.</t>
  </si>
  <si>
    <t>Arenaria biflora L.</t>
  </si>
  <si>
    <t>Cerastium cerastoides (L.) Britton</t>
  </si>
  <si>
    <t>Epilobium anagallidifolium Lam.</t>
  </si>
  <si>
    <t>Leucanthemopsis alpina (L.) Heywood</t>
  </si>
  <si>
    <t>Primula integrifolia L.</t>
  </si>
  <si>
    <t>Ranunculus pygmaeus Wahlenb.</t>
  </si>
  <si>
    <t>Saxifraga seguieri Spreng.</t>
  </si>
  <si>
    <t>Sibbaldia procumbens L.</t>
  </si>
  <si>
    <t>Taraxacum schroeterianum Hand.-Mazz.</t>
  </si>
  <si>
    <t>Fettwiesen und -weiden</t>
  </si>
  <si>
    <t>Achillea millefolium L.</t>
  </si>
  <si>
    <t>Agrostis capillaris L.</t>
  </si>
  <si>
    <t>Anthoxanthum odoratum L.</t>
  </si>
  <si>
    <t>Bellis perennis L.</t>
  </si>
  <si>
    <t>Cardamine pratensis aggr.</t>
  </si>
  <si>
    <t>Centaurea jacea L. subsp. jacea</t>
  </si>
  <si>
    <t>Cerastium fontanum subsp. vulgare</t>
  </si>
  <si>
    <t>Dactylis glomerata L.</t>
  </si>
  <si>
    <t>Festuca rubra aggr.</t>
  </si>
  <si>
    <t>Galium album Mill.</t>
  </si>
  <si>
    <t>Heracleum sphondylium L. subsp. sphondylium</t>
  </si>
  <si>
    <t>Knautia</t>
  </si>
  <si>
    <t>Lathyrus pratensis L.</t>
  </si>
  <si>
    <t>Leontodon hispidus L. subsp. hispidus</t>
  </si>
  <si>
    <t>Leucanthemum vulgare Lam.</t>
  </si>
  <si>
    <t>Lotus corniculatus aggr.</t>
  </si>
  <si>
    <t>Medicago lupulina L.</t>
  </si>
  <si>
    <t>Phleum pratense L.</t>
  </si>
  <si>
    <t>Poa pratensis L.</t>
  </si>
  <si>
    <t>Poa trivialis L. subsp. trivialis</t>
  </si>
  <si>
    <t>Prunella vulgaris L.</t>
  </si>
  <si>
    <t>Ranunculus acris L.</t>
  </si>
  <si>
    <t>Rumex acetosa L.</t>
  </si>
  <si>
    <t>Silene vulgaris (Moench) Garcke subsp. vulgaris</t>
  </si>
  <si>
    <t>Taraxacum officinale aggr.</t>
  </si>
  <si>
    <t>Trifolium pratense L. subsp. pratense</t>
  </si>
  <si>
    <t>Trifolium repens L. subsp. repens</t>
  </si>
  <si>
    <t>Trisetum flavescens (L.) P. Beauv.</t>
  </si>
  <si>
    <t>Veronica chamaedrys L.</t>
  </si>
  <si>
    <t>Arrhenatherion</t>
  </si>
  <si>
    <t>Talfettwiesen (Fromentalwiese)</t>
  </si>
  <si>
    <t>Arrhenatherum elatius (L.) J. Presl &amp; C. Presl</t>
  </si>
  <si>
    <t>Campanula patula L. subsp. patula</t>
  </si>
  <si>
    <t>Crepis biennis L.</t>
  </si>
  <si>
    <t>Geranium pratense L.</t>
  </si>
  <si>
    <t>Malva moschata L.</t>
  </si>
  <si>
    <t>Achillea roseoalba Ehrend.</t>
  </si>
  <si>
    <t>Alopecurus pratensis L.</t>
  </si>
  <si>
    <t>Anthriscus sylvestris (L.) Hoffm.</t>
  </si>
  <si>
    <t>Bromus hordeaceus L.</t>
  </si>
  <si>
    <t>Campanula rapunculus L.</t>
  </si>
  <si>
    <t>Centaurea nigrescens Willd.</t>
  </si>
  <si>
    <t>Festuca pratensis Huds. subsp. pratensis</t>
  </si>
  <si>
    <t>Holcus lanatus L.</t>
  </si>
  <si>
    <t>Knautia arvensis (L.) Coult.</t>
  </si>
  <si>
    <t>Lolium multiflorum Lam.</t>
  </si>
  <si>
    <t>Moenchia mantica (L.) Bartl.</t>
  </si>
  <si>
    <t>Orobanche minor Sm.</t>
  </si>
  <si>
    <t>Pastinaca sativa L. subsp. sativa</t>
  </si>
  <si>
    <t>Plantago lanceolata L.</t>
  </si>
  <si>
    <t>Ranunculus acris subsp. friesianus</t>
  </si>
  <si>
    <t>Tragopogon pratensis L. subsp. pratensis</t>
  </si>
  <si>
    <t>Tragopogon pratensis subsp. orientalis</t>
  </si>
  <si>
    <t>Trifolium dubium Sibth.</t>
  </si>
  <si>
    <t>Knaulgraswiesen</t>
  </si>
  <si>
    <t>Typische Fromentalwiese</t>
  </si>
  <si>
    <t>Trockene Fromentalwiese</t>
  </si>
  <si>
    <t>Feuchte Fuchschwanzwiese</t>
  </si>
  <si>
    <t>Polygono-Trisetion</t>
  </si>
  <si>
    <t>Bergfettwiese (Goldhaferwiese)</t>
  </si>
  <si>
    <t>Campanula rhomboidalis L.</t>
  </si>
  <si>
    <t>Cardaminopsis halleri (L.) Hayek</t>
  </si>
  <si>
    <t>Centaurea pseudophrygia C. A. Mey.</t>
  </si>
  <si>
    <t>Muscari botryoides (L.) Mill.</t>
  </si>
  <si>
    <t>Narcissus radiiflorus Salisb.</t>
  </si>
  <si>
    <t>Polygonum alpinum All.</t>
  </si>
  <si>
    <t>Thlaspi brachypetalum Jord.</t>
  </si>
  <si>
    <t>Alchemilla heteropoda aggr.</t>
  </si>
  <si>
    <t>Alchemilla hybrida aggr.</t>
  </si>
  <si>
    <t>Chaerophyllum villarsii W. D. J. Koch</t>
  </si>
  <si>
    <t>Colchicum alpinum DC.</t>
  </si>
  <si>
    <t>Crepis mollis (Jacq.) Asch.</t>
  </si>
  <si>
    <t>Crocus albiflorus Kit.</t>
  </si>
  <si>
    <t>Euphrasia rostkoviana subsp. montana</t>
  </si>
  <si>
    <t>Geranium phaeum subsp. lividum</t>
  </si>
  <si>
    <t>Geranium sylvaticum L.</t>
  </si>
  <si>
    <t>Knautia dipsacifolia Kreutzer subsp. dipsacifolia</t>
  </si>
  <si>
    <t>Myosotis sylvatica Hoffm.</t>
  </si>
  <si>
    <t>Phyteuma ovatum Honck.</t>
  </si>
  <si>
    <t>Phyteuma spicatum L.</t>
  </si>
  <si>
    <t>Pimpinella major (L.) Huds.</t>
  </si>
  <si>
    <t>Primula elatior (L.) L. subsp. elatior</t>
  </si>
  <si>
    <t>Ranunculus tuberosus Lapeyr.</t>
  </si>
  <si>
    <t>Rorippa stylosa (Pers.) Mansf. &amp; Rothm.</t>
  </si>
  <si>
    <t>Rumex alpestris Jacq.</t>
  </si>
  <si>
    <t>Thlaspi caerulescens J. Presl &amp; C. Presl</t>
  </si>
  <si>
    <t>Viola tricolor subsp. subalpina Gaudin</t>
  </si>
  <si>
    <t>Cynosurion</t>
  </si>
  <si>
    <t>Talfettweide (Kammgrasweide)</t>
  </si>
  <si>
    <t>Crepis capillaris Wallr.</t>
  </si>
  <si>
    <t>Gaudinia fragilis (L.) P. Beauv.</t>
  </si>
  <si>
    <t>Leontodon autumnalis L.</t>
  </si>
  <si>
    <t>Phleum bertolonii DC.</t>
  </si>
  <si>
    <t>Senecio jacobaea L.</t>
  </si>
  <si>
    <t>Trifolium patens Schreb.</t>
  </si>
  <si>
    <t>Veronica filiformis Sm.</t>
  </si>
  <si>
    <t>Alchemilla vulgaris aggr.</t>
  </si>
  <si>
    <t>Bromus commutatus Schrad.</t>
  </si>
  <si>
    <t>Carum carvi L.</t>
  </si>
  <si>
    <t>Cirsium arvense (L.) Scop.</t>
  </si>
  <si>
    <t>Cynosurus cristatus L.</t>
  </si>
  <si>
    <t>Euphrasia rostkoviana Hayne subsp. rostkoviana</t>
  </si>
  <si>
    <t>Geranium molle L.</t>
  </si>
  <si>
    <t>Hordeum secalinum Schreb.</t>
  </si>
  <si>
    <t>Hypochaeris radicata L.</t>
  </si>
  <si>
    <t>Odontites vulgaris Moench</t>
  </si>
  <si>
    <t>Plantago major L. subsp. major</t>
  </si>
  <si>
    <t>Veronica serpyllifolia L. subsp. serpyllifolia</t>
  </si>
  <si>
    <t>Poion alpinae</t>
  </si>
  <si>
    <t>Bergfettweide (Milchkrautweide)</t>
  </si>
  <si>
    <t>Cerastium fontanum Baumg. subsp. fontanum</t>
  </si>
  <si>
    <t>Crepis aurea (L.) Cass.</t>
  </si>
  <si>
    <t>Phleum rhaeticum (Humphries) Rauschert</t>
  </si>
  <si>
    <t>Alchemilla coriacea aggr.</t>
  </si>
  <si>
    <t>Alchemilla glabra aggr.</t>
  </si>
  <si>
    <t>Euphrasia picta Wimm. subsp. picta</t>
  </si>
  <si>
    <t>Hypericum maculatum Crantz subsp. maculatum</t>
  </si>
  <si>
    <t>Plantago atrata Hoppe subsp. atrata</t>
  </si>
  <si>
    <t>Ranunculus montanus Willd.</t>
  </si>
  <si>
    <t>Taraxacum cucullatum aggr.</t>
  </si>
  <si>
    <t>Trifolium pratense subsp. nivale</t>
  </si>
  <si>
    <t>Veronica serpyllifolia subsp. humifusa</t>
  </si>
  <si>
    <t>Grasbrachen</t>
  </si>
  <si>
    <t>Bromus inermis Leyss.</t>
  </si>
  <si>
    <t>Bunias orientalis L.</t>
  </si>
  <si>
    <t>Cichorium intybus L.</t>
  </si>
  <si>
    <t>Convolvulus arvensis L.</t>
  </si>
  <si>
    <t>Elymus repens (L.) Gould</t>
  </si>
  <si>
    <t>Linaria vulgaris Mill.</t>
  </si>
  <si>
    <t>Potentilla recta L.</t>
  </si>
  <si>
    <t>Saponaria officinalis L.</t>
  </si>
  <si>
    <t>Convolvulo-Agropyrion</t>
  </si>
  <si>
    <t>Queckenbrache</t>
  </si>
  <si>
    <t>Anthemis tinctoria L.</t>
  </si>
  <si>
    <t>Asparagus officinalis L.</t>
  </si>
  <si>
    <t>Calepina irregularis (Asso) Thell.</t>
  </si>
  <si>
    <t>Cardaria draba (L.) Desv.</t>
  </si>
  <si>
    <t>Carex praecox Schreb. subsp. praecox</t>
  </si>
  <si>
    <t>Centaurea stoebe L.</t>
  </si>
  <si>
    <t>Chondrilla juncea L.</t>
  </si>
  <si>
    <t>Elymus hispidus (Opiz) Melderis</t>
  </si>
  <si>
    <t>Falcaria vulgaris Bernh.</t>
  </si>
  <si>
    <t>Melica transsilvanica Schur</t>
  </si>
  <si>
    <t>Scorzonera laciniata L. subsp. laciniata</t>
  </si>
  <si>
    <t>Tragopogon dubius Scop.</t>
  </si>
  <si>
    <t>Achillea nobilis L.</t>
  </si>
  <si>
    <t>Achillea setacea Waldst. &amp; Kit.</t>
  </si>
  <si>
    <t>Achillea stricta Gremli</t>
  </si>
  <si>
    <t>Artemisia absinthium L.</t>
  </si>
  <si>
    <t>Bromus squarrosus L.</t>
  </si>
  <si>
    <t>Bromus tectorum L.</t>
  </si>
  <si>
    <t>Cerastium arvense L. subsp. arvense</t>
  </si>
  <si>
    <t>Diplotaxis tenuifolia (L.) DC.</t>
  </si>
  <si>
    <t>Isatis tinctoria L.</t>
  </si>
  <si>
    <t>Lactuca saligna L.</t>
  </si>
  <si>
    <t>Lathyrus sphaericus Retz.</t>
  </si>
  <si>
    <t>Linaria angustissima (Loisel.) Re</t>
  </si>
  <si>
    <t>Medicago sativa L.</t>
  </si>
  <si>
    <t>Muscari comosum (L.) Mill.</t>
  </si>
  <si>
    <t>Orobanche purpurea aggr.</t>
  </si>
  <si>
    <t>Poa angustifolia L.</t>
  </si>
  <si>
    <t>Poa compressa L.</t>
  </si>
  <si>
    <t>Rapistrum perenne (L.) All.</t>
  </si>
  <si>
    <t>Turritis glabra L.</t>
  </si>
  <si>
    <t>Vicia onobrychioides L.</t>
  </si>
  <si>
    <t>Fiederzwenckenbrache</t>
  </si>
  <si>
    <t>Fromentalbrache</t>
  </si>
  <si>
    <t>Pfeifengrasbrache</t>
  </si>
  <si>
    <t>Reitgrasbrache</t>
  </si>
  <si>
    <t>Krautsäume</t>
  </si>
  <si>
    <t>Ajuga reptans L.</t>
  </si>
  <si>
    <t>Calamintha</t>
  </si>
  <si>
    <t>Campanula rapunculoides L.</t>
  </si>
  <si>
    <t>Campanula trachelium L.</t>
  </si>
  <si>
    <t>Carex muricata aggr.</t>
  </si>
  <si>
    <t>Chaerophyllum</t>
  </si>
  <si>
    <t>Chelidonium majus L.</t>
  </si>
  <si>
    <t>Clinopodium vulgare L.</t>
  </si>
  <si>
    <t>Cruciata</t>
  </si>
  <si>
    <t>Epilobium parviflorum Schreb.</t>
  </si>
  <si>
    <t>Eupatorium cannabinum L.</t>
  </si>
  <si>
    <t>Fragaria</t>
  </si>
  <si>
    <t>Galium aparine L.</t>
  </si>
  <si>
    <t>Geum urbanum L.</t>
  </si>
  <si>
    <t>Glechoma hederacea L. subsp. hederacea</t>
  </si>
  <si>
    <t>Inula conyzae (Griess.) Meikle</t>
  </si>
  <si>
    <t>Lapsana communis L.</t>
  </si>
  <si>
    <t>Origanum vulgare L.</t>
  </si>
  <si>
    <t>Ornithogalum</t>
  </si>
  <si>
    <t>Securigera varia (L.) Lassen</t>
  </si>
  <si>
    <t>Solidago</t>
  </si>
  <si>
    <t>Vicia sepium L.</t>
  </si>
  <si>
    <t>Atypische Saumgesellschaft</t>
  </si>
  <si>
    <t>Trockenwarmer Krautsaum</t>
  </si>
  <si>
    <t>Geranion sanguinei</t>
  </si>
  <si>
    <t>Anemone sylvestris L.</t>
  </si>
  <si>
    <t>Anthericum ramosum L.</t>
  </si>
  <si>
    <t>Bupleurum falcatum L. subsp. falcatum</t>
  </si>
  <si>
    <t>Campanula bononiensis L.</t>
  </si>
  <si>
    <t>Campanula patula subsp. costae</t>
  </si>
  <si>
    <t>Clematis recta L.</t>
  </si>
  <si>
    <t>Coronilla coronata L.</t>
  </si>
  <si>
    <t>Dictamnus albus L.</t>
  </si>
  <si>
    <t>Fragaria viridis Duchesne</t>
  </si>
  <si>
    <t>Geranium sanguineum L.</t>
  </si>
  <si>
    <t>Melampyrum cristatum L.</t>
  </si>
  <si>
    <t>Orobanche alsatica Kirschl. subsp. alsatica</t>
  </si>
  <si>
    <t>Orobanche laserpitii-sileris Jord.</t>
  </si>
  <si>
    <t>Peucedanum carvifolia Vill.</t>
  </si>
  <si>
    <t>Peucedanum cervaria (L.) Lapeyr.</t>
  </si>
  <si>
    <t>Peucedanum venetum (Spreng.) W. D. J. Koch</t>
  </si>
  <si>
    <t>Potentilla thuringiaca Link</t>
  </si>
  <si>
    <t>Seseli libanotis (L.) W. D. J. Koch</t>
  </si>
  <si>
    <t>Thalictrum minus L.</t>
  </si>
  <si>
    <t>Thesium bavarum Schrank</t>
  </si>
  <si>
    <t>Trifolium alpestre L.</t>
  </si>
  <si>
    <t>Trifolium rubens L.</t>
  </si>
  <si>
    <t>Vicia cracca subsp. tenuifolia</t>
  </si>
  <si>
    <t>Adenophora liliifolia (L.) A. DC.</t>
  </si>
  <si>
    <t>Arabis turrita L.</t>
  </si>
  <si>
    <t>Asperula tinctoria L.</t>
  </si>
  <si>
    <t>Astragalus cicer L.</t>
  </si>
  <si>
    <t>Campanula cervicaria L.</t>
  </si>
  <si>
    <t>Campanula persicifolia L.</t>
  </si>
  <si>
    <t>Centaurea triumfettii All.</t>
  </si>
  <si>
    <t>Chamaecytisus hirsutus (L.) Link</t>
  </si>
  <si>
    <t>Crepis praemorsa (L.) Walther</t>
  </si>
  <si>
    <t>Cruciata glabra (L.) Ehrend.</t>
  </si>
  <si>
    <t>Cytisus decumbens (Durande) Spach</t>
  </si>
  <si>
    <t>Dorycnium herbaceum Vill.</t>
  </si>
  <si>
    <t>Epipactis muelleri Godfery</t>
  </si>
  <si>
    <t>Fourraea alpina (L.) Greuter &amp; Burdet</t>
  </si>
  <si>
    <t>Galium glaucum L.</t>
  </si>
  <si>
    <t>Hieracium umbellatum aggr.</t>
  </si>
  <si>
    <t>Hypericum montanum L.</t>
  </si>
  <si>
    <t>Iris graminea L.</t>
  </si>
  <si>
    <t>Iris variegata L.</t>
  </si>
  <si>
    <t>Medicago falcata L.</t>
  </si>
  <si>
    <t>Orobanche lutea Baumg.</t>
  </si>
  <si>
    <t>Polygonatum odoratum (Mill.) Druce</t>
  </si>
  <si>
    <t>Potentilla rupestris L.</t>
  </si>
  <si>
    <t>Rosa gallica L.</t>
  </si>
  <si>
    <t>Rosa spinosissima L.</t>
  </si>
  <si>
    <t>Ruta graveolens L.</t>
  </si>
  <si>
    <t>Scabiosa canescens Waldst. &amp; Kit.</t>
  </si>
  <si>
    <t>Silene coronaria (L.) Clairv.</t>
  </si>
  <si>
    <t>Silene flos-jovis (L.) Clairv.</t>
  </si>
  <si>
    <t>Silene nutans subsp. insubrica</t>
  </si>
  <si>
    <t>Tanacetum corymbosum (L.) Sch. Bip.</t>
  </si>
  <si>
    <t>Thalictrum foetidum L.</t>
  </si>
  <si>
    <t>Verbascum chaixii Vill. subsp. chaixii</t>
  </si>
  <si>
    <t>Verbascum lychnitis L.</t>
  </si>
  <si>
    <t>Veronica teucrium L.</t>
  </si>
  <si>
    <t>Viola hirta L.</t>
  </si>
  <si>
    <t>Trifolion medii</t>
  </si>
  <si>
    <t>Mesophiler Krautsaum</t>
  </si>
  <si>
    <t>Agrimonia eupatoria L.</t>
  </si>
  <si>
    <t>Agrimonia procera Wallr.</t>
  </si>
  <si>
    <t>Centaurea nemoralis Jord.</t>
  </si>
  <si>
    <t>Geranium phaeum L. subsp. phaeum</t>
  </si>
  <si>
    <t>Hieracium racemosum aggr.</t>
  </si>
  <si>
    <t>Lathyrus latifolius L.</t>
  </si>
  <si>
    <t>Melampyrum nemorosum L.</t>
  </si>
  <si>
    <t>Sedum telephium L. subsp. telephium</t>
  </si>
  <si>
    <t>Trifolium medium L.</t>
  </si>
  <si>
    <t>Vicia dumetorum L.</t>
  </si>
  <si>
    <t>Vicia orobus DC.</t>
  </si>
  <si>
    <t>Vicia pisiformis L.</t>
  </si>
  <si>
    <t>Vicia sylvatica L.</t>
  </si>
  <si>
    <t>Allium oleraceum L.</t>
  </si>
  <si>
    <t>Astragalus glycyphyllos L.</t>
  </si>
  <si>
    <t>Calamintha menthifolia Host</t>
  </si>
  <si>
    <t>Carex pairae F. W. Schultz</t>
  </si>
  <si>
    <t>Cruciata laevipes Opiz</t>
  </si>
  <si>
    <t>Dianthus armeria L.</t>
  </si>
  <si>
    <t>Galium mollugo L.</t>
  </si>
  <si>
    <t>Holcus mollis L.</t>
  </si>
  <si>
    <t>Lathyrus heterophyllus L.</t>
  </si>
  <si>
    <t>Lathyrus sylvestris L.</t>
  </si>
  <si>
    <t>Lithospermum officinale L.</t>
  </si>
  <si>
    <t>Pleurospermum austriacum (L.) Hoffm.</t>
  </si>
  <si>
    <t>Potentilla sterilis (L.) Garcke</t>
  </si>
  <si>
    <t>Pulmonaria australis (Murr) W. Sauer</t>
  </si>
  <si>
    <t>Valeriana wallrothii Kreyer</t>
  </si>
  <si>
    <t>Convolvulion</t>
  </si>
  <si>
    <t>Feuchter Krautsaum (Tieflagen)</t>
  </si>
  <si>
    <t>Calystegia silvatica (Kit.) Griseb.</t>
  </si>
  <si>
    <t>Cucubalus baccifer L.</t>
  </si>
  <si>
    <t>Cuscuta europaea L.</t>
  </si>
  <si>
    <t>Helianthus tuberosus aggr.</t>
  </si>
  <si>
    <t>Impatiens glandulifera Royle</t>
  </si>
  <si>
    <t>Solidago graminifolia (L.) Salisb.</t>
  </si>
  <si>
    <t>Sonchus arvensis subsp. uliginosus</t>
  </si>
  <si>
    <t>Sonchus palustris L.</t>
  </si>
  <si>
    <t>Symphytum tuberosum L.</t>
  </si>
  <si>
    <t>Allium scorodoprasum L.</t>
  </si>
  <si>
    <t>Aster novae-angliae L.</t>
  </si>
  <si>
    <t>Calystegia sepium (L.) R. Br.</t>
  </si>
  <si>
    <t>Carduus crispus L.</t>
  </si>
  <si>
    <t>Cerastium fontanum subsp. lucorum</t>
  </si>
  <si>
    <t>Dipsacus fullonum L.</t>
  </si>
  <si>
    <t>Dipsacus laciniatus L.</t>
  </si>
  <si>
    <t>Elymus caninus (L.) L.</t>
  </si>
  <si>
    <t>Galega officinalis L.</t>
  </si>
  <si>
    <t>Geranium sibiricum L.</t>
  </si>
  <si>
    <t>Helianthus pauciflorus Nutt.</t>
  </si>
  <si>
    <t>Heracleum mantegazzianum Sommier &amp; Levier</t>
  </si>
  <si>
    <t>Hesperis matronalis L.</t>
  </si>
  <si>
    <t>Humulus lupulus L.</t>
  </si>
  <si>
    <t>Inula helvetica Weber</t>
  </si>
  <si>
    <t>Melilotus altissimus Thuill.</t>
  </si>
  <si>
    <t>Myosoton aquaticum (L.) Moench</t>
  </si>
  <si>
    <t>Parthenocissus inserta (A. Kern.) Fritsch</t>
  </si>
  <si>
    <t>Physalis alkekengi L.</t>
  </si>
  <si>
    <t>Pueraria lobata (Willd.) Ohwi</t>
  </si>
  <si>
    <t>Reynoutria japonica Houtt.</t>
  </si>
  <si>
    <t>Rubus caesius L.</t>
  </si>
  <si>
    <t>Rudbeckia laciniata L.</t>
  </si>
  <si>
    <t>Solidago gigantea Aiton</t>
  </si>
  <si>
    <t>Petasition officinalis</t>
  </si>
  <si>
    <t>Feuchter Krautsaum (höheren Lagen)</t>
  </si>
  <si>
    <t>Orobanche flava aggr.</t>
  </si>
  <si>
    <t>Petasites hybridus (L.) G. Gaertn. &amp; al.</t>
  </si>
  <si>
    <t>Telekia speciosa (Schreb.) Baumg.</t>
  </si>
  <si>
    <t>Valeriana sambucifolia J. C. Mikan</t>
  </si>
  <si>
    <t>Aruncus dioicus (Walter) Fernald</t>
  </si>
  <si>
    <t>Carduus personata (L.) Jacq.</t>
  </si>
  <si>
    <t>Cirsium erisithales (Jacq.) Scop.</t>
  </si>
  <si>
    <t>Epilobium tetragonum subsp. lamyi</t>
  </si>
  <si>
    <t>Myrrhis odorata (L.) Scop.</t>
  </si>
  <si>
    <t>Petasites albus (L.) Gaertn.</t>
  </si>
  <si>
    <t>Stellaria nemorum L. subsp. nemorum</t>
  </si>
  <si>
    <t>Aegopodion + Alliarion</t>
  </si>
  <si>
    <t>Nährstoffreicher Krautsaum</t>
  </si>
  <si>
    <t>Anthriscus caucalis M. Bieb.</t>
  </si>
  <si>
    <t>Anthriscus cerefolium (L.) Hoffm.</t>
  </si>
  <si>
    <t>Anthriscus nitida (Wahlenb.) Hazsl.</t>
  </si>
  <si>
    <t>Aremonia agrimonoides (L.) DC.</t>
  </si>
  <si>
    <t>Bryonia dioica Jacq.</t>
  </si>
  <si>
    <t>Cardamine impatiens L.</t>
  </si>
  <si>
    <t>Chaerophyllum aureum L.</t>
  </si>
  <si>
    <t>Chaerophyllum temulum L.</t>
  </si>
  <si>
    <t>Cynoglossum germanicum Jacq.</t>
  </si>
  <si>
    <t>Erysimum virgatum Roth</t>
  </si>
  <si>
    <t>Fallopia dumetorum (L.) Holub</t>
  </si>
  <si>
    <t>Geranium lucidum L.</t>
  </si>
  <si>
    <t>Geranium robertianum subsp. purpureum</t>
  </si>
  <si>
    <t>Ornithogalum nutans L.</t>
  </si>
  <si>
    <t>Parietaria officinalis L.</t>
  </si>
  <si>
    <t>Polygonum polystachyum Meisn.</t>
  </si>
  <si>
    <t>Scrophularia vernalis L.</t>
  </si>
  <si>
    <t>Stellaria neglecta Weihe</t>
  </si>
  <si>
    <t>Symphytum bulbosum K. F. Schimp.</t>
  </si>
  <si>
    <t>Torilis japonica (Houtt.) DC.</t>
  </si>
  <si>
    <t>Viola alba Besser</t>
  </si>
  <si>
    <t>Viola odorata L.</t>
  </si>
  <si>
    <t>Aegopodium podagraria L.</t>
  </si>
  <si>
    <t>Alliaria petiolata (M. Bieb.) Cavara &amp; Grande</t>
  </si>
  <si>
    <t>Aristolochia clematitis L.</t>
  </si>
  <si>
    <t>Aristolochia rotunda L.</t>
  </si>
  <si>
    <t>Bryonia alba L.</t>
  </si>
  <si>
    <t>Carex leersii F. W. Schultz</t>
  </si>
  <si>
    <t>Carpesium cernuum L.</t>
  </si>
  <si>
    <t>Corydalis cava (L.) Schweigg. &amp; Körte</t>
  </si>
  <si>
    <t>Corydalis solida (L.) Clairv.</t>
  </si>
  <si>
    <t>Dipsacus pilosus L.</t>
  </si>
  <si>
    <t>Draba muralis L.</t>
  </si>
  <si>
    <t>Duchesnea indica (Andrews) Focke</t>
  </si>
  <si>
    <t>Euphorbia stricta L.</t>
  </si>
  <si>
    <t>Fumaria capreolata L.</t>
  </si>
  <si>
    <t>Gagea minima (L.) Ker Gawl.</t>
  </si>
  <si>
    <t>Galeopsis bifida Boenn.</t>
  </si>
  <si>
    <t>Geranium pyrenaicum Burm. f.</t>
  </si>
  <si>
    <t>Geranium robertianum L. subsp. robertianum</t>
  </si>
  <si>
    <t>Impatiens parviflora DC.</t>
  </si>
  <si>
    <t>Lamium maculatum (L.) L.</t>
  </si>
  <si>
    <t>Lunaria annua L.</t>
  </si>
  <si>
    <t>Moehringia trinervia (L.) Clairv.</t>
  </si>
  <si>
    <t>Mycelis muralis (L.) Dumort.</t>
  </si>
  <si>
    <t>Petasites pyrenaicus (L.) G. López</t>
  </si>
  <si>
    <t>Sambucus ebulus L.</t>
  </si>
  <si>
    <t>Sedum cepaea L.</t>
  </si>
  <si>
    <t>Sisymbrium strictissimum L.</t>
  </si>
  <si>
    <t>Solidago canadensis L.</t>
  </si>
  <si>
    <t>Hochstauden- und Schlagfluren</t>
  </si>
  <si>
    <t>Aconitum</t>
  </si>
  <si>
    <t>Calamagrostis</t>
  </si>
  <si>
    <t>Cicerbita</t>
  </si>
  <si>
    <t>Digitalis</t>
  </si>
  <si>
    <t>Epilobium angustifolium L.</t>
  </si>
  <si>
    <t>Prenanthes purpurea L.</t>
  </si>
  <si>
    <t>Pteridium aquilinum (L.) Kuhn</t>
  </si>
  <si>
    <t>Rubus idaeus L.</t>
  </si>
  <si>
    <t>Solidago virgaurea L. subsp. virgaurea</t>
  </si>
  <si>
    <t>Atropion</t>
  </si>
  <si>
    <t>Kalkreiche Schlagflur</t>
  </si>
  <si>
    <t>Arctium nemorosum Lej.</t>
  </si>
  <si>
    <t>Atropa bella-donna L.</t>
  </si>
  <si>
    <t>Bromus ramosus Huds.</t>
  </si>
  <si>
    <t>Geranium bohemicum L.</t>
  </si>
  <si>
    <t>Hypericum hirsutum L.</t>
  </si>
  <si>
    <t>Stachys alpina L.</t>
  </si>
  <si>
    <t>Carex divulsa Stokes</t>
  </si>
  <si>
    <t>Carex spicata Huds.</t>
  </si>
  <si>
    <t>Digitalis lutea L.</t>
  </si>
  <si>
    <t>Fragaria vesca L.</t>
  </si>
  <si>
    <t>Rubus</t>
  </si>
  <si>
    <t>Senecio ovatus (G. Gaertn. &amp; al.) Willd.</t>
  </si>
  <si>
    <t>Verbascum nigrum L.</t>
  </si>
  <si>
    <t>Verbascum thapsus L. subsp. thapsus</t>
  </si>
  <si>
    <t>Epilobion angustifolii</t>
  </si>
  <si>
    <t>Kalkarme Schlagflur</t>
  </si>
  <si>
    <t>Digitalis purpurea L.</t>
  </si>
  <si>
    <t>Senecio sylvaticus L.</t>
  </si>
  <si>
    <t>Lupinus polyphyllus Lindl.</t>
  </si>
  <si>
    <t>Stellaria nemorum subsp. montana</t>
  </si>
  <si>
    <t>Calamagrostion</t>
  </si>
  <si>
    <t>Hochgrasflur des Gebirges</t>
  </si>
  <si>
    <t>Calamagrostis arundinacea (L.) Roth</t>
  </si>
  <si>
    <t>Bupleurum longifolium L.</t>
  </si>
  <si>
    <t>Calamagrostis villosa (Chaix) J. F. Gmel.</t>
  </si>
  <si>
    <t>Cephalaria alpina (L.) Roem. &amp; Schult.</t>
  </si>
  <si>
    <t>Cicerbita plumieri (L.) Kirschl.</t>
  </si>
  <si>
    <t>Digitalis grandiflora Mill.</t>
  </si>
  <si>
    <t>Festuca heteromalla Pourr.</t>
  </si>
  <si>
    <t>Gnaphalium norvegicum Gunnerus</t>
  </si>
  <si>
    <t>Hieracium aurantiacum L.</t>
  </si>
  <si>
    <t>Hieracium murorum aggr.</t>
  </si>
  <si>
    <t>Hieracium prenanthoides aggr.</t>
  </si>
  <si>
    <t>Luzula nivea (L.) DC.</t>
  </si>
  <si>
    <t>Molopospermum peloponnesiacum (L.) W. D. J. Koch</t>
  </si>
  <si>
    <t>Poa chaixii Vill.</t>
  </si>
  <si>
    <t>Rosa pendulina L.</t>
  </si>
  <si>
    <t>Sorbus mougeotii Soy.-Will. &amp; Godr.</t>
  </si>
  <si>
    <t>Stemmacantha rhapontica subsp. lamarckii</t>
  </si>
  <si>
    <t>Veronica urticifolia Jacq.</t>
  </si>
  <si>
    <t>Adenostylion</t>
  </si>
  <si>
    <t>Hochstaudenflur des Gebirges</t>
  </si>
  <si>
    <t>Aconitum napellus subsp. lusitanicum</t>
  </si>
  <si>
    <t>Chaerophyllum elegans Gaudin</t>
  </si>
  <si>
    <t>Delphinium elatum L.</t>
  </si>
  <si>
    <t>Hugueninia tanacetifolia (L.) Rchb.</t>
  </si>
  <si>
    <t>Myosotis decumbens Host</t>
  </si>
  <si>
    <t>Achillea macrophylla L.</t>
  </si>
  <si>
    <t>Aconitum lycoctonum subsp. vulparia</t>
  </si>
  <si>
    <t>Aconitum lycoctonum subsp. neapolitanum</t>
  </si>
  <si>
    <t>Aconitum variegatum subsp. valesiacum</t>
  </si>
  <si>
    <t>Adenostyles alliariae (Gouan) A. Kern.</t>
  </si>
  <si>
    <t>Cicerbita alpina (L.) Wallr.</t>
  </si>
  <si>
    <t>Cortusa matthioli L.</t>
  </si>
  <si>
    <t>Epilobium alpestre (Jacq.) Krock.</t>
  </si>
  <si>
    <t>Heracleum sphondylium subsp. elegans</t>
  </si>
  <si>
    <t>Peucedanum ostruthium (L.) W. D. J. Koch</t>
  </si>
  <si>
    <t>Ranunculus platanifolius L.</t>
  </si>
  <si>
    <t>Saxifraga rotundifolia L.</t>
  </si>
  <si>
    <t>Thalictrum aquilegiifolium L.</t>
  </si>
  <si>
    <t>Tozzia alpina L.</t>
  </si>
  <si>
    <t>Valeriana versifolia Brügger</t>
  </si>
  <si>
    <t>Adlerfarnflur</t>
  </si>
  <si>
    <t>Teucrium scorodonia L.</t>
  </si>
  <si>
    <t>Gebüsche</t>
  </si>
  <si>
    <t>Betula</t>
  </si>
  <si>
    <t>Clematis vitalba L.</t>
  </si>
  <si>
    <t>Cornus sanguinea L.</t>
  </si>
  <si>
    <t>Corylus avellana L.</t>
  </si>
  <si>
    <t>Cotoneaster</t>
  </si>
  <si>
    <t>Crataegus</t>
  </si>
  <si>
    <t>Euonymus</t>
  </si>
  <si>
    <t>Ligustrum vulgare L.</t>
  </si>
  <si>
    <t>Populus tremula L.</t>
  </si>
  <si>
    <t>Prunus spinosa L.</t>
  </si>
  <si>
    <t>Rhamnus</t>
  </si>
  <si>
    <t>Rosa</t>
  </si>
  <si>
    <t>Salix</t>
  </si>
  <si>
    <t>Sambucus</t>
  </si>
  <si>
    <t>Viburnum</t>
  </si>
  <si>
    <t>Naturferne Pflanzung</t>
  </si>
  <si>
    <t>Naturferne Pflanzung mit sommergrünen Arten</t>
  </si>
  <si>
    <t>Naturferne Pflanzung mit immergrünen Arten</t>
  </si>
  <si>
    <t>Sarothamnion</t>
  </si>
  <si>
    <t>Besenginster-Gebüsche</t>
  </si>
  <si>
    <t>Cistus salviifolius L.</t>
  </si>
  <si>
    <t>Cytisus scoparius (L.) Link</t>
  </si>
  <si>
    <t>Orobanche rapum-genistae Thuill.</t>
  </si>
  <si>
    <t>Ulex europaeus L.</t>
  </si>
  <si>
    <t>Juniperus communis L. subsp. communis</t>
  </si>
  <si>
    <t>Berberidion</t>
  </si>
  <si>
    <t>Trockenwarmes Gebüsch</t>
  </si>
  <si>
    <t>Amelanchier ovalis Medik.</t>
  </si>
  <si>
    <t>Colutea arborescens L.</t>
  </si>
  <si>
    <t>Cotoneaster tomentosus Lindl.</t>
  </si>
  <si>
    <t>Lonicera caprifolium L.</t>
  </si>
  <si>
    <t>Lycium barbarum L.</t>
  </si>
  <si>
    <t>Orobanche lucorum F. W. Schultz</t>
  </si>
  <si>
    <t>Rosa abietina Christ</t>
  </si>
  <si>
    <t>Rosa caesia Sm.</t>
  </si>
  <si>
    <t>Rosa chavinii Rapin</t>
  </si>
  <si>
    <t>Rosa elliptica Tausch</t>
  </si>
  <si>
    <t>Rosa glauca Pourr.</t>
  </si>
  <si>
    <t>Rosa jundzillii Besser</t>
  </si>
  <si>
    <t>Rosa majalis Herrm.</t>
  </si>
  <si>
    <t>Rosa micrantha Sm.</t>
  </si>
  <si>
    <t>Rosa montana Chaix</t>
  </si>
  <si>
    <t>Rosa sherardii Davies</t>
  </si>
  <si>
    <t>Rosa villosa L.</t>
  </si>
  <si>
    <t>Ulmus minor Mill.</t>
  </si>
  <si>
    <t>Berberis vulgaris L.</t>
  </si>
  <si>
    <t>Buxus sempervirens L.</t>
  </si>
  <si>
    <t>Cotinus coggygria Scop.</t>
  </si>
  <si>
    <t>Crataegus monogyna Jacq.</t>
  </si>
  <si>
    <t>Genista radiata (L.) Scop.</t>
  </si>
  <si>
    <t>Geranium divaricatum Ehrh.</t>
  </si>
  <si>
    <t>Hippocrepis emerus (L.) Lassen</t>
  </si>
  <si>
    <t>Hippophaë rhamnoides L.</t>
  </si>
  <si>
    <t>Lonicera japonica Thunb.</t>
  </si>
  <si>
    <t>Pisum sativum subsp. biflorum</t>
  </si>
  <si>
    <t>Prunus cerasus L.</t>
  </si>
  <si>
    <t>Prunus mahaleb L.</t>
  </si>
  <si>
    <t>Rhamnus cathartica L.</t>
  </si>
  <si>
    <t>Rosa agrestis Savi</t>
  </si>
  <si>
    <t>Rosa tomentella Léman</t>
  </si>
  <si>
    <t>Rosa corymbifera aggr.</t>
  </si>
  <si>
    <t>Rosa corymbifera Borkh.</t>
  </si>
  <si>
    <t>Rosa rubiginosa L.</t>
  </si>
  <si>
    <t>Rosa tomentosa Sm.</t>
  </si>
  <si>
    <t>Rosa dumalis Bechst.</t>
  </si>
  <si>
    <t>Viburnum lantana L.</t>
  </si>
  <si>
    <t>Pruno-Rubion</t>
  </si>
  <si>
    <t>Fragaria moschata Duchesne</t>
  </si>
  <si>
    <t>Mesophiles Gebüsch</t>
  </si>
  <si>
    <t>Lonicera periclymenum L.</t>
  </si>
  <si>
    <t>Ribes uva-crispa L.</t>
  </si>
  <si>
    <t>Cornus</t>
  </si>
  <si>
    <t>Crataegus laevigata (Poir.) DC.</t>
  </si>
  <si>
    <t>Euonymus europaeus L.</t>
  </si>
  <si>
    <t>Frangula alnus Mill.</t>
  </si>
  <si>
    <t>Lonicera xylosteum L.</t>
  </si>
  <si>
    <t>Mahonia aquifolium (Pursh) Nutt.</t>
  </si>
  <si>
    <t>Rosa canina L.</t>
  </si>
  <si>
    <t>Rosa stylosa Desv.</t>
  </si>
  <si>
    <t>Symphoricarpos albus (L.) S. F. Blake</t>
  </si>
  <si>
    <t>Viburnum opulus L.</t>
  </si>
  <si>
    <t>Brombeergestrüpp</t>
  </si>
  <si>
    <t>Sambuco-Salicion</t>
  </si>
  <si>
    <t>Gebüschreiche Vorwaldgesellschaften</t>
  </si>
  <si>
    <t>Salix caprea L.</t>
  </si>
  <si>
    <t>Sambucus nigra L.</t>
  </si>
  <si>
    <t>Sambucus racemosa L.</t>
  </si>
  <si>
    <t>Betula pendula Roth</t>
  </si>
  <si>
    <t>Bromus benekenii (Lange) Trimen</t>
  </si>
  <si>
    <t>Sorbus aucuparia L.</t>
  </si>
  <si>
    <t>Salicion elaeagni</t>
  </si>
  <si>
    <t>Auen-Weidengebüsch</t>
  </si>
  <si>
    <t>Salix daphnoides Vill.</t>
  </si>
  <si>
    <t>Salix elaeagnos Scop.</t>
  </si>
  <si>
    <t>Amorpha fruticosa L.</t>
  </si>
  <si>
    <t>Equisetum arvense L.</t>
  </si>
  <si>
    <t>Salix myrsinifolia Salisb.</t>
  </si>
  <si>
    <t>Salix purpurea L.</t>
  </si>
  <si>
    <t>Salix triandra L.</t>
  </si>
  <si>
    <t>Salicion cinereae</t>
  </si>
  <si>
    <t>Moor-Weidengebüsch</t>
  </si>
  <si>
    <t>Betula humilis Schrank</t>
  </si>
  <si>
    <t>Salix aurita L.</t>
  </si>
  <si>
    <t>Salix cinerea L.</t>
  </si>
  <si>
    <t>Salix myrtilloides L.</t>
  </si>
  <si>
    <t>Alnus glutinosa (L.) Gaertn.</t>
  </si>
  <si>
    <t>Betula pubescens Ehrh.</t>
  </si>
  <si>
    <t>Salix pentandra L.</t>
  </si>
  <si>
    <t>Thelypteris palustris Schott</t>
  </si>
  <si>
    <t>Salicenion waldsteinianae</t>
  </si>
  <si>
    <t>Gebirgs-Weidengebüsch</t>
  </si>
  <si>
    <t>Salix alpina Scop.</t>
  </si>
  <si>
    <t>Salix caesia Vill.</t>
  </si>
  <si>
    <t>Salix glabra Scop.</t>
  </si>
  <si>
    <t>Salix glaucosericea Flod.</t>
  </si>
  <si>
    <t>Salix laggeri Wimm.</t>
  </si>
  <si>
    <t>Salix waldsteiniana Willd.</t>
  </si>
  <si>
    <t>Salix bicolor Willd.</t>
  </si>
  <si>
    <t>Salix breviserrata Flod.</t>
  </si>
  <si>
    <t>Salix foetida DC.</t>
  </si>
  <si>
    <t>Salix hastata L.</t>
  </si>
  <si>
    <t>Salix helvetica Vill.</t>
  </si>
  <si>
    <t>Salix ×hegetschweileri Heer</t>
  </si>
  <si>
    <t>Sorbus chamaemespilus (L.) Crantz</t>
  </si>
  <si>
    <t>Alnenion viridis</t>
  </si>
  <si>
    <t>Grünerlengebüsche</t>
  </si>
  <si>
    <t>Alnus viridis (Chaix) DC.</t>
  </si>
  <si>
    <t>Poa hybrida Gaudin</t>
  </si>
  <si>
    <t>Betula pubescens var. glabrata</t>
  </si>
  <si>
    <t>Epilobium duriaei Godr.</t>
  </si>
  <si>
    <t>Oreopteris limbosperma (All.) Holub</t>
  </si>
  <si>
    <t>Prunus padus subsp. petraea</t>
  </si>
  <si>
    <t>Ribes petraeum Wulfen</t>
  </si>
  <si>
    <t>Salix appendiculata Vill.</t>
  </si>
  <si>
    <t>Senecio hercynicus Herborg</t>
  </si>
  <si>
    <t>Streptopus amplexifolius (L.) DC.</t>
  </si>
  <si>
    <t>Zwergstrauchheiden</t>
  </si>
  <si>
    <t>Arctostaphylos</t>
  </si>
  <si>
    <t>Genista</t>
  </si>
  <si>
    <t>Juniperus</t>
  </si>
  <si>
    <t>Pinus mugo Turra subsp. mugo</t>
  </si>
  <si>
    <t>Rhododendron</t>
  </si>
  <si>
    <t>Vaccinium</t>
  </si>
  <si>
    <t>Calluno-Genistion</t>
  </si>
  <si>
    <t>Subatlantische Zwergstrauchheide (Ginsterheide)</t>
  </si>
  <si>
    <t>Dianthus deltoides L.</t>
  </si>
  <si>
    <t>Diphasiastrum tristachyum (Pursh) Holub</t>
  </si>
  <si>
    <t>Diphasiastrum ×issleri (Rouy) Holub</t>
  </si>
  <si>
    <t>Erica vagans L.</t>
  </si>
  <si>
    <t>Genista germanica L.</t>
  </si>
  <si>
    <t>Genista pilosa L.</t>
  </si>
  <si>
    <t>Genista sagittalis L.</t>
  </si>
  <si>
    <t>Lycopodium clavatum L.</t>
  </si>
  <si>
    <t>Pedicularis sylvatica L.</t>
  </si>
  <si>
    <t>Polygala vulgaris subsp. oxyptera</t>
  </si>
  <si>
    <t>Viola canina L. subsp. canina</t>
  </si>
  <si>
    <t>Botrychium matricariifolium (Döll) W. D. J. Koch</t>
  </si>
  <si>
    <t>Botrychium simplex E. Hitchc.</t>
  </si>
  <si>
    <t>Carex fritschii Waisb.</t>
  </si>
  <si>
    <t>Chamaecytisus supinus (L.) Link</t>
  </si>
  <si>
    <t>Dactylorhiza sambucina (L.) Soó</t>
  </si>
  <si>
    <t>Euphrasia cisalpina Pugsley</t>
  </si>
  <si>
    <t>Euphrasia nemorosa (Pers.) Wallr.</t>
  </si>
  <si>
    <t>Festuca filiformis Pourr.</t>
  </si>
  <si>
    <t>Galium rubrum aggr.</t>
  </si>
  <si>
    <t>Galium saxatile L.</t>
  </si>
  <si>
    <t>Gentiana campestris L. subsp. campestris</t>
  </si>
  <si>
    <t>Gentiana insubrica Kunz</t>
  </si>
  <si>
    <t>Luzula campestris (L.) DC.</t>
  </si>
  <si>
    <t>Rhododendron ferrugineum L.</t>
  </si>
  <si>
    <t>Saxifraga granulata L.</t>
  </si>
  <si>
    <t>Stellaria graminea L.</t>
  </si>
  <si>
    <t>Thesium pyrenaicum Pourr.</t>
  </si>
  <si>
    <t>Trifolium aureum Pollich</t>
  </si>
  <si>
    <t>Vaccinium gaultherioides Bigelow</t>
  </si>
  <si>
    <t>Vaccinium vitis-idaea L.</t>
  </si>
  <si>
    <t>Veronica officinalis L.</t>
  </si>
  <si>
    <t>Subatlantische Heide auf Torf</t>
  </si>
  <si>
    <t>Subatlantische Heide, nicht auf Torf</t>
  </si>
  <si>
    <t>Juniperion sabinae</t>
  </si>
  <si>
    <t>Kontinentale Zwergstrauchheide (Sefistrauchheide)</t>
  </si>
  <si>
    <t>Juniperus sabina L.</t>
  </si>
  <si>
    <t>Arctostaphylos uva-ursi (L.) Spreng.</t>
  </si>
  <si>
    <t>Saponaria ocymoides L.</t>
  </si>
  <si>
    <t>Ericion</t>
  </si>
  <si>
    <t>Subalpine Kalkheide (Erikaheide)</t>
  </si>
  <si>
    <t>Rhododendron hirsutum L.</t>
  </si>
  <si>
    <t>Erica carnea L.</t>
  </si>
  <si>
    <t>Gymnadenia odoratissima (L.) Rich.</t>
  </si>
  <si>
    <t>Juniperus communis subsp. alpina</t>
  </si>
  <si>
    <t>Polygala chamaebuxus L.</t>
  </si>
  <si>
    <t>Rubus saxatilis L.</t>
  </si>
  <si>
    <t>Juniperion nanae</t>
  </si>
  <si>
    <t>Trockene subalpine Zwergstrauchheide (Zwergwacholderheide)</t>
  </si>
  <si>
    <t>Cotoneaster integerrimus Medik.</t>
  </si>
  <si>
    <t>Diphasiastrum alpinum (L.) Holub</t>
  </si>
  <si>
    <t>Geranium rivulare Vill.</t>
  </si>
  <si>
    <t>Viola thomasiana Songeon &amp; E. P. Perrier</t>
  </si>
  <si>
    <t>Rhododendro-Vaccinion</t>
  </si>
  <si>
    <t>Mesophile subalpine Zwergstrauchheide (Alpenrosenheide)</t>
  </si>
  <si>
    <t>Huperzia selago (L.) Schrank &amp; Mart.</t>
  </si>
  <si>
    <t>Lonicera caerulea L.</t>
  </si>
  <si>
    <t>Pyrola minor L.</t>
  </si>
  <si>
    <t>Loiseleurio-Vaccinion</t>
  </si>
  <si>
    <t>Alpine Windheide</t>
  </si>
  <si>
    <t>Empetrum nigrum subsp. hermaphroditum</t>
  </si>
  <si>
    <t>Loiseleuria procumbens (L.) Desv.</t>
  </si>
  <si>
    <t>Arctostaphylos alpina (L.) Spreng.</t>
  </si>
  <si>
    <t>Forstpflanzungen</t>
  </si>
  <si>
    <t>Aufforstung mit Laubgehölzen</t>
  </si>
  <si>
    <t>Aufforstung mit Nadelgehölzen</t>
  </si>
  <si>
    <t>Einzelbaum</t>
  </si>
  <si>
    <t>Bruch- und Auenwälder</t>
  </si>
  <si>
    <t>Alnus</t>
  </si>
  <si>
    <t>Dryopteris carthusiana (Vill.) H. P. Fuchs</t>
  </si>
  <si>
    <t>Equisetum hyemale L.</t>
  </si>
  <si>
    <t>Festuca gigantea (L.) Vill.</t>
  </si>
  <si>
    <t>Petasites</t>
  </si>
  <si>
    <t>Populus</t>
  </si>
  <si>
    <t>Prunus padus L. subsp. padus</t>
  </si>
  <si>
    <t>Alnion glutinosae</t>
  </si>
  <si>
    <t>Erlen-Bruchwald</t>
  </si>
  <si>
    <t>Carex elongata L.</t>
  </si>
  <si>
    <t>Dryopteris cristata (L.) A. Gray</t>
  </si>
  <si>
    <t>Galium elongatum C. Presl</t>
  </si>
  <si>
    <t>Hypericum androsaemum L.</t>
  </si>
  <si>
    <t>Osmunda regalis L.</t>
  </si>
  <si>
    <t>Ribes nigrum L.</t>
  </si>
  <si>
    <t>Poa trivialis subsp. sylvicola</t>
  </si>
  <si>
    <t>Salicion albae</t>
  </si>
  <si>
    <t>Weichholz-Auenwald</t>
  </si>
  <si>
    <t>Salix alba L.</t>
  </si>
  <si>
    <t xml:space="preserve">	Salix</t>
  </si>
  <si>
    <t>Salix viminalis L.</t>
  </si>
  <si>
    <t>Salix ×fragilis L.</t>
  </si>
  <si>
    <t>Acer negundo L.</t>
  </si>
  <si>
    <t>Epipactis rhodanensis Gévaudan &amp; Robatsch</t>
  </si>
  <si>
    <t>Leucojum aestivum L.</t>
  </si>
  <si>
    <t>Populus alba L.</t>
  </si>
  <si>
    <t>Populus nigra L. subsp. nigra</t>
  </si>
  <si>
    <t>Scutellaria hastifolia L.</t>
  </si>
  <si>
    <t>Alnion incanae</t>
  </si>
  <si>
    <t>Grauerlen-Auenwald</t>
  </si>
  <si>
    <t>Aconitum variegatum L. subsp. variegatum</t>
  </si>
  <si>
    <t>Alnus incana (L.) Moench</t>
  </si>
  <si>
    <t>Brachypodium sylvaticum (Huds.) P. Beauv.</t>
  </si>
  <si>
    <t>Equisetum pratense Ehrh.</t>
  </si>
  <si>
    <t>Equisetum sylvaticum L.</t>
  </si>
  <si>
    <t>Fraxinus excelsior L.</t>
  </si>
  <si>
    <t>Listera ovata (L.) R. Br.</t>
  </si>
  <si>
    <t>Malus sylvestris (L.) Mill.</t>
  </si>
  <si>
    <t>Stachys sylvatica L.</t>
  </si>
  <si>
    <t>Ulmus glabra Huds.</t>
  </si>
  <si>
    <t>Salicion pentandrae</t>
  </si>
  <si>
    <t>Alpen-Weidenauenwald</t>
  </si>
  <si>
    <t>Fraxinion</t>
  </si>
  <si>
    <t>Hartholz-Auenwald</t>
  </si>
  <si>
    <t>Carex brizoides L.</t>
  </si>
  <si>
    <t>Carex pendula Huds.</t>
  </si>
  <si>
    <t>Carex strigosa Huds.</t>
  </si>
  <si>
    <t>Equisetum telmateia Ehrh.</t>
  </si>
  <si>
    <t>Malaxis monophyllos (L.) Sw.</t>
  </si>
  <si>
    <t>Matteuccia struthiopteris (L.) Tod.</t>
  </si>
  <si>
    <t>Ribes rubrum L.</t>
  </si>
  <si>
    <t>Ulmus laevis Pall.</t>
  </si>
  <si>
    <t>Adoxa moschatellina L.</t>
  </si>
  <si>
    <t>Aesculus hippocastanum L.</t>
  </si>
  <si>
    <t>Allium ursinum L.</t>
  </si>
  <si>
    <t>Anemone nemorosa L.</t>
  </si>
  <si>
    <t>Anemone ranunculoides L.</t>
  </si>
  <si>
    <t>Arum maculatum L.</t>
  </si>
  <si>
    <t>Circaea lutetiana L.</t>
  </si>
  <si>
    <t>Euphorbia dulcis L.</t>
  </si>
  <si>
    <t>Gagea lutea (L.) Ker Gawl.</t>
  </si>
  <si>
    <t>Galium odoratum (L.) Scop.</t>
  </si>
  <si>
    <t>Impatiens noli-tangere L.</t>
  </si>
  <si>
    <t>Juglans regia L.</t>
  </si>
  <si>
    <t>Lamium galeobdolon subsp. montanum</t>
  </si>
  <si>
    <t>Lathraea squamaria L.</t>
  </si>
  <si>
    <t>Leucojum vernum L.</t>
  </si>
  <si>
    <t>Lysimachia nummularia L.</t>
  </si>
  <si>
    <t>Platanus orientalis L.</t>
  </si>
  <si>
    <t>Poa remota Forselles</t>
  </si>
  <si>
    <t>Pseudostellaria europaea Schaeftl.</t>
  </si>
  <si>
    <t>Quercus robur L.</t>
  </si>
  <si>
    <t>Ranunculus auricomus aggr.</t>
  </si>
  <si>
    <t>Ranunculus ficaria L.</t>
  </si>
  <si>
    <t>Rumex sanguineus L.</t>
  </si>
  <si>
    <t>Scilla bifolia L.</t>
  </si>
  <si>
    <t>Scrophularia nodosa L.</t>
  </si>
  <si>
    <t>Sison amomum L.</t>
  </si>
  <si>
    <t>Tamus communis L.</t>
  </si>
  <si>
    <t>Veronica hederifolia subsp. lucorum</t>
  </si>
  <si>
    <t>Veronica montana L.</t>
  </si>
  <si>
    <t>Buchenwälder</t>
  </si>
  <si>
    <t>Athyrium filix-femina (L.) Roth</t>
  </si>
  <si>
    <t>Cardamine</t>
  </si>
  <si>
    <t>Carex digitata L.</t>
  </si>
  <si>
    <t>Carex sylvatica Huds.</t>
  </si>
  <si>
    <t>Dryopteris filix-mas (L.) Schott</t>
  </si>
  <si>
    <t>Epipactis helleborine (L.) Crantz</t>
  </si>
  <si>
    <t>Euphorbia amygdaloides L.</t>
  </si>
  <si>
    <t>Fagus sylvatica L.</t>
  </si>
  <si>
    <t>Lathyrus vernus (L.) Bernh. subsp. vernus</t>
  </si>
  <si>
    <t>Mercurialis perennis L.</t>
  </si>
  <si>
    <t>Milium effusum L.</t>
  </si>
  <si>
    <t>Oxalis acetosella L.</t>
  </si>
  <si>
    <t>Paris quadrifolia L.</t>
  </si>
  <si>
    <t>Polygonatum</t>
  </si>
  <si>
    <t>Pulmonaria</t>
  </si>
  <si>
    <t>Viola reichenbachiana Boreau</t>
  </si>
  <si>
    <t>Cephalanthero-Fagenion</t>
  </si>
  <si>
    <t>Orchideen-Buchenwald</t>
  </si>
  <si>
    <t>Cephalanthera damasonium (Mill.) Druce</t>
  </si>
  <si>
    <t>Cephalanthera longifolia (L.) Fritsch</t>
  </si>
  <si>
    <t>Cephalanthera rubra (L.) Rich.</t>
  </si>
  <si>
    <t>Acer campestre L.</t>
  </si>
  <si>
    <t>Acer opalus Mill.</t>
  </si>
  <si>
    <t>Aquilegia vulgaris L.</t>
  </si>
  <si>
    <t>Carex alba Scop.</t>
  </si>
  <si>
    <t>Cyclamen purpurascens Mill.</t>
  </si>
  <si>
    <t>Cypripedium calceolus L.</t>
  </si>
  <si>
    <t>Daphne mezereum L.</t>
  </si>
  <si>
    <t>Doronicum pardalianches L.</t>
  </si>
  <si>
    <t>Epipactis leptochila (Godfery) Godfery</t>
  </si>
  <si>
    <t>Epipactis microphylla (Ehrh.) Sw.</t>
  </si>
  <si>
    <t>Epipactis purpurata Sm.</t>
  </si>
  <si>
    <t>Helleborus viridis L.</t>
  </si>
  <si>
    <t>Hepatica nobilis Schreb.</t>
  </si>
  <si>
    <t>Melittis melissophyllum L.</t>
  </si>
  <si>
    <t>Neottia nidus-avis (L.) Rich.</t>
  </si>
  <si>
    <t>Orchis pallens L.</t>
  </si>
  <si>
    <t>Pinus sylvestris L.</t>
  </si>
  <si>
    <t>Quercus petraea Liebl.</t>
  </si>
  <si>
    <t>Rhamnus alpina L.</t>
  </si>
  <si>
    <t>Sorbus aria (L.) Crantz</t>
  </si>
  <si>
    <t>Taxus baccata L.</t>
  </si>
  <si>
    <t>Trochiscanthes nodiflora (All.) W. D. J. Koch</t>
  </si>
  <si>
    <t>Luzulo-Fagenion</t>
  </si>
  <si>
    <t>Hainsimsen-Buchenwald</t>
  </si>
  <si>
    <t>Calamintha grandiflora (L.) Moench</t>
  </si>
  <si>
    <t>Ilex aquifolium L.</t>
  </si>
  <si>
    <t>Luzula luzuloides (Lam.) Dandy &amp; Wilmott subsp. luzuloides</t>
  </si>
  <si>
    <t>Luzula sylvatica (Huds.) Gaudin</t>
  </si>
  <si>
    <t>Melampyrum pratense L.</t>
  </si>
  <si>
    <t>Monotropa hypophegea Wallr.</t>
  </si>
  <si>
    <t>Galio-Fagenion</t>
  </si>
  <si>
    <t>Waldmeister-Buchenwald</t>
  </si>
  <si>
    <t>Cardamine bulbifera (L.) Crantz</t>
  </si>
  <si>
    <t>Carpinus betulus L.</t>
  </si>
  <si>
    <t>Epilobium montanum L.</t>
  </si>
  <si>
    <t>Geranium nodosum L.</t>
  </si>
  <si>
    <t>Hedera helix L.</t>
  </si>
  <si>
    <t>Luzula pilosa (L.) Willd.</t>
  </si>
  <si>
    <t>Polygonatum multiflorum (L.) All.</t>
  </si>
  <si>
    <t>Primula acaulis (L.) L.</t>
  </si>
  <si>
    <t>Pulmonaria obscura Dumort.</t>
  </si>
  <si>
    <t>Pulmonaria officinalis L.</t>
  </si>
  <si>
    <t>Sanicula europaea L.</t>
  </si>
  <si>
    <t>Illici-Fagenion</t>
  </si>
  <si>
    <t>Atlantischer Buchenwald</t>
  </si>
  <si>
    <t>Lonicero-Fagenion</t>
  </si>
  <si>
    <t>Zahnwurz-Buchenwald</t>
  </si>
  <si>
    <t>Abies alba Mill.</t>
  </si>
  <si>
    <t>Acer pseudoplatanus L.</t>
  </si>
  <si>
    <t>Cardamine heptaphylla (Vill.) O. E. Schulz</t>
  </si>
  <si>
    <t>Cardamine kitaibelii Bech.</t>
  </si>
  <si>
    <t>Cardamine pentaphyllos (L.) Crantz</t>
  </si>
  <si>
    <t>Cardamine trifolia L.</t>
  </si>
  <si>
    <t>Dryopteris affinis (Lowe) Fraser-Jenk.</t>
  </si>
  <si>
    <t>Dryopteris affinis subsp. borreri</t>
  </si>
  <si>
    <t>Festuca altissima All.</t>
  </si>
  <si>
    <t>Gymnocarpium dryopteris (L.) Newman</t>
  </si>
  <si>
    <t>Heracleum sphondylium subsp. alpinum</t>
  </si>
  <si>
    <t>Hordelymus europaeus (L.) Harz</t>
  </si>
  <si>
    <t>Laburnum alpinum (Mill.) Bercht. &amp; J. Presl</t>
  </si>
  <si>
    <t>Lilium martagon L.</t>
  </si>
  <si>
    <t>Lonicera alpigena L.</t>
  </si>
  <si>
    <t>Lonicera nigra L.</t>
  </si>
  <si>
    <t>Melica uniflora Retz.</t>
  </si>
  <si>
    <t>Picea abies (L.) H. Karst.</t>
  </si>
  <si>
    <t>Polygonatum verticillatum (L.) All.</t>
  </si>
  <si>
    <t>Tilia platyphyllos Scop.</t>
  </si>
  <si>
    <t>Abieti-Fagenion</t>
  </si>
  <si>
    <t>Tannen-Buchenwald</t>
  </si>
  <si>
    <t>Epipogium aphyllum Sw.</t>
  </si>
  <si>
    <t>Galium rotundifolium L.</t>
  </si>
  <si>
    <t>Luzula sylvatica aggr.</t>
  </si>
  <si>
    <t>Phegopteris connectilis (Michx.) Watt</t>
  </si>
  <si>
    <t>Polystichum aculeatum (L.) Roth</t>
  </si>
  <si>
    <t>Ranunculus lanuginosus L.</t>
  </si>
  <si>
    <t>Viscum album subsp. abietis</t>
  </si>
  <si>
    <t>Andere Laubwälder</t>
  </si>
  <si>
    <t>Acer</t>
  </si>
  <si>
    <t>Orchis mascula (L.) L.</t>
  </si>
  <si>
    <t>Lunario-Acerion</t>
  </si>
  <si>
    <t>Ahorn-Schluchtwald</t>
  </si>
  <si>
    <t>Aconitum variegatum subsp. paniculatum</t>
  </si>
  <si>
    <t>Campanula latifolia L.</t>
  </si>
  <si>
    <t>Lunaria rediviva L.</t>
  </si>
  <si>
    <t>Polystichum setiferum (Forssk.) Woyn.</t>
  </si>
  <si>
    <t>Acer platanoides L.</t>
  </si>
  <si>
    <t>Actaea spicata L.</t>
  </si>
  <si>
    <t>Circaea ×intermedia Ehrh.</t>
  </si>
  <si>
    <t>Corydalis intermedia (L.) Mérat</t>
  </si>
  <si>
    <t>Dryopteris remota (Döll) Druce</t>
  </si>
  <si>
    <t>Polystichum braunii (Spenn.) Fée</t>
  </si>
  <si>
    <t>Ribes alpinum L.</t>
  </si>
  <si>
    <t>Salvia glutinosa L.</t>
  </si>
  <si>
    <t>Tilion platyphylli</t>
  </si>
  <si>
    <t>Linden-Mischwald</t>
  </si>
  <si>
    <t>Euonymus latifolius (L.) Mill.</t>
  </si>
  <si>
    <t>Staphylea pinnata L.</t>
  </si>
  <si>
    <t>Asperula taurina L.</t>
  </si>
  <si>
    <t>Galanthus nivalis L.</t>
  </si>
  <si>
    <t>Helleborus foetidus L.</t>
  </si>
  <si>
    <t>Tilia cordata Mill.</t>
  </si>
  <si>
    <t>Viola mirabilis L.</t>
  </si>
  <si>
    <t>Vitis sylvestris C. C. Gmel.</t>
  </si>
  <si>
    <t>Carpinion</t>
  </si>
  <si>
    <t>Eichen- Hainbuchenwald</t>
  </si>
  <si>
    <t>Dactylis polygama Horv.</t>
  </si>
  <si>
    <t>Isopyrum thalictroides L.</t>
  </si>
  <si>
    <t>Stellaria holostea L.</t>
  </si>
  <si>
    <t>Asarum europaeum L.</t>
  </si>
  <si>
    <t>Carex pilosa Scop.</t>
  </si>
  <si>
    <t>Carex umbrosa Host</t>
  </si>
  <si>
    <t>Festuca heterophylla Lam.</t>
  </si>
  <si>
    <t>Galium aristatum L.</t>
  </si>
  <si>
    <t>Galium laevigatum L.</t>
  </si>
  <si>
    <t>Galium sylvaticum L.</t>
  </si>
  <si>
    <t>Knautia drymeia Heuff.</t>
  </si>
  <si>
    <t>Lathyrus linifolius (Reichard) Bässler</t>
  </si>
  <si>
    <t>Lathyrus niger (L.) Bernh.</t>
  </si>
  <si>
    <t>Luzula forsteri (Sm.) DC.</t>
  </si>
  <si>
    <t>Mespilus germanica L.</t>
  </si>
  <si>
    <t>Narcissus pseudonarcissus L.</t>
  </si>
  <si>
    <t>Ornithogalum pyrenaicum L. subsp. pyrenaicum</t>
  </si>
  <si>
    <t>Orobanche hederae Duby</t>
  </si>
  <si>
    <t>Potentilla micrantha DC.</t>
  </si>
  <si>
    <t>Prunus avium L.</t>
  </si>
  <si>
    <t>Pulmonaria montana Lej. subsp. montana</t>
  </si>
  <si>
    <t>Pyrus pyraster Burgsd.</t>
  </si>
  <si>
    <t>Rosa arvensis Huds.</t>
  </si>
  <si>
    <t>Sorbus torminalis (L.) Crantz</t>
  </si>
  <si>
    <t>Vinca minor L.</t>
  </si>
  <si>
    <t>Viola riviniana Rchb.</t>
  </si>
  <si>
    <t>Quercion pubescenti-petraeae</t>
  </si>
  <si>
    <t>Flaumeichenwald</t>
  </si>
  <si>
    <t>Asplenium onopteris L.</t>
  </si>
  <si>
    <t>Buglossoides purpurocaerulea (L.) I. M. Johnst.</t>
  </si>
  <si>
    <t>Lonicera etrusca Santi</t>
  </si>
  <si>
    <t>Mercurialis ovata Sternb. &amp; Hoppe</t>
  </si>
  <si>
    <t>Viola suavis M. Bieb.</t>
  </si>
  <si>
    <t>Anthemis triumfettii (L.) DC.</t>
  </si>
  <si>
    <t>Calamintha ascendens Jord.</t>
  </si>
  <si>
    <t>Carex depauperata With.</t>
  </si>
  <si>
    <t>Cornus mas L.</t>
  </si>
  <si>
    <t>Cyclamen hederifolium Aiton</t>
  </si>
  <si>
    <t>Daphne laureola L.</t>
  </si>
  <si>
    <t>Erythronium dens-canis L.</t>
  </si>
  <si>
    <t>Hieracium glaucinum aggr.</t>
  </si>
  <si>
    <t>Laburnum anagyroides Medik.</t>
  </si>
  <si>
    <t>Limodorum abortivum (L.) Sw.</t>
  </si>
  <si>
    <t>Orchis purpurea Huds.</t>
  </si>
  <si>
    <t>Primula veris subsp. columnae</t>
  </si>
  <si>
    <t>Pyrus nivalis Jacq.</t>
  </si>
  <si>
    <t>Quercus pubescens Willd.</t>
  </si>
  <si>
    <t>Ruscus aculeatus L.</t>
  </si>
  <si>
    <t>Sorbus domestica L.</t>
  </si>
  <si>
    <t>Orno-Ostryon</t>
  </si>
  <si>
    <t>Hopfenbuchenwald</t>
  </si>
  <si>
    <t>Celtis australis L.</t>
  </si>
  <si>
    <t>Cnidium silaifolium (Jacq.) Simonk.</t>
  </si>
  <si>
    <t>Fraxinus ornus L.</t>
  </si>
  <si>
    <t>Lathyrus venetus (Mill.) Wohlf.</t>
  </si>
  <si>
    <t>Asparagus tenuifolius Lam.</t>
  </si>
  <si>
    <t>Helleborus niger L.</t>
  </si>
  <si>
    <t>Lamium galeobdolon subsp. flavidum</t>
  </si>
  <si>
    <t>Ostrya carpinifolia Scop.</t>
  </si>
  <si>
    <t>Paeonia officinalis L.</t>
  </si>
  <si>
    <t>Quercus cerris L.</t>
  </si>
  <si>
    <t>Veratrum nigrum L.</t>
  </si>
  <si>
    <t>Quercion robori-petraeae</t>
  </si>
  <si>
    <t>Saurer Eichenmischwald</t>
  </si>
  <si>
    <t>Cytisus nigricans L.</t>
  </si>
  <si>
    <t>Hieracium lachenalii C. C. Gmel.</t>
  </si>
  <si>
    <t>Hieracium laevigatum aggr.</t>
  </si>
  <si>
    <t>Hieracium sabaudum aggr.</t>
  </si>
  <si>
    <t>Hypericum pulchrum L.</t>
  </si>
  <si>
    <t>Oplismenus undulatifolius (Ard.) Roem. &amp; Schult.</t>
  </si>
  <si>
    <t>Prunus serotina Ehrh.</t>
  </si>
  <si>
    <t>Kastanienwald</t>
  </si>
  <si>
    <t>Castanea sativa Mill.</t>
  </si>
  <si>
    <t>Laubwald mit immergrünen Sträuchern</t>
  </si>
  <si>
    <t>Cinnamomum</t>
  </si>
  <si>
    <t>Cinnamomum glanduliferum (Wall.) Meisn.</t>
  </si>
  <si>
    <t>Elaeagnus pungens Thunb.</t>
  </si>
  <si>
    <t>Elaeagnus</t>
  </si>
  <si>
    <t>Laurus nobilis L.</t>
  </si>
  <si>
    <t>Ligustrum lucidum W. T. Aiton</t>
  </si>
  <si>
    <t>Prunus laurocerasus L.</t>
  </si>
  <si>
    <t>Pyracantha coccinea M. Roem.</t>
  </si>
  <si>
    <t>Trachycarpus fortunei (Hook.) H. Wendl.</t>
  </si>
  <si>
    <t>Viburnum tinus L.</t>
  </si>
  <si>
    <t>Quercus ilex L.</t>
  </si>
  <si>
    <t>Robinion</t>
  </si>
  <si>
    <t>Robinienwald</t>
  </si>
  <si>
    <t>Robinia pseudoacacia L.</t>
  </si>
  <si>
    <t>Ailanthus altissima (Mill.) Swingle</t>
  </si>
  <si>
    <t>Artemisia vulgaris L.</t>
  </si>
  <si>
    <t>Bromus sterilis L.</t>
  </si>
  <si>
    <t>Lonicera henryi Hemsl.</t>
  </si>
  <si>
    <t>Paulownia tomentosa (Thunb.) Steud.</t>
  </si>
  <si>
    <t>Rhus typhina L.</t>
  </si>
  <si>
    <t>Wärmeliebende Föhrenwälder</t>
  </si>
  <si>
    <t>Pyrola</t>
  </si>
  <si>
    <t>Viola rupestris F. W. Schmidt</t>
  </si>
  <si>
    <t>Molinio-Pinion</t>
  </si>
  <si>
    <t>Pfeifengras-Föhrenwald</t>
  </si>
  <si>
    <t>Aster amellus L.</t>
  </si>
  <si>
    <t>Thlaspi montanum L.</t>
  </si>
  <si>
    <t>Aquilegia atrata W. D. J. Koch</t>
  </si>
  <si>
    <t>Carlina vulgaris L.</t>
  </si>
  <si>
    <t>Festuca amethystina L.</t>
  </si>
  <si>
    <t>Erico-Pinion sylvestris</t>
  </si>
  <si>
    <t>Subkontinentaler kalkreicher Föhrenwald</t>
  </si>
  <si>
    <t>Daphne cneorum L.</t>
  </si>
  <si>
    <t>Leontodon incanus (L.) Schrank subsp. incanus</t>
  </si>
  <si>
    <t>Rhamnus saxatilis Jacq.</t>
  </si>
  <si>
    <t>Thesium rostratum Mert. &amp; W. D. J. Koch</t>
  </si>
  <si>
    <t>Carduus defloratus subsp. crassifolius</t>
  </si>
  <si>
    <t>Coronilla vaginalis Lam.</t>
  </si>
  <si>
    <t>Dorycnium germanicum (Gremli) Rikli</t>
  </si>
  <si>
    <t>Euphorbia carniolica Jacq.</t>
  </si>
  <si>
    <t>Goodyera repens (L.) R. Br.</t>
  </si>
  <si>
    <t>Hieracium pictum Pers.</t>
  </si>
  <si>
    <t>Laserpitium gaudinii Moretti</t>
  </si>
  <si>
    <t>Leucanthemum adustum (W. D. J. Koch) Gremli</t>
  </si>
  <si>
    <t>Monotropa hypopitys L.</t>
  </si>
  <si>
    <t>Pyrola chlorantha Sw.</t>
  </si>
  <si>
    <t>Pyrola rotundifolia L.</t>
  </si>
  <si>
    <t>Viola collina Besser</t>
  </si>
  <si>
    <t>Viscum album subsp. austriacum</t>
  </si>
  <si>
    <t>Cytiso-Pinion</t>
  </si>
  <si>
    <t>Mitteleuropäischer subkontinentaler kalkreicher Föhrenwald (Geissklee-Föhrenwald)</t>
  </si>
  <si>
    <t>Ononido-Pinion</t>
  </si>
  <si>
    <t>Kontinentaler Steppen-Föhrenwald</t>
  </si>
  <si>
    <t>Astragalus monspessulanus L.</t>
  </si>
  <si>
    <t>Coronilla minima L.</t>
  </si>
  <si>
    <t>Odontites viscosus (L.) Clairv.</t>
  </si>
  <si>
    <t>Ononis rotundifolia L.</t>
  </si>
  <si>
    <t>Melica nutans L.</t>
  </si>
  <si>
    <t>Vicia cracca subsp. incana</t>
  </si>
  <si>
    <t>Ononido-Pinion s.str.</t>
  </si>
  <si>
    <t>Kalkreicher Steppen-Föhrenwald</t>
  </si>
  <si>
    <t>Deschampsio-Pinion</t>
  </si>
  <si>
    <t>Kalkarmer Steppen-Föhrenwald</t>
  </si>
  <si>
    <t>Dicrano-Pinion</t>
  </si>
  <si>
    <t>Kalkarmer Föhrenwald</t>
  </si>
  <si>
    <t>Chimaphila umbellata (L.) W. P. C. Barton</t>
  </si>
  <si>
    <t>Diphasiastrum complanatum (L.) Holub</t>
  </si>
  <si>
    <t>Orthilia secunda (L.) House</t>
  </si>
  <si>
    <t>Hochmoorwälder</t>
  </si>
  <si>
    <t>Lycopodium annotinum L.</t>
  </si>
  <si>
    <t>Pinus mugo subsp. uncinata</t>
  </si>
  <si>
    <t>Betulion pubescentis</t>
  </si>
  <si>
    <t>Hochmoor-Birkenwald</t>
  </si>
  <si>
    <t>Ledo-Pinion</t>
  </si>
  <si>
    <t>Hochmoor-Bergföhrenwald</t>
  </si>
  <si>
    <t>Sphagno-Piceetum</t>
  </si>
  <si>
    <t>Hochmoor-Fichtenwald</t>
  </si>
  <si>
    <t>Listera cordata (L.) R. Br.</t>
  </si>
  <si>
    <t>Gebirgsnadelwälder</t>
  </si>
  <si>
    <t>Athyrium</t>
  </si>
  <si>
    <t>Dryopteris</t>
  </si>
  <si>
    <t>Homogyne alpina (L.) Cass.</t>
  </si>
  <si>
    <t>Larix decidua Mill.</t>
  </si>
  <si>
    <t>Melampyrum sylvaticum L.</t>
  </si>
  <si>
    <t>Abieti-Piceion</t>
  </si>
  <si>
    <t>Tannen-Fichtenwald</t>
  </si>
  <si>
    <t>Aposeris foetida (L.) Less.</t>
  </si>
  <si>
    <t>Blechnum spicant (L.) Roth</t>
  </si>
  <si>
    <t>Circaea alpina L.</t>
  </si>
  <si>
    <t>Dryopteris dilatata (Hoffm.) A. Gray</t>
  </si>
  <si>
    <t>Dryopteris expansa (C. Presl) Fraser-Jenk. &amp; Jermy</t>
  </si>
  <si>
    <t>Luzula sieberi Tausch</t>
  </si>
  <si>
    <t>Maianthemum bifolium (L.) F. W. Schmidt</t>
  </si>
  <si>
    <t>Moneses uniflora (L.) A. Gray</t>
  </si>
  <si>
    <t>Pulmonaria mollis aggr.</t>
  </si>
  <si>
    <t>Ranunculus serpens Schrank</t>
  </si>
  <si>
    <t>Saxifraga cuneifolia L.</t>
  </si>
  <si>
    <t>Vaccinio-Piceion</t>
  </si>
  <si>
    <t>Heidelbeer-Fichtenwald</t>
  </si>
  <si>
    <t>Galium triflorum Michx.</t>
  </si>
  <si>
    <t>Corallorhiza trifida Châtel.</t>
  </si>
  <si>
    <t>Linnaea borealis L.</t>
  </si>
  <si>
    <t>Luzula luzulina (Vill.) Dalla Torre &amp; Sarnth.</t>
  </si>
  <si>
    <t>Stellaria longifolia Willd.</t>
  </si>
  <si>
    <t>Trientalis europaea L.</t>
  </si>
  <si>
    <t>Larici-Pinetum cembrae</t>
  </si>
  <si>
    <t>Lärchen-Arvenwald</t>
  </si>
  <si>
    <t>Pinus cembra L.</t>
  </si>
  <si>
    <t>Clematis alpina (L.) Mill.</t>
  </si>
  <si>
    <t>Junipero-Laricetum</t>
  </si>
  <si>
    <t>Lärchenwald</t>
  </si>
  <si>
    <t>Erico-Pinion uncinatae</t>
  </si>
  <si>
    <t>Bergföhrenwald</t>
  </si>
  <si>
    <t>Daphne striata Tratt.</t>
  </si>
  <si>
    <t>Crepis alpestris (Jacq.) Tausch</t>
  </si>
  <si>
    <t>Leontodon incanus subsp. tenuiflorus</t>
  </si>
  <si>
    <t>Pyrola media Sw.</t>
  </si>
  <si>
    <t>Viola pinnata L.</t>
  </si>
  <si>
    <t>Vaccinio-Pinion</t>
  </si>
  <si>
    <t>Kalkarmer Bergföhrenwald</t>
  </si>
  <si>
    <t>Kalkreicher Bergföhrenwald</t>
  </si>
  <si>
    <t>Trittrasen und Ruderalfluren</t>
  </si>
  <si>
    <t>Amaranthus</t>
  </si>
  <si>
    <t>Arctium</t>
  </si>
  <si>
    <t>Atriplex</t>
  </si>
  <si>
    <t>Chenopodium</t>
  </si>
  <si>
    <t>Cirsium vulgare (Savi) Ten.</t>
  </si>
  <si>
    <t>Conyza</t>
  </si>
  <si>
    <t>Crepis</t>
  </si>
  <si>
    <t>Echium vulgare L.</t>
  </si>
  <si>
    <t>Eragrostis</t>
  </si>
  <si>
    <t>Erigeron annuus (L.) Desf.</t>
  </si>
  <si>
    <t>Euphorbia</t>
  </si>
  <si>
    <t>Lactuca</t>
  </si>
  <si>
    <t>Lepidium</t>
  </si>
  <si>
    <t>Malva</t>
  </si>
  <si>
    <t>Melilotus</t>
  </si>
  <si>
    <t>Oenothera</t>
  </si>
  <si>
    <t>Panicum</t>
  </si>
  <si>
    <t>Picris</t>
  </si>
  <si>
    <t>Polygonum aviculare aggr.</t>
  </si>
  <si>
    <t>Potentilla reptans L.</t>
  </si>
  <si>
    <t>Ranunculus repens L.</t>
  </si>
  <si>
    <t>Reseda</t>
  </si>
  <si>
    <t>Rumex obtusifolius L.</t>
  </si>
  <si>
    <t>Setaria</t>
  </si>
  <si>
    <t>Sisymbrium</t>
  </si>
  <si>
    <t>Tanacetum</t>
  </si>
  <si>
    <t>Tripleurospermum inodorum (L.) Sch. Bip.</t>
  </si>
  <si>
    <t>Urtica</t>
  </si>
  <si>
    <t>Verbascum</t>
  </si>
  <si>
    <t>Verbena officinalis L.</t>
  </si>
  <si>
    <t>Tritt- und Trümmerflächen ohne Vegetation</t>
  </si>
  <si>
    <t>Agropyro-Rumicion</t>
  </si>
  <si>
    <t>Feuchte Trittflur</t>
  </si>
  <si>
    <t>Alopecurus geniculatus L.</t>
  </si>
  <si>
    <t>Apium repens (Jacq.) Lag.</t>
  </si>
  <si>
    <t>Barbarea vulgaris R. Br.</t>
  </si>
  <si>
    <t>Carex hirta L.</t>
  </si>
  <si>
    <t>Carex otrubae Podp.</t>
  </si>
  <si>
    <t>Elymus athericus (Link) Kerguélen</t>
  </si>
  <si>
    <t>Inula britannica L.</t>
  </si>
  <si>
    <t>Juncus compressus Jacq.</t>
  </si>
  <si>
    <t>Mentha pulegium L.</t>
  </si>
  <si>
    <t>Mentha suaveolens Ehrh.</t>
  </si>
  <si>
    <t>Plantago major subsp. intermedia</t>
  </si>
  <si>
    <t>Potentilla anserina L.</t>
  </si>
  <si>
    <t>Pulicaria dysenterica (L.) Bernh.</t>
  </si>
  <si>
    <t>Rumex conglomeratus Murray</t>
  </si>
  <si>
    <t>Rumex crispus L.</t>
  </si>
  <si>
    <t>Scirpoides holoschoenus (L.) Soják</t>
  </si>
  <si>
    <t>Teucrium scordium L.</t>
  </si>
  <si>
    <t>Trifolium fragiferum L.</t>
  </si>
  <si>
    <t>Polypogon viridis (Gouan) Breistr.</t>
  </si>
  <si>
    <t>Carex vulpinoidea Michx.</t>
  </si>
  <si>
    <t>Cyperus serotinus Rottb.</t>
  </si>
  <si>
    <t>Festuca arundinacea Schreb. subsp. arundinacea</t>
  </si>
  <si>
    <t>Glyceria declinata Bréb.</t>
  </si>
  <si>
    <t>Glyceria striata (Lam.) Hitchc.</t>
  </si>
  <si>
    <t>Juncus tenuis Willd.</t>
  </si>
  <si>
    <t>Leontodon saxatilis Lam.</t>
  </si>
  <si>
    <t>Lepidium latifolium L.</t>
  </si>
  <si>
    <t>Melilotus indicus (L.) All.</t>
  </si>
  <si>
    <t>Mentha longifolia (L.) Huds.</t>
  </si>
  <si>
    <t>Phalaris canariensis L.</t>
  </si>
  <si>
    <t>Potentilla norvegica L.</t>
  </si>
  <si>
    <t>Rorippa austriaca (Crantz) Besser</t>
  </si>
  <si>
    <t>Rorippa islandica (Gunnerus) Borbás</t>
  </si>
  <si>
    <t>Rorippa sylvestris (L.) Besser</t>
  </si>
  <si>
    <t>Trifolium hybridum subsp. elegans</t>
  </si>
  <si>
    <t>Polygonion avicularis</t>
  </si>
  <si>
    <t>Trockene Trittflur</t>
  </si>
  <si>
    <t>Amaranthus deflexus L.</t>
  </si>
  <si>
    <t>Centaurea calcitrapa L.</t>
  </si>
  <si>
    <t>Coronopus squamatus (Forssk.) Asch.</t>
  </si>
  <si>
    <t>Cynodon dactylon (L.) Pers.</t>
  </si>
  <si>
    <t>Matricaria discoidea DC.</t>
  </si>
  <si>
    <t>Sclerochloa dura (L.) P. Beauv.</t>
  </si>
  <si>
    <t>Amaranthus blitum aggr.</t>
  </si>
  <si>
    <t>Coronopus didymus (L.) Sm.</t>
  </si>
  <si>
    <t>Eragrostis cilianensis (All.) Janch.</t>
  </si>
  <si>
    <t>Lepidium perfoliatum L.</t>
  </si>
  <si>
    <t>Lepidium ruderale L.</t>
  </si>
  <si>
    <t>Malva neglecta Wallr.</t>
  </si>
  <si>
    <t>Oxalis corniculata L.</t>
  </si>
  <si>
    <t>Polygonum calcatum Lindm.</t>
  </si>
  <si>
    <t>Polygonum microspermum Boreau</t>
  </si>
  <si>
    <t>Portulaca oleracea L.</t>
  </si>
  <si>
    <t>Puccinellia distans (Jacq.) Parl.</t>
  </si>
  <si>
    <t>Spergularia rubra (L.) J. Presl &amp; C. Presl</t>
  </si>
  <si>
    <t>Poion supinae</t>
  </si>
  <si>
    <t>Subalpin-alpine Trittflur</t>
  </si>
  <si>
    <t>Gagea fragifera (Vill.) Ehr. Bayer &amp; G. López</t>
  </si>
  <si>
    <t>Poa supina Schrad.</t>
  </si>
  <si>
    <t>Alchemilla monticola Opiz</t>
  </si>
  <si>
    <t>Alchemilla subcrenata Buser</t>
  </si>
  <si>
    <t>Sagina saginoides (L.) H. Karst.</t>
  </si>
  <si>
    <t>Sisymbrion</t>
  </si>
  <si>
    <t>Einjährige Ruderalflur</t>
  </si>
  <si>
    <t>Chenopodium botrys L.</t>
  </si>
  <si>
    <t>Consolida ajacis (L.) Schur</t>
  </si>
  <si>
    <t>Cynosurus echinatus L.</t>
  </si>
  <si>
    <t>Descurainia sophia (L.) Prantl</t>
  </si>
  <si>
    <t>Eruca sativa Mill.</t>
  </si>
  <si>
    <t>Erysimum repandum L.</t>
  </si>
  <si>
    <t>Hirschfeldia incana (L.) Lagr.-Foss.</t>
  </si>
  <si>
    <t>Hordeum murinum L. subsp. murinum</t>
  </si>
  <si>
    <t>Hymenolobus pauciflorus (W. D. J. Koch) Schinz &amp; Thell.</t>
  </si>
  <si>
    <t>Lepidium densiflorum Schrad.</t>
  </si>
  <si>
    <t>Lepidium virginicum L.</t>
  </si>
  <si>
    <t>Sinapis alba L.</t>
  </si>
  <si>
    <t>Sisymbrium austriacum Jacq.</t>
  </si>
  <si>
    <t>Sisymbrium officinale (L.) Scop.</t>
  </si>
  <si>
    <t>Stellaria pallida (Dumort.) Crép.</t>
  </si>
  <si>
    <t>Ambrosia artemisiifolia L.</t>
  </si>
  <si>
    <t>Ammi majus L.</t>
  </si>
  <si>
    <t>Apera interrupta (L.) P. Beauv.</t>
  </si>
  <si>
    <t>Artemisia annua L.</t>
  </si>
  <si>
    <t>Asperugo procumbens L.</t>
  </si>
  <si>
    <t>Barbarea verna (Mill.) Asch.</t>
  </si>
  <si>
    <t>Blitum virgatum L.</t>
  </si>
  <si>
    <t>Brassica napus L.</t>
  </si>
  <si>
    <t>Bromus lepidus Holmb.</t>
  </si>
  <si>
    <t>Bunias erucago L.</t>
  </si>
  <si>
    <t>Capsella rubella Reut.</t>
  </si>
  <si>
    <t>Carduus tenuiflorus Curtis</t>
  </si>
  <si>
    <t>Centaurea splendens L.</t>
  </si>
  <si>
    <t>Chenopodium murale L.</t>
  </si>
  <si>
    <t>Chenopodium opulifolium Schrad.</t>
  </si>
  <si>
    <t>Chenopodium strictum Roth</t>
  </si>
  <si>
    <t>Chenopodium vulvaria L.</t>
  </si>
  <si>
    <t>Conyza canadensis (L.) Cronquist</t>
  </si>
  <si>
    <t>Crepis foetida L.</t>
  </si>
  <si>
    <t>Crepis sancta (L.) Bornm.</t>
  </si>
  <si>
    <t>Crepis pulchra L.</t>
  </si>
  <si>
    <t>Crepis tectorum L.</t>
  </si>
  <si>
    <t>Crepis vesicaria subsp. taraxacifolia</t>
  </si>
  <si>
    <t>Datura stramonium L.</t>
  </si>
  <si>
    <t>Erodium moschatum (L.) L'Hér.</t>
  </si>
  <si>
    <t>Foeniculum vulgare Mill.</t>
  </si>
  <si>
    <t>Lactuca serriola L.</t>
  </si>
  <si>
    <t>Lappula deflexa (Wahlenb.) Garcke</t>
  </si>
  <si>
    <t>Lappula squarrosa (Retz.) Dumort.</t>
  </si>
  <si>
    <t>Lepidium sativum L.</t>
  </si>
  <si>
    <t>Malva sylvestris L.</t>
  </si>
  <si>
    <t>Nicandra physalodes (L.) Gaertn.</t>
  </si>
  <si>
    <t>Papaver dubium subsp. lecoqii</t>
  </si>
  <si>
    <t>Papaver somniferum L.</t>
  </si>
  <si>
    <t>Picris echioides L.</t>
  </si>
  <si>
    <t>Plantago arenaria Waldst. &amp; Kit.</t>
  </si>
  <si>
    <t>Polycnemum majus A. Braun</t>
  </si>
  <si>
    <t>Rumex pulcher L.</t>
  </si>
  <si>
    <t>Salsola tragus L. subsp. tragus</t>
  </si>
  <si>
    <t>Sisymbrium altissimum L.</t>
  </si>
  <si>
    <t>Sisymbrium irio L.</t>
  </si>
  <si>
    <t>Sisymbrium loeselii L.</t>
  </si>
  <si>
    <t>Solanum villosum Mill. subsp. villosum</t>
  </si>
  <si>
    <t>Torilis nodosa (L.) Gaertn.</t>
  </si>
  <si>
    <t>Tragopogon pratensis subsp. minor</t>
  </si>
  <si>
    <t>Urtica urens L.</t>
  </si>
  <si>
    <t>Vicia lutea L.</t>
  </si>
  <si>
    <t>Xanthium spinosum L.</t>
  </si>
  <si>
    <t>Xanthium strumarium L.</t>
  </si>
  <si>
    <t>Onopordion</t>
  </si>
  <si>
    <t>Trockenwarme Ruderalflur</t>
  </si>
  <si>
    <t>Anchusa officinalis L.</t>
  </si>
  <si>
    <t>Arabis nova Vill.</t>
  </si>
  <si>
    <t>Carduus nutans L. subsp. nutans</t>
  </si>
  <si>
    <t>Carthamus lanatus L.</t>
  </si>
  <si>
    <t>Centaurea solstitialis L.</t>
  </si>
  <si>
    <t>Chenopodium urbicum L.</t>
  </si>
  <si>
    <t>Cynoglossum officinale L.</t>
  </si>
  <si>
    <t>Echinops sphaerocephalus L.</t>
  </si>
  <si>
    <t>Marrubium vulgare L.</t>
  </si>
  <si>
    <t>Nepeta cataria L.</t>
  </si>
  <si>
    <t>Nepeta nuda L.</t>
  </si>
  <si>
    <t>Onopordum acanthium L.</t>
  </si>
  <si>
    <t>Salvia ×sylvestris L.</t>
  </si>
  <si>
    <t>Silybum marianum (L.) Gaertn.</t>
  </si>
  <si>
    <t>Stachys germanica L.</t>
  </si>
  <si>
    <t>Verbascum phlomoides L.</t>
  </si>
  <si>
    <t>Carduus acanthoides L.</t>
  </si>
  <si>
    <t>Carduus nutans subsp. platylepis</t>
  </si>
  <si>
    <t>Cirsium eriophorum (L.) Scop. subsp. eriophorum</t>
  </si>
  <si>
    <t>Hyoscyamus niger L.</t>
  </si>
  <si>
    <t>Lolium rigidum Gaudin</t>
  </si>
  <si>
    <t>Nonea lutea (Desr.) DC.</t>
  </si>
  <si>
    <t>Potentilla intermedia L.</t>
  </si>
  <si>
    <t>Reseda luteola L.</t>
  </si>
  <si>
    <t>Rubia tinctorum L.</t>
  </si>
  <si>
    <t>Salvia verticillata L.</t>
  </si>
  <si>
    <t>Sideritis montana L.</t>
  </si>
  <si>
    <t>Tanacetum cinerariifolium (Trevir.) Sch. Bip.</t>
  </si>
  <si>
    <t>Verbascum blattaria L.</t>
  </si>
  <si>
    <t>Verbascum densiflorum Bertol.</t>
  </si>
  <si>
    <t>Verbascum pulverulentum Vill.</t>
  </si>
  <si>
    <t>Dauco-Melilotion</t>
  </si>
  <si>
    <t>Mesophile Ruderalflur (Steinkleeflur)</t>
  </si>
  <si>
    <t>Ambrosia psilostachya DC.</t>
  </si>
  <si>
    <t>Berteroa incana (L.) DC.</t>
  </si>
  <si>
    <t>Crepis setosa Haller f.</t>
  </si>
  <si>
    <t>Euphorbia virgata Waldst. &amp; Kit.</t>
  </si>
  <si>
    <t>Melilotus albus Medik.</t>
  </si>
  <si>
    <t>Melilotus officinalis Lam.</t>
  </si>
  <si>
    <t>Oenothera biennis aggr.</t>
  </si>
  <si>
    <t>Oenothera glazioviana Micheli</t>
  </si>
  <si>
    <t>Oenothera parviflora aggr.</t>
  </si>
  <si>
    <t>Rumex thyrsiflorus Fingerh.</t>
  </si>
  <si>
    <t>Tanacetum vulgare L.</t>
  </si>
  <si>
    <t>Anchusa italica Retz.</t>
  </si>
  <si>
    <t>Arabis scabra All.</t>
  </si>
  <si>
    <t>Artemisia verlotiorum Lamotte</t>
  </si>
  <si>
    <t>Asclepias syriaca L.</t>
  </si>
  <si>
    <t>Erigeron annuus subsp. septentrionalis</t>
  </si>
  <si>
    <t>Linaria purpurea (L.) Mill.</t>
  </si>
  <si>
    <t>Malva alcea L.</t>
  </si>
  <si>
    <t>Picris hieracioides L.</t>
  </si>
  <si>
    <t>Senecio erucifolius L.</t>
  </si>
  <si>
    <t>Senecio inaequidens DC.</t>
  </si>
  <si>
    <t>Rumicion alpini</t>
  </si>
  <si>
    <t>Alpine Lägerflur (Alpenblackenflur)</t>
  </si>
  <si>
    <t>Rumex alpinus L.</t>
  </si>
  <si>
    <t>Senecio alpinus (L.) Scop.</t>
  </si>
  <si>
    <t>Tephroseris tenuifolia (Gaudin) Holub</t>
  </si>
  <si>
    <t>Aconitum napellus subsp. vulgare</t>
  </si>
  <si>
    <t>Cerinthe glabra Mill.</t>
  </si>
  <si>
    <t>Chenopodium bonus-henricus L.</t>
  </si>
  <si>
    <t>Cirsium spinosissimum (L.) Scop.</t>
  </si>
  <si>
    <t>Senecio rupestris Waldst. &amp; Kit.</t>
  </si>
  <si>
    <t>Veratrum album subsp. lobelianum</t>
  </si>
  <si>
    <t>Arction</t>
  </si>
  <si>
    <t>Lägerflur der Tieflagen</t>
  </si>
  <si>
    <t>Arctium lappa L.</t>
  </si>
  <si>
    <t>Arctium minus Bernh. subsp. minus</t>
  </si>
  <si>
    <t>Arctium tomentosum Mill.</t>
  </si>
  <si>
    <t>Armoracia rusticana G. Gaertn. &amp; al.</t>
  </si>
  <si>
    <t>Ballota nigra subsp. meridionalis</t>
  </si>
  <si>
    <t>Conium maculatum L.</t>
  </si>
  <si>
    <t>Lamium album L.</t>
  </si>
  <si>
    <t>Leonurus cardiaca L.</t>
  </si>
  <si>
    <t>Mentha spicata L.</t>
  </si>
  <si>
    <t>Phytolacca americana L.</t>
  </si>
  <si>
    <t>Rumex longifolius DC.</t>
  </si>
  <si>
    <t>Rumex patientia L.</t>
  </si>
  <si>
    <t>Symphytum asperum Lepech.</t>
  </si>
  <si>
    <t>Ballota nigra L. subsp. nigra</t>
  </si>
  <si>
    <t>Barbarea intermedia Boreau</t>
  </si>
  <si>
    <t>Galeopsis pubescens Besser</t>
  </si>
  <si>
    <t>Lactuca virosa L.</t>
  </si>
  <si>
    <t>Melissa officinalis L.</t>
  </si>
  <si>
    <t>Silene pratensis (Rafn) Godr.</t>
  </si>
  <si>
    <t>Tanacetum parthenium (L.) Sch. Bip.</t>
  </si>
  <si>
    <t>Anthropogene Steinfluren</t>
  </si>
  <si>
    <t>Mauer oder Steinpflästerung ohne Vegetation</t>
  </si>
  <si>
    <t>Centrantho-Parietarion</t>
  </si>
  <si>
    <t>Trockenwarme Mauerflur</t>
  </si>
  <si>
    <t>Antirrhinum majus L.</t>
  </si>
  <si>
    <t>Centranthus ruber (L.) DC.</t>
  </si>
  <si>
    <t>Corydalis lutea (L.) DC.</t>
  </si>
  <si>
    <t>Cymbalaria muralis G. Gaertn. &amp; al.</t>
  </si>
  <si>
    <t>Erigeron karvinskianus DC.</t>
  </si>
  <si>
    <t>Erysimum cheiri (L.) Crantz</t>
  </si>
  <si>
    <t>Parietaria judaica L.</t>
  </si>
  <si>
    <t>Arabis alpina subsp. caucasica</t>
  </si>
  <si>
    <t>Artemisia pontica L.</t>
  </si>
  <si>
    <t>Asarina procumbens Mill.</t>
  </si>
  <si>
    <t>Aubrieta deltoidea (L.) DC.</t>
  </si>
  <si>
    <t>Aurinia saxatilis (L.) Desv.</t>
  </si>
  <si>
    <t>Campanula poscharskyana Degen</t>
  </si>
  <si>
    <t>Asplenium ceterach L.</t>
  </si>
  <si>
    <t>Commelina communis L.</t>
  </si>
  <si>
    <t>Ficus carica L.</t>
  </si>
  <si>
    <t>Parthenocissus quinquefolia (L.) Planch.</t>
  </si>
  <si>
    <t>Satureja hortensis L.</t>
  </si>
  <si>
    <t>Sedum hispanicum L.</t>
  </si>
  <si>
    <t>Sedum sarmentosum Bunge</t>
  </si>
  <si>
    <t>Sedum spurium M. Bieb.</t>
  </si>
  <si>
    <t>Sedum telephium subsp. maximum</t>
  </si>
  <si>
    <t>Saginion procumbentis</t>
  </si>
  <si>
    <t>Steinpflaster-Trittflur</t>
  </si>
  <si>
    <t>Euphorbia humifusa Willd.</t>
  </si>
  <si>
    <t>Euphorbia maculata L.</t>
  </si>
  <si>
    <t>Euphorbia prostrata Aiton</t>
  </si>
  <si>
    <t>Polycarpon tetraphyllum (L.) L.</t>
  </si>
  <si>
    <t>Sagina procumbens L.</t>
  </si>
  <si>
    <t>Chenopodium pumilio R. Br.</t>
  </si>
  <si>
    <t>Eragrostis minor Host</t>
  </si>
  <si>
    <t>Eragrostis multicaulis Steud.</t>
  </si>
  <si>
    <t>Eragrostis pilosa (L.) P. Beauv.</t>
  </si>
  <si>
    <t>Sagina apetala Ard. subsp. apetala</t>
  </si>
  <si>
    <t>Baumschulen, Obstgärten, Rebberge</t>
  </si>
  <si>
    <t>Baumschule aus Laubgehölzen</t>
  </si>
  <si>
    <t>Baumschule aus Nadelgehölzen</t>
  </si>
  <si>
    <t>Kastanienhain (ohne Unterholz)</t>
  </si>
  <si>
    <t>Hochstammobstgarten</t>
  </si>
  <si>
    <t>Niederstammobstgarten</t>
  </si>
  <si>
    <t>Rebberg</t>
  </si>
  <si>
    <t>Beerenkultur</t>
  </si>
  <si>
    <t>Feldkulturen (Äcker)</t>
  </si>
  <si>
    <t>Anagallis</t>
  </si>
  <si>
    <t>Anchusa arvensis (L.) M. Bieb.</t>
  </si>
  <si>
    <t>Anthemis</t>
  </si>
  <si>
    <t>Aphanes</t>
  </si>
  <si>
    <t>Avena</t>
  </si>
  <si>
    <t>Brassica</t>
  </si>
  <si>
    <t>Capsella bursa-pastoris (L.) Medik.</t>
  </si>
  <si>
    <t>Cardamine hirsuta L.</t>
  </si>
  <si>
    <t>Digitaria</t>
  </si>
  <si>
    <t>Euphorbia peplus L.</t>
  </si>
  <si>
    <t>Fallopia convolvulus (L.) Á. Löve</t>
  </si>
  <si>
    <t>Fumaria</t>
  </si>
  <si>
    <t>Galinsoga</t>
  </si>
  <si>
    <t>Geranium pusillum L.</t>
  </si>
  <si>
    <t>Lamium purpureum L.</t>
  </si>
  <si>
    <t>Matricaria chamomilla L.</t>
  </si>
  <si>
    <t>Mercurialis annua L.</t>
  </si>
  <si>
    <t>Oxalis</t>
  </si>
  <si>
    <t>Papaver</t>
  </si>
  <si>
    <t>Raphanus raphanistrum L.</t>
  </si>
  <si>
    <t>Senecio vulgaris L.</t>
  </si>
  <si>
    <t>Sinapis</t>
  </si>
  <si>
    <t>Solanum nigrum L.</t>
  </si>
  <si>
    <t>Sonchus oleraceus L.</t>
  </si>
  <si>
    <t>Stellaria media (L.) Vill.</t>
  </si>
  <si>
    <t>Veronica arvensis L.</t>
  </si>
  <si>
    <t>Veronica hederifolia L. subsp. hederifolia</t>
  </si>
  <si>
    <t>Veronica persica Poir.</t>
  </si>
  <si>
    <t>Viola arvensis Murray</t>
  </si>
  <si>
    <t>Feldkulturen (Äcker) ohne Vegetation</t>
  </si>
  <si>
    <t>Getreidefeld (vorwiegend Winterkultur)</t>
  </si>
  <si>
    <t>Getreide ohne Begleitvegetation</t>
  </si>
  <si>
    <t>Aphanion</t>
  </si>
  <si>
    <t>Kalkarme Getreideäcker</t>
  </si>
  <si>
    <t>Apera spica-venti (L.) P. Beauv.</t>
  </si>
  <si>
    <t>Aphanes arvensis L.</t>
  </si>
  <si>
    <t>Hypochaeris glabra L.</t>
  </si>
  <si>
    <t>Papaver argemone L.</t>
  </si>
  <si>
    <t>Scleranthus annuus L. subsp. annuus</t>
  </si>
  <si>
    <t>Vicia tetrasperma (L.) Schreb.</t>
  </si>
  <si>
    <t>Vicia villosa Roth subsp. villosa</t>
  </si>
  <si>
    <t>Anthemis arvensis L.</t>
  </si>
  <si>
    <t>Aphanes australis Rydb.</t>
  </si>
  <si>
    <t>Arnoseris minima (L.) Schweigg. &amp; Körte</t>
  </si>
  <si>
    <t>Avena nuda L.</t>
  </si>
  <si>
    <t>Bromus grossus DC.</t>
  </si>
  <si>
    <t>Bromus secalinus L.</t>
  </si>
  <si>
    <t>Camelina microcarpa DC.</t>
  </si>
  <si>
    <t>Centaurea cyanus L.</t>
  </si>
  <si>
    <t>Galeopsis ladanum L.</t>
  </si>
  <si>
    <t>Lathyrus nissolia L.</t>
  </si>
  <si>
    <t>Odontites vernus (Bellardi) Dumort.</t>
  </si>
  <si>
    <t>Papaver dubium L. subsp. dubium</t>
  </si>
  <si>
    <t>Silene gallica L.</t>
  </si>
  <si>
    <t>Spergula arvensis L.</t>
  </si>
  <si>
    <t>Teesdalia nudicaulis (L.) R. Br.</t>
  </si>
  <si>
    <t>Veronica triphyllos L.</t>
  </si>
  <si>
    <t>Vicia hirsuta (L.) Gray</t>
  </si>
  <si>
    <t>Vicia villosa subsp. varia</t>
  </si>
  <si>
    <t>Caucalidion</t>
  </si>
  <si>
    <t>Kalkreiche Getreideäcker</t>
  </si>
  <si>
    <t>Adonis aestivalis L.</t>
  </si>
  <si>
    <t>Adonis flammea Jacq.</t>
  </si>
  <si>
    <t>Ajuga chamaepitys (L.) Schreb.</t>
  </si>
  <si>
    <t>Androsace maxima L.</t>
  </si>
  <si>
    <t>Asperula arvensis L.</t>
  </si>
  <si>
    <t>Bifora radians M. Bieb.</t>
  </si>
  <si>
    <t>Bupleurum rotundifolium L.</t>
  </si>
  <si>
    <t>Caucalis platycarpos L.</t>
  </si>
  <si>
    <t>Conringia orientalis (L.) Dumort.</t>
  </si>
  <si>
    <t>Consolida regalis Gray</t>
  </si>
  <si>
    <t>Euphorbia exigua L.</t>
  </si>
  <si>
    <t>Fumaria vaillantii Loisel.</t>
  </si>
  <si>
    <t>Galium tricornutum Dandy</t>
  </si>
  <si>
    <t>Iberis amara L.</t>
  </si>
  <si>
    <t>Kickxia elatine (L.) Dumort.</t>
  </si>
  <si>
    <t>Kickxia spuria (L.) Dumort.</t>
  </si>
  <si>
    <t>Lathyrus aphaca L.</t>
  </si>
  <si>
    <t>Lathyrus cicera L.</t>
  </si>
  <si>
    <t>Lathyrus tuberosus L.</t>
  </si>
  <si>
    <t>Myagrum perfoliatum L.</t>
  </si>
  <si>
    <t>Nigella arvensis L.</t>
  </si>
  <si>
    <t>Orlaya grandiflora (L.) Hoffm.</t>
  </si>
  <si>
    <t>Polycnemum arvense L.</t>
  </si>
  <si>
    <t>Ranunculus arvensis L.</t>
  </si>
  <si>
    <t>Reseda phyteuma L.</t>
  </si>
  <si>
    <t>Scandix pecten-veneris L.</t>
  </si>
  <si>
    <t>Silene noctiflora L.</t>
  </si>
  <si>
    <t>Stachys annua (L.) L.</t>
  </si>
  <si>
    <t>Thymelaea passerina (L.) Coss. &amp; Germ.</t>
  </si>
  <si>
    <t>Torilis arvensis (Huds.) Link</t>
  </si>
  <si>
    <t>Turgenia latifolia (L.) Hoffm.</t>
  </si>
  <si>
    <t>Vaccaria hispanica (Mill.) Rauschert</t>
  </si>
  <si>
    <t>Valerianella rimosa Bastard</t>
  </si>
  <si>
    <t>Adonis annua L.</t>
  </si>
  <si>
    <t>Agrostemma githago L.</t>
  </si>
  <si>
    <t>Alopecurus myosuroides Huds.</t>
  </si>
  <si>
    <t>Anagallis foemina Mill.</t>
  </si>
  <si>
    <t>Anthemis cotula L.</t>
  </si>
  <si>
    <t>Avena fatua L.</t>
  </si>
  <si>
    <t>Bromus japonicus Thunb.</t>
  </si>
  <si>
    <t>Buglossoides arvensis (L.) I. M. Johnst.</t>
  </si>
  <si>
    <t>Bunium bulbocastanum L.</t>
  </si>
  <si>
    <t>Camelina sativa (L.) Crantz</t>
  </si>
  <si>
    <t>Euphorbia falcata L.</t>
  </si>
  <si>
    <t>Euphorbia segetalis L.</t>
  </si>
  <si>
    <t>Galium spurium L.</t>
  </si>
  <si>
    <t>Gladiolus italicus Mill.</t>
  </si>
  <si>
    <t>Glaucium corniculatum (L.) Rudolph</t>
  </si>
  <si>
    <t>Iberis pinnata L.</t>
  </si>
  <si>
    <t>Lathyrus hirsutus L.</t>
  </si>
  <si>
    <t>Legousia hybrida (L.) Delarbre</t>
  </si>
  <si>
    <t>Legousia speculum-veneris (L.) Chaix</t>
  </si>
  <si>
    <t>Lolium temulentum L.</t>
  </si>
  <si>
    <t>Melampyrum arvense L.</t>
  </si>
  <si>
    <t>Myosotis arvensis Hill</t>
  </si>
  <si>
    <t>Neslia paniculata (L.) Desv. subsp. paniculata</t>
  </si>
  <si>
    <t>Neslia paniculata subsp. thracica</t>
  </si>
  <si>
    <t>Nonea erecta Bernh.</t>
  </si>
  <si>
    <t>Papaver hybridum L.</t>
  </si>
  <si>
    <t>Papaver rhoeas L.</t>
  </si>
  <si>
    <t>Rapistrum rugosum (L.) All.</t>
  </si>
  <si>
    <t>Sherardia arvensis L.</t>
  </si>
  <si>
    <t>Sinapis arvensis L.</t>
  </si>
  <si>
    <t>Valerianella dentata (L.) Pollich</t>
  </si>
  <si>
    <t>Valerianella eriocarpa Desv.</t>
  </si>
  <si>
    <t>Valerianella locusta (L.) Laterr.</t>
  </si>
  <si>
    <t>Vicia pannonica Crantz</t>
  </si>
  <si>
    <t>Vicia parviflora Cav.</t>
  </si>
  <si>
    <t>Vicia sativa subsp. nigra (L.) Ehrh.</t>
  </si>
  <si>
    <t>Mais-, Tabak- und andere Ackerkulturen (vorwiegend Sommerkultur)</t>
  </si>
  <si>
    <t>Hackfruchtacker (Sommerkultur), Garten</t>
  </si>
  <si>
    <t>Hackfrucht ohne Begleitflora</t>
  </si>
  <si>
    <t>Polygono-Chenopodion</t>
  </si>
  <si>
    <t>Kalkarmer, lehmiger Hackfruchtacker</t>
  </si>
  <si>
    <t>Chenopodium ficifolium Sm.</t>
  </si>
  <si>
    <t>Chenopodium glaucum L.</t>
  </si>
  <si>
    <t>Chenopodium polyspermum L.</t>
  </si>
  <si>
    <t>Chenopodium rubrum L.</t>
  </si>
  <si>
    <t>Glebionis segetum (L.) Fourr.</t>
  </si>
  <si>
    <t>Erysimum cheiranthoides L.</t>
  </si>
  <si>
    <t>Galeopsis speciosa Mill.</t>
  </si>
  <si>
    <t>Galinsoga quadriradiata Ruiz &amp; Pav.</t>
  </si>
  <si>
    <t>Oxalis dillenii Jacq.</t>
  </si>
  <si>
    <t>Oxalis stricta L.</t>
  </si>
  <si>
    <t>Atriplex patula L.</t>
  </si>
  <si>
    <t>Atriplex prostrata DC.</t>
  </si>
  <si>
    <t>Brassica rapa L.</t>
  </si>
  <si>
    <t>Cerastium glomeratum Thuill.</t>
  </si>
  <si>
    <t>Chenopodium album L.</t>
  </si>
  <si>
    <t>Cuscuta scandens Brot.</t>
  </si>
  <si>
    <t>Echinochloa crus-galli (L.) P. Beauv.</t>
  </si>
  <si>
    <t>Linaria simplex (Willd.) DC.</t>
  </si>
  <si>
    <t>Mentha arvensis L.</t>
  </si>
  <si>
    <t>Polygonum persicaria L.</t>
  </si>
  <si>
    <t>Sedum stoloniferum S. G. Gmel.</t>
  </si>
  <si>
    <t>Sonchus asper Hill</t>
  </si>
  <si>
    <t>Sorghum halepense (L.) Pers.</t>
  </si>
  <si>
    <t>Fumario-Euphorbion</t>
  </si>
  <si>
    <t>Kalkreicher, lehmiger Hackfruchtacker</t>
  </si>
  <si>
    <t>Allium vineale L.</t>
  </si>
  <si>
    <t>Althaea hirsuta L.</t>
  </si>
  <si>
    <t>Calendula arvensis L.</t>
  </si>
  <si>
    <t>Eranthis hyemalis (L.) Salisb.</t>
  </si>
  <si>
    <t>Erucastrum gallicum (Willd.) O. E. Schulz</t>
  </si>
  <si>
    <t>Euphorbia helioscopia L.</t>
  </si>
  <si>
    <t>Fumaria officinalis L. subsp. officinalis</t>
  </si>
  <si>
    <t>Fumaria schleicheri Soy.-Will.</t>
  </si>
  <si>
    <t>Geranium dissectum L.</t>
  </si>
  <si>
    <t>Geranium rotundifolium L.</t>
  </si>
  <si>
    <t>Lamium hybridum Vill.</t>
  </si>
  <si>
    <t>Muscari racemosum (L.) Mill.</t>
  </si>
  <si>
    <t>Ornithogalum umbellatum L.</t>
  </si>
  <si>
    <t>Thlaspi alliaceum L.</t>
  </si>
  <si>
    <t>Tulipa sylvestris L. subsp. sylvestris</t>
  </si>
  <si>
    <t>Veronica polita Fr.</t>
  </si>
  <si>
    <t>Aethusa cynapium L.</t>
  </si>
  <si>
    <t>Allium rotundum L.</t>
  </si>
  <si>
    <t>Amaranthus graecizans L.</t>
  </si>
  <si>
    <t>Anagallis arvensis L.</t>
  </si>
  <si>
    <t>Chaenorrhinum minus (L.) Lange</t>
  </si>
  <si>
    <t>Chenopodium hybridum L.</t>
  </si>
  <si>
    <t>Digitaria sanguinalis aggr.</t>
  </si>
  <si>
    <t>Euphorbia platyphyllos L.</t>
  </si>
  <si>
    <t>Gagea pratensis (Pers.) Dumort.</t>
  </si>
  <si>
    <t>Gagea villosa (M. Bieb.) Sweet</t>
  </si>
  <si>
    <t>Lamium amplexicaule L.</t>
  </si>
  <si>
    <t>Lepidium campestre (L.) R. Br.</t>
  </si>
  <si>
    <t>Muscari neglectum Guss.</t>
  </si>
  <si>
    <t>Setaria viridis (L.) P. Beauv.</t>
  </si>
  <si>
    <t>Sonchus arvensis L. subsp. arvensis</t>
  </si>
  <si>
    <t>Thlaspi arvense L.</t>
  </si>
  <si>
    <t>Veronica agrestis L.</t>
  </si>
  <si>
    <t>Veronica opaca Fr.</t>
  </si>
  <si>
    <t>Panico-Setarion</t>
  </si>
  <si>
    <t>Kalkarmer, trockener Hackfruchtacker</t>
  </si>
  <si>
    <t>Amaranthus hypochondriacus L.</t>
  </si>
  <si>
    <t>Digitaria ischaemum aggr.</t>
  </si>
  <si>
    <t>Galinsoga parviflora Cav.</t>
  </si>
  <si>
    <t>Panicum miliaceum L.</t>
  </si>
  <si>
    <t>Setaria pumila (Poir.) Roem. &amp; Schult.</t>
  </si>
  <si>
    <t>Setaria verticillata (L.) P. Beauv.</t>
  </si>
  <si>
    <t>Amaranthus bouchonii Thell.</t>
  </si>
  <si>
    <t>Amaranthus retroflexus L.</t>
  </si>
  <si>
    <t>Bromus arvensis L.</t>
  </si>
  <si>
    <t>Diplotaxis viminea (L.) DC.</t>
  </si>
  <si>
    <t>Misopates orontium (L.) Raf.</t>
  </si>
  <si>
    <t>Orobanche ramosa L.</t>
  </si>
  <si>
    <t>Panicum capillare L.</t>
  </si>
  <si>
    <t>Panicum dichotomiflorum Michx.</t>
  </si>
  <si>
    <t>Panicum barbipulvinatum Nash</t>
  </si>
  <si>
    <t>Setaria verticilliformis Dumort.</t>
  </si>
  <si>
    <t>Stachys arvensis (L.) L.</t>
  </si>
  <si>
    <t>Vicia ervilia (L.) Willd.</t>
  </si>
  <si>
    <t>Eragrostion</t>
  </si>
  <si>
    <t>Kalkreicher, trockener Hackfruchtacker</t>
  </si>
  <si>
    <t>Bufonia paniculata Dubois</t>
  </si>
  <si>
    <t>Heliotropium europaeum L.</t>
  </si>
  <si>
    <t>Setaria italica (L.) P. Beauv.</t>
  </si>
  <si>
    <t>Tragus racemosus (L.) All.</t>
  </si>
  <si>
    <t>Amaranthus albus L.</t>
  </si>
  <si>
    <t>Catapodium rigidum (L.) C. E. Hubb.</t>
  </si>
  <si>
    <t>Diplotaxis erucoides (L.) DC.</t>
  </si>
  <si>
    <t>Diplotaxis muralis (L.) DC.</t>
  </si>
  <si>
    <t>Eragrostis virescens J. Presl</t>
  </si>
  <si>
    <t>Euphorbia nutans Lag.</t>
  </si>
  <si>
    <t>Geranium columbinum L.</t>
  </si>
  <si>
    <t>Holosteum umbellatum L.</t>
  </si>
  <si>
    <t>Phleum paniculatum Huds.</t>
  </si>
  <si>
    <t>Lagerplätze, Deponien</t>
  </si>
  <si>
    <t>Deponie (Sperrgut)</t>
  </si>
  <si>
    <t>Deponie (organische Abfälle)</t>
  </si>
  <si>
    <t>Bauten</t>
  </si>
  <si>
    <t>Bewohntes Gebäude</t>
  </si>
  <si>
    <t>Bauernhaus</t>
  </si>
  <si>
    <t>Sennhütte, Chatlet</t>
  </si>
  <si>
    <t>Einfamilienhaus</t>
  </si>
  <si>
    <t>Mietgebäude, Gewerbegebäude</t>
  </si>
  <si>
    <t>Tierstallungen, Gewächshäuser</t>
  </si>
  <si>
    <t>Kuh- und Pferdestall</t>
  </si>
  <si>
    <t>Schweinestall</t>
  </si>
  <si>
    <t>Hühnerstall</t>
  </si>
  <si>
    <t>Treibhaus</t>
  </si>
  <si>
    <t>Nebengebäude, Halle, Garage</t>
  </si>
  <si>
    <t>Scheune, Schopf</t>
  </si>
  <si>
    <t>Garage</t>
  </si>
  <si>
    <t>Bootshaus</t>
  </si>
  <si>
    <t>Bunker</t>
  </si>
  <si>
    <t>Berghütte, Forsthaus</t>
  </si>
  <si>
    <t>Fabrik, Halle, Lagerhaus</t>
  </si>
  <si>
    <t>Fabrik</t>
  </si>
  <si>
    <t>Lagerhaus</t>
  </si>
  <si>
    <t>Elektrisches Kraftwerk</t>
  </si>
  <si>
    <t>Atomkraftwerk</t>
  </si>
  <si>
    <t>Raffinerie</t>
  </si>
  <si>
    <t>Sägerei, Schreinerei</t>
  </si>
  <si>
    <t>Öffentliches Gebäude, Denkmal</t>
  </si>
  <si>
    <t>Schloss</t>
  </si>
  <si>
    <t>Kirche</t>
  </si>
  <si>
    <t>Bahnhof</t>
  </si>
  <si>
    <t>Spital</t>
  </si>
  <si>
    <t>Verkehrswege</t>
  </si>
  <si>
    <t>Asphalt- und Betonstrasse</t>
  </si>
  <si>
    <t>Strasse</t>
  </si>
  <si>
    <t>Autobahn</t>
  </si>
  <si>
    <t>Weg ohne Vegetation (Beton, Kies)</t>
  </si>
  <si>
    <t>Naturstrasse, Weg</t>
  </si>
  <si>
    <t>Naturweg (Dreckweg)</t>
  </si>
  <si>
    <t>Holzerweg</t>
  </si>
  <si>
    <t>Pfad</t>
  </si>
  <si>
    <t>Bahngleis</t>
  </si>
  <si>
    <t>Versiegeleter Sportplatz, Parkplatz etc.</t>
  </si>
  <si>
    <t>Sparganium erectum subsp. microcarpum</t>
  </si>
  <si>
    <t>Sparganium erectum subsp. neglectum</t>
  </si>
  <si>
    <t>Ranunculus peltatus subsp. baudotii</t>
  </si>
  <si>
    <t>Ranunculus trichophyllus subsp. eradicatus</t>
  </si>
  <si>
    <t>Saxifraga oppositifolia subsp. amphibia</t>
  </si>
  <si>
    <t>Dactylorhiza incarnata subsp. ochroleuca</t>
  </si>
  <si>
    <t>Centaurea jacea subsp. angustifolia</t>
  </si>
  <si>
    <t>Veronica prostrata subsp. scheereri</t>
  </si>
  <si>
    <t>Sedum telephium subsp. fabaria</t>
  </si>
  <si>
    <t>Bidens tripartita L. subsp. tripartita</t>
  </si>
  <si>
    <t>Serratula tinctoria L. subsp. tinctoria</t>
  </si>
  <si>
    <t>Dactylorhiza maculata subsp. fuchsii</t>
  </si>
  <si>
    <t>Armeria alpina subsp. purpurea</t>
  </si>
  <si>
    <t>Habitat_Sci</t>
  </si>
  <si>
    <t>Habitat_Ger</t>
  </si>
  <si>
    <t>Habitat_class_descr</t>
  </si>
  <si>
    <t>Levels</t>
  </si>
  <si>
    <t>Formation</t>
  </si>
  <si>
    <t>Sheet lock password</t>
  </si>
  <si>
    <t>plapp</t>
  </si>
  <si>
    <t>Taxonomic_level</t>
  </si>
  <si>
    <t>Kalkschutt- und Kalkschieferflur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</si>
</sst>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0" fontId="0" fillId="0" borderId="0" xfId="0" applyNumberFormat="1"/>
    <xf numFmtId="0" fontId="1" fillId="0" borderId="1" xfId="0" applyFont="1" applyBorder="1"/>
    <xf numFmtId="0" fontId="0" fillId="0" borderId="1" xfId="0" applyBorder="1"/>
    <xf numFmtId="0" fontId="0" fillId="0" borderId="0" xfId="0" applyNumberFormat="1" applyBorder="1"/>
    <xf numFmtId="49" fontId="0" fillId="0" borderId="0" xfId="0" applyNumberFormat="1" applyBorder="1"/>
    <xf numFmtId="0" fontId="1" fillId="0" borderId="1" xfId="0" applyNumberFormat="1" applyFont="1" applyBorder="1"/>
    <xf numFmtId="49" fontId="1" fillId="0" borderId="1" xfId="0" applyNumberFormat="1" applyFont="1" applyBorder="1"/>
    <xf numFmtId="0" fontId="1" fillId="0" borderId="1" xfId="0" applyFont="1" applyBorder="1" applyProtection="1">
      <protection locked="0"/>
    </xf>
    <xf numFmtId="0" fontId="0" fillId="0" borderId="0" xfId="0" applyProtection="1">
      <protection locked="0"/>
    </xf>
    <xf numFmtId="0" fontId="0" fillId="0" borderId="0" xfId="0" applyFont="1" applyProtection="1">
      <protection locked="0"/>
    </xf>
    <xf numFmtId="0" fontId="0" fillId="0" borderId="0" xfId="0" quotePrefix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39FE0-069F-4AE7-8A2B-56574F8DB7F6}">
  <dimension ref="A1:R4340"/>
  <sheetViews>
    <sheetView topLeftCell="H1" workbookViewId="0">
      <pane ySplit="1" topLeftCell="A2" activePane="bottomLeft" state="frozen"/>
      <selection pane="bottomLeft" activeCell="O2" sqref="O2"/>
    </sheetView>
  </sheetViews>
  <sheetFormatPr defaultRowHeight="14.4" x14ac:dyDescent="0.3"/>
  <cols>
    <col min="1" max="1" width="11.77734375" style="10" bestFit="1" customWidth="1"/>
    <col min="2" max="4" width="14" style="10" bestFit="1" customWidth="1"/>
    <col min="5" max="5" width="10.21875" bestFit="1" customWidth="1"/>
    <col min="6" max="6" width="26.109375" bestFit="1" customWidth="1"/>
    <col min="7" max="7" width="53" bestFit="1" customWidth="1"/>
    <col min="8" max="8" width="55.88671875" style="10" bestFit="1" customWidth="1"/>
    <col min="9" max="9" width="11.5546875" style="10" bestFit="1" customWidth="1"/>
    <col min="10" max="10" width="13.21875" style="10" bestFit="1" customWidth="1"/>
    <col min="11" max="11" width="9.33203125" style="10" bestFit="1" customWidth="1"/>
    <col min="12" max="12" width="17" bestFit="1" customWidth="1"/>
    <col min="13" max="13" width="19.6640625" bestFit="1" customWidth="1"/>
    <col min="14" max="14" width="14.88671875" bestFit="1" customWidth="1"/>
    <col min="15" max="15" width="15.21875" bestFit="1" customWidth="1"/>
    <col min="16" max="16" width="35.44140625" bestFit="1" customWidth="1"/>
    <col min="17" max="17" width="49" bestFit="1" customWidth="1"/>
    <col min="18" max="18" width="36.6640625" bestFit="1" customWidth="1"/>
  </cols>
  <sheetData>
    <row r="1" spans="1:18" x14ac:dyDescent="0.3">
      <c r="A1" s="9" t="s">
        <v>20</v>
      </c>
      <c r="B1" s="9" t="s">
        <v>23</v>
      </c>
      <c r="C1" s="9" t="s">
        <v>24</v>
      </c>
      <c r="D1" s="9" t="s">
        <v>25</v>
      </c>
      <c r="E1" s="3" t="s">
        <v>40</v>
      </c>
      <c r="F1" s="3" t="s">
        <v>3355</v>
      </c>
      <c r="G1" s="3" t="s">
        <v>3356</v>
      </c>
      <c r="H1" s="9" t="s">
        <v>43</v>
      </c>
      <c r="I1" s="9" t="s">
        <v>44</v>
      </c>
      <c r="J1" s="9" t="s">
        <v>264</v>
      </c>
      <c r="K1" s="9" t="s">
        <v>85</v>
      </c>
      <c r="L1" s="3" t="s">
        <v>61</v>
      </c>
      <c r="M1" s="3" t="s">
        <v>62</v>
      </c>
      <c r="N1" s="3" t="s">
        <v>130</v>
      </c>
      <c r="O1" s="3" t="s">
        <v>3362</v>
      </c>
      <c r="P1" s="3" t="s">
        <v>63</v>
      </c>
      <c r="Q1" s="3" t="s">
        <v>21</v>
      </c>
      <c r="R1" s="3" t="s">
        <v>3357</v>
      </c>
    </row>
    <row r="2" spans="1:18" x14ac:dyDescent="0.3">
      <c r="A2" s="10">
        <v>1</v>
      </c>
      <c r="B2" s="10">
        <v>1</v>
      </c>
      <c r="C2" s="10">
        <v>1</v>
      </c>
      <c r="E2" t="str">
        <f>IF(C2="",Options!$A$3,IF(D2="",Options!$A$4,Options!$A$5))</f>
        <v>Verband</v>
      </c>
      <c r="F2" t="str" cm="1">
        <f t="array" ref="F2">IF(E2=Options!$A$3,"",IF(E2=Options!$A$4,INDEX(Verband!$E$2:$E$179,MATCH(1,(A2=Verband!$A$2:$A$179) * (Species!B2=Verband!$B$2:$B$179) * (Species!C2=Verband!$C$2:$C$179),0)),IF(E2=Options!$A$5,INDEX(Assoziation!$F$2:$F$96,MATCH(1,(A2=Assoziation!$A$2:$A$96) * (Species!B2=Assoziation!$B$2:$B$96) * (Species!C2=Assoziation!$C$2:$C$96) * (Species!D2=Assoziation!$D$2:$D$96),0)),"")))</f>
        <v>Charion</v>
      </c>
      <c r="G2" t="str" cm="1">
        <f t="array" ref="G2">IF(E2=Options!$A$3,INDEX(Klasse!$D$2:$D$42,MATCH(1,(A2=Klasse!$A$2:$A$42) * (Species!B2=Klasse!$B$2:$B$42),0)),IF(E2=Options!$A$4,INDEX(Verband!$F$2:$F$179,MATCH(1,(A2=Verband!$A$2:$A$179) * (Species!B2=Verband!$B$2:$B$179) * (Species!C2=Verband!$C$2:$C$179),0)),IF(E2=Options!$A$5,INDEX(Assoziation!$G$2:$G$96,MATCH(1,(A2=Assoziation!$A$2:$A$96) * (Species!B2=Assoziation!$B$2:$B$96) * (Species!C2=Assoziation!$C$2:$C$96) * (Species!D2=Assoziation!$D$2:$D$96),0)),"")))</f>
        <v>Armleuchteralgengesellschaft</v>
      </c>
      <c r="H2" s="10" t="s">
        <v>45</v>
      </c>
      <c r="I2" s="10">
        <v>1</v>
      </c>
      <c r="J2" s="10">
        <v>0</v>
      </c>
      <c r="K2" s="10">
        <v>0</v>
      </c>
      <c r="L2" t="str">
        <f>IF(O2="Genus",H2,LEFT(H2,FIND(" ",H2)))</f>
        <v xml:space="preserve">Chara </v>
      </c>
      <c r="M2" t="str">
        <f>IF(O2="Genus","",MID(H2,FIND(" ",H2),FIND(" ",H2,FIND(" ",H2)+1)-FIND(" ",H2)))</f>
        <v xml:space="preserve"> aspera</v>
      </c>
      <c r="N2" t="str">
        <f t="shared" ref="N2:N65" si="0">IF(O2="Subspecies",MID(H2,FIND("subsp. ",H2)+7,LEN(H2)-FIND("subsp. ",H2)+7),"")</f>
        <v/>
      </c>
      <c r="O2" t="str">
        <f>IF(COUNTIF(H2,"*subsp.*"),"Subspecies",IF(COUNTIF(H2,"*aggr.*"),"aggr",IF(COUNTIF(H2,"*×*"),"Species",IF(COUNTIF(H2,"* *"),IF(EXACT(MID(H2,FIND(" ",H2)+1,1),UPPER(MID(H2,FIND(" ",H2)+1,1))),"Genus","Species"),"Genus"))))</f>
        <v>Species</v>
      </c>
      <c r="P2" t="str">
        <f>IF(O2="Species",RIGHT(H2,LEN(H2)-FIND(" ",H2,FIND(" ",H2)+1)),"")</f>
        <v>Willd.</v>
      </c>
      <c r="Q2" t="str">
        <f>LOOKUP(A2,Formation!$A$2:$A$10,Formation!$B$2:$B$10)</f>
        <v>Gewässer (aquatische Lebensräume)</v>
      </c>
      <c r="R2" t="str" cm="1">
        <f t="array" ref="R2">INDEX(Klasse!$D$2:$D$42,MATCH(1,(A2=Klasse!$A$2:$A$42) * (Species!B2=Klasse!$B$2:$B$42),0))</f>
        <v>Stehende Gewässer</v>
      </c>
    </row>
    <row r="3" spans="1:18" x14ac:dyDescent="0.3">
      <c r="A3" s="10">
        <v>1</v>
      </c>
      <c r="B3" s="10">
        <v>1</v>
      </c>
      <c r="C3" s="10">
        <v>1</v>
      </c>
      <c r="E3" t="str">
        <f>IF(C3="",Options!$A$3,IF(D3="",Options!$A$4,Options!$A$5))</f>
        <v>Verband</v>
      </c>
      <c r="F3" t="str" cm="1">
        <f t="array" ref="F3">IF(E3=Options!$A$3,"",IF(E3=Options!$A$4,INDEX(Verband!$E$2:$E$179,MATCH(1,(A3=Verband!$A$2:$A$179) * (Species!B3=Verband!$B$2:$B$179) * (Species!C3=Verband!$C$2:$C$179),0)),IF(E3=Options!$A$5,INDEX(Assoziation!$F$2:$F$96,MATCH(1,(A3=Assoziation!$A$2:$A$96) * (Species!B3=Assoziation!$B$2:$B$96) * (Species!C3=Assoziation!$C$2:$C$96) * (Species!D3=Assoziation!$D$2:$D$96),0)),"")))</f>
        <v>Charion</v>
      </c>
      <c r="G3" t="str" cm="1">
        <f t="array" ref="G3">IF(E3=Options!$A$3,INDEX(Klasse!$D$2:$D$42,MATCH(1,(A3=Klasse!$A$2:$A$42) * (Species!B3=Klasse!$B$2:$B$42),0)),IF(E3=Options!$A$4,INDEX(Verband!$F$2:$F$179,MATCH(1,(A3=Verband!$A$2:$A$179) * (Species!B3=Verband!$B$2:$B$179) * (Species!C3=Verband!$C$2:$C$179),0)),IF(E3=Options!$A$5,INDEX(Assoziation!$G$2:$G$96,MATCH(1,(A3=Assoziation!$A$2:$A$96) * (Species!B3=Assoziation!$B$2:$B$96) * (Species!C3=Assoziation!$C$2:$C$96) * (Species!D3=Assoziation!$D$2:$D$96),0)),"")))</f>
        <v>Armleuchteralgengesellschaft</v>
      </c>
      <c r="H3" s="10" t="s">
        <v>46</v>
      </c>
      <c r="I3" s="10">
        <v>1</v>
      </c>
      <c r="J3" s="10">
        <v>0</v>
      </c>
      <c r="K3" s="10">
        <v>0</v>
      </c>
      <c r="L3" t="str">
        <f t="shared" ref="L3:L66" si="1">IF(O3="Genus",H3,LEFT(H3,FIND(" ",H3)))</f>
        <v xml:space="preserve">Chara </v>
      </c>
      <c r="M3" t="str">
        <f t="shared" ref="M3:M66" si="2">IF(O3="Genus","",MID(H3,FIND(" ",H3),FIND(" ",H3,FIND(" ",H3)+1)-FIND(" ",H3)))</f>
        <v xml:space="preserve"> contraria</v>
      </c>
      <c r="N3" t="str">
        <f t="shared" si="0"/>
        <v/>
      </c>
      <c r="O3" t="str">
        <f t="shared" ref="O3:O66" si="3">IF(COUNTIF(H3,"*subsp.*"),"Subspecies",IF(COUNTIF(H3,"*aggr.*"),"aggr",IF(COUNTIF(H3,"*×*"),"Species",IF(COUNTIF(H3,"* *"),IF(EXACT(MID(H3,FIND(" ",H3)+1,1),UPPER(MID(H3,FIND(" ",H3)+1,1))),"Genus","Species"),"Genus"))))</f>
        <v>Species</v>
      </c>
      <c r="P3" t="str">
        <f t="shared" ref="P3:P66" si="4">IF(O3="Species",RIGHT(H3,LEN(H3)-FIND(" ",H3,FIND(" ",H3)+1)),"")</f>
        <v>Kütz.</v>
      </c>
      <c r="Q3" t="str">
        <f>LOOKUP(A3,Formation!$A$2:$A$10,Formation!$B$2:$B$10)</f>
        <v>Gewässer (aquatische Lebensräume)</v>
      </c>
      <c r="R3" t="str" cm="1">
        <f t="array" ref="R3">INDEX(Klasse!$D$2:$D$42,MATCH(1,(A3=Klasse!$A$2:$A$42) * (Species!B3=Klasse!$B$2:$B$42),0))</f>
        <v>Stehende Gewässer</v>
      </c>
    </row>
    <row r="4" spans="1:18" x14ac:dyDescent="0.3">
      <c r="A4" s="10">
        <v>1</v>
      </c>
      <c r="B4" s="10">
        <v>1</v>
      </c>
      <c r="C4" s="10">
        <v>1</v>
      </c>
      <c r="E4" t="str">
        <f>IF(C4="",Options!$A$3,IF(D4="",Options!$A$4,Options!$A$5))</f>
        <v>Verband</v>
      </c>
      <c r="F4" t="str" cm="1">
        <f t="array" ref="F4">IF(E4=Options!$A$3,"",IF(E4=Options!$A$4,INDEX(Verband!$E$2:$E$179,MATCH(1,(A4=Verband!$A$2:$A$179) * (Species!B4=Verband!$B$2:$B$179) * (Species!C4=Verband!$C$2:$C$179),0)),IF(E4=Options!$A$5,INDEX(Assoziation!$F$2:$F$96,MATCH(1,(A4=Assoziation!$A$2:$A$96) * (Species!B4=Assoziation!$B$2:$B$96) * (Species!C4=Assoziation!$C$2:$C$96) * (Species!D4=Assoziation!$D$2:$D$96),0)),"")))</f>
        <v>Charion</v>
      </c>
      <c r="G4" t="str" cm="1">
        <f t="array" ref="G4">IF(E4=Options!$A$3,INDEX(Klasse!$D$2:$D$42,MATCH(1,(A4=Klasse!$A$2:$A$42) * (Species!B4=Klasse!$B$2:$B$42),0)),IF(E4=Options!$A$4,INDEX(Verband!$F$2:$F$179,MATCH(1,(A4=Verband!$A$2:$A$179) * (Species!B4=Verband!$B$2:$B$179) * (Species!C4=Verband!$C$2:$C$179),0)),IF(E4=Options!$A$5,INDEX(Assoziation!$G$2:$G$96,MATCH(1,(A4=Assoziation!$A$2:$A$96) * (Species!B4=Assoziation!$B$2:$B$96) * (Species!C4=Assoziation!$C$2:$C$96) * (Species!D4=Assoziation!$D$2:$D$96),0)),"")))</f>
        <v>Armleuchteralgengesellschaft</v>
      </c>
      <c r="H4" s="10" t="s">
        <v>47</v>
      </c>
      <c r="I4" s="10">
        <v>1</v>
      </c>
      <c r="J4" s="10">
        <v>0</v>
      </c>
      <c r="K4" s="10">
        <v>0</v>
      </c>
      <c r="L4" t="str">
        <f t="shared" si="1"/>
        <v xml:space="preserve">Chara </v>
      </c>
      <c r="M4" t="str">
        <f t="shared" si="2"/>
        <v xml:space="preserve"> denudata</v>
      </c>
      <c r="N4" t="str">
        <f t="shared" si="0"/>
        <v/>
      </c>
      <c r="O4" t="str">
        <f t="shared" si="3"/>
        <v>Species</v>
      </c>
      <c r="P4" t="str">
        <f t="shared" si="4"/>
        <v>A. Braun</v>
      </c>
      <c r="Q4" t="str">
        <f>LOOKUP(A4,Formation!$A$2:$A$10,Formation!$B$2:$B$10)</f>
        <v>Gewässer (aquatische Lebensräume)</v>
      </c>
      <c r="R4" t="str" cm="1">
        <f t="array" ref="R4">INDEX(Klasse!$D$2:$D$42,MATCH(1,(A4=Klasse!$A$2:$A$42) * (Species!B4=Klasse!$B$2:$B$42),0))</f>
        <v>Stehende Gewässer</v>
      </c>
    </row>
    <row r="5" spans="1:18" x14ac:dyDescent="0.3">
      <c r="A5" s="10">
        <v>1</v>
      </c>
      <c r="B5" s="10">
        <v>1</v>
      </c>
      <c r="C5" s="10">
        <v>1</v>
      </c>
      <c r="E5" t="str">
        <f>IF(C5="",Options!$A$3,IF(D5="",Options!$A$4,Options!$A$5))</f>
        <v>Verband</v>
      </c>
      <c r="F5" t="str" cm="1">
        <f t="array" ref="F5">IF(E5=Options!$A$3,"",IF(E5=Options!$A$4,INDEX(Verband!$E$2:$E$179,MATCH(1,(A5=Verband!$A$2:$A$179) * (Species!B5=Verband!$B$2:$B$179) * (Species!C5=Verband!$C$2:$C$179),0)),IF(E5=Options!$A$5,INDEX(Assoziation!$F$2:$F$96,MATCH(1,(A5=Assoziation!$A$2:$A$96) * (Species!B5=Assoziation!$B$2:$B$96) * (Species!C5=Assoziation!$C$2:$C$96) * (Species!D5=Assoziation!$D$2:$D$96),0)),"")))</f>
        <v>Charion</v>
      </c>
      <c r="G5" t="str" cm="1">
        <f t="array" ref="G5">IF(E5=Options!$A$3,INDEX(Klasse!$D$2:$D$42,MATCH(1,(A5=Klasse!$A$2:$A$42) * (Species!B5=Klasse!$B$2:$B$42),0)),IF(E5=Options!$A$4,INDEX(Verband!$F$2:$F$179,MATCH(1,(A5=Verband!$A$2:$A$179) * (Species!B5=Verband!$B$2:$B$179) * (Species!C5=Verband!$C$2:$C$179),0)),IF(E5=Options!$A$5,INDEX(Assoziation!$G$2:$G$96,MATCH(1,(A5=Assoziation!$A$2:$A$96) * (Species!B5=Assoziation!$B$2:$B$96) * (Species!C5=Assoziation!$C$2:$C$96) * (Species!D5=Assoziation!$D$2:$D$96),0)),"")))</f>
        <v>Armleuchteralgengesellschaft</v>
      </c>
      <c r="H5" s="10" t="s">
        <v>48</v>
      </c>
      <c r="I5" s="10">
        <v>1</v>
      </c>
      <c r="J5" s="10">
        <v>1</v>
      </c>
      <c r="K5" s="10">
        <v>0</v>
      </c>
      <c r="L5" t="str">
        <f t="shared" si="1"/>
        <v xml:space="preserve">Chara </v>
      </c>
      <c r="M5" t="str">
        <f t="shared" si="2"/>
        <v xml:space="preserve"> globularis</v>
      </c>
      <c r="N5" t="str">
        <f t="shared" si="0"/>
        <v/>
      </c>
      <c r="O5" t="str">
        <f t="shared" si="3"/>
        <v>Species</v>
      </c>
      <c r="P5" t="str">
        <f t="shared" si="4"/>
        <v>Thuill.</v>
      </c>
      <c r="Q5" t="str">
        <f>LOOKUP(A5,Formation!$A$2:$A$10,Formation!$B$2:$B$10)</f>
        <v>Gewässer (aquatische Lebensräume)</v>
      </c>
      <c r="R5" t="str" cm="1">
        <f t="array" ref="R5">INDEX(Klasse!$D$2:$D$42,MATCH(1,(A5=Klasse!$A$2:$A$42) * (Species!B5=Klasse!$B$2:$B$42),0))</f>
        <v>Stehende Gewässer</v>
      </c>
    </row>
    <row r="6" spans="1:18" x14ac:dyDescent="0.3">
      <c r="A6" s="10">
        <v>1</v>
      </c>
      <c r="B6" s="10">
        <v>1</v>
      </c>
      <c r="C6" s="10">
        <v>1</v>
      </c>
      <c r="E6" t="str">
        <f>IF(C6="",Options!$A$3,IF(D6="",Options!$A$4,Options!$A$5))</f>
        <v>Verband</v>
      </c>
      <c r="F6" t="str" cm="1">
        <f t="array" ref="F6">IF(E6=Options!$A$3,"",IF(E6=Options!$A$4,INDEX(Verband!$E$2:$E$179,MATCH(1,(A6=Verband!$A$2:$A$179) * (Species!B6=Verband!$B$2:$B$179) * (Species!C6=Verband!$C$2:$C$179),0)),IF(E6=Options!$A$5,INDEX(Assoziation!$F$2:$F$96,MATCH(1,(A6=Assoziation!$A$2:$A$96) * (Species!B6=Assoziation!$B$2:$B$96) * (Species!C6=Assoziation!$C$2:$C$96) * (Species!D6=Assoziation!$D$2:$D$96),0)),"")))</f>
        <v>Charion</v>
      </c>
      <c r="G6" t="str" cm="1">
        <f t="array" ref="G6">IF(E6=Options!$A$3,INDEX(Klasse!$D$2:$D$42,MATCH(1,(A6=Klasse!$A$2:$A$42) * (Species!B6=Klasse!$B$2:$B$42),0)),IF(E6=Options!$A$4,INDEX(Verband!$F$2:$F$179,MATCH(1,(A6=Verband!$A$2:$A$179) * (Species!B6=Verband!$B$2:$B$179) * (Species!C6=Verband!$C$2:$C$179),0)),IF(E6=Options!$A$5,INDEX(Assoziation!$G$2:$G$96,MATCH(1,(A6=Assoziation!$A$2:$A$96) * (Species!B6=Assoziation!$B$2:$B$96) * (Species!C6=Assoziation!$C$2:$C$96) * (Species!D6=Assoziation!$D$2:$D$96),0)),"")))</f>
        <v>Armleuchteralgengesellschaft</v>
      </c>
      <c r="H6" s="10" t="s">
        <v>49</v>
      </c>
      <c r="I6" s="10">
        <v>1</v>
      </c>
      <c r="J6" s="10">
        <v>0</v>
      </c>
      <c r="K6" s="10">
        <v>0</v>
      </c>
      <c r="L6" t="str">
        <f t="shared" si="1"/>
        <v xml:space="preserve">Chara </v>
      </c>
      <c r="M6" t="str">
        <f t="shared" si="2"/>
        <v xml:space="preserve"> hispida</v>
      </c>
      <c r="N6" t="str">
        <f t="shared" si="0"/>
        <v/>
      </c>
      <c r="O6" t="str">
        <f t="shared" si="3"/>
        <v>Species</v>
      </c>
      <c r="P6" t="str">
        <f t="shared" si="4"/>
        <v>L.</v>
      </c>
      <c r="Q6" t="str">
        <f>LOOKUP(A6,Formation!$A$2:$A$10,Formation!$B$2:$B$10)</f>
        <v>Gewässer (aquatische Lebensräume)</v>
      </c>
      <c r="R6" t="str" cm="1">
        <f t="array" ref="R6">INDEX(Klasse!$D$2:$D$42,MATCH(1,(A6=Klasse!$A$2:$A$42) * (Species!B6=Klasse!$B$2:$B$42),0))</f>
        <v>Stehende Gewässer</v>
      </c>
    </row>
    <row r="7" spans="1:18" x14ac:dyDescent="0.3">
      <c r="A7" s="10">
        <v>1</v>
      </c>
      <c r="B7" s="10">
        <v>1</v>
      </c>
      <c r="C7" s="10">
        <v>1</v>
      </c>
      <c r="E7" t="str">
        <f>IF(C7="",Options!$A$3,IF(D7="",Options!$A$4,Options!$A$5))</f>
        <v>Verband</v>
      </c>
      <c r="F7" t="str" cm="1">
        <f t="array" ref="F7">IF(E7=Options!$A$3,"",IF(E7=Options!$A$4,INDEX(Verband!$E$2:$E$179,MATCH(1,(A7=Verband!$A$2:$A$179) * (Species!B7=Verband!$B$2:$B$179) * (Species!C7=Verband!$C$2:$C$179),0)),IF(E7=Options!$A$5,INDEX(Assoziation!$F$2:$F$96,MATCH(1,(A7=Assoziation!$A$2:$A$96) * (Species!B7=Assoziation!$B$2:$B$96) * (Species!C7=Assoziation!$C$2:$C$96) * (Species!D7=Assoziation!$D$2:$D$96),0)),"")))</f>
        <v>Charion</v>
      </c>
      <c r="G7" t="str" cm="1">
        <f t="array" ref="G7">IF(E7=Options!$A$3,INDEX(Klasse!$D$2:$D$42,MATCH(1,(A7=Klasse!$A$2:$A$42) * (Species!B7=Klasse!$B$2:$B$42),0)),IF(E7=Options!$A$4,INDEX(Verband!$F$2:$F$179,MATCH(1,(A7=Verband!$A$2:$A$179) * (Species!B7=Verband!$B$2:$B$179) * (Species!C7=Verband!$C$2:$C$179),0)),IF(E7=Options!$A$5,INDEX(Assoziation!$G$2:$G$96,MATCH(1,(A7=Assoziation!$A$2:$A$96) * (Species!B7=Assoziation!$B$2:$B$96) * (Species!C7=Assoziation!$C$2:$C$96) * (Species!D7=Assoziation!$D$2:$D$96),0)),"")))</f>
        <v>Armleuchteralgengesellschaft</v>
      </c>
      <c r="H7" s="10" t="s">
        <v>50</v>
      </c>
      <c r="I7" s="10">
        <v>1</v>
      </c>
      <c r="J7" s="10">
        <v>0</v>
      </c>
      <c r="K7" s="10">
        <v>0</v>
      </c>
      <c r="L7" t="str">
        <f t="shared" si="1"/>
        <v xml:space="preserve">Chara </v>
      </c>
      <c r="M7" t="str">
        <f t="shared" si="2"/>
        <v xml:space="preserve"> intermedia</v>
      </c>
      <c r="N7" t="str">
        <f t="shared" si="0"/>
        <v/>
      </c>
      <c r="O7" t="str">
        <f t="shared" si="3"/>
        <v>Species</v>
      </c>
      <c r="P7" t="str">
        <f t="shared" si="4"/>
        <v>A. Braun</v>
      </c>
      <c r="Q7" t="str">
        <f>LOOKUP(A7,Formation!$A$2:$A$10,Formation!$B$2:$B$10)</f>
        <v>Gewässer (aquatische Lebensräume)</v>
      </c>
      <c r="R7" t="str" cm="1">
        <f t="array" ref="R7">INDEX(Klasse!$D$2:$D$42,MATCH(1,(A7=Klasse!$A$2:$A$42) * (Species!B7=Klasse!$B$2:$B$42),0))</f>
        <v>Stehende Gewässer</v>
      </c>
    </row>
    <row r="8" spans="1:18" x14ac:dyDescent="0.3">
      <c r="A8" s="10">
        <v>1</v>
      </c>
      <c r="B8" s="10">
        <v>1</v>
      </c>
      <c r="C8" s="10">
        <v>1</v>
      </c>
      <c r="E8" t="str">
        <f>IF(C8="",Options!$A$3,IF(D8="",Options!$A$4,Options!$A$5))</f>
        <v>Verband</v>
      </c>
      <c r="F8" t="str" cm="1">
        <f t="array" ref="F8">IF(E8=Options!$A$3,"",IF(E8=Options!$A$4,INDEX(Verband!$E$2:$E$179,MATCH(1,(A8=Verband!$A$2:$A$179) * (Species!B8=Verband!$B$2:$B$179) * (Species!C8=Verband!$C$2:$C$179),0)),IF(E8=Options!$A$5,INDEX(Assoziation!$F$2:$F$96,MATCH(1,(A8=Assoziation!$A$2:$A$96) * (Species!B8=Assoziation!$B$2:$B$96) * (Species!C8=Assoziation!$C$2:$C$96) * (Species!D8=Assoziation!$D$2:$D$96),0)),"")))</f>
        <v>Charion</v>
      </c>
      <c r="G8" t="str" cm="1">
        <f t="array" ref="G8">IF(E8=Options!$A$3,INDEX(Klasse!$D$2:$D$42,MATCH(1,(A8=Klasse!$A$2:$A$42) * (Species!B8=Klasse!$B$2:$B$42),0)),IF(E8=Options!$A$4,INDEX(Verband!$F$2:$F$179,MATCH(1,(A8=Verband!$A$2:$A$179) * (Species!B8=Verband!$B$2:$B$179) * (Species!C8=Verband!$C$2:$C$179),0)),IF(E8=Options!$A$5,INDEX(Assoziation!$G$2:$G$96,MATCH(1,(A8=Assoziation!$A$2:$A$96) * (Species!B8=Assoziation!$B$2:$B$96) * (Species!C8=Assoziation!$C$2:$C$96) * (Species!D8=Assoziation!$D$2:$D$96),0)),"")))</f>
        <v>Armleuchteralgengesellschaft</v>
      </c>
      <c r="H8" s="10" t="s">
        <v>49</v>
      </c>
      <c r="I8" s="10">
        <v>1</v>
      </c>
      <c r="J8" s="10">
        <v>0</v>
      </c>
      <c r="K8" s="10">
        <v>0</v>
      </c>
      <c r="L8" t="str">
        <f t="shared" si="1"/>
        <v xml:space="preserve">Chara </v>
      </c>
      <c r="M8" t="str">
        <f t="shared" si="2"/>
        <v xml:space="preserve"> hispida</v>
      </c>
      <c r="N8" t="str">
        <f t="shared" si="0"/>
        <v/>
      </c>
      <c r="O8" t="str">
        <f t="shared" si="3"/>
        <v>Species</v>
      </c>
      <c r="P8" t="str">
        <f t="shared" si="4"/>
        <v>L.</v>
      </c>
      <c r="Q8" t="str">
        <f>LOOKUP(A8,Formation!$A$2:$A$10,Formation!$B$2:$B$10)</f>
        <v>Gewässer (aquatische Lebensräume)</v>
      </c>
      <c r="R8" t="str" cm="1">
        <f t="array" ref="R8">INDEX(Klasse!$D$2:$D$42,MATCH(1,(A8=Klasse!$A$2:$A$42) * (Species!B8=Klasse!$B$2:$B$42),0))</f>
        <v>Stehende Gewässer</v>
      </c>
    </row>
    <row r="9" spans="1:18" x14ac:dyDescent="0.3">
      <c r="A9" s="10">
        <v>1</v>
      </c>
      <c r="B9" s="10">
        <v>1</v>
      </c>
      <c r="C9" s="10">
        <v>1</v>
      </c>
      <c r="E9" t="str">
        <f>IF(C9="",Options!$A$3,IF(D9="",Options!$A$4,Options!$A$5))</f>
        <v>Verband</v>
      </c>
      <c r="F9" t="str" cm="1">
        <f t="array" ref="F9">IF(E9=Options!$A$3,"",IF(E9=Options!$A$4,INDEX(Verband!$E$2:$E$179,MATCH(1,(A9=Verband!$A$2:$A$179) * (Species!B9=Verband!$B$2:$B$179) * (Species!C9=Verband!$C$2:$C$179),0)),IF(E9=Options!$A$5,INDEX(Assoziation!$F$2:$F$96,MATCH(1,(A9=Assoziation!$A$2:$A$96) * (Species!B9=Assoziation!$B$2:$B$96) * (Species!C9=Assoziation!$C$2:$C$96) * (Species!D9=Assoziation!$D$2:$D$96),0)),"")))</f>
        <v>Charion</v>
      </c>
      <c r="G9" t="str" cm="1">
        <f t="array" ref="G9">IF(E9=Options!$A$3,INDEX(Klasse!$D$2:$D$42,MATCH(1,(A9=Klasse!$A$2:$A$42) * (Species!B9=Klasse!$B$2:$B$42),0)),IF(E9=Options!$A$4,INDEX(Verband!$F$2:$F$179,MATCH(1,(A9=Verband!$A$2:$A$179) * (Species!B9=Verband!$B$2:$B$179) * (Species!C9=Verband!$C$2:$C$179),0)),IF(E9=Options!$A$5,INDEX(Assoziation!$G$2:$G$96,MATCH(1,(A9=Assoziation!$A$2:$A$96) * (Species!B9=Assoziation!$B$2:$B$96) * (Species!C9=Assoziation!$C$2:$C$96) * (Species!D9=Assoziation!$D$2:$D$96),0)),"")))</f>
        <v>Armleuchteralgengesellschaft</v>
      </c>
      <c r="H9" s="10" t="s">
        <v>51</v>
      </c>
      <c r="I9" s="10">
        <v>1</v>
      </c>
      <c r="J9" s="10">
        <v>0</v>
      </c>
      <c r="K9" s="10">
        <v>0</v>
      </c>
      <c r="L9" t="str">
        <f t="shared" si="1"/>
        <v xml:space="preserve">Chara </v>
      </c>
      <c r="M9" t="str">
        <f t="shared" si="2"/>
        <v xml:space="preserve"> tomentosa</v>
      </c>
      <c r="N9" t="str">
        <f t="shared" si="0"/>
        <v/>
      </c>
      <c r="O9" t="str">
        <f t="shared" si="3"/>
        <v>Species</v>
      </c>
      <c r="P9" t="str">
        <f t="shared" si="4"/>
        <v>L.</v>
      </c>
      <c r="Q9" t="str">
        <f>LOOKUP(A9,Formation!$A$2:$A$10,Formation!$B$2:$B$10)</f>
        <v>Gewässer (aquatische Lebensräume)</v>
      </c>
      <c r="R9" t="str" cm="1">
        <f t="array" ref="R9">INDEX(Klasse!$D$2:$D$42,MATCH(1,(A9=Klasse!$A$2:$A$42) * (Species!B9=Klasse!$B$2:$B$42),0))</f>
        <v>Stehende Gewässer</v>
      </c>
    </row>
    <row r="10" spans="1:18" x14ac:dyDescent="0.3">
      <c r="A10" s="10">
        <v>1</v>
      </c>
      <c r="B10" s="10">
        <v>1</v>
      </c>
      <c r="C10" s="10">
        <v>1</v>
      </c>
      <c r="E10" t="str">
        <f>IF(C10="",Options!$A$3,IF(D10="",Options!$A$4,Options!$A$5))</f>
        <v>Verband</v>
      </c>
      <c r="F10" t="str" cm="1">
        <f t="array" ref="F10">IF(E10=Options!$A$3,"",IF(E10=Options!$A$4,INDEX(Verband!$E$2:$E$179,MATCH(1,(A10=Verband!$A$2:$A$179) * (Species!B10=Verband!$B$2:$B$179) * (Species!C10=Verband!$C$2:$C$179),0)),IF(E10=Options!$A$5,INDEX(Assoziation!$F$2:$F$96,MATCH(1,(A10=Assoziation!$A$2:$A$96) * (Species!B10=Assoziation!$B$2:$B$96) * (Species!C10=Assoziation!$C$2:$C$96) * (Species!D10=Assoziation!$D$2:$D$96),0)),"")))</f>
        <v>Charion</v>
      </c>
      <c r="G10" t="str" cm="1">
        <f t="array" ref="G10">IF(E10=Options!$A$3,INDEX(Klasse!$D$2:$D$42,MATCH(1,(A10=Klasse!$A$2:$A$42) * (Species!B10=Klasse!$B$2:$B$42),0)),IF(E10=Options!$A$4,INDEX(Verband!$F$2:$F$179,MATCH(1,(A10=Verband!$A$2:$A$179) * (Species!B10=Verband!$B$2:$B$179) * (Species!C10=Verband!$C$2:$C$179),0)),IF(E10=Options!$A$5,INDEX(Assoziation!$G$2:$G$96,MATCH(1,(A10=Assoziation!$A$2:$A$96) * (Species!B10=Assoziation!$B$2:$B$96) * (Species!C10=Assoziation!$C$2:$C$96) * (Species!D10=Assoziation!$D$2:$D$96),0)),"")))</f>
        <v>Armleuchteralgengesellschaft</v>
      </c>
      <c r="H10" s="10" t="s">
        <v>52</v>
      </c>
      <c r="I10" s="10">
        <v>1</v>
      </c>
      <c r="J10" s="10">
        <v>0</v>
      </c>
      <c r="K10" s="10">
        <v>0</v>
      </c>
      <c r="L10" t="str">
        <f t="shared" si="1"/>
        <v xml:space="preserve">Chara </v>
      </c>
      <c r="M10" t="str">
        <f t="shared" si="2"/>
        <v xml:space="preserve"> vulgaris</v>
      </c>
      <c r="N10" t="str">
        <f t="shared" si="0"/>
        <v/>
      </c>
      <c r="O10" t="str">
        <f t="shared" si="3"/>
        <v>Species</v>
      </c>
      <c r="P10" t="str">
        <f t="shared" si="4"/>
        <v>L.</v>
      </c>
      <c r="Q10" t="str">
        <f>LOOKUP(A10,Formation!$A$2:$A$10,Formation!$B$2:$B$10)</f>
        <v>Gewässer (aquatische Lebensräume)</v>
      </c>
      <c r="R10" t="str" cm="1">
        <f t="array" ref="R10">INDEX(Klasse!$D$2:$D$42,MATCH(1,(A10=Klasse!$A$2:$A$42) * (Species!B10=Klasse!$B$2:$B$42),0))</f>
        <v>Stehende Gewässer</v>
      </c>
    </row>
    <row r="11" spans="1:18" x14ac:dyDescent="0.3">
      <c r="A11" s="10">
        <v>1</v>
      </c>
      <c r="B11" s="10">
        <v>1</v>
      </c>
      <c r="C11" s="10">
        <v>1</v>
      </c>
      <c r="E11" t="str">
        <f>IF(C11="",Options!$A$3,IF(D11="",Options!$A$4,Options!$A$5))</f>
        <v>Verband</v>
      </c>
      <c r="F11" t="str" cm="1">
        <f t="array" ref="F11">IF(E11=Options!$A$3,"",IF(E11=Options!$A$4,INDEX(Verband!$E$2:$E$179,MATCH(1,(A11=Verband!$A$2:$A$179) * (Species!B11=Verband!$B$2:$B$179) * (Species!C11=Verband!$C$2:$C$179),0)),IF(E11=Options!$A$5,INDEX(Assoziation!$F$2:$F$96,MATCH(1,(A11=Assoziation!$A$2:$A$96) * (Species!B11=Assoziation!$B$2:$B$96) * (Species!C11=Assoziation!$C$2:$C$96) * (Species!D11=Assoziation!$D$2:$D$96),0)),"")))</f>
        <v>Charion</v>
      </c>
      <c r="G11" t="str" cm="1">
        <f t="array" ref="G11">IF(E11=Options!$A$3,INDEX(Klasse!$D$2:$D$42,MATCH(1,(A11=Klasse!$A$2:$A$42) * (Species!B11=Klasse!$B$2:$B$42),0)),IF(E11=Options!$A$4,INDEX(Verband!$F$2:$F$179,MATCH(1,(A11=Verband!$A$2:$A$179) * (Species!B11=Verband!$B$2:$B$179) * (Species!C11=Verband!$C$2:$C$179),0)),IF(E11=Options!$A$5,INDEX(Assoziation!$G$2:$G$96,MATCH(1,(A11=Assoziation!$A$2:$A$96) * (Species!B11=Assoziation!$B$2:$B$96) * (Species!C11=Assoziation!$C$2:$C$96) * (Species!D11=Assoziation!$D$2:$D$96),0)),"")))</f>
        <v>Armleuchteralgengesellschaft</v>
      </c>
      <c r="H11" s="10" t="s">
        <v>53</v>
      </c>
      <c r="I11" s="10">
        <v>1</v>
      </c>
      <c r="J11" s="10">
        <v>1</v>
      </c>
      <c r="K11" s="10">
        <v>0</v>
      </c>
      <c r="L11" t="str">
        <f t="shared" si="1"/>
        <v xml:space="preserve">Nitella </v>
      </c>
      <c r="M11" t="str">
        <f t="shared" si="2"/>
        <v xml:space="preserve"> confervacea</v>
      </c>
      <c r="N11" t="str">
        <f t="shared" si="0"/>
        <v/>
      </c>
      <c r="O11" t="str">
        <f t="shared" si="3"/>
        <v>Species</v>
      </c>
      <c r="P11" t="str">
        <f t="shared" si="4"/>
        <v>(Bréb.) Leonh.</v>
      </c>
      <c r="Q11" t="str">
        <f>LOOKUP(A11,Formation!$A$2:$A$10,Formation!$B$2:$B$10)</f>
        <v>Gewässer (aquatische Lebensräume)</v>
      </c>
      <c r="R11" t="str" cm="1">
        <f t="array" ref="R11">INDEX(Klasse!$D$2:$D$42,MATCH(1,(A11=Klasse!$A$2:$A$42) * (Species!B11=Klasse!$B$2:$B$42),0))</f>
        <v>Stehende Gewässer</v>
      </c>
    </row>
    <row r="12" spans="1:18" x14ac:dyDescent="0.3">
      <c r="A12" s="10">
        <v>1</v>
      </c>
      <c r="B12" s="10">
        <v>1</v>
      </c>
      <c r="C12" s="10">
        <v>1</v>
      </c>
      <c r="E12" t="str">
        <f>IF(C12="",Options!$A$3,IF(D12="",Options!$A$4,Options!$A$5))</f>
        <v>Verband</v>
      </c>
      <c r="F12" t="str" cm="1">
        <f t="array" ref="F12">IF(E12=Options!$A$3,"",IF(E12=Options!$A$4,INDEX(Verband!$E$2:$E$179,MATCH(1,(A12=Verband!$A$2:$A$179) * (Species!B12=Verband!$B$2:$B$179) * (Species!C12=Verband!$C$2:$C$179),0)),IF(E12=Options!$A$5,INDEX(Assoziation!$F$2:$F$96,MATCH(1,(A12=Assoziation!$A$2:$A$96) * (Species!B12=Assoziation!$B$2:$B$96) * (Species!C12=Assoziation!$C$2:$C$96) * (Species!D12=Assoziation!$D$2:$D$96),0)),"")))</f>
        <v>Charion</v>
      </c>
      <c r="G12" t="str" cm="1">
        <f t="array" ref="G12">IF(E12=Options!$A$3,INDEX(Klasse!$D$2:$D$42,MATCH(1,(A12=Klasse!$A$2:$A$42) * (Species!B12=Klasse!$B$2:$B$42),0)),IF(E12=Options!$A$4,INDEX(Verband!$F$2:$F$179,MATCH(1,(A12=Verband!$A$2:$A$179) * (Species!B12=Verband!$B$2:$B$179) * (Species!C12=Verband!$C$2:$C$179),0)),IF(E12=Options!$A$5,INDEX(Assoziation!$G$2:$G$96,MATCH(1,(A12=Assoziation!$A$2:$A$96) * (Species!B12=Assoziation!$B$2:$B$96) * (Species!C12=Assoziation!$C$2:$C$96) * (Species!D12=Assoziation!$D$2:$D$96),0)),"")))</f>
        <v>Armleuchteralgengesellschaft</v>
      </c>
      <c r="H12" s="10" t="s">
        <v>54</v>
      </c>
      <c r="I12" s="10">
        <v>1</v>
      </c>
      <c r="J12" s="10">
        <v>0</v>
      </c>
      <c r="K12" s="10">
        <v>0</v>
      </c>
      <c r="L12" t="str">
        <f t="shared" si="1"/>
        <v xml:space="preserve">Nitella </v>
      </c>
      <c r="M12" t="str">
        <f t="shared" si="2"/>
        <v xml:space="preserve"> flexilis</v>
      </c>
      <c r="N12" t="str">
        <f t="shared" si="0"/>
        <v/>
      </c>
      <c r="O12" t="str">
        <f t="shared" si="3"/>
        <v>Species</v>
      </c>
      <c r="P12" t="str">
        <f t="shared" si="4"/>
        <v>(L.) C. Agardh</v>
      </c>
      <c r="Q12" t="str">
        <f>LOOKUP(A12,Formation!$A$2:$A$10,Formation!$B$2:$B$10)</f>
        <v>Gewässer (aquatische Lebensräume)</v>
      </c>
      <c r="R12" t="str" cm="1">
        <f t="array" ref="R12">INDEX(Klasse!$D$2:$D$42,MATCH(1,(A12=Klasse!$A$2:$A$42) * (Species!B12=Klasse!$B$2:$B$42),0))</f>
        <v>Stehende Gewässer</v>
      </c>
    </row>
    <row r="13" spans="1:18" x14ac:dyDescent="0.3">
      <c r="A13" s="10">
        <v>1</v>
      </c>
      <c r="B13" s="10">
        <v>1</v>
      </c>
      <c r="C13" s="10">
        <v>1</v>
      </c>
      <c r="E13" t="str">
        <f>IF(C13="",Options!$A$3,IF(D13="",Options!$A$4,Options!$A$5))</f>
        <v>Verband</v>
      </c>
      <c r="F13" t="str" cm="1">
        <f t="array" ref="F13">IF(E13=Options!$A$3,"",IF(E13=Options!$A$4,INDEX(Verband!$E$2:$E$179,MATCH(1,(A13=Verband!$A$2:$A$179) * (Species!B13=Verband!$B$2:$B$179) * (Species!C13=Verband!$C$2:$C$179),0)),IF(E13=Options!$A$5,INDEX(Assoziation!$F$2:$F$96,MATCH(1,(A13=Assoziation!$A$2:$A$96) * (Species!B13=Assoziation!$B$2:$B$96) * (Species!C13=Assoziation!$C$2:$C$96) * (Species!D13=Assoziation!$D$2:$D$96),0)),"")))</f>
        <v>Charion</v>
      </c>
      <c r="G13" t="str" cm="1">
        <f t="array" ref="G13">IF(E13=Options!$A$3,INDEX(Klasse!$D$2:$D$42,MATCH(1,(A13=Klasse!$A$2:$A$42) * (Species!B13=Klasse!$B$2:$B$42),0)),IF(E13=Options!$A$4,INDEX(Verband!$F$2:$F$179,MATCH(1,(A13=Verband!$A$2:$A$179) * (Species!B13=Verband!$B$2:$B$179) * (Species!C13=Verband!$C$2:$C$179),0)),IF(E13=Options!$A$5,INDEX(Assoziation!$G$2:$G$96,MATCH(1,(A13=Assoziation!$A$2:$A$96) * (Species!B13=Assoziation!$B$2:$B$96) * (Species!C13=Assoziation!$C$2:$C$96) * (Species!D13=Assoziation!$D$2:$D$96),0)),"")))</f>
        <v>Armleuchteralgengesellschaft</v>
      </c>
      <c r="H13" s="10" t="s">
        <v>55</v>
      </c>
      <c r="I13" s="10">
        <v>1</v>
      </c>
      <c r="J13" s="10">
        <v>0</v>
      </c>
      <c r="K13" s="10">
        <v>0</v>
      </c>
      <c r="L13" t="str">
        <f t="shared" si="1"/>
        <v xml:space="preserve">Nitella </v>
      </c>
      <c r="M13" t="str">
        <f t="shared" si="2"/>
        <v xml:space="preserve"> gracilis</v>
      </c>
      <c r="N13" t="str">
        <f t="shared" si="0"/>
        <v/>
      </c>
      <c r="O13" t="str">
        <f t="shared" si="3"/>
        <v>Species</v>
      </c>
      <c r="P13" t="str">
        <f t="shared" si="4"/>
        <v>(Sm.) C. Agardh</v>
      </c>
      <c r="Q13" t="str">
        <f>LOOKUP(A13,Formation!$A$2:$A$10,Formation!$B$2:$B$10)</f>
        <v>Gewässer (aquatische Lebensräume)</v>
      </c>
      <c r="R13" t="str" cm="1">
        <f t="array" ref="R13">INDEX(Klasse!$D$2:$D$42,MATCH(1,(A13=Klasse!$A$2:$A$42) * (Species!B13=Klasse!$B$2:$B$42),0))</f>
        <v>Stehende Gewässer</v>
      </c>
    </row>
    <row r="14" spans="1:18" x14ac:dyDescent="0.3">
      <c r="A14" s="10">
        <v>1</v>
      </c>
      <c r="B14" s="10">
        <v>1</v>
      </c>
      <c r="C14" s="10">
        <v>1</v>
      </c>
      <c r="E14" t="str">
        <f>IF(C14="",Options!$A$3,IF(D14="",Options!$A$4,Options!$A$5))</f>
        <v>Verband</v>
      </c>
      <c r="F14" t="str" cm="1">
        <f t="array" ref="F14">IF(E14=Options!$A$3,"",IF(E14=Options!$A$4,INDEX(Verband!$E$2:$E$179,MATCH(1,(A14=Verband!$A$2:$A$179) * (Species!B14=Verband!$B$2:$B$179) * (Species!C14=Verband!$C$2:$C$179),0)),IF(E14=Options!$A$5,INDEX(Assoziation!$F$2:$F$96,MATCH(1,(A14=Assoziation!$A$2:$A$96) * (Species!B14=Assoziation!$B$2:$B$96) * (Species!C14=Assoziation!$C$2:$C$96) * (Species!D14=Assoziation!$D$2:$D$96),0)),"")))</f>
        <v>Charion</v>
      </c>
      <c r="G14" t="str" cm="1">
        <f t="array" ref="G14">IF(E14=Options!$A$3,INDEX(Klasse!$D$2:$D$42,MATCH(1,(A14=Klasse!$A$2:$A$42) * (Species!B14=Klasse!$B$2:$B$42),0)),IF(E14=Options!$A$4,INDEX(Verband!$F$2:$F$179,MATCH(1,(A14=Verband!$A$2:$A$179) * (Species!B14=Verband!$B$2:$B$179) * (Species!C14=Verband!$C$2:$C$179),0)),IF(E14=Options!$A$5,INDEX(Assoziation!$G$2:$G$96,MATCH(1,(A14=Assoziation!$A$2:$A$96) * (Species!B14=Assoziation!$B$2:$B$96) * (Species!C14=Assoziation!$C$2:$C$96) * (Species!D14=Assoziation!$D$2:$D$96),0)),"")))</f>
        <v>Armleuchteralgengesellschaft</v>
      </c>
      <c r="H14" s="10" t="s">
        <v>56</v>
      </c>
      <c r="I14" s="10">
        <v>1</v>
      </c>
      <c r="J14" s="10">
        <v>0</v>
      </c>
      <c r="K14" s="10">
        <v>0</v>
      </c>
      <c r="L14" t="str">
        <f t="shared" si="1"/>
        <v xml:space="preserve">Nitella </v>
      </c>
      <c r="M14" t="str">
        <f t="shared" si="2"/>
        <v xml:space="preserve"> hyalina</v>
      </c>
      <c r="N14" t="str">
        <f t="shared" si="0"/>
        <v/>
      </c>
      <c r="O14" t="str">
        <f t="shared" si="3"/>
        <v>Species</v>
      </c>
      <c r="P14" t="str">
        <f t="shared" si="4"/>
        <v>(DC.) C. Agardh</v>
      </c>
      <c r="Q14" t="str">
        <f>LOOKUP(A14,Formation!$A$2:$A$10,Formation!$B$2:$B$10)</f>
        <v>Gewässer (aquatische Lebensräume)</v>
      </c>
      <c r="R14" t="str" cm="1">
        <f t="array" ref="R14">INDEX(Klasse!$D$2:$D$42,MATCH(1,(A14=Klasse!$A$2:$A$42) * (Species!B14=Klasse!$B$2:$B$42),0))</f>
        <v>Stehende Gewässer</v>
      </c>
    </row>
    <row r="15" spans="1:18" x14ac:dyDescent="0.3">
      <c r="A15" s="10">
        <v>1</v>
      </c>
      <c r="B15" s="10">
        <v>1</v>
      </c>
      <c r="C15" s="10">
        <v>1</v>
      </c>
      <c r="E15" t="str">
        <f>IF(C15="",Options!$A$3,IF(D15="",Options!$A$4,Options!$A$5))</f>
        <v>Verband</v>
      </c>
      <c r="F15" t="str" cm="1">
        <f t="array" ref="F15">IF(E15=Options!$A$3,"",IF(E15=Options!$A$4,INDEX(Verband!$E$2:$E$179,MATCH(1,(A15=Verband!$A$2:$A$179) * (Species!B15=Verband!$B$2:$B$179) * (Species!C15=Verband!$C$2:$C$179),0)),IF(E15=Options!$A$5,INDEX(Assoziation!$F$2:$F$96,MATCH(1,(A15=Assoziation!$A$2:$A$96) * (Species!B15=Assoziation!$B$2:$B$96) * (Species!C15=Assoziation!$C$2:$C$96) * (Species!D15=Assoziation!$D$2:$D$96),0)),"")))</f>
        <v>Charion</v>
      </c>
      <c r="G15" t="str" cm="1">
        <f t="array" ref="G15">IF(E15=Options!$A$3,INDEX(Klasse!$D$2:$D$42,MATCH(1,(A15=Klasse!$A$2:$A$42) * (Species!B15=Klasse!$B$2:$B$42),0)),IF(E15=Options!$A$4,INDEX(Verband!$F$2:$F$179,MATCH(1,(A15=Verband!$A$2:$A$179) * (Species!B15=Verband!$B$2:$B$179) * (Species!C15=Verband!$C$2:$C$179),0)),IF(E15=Options!$A$5,INDEX(Assoziation!$G$2:$G$96,MATCH(1,(A15=Assoziation!$A$2:$A$96) * (Species!B15=Assoziation!$B$2:$B$96) * (Species!C15=Assoziation!$C$2:$C$96) * (Species!D15=Assoziation!$D$2:$D$96),0)),"")))</f>
        <v>Armleuchteralgengesellschaft</v>
      </c>
      <c r="H15" s="10" t="s">
        <v>57</v>
      </c>
      <c r="I15" s="10">
        <v>1</v>
      </c>
      <c r="J15" s="10">
        <v>0</v>
      </c>
      <c r="K15" s="10">
        <v>0</v>
      </c>
      <c r="L15" t="str">
        <f t="shared" si="1"/>
        <v xml:space="preserve">Nitella </v>
      </c>
      <c r="M15" t="str">
        <f t="shared" si="2"/>
        <v xml:space="preserve"> mucronata</v>
      </c>
      <c r="N15" t="str">
        <f t="shared" si="0"/>
        <v/>
      </c>
      <c r="O15" t="str">
        <f t="shared" si="3"/>
        <v>Species</v>
      </c>
      <c r="P15" t="str">
        <f t="shared" si="4"/>
        <v>(A. Braun) Miq.</v>
      </c>
      <c r="Q15" t="str">
        <f>LOOKUP(A15,Formation!$A$2:$A$10,Formation!$B$2:$B$10)</f>
        <v>Gewässer (aquatische Lebensräume)</v>
      </c>
      <c r="R15" t="str" cm="1">
        <f t="array" ref="R15">INDEX(Klasse!$D$2:$D$42,MATCH(1,(A15=Klasse!$A$2:$A$42) * (Species!B15=Klasse!$B$2:$B$42),0))</f>
        <v>Stehende Gewässer</v>
      </c>
    </row>
    <row r="16" spans="1:18" x14ac:dyDescent="0.3">
      <c r="A16" s="10">
        <v>1</v>
      </c>
      <c r="B16" s="10">
        <v>1</v>
      </c>
      <c r="C16" s="10">
        <v>1</v>
      </c>
      <c r="E16" t="str">
        <f>IF(C16="",Options!$A$3,IF(D16="",Options!$A$4,Options!$A$5))</f>
        <v>Verband</v>
      </c>
      <c r="F16" t="str" cm="1">
        <f t="array" ref="F16">IF(E16=Options!$A$3,"",IF(E16=Options!$A$4,INDEX(Verband!$E$2:$E$179,MATCH(1,(A16=Verband!$A$2:$A$179) * (Species!B16=Verband!$B$2:$B$179) * (Species!C16=Verband!$C$2:$C$179),0)),IF(E16=Options!$A$5,INDEX(Assoziation!$F$2:$F$96,MATCH(1,(A16=Assoziation!$A$2:$A$96) * (Species!B16=Assoziation!$B$2:$B$96) * (Species!C16=Assoziation!$C$2:$C$96) * (Species!D16=Assoziation!$D$2:$D$96),0)),"")))</f>
        <v>Charion</v>
      </c>
      <c r="G16" t="str" cm="1">
        <f t="array" ref="G16">IF(E16=Options!$A$3,INDEX(Klasse!$D$2:$D$42,MATCH(1,(A16=Klasse!$A$2:$A$42) * (Species!B16=Klasse!$B$2:$B$42),0)),IF(E16=Options!$A$4,INDEX(Verband!$F$2:$F$179,MATCH(1,(A16=Verband!$A$2:$A$179) * (Species!B16=Verband!$B$2:$B$179) * (Species!C16=Verband!$C$2:$C$179),0)),IF(E16=Options!$A$5,INDEX(Assoziation!$G$2:$G$96,MATCH(1,(A16=Assoziation!$A$2:$A$96) * (Species!B16=Assoziation!$B$2:$B$96) * (Species!C16=Assoziation!$C$2:$C$96) * (Species!D16=Assoziation!$D$2:$D$96),0)),"")))</f>
        <v>Armleuchteralgengesellschaft</v>
      </c>
      <c r="H16" s="10" t="s">
        <v>58</v>
      </c>
      <c r="I16" s="10">
        <v>1</v>
      </c>
      <c r="J16" s="10">
        <v>0</v>
      </c>
      <c r="K16" s="10">
        <v>0</v>
      </c>
      <c r="L16" t="str">
        <f t="shared" si="1"/>
        <v xml:space="preserve">Nitella </v>
      </c>
      <c r="M16" t="str">
        <f t="shared" si="2"/>
        <v xml:space="preserve"> opaca</v>
      </c>
      <c r="N16" t="str">
        <f t="shared" si="0"/>
        <v/>
      </c>
      <c r="O16" t="str">
        <f t="shared" si="3"/>
        <v>Species</v>
      </c>
      <c r="P16" t="str">
        <f t="shared" si="4"/>
        <v>(Bruzelius) C. Agardh</v>
      </c>
      <c r="Q16" t="str">
        <f>LOOKUP(A16,Formation!$A$2:$A$10,Formation!$B$2:$B$10)</f>
        <v>Gewässer (aquatische Lebensräume)</v>
      </c>
      <c r="R16" t="str" cm="1">
        <f t="array" ref="R16">INDEX(Klasse!$D$2:$D$42,MATCH(1,(A16=Klasse!$A$2:$A$42) * (Species!B16=Klasse!$B$2:$B$42),0))</f>
        <v>Stehende Gewässer</v>
      </c>
    </row>
    <row r="17" spans="1:18" x14ac:dyDescent="0.3">
      <c r="A17" s="10">
        <v>1</v>
      </c>
      <c r="B17" s="10">
        <v>1</v>
      </c>
      <c r="C17" s="10">
        <v>1</v>
      </c>
      <c r="E17" t="str">
        <f>IF(C17="",Options!$A$3,IF(D17="",Options!$A$4,Options!$A$5))</f>
        <v>Verband</v>
      </c>
      <c r="F17" t="str" cm="1">
        <f t="array" ref="F17">IF(E17=Options!$A$3,"",IF(E17=Options!$A$4,INDEX(Verband!$E$2:$E$179,MATCH(1,(A17=Verband!$A$2:$A$179) * (Species!B17=Verband!$B$2:$B$179) * (Species!C17=Verband!$C$2:$C$179),0)),IF(E17=Options!$A$5,INDEX(Assoziation!$F$2:$F$96,MATCH(1,(A17=Assoziation!$A$2:$A$96) * (Species!B17=Assoziation!$B$2:$B$96) * (Species!C17=Assoziation!$C$2:$C$96) * (Species!D17=Assoziation!$D$2:$D$96),0)),"")))</f>
        <v>Charion</v>
      </c>
      <c r="G17" t="str" cm="1">
        <f t="array" ref="G17">IF(E17=Options!$A$3,INDEX(Klasse!$D$2:$D$42,MATCH(1,(A17=Klasse!$A$2:$A$42) * (Species!B17=Klasse!$B$2:$B$42),0)),IF(E17=Options!$A$4,INDEX(Verband!$F$2:$F$179,MATCH(1,(A17=Verband!$A$2:$A$179) * (Species!B17=Verband!$B$2:$B$179) * (Species!C17=Verband!$C$2:$C$179),0)),IF(E17=Options!$A$5,INDEX(Assoziation!$G$2:$G$96,MATCH(1,(A17=Assoziation!$A$2:$A$96) * (Species!B17=Assoziation!$B$2:$B$96) * (Species!C17=Assoziation!$C$2:$C$96) * (Species!D17=Assoziation!$D$2:$D$96),0)),"")))</f>
        <v>Armleuchteralgengesellschaft</v>
      </c>
      <c r="H17" s="10" t="s">
        <v>59</v>
      </c>
      <c r="I17" s="10">
        <v>1</v>
      </c>
      <c r="J17" s="10">
        <v>0</v>
      </c>
      <c r="K17" s="10">
        <v>0</v>
      </c>
      <c r="L17" t="str">
        <f t="shared" si="1"/>
        <v xml:space="preserve">Nitella </v>
      </c>
      <c r="M17" t="str">
        <f t="shared" si="2"/>
        <v xml:space="preserve"> syncarpa</v>
      </c>
      <c r="N17" t="str">
        <f t="shared" si="0"/>
        <v/>
      </c>
      <c r="O17" t="str">
        <f t="shared" si="3"/>
        <v>Species</v>
      </c>
      <c r="P17" t="str">
        <f t="shared" si="4"/>
        <v>(Thuill.) Chevall.</v>
      </c>
      <c r="Q17" t="str">
        <f>LOOKUP(A17,Formation!$A$2:$A$10,Formation!$B$2:$B$10)</f>
        <v>Gewässer (aquatische Lebensräume)</v>
      </c>
      <c r="R17" t="str" cm="1">
        <f t="array" ref="R17">INDEX(Klasse!$D$2:$D$42,MATCH(1,(A17=Klasse!$A$2:$A$42) * (Species!B17=Klasse!$B$2:$B$42),0))</f>
        <v>Stehende Gewässer</v>
      </c>
    </row>
    <row r="18" spans="1:18" x14ac:dyDescent="0.3">
      <c r="A18" s="10">
        <v>1</v>
      </c>
      <c r="B18" s="10">
        <v>1</v>
      </c>
      <c r="C18" s="10">
        <v>1</v>
      </c>
      <c r="E18" t="str">
        <f>IF(C18="",Options!$A$3,IF(D18="",Options!$A$4,Options!$A$5))</f>
        <v>Verband</v>
      </c>
      <c r="F18" t="str" cm="1">
        <f t="array" ref="F18">IF(E18=Options!$A$3,"",IF(E18=Options!$A$4,INDEX(Verband!$E$2:$E$179,MATCH(1,(A18=Verband!$A$2:$A$179) * (Species!B18=Verband!$B$2:$B$179) * (Species!C18=Verband!$C$2:$C$179),0)),IF(E18=Options!$A$5,INDEX(Assoziation!$F$2:$F$96,MATCH(1,(A18=Assoziation!$A$2:$A$96) * (Species!B18=Assoziation!$B$2:$B$96) * (Species!C18=Assoziation!$C$2:$C$96) * (Species!D18=Assoziation!$D$2:$D$96),0)),"")))</f>
        <v>Charion</v>
      </c>
      <c r="G18" t="str" cm="1">
        <f t="array" ref="G18">IF(E18=Options!$A$3,INDEX(Klasse!$D$2:$D$42,MATCH(1,(A18=Klasse!$A$2:$A$42) * (Species!B18=Klasse!$B$2:$B$42),0)),IF(E18=Options!$A$4,INDEX(Verband!$F$2:$F$179,MATCH(1,(A18=Verband!$A$2:$A$179) * (Species!B18=Verband!$B$2:$B$179) * (Species!C18=Verband!$C$2:$C$179),0)),IF(E18=Options!$A$5,INDEX(Assoziation!$G$2:$G$96,MATCH(1,(A18=Assoziation!$A$2:$A$96) * (Species!B18=Assoziation!$B$2:$B$96) * (Species!C18=Assoziation!$C$2:$C$96) * (Species!D18=Assoziation!$D$2:$D$96),0)),"")))</f>
        <v>Armleuchteralgengesellschaft</v>
      </c>
      <c r="H18" s="10" t="s">
        <v>60</v>
      </c>
      <c r="I18" s="10">
        <v>1</v>
      </c>
      <c r="J18" s="10">
        <v>0</v>
      </c>
      <c r="K18" s="10">
        <v>0</v>
      </c>
      <c r="L18" t="str">
        <f t="shared" si="1"/>
        <v xml:space="preserve">Nitella </v>
      </c>
      <c r="M18" t="str">
        <f t="shared" si="2"/>
        <v xml:space="preserve"> tenuissima</v>
      </c>
      <c r="N18" t="str">
        <f t="shared" si="0"/>
        <v/>
      </c>
      <c r="O18" t="str">
        <f t="shared" si="3"/>
        <v>Species</v>
      </c>
      <c r="P18" t="str">
        <f t="shared" si="4"/>
        <v>(Desv.) Kütz.</v>
      </c>
      <c r="Q18" t="str">
        <f>LOOKUP(A18,Formation!$A$2:$A$10,Formation!$B$2:$B$10)</f>
        <v>Gewässer (aquatische Lebensräume)</v>
      </c>
      <c r="R18" t="str" cm="1">
        <f t="array" ref="R18">INDEX(Klasse!$D$2:$D$42,MATCH(1,(A18=Klasse!$A$2:$A$42) * (Species!B18=Klasse!$B$2:$B$42),0))</f>
        <v>Stehende Gewässer</v>
      </c>
    </row>
    <row r="19" spans="1:18" x14ac:dyDescent="0.3">
      <c r="A19" s="10">
        <v>1</v>
      </c>
      <c r="B19" s="10">
        <v>1</v>
      </c>
      <c r="C19" s="10">
        <v>1</v>
      </c>
      <c r="E19" t="str">
        <f>IF(C19="",Options!$A$3,IF(D19="",Options!$A$4,Options!$A$5))</f>
        <v>Verband</v>
      </c>
      <c r="F19" t="str" cm="1">
        <f t="array" ref="F19">IF(E19=Options!$A$3,"",IF(E19=Options!$A$4,INDEX(Verband!$E$2:$E$179,MATCH(1,(A19=Verband!$A$2:$A$179) * (Species!B19=Verband!$B$2:$B$179) * (Species!C19=Verband!$C$2:$C$179),0)),IF(E19=Options!$A$5,INDEX(Assoziation!$F$2:$F$96,MATCH(1,(A19=Assoziation!$A$2:$A$96) * (Species!B19=Assoziation!$B$2:$B$96) * (Species!C19=Assoziation!$C$2:$C$96) * (Species!D19=Assoziation!$D$2:$D$96),0)),"")))</f>
        <v>Charion</v>
      </c>
      <c r="G19" t="str" cm="1">
        <f t="array" ref="G19">IF(E19=Options!$A$3,INDEX(Klasse!$D$2:$D$42,MATCH(1,(A19=Klasse!$A$2:$A$42) * (Species!B19=Klasse!$B$2:$B$42),0)),IF(E19=Options!$A$4,INDEX(Verband!$F$2:$F$179,MATCH(1,(A19=Verband!$A$2:$A$179) * (Species!B19=Verband!$B$2:$B$179) * (Species!C19=Verband!$C$2:$C$179),0)),IF(E19=Options!$A$5,INDEX(Assoziation!$G$2:$G$96,MATCH(1,(A19=Assoziation!$A$2:$A$96) * (Species!B19=Assoziation!$B$2:$B$96) * (Species!C19=Assoziation!$C$2:$C$96) * (Species!D19=Assoziation!$D$2:$D$96),0)),"")))</f>
        <v>Armleuchteralgengesellschaft</v>
      </c>
      <c r="H19" s="10" t="s">
        <v>64</v>
      </c>
      <c r="I19" s="10">
        <v>0</v>
      </c>
      <c r="J19" s="10">
        <v>0</v>
      </c>
      <c r="K19" s="10">
        <v>0</v>
      </c>
      <c r="L19" t="str">
        <f t="shared" si="1"/>
        <v xml:space="preserve">Chara </v>
      </c>
      <c r="M19" t="str">
        <f t="shared" si="2"/>
        <v xml:space="preserve"> canescens</v>
      </c>
      <c r="N19" t="str">
        <f t="shared" si="0"/>
        <v/>
      </c>
      <c r="O19" t="str">
        <f t="shared" si="3"/>
        <v>Species</v>
      </c>
      <c r="P19" t="str">
        <f t="shared" si="4"/>
        <v>Desv. &amp; Loisel.</v>
      </c>
      <c r="Q19" t="str">
        <f>LOOKUP(A19,Formation!$A$2:$A$10,Formation!$B$2:$B$10)</f>
        <v>Gewässer (aquatische Lebensräume)</v>
      </c>
      <c r="R19" t="str" cm="1">
        <f t="array" ref="R19">INDEX(Klasse!$D$2:$D$42,MATCH(1,(A19=Klasse!$A$2:$A$42) * (Species!B19=Klasse!$B$2:$B$42),0))</f>
        <v>Stehende Gewässer</v>
      </c>
    </row>
    <row r="20" spans="1:18" x14ac:dyDescent="0.3">
      <c r="A20" s="10">
        <v>1</v>
      </c>
      <c r="B20" s="10">
        <v>1</v>
      </c>
      <c r="C20" s="10">
        <v>1</v>
      </c>
      <c r="E20" t="str">
        <f>IF(C20="",Options!$A$3,IF(D20="",Options!$A$4,Options!$A$5))</f>
        <v>Verband</v>
      </c>
      <c r="F20" t="str" cm="1">
        <f t="array" ref="F20">IF(E20=Options!$A$3,"",IF(E20=Options!$A$4,INDEX(Verband!$E$2:$E$179,MATCH(1,(A20=Verband!$A$2:$A$179) * (Species!B20=Verband!$B$2:$B$179) * (Species!C20=Verband!$C$2:$C$179),0)),IF(E20=Options!$A$5,INDEX(Assoziation!$F$2:$F$96,MATCH(1,(A20=Assoziation!$A$2:$A$96) * (Species!B20=Assoziation!$B$2:$B$96) * (Species!C20=Assoziation!$C$2:$C$96) * (Species!D20=Assoziation!$D$2:$D$96),0)),"")))</f>
        <v>Charion</v>
      </c>
      <c r="G20" t="str" cm="1">
        <f t="array" ref="G20">IF(E20=Options!$A$3,INDEX(Klasse!$D$2:$D$42,MATCH(1,(A20=Klasse!$A$2:$A$42) * (Species!B20=Klasse!$B$2:$B$42),0)),IF(E20=Options!$A$4,INDEX(Verband!$F$2:$F$179,MATCH(1,(A20=Verband!$A$2:$A$179) * (Species!B20=Verband!$B$2:$B$179) * (Species!C20=Verband!$C$2:$C$179),0)),IF(E20=Options!$A$5,INDEX(Assoziation!$G$2:$G$96,MATCH(1,(A20=Assoziation!$A$2:$A$96) * (Species!B20=Assoziation!$B$2:$B$96) * (Species!C20=Assoziation!$C$2:$C$96) * (Species!D20=Assoziation!$D$2:$D$96),0)),"")))</f>
        <v>Armleuchteralgengesellschaft</v>
      </c>
      <c r="H20" s="10" t="s">
        <v>48</v>
      </c>
      <c r="I20" s="10">
        <v>0</v>
      </c>
      <c r="J20" s="10">
        <v>0</v>
      </c>
      <c r="K20" s="10">
        <v>0</v>
      </c>
      <c r="L20" t="str">
        <f t="shared" si="1"/>
        <v xml:space="preserve">Chara </v>
      </c>
      <c r="M20" t="str">
        <f t="shared" si="2"/>
        <v xml:space="preserve"> globularis</v>
      </c>
      <c r="N20" t="str">
        <f t="shared" si="0"/>
        <v/>
      </c>
      <c r="O20" t="str">
        <f t="shared" si="3"/>
        <v>Species</v>
      </c>
      <c r="P20" t="str">
        <f t="shared" si="4"/>
        <v>Thuill.</v>
      </c>
      <c r="Q20" t="str">
        <f>LOOKUP(A20,Formation!$A$2:$A$10,Formation!$B$2:$B$10)</f>
        <v>Gewässer (aquatische Lebensräume)</v>
      </c>
      <c r="R20" t="str" cm="1">
        <f t="array" ref="R20">INDEX(Klasse!$D$2:$D$42,MATCH(1,(A20=Klasse!$A$2:$A$42) * (Species!B20=Klasse!$B$2:$B$42),0))</f>
        <v>Stehende Gewässer</v>
      </c>
    </row>
    <row r="21" spans="1:18" x14ac:dyDescent="0.3">
      <c r="A21" s="10">
        <v>1</v>
      </c>
      <c r="B21" s="10">
        <v>1</v>
      </c>
      <c r="C21" s="10">
        <v>1</v>
      </c>
      <c r="E21" t="str">
        <f>IF(C21="",Options!$A$3,IF(D21="",Options!$A$4,Options!$A$5))</f>
        <v>Verband</v>
      </c>
      <c r="F21" t="str" cm="1">
        <f t="array" ref="F21">IF(E21=Options!$A$3,"",IF(E21=Options!$A$4,INDEX(Verband!$E$2:$E$179,MATCH(1,(A21=Verband!$A$2:$A$179) * (Species!B21=Verband!$B$2:$B$179) * (Species!C21=Verband!$C$2:$C$179),0)),IF(E21=Options!$A$5,INDEX(Assoziation!$F$2:$F$96,MATCH(1,(A21=Assoziation!$A$2:$A$96) * (Species!B21=Assoziation!$B$2:$B$96) * (Species!C21=Assoziation!$C$2:$C$96) * (Species!D21=Assoziation!$D$2:$D$96),0)),"")))</f>
        <v>Charion</v>
      </c>
      <c r="G21" t="str" cm="1">
        <f t="array" ref="G21">IF(E21=Options!$A$3,INDEX(Klasse!$D$2:$D$42,MATCH(1,(A21=Klasse!$A$2:$A$42) * (Species!B21=Klasse!$B$2:$B$42),0)),IF(E21=Options!$A$4,INDEX(Verband!$F$2:$F$179,MATCH(1,(A21=Verband!$A$2:$A$179) * (Species!B21=Verband!$B$2:$B$179) * (Species!C21=Verband!$C$2:$C$179),0)),IF(E21=Options!$A$5,INDEX(Assoziation!$G$2:$G$96,MATCH(1,(A21=Assoziation!$A$2:$A$96) * (Species!B21=Assoziation!$B$2:$B$96) * (Species!C21=Assoziation!$C$2:$C$96) * (Species!D21=Assoziation!$D$2:$D$96),0)),"")))</f>
        <v>Armleuchteralgengesellschaft</v>
      </c>
      <c r="H21" s="10" t="s">
        <v>65</v>
      </c>
      <c r="I21" s="10">
        <v>0</v>
      </c>
      <c r="J21" s="10">
        <v>0</v>
      </c>
      <c r="K21" s="10">
        <v>0</v>
      </c>
      <c r="L21" t="str">
        <f t="shared" si="1"/>
        <v xml:space="preserve">Chara </v>
      </c>
      <c r="M21" t="str">
        <f t="shared" si="2"/>
        <v xml:space="preserve"> strigosa</v>
      </c>
      <c r="N21" t="str">
        <f t="shared" si="0"/>
        <v/>
      </c>
      <c r="O21" t="str">
        <f t="shared" si="3"/>
        <v>Species</v>
      </c>
      <c r="P21" t="str">
        <f t="shared" si="4"/>
        <v>A. Braun</v>
      </c>
      <c r="Q21" t="str">
        <f>LOOKUP(A21,Formation!$A$2:$A$10,Formation!$B$2:$B$10)</f>
        <v>Gewässer (aquatische Lebensräume)</v>
      </c>
      <c r="R21" t="str" cm="1">
        <f t="array" ref="R21">INDEX(Klasse!$D$2:$D$42,MATCH(1,(A21=Klasse!$A$2:$A$42) * (Species!B21=Klasse!$B$2:$B$42),0))</f>
        <v>Stehende Gewässer</v>
      </c>
    </row>
    <row r="22" spans="1:18" x14ac:dyDescent="0.3">
      <c r="A22" s="10">
        <v>1</v>
      </c>
      <c r="B22" s="10">
        <v>1</v>
      </c>
      <c r="C22" s="10">
        <v>1</v>
      </c>
      <c r="E22" t="str">
        <f>IF(C22="",Options!$A$3,IF(D22="",Options!$A$4,Options!$A$5))</f>
        <v>Verband</v>
      </c>
      <c r="F22" t="str" cm="1">
        <f t="array" ref="F22">IF(E22=Options!$A$3,"",IF(E22=Options!$A$4,INDEX(Verband!$E$2:$E$179,MATCH(1,(A22=Verband!$A$2:$A$179) * (Species!B22=Verband!$B$2:$B$179) * (Species!C22=Verband!$C$2:$C$179),0)),IF(E22=Options!$A$5,INDEX(Assoziation!$F$2:$F$96,MATCH(1,(A22=Assoziation!$A$2:$A$96) * (Species!B22=Assoziation!$B$2:$B$96) * (Species!C22=Assoziation!$C$2:$C$96) * (Species!D22=Assoziation!$D$2:$D$96),0)),"")))</f>
        <v>Charion</v>
      </c>
      <c r="G22" t="str" cm="1">
        <f t="array" ref="G22">IF(E22=Options!$A$3,INDEX(Klasse!$D$2:$D$42,MATCH(1,(A22=Klasse!$A$2:$A$42) * (Species!B22=Klasse!$B$2:$B$42),0)),IF(E22=Options!$A$4,INDEX(Verband!$F$2:$F$179,MATCH(1,(A22=Verband!$A$2:$A$179) * (Species!B22=Verband!$B$2:$B$179) * (Species!C22=Verband!$C$2:$C$179),0)),IF(E22=Options!$A$5,INDEX(Assoziation!$G$2:$G$96,MATCH(1,(A22=Assoziation!$A$2:$A$96) * (Species!B22=Assoziation!$B$2:$B$96) * (Species!C22=Assoziation!$C$2:$C$96) * (Species!D22=Assoziation!$D$2:$D$96),0)),"")))</f>
        <v>Armleuchteralgengesellschaft</v>
      </c>
      <c r="H22" s="10" t="s">
        <v>66</v>
      </c>
      <c r="I22" s="10">
        <v>0</v>
      </c>
      <c r="J22" s="10">
        <v>0</v>
      </c>
      <c r="K22" s="10">
        <v>0</v>
      </c>
      <c r="L22" t="str">
        <f t="shared" si="1"/>
        <v xml:space="preserve">	Nitellopsis </v>
      </c>
      <c r="M22" t="str">
        <f t="shared" si="2"/>
        <v xml:space="preserve"> obtusa</v>
      </c>
      <c r="N22" t="str">
        <f t="shared" si="0"/>
        <v/>
      </c>
      <c r="O22" t="str">
        <f t="shared" si="3"/>
        <v>Species</v>
      </c>
      <c r="P22" t="str">
        <f t="shared" si="4"/>
        <v>(Desv.) J. Groves</v>
      </c>
      <c r="Q22" t="str">
        <f>LOOKUP(A22,Formation!$A$2:$A$10,Formation!$B$2:$B$10)</f>
        <v>Gewässer (aquatische Lebensräume)</v>
      </c>
      <c r="R22" t="str" cm="1">
        <f t="array" ref="R22">INDEX(Klasse!$D$2:$D$42,MATCH(1,(A22=Klasse!$A$2:$A$42) * (Species!B22=Klasse!$B$2:$B$42),0))</f>
        <v>Stehende Gewässer</v>
      </c>
    </row>
    <row r="23" spans="1:18" x14ac:dyDescent="0.3">
      <c r="A23" s="10">
        <v>1</v>
      </c>
      <c r="B23" s="10">
        <v>1</v>
      </c>
      <c r="C23" s="10">
        <v>1</v>
      </c>
      <c r="E23" t="str">
        <f>IF(C23="",Options!$A$3,IF(D23="",Options!$A$4,Options!$A$5))</f>
        <v>Verband</v>
      </c>
      <c r="F23" t="str" cm="1">
        <f t="array" ref="F23">IF(E23=Options!$A$3,"",IF(E23=Options!$A$4,INDEX(Verband!$E$2:$E$179,MATCH(1,(A23=Verband!$A$2:$A$179) * (Species!B23=Verband!$B$2:$B$179) * (Species!C23=Verband!$C$2:$C$179),0)),IF(E23=Options!$A$5,INDEX(Assoziation!$F$2:$F$96,MATCH(1,(A23=Assoziation!$A$2:$A$96) * (Species!B23=Assoziation!$B$2:$B$96) * (Species!C23=Assoziation!$C$2:$C$96) * (Species!D23=Assoziation!$D$2:$D$96),0)),"")))</f>
        <v>Charion</v>
      </c>
      <c r="G23" t="str" cm="1">
        <f t="array" ref="G23">IF(E23=Options!$A$3,INDEX(Klasse!$D$2:$D$42,MATCH(1,(A23=Klasse!$A$2:$A$42) * (Species!B23=Klasse!$B$2:$B$42),0)),IF(E23=Options!$A$4,INDEX(Verband!$F$2:$F$179,MATCH(1,(A23=Verband!$A$2:$A$179) * (Species!B23=Verband!$B$2:$B$179) * (Species!C23=Verband!$C$2:$C$179),0)),IF(E23=Options!$A$5,INDEX(Assoziation!$G$2:$G$96,MATCH(1,(A23=Assoziation!$A$2:$A$96) * (Species!B23=Assoziation!$B$2:$B$96) * (Species!C23=Assoziation!$C$2:$C$96) * (Species!D23=Assoziation!$D$2:$D$96),0)),"")))</f>
        <v>Armleuchteralgengesellschaft</v>
      </c>
      <c r="H23" s="10" t="s">
        <v>67</v>
      </c>
      <c r="I23" s="10">
        <v>0</v>
      </c>
      <c r="J23" s="10">
        <v>0</v>
      </c>
      <c r="K23" s="10">
        <v>0</v>
      </c>
      <c r="L23" t="str">
        <f t="shared" si="1"/>
        <v xml:space="preserve">Tolypella </v>
      </c>
      <c r="M23" t="str">
        <f t="shared" si="2"/>
        <v xml:space="preserve"> glomerata</v>
      </c>
      <c r="N23" t="str">
        <f t="shared" si="0"/>
        <v/>
      </c>
      <c r="O23" t="str">
        <f t="shared" si="3"/>
        <v>Species</v>
      </c>
      <c r="P23" t="str">
        <f t="shared" si="4"/>
        <v>(Desv.) Leonh.</v>
      </c>
      <c r="Q23" t="str">
        <f>LOOKUP(A23,Formation!$A$2:$A$10,Formation!$B$2:$B$10)</f>
        <v>Gewässer (aquatische Lebensräume)</v>
      </c>
      <c r="R23" t="str" cm="1">
        <f t="array" ref="R23">INDEX(Klasse!$D$2:$D$42,MATCH(1,(A23=Klasse!$A$2:$A$42) * (Species!B23=Klasse!$B$2:$B$42),0))</f>
        <v>Stehende Gewässer</v>
      </c>
    </row>
    <row r="24" spans="1:18" x14ac:dyDescent="0.3">
      <c r="A24" s="10">
        <v>1</v>
      </c>
      <c r="B24" s="10">
        <v>1</v>
      </c>
      <c r="C24" s="10">
        <v>1</v>
      </c>
      <c r="E24" t="str">
        <f>IF(C24="",Options!$A$3,IF(D24="",Options!$A$4,Options!$A$5))</f>
        <v>Verband</v>
      </c>
      <c r="F24" t="str" cm="1">
        <f t="array" ref="F24">IF(E24=Options!$A$3,"",IF(E24=Options!$A$4,INDEX(Verband!$E$2:$E$179,MATCH(1,(A24=Verband!$A$2:$A$179) * (Species!B24=Verband!$B$2:$B$179) * (Species!C24=Verband!$C$2:$C$179),0)),IF(E24=Options!$A$5,INDEX(Assoziation!$F$2:$F$96,MATCH(1,(A24=Assoziation!$A$2:$A$96) * (Species!B24=Assoziation!$B$2:$B$96) * (Species!C24=Assoziation!$C$2:$C$96) * (Species!D24=Assoziation!$D$2:$D$96),0)),"")))</f>
        <v>Charion</v>
      </c>
      <c r="G24" t="str" cm="1">
        <f t="array" ref="G24">IF(E24=Options!$A$3,INDEX(Klasse!$D$2:$D$42,MATCH(1,(A24=Klasse!$A$2:$A$42) * (Species!B24=Klasse!$B$2:$B$42),0)),IF(E24=Options!$A$4,INDEX(Verband!$F$2:$F$179,MATCH(1,(A24=Verband!$A$2:$A$179) * (Species!B24=Verband!$B$2:$B$179) * (Species!C24=Verband!$C$2:$C$179),0)),IF(E24=Options!$A$5,INDEX(Assoziation!$G$2:$G$96,MATCH(1,(A24=Assoziation!$A$2:$A$96) * (Species!B24=Assoziation!$B$2:$B$96) * (Species!C24=Assoziation!$C$2:$C$96) * (Species!D24=Assoziation!$D$2:$D$96),0)),"")))</f>
        <v>Armleuchteralgengesellschaft</v>
      </c>
      <c r="H24" s="10" t="s">
        <v>68</v>
      </c>
      <c r="I24" s="10">
        <v>0</v>
      </c>
      <c r="J24" s="10">
        <v>0</v>
      </c>
      <c r="K24" s="10">
        <v>0</v>
      </c>
      <c r="L24" t="str">
        <f t="shared" si="1"/>
        <v xml:space="preserve">Tolypella </v>
      </c>
      <c r="M24" t="str">
        <f t="shared" si="2"/>
        <v xml:space="preserve"> prolifera</v>
      </c>
      <c r="N24" t="str">
        <f t="shared" si="0"/>
        <v/>
      </c>
      <c r="O24" t="str">
        <f t="shared" si="3"/>
        <v>Species</v>
      </c>
      <c r="P24" t="str">
        <f t="shared" si="4"/>
        <v>(Ziz ex A. Braun) Leonh.</v>
      </c>
      <c r="Q24" t="str">
        <f>LOOKUP(A24,Formation!$A$2:$A$10,Formation!$B$2:$B$10)</f>
        <v>Gewässer (aquatische Lebensräume)</v>
      </c>
      <c r="R24" t="str" cm="1">
        <f t="array" ref="R24">INDEX(Klasse!$D$2:$D$42,MATCH(1,(A24=Klasse!$A$2:$A$42) * (Species!B24=Klasse!$B$2:$B$42),0))</f>
        <v>Stehende Gewässer</v>
      </c>
    </row>
    <row r="25" spans="1:18" x14ac:dyDescent="0.3">
      <c r="A25" s="10">
        <v>1</v>
      </c>
      <c r="B25" s="10">
        <v>1</v>
      </c>
      <c r="C25" s="10">
        <v>2</v>
      </c>
      <c r="E25" t="str">
        <f>IF(C25="",Options!$A$3,IF(D25="",Options!$A$4,Options!$A$5))</f>
        <v>Verband</v>
      </c>
      <c r="F25" t="str" cm="1">
        <f t="array" ref="F25">IF(E25=Options!$A$3,"",IF(E25=Options!$A$4,INDEX(Verband!$E$2:$E$179,MATCH(1,(A25=Verband!$A$2:$A$179) * (Species!B25=Verband!$B$2:$B$179) * (Species!C25=Verband!$C$2:$C$179),0)),IF(E25=Options!$A$5,INDEX(Assoziation!$F$2:$F$96,MATCH(1,(A25=Assoziation!$A$2:$A$96) * (Species!B25=Assoziation!$B$2:$B$96) * (Species!C25=Assoziation!$C$2:$C$96) * (Species!D25=Assoziation!$D$2:$D$96),0)),"")))</f>
        <v>Potamion</v>
      </c>
      <c r="G25" t="str" cm="1">
        <f t="array" ref="G25">IF(E25=Options!$A$3,INDEX(Klasse!$D$2:$D$42,MATCH(1,(A25=Klasse!$A$2:$A$42) * (Species!B25=Klasse!$B$2:$B$42),0)),IF(E25=Options!$A$4,INDEX(Verband!$F$2:$F$179,MATCH(1,(A25=Verband!$A$2:$A$179) * (Species!B25=Verband!$B$2:$B$179) * (Species!C25=Verband!$C$2:$C$179),0)),IF(E25=Options!$A$5,INDEX(Assoziation!$G$2:$G$96,MATCH(1,(A25=Assoziation!$A$2:$A$96) * (Species!B25=Assoziation!$B$2:$B$96) * (Species!C25=Assoziation!$C$2:$C$96) * (Species!D25=Assoziation!$D$2:$D$96),0)),"")))</f>
        <v>Laichkrautgesellschaften</v>
      </c>
      <c r="H25" s="10" t="s">
        <v>70</v>
      </c>
      <c r="I25" s="10">
        <v>1</v>
      </c>
      <c r="J25" s="10">
        <v>0</v>
      </c>
      <c r="K25" s="10">
        <v>0</v>
      </c>
      <c r="L25" t="str">
        <f t="shared" si="1"/>
        <v xml:space="preserve">Potamogeton </v>
      </c>
      <c r="M25" t="str">
        <f t="shared" si="2"/>
        <v xml:space="preserve"> acutifolius</v>
      </c>
      <c r="N25" t="str">
        <f t="shared" si="0"/>
        <v/>
      </c>
      <c r="O25" t="str">
        <f t="shared" si="3"/>
        <v>Species</v>
      </c>
      <c r="P25" t="str">
        <f t="shared" si="4"/>
        <v>Link</v>
      </c>
      <c r="Q25" t="str">
        <f>LOOKUP(A25,Formation!$A$2:$A$10,Formation!$B$2:$B$10)</f>
        <v>Gewässer (aquatische Lebensräume)</v>
      </c>
      <c r="R25" t="str" cm="1">
        <f t="array" ref="R25">INDEX(Klasse!$D$2:$D$42,MATCH(1,(A25=Klasse!$A$2:$A$42) * (Species!B25=Klasse!$B$2:$B$42),0))</f>
        <v>Stehende Gewässer</v>
      </c>
    </row>
    <row r="26" spans="1:18" x14ac:dyDescent="0.3">
      <c r="A26" s="10">
        <v>1</v>
      </c>
      <c r="B26" s="10">
        <v>1</v>
      </c>
      <c r="C26" s="10">
        <v>2</v>
      </c>
      <c r="E26" t="str">
        <f>IF(C26="",Options!$A$3,IF(D26="",Options!$A$4,Options!$A$5))</f>
        <v>Verband</v>
      </c>
      <c r="F26" t="str" cm="1">
        <f t="array" ref="F26">IF(E26=Options!$A$3,"",IF(E26=Options!$A$4,INDEX(Verband!$E$2:$E$179,MATCH(1,(A26=Verband!$A$2:$A$179) * (Species!B26=Verband!$B$2:$B$179) * (Species!C26=Verband!$C$2:$C$179),0)),IF(E26=Options!$A$5,INDEX(Assoziation!$F$2:$F$96,MATCH(1,(A26=Assoziation!$A$2:$A$96) * (Species!B26=Assoziation!$B$2:$B$96) * (Species!C26=Assoziation!$C$2:$C$96) * (Species!D26=Assoziation!$D$2:$D$96),0)),"")))</f>
        <v>Potamion</v>
      </c>
      <c r="G26" t="str" cm="1">
        <f t="array" ref="G26">IF(E26=Options!$A$3,INDEX(Klasse!$D$2:$D$42,MATCH(1,(A26=Klasse!$A$2:$A$42) * (Species!B26=Klasse!$B$2:$B$42),0)),IF(E26=Options!$A$4,INDEX(Verband!$F$2:$F$179,MATCH(1,(A26=Verband!$A$2:$A$179) * (Species!B26=Verband!$B$2:$B$179) * (Species!C26=Verband!$C$2:$C$179),0)),IF(E26=Options!$A$5,INDEX(Assoziation!$G$2:$G$96,MATCH(1,(A26=Assoziation!$A$2:$A$96) * (Species!B26=Assoziation!$B$2:$B$96) * (Species!C26=Assoziation!$C$2:$C$96) * (Species!D26=Assoziation!$D$2:$D$96),0)),"")))</f>
        <v>Laichkrautgesellschaften</v>
      </c>
      <c r="H26" s="10" t="s">
        <v>71</v>
      </c>
      <c r="I26" s="10">
        <v>1</v>
      </c>
      <c r="J26" s="10">
        <v>0</v>
      </c>
      <c r="K26" s="10">
        <v>0</v>
      </c>
      <c r="L26" t="str">
        <f t="shared" si="1"/>
        <v xml:space="preserve">Potamogeton </v>
      </c>
      <c r="M26" t="str">
        <f t="shared" si="2"/>
        <v xml:space="preserve"> alpinus</v>
      </c>
      <c r="N26" t="str">
        <f t="shared" si="0"/>
        <v/>
      </c>
      <c r="O26" t="str">
        <f t="shared" si="3"/>
        <v>Species</v>
      </c>
      <c r="P26" t="str">
        <f t="shared" si="4"/>
        <v>Balb.</v>
      </c>
      <c r="Q26" t="str">
        <f>LOOKUP(A26,Formation!$A$2:$A$10,Formation!$B$2:$B$10)</f>
        <v>Gewässer (aquatische Lebensräume)</v>
      </c>
      <c r="R26" t="str" cm="1">
        <f t="array" ref="R26">INDEX(Klasse!$D$2:$D$42,MATCH(1,(A26=Klasse!$A$2:$A$42) * (Species!B26=Klasse!$B$2:$B$42),0))</f>
        <v>Stehende Gewässer</v>
      </c>
    </row>
    <row r="27" spans="1:18" x14ac:dyDescent="0.3">
      <c r="A27" s="10">
        <v>1</v>
      </c>
      <c r="B27" s="10">
        <v>1</v>
      </c>
      <c r="C27" s="10">
        <v>2</v>
      </c>
      <c r="E27" t="str">
        <f>IF(C27="",Options!$A$3,IF(D27="",Options!$A$4,Options!$A$5))</f>
        <v>Verband</v>
      </c>
      <c r="F27" t="str" cm="1">
        <f t="array" ref="F27">IF(E27=Options!$A$3,"",IF(E27=Options!$A$4,INDEX(Verband!$E$2:$E$179,MATCH(1,(A27=Verband!$A$2:$A$179) * (Species!B27=Verband!$B$2:$B$179) * (Species!C27=Verband!$C$2:$C$179),0)),IF(E27=Options!$A$5,INDEX(Assoziation!$F$2:$F$96,MATCH(1,(A27=Assoziation!$A$2:$A$96) * (Species!B27=Assoziation!$B$2:$B$96) * (Species!C27=Assoziation!$C$2:$C$96) * (Species!D27=Assoziation!$D$2:$D$96),0)),"")))</f>
        <v>Potamion</v>
      </c>
      <c r="G27" t="str" cm="1">
        <f t="array" ref="G27">IF(E27=Options!$A$3,INDEX(Klasse!$D$2:$D$42,MATCH(1,(A27=Klasse!$A$2:$A$42) * (Species!B27=Klasse!$B$2:$B$42),0)),IF(E27=Options!$A$4,INDEX(Verband!$F$2:$F$179,MATCH(1,(A27=Verband!$A$2:$A$179) * (Species!B27=Verband!$B$2:$B$179) * (Species!C27=Verband!$C$2:$C$179),0)),IF(E27=Options!$A$5,INDEX(Assoziation!$G$2:$G$96,MATCH(1,(A27=Assoziation!$A$2:$A$96) * (Species!B27=Assoziation!$B$2:$B$96) * (Species!C27=Assoziation!$C$2:$C$96) * (Species!D27=Assoziation!$D$2:$D$96),0)),"")))</f>
        <v>Laichkrautgesellschaften</v>
      </c>
      <c r="H27" s="10" t="s">
        <v>72</v>
      </c>
      <c r="I27" s="10">
        <v>1</v>
      </c>
      <c r="J27" s="10">
        <v>0</v>
      </c>
      <c r="K27" s="10">
        <v>0</v>
      </c>
      <c r="L27" t="str">
        <f t="shared" si="1"/>
        <v xml:space="preserve">Potamogeton </v>
      </c>
      <c r="M27" t="str">
        <f t="shared" si="2"/>
        <v xml:space="preserve"> compressus</v>
      </c>
      <c r="N27" t="str">
        <f t="shared" si="0"/>
        <v/>
      </c>
      <c r="O27" t="str">
        <f t="shared" si="3"/>
        <v>Species</v>
      </c>
      <c r="P27" t="str">
        <f t="shared" si="4"/>
        <v>L.</v>
      </c>
      <c r="Q27" t="str">
        <f>LOOKUP(A27,Formation!$A$2:$A$10,Formation!$B$2:$B$10)</f>
        <v>Gewässer (aquatische Lebensräume)</v>
      </c>
      <c r="R27" t="str" cm="1">
        <f t="array" ref="R27">INDEX(Klasse!$D$2:$D$42,MATCH(1,(A27=Klasse!$A$2:$A$42) * (Species!B27=Klasse!$B$2:$B$42),0))</f>
        <v>Stehende Gewässer</v>
      </c>
    </row>
    <row r="28" spans="1:18" x14ac:dyDescent="0.3">
      <c r="A28" s="10">
        <v>1</v>
      </c>
      <c r="B28" s="10">
        <v>1</v>
      </c>
      <c r="C28" s="10">
        <v>2</v>
      </c>
      <c r="E28" t="str">
        <f>IF(C28="",Options!$A$3,IF(D28="",Options!$A$4,Options!$A$5))</f>
        <v>Verband</v>
      </c>
      <c r="F28" t="str" cm="1">
        <f t="array" ref="F28">IF(E28=Options!$A$3,"",IF(E28=Options!$A$4,INDEX(Verband!$E$2:$E$179,MATCH(1,(A28=Verband!$A$2:$A$179) * (Species!B28=Verband!$B$2:$B$179) * (Species!C28=Verband!$C$2:$C$179),0)),IF(E28=Options!$A$5,INDEX(Assoziation!$F$2:$F$96,MATCH(1,(A28=Assoziation!$A$2:$A$96) * (Species!B28=Assoziation!$B$2:$B$96) * (Species!C28=Assoziation!$C$2:$C$96) * (Species!D28=Assoziation!$D$2:$D$96),0)),"")))</f>
        <v>Potamion</v>
      </c>
      <c r="G28" t="str" cm="1">
        <f t="array" ref="G28">IF(E28=Options!$A$3,INDEX(Klasse!$D$2:$D$42,MATCH(1,(A28=Klasse!$A$2:$A$42) * (Species!B28=Klasse!$B$2:$B$42),0)),IF(E28=Options!$A$4,INDEX(Verband!$F$2:$F$179,MATCH(1,(A28=Verband!$A$2:$A$179) * (Species!B28=Verband!$B$2:$B$179) * (Species!C28=Verband!$C$2:$C$179),0)),IF(E28=Options!$A$5,INDEX(Assoziation!$G$2:$G$96,MATCH(1,(A28=Assoziation!$A$2:$A$96) * (Species!B28=Assoziation!$B$2:$B$96) * (Species!C28=Assoziation!$C$2:$C$96) * (Species!D28=Assoziation!$D$2:$D$96),0)),"")))</f>
        <v>Laichkrautgesellschaften</v>
      </c>
      <c r="H28" s="10" t="s">
        <v>73</v>
      </c>
      <c r="I28" s="10">
        <v>1</v>
      </c>
      <c r="J28" s="10">
        <v>1</v>
      </c>
      <c r="K28" s="10">
        <v>0</v>
      </c>
      <c r="L28" t="str">
        <f t="shared" si="1"/>
        <v xml:space="preserve">Potamogeton </v>
      </c>
      <c r="M28" t="str">
        <f t="shared" si="2"/>
        <v xml:space="preserve"> crispus</v>
      </c>
      <c r="N28" t="str">
        <f t="shared" si="0"/>
        <v/>
      </c>
      <c r="O28" t="str">
        <f t="shared" si="3"/>
        <v>Species</v>
      </c>
      <c r="P28" t="str">
        <f t="shared" si="4"/>
        <v>L.</v>
      </c>
      <c r="Q28" t="str">
        <f>LOOKUP(A28,Formation!$A$2:$A$10,Formation!$B$2:$B$10)</f>
        <v>Gewässer (aquatische Lebensräume)</v>
      </c>
      <c r="R28" t="str" cm="1">
        <f t="array" ref="R28">INDEX(Klasse!$D$2:$D$42,MATCH(1,(A28=Klasse!$A$2:$A$42) * (Species!B28=Klasse!$B$2:$B$42),0))</f>
        <v>Stehende Gewässer</v>
      </c>
    </row>
    <row r="29" spans="1:18" x14ac:dyDescent="0.3">
      <c r="A29" s="10">
        <v>1</v>
      </c>
      <c r="B29" s="10">
        <v>1</v>
      </c>
      <c r="C29" s="10">
        <v>2</v>
      </c>
      <c r="E29" t="str">
        <f>IF(C29="",Options!$A$3,IF(D29="",Options!$A$4,Options!$A$5))</f>
        <v>Verband</v>
      </c>
      <c r="F29" t="str" cm="1">
        <f t="array" ref="F29">IF(E29=Options!$A$3,"",IF(E29=Options!$A$4,INDEX(Verband!$E$2:$E$179,MATCH(1,(A29=Verband!$A$2:$A$179) * (Species!B29=Verband!$B$2:$B$179) * (Species!C29=Verband!$C$2:$C$179),0)),IF(E29=Options!$A$5,INDEX(Assoziation!$F$2:$F$96,MATCH(1,(A29=Assoziation!$A$2:$A$96) * (Species!B29=Assoziation!$B$2:$B$96) * (Species!C29=Assoziation!$C$2:$C$96) * (Species!D29=Assoziation!$D$2:$D$96),0)),"")))</f>
        <v>Potamion</v>
      </c>
      <c r="G29" t="str" cm="1">
        <f t="array" ref="G29">IF(E29=Options!$A$3,INDEX(Klasse!$D$2:$D$42,MATCH(1,(A29=Klasse!$A$2:$A$42) * (Species!B29=Klasse!$B$2:$B$42),0)),IF(E29=Options!$A$4,INDEX(Verband!$F$2:$F$179,MATCH(1,(A29=Verband!$A$2:$A$179) * (Species!B29=Verband!$B$2:$B$179) * (Species!C29=Verband!$C$2:$C$179),0)),IF(E29=Options!$A$5,INDEX(Assoziation!$G$2:$G$96,MATCH(1,(A29=Assoziation!$A$2:$A$96) * (Species!B29=Assoziation!$B$2:$B$96) * (Species!C29=Assoziation!$C$2:$C$96) * (Species!D29=Assoziation!$D$2:$D$96),0)),"")))</f>
        <v>Laichkrautgesellschaften</v>
      </c>
      <c r="H29" s="10" t="s">
        <v>74</v>
      </c>
      <c r="I29" s="10">
        <v>1</v>
      </c>
      <c r="J29" s="10">
        <v>0</v>
      </c>
      <c r="K29" s="10">
        <v>0</v>
      </c>
      <c r="L29" t="str">
        <f t="shared" si="1"/>
        <v xml:space="preserve">Potamogeton </v>
      </c>
      <c r="M29" t="str">
        <f t="shared" si="2"/>
        <v xml:space="preserve"> gramineus</v>
      </c>
      <c r="N29" t="str">
        <f t="shared" si="0"/>
        <v/>
      </c>
      <c r="O29" t="str">
        <f t="shared" si="3"/>
        <v>Species</v>
      </c>
      <c r="P29" t="str">
        <f t="shared" si="4"/>
        <v>L.</v>
      </c>
      <c r="Q29" t="str">
        <f>LOOKUP(A29,Formation!$A$2:$A$10,Formation!$B$2:$B$10)</f>
        <v>Gewässer (aquatische Lebensräume)</v>
      </c>
      <c r="R29" t="str" cm="1">
        <f t="array" ref="R29">INDEX(Klasse!$D$2:$D$42,MATCH(1,(A29=Klasse!$A$2:$A$42) * (Species!B29=Klasse!$B$2:$B$42),0))</f>
        <v>Stehende Gewässer</v>
      </c>
    </row>
    <row r="30" spans="1:18" x14ac:dyDescent="0.3">
      <c r="A30" s="10">
        <v>1</v>
      </c>
      <c r="B30" s="10">
        <v>1</v>
      </c>
      <c r="C30" s="10">
        <v>2</v>
      </c>
      <c r="E30" t="str">
        <f>IF(C30="",Options!$A$3,IF(D30="",Options!$A$4,Options!$A$5))</f>
        <v>Verband</v>
      </c>
      <c r="F30" t="str" cm="1">
        <f t="array" ref="F30">IF(E30=Options!$A$3,"",IF(E30=Options!$A$4,INDEX(Verband!$E$2:$E$179,MATCH(1,(A30=Verband!$A$2:$A$179) * (Species!B30=Verband!$B$2:$B$179) * (Species!C30=Verband!$C$2:$C$179),0)),IF(E30=Options!$A$5,INDEX(Assoziation!$F$2:$F$96,MATCH(1,(A30=Assoziation!$A$2:$A$96) * (Species!B30=Assoziation!$B$2:$B$96) * (Species!C30=Assoziation!$C$2:$C$96) * (Species!D30=Assoziation!$D$2:$D$96),0)),"")))</f>
        <v>Potamion</v>
      </c>
      <c r="G30" t="str" cm="1">
        <f t="array" ref="G30">IF(E30=Options!$A$3,INDEX(Klasse!$D$2:$D$42,MATCH(1,(A30=Klasse!$A$2:$A$42) * (Species!B30=Klasse!$B$2:$B$42),0)),IF(E30=Options!$A$4,INDEX(Verband!$F$2:$F$179,MATCH(1,(A30=Verband!$A$2:$A$179) * (Species!B30=Verband!$B$2:$B$179) * (Species!C30=Verband!$C$2:$C$179),0)),IF(E30=Options!$A$5,INDEX(Assoziation!$G$2:$G$96,MATCH(1,(A30=Assoziation!$A$2:$A$96) * (Species!B30=Assoziation!$B$2:$B$96) * (Species!C30=Assoziation!$C$2:$C$96) * (Species!D30=Assoziation!$D$2:$D$96),0)),"")))</f>
        <v>Laichkrautgesellschaften</v>
      </c>
      <c r="H30" s="10" t="s">
        <v>75</v>
      </c>
      <c r="I30" s="10">
        <v>1</v>
      </c>
      <c r="J30" s="10">
        <v>0</v>
      </c>
      <c r="K30" s="10">
        <v>0</v>
      </c>
      <c r="L30" t="str">
        <f t="shared" si="1"/>
        <v xml:space="preserve">Potamogeton </v>
      </c>
      <c r="M30" t="str">
        <f t="shared" si="2"/>
        <v xml:space="preserve"> obtusifolius</v>
      </c>
      <c r="N30" t="str">
        <f t="shared" si="0"/>
        <v/>
      </c>
      <c r="O30" t="str">
        <f t="shared" si="3"/>
        <v>Species</v>
      </c>
      <c r="P30" t="str">
        <f t="shared" si="4"/>
        <v>Mert. &amp; W. D. J. Koch</v>
      </c>
      <c r="Q30" t="str">
        <f>LOOKUP(A30,Formation!$A$2:$A$10,Formation!$B$2:$B$10)</f>
        <v>Gewässer (aquatische Lebensräume)</v>
      </c>
      <c r="R30" t="str" cm="1">
        <f t="array" ref="R30">INDEX(Klasse!$D$2:$D$42,MATCH(1,(A30=Klasse!$A$2:$A$42) * (Species!B30=Klasse!$B$2:$B$42),0))</f>
        <v>Stehende Gewässer</v>
      </c>
    </row>
    <row r="31" spans="1:18" x14ac:dyDescent="0.3">
      <c r="A31" s="10">
        <v>1</v>
      </c>
      <c r="B31" s="10">
        <v>1</v>
      </c>
      <c r="C31" s="10">
        <v>2</v>
      </c>
      <c r="E31" t="str">
        <f>IF(C31="",Options!$A$3,IF(D31="",Options!$A$4,Options!$A$5))</f>
        <v>Verband</v>
      </c>
      <c r="F31" t="str" cm="1">
        <f t="array" ref="F31">IF(E31=Options!$A$3,"",IF(E31=Options!$A$4,INDEX(Verband!$E$2:$E$179,MATCH(1,(A31=Verband!$A$2:$A$179) * (Species!B31=Verband!$B$2:$B$179) * (Species!C31=Verband!$C$2:$C$179),0)),IF(E31=Options!$A$5,INDEX(Assoziation!$F$2:$F$96,MATCH(1,(A31=Assoziation!$A$2:$A$96) * (Species!B31=Assoziation!$B$2:$B$96) * (Species!C31=Assoziation!$C$2:$C$96) * (Species!D31=Assoziation!$D$2:$D$96),0)),"")))</f>
        <v>Potamion</v>
      </c>
      <c r="G31" t="str" cm="1">
        <f t="array" ref="G31">IF(E31=Options!$A$3,INDEX(Klasse!$D$2:$D$42,MATCH(1,(A31=Klasse!$A$2:$A$42) * (Species!B31=Klasse!$B$2:$B$42),0)),IF(E31=Options!$A$4,INDEX(Verband!$F$2:$F$179,MATCH(1,(A31=Verband!$A$2:$A$179) * (Species!B31=Verband!$B$2:$B$179) * (Species!C31=Verband!$C$2:$C$179),0)),IF(E31=Options!$A$5,INDEX(Assoziation!$G$2:$G$96,MATCH(1,(A31=Assoziation!$A$2:$A$96) * (Species!B31=Assoziation!$B$2:$B$96) * (Species!C31=Assoziation!$C$2:$C$96) * (Species!D31=Assoziation!$D$2:$D$96),0)),"")))</f>
        <v>Laichkrautgesellschaften</v>
      </c>
      <c r="H31" s="10" t="s">
        <v>76</v>
      </c>
      <c r="I31" s="10">
        <v>1</v>
      </c>
      <c r="J31" s="10">
        <v>1</v>
      </c>
      <c r="K31" s="10">
        <v>0</v>
      </c>
      <c r="L31" t="str">
        <f t="shared" si="1"/>
        <v xml:space="preserve">Potamogeton </v>
      </c>
      <c r="M31" t="str">
        <f t="shared" si="2"/>
        <v xml:space="preserve"> perfoliatus</v>
      </c>
      <c r="N31" t="str">
        <f t="shared" si="0"/>
        <v/>
      </c>
      <c r="O31" t="str">
        <f t="shared" si="3"/>
        <v>Species</v>
      </c>
      <c r="P31" t="str">
        <f t="shared" si="4"/>
        <v>L.</v>
      </c>
      <c r="Q31" t="str">
        <f>LOOKUP(A31,Formation!$A$2:$A$10,Formation!$B$2:$B$10)</f>
        <v>Gewässer (aquatische Lebensräume)</v>
      </c>
      <c r="R31" t="str" cm="1">
        <f t="array" ref="R31">INDEX(Klasse!$D$2:$D$42,MATCH(1,(A31=Klasse!$A$2:$A$42) * (Species!B31=Klasse!$B$2:$B$42),0))</f>
        <v>Stehende Gewässer</v>
      </c>
    </row>
    <row r="32" spans="1:18" x14ac:dyDescent="0.3">
      <c r="A32" s="10">
        <v>1</v>
      </c>
      <c r="B32" s="10">
        <v>1</v>
      </c>
      <c r="C32" s="10">
        <v>2</v>
      </c>
      <c r="E32" t="str">
        <f>IF(C32="",Options!$A$3,IF(D32="",Options!$A$4,Options!$A$5))</f>
        <v>Verband</v>
      </c>
      <c r="F32" t="str" cm="1">
        <f t="array" ref="F32">IF(E32=Options!$A$3,"",IF(E32=Options!$A$4,INDEX(Verband!$E$2:$E$179,MATCH(1,(A32=Verband!$A$2:$A$179) * (Species!B32=Verband!$B$2:$B$179) * (Species!C32=Verband!$C$2:$C$179),0)),IF(E32=Options!$A$5,INDEX(Assoziation!$F$2:$F$96,MATCH(1,(A32=Assoziation!$A$2:$A$96) * (Species!B32=Assoziation!$B$2:$B$96) * (Species!C32=Assoziation!$C$2:$C$96) * (Species!D32=Assoziation!$D$2:$D$96),0)),"")))</f>
        <v>Potamion</v>
      </c>
      <c r="G32" t="str" cm="1">
        <f t="array" ref="G32">IF(E32=Options!$A$3,INDEX(Klasse!$D$2:$D$42,MATCH(1,(A32=Klasse!$A$2:$A$42) * (Species!B32=Klasse!$B$2:$B$42),0)),IF(E32=Options!$A$4,INDEX(Verband!$F$2:$F$179,MATCH(1,(A32=Verband!$A$2:$A$179) * (Species!B32=Verband!$B$2:$B$179) * (Species!C32=Verband!$C$2:$C$179),0)),IF(E32=Options!$A$5,INDEX(Assoziation!$G$2:$G$96,MATCH(1,(A32=Assoziation!$A$2:$A$96) * (Species!B32=Assoziation!$B$2:$B$96) * (Species!C32=Assoziation!$C$2:$C$96) * (Species!D32=Assoziation!$D$2:$D$96),0)),"")))</f>
        <v>Laichkrautgesellschaften</v>
      </c>
      <c r="H32" s="10" t="s">
        <v>77</v>
      </c>
      <c r="I32" s="10">
        <v>1</v>
      </c>
      <c r="J32" s="10">
        <v>0</v>
      </c>
      <c r="K32" s="10">
        <v>0</v>
      </c>
      <c r="L32" t="str">
        <f t="shared" si="1"/>
        <v xml:space="preserve">Potamogeton </v>
      </c>
      <c r="M32" t="str">
        <f t="shared" si="2"/>
        <v xml:space="preserve"> praelongus</v>
      </c>
      <c r="N32" t="str">
        <f t="shared" si="0"/>
        <v/>
      </c>
      <c r="O32" t="str">
        <f t="shared" si="3"/>
        <v>Species</v>
      </c>
      <c r="P32" t="str">
        <f t="shared" si="4"/>
        <v>Wulfen</v>
      </c>
      <c r="Q32" t="str">
        <f>LOOKUP(A32,Formation!$A$2:$A$10,Formation!$B$2:$B$10)</f>
        <v>Gewässer (aquatische Lebensräume)</v>
      </c>
      <c r="R32" t="str" cm="1">
        <f t="array" ref="R32">INDEX(Klasse!$D$2:$D$42,MATCH(1,(A32=Klasse!$A$2:$A$42) * (Species!B32=Klasse!$B$2:$B$42),0))</f>
        <v>Stehende Gewässer</v>
      </c>
    </row>
    <row r="33" spans="1:18" x14ac:dyDescent="0.3">
      <c r="A33" s="10">
        <v>1</v>
      </c>
      <c r="B33" s="10">
        <v>1</v>
      </c>
      <c r="C33" s="10">
        <v>2</v>
      </c>
      <c r="E33" t="str">
        <f>IF(C33="",Options!$A$3,IF(D33="",Options!$A$4,Options!$A$5))</f>
        <v>Verband</v>
      </c>
      <c r="F33" t="str" cm="1">
        <f t="array" ref="F33">IF(E33=Options!$A$3,"",IF(E33=Options!$A$4,INDEX(Verband!$E$2:$E$179,MATCH(1,(A33=Verband!$A$2:$A$179) * (Species!B33=Verband!$B$2:$B$179) * (Species!C33=Verband!$C$2:$C$179),0)),IF(E33=Options!$A$5,INDEX(Assoziation!$F$2:$F$96,MATCH(1,(A33=Assoziation!$A$2:$A$96) * (Species!B33=Assoziation!$B$2:$B$96) * (Species!C33=Assoziation!$C$2:$C$96) * (Species!D33=Assoziation!$D$2:$D$96),0)),"")))</f>
        <v>Potamion</v>
      </c>
      <c r="G33" t="str" cm="1">
        <f t="array" ref="G33">IF(E33=Options!$A$3,INDEX(Klasse!$D$2:$D$42,MATCH(1,(A33=Klasse!$A$2:$A$42) * (Species!B33=Klasse!$B$2:$B$42),0)),IF(E33=Options!$A$4,INDEX(Verband!$F$2:$F$179,MATCH(1,(A33=Verband!$A$2:$A$179) * (Species!B33=Verband!$B$2:$B$179) * (Species!C33=Verband!$C$2:$C$179),0)),IF(E33=Options!$A$5,INDEX(Assoziation!$G$2:$G$96,MATCH(1,(A33=Assoziation!$A$2:$A$96) * (Species!B33=Assoziation!$B$2:$B$96) * (Species!C33=Assoziation!$C$2:$C$96) * (Species!D33=Assoziation!$D$2:$D$96),0)),"")))</f>
        <v>Laichkrautgesellschaften</v>
      </c>
      <c r="H33" s="10" t="s">
        <v>78</v>
      </c>
      <c r="I33" s="10">
        <v>1</v>
      </c>
      <c r="J33" s="10">
        <v>0</v>
      </c>
      <c r="K33" s="10">
        <v>0</v>
      </c>
      <c r="L33" t="str">
        <f t="shared" si="1"/>
        <v xml:space="preserve">Potamogeton </v>
      </c>
      <c r="M33" t="str">
        <f t="shared" si="2"/>
        <v xml:space="preserve"> trichoides</v>
      </c>
      <c r="N33" t="str">
        <f t="shared" si="0"/>
        <v/>
      </c>
      <c r="O33" t="str">
        <f t="shared" si="3"/>
        <v>Species</v>
      </c>
      <c r="P33" t="str">
        <f t="shared" si="4"/>
        <v>Cham. &amp; Schltdl.</v>
      </c>
      <c r="Q33" t="str">
        <f>LOOKUP(A33,Formation!$A$2:$A$10,Formation!$B$2:$B$10)</f>
        <v>Gewässer (aquatische Lebensräume)</v>
      </c>
      <c r="R33" t="str" cm="1">
        <f t="array" ref="R33">INDEX(Klasse!$D$2:$D$42,MATCH(1,(A33=Klasse!$A$2:$A$42) * (Species!B33=Klasse!$B$2:$B$42),0))</f>
        <v>Stehende Gewässer</v>
      </c>
    </row>
    <row r="34" spans="1:18" x14ac:dyDescent="0.3">
      <c r="A34" s="10">
        <v>1</v>
      </c>
      <c r="B34" s="10">
        <v>1</v>
      </c>
      <c r="C34" s="10">
        <v>2</v>
      </c>
      <c r="E34" t="str">
        <f>IF(C34="",Options!$A$3,IF(D34="",Options!$A$4,Options!$A$5))</f>
        <v>Verband</v>
      </c>
      <c r="F34" t="str" cm="1">
        <f t="array" ref="F34">IF(E34=Options!$A$3,"",IF(E34=Options!$A$4,INDEX(Verband!$E$2:$E$179,MATCH(1,(A34=Verband!$A$2:$A$179) * (Species!B34=Verband!$B$2:$B$179) * (Species!C34=Verband!$C$2:$C$179),0)),IF(E34=Options!$A$5,INDEX(Assoziation!$F$2:$F$96,MATCH(1,(A34=Assoziation!$A$2:$A$96) * (Species!B34=Assoziation!$B$2:$B$96) * (Species!C34=Assoziation!$C$2:$C$96) * (Species!D34=Assoziation!$D$2:$D$96),0)),"")))</f>
        <v>Potamion</v>
      </c>
      <c r="G34" t="str" cm="1">
        <f t="array" ref="G34">IF(E34=Options!$A$3,INDEX(Klasse!$D$2:$D$42,MATCH(1,(A34=Klasse!$A$2:$A$42) * (Species!B34=Klasse!$B$2:$B$42),0)),IF(E34=Options!$A$4,INDEX(Verband!$F$2:$F$179,MATCH(1,(A34=Verband!$A$2:$A$179) * (Species!B34=Verband!$B$2:$B$179) * (Species!C34=Verband!$C$2:$C$179),0)),IF(E34=Options!$A$5,INDEX(Assoziation!$G$2:$G$96,MATCH(1,(A34=Assoziation!$A$2:$A$96) * (Species!B34=Assoziation!$B$2:$B$96) * (Species!C34=Assoziation!$C$2:$C$96) * (Species!D34=Assoziation!$D$2:$D$96),0)),"")))</f>
        <v>Laichkrautgesellschaften</v>
      </c>
      <c r="H34" s="10" t="s">
        <v>79</v>
      </c>
      <c r="I34" s="10">
        <v>1</v>
      </c>
      <c r="J34" s="10">
        <v>0</v>
      </c>
      <c r="K34" s="10">
        <v>0</v>
      </c>
      <c r="L34" t="str">
        <f t="shared" si="1"/>
        <v xml:space="preserve">Potamogeton </v>
      </c>
      <c r="M34" t="str">
        <f>IF(O34="Genus","",MID(H34,FIND(" ",H34),FIND(" ",H34,FIND(" ",H34)+1)-FIND(" ",H34)))</f>
        <v xml:space="preserve"> ×angustifolius</v>
      </c>
      <c r="N34" t="str">
        <f t="shared" si="0"/>
        <v/>
      </c>
      <c r="O34" t="str">
        <f t="shared" si="3"/>
        <v>Species</v>
      </c>
      <c r="P34" t="str">
        <f t="shared" si="4"/>
        <v>Bercht. &amp; J. Presl</v>
      </c>
      <c r="Q34" t="str">
        <f>LOOKUP(A34,Formation!$A$2:$A$10,Formation!$B$2:$B$10)</f>
        <v>Gewässer (aquatische Lebensräume)</v>
      </c>
      <c r="R34" t="str" cm="1">
        <f t="array" ref="R34">INDEX(Klasse!$D$2:$D$42,MATCH(1,(A34=Klasse!$A$2:$A$42) * (Species!B34=Klasse!$B$2:$B$42),0))</f>
        <v>Stehende Gewässer</v>
      </c>
    </row>
    <row r="35" spans="1:18" x14ac:dyDescent="0.3">
      <c r="A35" s="10">
        <v>1</v>
      </c>
      <c r="B35" s="10">
        <v>1</v>
      </c>
      <c r="C35" s="10">
        <v>2</v>
      </c>
      <c r="E35" t="str">
        <f>IF(C35="",Options!$A$3,IF(D35="",Options!$A$4,Options!$A$5))</f>
        <v>Verband</v>
      </c>
      <c r="F35" t="str" cm="1">
        <f t="array" ref="F35">IF(E35=Options!$A$3,"",IF(E35=Options!$A$4,INDEX(Verband!$E$2:$E$179,MATCH(1,(A35=Verband!$A$2:$A$179) * (Species!B35=Verband!$B$2:$B$179) * (Species!C35=Verband!$C$2:$C$179),0)),IF(E35=Options!$A$5,INDEX(Assoziation!$F$2:$F$96,MATCH(1,(A35=Assoziation!$A$2:$A$96) * (Species!B35=Assoziation!$B$2:$B$96) * (Species!C35=Assoziation!$C$2:$C$96) * (Species!D35=Assoziation!$D$2:$D$96),0)),"")))</f>
        <v>Potamion</v>
      </c>
      <c r="G35" t="str" cm="1">
        <f t="array" ref="G35">IF(E35=Options!$A$3,INDEX(Klasse!$D$2:$D$42,MATCH(1,(A35=Klasse!$A$2:$A$42) * (Species!B35=Klasse!$B$2:$B$42),0)),IF(E35=Options!$A$4,INDEX(Verband!$F$2:$F$179,MATCH(1,(A35=Verband!$A$2:$A$179) * (Species!B35=Verband!$B$2:$B$179) * (Species!C35=Verband!$C$2:$C$179),0)),IF(E35=Options!$A$5,INDEX(Assoziation!$G$2:$G$96,MATCH(1,(A35=Assoziation!$A$2:$A$96) * (Species!B35=Assoziation!$B$2:$B$96) * (Species!C35=Assoziation!$C$2:$C$96) * (Species!D35=Assoziation!$D$2:$D$96),0)),"")))</f>
        <v>Laichkrautgesellschaften</v>
      </c>
      <c r="H35" s="10" t="s">
        <v>80</v>
      </c>
      <c r="I35" s="10">
        <v>1</v>
      </c>
      <c r="J35" s="10">
        <v>0</v>
      </c>
      <c r="K35" s="10">
        <v>0</v>
      </c>
      <c r="L35" t="str">
        <f t="shared" si="1"/>
        <v xml:space="preserve">Potamogeton </v>
      </c>
      <c r="M35" t="str">
        <f t="shared" si="2"/>
        <v xml:space="preserve"> ×nitens</v>
      </c>
      <c r="N35" t="str">
        <f t="shared" si="0"/>
        <v/>
      </c>
      <c r="O35" t="str">
        <f t="shared" si="3"/>
        <v>Species</v>
      </c>
      <c r="P35" t="str">
        <f t="shared" si="4"/>
        <v>Weber</v>
      </c>
      <c r="Q35" t="str">
        <f>LOOKUP(A35,Formation!$A$2:$A$10,Formation!$B$2:$B$10)</f>
        <v>Gewässer (aquatische Lebensräume)</v>
      </c>
      <c r="R35" t="str" cm="1">
        <f t="array" ref="R35">INDEX(Klasse!$D$2:$D$42,MATCH(1,(A35=Klasse!$A$2:$A$42) * (Species!B35=Klasse!$B$2:$B$42),0))</f>
        <v>Stehende Gewässer</v>
      </c>
    </row>
    <row r="36" spans="1:18" x14ac:dyDescent="0.3">
      <c r="A36" s="10">
        <v>1</v>
      </c>
      <c r="B36" s="10">
        <v>1</v>
      </c>
      <c r="C36" s="10">
        <v>2</v>
      </c>
      <c r="E36" t="str">
        <f>IF(C36="",Options!$A$3,IF(D36="",Options!$A$4,Options!$A$5))</f>
        <v>Verband</v>
      </c>
      <c r="F36" t="str" cm="1">
        <f t="array" ref="F36">IF(E36=Options!$A$3,"",IF(E36=Options!$A$4,INDEX(Verband!$E$2:$E$179,MATCH(1,(A36=Verband!$A$2:$A$179) * (Species!B36=Verband!$B$2:$B$179) * (Species!C36=Verband!$C$2:$C$179),0)),IF(E36=Options!$A$5,INDEX(Assoziation!$F$2:$F$96,MATCH(1,(A36=Assoziation!$A$2:$A$96) * (Species!B36=Assoziation!$B$2:$B$96) * (Species!C36=Assoziation!$C$2:$C$96) * (Species!D36=Assoziation!$D$2:$D$96),0)),"")))</f>
        <v>Potamion</v>
      </c>
      <c r="G36" t="str" cm="1">
        <f t="array" ref="G36">IF(E36=Options!$A$3,INDEX(Klasse!$D$2:$D$42,MATCH(1,(A36=Klasse!$A$2:$A$42) * (Species!B36=Klasse!$B$2:$B$42),0)),IF(E36=Options!$A$4,INDEX(Verband!$F$2:$F$179,MATCH(1,(A36=Verband!$A$2:$A$179) * (Species!B36=Verband!$B$2:$B$179) * (Species!C36=Verband!$C$2:$C$179),0)),IF(E36=Options!$A$5,INDEX(Assoziation!$G$2:$G$96,MATCH(1,(A36=Assoziation!$A$2:$A$96) * (Species!B36=Assoziation!$B$2:$B$96) * (Species!C36=Assoziation!$C$2:$C$96) * (Species!D36=Assoziation!$D$2:$D$96),0)),"")))</f>
        <v>Laichkrautgesellschaften</v>
      </c>
      <c r="H36" s="10" t="s">
        <v>81</v>
      </c>
      <c r="I36" s="10">
        <v>0</v>
      </c>
      <c r="J36" s="10">
        <v>0</v>
      </c>
      <c r="K36" s="10">
        <v>0</v>
      </c>
      <c r="L36" t="str">
        <f t="shared" si="1"/>
        <v xml:space="preserve">Alisma </v>
      </c>
      <c r="M36" t="str">
        <f t="shared" si="2"/>
        <v xml:space="preserve"> gramineum</v>
      </c>
      <c r="N36" t="str">
        <f t="shared" si="0"/>
        <v/>
      </c>
      <c r="O36" t="str">
        <f t="shared" si="3"/>
        <v>Species</v>
      </c>
      <c r="P36" t="str">
        <f t="shared" si="4"/>
        <v>Lej.</v>
      </c>
      <c r="Q36" t="str">
        <f>LOOKUP(A36,Formation!$A$2:$A$10,Formation!$B$2:$B$10)</f>
        <v>Gewässer (aquatische Lebensräume)</v>
      </c>
      <c r="R36" t="str" cm="1">
        <f t="array" ref="R36">INDEX(Klasse!$D$2:$D$42,MATCH(1,(A36=Klasse!$A$2:$A$42) * (Species!B36=Klasse!$B$2:$B$42),0))</f>
        <v>Stehende Gewässer</v>
      </c>
    </row>
    <row r="37" spans="1:18" x14ac:dyDescent="0.3">
      <c r="A37" s="10">
        <v>1</v>
      </c>
      <c r="B37" s="10">
        <v>1</v>
      </c>
      <c r="C37" s="10">
        <v>2</v>
      </c>
      <c r="E37" t="str">
        <f>IF(C37="",Options!$A$3,IF(D37="",Options!$A$4,Options!$A$5))</f>
        <v>Verband</v>
      </c>
      <c r="F37" t="str" cm="1">
        <f t="array" ref="F37">IF(E37=Options!$A$3,"",IF(E37=Options!$A$4,INDEX(Verband!$E$2:$E$179,MATCH(1,(A37=Verband!$A$2:$A$179) * (Species!B37=Verband!$B$2:$B$179) * (Species!C37=Verband!$C$2:$C$179),0)),IF(E37=Options!$A$5,INDEX(Assoziation!$F$2:$F$96,MATCH(1,(A37=Assoziation!$A$2:$A$96) * (Species!B37=Assoziation!$B$2:$B$96) * (Species!C37=Assoziation!$C$2:$C$96) * (Species!D37=Assoziation!$D$2:$D$96),0)),"")))</f>
        <v>Potamion</v>
      </c>
      <c r="G37" t="str" cm="1">
        <f t="array" ref="G37">IF(E37=Options!$A$3,INDEX(Klasse!$D$2:$D$42,MATCH(1,(A37=Klasse!$A$2:$A$42) * (Species!B37=Klasse!$B$2:$B$42),0)),IF(E37=Options!$A$4,INDEX(Verband!$F$2:$F$179,MATCH(1,(A37=Verband!$A$2:$A$179) * (Species!B37=Verband!$B$2:$B$179) * (Species!C37=Verband!$C$2:$C$179),0)),IF(E37=Options!$A$5,INDEX(Assoziation!$G$2:$G$96,MATCH(1,(A37=Assoziation!$A$2:$A$96) * (Species!B37=Assoziation!$B$2:$B$96) * (Species!C37=Assoziation!$C$2:$C$96) * (Species!D37=Assoziation!$D$2:$D$96),0)),"")))</f>
        <v>Laichkrautgesellschaften</v>
      </c>
      <c r="H37" s="10" t="s">
        <v>82</v>
      </c>
      <c r="I37" s="10">
        <v>0</v>
      </c>
      <c r="J37" s="10">
        <v>0</v>
      </c>
      <c r="K37" s="10">
        <v>0</v>
      </c>
      <c r="L37" t="str">
        <f t="shared" si="1"/>
        <v xml:space="preserve">Ceratophyllum </v>
      </c>
      <c r="M37" t="str">
        <f t="shared" si="2"/>
        <v xml:space="preserve"> submersum</v>
      </c>
      <c r="N37" t="str">
        <f t="shared" si="0"/>
        <v/>
      </c>
      <c r="O37" t="str">
        <f t="shared" si="3"/>
        <v>Species</v>
      </c>
      <c r="P37" t="str">
        <f t="shared" si="4"/>
        <v>L.</v>
      </c>
      <c r="Q37" t="str">
        <f>LOOKUP(A37,Formation!$A$2:$A$10,Formation!$B$2:$B$10)</f>
        <v>Gewässer (aquatische Lebensräume)</v>
      </c>
      <c r="R37" t="str" cm="1">
        <f t="array" ref="R37">INDEX(Klasse!$D$2:$D$42,MATCH(1,(A37=Klasse!$A$2:$A$42) * (Species!B37=Klasse!$B$2:$B$42),0))</f>
        <v>Stehende Gewässer</v>
      </c>
    </row>
    <row r="38" spans="1:18" x14ac:dyDescent="0.3">
      <c r="A38" s="10">
        <v>1</v>
      </c>
      <c r="B38" s="10">
        <v>1</v>
      </c>
      <c r="C38" s="10">
        <v>2</v>
      </c>
      <c r="E38" t="str">
        <f>IF(C38="",Options!$A$3,IF(D38="",Options!$A$4,Options!$A$5))</f>
        <v>Verband</v>
      </c>
      <c r="F38" t="str" cm="1">
        <f t="array" ref="F38">IF(E38=Options!$A$3,"",IF(E38=Options!$A$4,INDEX(Verband!$E$2:$E$179,MATCH(1,(A38=Verband!$A$2:$A$179) * (Species!B38=Verband!$B$2:$B$179) * (Species!C38=Verband!$C$2:$C$179),0)),IF(E38=Options!$A$5,INDEX(Assoziation!$F$2:$F$96,MATCH(1,(A38=Assoziation!$A$2:$A$96) * (Species!B38=Assoziation!$B$2:$B$96) * (Species!C38=Assoziation!$C$2:$C$96) * (Species!D38=Assoziation!$D$2:$D$96),0)),"")))</f>
        <v>Potamion</v>
      </c>
      <c r="G38" t="str" cm="1">
        <f t="array" ref="G38">IF(E38=Options!$A$3,INDEX(Klasse!$D$2:$D$42,MATCH(1,(A38=Klasse!$A$2:$A$42) * (Species!B38=Klasse!$B$2:$B$42),0)),IF(E38=Options!$A$4,INDEX(Verband!$F$2:$F$179,MATCH(1,(A38=Verband!$A$2:$A$179) * (Species!B38=Verband!$B$2:$B$179) * (Species!C38=Verband!$C$2:$C$179),0)),IF(E38=Options!$A$5,INDEX(Assoziation!$G$2:$G$96,MATCH(1,(A38=Assoziation!$A$2:$A$96) * (Species!B38=Assoziation!$B$2:$B$96) * (Species!C38=Assoziation!$C$2:$C$96) * (Species!D38=Assoziation!$D$2:$D$96),0)),"")))</f>
        <v>Laichkrautgesellschaften</v>
      </c>
      <c r="H38" s="10" t="s">
        <v>83</v>
      </c>
      <c r="I38" s="10">
        <v>0</v>
      </c>
      <c r="J38" s="10">
        <v>0</v>
      </c>
      <c r="K38" s="10">
        <v>0</v>
      </c>
      <c r="L38" t="str">
        <f t="shared" si="1"/>
        <v xml:space="preserve">Chara </v>
      </c>
      <c r="M38" t="str">
        <f t="shared" si="2"/>
        <v xml:space="preserve"> rudis</v>
      </c>
      <c r="N38" t="str">
        <f t="shared" si="0"/>
        <v/>
      </c>
      <c r="O38" t="str">
        <f t="shared" si="3"/>
        <v>Species</v>
      </c>
      <c r="P38" t="str">
        <f t="shared" si="4"/>
        <v>A. Braun</v>
      </c>
      <c r="Q38" t="str">
        <f>LOOKUP(A38,Formation!$A$2:$A$10,Formation!$B$2:$B$10)</f>
        <v>Gewässer (aquatische Lebensräume)</v>
      </c>
      <c r="R38" t="str" cm="1">
        <f t="array" ref="R38">INDEX(Klasse!$D$2:$D$42,MATCH(1,(A38=Klasse!$A$2:$A$42) * (Species!B38=Klasse!$B$2:$B$42),0))</f>
        <v>Stehende Gewässer</v>
      </c>
    </row>
    <row r="39" spans="1:18" x14ac:dyDescent="0.3">
      <c r="A39" s="10">
        <v>1</v>
      </c>
      <c r="B39" s="10">
        <v>1</v>
      </c>
      <c r="C39" s="10">
        <v>2</v>
      </c>
      <c r="E39" t="str">
        <f>IF(C39="",Options!$A$3,IF(D39="",Options!$A$4,Options!$A$5))</f>
        <v>Verband</v>
      </c>
      <c r="F39" t="str" cm="1">
        <f t="array" ref="F39">IF(E39=Options!$A$3,"",IF(E39=Options!$A$4,INDEX(Verband!$E$2:$E$179,MATCH(1,(A39=Verband!$A$2:$A$179) * (Species!B39=Verband!$B$2:$B$179) * (Species!C39=Verband!$C$2:$C$179),0)),IF(E39=Options!$A$5,INDEX(Assoziation!$F$2:$F$96,MATCH(1,(A39=Assoziation!$A$2:$A$96) * (Species!B39=Assoziation!$B$2:$B$96) * (Species!C39=Assoziation!$C$2:$C$96) * (Species!D39=Assoziation!$D$2:$D$96),0)),"")))</f>
        <v>Potamion</v>
      </c>
      <c r="G39" t="str" cm="1">
        <f t="array" ref="G39">IF(E39=Options!$A$3,INDEX(Klasse!$D$2:$D$42,MATCH(1,(A39=Klasse!$A$2:$A$42) * (Species!B39=Klasse!$B$2:$B$42),0)),IF(E39=Options!$A$4,INDEX(Verband!$F$2:$F$179,MATCH(1,(A39=Verband!$A$2:$A$179) * (Species!B39=Verband!$B$2:$B$179) * (Species!C39=Verband!$C$2:$C$179),0)),IF(E39=Options!$A$5,INDEX(Assoziation!$G$2:$G$96,MATCH(1,(A39=Assoziation!$A$2:$A$96) * (Species!B39=Assoziation!$B$2:$B$96) * (Species!C39=Assoziation!$C$2:$C$96) * (Species!D39=Assoziation!$D$2:$D$96),0)),"")))</f>
        <v>Laichkrautgesellschaften</v>
      </c>
      <c r="H39" s="10" t="s">
        <v>84</v>
      </c>
      <c r="I39" s="10">
        <v>0</v>
      </c>
      <c r="J39" s="10">
        <v>0</v>
      </c>
      <c r="K39" s="10">
        <v>1</v>
      </c>
      <c r="L39" t="str">
        <f t="shared" si="1"/>
        <v xml:space="preserve">Elodea </v>
      </c>
      <c r="M39" t="str">
        <f t="shared" si="2"/>
        <v xml:space="preserve"> canadensis</v>
      </c>
      <c r="N39" t="str">
        <f t="shared" si="0"/>
        <v/>
      </c>
      <c r="O39" t="str">
        <f t="shared" si="3"/>
        <v>Species</v>
      </c>
      <c r="P39" t="str">
        <f t="shared" si="4"/>
        <v>Michx.</v>
      </c>
      <c r="Q39" t="str">
        <f>LOOKUP(A39,Formation!$A$2:$A$10,Formation!$B$2:$B$10)</f>
        <v>Gewässer (aquatische Lebensräume)</v>
      </c>
      <c r="R39" t="str" cm="1">
        <f t="array" ref="R39">INDEX(Klasse!$D$2:$D$42,MATCH(1,(A39=Klasse!$A$2:$A$42) * (Species!B39=Klasse!$B$2:$B$42),0))</f>
        <v>Stehende Gewässer</v>
      </c>
    </row>
    <row r="40" spans="1:18" x14ac:dyDescent="0.3">
      <c r="A40" s="10">
        <v>1</v>
      </c>
      <c r="B40" s="10">
        <v>1</v>
      </c>
      <c r="C40" s="10">
        <v>2</v>
      </c>
      <c r="E40" t="str">
        <f>IF(C40="",Options!$A$3,IF(D40="",Options!$A$4,Options!$A$5))</f>
        <v>Verband</v>
      </c>
      <c r="F40" t="str" cm="1">
        <f t="array" ref="F40">IF(E40=Options!$A$3,"",IF(E40=Options!$A$4,INDEX(Verband!$E$2:$E$179,MATCH(1,(A40=Verband!$A$2:$A$179) * (Species!B40=Verband!$B$2:$B$179) * (Species!C40=Verband!$C$2:$C$179),0)),IF(E40=Options!$A$5,INDEX(Assoziation!$F$2:$F$96,MATCH(1,(A40=Assoziation!$A$2:$A$96) * (Species!B40=Assoziation!$B$2:$B$96) * (Species!C40=Assoziation!$C$2:$C$96) * (Species!D40=Assoziation!$D$2:$D$96),0)),"")))</f>
        <v>Potamion</v>
      </c>
      <c r="G40" t="str" cm="1">
        <f t="array" ref="G40">IF(E40=Options!$A$3,INDEX(Klasse!$D$2:$D$42,MATCH(1,(A40=Klasse!$A$2:$A$42) * (Species!B40=Klasse!$B$2:$B$42),0)),IF(E40=Options!$A$4,INDEX(Verband!$F$2:$F$179,MATCH(1,(A40=Verband!$A$2:$A$179) * (Species!B40=Verband!$B$2:$B$179) * (Species!C40=Verband!$C$2:$C$179),0)),IF(E40=Options!$A$5,INDEX(Assoziation!$G$2:$G$96,MATCH(1,(A40=Assoziation!$A$2:$A$96) * (Species!B40=Assoziation!$B$2:$B$96) * (Species!C40=Assoziation!$C$2:$C$96) * (Species!D40=Assoziation!$D$2:$D$96),0)),"")))</f>
        <v>Laichkrautgesellschaften</v>
      </c>
      <c r="H40" s="10" t="s">
        <v>86</v>
      </c>
      <c r="I40" s="10">
        <v>0</v>
      </c>
      <c r="J40" s="10">
        <v>0</v>
      </c>
      <c r="K40" s="10">
        <v>1</v>
      </c>
      <c r="L40" t="str">
        <f t="shared" si="1"/>
        <v xml:space="preserve">Elodea </v>
      </c>
      <c r="M40" t="str">
        <f t="shared" si="2"/>
        <v xml:space="preserve"> densa</v>
      </c>
      <c r="N40" t="str">
        <f t="shared" si="0"/>
        <v/>
      </c>
      <c r="O40" t="str">
        <f t="shared" si="3"/>
        <v>Species</v>
      </c>
      <c r="P40" t="str">
        <f t="shared" si="4"/>
        <v>(Planch.) Casp.</v>
      </c>
      <c r="Q40" t="str">
        <f>LOOKUP(A40,Formation!$A$2:$A$10,Formation!$B$2:$B$10)</f>
        <v>Gewässer (aquatische Lebensräume)</v>
      </c>
      <c r="R40" t="str" cm="1">
        <f t="array" ref="R40">INDEX(Klasse!$D$2:$D$42,MATCH(1,(A40=Klasse!$A$2:$A$42) * (Species!B40=Klasse!$B$2:$B$42),0))</f>
        <v>Stehende Gewässer</v>
      </c>
    </row>
    <row r="41" spans="1:18" x14ac:dyDescent="0.3">
      <c r="A41" s="10">
        <v>1</v>
      </c>
      <c r="B41" s="10">
        <v>1</v>
      </c>
      <c r="C41" s="10">
        <v>2</v>
      </c>
      <c r="E41" t="str">
        <f>IF(C41="",Options!$A$3,IF(D41="",Options!$A$4,Options!$A$5))</f>
        <v>Verband</v>
      </c>
      <c r="F41" t="str" cm="1">
        <f t="array" ref="F41">IF(E41=Options!$A$3,"",IF(E41=Options!$A$4,INDEX(Verband!$E$2:$E$179,MATCH(1,(A41=Verband!$A$2:$A$179) * (Species!B41=Verband!$B$2:$B$179) * (Species!C41=Verband!$C$2:$C$179),0)),IF(E41=Options!$A$5,INDEX(Assoziation!$F$2:$F$96,MATCH(1,(A41=Assoziation!$A$2:$A$96) * (Species!B41=Assoziation!$B$2:$B$96) * (Species!C41=Assoziation!$C$2:$C$96) * (Species!D41=Assoziation!$D$2:$D$96),0)),"")))</f>
        <v>Potamion</v>
      </c>
      <c r="G41" t="str" cm="1">
        <f t="array" ref="G41">IF(E41=Options!$A$3,INDEX(Klasse!$D$2:$D$42,MATCH(1,(A41=Klasse!$A$2:$A$42) * (Species!B41=Klasse!$B$2:$B$42),0)),IF(E41=Options!$A$4,INDEX(Verband!$F$2:$F$179,MATCH(1,(A41=Verband!$A$2:$A$179) * (Species!B41=Verband!$B$2:$B$179) * (Species!C41=Verband!$C$2:$C$179),0)),IF(E41=Options!$A$5,INDEX(Assoziation!$G$2:$G$96,MATCH(1,(A41=Assoziation!$A$2:$A$96) * (Species!B41=Assoziation!$B$2:$B$96) * (Species!C41=Assoziation!$C$2:$C$96) * (Species!D41=Assoziation!$D$2:$D$96),0)),"")))</f>
        <v>Laichkrautgesellschaften</v>
      </c>
      <c r="H41" s="10" t="s">
        <v>87</v>
      </c>
      <c r="I41" s="10">
        <v>0</v>
      </c>
      <c r="J41" s="10">
        <v>0</v>
      </c>
      <c r="K41" s="10">
        <v>1</v>
      </c>
      <c r="L41" t="str">
        <f t="shared" si="1"/>
        <v xml:space="preserve">Elodea </v>
      </c>
      <c r="M41" t="str">
        <f t="shared" si="2"/>
        <v xml:space="preserve"> nuttallii</v>
      </c>
      <c r="N41" t="str">
        <f t="shared" si="0"/>
        <v/>
      </c>
      <c r="O41" t="str">
        <f t="shared" si="3"/>
        <v>Species</v>
      </c>
      <c r="P41" t="str">
        <f t="shared" si="4"/>
        <v>(Planch.) H. St. John</v>
      </c>
      <c r="Q41" t="str">
        <f>LOOKUP(A41,Formation!$A$2:$A$10,Formation!$B$2:$B$10)</f>
        <v>Gewässer (aquatische Lebensräume)</v>
      </c>
      <c r="R41" t="str" cm="1">
        <f t="array" ref="R41">INDEX(Klasse!$D$2:$D$42,MATCH(1,(A41=Klasse!$A$2:$A$42) * (Species!B41=Klasse!$B$2:$B$42),0))</f>
        <v>Stehende Gewässer</v>
      </c>
    </row>
    <row r="42" spans="1:18" x14ac:dyDescent="0.3">
      <c r="A42" s="10">
        <v>1</v>
      </c>
      <c r="B42" s="10">
        <v>1</v>
      </c>
      <c r="C42" s="10">
        <v>2</v>
      </c>
      <c r="E42" t="str">
        <f>IF(C42="",Options!$A$3,IF(D42="",Options!$A$4,Options!$A$5))</f>
        <v>Verband</v>
      </c>
      <c r="F42" t="str" cm="1">
        <f t="array" ref="F42">IF(E42=Options!$A$3,"",IF(E42=Options!$A$4,INDEX(Verband!$E$2:$E$179,MATCH(1,(A42=Verband!$A$2:$A$179) * (Species!B42=Verband!$B$2:$B$179) * (Species!C42=Verband!$C$2:$C$179),0)),IF(E42=Options!$A$5,INDEX(Assoziation!$F$2:$F$96,MATCH(1,(A42=Assoziation!$A$2:$A$96) * (Species!B42=Assoziation!$B$2:$B$96) * (Species!C42=Assoziation!$C$2:$C$96) * (Species!D42=Assoziation!$D$2:$D$96),0)),"")))</f>
        <v>Potamion</v>
      </c>
      <c r="G42" t="str" cm="1">
        <f t="array" ref="G42">IF(E42=Options!$A$3,INDEX(Klasse!$D$2:$D$42,MATCH(1,(A42=Klasse!$A$2:$A$42) * (Species!B42=Klasse!$B$2:$B$42),0)),IF(E42=Options!$A$4,INDEX(Verband!$F$2:$F$179,MATCH(1,(A42=Verband!$A$2:$A$179) * (Species!B42=Verband!$B$2:$B$179) * (Species!C42=Verband!$C$2:$C$179),0)),IF(E42=Options!$A$5,INDEX(Assoziation!$G$2:$G$96,MATCH(1,(A42=Assoziation!$A$2:$A$96) * (Species!B42=Assoziation!$B$2:$B$96) * (Species!C42=Assoziation!$C$2:$C$96) * (Species!D42=Assoziation!$D$2:$D$96),0)),"")))</f>
        <v>Laichkrautgesellschaften</v>
      </c>
      <c r="H42" s="10" t="s">
        <v>88</v>
      </c>
      <c r="I42" s="10">
        <v>0</v>
      </c>
      <c r="J42" s="10">
        <v>0</v>
      </c>
      <c r="K42" s="10">
        <v>1</v>
      </c>
      <c r="L42" t="str">
        <f t="shared" si="1"/>
        <v xml:space="preserve">Lagarosiphon </v>
      </c>
      <c r="M42" t="str">
        <f t="shared" si="2"/>
        <v xml:space="preserve"> major</v>
      </c>
      <c r="N42" t="str">
        <f t="shared" si="0"/>
        <v/>
      </c>
      <c r="O42" t="str">
        <f t="shared" si="3"/>
        <v>Species</v>
      </c>
      <c r="P42" t="str">
        <f t="shared" si="4"/>
        <v>(Ridl.) Moss</v>
      </c>
      <c r="Q42" t="str">
        <f>LOOKUP(A42,Formation!$A$2:$A$10,Formation!$B$2:$B$10)</f>
        <v>Gewässer (aquatische Lebensräume)</v>
      </c>
      <c r="R42" t="str" cm="1">
        <f t="array" ref="R42">INDEX(Klasse!$D$2:$D$42,MATCH(1,(A42=Klasse!$A$2:$A$42) * (Species!B42=Klasse!$B$2:$B$42),0))</f>
        <v>Stehende Gewässer</v>
      </c>
    </row>
    <row r="43" spans="1:18" x14ac:dyDescent="0.3">
      <c r="A43" s="10">
        <v>1</v>
      </c>
      <c r="B43" s="10">
        <v>1</v>
      </c>
      <c r="C43" s="10">
        <v>2</v>
      </c>
      <c r="E43" t="str">
        <f>IF(C43="",Options!$A$3,IF(D43="",Options!$A$4,Options!$A$5))</f>
        <v>Verband</v>
      </c>
      <c r="F43" t="str" cm="1">
        <f t="array" ref="F43">IF(E43=Options!$A$3,"",IF(E43=Options!$A$4,INDEX(Verband!$E$2:$E$179,MATCH(1,(A43=Verband!$A$2:$A$179) * (Species!B43=Verband!$B$2:$B$179) * (Species!C43=Verband!$C$2:$C$179),0)),IF(E43=Options!$A$5,INDEX(Assoziation!$F$2:$F$96,MATCH(1,(A43=Assoziation!$A$2:$A$96) * (Species!B43=Assoziation!$B$2:$B$96) * (Species!C43=Assoziation!$C$2:$C$96) * (Species!D43=Assoziation!$D$2:$D$96),0)),"")))</f>
        <v>Potamion</v>
      </c>
      <c r="G43" t="str" cm="1">
        <f t="array" ref="G43">IF(E43=Options!$A$3,INDEX(Klasse!$D$2:$D$42,MATCH(1,(A43=Klasse!$A$2:$A$42) * (Species!B43=Klasse!$B$2:$B$42),0)),IF(E43=Options!$A$4,INDEX(Verband!$F$2:$F$179,MATCH(1,(A43=Verband!$A$2:$A$179) * (Species!B43=Verband!$B$2:$B$179) * (Species!C43=Verband!$C$2:$C$179),0)),IF(E43=Options!$A$5,INDEX(Assoziation!$G$2:$G$96,MATCH(1,(A43=Assoziation!$A$2:$A$96) * (Species!B43=Assoziation!$B$2:$B$96) * (Species!C43=Assoziation!$C$2:$C$96) * (Species!D43=Assoziation!$D$2:$D$96),0)),"")))</f>
        <v>Laichkrautgesellschaften</v>
      </c>
      <c r="H43" s="10" t="s">
        <v>89</v>
      </c>
      <c r="I43" s="10">
        <v>0</v>
      </c>
      <c r="J43" s="10">
        <v>0</v>
      </c>
      <c r="K43" s="10">
        <v>1</v>
      </c>
      <c r="L43" t="str">
        <f t="shared" si="1"/>
        <v xml:space="preserve">Myriophyllum </v>
      </c>
      <c r="M43" t="str">
        <f t="shared" si="2"/>
        <v xml:space="preserve"> heterophyllum</v>
      </c>
      <c r="N43" t="str">
        <f t="shared" si="0"/>
        <v/>
      </c>
      <c r="O43" t="str">
        <f t="shared" si="3"/>
        <v>Species</v>
      </c>
      <c r="P43" t="str">
        <f t="shared" si="4"/>
        <v>Michx.</v>
      </c>
      <c r="Q43" t="str">
        <f>LOOKUP(A43,Formation!$A$2:$A$10,Formation!$B$2:$B$10)</f>
        <v>Gewässer (aquatische Lebensräume)</v>
      </c>
      <c r="R43" t="str" cm="1">
        <f t="array" ref="R43">INDEX(Klasse!$D$2:$D$42,MATCH(1,(A43=Klasse!$A$2:$A$42) * (Species!B43=Klasse!$B$2:$B$42),0))</f>
        <v>Stehende Gewässer</v>
      </c>
    </row>
    <row r="44" spans="1:18" x14ac:dyDescent="0.3">
      <c r="A44" s="10">
        <v>1</v>
      </c>
      <c r="B44" s="10">
        <v>1</v>
      </c>
      <c r="C44" s="10">
        <v>2</v>
      </c>
      <c r="E44" t="str">
        <f>IF(C44="",Options!$A$3,IF(D44="",Options!$A$4,Options!$A$5))</f>
        <v>Verband</v>
      </c>
      <c r="F44" t="str" cm="1">
        <f t="array" ref="F44">IF(E44=Options!$A$3,"",IF(E44=Options!$A$4,INDEX(Verband!$E$2:$E$179,MATCH(1,(A44=Verband!$A$2:$A$179) * (Species!B44=Verband!$B$2:$B$179) * (Species!C44=Verband!$C$2:$C$179),0)),IF(E44=Options!$A$5,INDEX(Assoziation!$F$2:$F$96,MATCH(1,(A44=Assoziation!$A$2:$A$96) * (Species!B44=Assoziation!$B$2:$B$96) * (Species!C44=Assoziation!$C$2:$C$96) * (Species!D44=Assoziation!$D$2:$D$96),0)),"")))</f>
        <v>Potamion</v>
      </c>
      <c r="G44" t="str" cm="1">
        <f t="array" ref="G44">IF(E44=Options!$A$3,INDEX(Klasse!$D$2:$D$42,MATCH(1,(A44=Klasse!$A$2:$A$42) * (Species!B44=Klasse!$B$2:$B$42),0)),IF(E44=Options!$A$4,INDEX(Verband!$F$2:$F$179,MATCH(1,(A44=Verband!$A$2:$A$179) * (Species!B44=Verband!$B$2:$B$179) * (Species!C44=Verband!$C$2:$C$179),0)),IF(E44=Options!$A$5,INDEX(Assoziation!$G$2:$G$96,MATCH(1,(A44=Assoziation!$A$2:$A$96) * (Species!B44=Assoziation!$B$2:$B$96) * (Species!C44=Assoziation!$C$2:$C$96) * (Species!D44=Assoziation!$D$2:$D$96),0)),"")))</f>
        <v>Laichkrautgesellschaften</v>
      </c>
      <c r="H44" s="10" t="s">
        <v>90</v>
      </c>
      <c r="I44" s="10">
        <v>0</v>
      </c>
      <c r="J44" s="10">
        <v>1</v>
      </c>
      <c r="K44" s="10">
        <v>0</v>
      </c>
      <c r="L44" t="str">
        <f t="shared" si="1"/>
        <v xml:space="preserve">Myriophyllum </v>
      </c>
      <c r="M44" t="str">
        <f t="shared" si="2"/>
        <v xml:space="preserve"> spicatum</v>
      </c>
      <c r="N44" t="str">
        <f t="shared" si="0"/>
        <v/>
      </c>
      <c r="O44" t="str">
        <f t="shared" si="3"/>
        <v>Species</v>
      </c>
      <c r="P44" t="str">
        <f t="shared" si="4"/>
        <v>L.</v>
      </c>
      <c r="Q44" t="str">
        <f>LOOKUP(A44,Formation!$A$2:$A$10,Formation!$B$2:$B$10)</f>
        <v>Gewässer (aquatische Lebensräume)</v>
      </c>
      <c r="R44" t="str" cm="1">
        <f t="array" ref="R44">INDEX(Klasse!$D$2:$D$42,MATCH(1,(A44=Klasse!$A$2:$A$42) * (Species!B44=Klasse!$B$2:$B$42),0))</f>
        <v>Stehende Gewässer</v>
      </c>
    </row>
    <row r="45" spans="1:18" x14ac:dyDescent="0.3">
      <c r="A45" s="10">
        <v>1</v>
      </c>
      <c r="B45" s="10">
        <v>1</v>
      </c>
      <c r="C45" s="10">
        <v>2</v>
      </c>
      <c r="E45" t="str">
        <f>IF(C45="",Options!$A$3,IF(D45="",Options!$A$4,Options!$A$5))</f>
        <v>Verband</v>
      </c>
      <c r="F45" t="str" cm="1">
        <f t="array" ref="F45">IF(E45=Options!$A$3,"",IF(E45=Options!$A$4,INDEX(Verband!$E$2:$E$179,MATCH(1,(A45=Verband!$A$2:$A$179) * (Species!B45=Verband!$B$2:$B$179) * (Species!C45=Verband!$C$2:$C$179),0)),IF(E45=Options!$A$5,INDEX(Assoziation!$F$2:$F$96,MATCH(1,(A45=Assoziation!$A$2:$A$96) * (Species!B45=Assoziation!$B$2:$B$96) * (Species!C45=Assoziation!$C$2:$C$96) * (Species!D45=Assoziation!$D$2:$D$96),0)),"")))</f>
        <v>Potamion</v>
      </c>
      <c r="G45" t="str" cm="1">
        <f t="array" ref="G45">IF(E45=Options!$A$3,INDEX(Klasse!$D$2:$D$42,MATCH(1,(A45=Klasse!$A$2:$A$42) * (Species!B45=Klasse!$B$2:$B$42),0)),IF(E45=Options!$A$4,INDEX(Verband!$F$2:$F$179,MATCH(1,(A45=Verband!$A$2:$A$179) * (Species!B45=Verband!$B$2:$B$179) * (Species!C45=Verband!$C$2:$C$179),0)),IF(E45=Options!$A$5,INDEX(Assoziation!$G$2:$G$96,MATCH(1,(A45=Assoziation!$A$2:$A$96) * (Species!B45=Assoziation!$B$2:$B$96) * (Species!C45=Assoziation!$C$2:$C$96) * (Species!D45=Assoziation!$D$2:$D$96),0)),"")))</f>
        <v>Laichkrautgesellschaften</v>
      </c>
      <c r="H45" s="10" t="s">
        <v>91</v>
      </c>
      <c r="I45" s="10">
        <v>0</v>
      </c>
      <c r="J45" s="10">
        <v>0</v>
      </c>
      <c r="K45" s="10">
        <v>0</v>
      </c>
      <c r="L45" t="str">
        <f t="shared" si="1"/>
        <v xml:space="preserve">Najas </v>
      </c>
      <c r="M45" t="str">
        <f t="shared" si="2"/>
        <v xml:space="preserve"> flexilis</v>
      </c>
      <c r="N45" t="str">
        <f t="shared" si="0"/>
        <v/>
      </c>
      <c r="O45" t="str">
        <f t="shared" si="3"/>
        <v>Species</v>
      </c>
      <c r="P45" t="str">
        <f t="shared" si="4"/>
        <v>(Willd.) Rostk. &amp; W. L. E. Schmidt</v>
      </c>
      <c r="Q45" t="str">
        <f>LOOKUP(A45,Formation!$A$2:$A$10,Formation!$B$2:$B$10)</f>
        <v>Gewässer (aquatische Lebensräume)</v>
      </c>
      <c r="R45" t="str" cm="1">
        <f t="array" ref="R45">INDEX(Klasse!$D$2:$D$42,MATCH(1,(A45=Klasse!$A$2:$A$42) * (Species!B45=Klasse!$B$2:$B$42),0))</f>
        <v>Stehende Gewässer</v>
      </c>
    </row>
    <row r="46" spans="1:18" x14ac:dyDescent="0.3">
      <c r="A46" s="10">
        <v>1</v>
      </c>
      <c r="B46" s="10">
        <v>1</v>
      </c>
      <c r="C46" s="10">
        <v>2</v>
      </c>
      <c r="E46" t="str">
        <f>IF(C46="",Options!$A$3,IF(D46="",Options!$A$4,Options!$A$5))</f>
        <v>Verband</v>
      </c>
      <c r="F46" t="str" cm="1">
        <f t="array" ref="F46">IF(E46=Options!$A$3,"",IF(E46=Options!$A$4,INDEX(Verband!$E$2:$E$179,MATCH(1,(A46=Verband!$A$2:$A$179) * (Species!B46=Verband!$B$2:$B$179) * (Species!C46=Verband!$C$2:$C$179),0)),IF(E46=Options!$A$5,INDEX(Assoziation!$F$2:$F$96,MATCH(1,(A46=Assoziation!$A$2:$A$96) * (Species!B46=Assoziation!$B$2:$B$96) * (Species!C46=Assoziation!$C$2:$C$96) * (Species!D46=Assoziation!$D$2:$D$96),0)),"")))</f>
        <v>Potamion</v>
      </c>
      <c r="G46" t="str" cm="1">
        <f t="array" ref="G46">IF(E46=Options!$A$3,INDEX(Klasse!$D$2:$D$42,MATCH(1,(A46=Klasse!$A$2:$A$42) * (Species!B46=Klasse!$B$2:$B$42),0)),IF(E46=Options!$A$4,INDEX(Verband!$F$2:$F$179,MATCH(1,(A46=Verband!$A$2:$A$179) * (Species!B46=Verband!$B$2:$B$179) * (Species!C46=Verband!$C$2:$C$179),0)),IF(E46=Options!$A$5,INDEX(Assoziation!$G$2:$G$96,MATCH(1,(A46=Assoziation!$A$2:$A$96) * (Species!B46=Assoziation!$B$2:$B$96) * (Species!C46=Assoziation!$C$2:$C$96) * (Species!D46=Assoziation!$D$2:$D$96),0)),"")))</f>
        <v>Laichkrautgesellschaften</v>
      </c>
      <c r="H46" s="10" t="s">
        <v>92</v>
      </c>
      <c r="I46" s="10">
        <v>0</v>
      </c>
      <c r="J46" s="10">
        <v>0</v>
      </c>
      <c r="K46" s="10">
        <v>0</v>
      </c>
      <c r="L46" t="str">
        <f t="shared" si="1"/>
        <v xml:space="preserve">Najas </v>
      </c>
      <c r="M46" t="str">
        <f t="shared" si="2"/>
        <v xml:space="preserve"> marina</v>
      </c>
      <c r="N46" t="str">
        <f t="shared" si="0"/>
        <v/>
      </c>
      <c r="O46" t="str">
        <f t="shared" si="3"/>
        <v>Species</v>
      </c>
      <c r="P46" t="str">
        <f t="shared" si="4"/>
        <v>L.</v>
      </c>
      <c r="Q46" t="str">
        <f>LOOKUP(A46,Formation!$A$2:$A$10,Formation!$B$2:$B$10)</f>
        <v>Gewässer (aquatische Lebensräume)</v>
      </c>
      <c r="R46" t="str" cm="1">
        <f t="array" ref="R46">INDEX(Klasse!$D$2:$D$42,MATCH(1,(A46=Klasse!$A$2:$A$42) * (Species!B46=Klasse!$B$2:$B$42),0))</f>
        <v>Stehende Gewässer</v>
      </c>
    </row>
    <row r="47" spans="1:18" x14ac:dyDescent="0.3">
      <c r="A47" s="10">
        <v>1</v>
      </c>
      <c r="B47" s="10">
        <v>1</v>
      </c>
      <c r="C47" s="10">
        <v>2</v>
      </c>
      <c r="E47" t="str">
        <f>IF(C47="",Options!$A$3,IF(D47="",Options!$A$4,Options!$A$5))</f>
        <v>Verband</v>
      </c>
      <c r="F47" t="str" cm="1">
        <f t="array" ref="F47">IF(E47=Options!$A$3,"",IF(E47=Options!$A$4,INDEX(Verband!$E$2:$E$179,MATCH(1,(A47=Verband!$A$2:$A$179) * (Species!B47=Verband!$B$2:$B$179) * (Species!C47=Verband!$C$2:$C$179),0)),IF(E47=Options!$A$5,INDEX(Assoziation!$F$2:$F$96,MATCH(1,(A47=Assoziation!$A$2:$A$96) * (Species!B47=Assoziation!$B$2:$B$96) * (Species!C47=Assoziation!$C$2:$C$96) * (Species!D47=Assoziation!$D$2:$D$96),0)),"")))</f>
        <v>Potamion</v>
      </c>
      <c r="G47" t="str" cm="1">
        <f t="array" ref="G47">IF(E47=Options!$A$3,INDEX(Klasse!$D$2:$D$42,MATCH(1,(A47=Klasse!$A$2:$A$42) * (Species!B47=Klasse!$B$2:$B$42),0)),IF(E47=Options!$A$4,INDEX(Verband!$F$2:$F$179,MATCH(1,(A47=Verband!$A$2:$A$179) * (Species!B47=Verband!$B$2:$B$179) * (Species!C47=Verband!$C$2:$C$179),0)),IF(E47=Options!$A$5,INDEX(Assoziation!$G$2:$G$96,MATCH(1,(A47=Assoziation!$A$2:$A$96) * (Species!B47=Assoziation!$B$2:$B$96) * (Species!C47=Assoziation!$C$2:$C$96) * (Species!D47=Assoziation!$D$2:$D$96),0)),"")))</f>
        <v>Laichkrautgesellschaften</v>
      </c>
      <c r="H47" s="10" t="s">
        <v>93</v>
      </c>
      <c r="I47" s="10">
        <v>0</v>
      </c>
      <c r="J47" s="10">
        <v>0</v>
      </c>
      <c r="K47" s="10">
        <v>0</v>
      </c>
      <c r="L47" t="str">
        <f t="shared" si="1"/>
        <v xml:space="preserve">Najas </v>
      </c>
      <c r="M47" t="str">
        <f t="shared" si="2"/>
        <v xml:space="preserve"> minor</v>
      </c>
      <c r="N47" t="str">
        <f t="shared" si="0"/>
        <v/>
      </c>
      <c r="O47" t="str">
        <f t="shared" si="3"/>
        <v>Species</v>
      </c>
      <c r="P47" t="str">
        <f t="shared" si="4"/>
        <v>All.</v>
      </c>
      <c r="Q47" t="str">
        <f>LOOKUP(A47,Formation!$A$2:$A$10,Formation!$B$2:$B$10)</f>
        <v>Gewässer (aquatische Lebensräume)</v>
      </c>
      <c r="R47" t="str" cm="1">
        <f t="array" ref="R47">INDEX(Klasse!$D$2:$D$42,MATCH(1,(A47=Klasse!$A$2:$A$42) * (Species!B47=Klasse!$B$2:$B$42),0))</f>
        <v>Stehende Gewässer</v>
      </c>
    </row>
    <row r="48" spans="1:18" x14ac:dyDescent="0.3">
      <c r="A48" s="10">
        <v>1</v>
      </c>
      <c r="B48" s="10">
        <v>1</v>
      </c>
      <c r="C48" s="10">
        <v>2</v>
      </c>
      <c r="E48" t="str">
        <f>IF(C48="",Options!$A$3,IF(D48="",Options!$A$4,Options!$A$5))</f>
        <v>Verband</v>
      </c>
      <c r="F48" t="str" cm="1">
        <f t="array" ref="F48">IF(E48=Options!$A$3,"",IF(E48=Options!$A$4,INDEX(Verband!$E$2:$E$179,MATCH(1,(A48=Verband!$A$2:$A$179) * (Species!B48=Verband!$B$2:$B$179) * (Species!C48=Verband!$C$2:$C$179),0)),IF(E48=Options!$A$5,INDEX(Assoziation!$F$2:$F$96,MATCH(1,(A48=Assoziation!$A$2:$A$96) * (Species!B48=Assoziation!$B$2:$B$96) * (Species!C48=Assoziation!$C$2:$C$96) * (Species!D48=Assoziation!$D$2:$D$96),0)),"")))</f>
        <v>Potamion</v>
      </c>
      <c r="G48" t="str" cm="1">
        <f t="array" ref="G48">IF(E48=Options!$A$3,INDEX(Klasse!$D$2:$D$42,MATCH(1,(A48=Klasse!$A$2:$A$42) * (Species!B48=Klasse!$B$2:$B$42),0)),IF(E48=Options!$A$4,INDEX(Verband!$F$2:$F$179,MATCH(1,(A48=Verband!$A$2:$A$179) * (Species!B48=Verband!$B$2:$B$179) * (Species!C48=Verband!$C$2:$C$179),0)),IF(E48=Options!$A$5,INDEX(Assoziation!$G$2:$G$96,MATCH(1,(A48=Assoziation!$A$2:$A$96) * (Species!B48=Assoziation!$B$2:$B$96) * (Species!C48=Assoziation!$C$2:$C$96) * (Species!D48=Assoziation!$D$2:$D$96),0)),"")))</f>
        <v>Laichkrautgesellschaften</v>
      </c>
      <c r="H48" s="10" t="s">
        <v>56</v>
      </c>
      <c r="I48" s="10">
        <v>0</v>
      </c>
      <c r="J48" s="10">
        <v>0</v>
      </c>
      <c r="K48" s="10">
        <v>0</v>
      </c>
      <c r="L48" t="str">
        <f t="shared" si="1"/>
        <v xml:space="preserve">Nitella </v>
      </c>
      <c r="M48" t="str">
        <f t="shared" si="2"/>
        <v xml:space="preserve"> hyalina</v>
      </c>
      <c r="N48" t="str">
        <f t="shared" si="0"/>
        <v/>
      </c>
      <c r="O48" t="str">
        <f t="shared" si="3"/>
        <v>Species</v>
      </c>
      <c r="P48" t="str">
        <f t="shared" si="4"/>
        <v>(DC.) C. Agardh</v>
      </c>
      <c r="Q48" t="str">
        <f>LOOKUP(A48,Formation!$A$2:$A$10,Formation!$B$2:$B$10)</f>
        <v>Gewässer (aquatische Lebensräume)</v>
      </c>
      <c r="R48" t="str" cm="1">
        <f t="array" ref="R48">INDEX(Klasse!$D$2:$D$42,MATCH(1,(A48=Klasse!$A$2:$A$42) * (Species!B48=Klasse!$B$2:$B$42),0))</f>
        <v>Stehende Gewässer</v>
      </c>
    </row>
    <row r="49" spans="1:18" x14ac:dyDescent="0.3">
      <c r="A49" s="10">
        <v>1</v>
      </c>
      <c r="B49" s="10">
        <v>1</v>
      </c>
      <c r="C49" s="10">
        <v>2</v>
      </c>
      <c r="E49" t="str">
        <f>IF(C49="",Options!$A$3,IF(D49="",Options!$A$4,Options!$A$5))</f>
        <v>Verband</v>
      </c>
      <c r="F49" t="str" cm="1">
        <f t="array" ref="F49">IF(E49=Options!$A$3,"",IF(E49=Options!$A$4,INDEX(Verband!$E$2:$E$179,MATCH(1,(A49=Verband!$A$2:$A$179) * (Species!B49=Verband!$B$2:$B$179) * (Species!C49=Verband!$C$2:$C$179),0)),IF(E49=Options!$A$5,INDEX(Assoziation!$F$2:$F$96,MATCH(1,(A49=Assoziation!$A$2:$A$96) * (Species!B49=Assoziation!$B$2:$B$96) * (Species!C49=Assoziation!$C$2:$C$96) * (Species!D49=Assoziation!$D$2:$D$96),0)),"")))</f>
        <v>Potamion</v>
      </c>
      <c r="G49" t="str" cm="1">
        <f t="array" ref="G49">IF(E49=Options!$A$3,INDEX(Klasse!$D$2:$D$42,MATCH(1,(A49=Klasse!$A$2:$A$42) * (Species!B49=Klasse!$B$2:$B$42),0)),IF(E49=Options!$A$4,INDEX(Verband!$F$2:$F$179,MATCH(1,(A49=Verband!$A$2:$A$179) * (Species!B49=Verband!$B$2:$B$179) * (Species!C49=Verband!$C$2:$C$179),0)),IF(E49=Options!$A$5,INDEX(Assoziation!$G$2:$G$96,MATCH(1,(A49=Assoziation!$A$2:$A$96) * (Species!B49=Assoziation!$B$2:$B$96) * (Species!C49=Assoziation!$C$2:$C$96) * (Species!D49=Assoziation!$D$2:$D$96),0)),"")))</f>
        <v>Laichkrautgesellschaften</v>
      </c>
      <c r="H49" s="10" t="s">
        <v>94</v>
      </c>
      <c r="I49" s="10">
        <v>0</v>
      </c>
      <c r="J49" s="10">
        <v>1</v>
      </c>
      <c r="K49" s="10">
        <v>0</v>
      </c>
      <c r="L49" t="str">
        <f t="shared" si="1"/>
        <v xml:space="preserve">Potamogeton </v>
      </c>
      <c r="M49" t="str">
        <f t="shared" si="2"/>
        <v xml:space="preserve"> berchtoldii</v>
      </c>
      <c r="N49" t="str">
        <f t="shared" si="0"/>
        <v/>
      </c>
      <c r="O49" t="str">
        <f t="shared" si="3"/>
        <v>Species</v>
      </c>
      <c r="P49" t="str">
        <f t="shared" si="4"/>
        <v>Fieber</v>
      </c>
      <c r="Q49" t="str">
        <f>LOOKUP(A49,Formation!$A$2:$A$10,Formation!$B$2:$B$10)</f>
        <v>Gewässer (aquatische Lebensräume)</v>
      </c>
      <c r="R49" t="str" cm="1">
        <f t="array" ref="R49">INDEX(Klasse!$D$2:$D$42,MATCH(1,(A49=Klasse!$A$2:$A$42) * (Species!B49=Klasse!$B$2:$B$42),0))</f>
        <v>Stehende Gewässer</v>
      </c>
    </row>
    <row r="50" spans="1:18" x14ac:dyDescent="0.3">
      <c r="A50" s="10">
        <v>1</v>
      </c>
      <c r="B50" s="10">
        <v>1</v>
      </c>
      <c r="C50" s="10">
        <v>2</v>
      </c>
      <c r="E50" t="str">
        <f>IF(C50="",Options!$A$3,IF(D50="",Options!$A$4,Options!$A$5))</f>
        <v>Verband</v>
      </c>
      <c r="F50" t="str" cm="1">
        <f t="array" ref="F50">IF(E50=Options!$A$3,"",IF(E50=Options!$A$4,INDEX(Verband!$E$2:$E$179,MATCH(1,(A50=Verband!$A$2:$A$179) * (Species!B50=Verband!$B$2:$B$179) * (Species!C50=Verband!$C$2:$C$179),0)),IF(E50=Options!$A$5,INDEX(Assoziation!$F$2:$F$96,MATCH(1,(A50=Assoziation!$A$2:$A$96) * (Species!B50=Assoziation!$B$2:$B$96) * (Species!C50=Assoziation!$C$2:$C$96) * (Species!D50=Assoziation!$D$2:$D$96),0)),"")))</f>
        <v>Potamion</v>
      </c>
      <c r="G50" t="str" cm="1">
        <f t="array" ref="G50">IF(E50=Options!$A$3,INDEX(Klasse!$D$2:$D$42,MATCH(1,(A50=Klasse!$A$2:$A$42) * (Species!B50=Klasse!$B$2:$B$42),0)),IF(E50=Options!$A$4,INDEX(Verband!$F$2:$F$179,MATCH(1,(A50=Verband!$A$2:$A$179) * (Species!B50=Verband!$B$2:$B$179) * (Species!C50=Verband!$C$2:$C$179),0)),IF(E50=Options!$A$5,INDEX(Assoziation!$G$2:$G$96,MATCH(1,(A50=Assoziation!$A$2:$A$96) * (Species!B50=Assoziation!$B$2:$B$96) * (Species!C50=Assoziation!$C$2:$C$96) * (Species!D50=Assoziation!$D$2:$D$96),0)),"")))</f>
        <v>Laichkrautgesellschaften</v>
      </c>
      <c r="H50" s="10" t="s">
        <v>95</v>
      </c>
      <c r="I50" s="10">
        <v>0</v>
      </c>
      <c r="J50" s="10">
        <v>1</v>
      </c>
      <c r="K50" s="10">
        <v>0</v>
      </c>
      <c r="L50" t="str">
        <f t="shared" si="1"/>
        <v xml:space="preserve">Potamogeton </v>
      </c>
      <c r="M50" t="str">
        <f t="shared" si="2"/>
        <v xml:space="preserve"> filiformis</v>
      </c>
      <c r="N50" t="str">
        <f t="shared" si="0"/>
        <v/>
      </c>
      <c r="O50" t="str">
        <f t="shared" si="3"/>
        <v>Species</v>
      </c>
      <c r="P50" t="str">
        <f t="shared" si="4"/>
        <v>Pers.</v>
      </c>
      <c r="Q50" t="str">
        <f>LOOKUP(A50,Formation!$A$2:$A$10,Formation!$B$2:$B$10)</f>
        <v>Gewässer (aquatische Lebensräume)</v>
      </c>
      <c r="R50" t="str" cm="1">
        <f t="array" ref="R50">INDEX(Klasse!$D$2:$D$42,MATCH(1,(A50=Klasse!$A$2:$A$42) * (Species!B50=Klasse!$B$2:$B$42),0))</f>
        <v>Stehende Gewässer</v>
      </c>
    </row>
    <row r="51" spans="1:18" x14ac:dyDescent="0.3">
      <c r="A51" s="10">
        <v>1</v>
      </c>
      <c r="B51" s="10">
        <v>1</v>
      </c>
      <c r="C51" s="10">
        <v>2</v>
      </c>
      <c r="E51" t="str">
        <f>IF(C51="",Options!$A$3,IF(D51="",Options!$A$4,Options!$A$5))</f>
        <v>Verband</v>
      </c>
      <c r="F51" t="str" cm="1">
        <f t="array" ref="F51">IF(E51=Options!$A$3,"",IF(E51=Options!$A$4,INDEX(Verband!$E$2:$E$179,MATCH(1,(A51=Verband!$A$2:$A$179) * (Species!B51=Verband!$B$2:$B$179) * (Species!C51=Verband!$C$2:$C$179),0)),IF(E51=Options!$A$5,INDEX(Assoziation!$F$2:$F$96,MATCH(1,(A51=Assoziation!$A$2:$A$96) * (Species!B51=Assoziation!$B$2:$B$96) * (Species!C51=Assoziation!$C$2:$C$96) * (Species!D51=Assoziation!$D$2:$D$96),0)),"")))</f>
        <v>Potamion</v>
      </c>
      <c r="G51" t="str" cm="1">
        <f t="array" ref="G51">IF(E51=Options!$A$3,INDEX(Klasse!$D$2:$D$42,MATCH(1,(A51=Klasse!$A$2:$A$42) * (Species!B51=Klasse!$B$2:$B$42),0)),IF(E51=Options!$A$4,INDEX(Verband!$F$2:$F$179,MATCH(1,(A51=Verband!$A$2:$A$179) * (Species!B51=Verband!$B$2:$B$179) * (Species!C51=Verband!$C$2:$C$179),0)),IF(E51=Options!$A$5,INDEX(Assoziation!$G$2:$G$96,MATCH(1,(A51=Assoziation!$A$2:$A$96) * (Species!B51=Assoziation!$B$2:$B$96) * (Species!C51=Assoziation!$C$2:$C$96) * (Species!D51=Assoziation!$D$2:$D$96),0)),"")))</f>
        <v>Laichkrautgesellschaften</v>
      </c>
      <c r="H51" s="10" t="s">
        <v>96</v>
      </c>
      <c r="I51" s="10">
        <v>0</v>
      </c>
      <c r="J51" s="10">
        <v>0</v>
      </c>
      <c r="K51" s="10">
        <v>0</v>
      </c>
      <c r="L51" t="str">
        <f t="shared" si="1"/>
        <v xml:space="preserve">Potamogeton </v>
      </c>
      <c r="M51" t="str">
        <f t="shared" si="2"/>
        <v xml:space="preserve"> friesii</v>
      </c>
      <c r="N51" t="str">
        <f t="shared" si="0"/>
        <v/>
      </c>
      <c r="O51" t="str">
        <f t="shared" si="3"/>
        <v>Species</v>
      </c>
      <c r="P51" t="str">
        <f t="shared" si="4"/>
        <v>Rupr.</v>
      </c>
      <c r="Q51" t="str">
        <f>LOOKUP(A51,Formation!$A$2:$A$10,Formation!$B$2:$B$10)</f>
        <v>Gewässer (aquatische Lebensräume)</v>
      </c>
      <c r="R51" t="str" cm="1">
        <f t="array" ref="R51">INDEX(Klasse!$D$2:$D$42,MATCH(1,(A51=Klasse!$A$2:$A$42) * (Species!B51=Klasse!$B$2:$B$42),0))</f>
        <v>Stehende Gewässer</v>
      </c>
    </row>
    <row r="52" spans="1:18" x14ac:dyDescent="0.3">
      <c r="A52" s="10">
        <v>1</v>
      </c>
      <c r="B52" s="10">
        <v>1</v>
      </c>
      <c r="C52" s="10">
        <v>2</v>
      </c>
      <c r="E52" t="str">
        <f>IF(C52="",Options!$A$3,IF(D52="",Options!$A$4,Options!$A$5))</f>
        <v>Verband</v>
      </c>
      <c r="F52" t="str" cm="1">
        <f t="array" ref="F52">IF(E52=Options!$A$3,"",IF(E52=Options!$A$4,INDEX(Verband!$E$2:$E$179,MATCH(1,(A52=Verband!$A$2:$A$179) * (Species!B52=Verband!$B$2:$B$179) * (Species!C52=Verband!$C$2:$C$179),0)),IF(E52=Options!$A$5,INDEX(Assoziation!$F$2:$F$96,MATCH(1,(A52=Assoziation!$A$2:$A$96) * (Species!B52=Assoziation!$B$2:$B$96) * (Species!C52=Assoziation!$C$2:$C$96) * (Species!D52=Assoziation!$D$2:$D$96),0)),"")))</f>
        <v>Potamion</v>
      </c>
      <c r="G52" t="str" cm="1">
        <f t="array" ref="G52">IF(E52=Options!$A$3,INDEX(Klasse!$D$2:$D$42,MATCH(1,(A52=Klasse!$A$2:$A$42) * (Species!B52=Klasse!$B$2:$B$42),0)),IF(E52=Options!$A$4,INDEX(Verband!$F$2:$F$179,MATCH(1,(A52=Verband!$A$2:$A$179) * (Species!B52=Verband!$B$2:$B$179) * (Species!C52=Verband!$C$2:$C$179),0)),IF(E52=Options!$A$5,INDEX(Assoziation!$G$2:$G$96,MATCH(1,(A52=Assoziation!$A$2:$A$96) * (Species!B52=Assoziation!$B$2:$B$96) * (Species!C52=Assoziation!$C$2:$C$96) * (Species!D52=Assoziation!$D$2:$D$96),0)),"")))</f>
        <v>Laichkrautgesellschaften</v>
      </c>
      <c r="H52" s="10" t="s">
        <v>97</v>
      </c>
      <c r="I52" s="10">
        <v>0</v>
      </c>
      <c r="J52" s="10">
        <v>0</v>
      </c>
      <c r="K52" s="10">
        <v>0</v>
      </c>
      <c r="L52" t="str">
        <f t="shared" si="1"/>
        <v xml:space="preserve">Potamogeton </v>
      </c>
      <c r="M52" t="str">
        <f t="shared" si="2"/>
        <v xml:space="preserve"> lucens</v>
      </c>
      <c r="N52" t="str">
        <f t="shared" si="0"/>
        <v/>
      </c>
      <c r="O52" t="str">
        <f t="shared" si="3"/>
        <v>Species</v>
      </c>
      <c r="P52" t="str">
        <f t="shared" si="4"/>
        <v>L.</v>
      </c>
      <c r="Q52" t="str">
        <f>LOOKUP(A52,Formation!$A$2:$A$10,Formation!$B$2:$B$10)</f>
        <v>Gewässer (aquatische Lebensräume)</v>
      </c>
      <c r="R52" t="str" cm="1">
        <f t="array" ref="R52">INDEX(Klasse!$D$2:$D$42,MATCH(1,(A52=Klasse!$A$2:$A$42) * (Species!B52=Klasse!$B$2:$B$42),0))</f>
        <v>Stehende Gewässer</v>
      </c>
    </row>
    <row r="53" spans="1:18" x14ac:dyDescent="0.3">
      <c r="A53" s="10">
        <v>1</v>
      </c>
      <c r="B53" s="10">
        <v>1</v>
      </c>
      <c r="C53" s="10">
        <v>2</v>
      </c>
      <c r="E53" t="str">
        <f>IF(C53="",Options!$A$3,IF(D53="",Options!$A$4,Options!$A$5))</f>
        <v>Verband</v>
      </c>
      <c r="F53" t="str" cm="1">
        <f t="array" ref="F53">IF(E53=Options!$A$3,"",IF(E53=Options!$A$4,INDEX(Verband!$E$2:$E$179,MATCH(1,(A53=Verband!$A$2:$A$179) * (Species!B53=Verband!$B$2:$B$179) * (Species!C53=Verband!$C$2:$C$179),0)),IF(E53=Options!$A$5,INDEX(Assoziation!$F$2:$F$96,MATCH(1,(A53=Assoziation!$A$2:$A$96) * (Species!B53=Assoziation!$B$2:$B$96) * (Species!C53=Assoziation!$C$2:$C$96) * (Species!D53=Assoziation!$D$2:$D$96),0)),"")))</f>
        <v>Potamion</v>
      </c>
      <c r="G53" t="str" cm="1">
        <f t="array" ref="G53">IF(E53=Options!$A$3,INDEX(Klasse!$D$2:$D$42,MATCH(1,(A53=Klasse!$A$2:$A$42) * (Species!B53=Klasse!$B$2:$B$42),0)),IF(E53=Options!$A$4,INDEX(Verband!$F$2:$F$179,MATCH(1,(A53=Verband!$A$2:$A$179) * (Species!B53=Verband!$B$2:$B$179) * (Species!C53=Verband!$C$2:$C$179),0)),IF(E53=Options!$A$5,INDEX(Assoziation!$G$2:$G$96,MATCH(1,(A53=Assoziation!$A$2:$A$96) * (Species!B53=Assoziation!$B$2:$B$96) * (Species!C53=Assoziation!$C$2:$C$96) * (Species!D53=Assoziation!$D$2:$D$96),0)),"")))</f>
        <v>Laichkrautgesellschaften</v>
      </c>
      <c r="H53" s="10" t="s">
        <v>98</v>
      </c>
      <c r="I53" s="10">
        <v>0</v>
      </c>
      <c r="J53" s="10">
        <v>1</v>
      </c>
      <c r="K53" s="10">
        <v>0</v>
      </c>
      <c r="L53" t="str">
        <f t="shared" si="1"/>
        <v xml:space="preserve">Potamogeton </v>
      </c>
      <c r="M53" t="str">
        <f t="shared" si="2"/>
        <v xml:space="preserve"> pectinatus</v>
      </c>
      <c r="N53" t="str">
        <f t="shared" si="0"/>
        <v/>
      </c>
      <c r="O53" t="str">
        <f t="shared" si="3"/>
        <v>Species</v>
      </c>
      <c r="P53" t="str">
        <f t="shared" si="4"/>
        <v>L.</v>
      </c>
      <c r="Q53" t="str">
        <f>LOOKUP(A53,Formation!$A$2:$A$10,Formation!$B$2:$B$10)</f>
        <v>Gewässer (aquatische Lebensräume)</v>
      </c>
      <c r="R53" t="str" cm="1">
        <f t="array" ref="R53">INDEX(Klasse!$D$2:$D$42,MATCH(1,(A53=Klasse!$A$2:$A$42) * (Species!B53=Klasse!$B$2:$B$42),0))</f>
        <v>Stehende Gewässer</v>
      </c>
    </row>
    <row r="54" spans="1:18" x14ac:dyDescent="0.3">
      <c r="A54" s="10">
        <v>1</v>
      </c>
      <c r="B54" s="10">
        <v>1</v>
      </c>
      <c r="C54" s="10">
        <v>2</v>
      </c>
      <c r="E54" t="str">
        <f>IF(C54="",Options!$A$3,IF(D54="",Options!$A$4,Options!$A$5))</f>
        <v>Verband</v>
      </c>
      <c r="F54" t="str" cm="1">
        <f t="array" ref="F54">IF(E54=Options!$A$3,"",IF(E54=Options!$A$4,INDEX(Verband!$E$2:$E$179,MATCH(1,(A54=Verband!$A$2:$A$179) * (Species!B54=Verband!$B$2:$B$179) * (Species!C54=Verband!$C$2:$C$179),0)),IF(E54=Options!$A$5,INDEX(Assoziation!$F$2:$F$96,MATCH(1,(A54=Assoziation!$A$2:$A$96) * (Species!B54=Assoziation!$B$2:$B$96) * (Species!C54=Assoziation!$C$2:$C$96) * (Species!D54=Assoziation!$D$2:$D$96),0)),"")))</f>
        <v>Potamion</v>
      </c>
      <c r="G54" t="str" cm="1">
        <f t="array" ref="G54">IF(E54=Options!$A$3,INDEX(Klasse!$D$2:$D$42,MATCH(1,(A54=Klasse!$A$2:$A$42) * (Species!B54=Klasse!$B$2:$B$42),0)),IF(E54=Options!$A$4,INDEX(Verband!$F$2:$F$179,MATCH(1,(A54=Verband!$A$2:$A$179) * (Species!B54=Verband!$B$2:$B$179) * (Species!C54=Verband!$C$2:$C$179),0)),IF(E54=Options!$A$5,INDEX(Assoziation!$G$2:$G$96,MATCH(1,(A54=Assoziation!$A$2:$A$96) * (Species!B54=Assoziation!$B$2:$B$96) * (Species!C54=Assoziation!$C$2:$C$96) * (Species!D54=Assoziation!$D$2:$D$96),0)),"")))</f>
        <v>Laichkrautgesellschaften</v>
      </c>
      <c r="H54" s="10" t="s">
        <v>99</v>
      </c>
      <c r="I54" s="10">
        <v>0</v>
      </c>
      <c r="J54" s="10">
        <v>1</v>
      </c>
      <c r="K54" s="10">
        <v>0</v>
      </c>
      <c r="L54" t="str">
        <f t="shared" si="1"/>
        <v xml:space="preserve">Potamogeton </v>
      </c>
      <c r="M54" t="str">
        <f t="shared" si="2"/>
        <v xml:space="preserve"> pusillus</v>
      </c>
      <c r="N54" t="str">
        <f t="shared" si="0"/>
        <v/>
      </c>
      <c r="O54" t="str">
        <f t="shared" si="3"/>
        <v>Species</v>
      </c>
      <c r="P54" t="str">
        <f t="shared" si="4"/>
        <v>L.</v>
      </c>
      <c r="Q54" t="str">
        <f>LOOKUP(A54,Formation!$A$2:$A$10,Formation!$B$2:$B$10)</f>
        <v>Gewässer (aquatische Lebensräume)</v>
      </c>
      <c r="R54" t="str" cm="1">
        <f t="array" ref="R54">INDEX(Klasse!$D$2:$D$42,MATCH(1,(A54=Klasse!$A$2:$A$42) * (Species!B54=Klasse!$B$2:$B$42),0))</f>
        <v>Stehende Gewässer</v>
      </c>
    </row>
    <row r="55" spans="1:18" x14ac:dyDescent="0.3">
      <c r="A55" s="10">
        <v>1</v>
      </c>
      <c r="B55" s="10">
        <v>1</v>
      </c>
      <c r="C55" s="10">
        <v>2</v>
      </c>
      <c r="E55" t="str">
        <f>IF(C55="",Options!$A$3,IF(D55="",Options!$A$4,Options!$A$5))</f>
        <v>Verband</v>
      </c>
      <c r="F55" t="str" cm="1">
        <f t="array" ref="F55">IF(E55=Options!$A$3,"",IF(E55=Options!$A$4,INDEX(Verband!$E$2:$E$179,MATCH(1,(A55=Verband!$A$2:$A$179) * (Species!B55=Verband!$B$2:$B$179) * (Species!C55=Verband!$C$2:$C$179),0)),IF(E55=Options!$A$5,INDEX(Assoziation!$F$2:$F$96,MATCH(1,(A55=Assoziation!$A$2:$A$96) * (Species!B55=Assoziation!$B$2:$B$96) * (Species!C55=Assoziation!$C$2:$C$96) * (Species!D55=Assoziation!$D$2:$D$96),0)),"")))</f>
        <v>Potamion</v>
      </c>
      <c r="G55" t="str" cm="1">
        <f t="array" ref="G55">IF(E55=Options!$A$3,INDEX(Klasse!$D$2:$D$42,MATCH(1,(A55=Klasse!$A$2:$A$42) * (Species!B55=Klasse!$B$2:$B$42),0)),IF(E55=Options!$A$4,INDEX(Verband!$F$2:$F$179,MATCH(1,(A55=Verband!$A$2:$A$179) * (Species!B55=Verband!$B$2:$B$179) * (Species!C55=Verband!$C$2:$C$179),0)),IF(E55=Options!$A$5,INDEX(Assoziation!$G$2:$G$96,MATCH(1,(A55=Assoziation!$A$2:$A$96) * (Species!B55=Assoziation!$B$2:$B$96) * (Species!C55=Assoziation!$C$2:$C$96) * (Species!D55=Assoziation!$D$2:$D$96),0)),"")))</f>
        <v>Laichkrautgesellschaften</v>
      </c>
      <c r="H55" s="10" t="s">
        <v>3344</v>
      </c>
      <c r="I55" s="10">
        <v>0</v>
      </c>
      <c r="J55" s="10">
        <v>0</v>
      </c>
      <c r="K55" s="10">
        <v>0</v>
      </c>
      <c r="L55" t="str">
        <f t="shared" si="1"/>
        <v xml:space="preserve">Ranunculus </v>
      </c>
      <c r="M55" t="str">
        <f t="shared" si="2"/>
        <v xml:space="preserve"> peltatus</v>
      </c>
      <c r="N55" t="str">
        <f t="shared" si="0"/>
        <v>baudotii</v>
      </c>
      <c r="O55" t="str">
        <f t="shared" si="3"/>
        <v>Subspecies</v>
      </c>
      <c r="P55" t="str">
        <f t="shared" si="4"/>
        <v/>
      </c>
      <c r="Q55" t="str">
        <f>LOOKUP(A55,Formation!$A$2:$A$10,Formation!$B$2:$B$10)</f>
        <v>Gewässer (aquatische Lebensräume)</v>
      </c>
      <c r="R55" t="str" cm="1">
        <f t="array" ref="R55">INDEX(Klasse!$D$2:$D$42,MATCH(1,(A55=Klasse!$A$2:$A$42) * (Species!B55=Klasse!$B$2:$B$42),0))</f>
        <v>Stehende Gewässer</v>
      </c>
    </row>
    <row r="56" spans="1:18" x14ac:dyDescent="0.3">
      <c r="A56" s="10">
        <v>1</v>
      </c>
      <c r="B56" s="10">
        <v>1</v>
      </c>
      <c r="C56" s="10">
        <v>2</v>
      </c>
      <c r="E56" t="str">
        <f>IF(C56="",Options!$A$3,IF(D56="",Options!$A$4,Options!$A$5))</f>
        <v>Verband</v>
      </c>
      <c r="F56" t="str" cm="1">
        <f t="array" ref="F56">IF(E56=Options!$A$3,"",IF(E56=Options!$A$4,INDEX(Verband!$E$2:$E$179,MATCH(1,(A56=Verband!$A$2:$A$179) * (Species!B56=Verband!$B$2:$B$179) * (Species!C56=Verband!$C$2:$C$179),0)),IF(E56=Options!$A$5,INDEX(Assoziation!$F$2:$F$96,MATCH(1,(A56=Assoziation!$A$2:$A$96) * (Species!B56=Assoziation!$B$2:$B$96) * (Species!C56=Assoziation!$C$2:$C$96) * (Species!D56=Assoziation!$D$2:$D$96),0)),"")))</f>
        <v>Potamion</v>
      </c>
      <c r="G56" t="str" cm="1">
        <f t="array" ref="G56">IF(E56=Options!$A$3,INDEX(Klasse!$D$2:$D$42,MATCH(1,(A56=Klasse!$A$2:$A$42) * (Species!B56=Klasse!$B$2:$B$42),0)),IF(E56=Options!$A$4,INDEX(Verband!$F$2:$F$179,MATCH(1,(A56=Verband!$A$2:$A$179) * (Species!B56=Verband!$B$2:$B$179) * (Species!C56=Verband!$C$2:$C$179),0)),IF(E56=Options!$A$5,INDEX(Assoziation!$G$2:$G$96,MATCH(1,(A56=Assoziation!$A$2:$A$96) * (Species!B56=Assoziation!$B$2:$B$96) * (Species!C56=Assoziation!$C$2:$C$96) * (Species!D56=Assoziation!$D$2:$D$96),0)),"")))</f>
        <v>Laichkrautgesellschaften</v>
      </c>
      <c r="H56" s="10" t="s">
        <v>100</v>
      </c>
      <c r="I56" s="10">
        <v>0</v>
      </c>
      <c r="J56" s="10">
        <v>0</v>
      </c>
      <c r="K56" s="10">
        <v>0</v>
      </c>
      <c r="L56" t="str">
        <f t="shared" si="1"/>
        <v xml:space="preserve">Ranunculus </v>
      </c>
      <c r="M56" t="str">
        <f t="shared" si="2"/>
        <v xml:space="preserve"> rionii</v>
      </c>
      <c r="N56" t="str">
        <f t="shared" si="0"/>
        <v/>
      </c>
      <c r="O56" t="str">
        <f t="shared" si="3"/>
        <v>Species</v>
      </c>
      <c r="P56" t="str">
        <f t="shared" si="4"/>
        <v>Lagger</v>
      </c>
      <c r="Q56" t="str">
        <f>LOOKUP(A56,Formation!$A$2:$A$10,Formation!$B$2:$B$10)</f>
        <v>Gewässer (aquatische Lebensräume)</v>
      </c>
      <c r="R56" t="str" cm="1">
        <f t="array" ref="R56">INDEX(Klasse!$D$2:$D$42,MATCH(1,(A56=Klasse!$A$2:$A$42) * (Species!B56=Klasse!$B$2:$B$42),0))</f>
        <v>Stehende Gewässer</v>
      </c>
    </row>
    <row r="57" spans="1:18" x14ac:dyDescent="0.3">
      <c r="A57" s="10">
        <v>1</v>
      </c>
      <c r="B57" s="10">
        <v>1</v>
      </c>
      <c r="C57" s="10">
        <v>2</v>
      </c>
      <c r="E57" t="str">
        <f>IF(C57="",Options!$A$3,IF(D57="",Options!$A$4,Options!$A$5))</f>
        <v>Verband</v>
      </c>
      <c r="F57" t="str" cm="1">
        <f t="array" ref="F57">IF(E57=Options!$A$3,"",IF(E57=Options!$A$4,INDEX(Verband!$E$2:$E$179,MATCH(1,(A57=Verband!$A$2:$A$179) * (Species!B57=Verband!$B$2:$B$179) * (Species!C57=Verband!$C$2:$C$179),0)),IF(E57=Options!$A$5,INDEX(Assoziation!$F$2:$F$96,MATCH(1,(A57=Assoziation!$A$2:$A$96) * (Species!B57=Assoziation!$B$2:$B$96) * (Species!C57=Assoziation!$C$2:$C$96) * (Species!D57=Assoziation!$D$2:$D$96),0)),"")))</f>
        <v>Potamion</v>
      </c>
      <c r="G57" t="str" cm="1">
        <f t="array" ref="G57">IF(E57=Options!$A$3,INDEX(Klasse!$D$2:$D$42,MATCH(1,(A57=Klasse!$A$2:$A$42) * (Species!B57=Klasse!$B$2:$B$42),0)),IF(E57=Options!$A$4,INDEX(Verband!$F$2:$F$179,MATCH(1,(A57=Verband!$A$2:$A$179) * (Species!B57=Verband!$B$2:$B$179) * (Species!C57=Verband!$C$2:$C$179),0)),IF(E57=Options!$A$5,INDEX(Assoziation!$G$2:$G$96,MATCH(1,(A57=Assoziation!$A$2:$A$96) * (Species!B57=Assoziation!$B$2:$B$96) * (Species!C57=Assoziation!$C$2:$C$96) * (Species!D57=Assoziation!$D$2:$D$96),0)),"")))</f>
        <v>Laichkrautgesellschaften</v>
      </c>
      <c r="H57" s="10" t="s">
        <v>101</v>
      </c>
      <c r="I57" s="10">
        <v>0</v>
      </c>
      <c r="J57" s="10">
        <v>0</v>
      </c>
      <c r="K57" s="10">
        <v>0</v>
      </c>
      <c r="L57" t="str">
        <f t="shared" si="1"/>
        <v xml:space="preserve">Ranunculus </v>
      </c>
      <c r="M57" t="str">
        <f t="shared" si="2"/>
        <v xml:space="preserve"> trichophyllus</v>
      </c>
      <c r="N57" t="str">
        <f t="shared" si="0"/>
        <v/>
      </c>
      <c r="O57" t="str">
        <f t="shared" si="3"/>
        <v>Species</v>
      </c>
      <c r="P57" t="str">
        <f t="shared" si="4"/>
        <v>Chaix</v>
      </c>
      <c r="Q57" t="str">
        <f>LOOKUP(A57,Formation!$A$2:$A$10,Formation!$B$2:$B$10)</f>
        <v>Gewässer (aquatische Lebensräume)</v>
      </c>
      <c r="R57" t="str" cm="1">
        <f t="array" ref="R57">INDEX(Klasse!$D$2:$D$42,MATCH(1,(A57=Klasse!$A$2:$A$42) * (Species!B57=Klasse!$B$2:$B$42),0))</f>
        <v>Stehende Gewässer</v>
      </c>
    </row>
    <row r="58" spans="1:18" x14ac:dyDescent="0.3">
      <c r="A58" s="10">
        <v>1</v>
      </c>
      <c r="B58" s="10">
        <v>1</v>
      </c>
      <c r="C58" s="10">
        <v>2</v>
      </c>
      <c r="E58" t="str">
        <f>IF(C58="",Options!$A$3,IF(D58="",Options!$A$4,Options!$A$5))</f>
        <v>Verband</v>
      </c>
      <c r="F58" t="str" cm="1">
        <f t="array" ref="F58">IF(E58=Options!$A$3,"",IF(E58=Options!$A$4,INDEX(Verband!$E$2:$E$179,MATCH(1,(A58=Verband!$A$2:$A$179) * (Species!B58=Verband!$B$2:$B$179) * (Species!C58=Verband!$C$2:$C$179),0)),IF(E58=Options!$A$5,INDEX(Assoziation!$F$2:$F$96,MATCH(1,(A58=Assoziation!$A$2:$A$96) * (Species!B58=Assoziation!$B$2:$B$96) * (Species!C58=Assoziation!$C$2:$C$96) * (Species!D58=Assoziation!$D$2:$D$96),0)),"")))</f>
        <v>Potamion</v>
      </c>
      <c r="G58" t="str" cm="1">
        <f t="array" ref="G58">IF(E58=Options!$A$3,INDEX(Klasse!$D$2:$D$42,MATCH(1,(A58=Klasse!$A$2:$A$42) * (Species!B58=Klasse!$B$2:$B$42),0)),IF(E58=Options!$A$4,INDEX(Verband!$F$2:$F$179,MATCH(1,(A58=Verband!$A$2:$A$179) * (Species!B58=Verband!$B$2:$B$179) * (Species!C58=Verband!$C$2:$C$179),0)),IF(E58=Options!$A$5,INDEX(Assoziation!$G$2:$G$96,MATCH(1,(A58=Assoziation!$A$2:$A$96) * (Species!B58=Assoziation!$B$2:$B$96) * (Species!C58=Assoziation!$C$2:$C$96) * (Species!D58=Assoziation!$D$2:$D$96),0)),"")))</f>
        <v>Laichkrautgesellschaften</v>
      </c>
      <c r="H58" s="10" t="s">
        <v>102</v>
      </c>
      <c r="I58" s="10">
        <v>0</v>
      </c>
      <c r="J58" s="10">
        <v>0</v>
      </c>
      <c r="K58" s="10">
        <v>1</v>
      </c>
      <c r="L58" t="str">
        <f t="shared" si="1"/>
        <v xml:space="preserve">Vallisneria </v>
      </c>
      <c r="M58" t="str">
        <f t="shared" si="2"/>
        <v xml:space="preserve"> spiralis</v>
      </c>
      <c r="N58" t="str">
        <f t="shared" si="0"/>
        <v/>
      </c>
      <c r="O58" t="str">
        <f t="shared" si="3"/>
        <v>Species</v>
      </c>
      <c r="P58" t="str">
        <f t="shared" si="4"/>
        <v>L.</v>
      </c>
      <c r="Q58" t="str">
        <f>LOOKUP(A58,Formation!$A$2:$A$10,Formation!$B$2:$B$10)</f>
        <v>Gewässer (aquatische Lebensräume)</v>
      </c>
      <c r="R58" t="str" cm="1">
        <f t="array" ref="R58">INDEX(Klasse!$D$2:$D$42,MATCH(1,(A58=Klasse!$A$2:$A$42) * (Species!B58=Klasse!$B$2:$B$42),0))</f>
        <v>Stehende Gewässer</v>
      </c>
    </row>
    <row r="59" spans="1:18" x14ac:dyDescent="0.3">
      <c r="A59" s="10">
        <v>1</v>
      </c>
      <c r="B59" s="10">
        <v>1</v>
      </c>
      <c r="C59" s="10">
        <v>2</v>
      </c>
      <c r="E59" t="str">
        <f>IF(C59="",Options!$A$3,IF(D59="",Options!$A$4,Options!$A$5))</f>
        <v>Verband</v>
      </c>
      <c r="F59" t="str" cm="1">
        <f t="array" ref="F59">IF(E59=Options!$A$3,"",IF(E59=Options!$A$4,INDEX(Verband!$E$2:$E$179,MATCH(1,(A59=Verband!$A$2:$A$179) * (Species!B59=Verband!$B$2:$B$179) * (Species!C59=Verband!$C$2:$C$179),0)),IF(E59=Options!$A$5,INDEX(Assoziation!$F$2:$F$96,MATCH(1,(A59=Assoziation!$A$2:$A$96) * (Species!B59=Assoziation!$B$2:$B$96) * (Species!C59=Assoziation!$C$2:$C$96) * (Species!D59=Assoziation!$D$2:$D$96),0)),"")))</f>
        <v>Potamion</v>
      </c>
      <c r="G59" t="str" cm="1">
        <f t="array" ref="G59">IF(E59=Options!$A$3,INDEX(Klasse!$D$2:$D$42,MATCH(1,(A59=Klasse!$A$2:$A$42) * (Species!B59=Klasse!$B$2:$B$42),0)),IF(E59=Options!$A$4,INDEX(Verband!$F$2:$F$179,MATCH(1,(A59=Verband!$A$2:$A$179) * (Species!B59=Verband!$B$2:$B$179) * (Species!C59=Verband!$C$2:$C$179),0)),IF(E59=Options!$A$5,INDEX(Assoziation!$G$2:$G$96,MATCH(1,(A59=Assoziation!$A$2:$A$96) * (Species!B59=Assoziation!$B$2:$B$96) * (Species!C59=Assoziation!$C$2:$C$96) * (Species!D59=Assoziation!$D$2:$D$96),0)),"")))</f>
        <v>Laichkrautgesellschaften</v>
      </c>
      <c r="H59" s="10" t="s">
        <v>103</v>
      </c>
      <c r="I59" s="10">
        <v>0</v>
      </c>
      <c r="J59" s="10">
        <v>1</v>
      </c>
      <c r="K59" s="10">
        <v>0</v>
      </c>
      <c r="L59" t="str">
        <f t="shared" si="1"/>
        <v xml:space="preserve">Zannichellia </v>
      </c>
      <c r="M59" t="str">
        <f t="shared" si="2"/>
        <v xml:space="preserve"> palustris</v>
      </c>
      <c r="N59" t="str">
        <f t="shared" si="0"/>
        <v/>
      </c>
      <c r="O59" t="str">
        <f t="shared" si="3"/>
        <v>Species</v>
      </c>
      <c r="P59" t="str">
        <f t="shared" si="4"/>
        <v>L.</v>
      </c>
      <c r="Q59" t="str">
        <f>LOOKUP(A59,Formation!$A$2:$A$10,Formation!$B$2:$B$10)</f>
        <v>Gewässer (aquatische Lebensräume)</v>
      </c>
      <c r="R59" t="str" cm="1">
        <f t="array" ref="R59">INDEX(Klasse!$D$2:$D$42,MATCH(1,(A59=Klasse!$A$2:$A$42) * (Species!B59=Klasse!$B$2:$B$42),0))</f>
        <v>Stehende Gewässer</v>
      </c>
    </row>
    <row r="60" spans="1:18" x14ac:dyDescent="0.3">
      <c r="A60" s="10">
        <v>1</v>
      </c>
      <c r="B60" s="10">
        <v>1</v>
      </c>
      <c r="C60" s="10">
        <v>3</v>
      </c>
      <c r="E60" t="str">
        <f>IF(C60="",Options!$A$3,IF(D60="",Options!$A$4,Options!$A$5))</f>
        <v>Verband</v>
      </c>
      <c r="F60" t="str" cm="1">
        <f t="array" ref="F60">IF(E60=Options!$A$3,"",IF(E60=Options!$A$4,INDEX(Verband!$E$2:$E$179,MATCH(1,(A60=Verband!$A$2:$A$179) * (Species!B60=Verband!$B$2:$B$179) * (Species!C60=Verband!$C$2:$C$179),0)),IF(E60=Options!$A$5,INDEX(Assoziation!$F$2:$F$96,MATCH(1,(A60=Assoziation!$A$2:$A$96) * (Species!B60=Assoziation!$B$2:$B$96) * (Species!C60=Assoziation!$C$2:$C$96) * (Species!D60=Assoziation!$D$2:$D$96),0)),"")))</f>
        <v>Lemnion</v>
      </c>
      <c r="G60" t="str" cm="1">
        <f t="array" ref="G60">IF(E60=Options!$A$3,INDEX(Klasse!$D$2:$D$42,MATCH(1,(A60=Klasse!$A$2:$A$42) * (Species!B60=Klasse!$B$2:$B$42),0)),IF(E60=Options!$A$4,INDEX(Verband!$F$2:$F$179,MATCH(1,(A60=Verband!$A$2:$A$179) * (Species!B60=Verband!$B$2:$B$179) * (Species!C60=Verband!$C$2:$C$179),0)),IF(E60=Options!$A$5,INDEX(Assoziation!$G$2:$G$96,MATCH(1,(A60=Assoziation!$A$2:$A$96) * (Species!B60=Assoziation!$B$2:$B$96) * (Species!C60=Assoziation!$C$2:$C$96) * (Species!D60=Assoziation!$D$2:$D$96),0)),"")))</f>
        <v>Wasserlinsengesellschaften</v>
      </c>
      <c r="H60" s="10" t="s">
        <v>105</v>
      </c>
      <c r="I60" s="10">
        <v>1</v>
      </c>
      <c r="J60" s="10">
        <v>0</v>
      </c>
      <c r="K60" s="10">
        <v>1</v>
      </c>
      <c r="L60" t="str">
        <f t="shared" si="1"/>
        <v xml:space="preserve">Azolla </v>
      </c>
      <c r="M60" t="str">
        <f t="shared" si="2"/>
        <v xml:space="preserve"> filiculoides</v>
      </c>
      <c r="N60" t="str">
        <f t="shared" si="0"/>
        <v/>
      </c>
      <c r="O60" t="str">
        <f t="shared" si="3"/>
        <v>Species</v>
      </c>
      <c r="P60" t="str">
        <f t="shared" si="4"/>
        <v>Lam.</v>
      </c>
      <c r="Q60" t="str">
        <f>LOOKUP(A60,Formation!$A$2:$A$10,Formation!$B$2:$B$10)</f>
        <v>Gewässer (aquatische Lebensräume)</v>
      </c>
      <c r="R60" t="str" cm="1">
        <f t="array" ref="R60">INDEX(Klasse!$D$2:$D$42,MATCH(1,(A60=Klasse!$A$2:$A$42) * (Species!B60=Klasse!$B$2:$B$42),0))</f>
        <v>Stehende Gewässer</v>
      </c>
    </row>
    <row r="61" spans="1:18" x14ac:dyDescent="0.3">
      <c r="A61" s="10">
        <v>1</v>
      </c>
      <c r="B61" s="10">
        <v>1</v>
      </c>
      <c r="C61" s="10">
        <v>3</v>
      </c>
      <c r="E61" t="str">
        <f>IF(C61="",Options!$A$3,IF(D61="",Options!$A$4,Options!$A$5))</f>
        <v>Verband</v>
      </c>
      <c r="F61" t="str" cm="1">
        <f t="array" ref="F61">IF(E61=Options!$A$3,"",IF(E61=Options!$A$4,INDEX(Verband!$E$2:$E$179,MATCH(1,(A61=Verband!$A$2:$A$179) * (Species!B61=Verband!$B$2:$B$179) * (Species!C61=Verband!$C$2:$C$179),0)),IF(E61=Options!$A$5,INDEX(Assoziation!$F$2:$F$96,MATCH(1,(A61=Assoziation!$A$2:$A$96) * (Species!B61=Assoziation!$B$2:$B$96) * (Species!C61=Assoziation!$C$2:$C$96) * (Species!D61=Assoziation!$D$2:$D$96),0)),"")))</f>
        <v>Lemnion</v>
      </c>
      <c r="G61" t="str" cm="1">
        <f t="array" ref="G61">IF(E61=Options!$A$3,INDEX(Klasse!$D$2:$D$42,MATCH(1,(A61=Klasse!$A$2:$A$42) * (Species!B61=Klasse!$B$2:$B$42),0)),IF(E61=Options!$A$4,INDEX(Verband!$F$2:$F$179,MATCH(1,(A61=Verband!$A$2:$A$179) * (Species!B61=Verband!$B$2:$B$179) * (Species!C61=Verband!$C$2:$C$179),0)),IF(E61=Options!$A$5,INDEX(Assoziation!$G$2:$G$96,MATCH(1,(A61=Assoziation!$A$2:$A$96) * (Species!B61=Assoziation!$B$2:$B$96) * (Species!C61=Assoziation!$C$2:$C$96) * (Species!D61=Assoziation!$D$2:$D$96),0)),"")))</f>
        <v>Wasserlinsengesellschaften</v>
      </c>
      <c r="H61" s="10" t="s">
        <v>106</v>
      </c>
      <c r="I61" s="10">
        <v>1</v>
      </c>
      <c r="J61" s="10">
        <v>0</v>
      </c>
      <c r="K61" s="10">
        <v>0</v>
      </c>
      <c r="L61" t="str">
        <f t="shared" si="1"/>
        <v xml:space="preserve">Hydrocharis </v>
      </c>
      <c r="M61" t="str">
        <f t="shared" si="2"/>
        <v xml:space="preserve"> morsus-ranae</v>
      </c>
      <c r="N61" t="str">
        <f t="shared" si="0"/>
        <v/>
      </c>
      <c r="O61" t="str">
        <f t="shared" si="3"/>
        <v>Species</v>
      </c>
      <c r="P61" t="str">
        <f t="shared" si="4"/>
        <v>L.</v>
      </c>
      <c r="Q61" t="str">
        <f>LOOKUP(A61,Formation!$A$2:$A$10,Formation!$B$2:$B$10)</f>
        <v>Gewässer (aquatische Lebensräume)</v>
      </c>
      <c r="R61" t="str" cm="1">
        <f t="array" ref="R61">INDEX(Klasse!$D$2:$D$42,MATCH(1,(A61=Klasse!$A$2:$A$42) * (Species!B61=Klasse!$B$2:$B$42),0))</f>
        <v>Stehende Gewässer</v>
      </c>
    </row>
    <row r="62" spans="1:18" x14ac:dyDescent="0.3">
      <c r="A62" s="10">
        <v>1</v>
      </c>
      <c r="B62" s="10">
        <v>1</v>
      </c>
      <c r="C62" s="10">
        <v>3</v>
      </c>
      <c r="E62" t="str">
        <f>IF(C62="",Options!$A$3,IF(D62="",Options!$A$4,Options!$A$5))</f>
        <v>Verband</v>
      </c>
      <c r="F62" t="str" cm="1">
        <f t="array" ref="F62">IF(E62=Options!$A$3,"",IF(E62=Options!$A$4,INDEX(Verband!$E$2:$E$179,MATCH(1,(A62=Verband!$A$2:$A$179) * (Species!B62=Verband!$B$2:$B$179) * (Species!C62=Verband!$C$2:$C$179),0)),IF(E62=Options!$A$5,INDEX(Assoziation!$F$2:$F$96,MATCH(1,(A62=Assoziation!$A$2:$A$96) * (Species!B62=Assoziation!$B$2:$B$96) * (Species!C62=Assoziation!$C$2:$C$96) * (Species!D62=Assoziation!$D$2:$D$96),0)),"")))</f>
        <v>Lemnion</v>
      </c>
      <c r="G62" t="str" cm="1">
        <f t="array" ref="G62">IF(E62=Options!$A$3,INDEX(Klasse!$D$2:$D$42,MATCH(1,(A62=Klasse!$A$2:$A$42) * (Species!B62=Klasse!$B$2:$B$42),0)),IF(E62=Options!$A$4,INDEX(Verband!$F$2:$F$179,MATCH(1,(A62=Verband!$A$2:$A$179) * (Species!B62=Verband!$B$2:$B$179) * (Species!C62=Verband!$C$2:$C$179),0)),IF(E62=Options!$A$5,INDEX(Assoziation!$G$2:$G$96,MATCH(1,(A62=Assoziation!$A$2:$A$96) * (Species!B62=Assoziation!$B$2:$B$96) * (Species!C62=Assoziation!$C$2:$C$96) * (Species!D62=Assoziation!$D$2:$D$96),0)),"")))</f>
        <v>Wasserlinsengesellschaften</v>
      </c>
      <c r="H62" s="10" t="s">
        <v>107</v>
      </c>
      <c r="I62" s="10">
        <v>1</v>
      </c>
      <c r="J62" s="10">
        <v>1</v>
      </c>
      <c r="K62" s="10">
        <v>0</v>
      </c>
      <c r="L62" t="str">
        <f t="shared" si="1"/>
        <v xml:space="preserve">Lemna </v>
      </c>
      <c r="M62" t="str">
        <f t="shared" si="2"/>
        <v xml:space="preserve"> gibba</v>
      </c>
      <c r="N62" t="str">
        <f t="shared" si="0"/>
        <v/>
      </c>
      <c r="O62" t="str">
        <f t="shared" si="3"/>
        <v>Species</v>
      </c>
      <c r="P62" t="str">
        <f t="shared" si="4"/>
        <v>L.</v>
      </c>
      <c r="Q62" t="str">
        <f>LOOKUP(A62,Formation!$A$2:$A$10,Formation!$B$2:$B$10)</f>
        <v>Gewässer (aquatische Lebensräume)</v>
      </c>
      <c r="R62" t="str" cm="1">
        <f t="array" ref="R62">INDEX(Klasse!$D$2:$D$42,MATCH(1,(A62=Klasse!$A$2:$A$42) * (Species!B62=Klasse!$B$2:$B$42),0))</f>
        <v>Stehende Gewässer</v>
      </c>
    </row>
    <row r="63" spans="1:18" x14ac:dyDescent="0.3">
      <c r="A63" s="10">
        <v>1</v>
      </c>
      <c r="B63" s="10">
        <v>1</v>
      </c>
      <c r="C63" s="10">
        <v>3</v>
      </c>
      <c r="E63" t="str">
        <f>IF(C63="",Options!$A$3,IF(D63="",Options!$A$4,Options!$A$5))</f>
        <v>Verband</v>
      </c>
      <c r="F63" t="str" cm="1">
        <f t="array" ref="F63">IF(E63=Options!$A$3,"",IF(E63=Options!$A$4,INDEX(Verband!$E$2:$E$179,MATCH(1,(A63=Verband!$A$2:$A$179) * (Species!B63=Verband!$B$2:$B$179) * (Species!C63=Verband!$C$2:$C$179),0)),IF(E63=Options!$A$5,INDEX(Assoziation!$F$2:$F$96,MATCH(1,(A63=Assoziation!$A$2:$A$96) * (Species!B63=Assoziation!$B$2:$B$96) * (Species!C63=Assoziation!$C$2:$C$96) * (Species!D63=Assoziation!$D$2:$D$96),0)),"")))</f>
        <v>Lemnion</v>
      </c>
      <c r="G63" t="str" cm="1">
        <f t="array" ref="G63">IF(E63=Options!$A$3,INDEX(Klasse!$D$2:$D$42,MATCH(1,(A63=Klasse!$A$2:$A$42) * (Species!B63=Klasse!$B$2:$B$42),0)),IF(E63=Options!$A$4,INDEX(Verband!$F$2:$F$179,MATCH(1,(A63=Verband!$A$2:$A$179) * (Species!B63=Verband!$B$2:$B$179) * (Species!C63=Verband!$C$2:$C$179),0)),IF(E63=Options!$A$5,INDEX(Assoziation!$G$2:$G$96,MATCH(1,(A63=Assoziation!$A$2:$A$96) * (Species!B63=Assoziation!$B$2:$B$96) * (Species!C63=Assoziation!$C$2:$C$96) * (Species!D63=Assoziation!$D$2:$D$96),0)),"")))</f>
        <v>Wasserlinsengesellschaften</v>
      </c>
      <c r="H63" s="10" t="s">
        <v>108</v>
      </c>
      <c r="I63" s="10">
        <v>1</v>
      </c>
      <c r="J63" s="10">
        <v>1</v>
      </c>
      <c r="K63" s="10">
        <v>0</v>
      </c>
      <c r="L63" t="str">
        <f t="shared" si="1"/>
        <v xml:space="preserve">Lemna </v>
      </c>
      <c r="M63" t="str">
        <f t="shared" si="2"/>
        <v xml:space="preserve"> minor</v>
      </c>
      <c r="N63" t="str">
        <f t="shared" si="0"/>
        <v/>
      </c>
      <c r="O63" t="str">
        <f t="shared" si="3"/>
        <v>Species</v>
      </c>
      <c r="P63" t="str">
        <f t="shared" si="4"/>
        <v>L.</v>
      </c>
      <c r="Q63" t="str">
        <f>LOOKUP(A63,Formation!$A$2:$A$10,Formation!$B$2:$B$10)</f>
        <v>Gewässer (aquatische Lebensräume)</v>
      </c>
      <c r="R63" t="str" cm="1">
        <f t="array" ref="R63">INDEX(Klasse!$D$2:$D$42,MATCH(1,(A63=Klasse!$A$2:$A$42) * (Species!B63=Klasse!$B$2:$B$42),0))</f>
        <v>Stehende Gewässer</v>
      </c>
    </row>
    <row r="64" spans="1:18" x14ac:dyDescent="0.3">
      <c r="A64" s="10">
        <v>1</v>
      </c>
      <c r="B64" s="10">
        <v>1</v>
      </c>
      <c r="C64" s="10">
        <v>3</v>
      </c>
      <c r="E64" t="str">
        <f>IF(C64="",Options!$A$3,IF(D64="",Options!$A$4,Options!$A$5))</f>
        <v>Verband</v>
      </c>
      <c r="F64" t="str" cm="1">
        <f t="array" ref="F64">IF(E64=Options!$A$3,"",IF(E64=Options!$A$4,INDEX(Verband!$E$2:$E$179,MATCH(1,(A64=Verband!$A$2:$A$179) * (Species!B64=Verband!$B$2:$B$179) * (Species!C64=Verband!$C$2:$C$179),0)),IF(E64=Options!$A$5,INDEX(Assoziation!$F$2:$F$96,MATCH(1,(A64=Assoziation!$A$2:$A$96) * (Species!B64=Assoziation!$B$2:$B$96) * (Species!C64=Assoziation!$C$2:$C$96) * (Species!D64=Assoziation!$D$2:$D$96),0)),"")))</f>
        <v>Lemnion</v>
      </c>
      <c r="G64" t="str" cm="1">
        <f t="array" ref="G64">IF(E64=Options!$A$3,INDEX(Klasse!$D$2:$D$42,MATCH(1,(A64=Klasse!$A$2:$A$42) * (Species!B64=Klasse!$B$2:$B$42),0)),IF(E64=Options!$A$4,INDEX(Verband!$F$2:$F$179,MATCH(1,(A64=Verband!$A$2:$A$179) * (Species!B64=Verband!$B$2:$B$179) * (Species!C64=Verband!$C$2:$C$179),0)),IF(E64=Options!$A$5,INDEX(Assoziation!$G$2:$G$96,MATCH(1,(A64=Assoziation!$A$2:$A$96) * (Species!B64=Assoziation!$B$2:$B$96) * (Species!C64=Assoziation!$C$2:$C$96) * (Species!D64=Assoziation!$D$2:$D$96),0)),"")))</f>
        <v>Wasserlinsengesellschaften</v>
      </c>
      <c r="H64" s="10" t="s">
        <v>109</v>
      </c>
      <c r="I64" s="10">
        <v>1</v>
      </c>
      <c r="J64" s="10">
        <v>1</v>
      </c>
      <c r="K64" s="10">
        <v>1</v>
      </c>
      <c r="L64" t="str">
        <f t="shared" si="1"/>
        <v xml:space="preserve">Lemna </v>
      </c>
      <c r="M64" t="str">
        <f t="shared" si="2"/>
        <v xml:space="preserve"> minuta</v>
      </c>
      <c r="N64" t="str">
        <f t="shared" si="0"/>
        <v/>
      </c>
      <c r="O64" t="str">
        <f t="shared" si="3"/>
        <v>Species</v>
      </c>
      <c r="P64" t="str">
        <f t="shared" si="4"/>
        <v>Humb. &amp; al.</v>
      </c>
      <c r="Q64" t="str">
        <f>LOOKUP(A64,Formation!$A$2:$A$10,Formation!$B$2:$B$10)</f>
        <v>Gewässer (aquatische Lebensräume)</v>
      </c>
      <c r="R64" t="str" cm="1">
        <f t="array" ref="R64">INDEX(Klasse!$D$2:$D$42,MATCH(1,(A64=Klasse!$A$2:$A$42) * (Species!B64=Klasse!$B$2:$B$42),0))</f>
        <v>Stehende Gewässer</v>
      </c>
    </row>
    <row r="65" spans="1:18" x14ac:dyDescent="0.3">
      <c r="A65" s="10">
        <v>1</v>
      </c>
      <c r="B65" s="10">
        <v>1</v>
      </c>
      <c r="C65" s="10">
        <v>3</v>
      </c>
      <c r="E65" t="str">
        <f>IF(C65="",Options!$A$3,IF(D65="",Options!$A$4,Options!$A$5))</f>
        <v>Verband</v>
      </c>
      <c r="F65" t="str" cm="1">
        <f t="array" ref="F65">IF(E65=Options!$A$3,"",IF(E65=Options!$A$4,INDEX(Verband!$E$2:$E$179,MATCH(1,(A65=Verband!$A$2:$A$179) * (Species!B65=Verband!$B$2:$B$179) * (Species!C65=Verband!$C$2:$C$179),0)),IF(E65=Options!$A$5,INDEX(Assoziation!$F$2:$F$96,MATCH(1,(A65=Assoziation!$A$2:$A$96) * (Species!B65=Assoziation!$B$2:$B$96) * (Species!C65=Assoziation!$C$2:$C$96) * (Species!D65=Assoziation!$D$2:$D$96),0)),"")))</f>
        <v>Lemnion</v>
      </c>
      <c r="G65" t="str" cm="1">
        <f t="array" ref="G65">IF(E65=Options!$A$3,INDEX(Klasse!$D$2:$D$42,MATCH(1,(A65=Klasse!$A$2:$A$42) * (Species!B65=Klasse!$B$2:$B$42),0)),IF(E65=Options!$A$4,INDEX(Verband!$F$2:$F$179,MATCH(1,(A65=Verband!$A$2:$A$179) * (Species!B65=Verband!$B$2:$B$179) * (Species!C65=Verband!$C$2:$C$179),0)),IF(E65=Options!$A$5,INDEX(Assoziation!$G$2:$G$96,MATCH(1,(A65=Assoziation!$A$2:$A$96) * (Species!B65=Assoziation!$B$2:$B$96) * (Species!C65=Assoziation!$C$2:$C$96) * (Species!D65=Assoziation!$D$2:$D$96),0)),"")))</f>
        <v>Wasserlinsengesellschaften</v>
      </c>
      <c r="H65" s="10" t="s">
        <v>110</v>
      </c>
      <c r="I65" s="10">
        <v>1</v>
      </c>
      <c r="J65" s="10">
        <v>1</v>
      </c>
      <c r="K65" s="10">
        <v>0</v>
      </c>
      <c r="L65" t="str">
        <f t="shared" si="1"/>
        <v xml:space="preserve">Lemna </v>
      </c>
      <c r="M65" t="str">
        <f t="shared" si="2"/>
        <v xml:space="preserve"> trisulca</v>
      </c>
      <c r="N65" t="str">
        <f t="shared" si="0"/>
        <v/>
      </c>
      <c r="O65" t="str">
        <f t="shared" si="3"/>
        <v>Species</v>
      </c>
      <c r="P65" t="str">
        <f t="shared" si="4"/>
        <v>L.</v>
      </c>
      <c r="Q65" t="str">
        <f>LOOKUP(A65,Formation!$A$2:$A$10,Formation!$B$2:$B$10)</f>
        <v>Gewässer (aquatische Lebensräume)</v>
      </c>
      <c r="R65" t="str" cm="1">
        <f t="array" ref="R65">INDEX(Klasse!$D$2:$D$42,MATCH(1,(A65=Klasse!$A$2:$A$42) * (Species!B65=Klasse!$B$2:$B$42),0))</f>
        <v>Stehende Gewässer</v>
      </c>
    </row>
    <row r="66" spans="1:18" x14ac:dyDescent="0.3">
      <c r="A66" s="10">
        <v>1</v>
      </c>
      <c r="B66" s="10">
        <v>1</v>
      </c>
      <c r="C66" s="10">
        <v>3</v>
      </c>
      <c r="E66" t="str">
        <f>IF(C66="",Options!$A$3,IF(D66="",Options!$A$4,Options!$A$5))</f>
        <v>Verband</v>
      </c>
      <c r="F66" t="str" cm="1">
        <f t="array" ref="F66">IF(E66=Options!$A$3,"",IF(E66=Options!$A$4,INDEX(Verband!$E$2:$E$179,MATCH(1,(A66=Verband!$A$2:$A$179) * (Species!B66=Verband!$B$2:$B$179) * (Species!C66=Verband!$C$2:$C$179),0)),IF(E66=Options!$A$5,INDEX(Assoziation!$F$2:$F$96,MATCH(1,(A66=Assoziation!$A$2:$A$96) * (Species!B66=Assoziation!$B$2:$B$96) * (Species!C66=Assoziation!$C$2:$C$96) * (Species!D66=Assoziation!$D$2:$D$96),0)),"")))</f>
        <v>Lemnion</v>
      </c>
      <c r="G66" t="str" cm="1">
        <f t="array" ref="G66">IF(E66=Options!$A$3,INDEX(Klasse!$D$2:$D$42,MATCH(1,(A66=Klasse!$A$2:$A$42) * (Species!B66=Klasse!$B$2:$B$42),0)),IF(E66=Options!$A$4,INDEX(Verband!$F$2:$F$179,MATCH(1,(A66=Verband!$A$2:$A$179) * (Species!B66=Verband!$B$2:$B$179) * (Species!C66=Verband!$C$2:$C$179),0)),IF(E66=Options!$A$5,INDEX(Assoziation!$G$2:$G$96,MATCH(1,(A66=Assoziation!$A$2:$A$96) * (Species!B66=Assoziation!$B$2:$B$96) * (Species!C66=Assoziation!$C$2:$C$96) * (Species!D66=Assoziation!$D$2:$D$96),0)),"")))</f>
        <v>Wasserlinsengesellschaften</v>
      </c>
      <c r="H66" s="10" t="s">
        <v>111</v>
      </c>
      <c r="I66" s="10">
        <v>1</v>
      </c>
      <c r="J66" s="10">
        <v>1</v>
      </c>
      <c r="K66" s="10">
        <v>0</v>
      </c>
      <c r="L66" t="str">
        <f t="shared" si="1"/>
        <v xml:space="preserve">Spirodela </v>
      </c>
      <c r="M66" t="str">
        <f t="shared" si="2"/>
        <v xml:space="preserve"> polyrhiza</v>
      </c>
      <c r="N66" t="str">
        <f t="shared" ref="N66:N72" si="5">IF(O66="Subspecies",MID(H66,FIND("subsp. ",H66)+7,LEN(H66)-FIND("subsp. ",H66)+7),"")</f>
        <v/>
      </c>
      <c r="O66" t="str">
        <f t="shared" si="3"/>
        <v>Species</v>
      </c>
      <c r="P66" t="str">
        <f t="shared" si="4"/>
        <v>(L.) Schleid.</v>
      </c>
      <c r="Q66" t="str">
        <f>LOOKUP(A66,Formation!$A$2:$A$10,Formation!$B$2:$B$10)</f>
        <v>Gewässer (aquatische Lebensräume)</v>
      </c>
      <c r="R66" t="str" cm="1">
        <f t="array" ref="R66">INDEX(Klasse!$D$2:$D$42,MATCH(1,(A66=Klasse!$A$2:$A$42) * (Species!B66=Klasse!$B$2:$B$42),0))</f>
        <v>Stehende Gewässer</v>
      </c>
    </row>
    <row r="67" spans="1:18" x14ac:dyDescent="0.3">
      <c r="A67" s="10">
        <v>1</v>
      </c>
      <c r="B67" s="10">
        <v>1</v>
      </c>
      <c r="C67" s="10">
        <v>3</v>
      </c>
      <c r="E67" t="str">
        <f>IF(C67="",Options!$A$3,IF(D67="",Options!$A$4,Options!$A$5))</f>
        <v>Verband</v>
      </c>
      <c r="F67" t="str" cm="1">
        <f t="array" ref="F67">IF(E67=Options!$A$3,"",IF(E67=Options!$A$4,INDEX(Verband!$E$2:$E$179,MATCH(1,(A67=Verband!$A$2:$A$179) * (Species!B67=Verband!$B$2:$B$179) * (Species!C67=Verband!$C$2:$C$179),0)),IF(E67=Options!$A$5,INDEX(Assoziation!$F$2:$F$96,MATCH(1,(A67=Assoziation!$A$2:$A$96) * (Species!B67=Assoziation!$B$2:$B$96) * (Species!C67=Assoziation!$C$2:$C$96) * (Species!D67=Assoziation!$D$2:$D$96),0)),"")))</f>
        <v>Lemnion</v>
      </c>
      <c r="G67" t="str" cm="1">
        <f t="array" ref="G67">IF(E67=Options!$A$3,INDEX(Klasse!$D$2:$D$42,MATCH(1,(A67=Klasse!$A$2:$A$42) * (Species!B67=Klasse!$B$2:$B$42),0)),IF(E67=Options!$A$4,INDEX(Verband!$F$2:$F$179,MATCH(1,(A67=Verband!$A$2:$A$179) * (Species!B67=Verband!$B$2:$B$179) * (Species!C67=Verband!$C$2:$C$179),0)),IF(E67=Options!$A$5,INDEX(Assoziation!$G$2:$G$96,MATCH(1,(A67=Assoziation!$A$2:$A$96) * (Species!B67=Assoziation!$B$2:$B$96) * (Species!C67=Assoziation!$C$2:$C$96) * (Species!D67=Assoziation!$D$2:$D$96),0)),"")))</f>
        <v>Wasserlinsengesellschaften</v>
      </c>
      <c r="H67" s="10" t="s">
        <v>112</v>
      </c>
      <c r="I67" s="10">
        <v>1</v>
      </c>
      <c r="J67" s="10">
        <v>0</v>
      </c>
      <c r="K67" s="10">
        <v>0</v>
      </c>
      <c r="L67" t="str">
        <f t="shared" ref="L67:L130" si="6">IF(O67="Genus",H67,LEFT(H67,FIND(" ",H67)))</f>
        <v xml:space="preserve">Stratiotes </v>
      </c>
      <c r="M67" t="str">
        <f t="shared" ref="M67:M130" si="7">IF(O67="Genus","",MID(H67,FIND(" ",H67),FIND(" ",H67,FIND(" ",H67)+1)-FIND(" ",H67)))</f>
        <v xml:space="preserve"> aloides</v>
      </c>
      <c r="N67" t="str">
        <f t="shared" si="5"/>
        <v/>
      </c>
      <c r="O67" t="str">
        <f t="shared" ref="O67:O130" si="8">IF(COUNTIF(H67,"*subsp.*"),"Subspecies",IF(COUNTIF(H67,"*aggr.*"),"aggr",IF(COUNTIF(H67,"*×*"),"Species",IF(COUNTIF(H67,"* *"),IF(EXACT(MID(H67,FIND(" ",H67)+1,1),UPPER(MID(H67,FIND(" ",H67)+1,1))),"Genus","Species"),"Genus"))))</f>
        <v>Species</v>
      </c>
      <c r="P67" t="str">
        <f t="shared" ref="P67:P130" si="9">IF(O67="Species",RIGHT(H67,LEN(H67)-FIND(" ",H67,FIND(" ",H67)+1)),"")</f>
        <v>L.</v>
      </c>
      <c r="Q67" t="str">
        <f>LOOKUP(A67,Formation!$A$2:$A$10,Formation!$B$2:$B$10)</f>
        <v>Gewässer (aquatische Lebensräume)</v>
      </c>
      <c r="R67" t="str" cm="1">
        <f t="array" ref="R67">INDEX(Klasse!$D$2:$D$42,MATCH(1,(A67=Klasse!$A$2:$A$42) * (Species!B67=Klasse!$B$2:$B$42),0))</f>
        <v>Stehende Gewässer</v>
      </c>
    </row>
    <row r="68" spans="1:18" x14ac:dyDescent="0.3">
      <c r="A68" s="10">
        <v>1</v>
      </c>
      <c r="B68" s="10">
        <v>1</v>
      </c>
      <c r="C68" s="10">
        <v>3</v>
      </c>
      <c r="E68" t="str">
        <f>IF(C68="",Options!$A$3,IF(D68="",Options!$A$4,Options!$A$5))</f>
        <v>Verband</v>
      </c>
      <c r="F68" t="str" cm="1">
        <f t="array" ref="F68">IF(E68=Options!$A$3,"",IF(E68=Options!$A$4,INDEX(Verband!$E$2:$E$179,MATCH(1,(A68=Verband!$A$2:$A$179) * (Species!B68=Verband!$B$2:$B$179) * (Species!C68=Verband!$C$2:$C$179),0)),IF(E68=Options!$A$5,INDEX(Assoziation!$F$2:$F$96,MATCH(1,(A68=Assoziation!$A$2:$A$96) * (Species!B68=Assoziation!$B$2:$B$96) * (Species!C68=Assoziation!$C$2:$C$96) * (Species!D68=Assoziation!$D$2:$D$96),0)),"")))</f>
        <v>Lemnion</v>
      </c>
      <c r="G68" t="str" cm="1">
        <f t="array" ref="G68">IF(E68=Options!$A$3,INDEX(Klasse!$D$2:$D$42,MATCH(1,(A68=Klasse!$A$2:$A$42) * (Species!B68=Klasse!$B$2:$B$42),0)),IF(E68=Options!$A$4,INDEX(Verband!$F$2:$F$179,MATCH(1,(A68=Verband!$A$2:$A$179) * (Species!B68=Verband!$B$2:$B$179) * (Species!C68=Verband!$C$2:$C$179),0)),IF(E68=Options!$A$5,INDEX(Assoziation!$G$2:$G$96,MATCH(1,(A68=Assoziation!$A$2:$A$96) * (Species!B68=Assoziation!$B$2:$B$96) * (Species!C68=Assoziation!$C$2:$C$96) * (Species!D68=Assoziation!$D$2:$D$96),0)),"")))</f>
        <v>Wasserlinsengesellschaften</v>
      </c>
      <c r="H68" s="10" t="s">
        <v>113</v>
      </c>
      <c r="I68" s="10">
        <v>1</v>
      </c>
      <c r="J68" s="10">
        <v>0</v>
      </c>
      <c r="K68" s="10">
        <v>1</v>
      </c>
      <c r="L68" t="str">
        <f t="shared" si="6"/>
        <v xml:space="preserve">Wolffia </v>
      </c>
      <c r="M68" t="str">
        <f t="shared" si="7"/>
        <v xml:space="preserve"> arrhiza</v>
      </c>
      <c r="N68" t="str">
        <f t="shared" si="5"/>
        <v/>
      </c>
      <c r="O68" t="str">
        <f t="shared" si="8"/>
        <v>Species</v>
      </c>
      <c r="P68" t="str">
        <f t="shared" si="9"/>
        <v>(L.) Wimm.</v>
      </c>
      <c r="Q68" t="str">
        <f>LOOKUP(A68,Formation!$A$2:$A$10,Formation!$B$2:$B$10)</f>
        <v>Gewässer (aquatische Lebensräume)</v>
      </c>
      <c r="R68" t="str" cm="1">
        <f t="array" ref="R68">INDEX(Klasse!$D$2:$D$42,MATCH(1,(A68=Klasse!$A$2:$A$42) * (Species!B68=Klasse!$B$2:$B$42),0))</f>
        <v>Stehende Gewässer</v>
      </c>
    </row>
    <row r="69" spans="1:18" x14ac:dyDescent="0.3">
      <c r="A69" s="10">
        <v>1</v>
      </c>
      <c r="B69" s="10">
        <v>1</v>
      </c>
      <c r="C69" s="10">
        <v>3</v>
      </c>
      <c r="E69" t="str">
        <f>IF(C69="",Options!$A$3,IF(D69="",Options!$A$4,Options!$A$5))</f>
        <v>Verband</v>
      </c>
      <c r="F69" t="str" cm="1">
        <f t="array" ref="F69">IF(E69=Options!$A$3,"",IF(E69=Options!$A$4,INDEX(Verband!$E$2:$E$179,MATCH(1,(A69=Verband!$A$2:$A$179) * (Species!B69=Verband!$B$2:$B$179) * (Species!C69=Verband!$C$2:$C$179),0)),IF(E69=Options!$A$5,INDEX(Assoziation!$F$2:$F$96,MATCH(1,(A69=Assoziation!$A$2:$A$96) * (Species!B69=Assoziation!$B$2:$B$96) * (Species!C69=Assoziation!$C$2:$C$96) * (Species!D69=Assoziation!$D$2:$D$96),0)),"")))</f>
        <v>Lemnion</v>
      </c>
      <c r="G69" t="str" cm="1">
        <f t="array" ref="G69">IF(E69=Options!$A$3,INDEX(Klasse!$D$2:$D$42,MATCH(1,(A69=Klasse!$A$2:$A$42) * (Species!B69=Klasse!$B$2:$B$42),0)),IF(E69=Options!$A$4,INDEX(Verband!$F$2:$F$179,MATCH(1,(A69=Verband!$A$2:$A$179) * (Species!B69=Verband!$B$2:$B$179) * (Species!C69=Verband!$C$2:$C$179),0)),IF(E69=Options!$A$5,INDEX(Assoziation!$G$2:$G$96,MATCH(1,(A69=Assoziation!$A$2:$A$96) * (Species!B69=Assoziation!$B$2:$B$96) * (Species!C69=Assoziation!$C$2:$C$96) * (Species!D69=Assoziation!$D$2:$D$96),0)),"")))</f>
        <v>Wasserlinsengesellschaften</v>
      </c>
      <c r="H69" s="10" t="s">
        <v>114</v>
      </c>
      <c r="I69" s="10">
        <v>0</v>
      </c>
      <c r="J69" s="10">
        <v>1</v>
      </c>
      <c r="K69" s="10">
        <v>0</v>
      </c>
      <c r="L69" t="str">
        <f t="shared" si="6"/>
        <v xml:space="preserve">Utricularia </v>
      </c>
      <c r="M69" t="str">
        <f t="shared" si="7"/>
        <v xml:space="preserve"> australis</v>
      </c>
      <c r="N69" t="str">
        <f t="shared" si="5"/>
        <v/>
      </c>
      <c r="O69" t="str">
        <f t="shared" si="8"/>
        <v>Species</v>
      </c>
      <c r="P69" t="str">
        <f t="shared" si="9"/>
        <v>R. Br.</v>
      </c>
      <c r="Q69" t="str">
        <f>LOOKUP(A69,Formation!$A$2:$A$10,Formation!$B$2:$B$10)</f>
        <v>Gewässer (aquatische Lebensräume)</v>
      </c>
      <c r="R69" t="str" cm="1">
        <f t="array" ref="R69">INDEX(Klasse!$D$2:$D$42,MATCH(1,(A69=Klasse!$A$2:$A$42) * (Species!B69=Klasse!$B$2:$B$42),0))</f>
        <v>Stehende Gewässer</v>
      </c>
    </row>
    <row r="70" spans="1:18" x14ac:dyDescent="0.3">
      <c r="A70" s="10">
        <v>1</v>
      </c>
      <c r="B70" s="10">
        <v>1</v>
      </c>
      <c r="C70" s="10">
        <v>3</v>
      </c>
      <c r="E70" t="str">
        <f>IF(C70="",Options!$A$3,IF(D70="",Options!$A$4,Options!$A$5))</f>
        <v>Verband</v>
      </c>
      <c r="F70" t="str" cm="1">
        <f t="array" ref="F70">IF(E70=Options!$A$3,"",IF(E70=Options!$A$4,INDEX(Verband!$E$2:$E$179,MATCH(1,(A70=Verband!$A$2:$A$179) * (Species!B70=Verband!$B$2:$B$179) * (Species!C70=Verband!$C$2:$C$179),0)),IF(E70=Options!$A$5,INDEX(Assoziation!$F$2:$F$96,MATCH(1,(A70=Assoziation!$A$2:$A$96) * (Species!B70=Assoziation!$B$2:$B$96) * (Species!C70=Assoziation!$C$2:$C$96) * (Species!D70=Assoziation!$D$2:$D$96),0)),"")))</f>
        <v>Lemnion</v>
      </c>
      <c r="G70" t="str" cm="1">
        <f t="array" ref="G70">IF(E70=Options!$A$3,INDEX(Klasse!$D$2:$D$42,MATCH(1,(A70=Klasse!$A$2:$A$42) * (Species!B70=Klasse!$B$2:$B$42),0)),IF(E70=Options!$A$4,INDEX(Verband!$F$2:$F$179,MATCH(1,(A70=Verband!$A$2:$A$179) * (Species!B70=Verband!$B$2:$B$179) * (Species!C70=Verband!$C$2:$C$179),0)),IF(E70=Options!$A$5,INDEX(Assoziation!$G$2:$G$96,MATCH(1,(A70=Assoziation!$A$2:$A$96) * (Species!B70=Assoziation!$B$2:$B$96) * (Species!C70=Assoziation!$C$2:$C$96) * (Species!D70=Assoziation!$D$2:$D$96),0)),"")))</f>
        <v>Wasserlinsengesellschaften</v>
      </c>
      <c r="H70" s="10" t="s">
        <v>115</v>
      </c>
      <c r="I70" s="10">
        <v>0</v>
      </c>
      <c r="J70" s="10">
        <v>0</v>
      </c>
      <c r="K70" s="10">
        <v>0</v>
      </c>
      <c r="L70" t="str">
        <f t="shared" si="6"/>
        <v xml:space="preserve">Utricularia </v>
      </c>
      <c r="M70" t="str">
        <f t="shared" si="7"/>
        <v xml:space="preserve"> vulgaris</v>
      </c>
      <c r="N70" t="str">
        <f t="shared" si="5"/>
        <v/>
      </c>
      <c r="O70" t="str">
        <f t="shared" si="8"/>
        <v>Species</v>
      </c>
      <c r="P70" t="str">
        <f t="shared" si="9"/>
        <v>L.</v>
      </c>
      <c r="Q70" t="str">
        <f>LOOKUP(A70,Formation!$A$2:$A$10,Formation!$B$2:$B$10)</f>
        <v>Gewässer (aquatische Lebensräume)</v>
      </c>
      <c r="R70" t="str" cm="1">
        <f t="array" ref="R70">INDEX(Klasse!$D$2:$D$42,MATCH(1,(A70=Klasse!$A$2:$A$42) * (Species!B70=Klasse!$B$2:$B$42),0))</f>
        <v>Stehende Gewässer</v>
      </c>
    </row>
    <row r="71" spans="1:18" x14ac:dyDescent="0.3">
      <c r="A71" s="10">
        <v>1</v>
      </c>
      <c r="B71" s="10">
        <v>1</v>
      </c>
      <c r="C71" s="10">
        <v>4</v>
      </c>
      <c r="E71" t="str">
        <f>IF(C71="",Options!$A$3,IF(D71="",Options!$A$4,Options!$A$5))</f>
        <v>Verband</v>
      </c>
      <c r="F71" t="str" cm="1">
        <f t="array" ref="F71">IF(E71=Options!$A$3,"",IF(E71=Options!$A$4,INDEX(Verband!$E$2:$E$179,MATCH(1,(A71=Verband!$A$2:$A$179) * (Species!B71=Verband!$B$2:$B$179) * (Species!C71=Verband!$C$2:$C$179),0)),IF(E71=Options!$A$5,INDEX(Assoziation!$F$2:$F$96,MATCH(1,(A71=Assoziation!$A$2:$A$96) * (Species!B71=Assoziation!$B$2:$B$96) * (Species!C71=Assoziation!$C$2:$C$96) * (Species!D71=Assoziation!$D$2:$D$96),0)),"")))</f>
        <v>Nymphaeion</v>
      </c>
      <c r="G71" t="str" cm="1">
        <f t="array" ref="G71">IF(E71=Options!$A$3,INDEX(Klasse!$D$2:$D$42,MATCH(1,(A71=Klasse!$A$2:$A$42) * (Species!B71=Klasse!$B$2:$B$42),0)),IF(E71=Options!$A$4,INDEX(Verband!$F$2:$F$179,MATCH(1,(A71=Verband!$A$2:$A$179) * (Species!B71=Verband!$B$2:$B$179) * (Species!C71=Verband!$C$2:$C$179),0)),IF(E71=Options!$A$5,INDEX(Assoziation!$G$2:$G$96,MATCH(1,(A71=Assoziation!$A$2:$A$96) * (Species!B71=Assoziation!$B$2:$B$96) * (Species!C71=Assoziation!$C$2:$C$96) * (Species!D71=Assoziation!$D$2:$D$96),0)),"")))</f>
        <v>Schwimmblattgesellschaft</v>
      </c>
      <c r="H71" s="10" t="s">
        <v>121</v>
      </c>
      <c r="I71" s="10">
        <v>1</v>
      </c>
      <c r="J71" s="10">
        <v>1</v>
      </c>
      <c r="K71" s="10">
        <v>0</v>
      </c>
      <c r="L71" t="str">
        <f t="shared" si="6"/>
        <v xml:space="preserve">Hottonia </v>
      </c>
      <c r="M71" t="str">
        <f t="shared" si="7"/>
        <v xml:space="preserve"> palustris</v>
      </c>
      <c r="N71" t="str">
        <f t="shared" si="5"/>
        <v/>
      </c>
      <c r="O71" t="str">
        <f t="shared" si="8"/>
        <v>Species</v>
      </c>
      <c r="P71" t="str">
        <f t="shared" si="9"/>
        <v>L.</v>
      </c>
      <c r="Q71" t="str">
        <f>LOOKUP(A71,Formation!$A$2:$A$10,Formation!$B$2:$B$10)</f>
        <v>Gewässer (aquatische Lebensräume)</v>
      </c>
      <c r="R71" t="str" cm="1">
        <f t="array" ref="R71">INDEX(Klasse!$D$2:$D$42,MATCH(1,(A71=Klasse!$A$2:$A$42) * (Species!B71=Klasse!$B$2:$B$42),0))</f>
        <v>Stehende Gewässer</v>
      </c>
    </row>
    <row r="72" spans="1:18" x14ac:dyDescent="0.3">
      <c r="A72" s="10">
        <v>1</v>
      </c>
      <c r="B72" s="10">
        <v>1</v>
      </c>
      <c r="C72" s="10">
        <v>4</v>
      </c>
      <c r="E72" t="str">
        <f>IF(C72="",Options!$A$3,IF(D72="",Options!$A$4,Options!$A$5))</f>
        <v>Verband</v>
      </c>
      <c r="F72" t="str" cm="1">
        <f t="array" ref="F72">IF(E72=Options!$A$3,"",IF(E72=Options!$A$4,INDEX(Verband!$E$2:$E$179,MATCH(1,(A72=Verband!$A$2:$A$179) * (Species!B72=Verband!$B$2:$B$179) * (Species!C72=Verband!$C$2:$C$179),0)),IF(E72=Options!$A$5,INDEX(Assoziation!$F$2:$F$96,MATCH(1,(A72=Assoziation!$A$2:$A$96) * (Species!B72=Assoziation!$B$2:$B$96) * (Species!C72=Assoziation!$C$2:$C$96) * (Species!D72=Assoziation!$D$2:$D$96),0)),"")))</f>
        <v>Nymphaeion</v>
      </c>
      <c r="G72" t="str" cm="1">
        <f t="array" ref="G72">IF(E72=Options!$A$3,INDEX(Klasse!$D$2:$D$42,MATCH(1,(A72=Klasse!$A$2:$A$42) * (Species!B72=Klasse!$B$2:$B$42),0)),IF(E72=Options!$A$4,INDEX(Verband!$F$2:$F$179,MATCH(1,(A72=Verband!$A$2:$A$179) * (Species!B72=Verband!$B$2:$B$179) * (Species!C72=Verband!$C$2:$C$179),0)),IF(E72=Options!$A$5,INDEX(Assoziation!$G$2:$G$96,MATCH(1,(A72=Assoziation!$A$2:$A$96) * (Species!B72=Assoziation!$B$2:$B$96) * (Species!C72=Assoziation!$C$2:$C$96) * (Species!D72=Assoziation!$D$2:$D$96),0)),"")))</f>
        <v>Schwimmblattgesellschaft</v>
      </c>
      <c r="H72" s="10" t="s">
        <v>122</v>
      </c>
      <c r="I72" s="10">
        <v>1</v>
      </c>
      <c r="J72" s="10">
        <v>1</v>
      </c>
      <c r="K72" s="10">
        <v>0</v>
      </c>
      <c r="L72" t="str">
        <f t="shared" si="6"/>
        <v xml:space="preserve">Myriophyllum </v>
      </c>
      <c r="M72" t="str">
        <f t="shared" si="7"/>
        <v xml:space="preserve"> verticillatum</v>
      </c>
      <c r="N72" t="str">
        <f t="shared" si="5"/>
        <v/>
      </c>
      <c r="O72" t="str">
        <f t="shared" si="8"/>
        <v>Species</v>
      </c>
      <c r="P72" t="str">
        <f t="shared" si="9"/>
        <v>L.</v>
      </c>
      <c r="Q72" t="str">
        <f>LOOKUP(A72,Formation!$A$2:$A$10,Formation!$B$2:$B$10)</f>
        <v>Gewässer (aquatische Lebensräume)</v>
      </c>
      <c r="R72" t="str" cm="1">
        <f t="array" ref="R72">INDEX(Klasse!$D$2:$D$42,MATCH(1,(A72=Klasse!$A$2:$A$42) * (Species!B72=Klasse!$B$2:$B$42),0))</f>
        <v>Stehende Gewässer</v>
      </c>
    </row>
    <row r="73" spans="1:18" x14ac:dyDescent="0.3">
      <c r="A73" s="10">
        <v>1</v>
      </c>
      <c r="B73" s="10">
        <v>1</v>
      </c>
      <c r="C73" s="10">
        <v>4</v>
      </c>
      <c r="E73" t="str">
        <f>IF(C73="",Options!$A$3,IF(D73="",Options!$A$4,Options!$A$5))</f>
        <v>Verband</v>
      </c>
      <c r="F73" t="str" cm="1">
        <f t="array" ref="F73">IF(E73=Options!$A$3,"",IF(E73=Options!$A$4,INDEX(Verband!$E$2:$E$179,MATCH(1,(A73=Verband!$A$2:$A$179) * (Species!B73=Verband!$B$2:$B$179) * (Species!C73=Verband!$C$2:$C$179),0)),IF(E73=Options!$A$5,INDEX(Assoziation!$F$2:$F$96,MATCH(1,(A73=Assoziation!$A$2:$A$96) * (Species!B73=Assoziation!$B$2:$B$96) * (Species!C73=Assoziation!$C$2:$C$96) * (Species!D73=Assoziation!$D$2:$D$96),0)),"")))</f>
        <v>Nymphaeion</v>
      </c>
      <c r="G73" t="str" cm="1">
        <f t="array" ref="G73">IF(E73=Options!$A$3,INDEX(Klasse!$D$2:$D$42,MATCH(1,(A73=Klasse!$A$2:$A$42) * (Species!B73=Klasse!$B$2:$B$42),0)),IF(E73=Options!$A$4,INDEX(Verband!$F$2:$F$179,MATCH(1,(A73=Verband!$A$2:$A$179) * (Species!B73=Verband!$B$2:$B$179) * (Species!C73=Verband!$C$2:$C$179),0)),IF(E73=Options!$A$5,INDEX(Assoziation!$G$2:$G$96,MATCH(1,(A73=Assoziation!$A$2:$A$96) * (Species!B73=Assoziation!$B$2:$B$96) * (Species!C73=Assoziation!$C$2:$C$96) * (Species!D73=Assoziation!$D$2:$D$96),0)),"")))</f>
        <v>Schwimmblattgesellschaft</v>
      </c>
      <c r="H73" s="10" t="s">
        <v>123</v>
      </c>
      <c r="I73" s="10">
        <v>1</v>
      </c>
      <c r="J73" s="10">
        <v>1</v>
      </c>
      <c r="K73" s="10">
        <v>0</v>
      </c>
      <c r="L73" t="str">
        <f t="shared" si="6"/>
        <v xml:space="preserve">Nuphar </v>
      </c>
      <c r="M73" t="str">
        <f t="shared" si="7"/>
        <v xml:space="preserve"> lutea</v>
      </c>
      <c r="N73" t="str">
        <f t="shared" ref="N73:N79" si="10">IF(O73="Subspecies",MID(H73,FIND("subsp. ",H73)+7,LEN(H73)-FIND("subsp. ",H73)+7),"")</f>
        <v/>
      </c>
      <c r="O73" t="str">
        <f t="shared" si="8"/>
        <v>Species</v>
      </c>
      <c r="P73" t="str">
        <f t="shared" si="9"/>
        <v>(L.) Sm.</v>
      </c>
      <c r="Q73" t="str">
        <f>LOOKUP(A73,Formation!$A$2:$A$10,Formation!$B$2:$B$10)</f>
        <v>Gewässer (aquatische Lebensräume)</v>
      </c>
      <c r="R73" t="str" cm="1">
        <f t="array" ref="R73">INDEX(Klasse!$D$2:$D$42,MATCH(1,(A73=Klasse!$A$2:$A$42) * (Species!B73=Klasse!$B$2:$B$42),0))</f>
        <v>Stehende Gewässer</v>
      </c>
    </row>
    <row r="74" spans="1:18" x14ac:dyDescent="0.3">
      <c r="A74" s="10">
        <v>1</v>
      </c>
      <c r="B74" s="10">
        <v>1</v>
      </c>
      <c r="C74" s="10">
        <v>4</v>
      </c>
      <c r="E74" t="str">
        <f>IF(C74="",Options!$A$3,IF(D74="",Options!$A$4,Options!$A$5))</f>
        <v>Verband</v>
      </c>
      <c r="F74" t="str" cm="1">
        <f t="array" ref="F74">IF(E74=Options!$A$3,"",IF(E74=Options!$A$4,INDEX(Verband!$E$2:$E$179,MATCH(1,(A74=Verband!$A$2:$A$179) * (Species!B74=Verband!$B$2:$B$179) * (Species!C74=Verband!$C$2:$C$179),0)),IF(E74=Options!$A$5,INDEX(Assoziation!$F$2:$F$96,MATCH(1,(A74=Assoziation!$A$2:$A$96) * (Species!B74=Assoziation!$B$2:$B$96) * (Species!C74=Assoziation!$C$2:$C$96) * (Species!D74=Assoziation!$D$2:$D$96),0)),"")))</f>
        <v>Nymphaeion</v>
      </c>
      <c r="G74" t="str" cm="1">
        <f t="array" ref="G74">IF(E74=Options!$A$3,INDEX(Klasse!$D$2:$D$42,MATCH(1,(A74=Klasse!$A$2:$A$42) * (Species!B74=Klasse!$B$2:$B$42),0)),IF(E74=Options!$A$4,INDEX(Verband!$F$2:$F$179,MATCH(1,(A74=Verband!$A$2:$A$179) * (Species!B74=Verband!$B$2:$B$179) * (Species!C74=Verband!$C$2:$C$179),0)),IF(E74=Options!$A$5,INDEX(Assoziation!$G$2:$G$96,MATCH(1,(A74=Assoziation!$A$2:$A$96) * (Species!B74=Assoziation!$B$2:$B$96) * (Species!C74=Assoziation!$C$2:$C$96) * (Species!D74=Assoziation!$D$2:$D$96),0)),"")))</f>
        <v>Schwimmblattgesellschaft</v>
      </c>
      <c r="H74" s="10" t="s">
        <v>124</v>
      </c>
      <c r="I74" s="10">
        <v>1</v>
      </c>
      <c r="J74" s="10">
        <v>0</v>
      </c>
      <c r="K74" s="10">
        <v>0</v>
      </c>
      <c r="L74" t="str">
        <f t="shared" si="6"/>
        <v xml:space="preserve">Nuphar </v>
      </c>
      <c r="M74" t="str">
        <f t="shared" si="7"/>
        <v xml:space="preserve"> pumila</v>
      </c>
      <c r="N74" t="str">
        <f t="shared" si="10"/>
        <v/>
      </c>
      <c r="O74" t="str">
        <f t="shared" si="8"/>
        <v>Species</v>
      </c>
      <c r="P74" t="str">
        <f t="shared" si="9"/>
        <v>(Timm) DC.</v>
      </c>
      <c r="Q74" t="str">
        <f>LOOKUP(A74,Formation!$A$2:$A$10,Formation!$B$2:$B$10)</f>
        <v>Gewässer (aquatische Lebensräume)</v>
      </c>
      <c r="R74" t="str" cm="1">
        <f t="array" ref="R74">INDEX(Klasse!$D$2:$D$42,MATCH(1,(A74=Klasse!$A$2:$A$42) * (Species!B74=Klasse!$B$2:$B$42),0))</f>
        <v>Stehende Gewässer</v>
      </c>
    </row>
    <row r="75" spans="1:18" x14ac:dyDescent="0.3">
      <c r="A75" s="10">
        <v>1</v>
      </c>
      <c r="B75" s="10">
        <v>1</v>
      </c>
      <c r="C75" s="10">
        <v>4</v>
      </c>
      <c r="E75" t="str">
        <f>IF(C75="",Options!$A$3,IF(D75="",Options!$A$4,Options!$A$5))</f>
        <v>Verband</v>
      </c>
      <c r="F75" t="str" cm="1">
        <f t="array" ref="F75">IF(E75=Options!$A$3,"",IF(E75=Options!$A$4,INDEX(Verband!$E$2:$E$179,MATCH(1,(A75=Verband!$A$2:$A$179) * (Species!B75=Verband!$B$2:$B$179) * (Species!C75=Verband!$C$2:$C$179),0)),IF(E75=Options!$A$5,INDEX(Assoziation!$F$2:$F$96,MATCH(1,(A75=Assoziation!$A$2:$A$96) * (Species!B75=Assoziation!$B$2:$B$96) * (Species!C75=Assoziation!$C$2:$C$96) * (Species!D75=Assoziation!$D$2:$D$96),0)),"")))</f>
        <v>Nymphaeion</v>
      </c>
      <c r="G75" t="str" cm="1">
        <f t="array" ref="G75">IF(E75=Options!$A$3,INDEX(Klasse!$D$2:$D$42,MATCH(1,(A75=Klasse!$A$2:$A$42) * (Species!B75=Klasse!$B$2:$B$42),0)),IF(E75=Options!$A$4,INDEX(Verband!$F$2:$F$179,MATCH(1,(A75=Verband!$A$2:$A$179) * (Species!B75=Verband!$B$2:$B$179) * (Species!C75=Verband!$C$2:$C$179),0)),IF(E75=Options!$A$5,INDEX(Assoziation!$G$2:$G$96,MATCH(1,(A75=Assoziation!$A$2:$A$96) * (Species!B75=Assoziation!$B$2:$B$96) * (Species!C75=Assoziation!$C$2:$C$96) * (Species!D75=Assoziation!$D$2:$D$96),0)),"")))</f>
        <v>Schwimmblattgesellschaft</v>
      </c>
      <c r="H75" s="10" t="s">
        <v>125</v>
      </c>
      <c r="I75" s="10">
        <v>1</v>
      </c>
      <c r="J75" s="10">
        <v>0</v>
      </c>
      <c r="K75" s="10">
        <v>0</v>
      </c>
      <c r="L75" t="str">
        <f t="shared" si="6"/>
        <v xml:space="preserve">Nymphaea </v>
      </c>
      <c r="M75" t="str">
        <f t="shared" si="7"/>
        <v xml:space="preserve"> alba</v>
      </c>
      <c r="N75" t="str">
        <f t="shared" si="10"/>
        <v/>
      </c>
      <c r="O75" t="str">
        <f t="shared" si="8"/>
        <v>Species</v>
      </c>
      <c r="P75" t="str">
        <f t="shared" si="9"/>
        <v>L.</v>
      </c>
      <c r="Q75" t="str">
        <f>LOOKUP(A75,Formation!$A$2:$A$10,Formation!$B$2:$B$10)</f>
        <v>Gewässer (aquatische Lebensräume)</v>
      </c>
      <c r="R75" t="str" cm="1">
        <f t="array" ref="R75">INDEX(Klasse!$D$2:$D$42,MATCH(1,(A75=Klasse!$A$2:$A$42) * (Species!B75=Klasse!$B$2:$B$42),0))</f>
        <v>Stehende Gewässer</v>
      </c>
    </row>
    <row r="76" spans="1:18" x14ac:dyDescent="0.3">
      <c r="A76" s="10">
        <v>1</v>
      </c>
      <c r="B76" s="10">
        <v>1</v>
      </c>
      <c r="C76" s="10">
        <v>4</v>
      </c>
      <c r="E76" t="str">
        <f>IF(C76="",Options!$A$3,IF(D76="",Options!$A$4,Options!$A$5))</f>
        <v>Verband</v>
      </c>
      <c r="F76" t="str" cm="1">
        <f t="array" ref="F76">IF(E76=Options!$A$3,"",IF(E76=Options!$A$4,INDEX(Verband!$E$2:$E$179,MATCH(1,(A76=Verband!$A$2:$A$179) * (Species!B76=Verband!$B$2:$B$179) * (Species!C76=Verband!$C$2:$C$179),0)),IF(E76=Options!$A$5,INDEX(Assoziation!$F$2:$F$96,MATCH(1,(A76=Assoziation!$A$2:$A$96) * (Species!B76=Assoziation!$B$2:$B$96) * (Species!C76=Assoziation!$C$2:$C$96) * (Species!D76=Assoziation!$D$2:$D$96),0)),"")))</f>
        <v>Nymphaeion</v>
      </c>
      <c r="G76" t="str" cm="1">
        <f t="array" ref="G76">IF(E76=Options!$A$3,INDEX(Klasse!$D$2:$D$42,MATCH(1,(A76=Klasse!$A$2:$A$42) * (Species!B76=Klasse!$B$2:$B$42),0)),IF(E76=Options!$A$4,INDEX(Verband!$F$2:$F$179,MATCH(1,(A76=Verband!$A$2:$A$179) * (Species!B76=Verband!$B$2:$B$179) * (Species!C76=Verband!$C$2:$C$179),0)),IF(E76=Options!$A$5,INDEX(Assoziation!$G$2:$G$96,MATCH(1,(A76=Assoziation!$A$2:$A$96) * (Species!B76=Assoziation!$B$2:$B$96) * (Species!C76=Assoziation!$C$2:$C$96) * (Species!D76=Assoziation!$D$2:$D$96),0)),"")))</f>
        <v>Schwimmblattgesellschaft</v>
      </c>
      <c r="H76" s="10" t="s">
        <v>126</v>
      </c>
      <c r="I76" s="10">
        <v>1</v>
      </c>
      <c r="J76" s="10">
        <v>0</v>
      </c>
      <c r="K76" s="10">
        <v>0</v>
      </c>
      <c r="L76" t="str">
        <f t="shared" si="6"/>
        <v xml:space="preserve">Nymphoides </v>
      </c>
      <c r="M76" t="str">
        <f t="shared" si="7"/>
        <v xml:space="preserve"> peltata</v>
      </c>
      <c r="N76" t="str">
        <f t="shared" si="10"/>
        <v/>
      </c>
      <c r="O76" t="str">
        <f t="shared" si="8"/>
        <v>Species</v>
      </c>
      <c r="P76" t="str">
        <f t="shared" si="9"/>
        <v>(S. G. Gmel.) Kuntze</v>
      </c>
      <c r="Q76" t="str">
        <f>LOOKUP(A76,Formation!$A$2:$A$10,Formation!$B$2:$B$10)</f>
        <v>Gewässer (aquatische Lebensräume)</v>
      </c>
      <c r="R76" t="str" cm="1">
        <f t="array" ref="R76">INDEX(Klasse!$D$2:$D$42,MATCH(1,(A76=Klasse!$A$2:$A$42) * (Species!B76=Klasse!$B$2:$B$42),0))</f>
        <v>Stehende Gewässer</v>
      </c>
    </row>
    <row r="77" spans="1:18" x14ac:dyDescent="0.3">
      <c r="A77" s="10">
        <v>1</v>
      </c>
      <c r="B77" s="10">
        <v>1</v>
      </c>
      <c r="C77" s="10">
        <v>4</v>
      </c>
      <c r="E77" t="str">
        <f>IF(C77="",Options!$A$3,IF(D77="",Options!$A$4,Options!$A$5))</f>
        <v>Verband</v>
      </c>
      <c r="F77" t="str" cm="1">
        <f t="array" ref="F77">IF(E77=Options!$A$3,"",IF(E77=Options!$A$4,INDEX(Verband!$E$2:$E$179,MATCH(1,(A77=Verband!$A$2:$A$179) * (Species!B77=Verband!$B$2:$B$179) * (Species!C77=Verband!$C$2:$C$179),0)),IF(E77=Options!$A$5,INDEX(Assoziation!$F$2:$F$96,MATCH(1,(A77=Assoziation!$A$2:$A$96) * (Species!B77=Assoziation!$B$2:$B$96) * (Species!C77=Assoziation!$C$2:$C$96) * (Species!D77=Assoziation!$D$2:$D$96),0)),"")))</f>
        <v>Nymphaeion</v>
      </c>
      <c r="G77" t="str" cm="1">
        <f t="array" ref="G77">IF(E77=Options!$A$3,INDEX(Klasse!$D$2:$D$42,MATCH(1,(A77=Klasse!$A$2:$A$42) * (Species!B77=Klasse!$B$2:$B$42),0)),IF(E77=Options!$A$4,INDEX(Verband!$F$2:$F$179,MATCH(1,(A77=Verband!$A$2:$A$179) * (Species!B77=Verband!$B$2:$B$179) * (Species!C77=Verband!$C$2:$C$179),0)),IF(E77=Options!$A$5,INDEX(Assoziation!$G$2:$G$96,MATCH(1,(A77=Assoziation!$A$2:$A$96) * (Species!B77=Assoziation!$B$2:$B$96) * (Species!C77=Assoziation!$C$2:$C$96) * (Species!D77=Assoziation!$D$2:$D$96),0)),"")))</f>
        <v>Schwimmblattgesellschaft</v>
      </c>
      <c r="H77" s="10" t="s">
        <v>127</v>
      </c>
      <c r="I77" s="10">
        <v>1</v>
      </c>
      <c r="J77" s="10">
        <v>1</v>
      </c>
      <c r="K77" s="10">
        <v>0</v>
      </c>
      <c r="L77" t="str">
        <f t="shared" si="6"/>
        <v xml:space="preserve">Potamogeton </v>
      </c>
      <c r="M77" t="str">
        <f t="shared" si="7"/>
        <v xml:space="preserve"> natans</v>
      </c>
      <c r="N77" t="str">
        <f t="shared" si="10"/>
        <v/>
      </c>
      <c r="O77" t="str">
        <f t="shared" si="8"/>
        <v>Species</v>
      </c>
      <c r="P77" t="str">
        <f t="shared" si="9"/>
        <v>L.</v>
      </c>
      <c r="Q77" t="str">
        <f>LOOKUP(A77,Formation!$A$2:$A$10,Formation!$B$2:$B$10)</f>
        <v>Gewässer (aquatische Lebensräume)</v>
      </c>
      <c r="R77" t="str" cm="1">
        <f t="array" ref="R77">INDEX(Klasse!$D$2:$D$42,MATCH(1,(A77=Klasse!$A$2:$A$42) * (Species!B77=Klasse!$B$2:$B$42),0))</f>
        <v>Stehende Gewässer</v>
      </c>
    </row>
    <row r="78" spans="1:18" x14ac:dyDescent="0.3">
      <c r="A78" s="10">
        <v>1</v>
      </c>
      <c r="B78" s="10">
        <v>1</v>
      </c>
      <c r="C78" s="10">
        <v>4</v>
      </c>
      <c r="E78" t="str">
        <f>IF(C78="",Options!$A$3,IF(D78="",Options!$A$4,Options!$A$5))</f>
        <v>Verband</v>
      </c>
      <c r="F78" t="str" cm="1">
        <f t="array" ref="F78">IF(E78=Options!$A$3,"",IF(E78=Options!$A$4,INDEX(Verband!$E$2:$E$179,MATCH(1,(A78=Verband!$A$2:$A$179) * (Species!B78=Verband!$B$2:$B$179) * (Species!C78=Verband!$C$2:$C$179),0)),IF(E78=Options!$A$5,INDEX(Assoziation!$F$2:$F$96,MATCH(1,(A78=Assoziation!$A$2:$A$96) * (Species!B78=Assoziation!$B$2:$B$96) * (Species!C78=Assoziation!$C$2:$C$96) * (Species!D78=Assoziation!$D$2:$D$96),0)),"")))</f>
        <v>Nymphaeion</v>
      </c>
      <c r="G78" t="str" cm="1">
        <f t="array" ref="G78">IF(E78=Options!$A$3,INDEX(Klasse!$D$2:$D$42,MATCH(1,(A78=Klasse!$A$2:$A$42) * (Species!B78=Klasse!$B$2:$B$42),0)),IF(E78=Options!$A$4,INDEX(Verband!$F$2:$F$179,MATCH(1,(A78=Verband!$A$2:$A$179) * (Species!B78=Verband!$B$2:$B$179) * (Species!C78=Verband!$C$2:$C$179),0)),IF(E78=Options!$A$5,INDEX(Assoziation!$G$2:$G$96,MATCH(1,(A78=Assoziation!$A$2:$A$96) * (Species!B78=Assoziation!$B$2:$B$96) * (Species!C78=Assoziation!$C$2:$C$96) * (Species!D78=Assoziation!$D$2:$D$96),0)),"")))</f>
        <v>Schwimmblattgesellschaft</v>
      </c>
      <c r="H78" s="10" t="s">
        <v>128</v>
      </c>
      <c r="I78" s="10">
        <v>1</v>
      </c>
      <c r="J78" s="10">
        <v>1</v>
      </c>
      <c r="K78" s="10">
        <v>0</v>
      </c>
      <c r="L78" t="str">
        <f t="shared" si="6"/>
        <v xml:space="preserve">Ranunculus </v>
      </c>
      <c r="M78" t="str">
        <f t="shared" si="7"/>
        <v xml:space="preserve"> aquatilis</v>
      </c>
      <c r="N78" t="str">
        <f t="shared" si="10"/>
        <v/>
      </c>
      <c r="O78" t="str">
        <f t="shared" si="8"/>
        <v>Species</v>
      </c>
      <c r="P78" t="str">
        <f t="shared" si="9"/>
        <v>L.</v>
      </c>
      <c r="Q78" t="str">
        <f>LOOKUP(A78,Formation!$A$2:$A$10,Formation!$B$2:$B$10)</f>
        <v>Gewässer (aquatische Lebensräume)</v>
      </c>
      <c r="R78" t="str" cm="1">
        <f t="array" ref="R78">INDEX(Klasse!$D$2:$D$42,MATCH(1,(A78=Klasse!$A$2:$A$42) * (Species!B78=Klasse!$B$2:$B$42),0))</f>
        <v>Stehende Gewässer</v>
      </c>
    </row>
    <row r="79" spans="1:18" x14ac:dyDescent="0.3">
      <c r="A79" s="10">
        <v>1</v>
      </c>
      <c r="B79" s="10">
        <v>1</v>
      </c>
      <c r="C79" s="10">
        <v>4</v>
      </c>
      <c r="E79" t="str">
        <f>IF(C79="",Options!$A$3,IF(D79="",Options!$A$4,Options!$A$5))</f>
        <v>Verband</v>
      </c>
      <c r="F79" t="str" cm="1">
        <f t="array" ref="F79">IF(E79=Options!$A$3,"",IF(E79=Options!$A$4,INDEX(Verband!$E$2:$E$179,MATCH(1,(A79=Verband!$A$2:$A$179) * (Species!B79=Verband!$B$2:$B$179) * (Species!C79=Verband!$C$2:$C$179),0)),IF(E79=Options!$A$5,INDEX(Assoziation!$F$2:$F$96,MATCH(1,(A79=Assoziation!$A$2:$A$96) * (Species!B79=Assoziation!$B$2:$B$96) * (Species!C79=Assoziation!$C$2:$C$96) * (Species!D79=Assoziation!$D$2:$D$96),0)),"")))</f>
        <v>Nymphaeion</v>
      </c>
      <c r="G79" t="str" cm="1">
        <f t="array" ref="G79">IF(E79=Options!$A$3,INDEX(Klasse!$D$2:$D$42,MATCH(1,(A79=Klasse!$A$2:$A$42) * (Species!B79=Klasse!$B$2:$B$42),0)),IF(E79=Options!$A$4,INDEX(Verband!$F$2:$F$179,MATCH(1,(A79=Verband!$A$2:$A$179) * (Species!B79=Verband!$B$2:$B$179) * (Species!C79=Verband!$C$2:$C$179),0)),IF(E79=Options!$A$5,INDEX(Assoziation!$G$2:$G$96,MATCH(1,(A79=Assoziation!$A$2:$A$96) * (Species!B79=Assoziation!$B$2:$B$96) * (Species!C79=Assoziation!$C$2:$C$96) * (Species!D79=Assoziation!$D$2:$D$96),0)),"")))</f>
        <v>Schwimmblattgesellschaft</v>
      </c>
      <c r="H79" s="10" t="s">
        <v>129</v>
      </c>
      <c r="I79" s="10">
        <v>1</v>
      </c>
      <c r="J79" s="10">
        <v>0</v>
      </c>
      <c r="K79" s="10">
        <v>0</v>
      </c>
      <c r="L79" t="str">
        <f t="shared" si="6"/>
        <v xml:space="preserve">Ranunculus </v>
      </c>
      <c r="M79" t="str">
        <f t="shared" si="7"/>
        <v xml:space="preserve"> circinatus</v>
      </c>
      <c r="N79" t="str">
        <f t="shared" si="10"/>
        <v/>
      </c>
      <c r="O79" t="str">
        <f t="shared" si="8"/>
        <v>Species</v>
      </c>
      <c r="P79" t="str">
        <f t="shared" si="9"/>
        <v>Sibth.</v>
      </c>
      <c r="Q79" t="str">
        <f>LOOKUP(A79,Formation!$A$2:$A$10,Formation!$B$2:$B$10)</f>
        <v>Gewässer (aquatische Lebensräume)</v>
      </c>
      <c r="R79" t="str" cm="1">
        <f t="array" ref="R79">INDEX(Klasse!$D$2:$D$42,MATCH(1,(A79=Klasse!$A$2:$A$42) * (Species!B79=Klasse!$B$2:$B$42),0))</f>
        <v>Stehende Gewässer</v>
      </c>
    </row>
    <row r="80" spans="1:18" x14ac:dyDescent="0.3">
      <c r="A80" s="10">
        <v>1</v>
      </c>
      <c r="B80" s="10">
        <v>1</v>
      </c>
      <c r="C80" s="10">
        <v>4</v>
      </c>
      <c r="E80" t="str">
        <f>IF(C80="",Options!$A$3,IF(D80="",Options!$A$4,Options!$A$5))</f>
        <v>Verband</v>
      </c>
      <c r="F80" t="str" cm="1">
        <f t="array" ref="F80">IF(E80=Options!$A$3,"",IF(E80=Options!$A$4,INDEX(Verband!$E$2:$E$179,MATCH(1,(A80=Verband!$A$2:$A$179) * (Species!B80=Verband!$B$2:$B$179) * (Species!C80=Verband!$C$2:$C$179),0)),IF(E80=Options!$A$5,INDEX(Assoziation!$F$2:$F$96,MATCH(1,(A80=Assoziation!$A$2:$A$96) * (Species!B80=Assoziation!$B$2:$B$96) * (Species!C80=Assoziation!$C$2:$C$96) * (Species!D80=Assoziation!$D$2:$D$96),0)),"")))</f>
        <v>Nymphaeion</v>
      </c>
      <c r="G80" t="str" cm="1">
        <f t="array" ref="G80">IF(E80=Options!$A$3,INDEX(Klasse!$D$2:$D$42,MATCH(1,(A80=Klasse!$A$2:$A$42) * (Species!B80=Klasse!$B$2:$B$42),0)),IF(E80=Options!$A$4,INDEX(Verband!$F$2:$F$179,MATCH(1,(A80=Verband!$A$2:$A$179) * (Species!B80=Verband!$B$2:$B$179) * (Species!C80=Verband!$C$2:$C$179),0)),IF(E80=Options!$A$5,INDEX(Assoziation!$G$2:$G$96,MATCH(1,(A80=Assoziation!$A$2:$A$96) * (Species!B80=Assoziation!$B$2:$B$96) * (Species!C80=Assoziation!$C$2:$C$96) * (Species!D80=Assoziation!$D$2:$D$96),0)),"")))</f>
        <v>Schwimmblattgesellschaft</v>
      </c>
      <c r="H80" s="10" t="s">
        <v>214</v>
      </c>
      <c r="I80" s="10">
        <v>1</v>
      </c>
      <c r="J80" s="10">
        <v>1</v>
      </c>
      <c r="K80" s="10">
        <v>0</v>
      </c>
      <c r="L80" t="str">
        <f t="shared" si="6"/>
        <v xml:space="preserve">Ranunculus </v>
      </c>
      <c r="M80" t="str">
        <f>IF(O80="Genus","",MID(H80,FIND(" ",H80),FIND(" ",H80,FIND(" ",H80)+1)-FIND(" ",H80)))</f>
        <v xml:space="preserve"> peltatus</v>
      </c>
      <c r="N80" t="str">
        <f>IF(O80="Subspecies",MID(H80,FIND("subsp. ",H80)+7,LEN(H80)-FIND("subsp. ",H80)+7),"")</f>
        <v>pelatus</v>
      </c>
      <c r="O80" t="str">
        <f t="shared" si="8"/>
        <v>Subspecies</v>
      </c>
      <c r="P80" t="str">
        <f t="shared" si="9"/>
        <v/>
      </c>
      <c r="Q80" t="str">
        <f>LOOKUP(A80,Formation!$A$2:$A$10,Formation!$B$2:$B$10)</f>
        <v>Gewässer (aquatische Lebensräume)</v>
      </c>
      <c r="R80" t="str" cm="1">
        <f t="array" ref="R80">INDEX(Klasse!$D$2:$D$42,MATCH(1,(A80=Klasse!$A$2:$A$42) * (Species!B80=Klasse!$B$2:$B$42),0))</f>
        <v>Stehende Gewässer</v>
      </c>
    </row>
    <row r="81" spans="1:18" x14ac:dyDescent="0.3">
      <c r="A81" s="10">
        <v>1</v>
      </c>
      <c r="B81" s="10">
        <v>1</v>
      </c>
      <c r="C81" s="10">
        <v>4</v>
      </c>
      <c r="E81" t="str">
        <f>IF(C81="",Options!$A$3,IF(D81="",Options!$A$4,Options!$A$5))</f>
        <v>Verband</v>
      </c>
      <c r="F81" t="str" cm="1">
        <f t="array" ref="F81">IF(E81=Options!$A$3,"",IF(E81=Options!$A$4,INDEX(Verband!$E$2:$E$179,MATCH(1,(A81=Verband!$A$2:$A$179) * (Species!B81=Verband!$B$2:$B$179) * (Species!C81=Verband!$C$2:$C$179),0)),IF(E81=Options!$A$5,INDEX(Assoziation!$F$2:$F$96,MATCH(1,(A81=Assoziation!$A$2:$A$96) * (Species!B81=Assoziation!$B$2:$B$96) * (Species!C81=Assoziation!$C$2:$C$96) * (Species!D81=Assoziation!$D$2:$D$96),0)),"")))</f>
        <v>Nymphaeion</v>
      </c>
      <c r="G81" t="str" cm="1">
        <f t="array" ref="G81">IF(E81=Options!$A$3,INDEX(Klasse!$D$2:$D$42,MATCH(1,(A81=Klasse!$A$2:$A$42) * (Species!B81=Klasse!$B$2:$B$42),0)),IF(E81=Options!$A$4,INDEX(Verband!$F$2:$F$179,MATCH(1,(A81=Verband!$A$2:$A$179) * (Species!B81=Verband!$B$2:$B$179) * (Species!C81=Verband!$C$2:$C$179),0)),IF(E81=Options!$A$5,INDEX(Assoziation!$G$2:$G$96,MATCH(1,(A81=Assoziation!$A$2:$A$96) * (Species!B81=Assoziation!$B$2:$B$96) * (Species!C81=Assoziation!$C$2:$C$96) * (Species!D81=Assoziation!$D$2:$D$96),0)),"")))</f>
        <v>Schwimmblattgesellschaft</v>
      </c>
      <c r="H81" s="10" t="s">
        <v>131</v>
      </c>
      <c r="I81" s="10">
        <v>1</v>
      </c>
      <c r="J81" s="10">
        <v>0</v>
      </c>
      <c r="K81" s="10">
        <v>0</v>
      </c>
      <c r="L81" t="str">
        <f t="shared" si="6"/>
        <v xml:space="preserve">Trapa </v>
      </c>
      <c r="M81" t="str">
        <f t="shared" si="7"/>
        <v xml:space="preserve"> natans</v>
      </c>
      <c r="N81" t="str">
        <f t="shared" ref="N81:N144" si="11">IF(O81="Subspecies",MID(H81,FIND("subsp. ",H81)+7,LEN(H81)-FIND("subsp. ",H81)+7),"")</f>
        <v/>
      </c>
      <c r="O81" t="str">
        <f t="shared" si="8"/>
        <v>Species</v>
      </c>
      <c r="P81" t="str">
        <f t="shared" si="9"/>
        <v>L.</v>
      </c>
      <c r="Q81" t="str">
        <f>LOOKUP(A81,Formation!$A$2:$A$10,Formation!$B$2:$B$10)</f>
        <v>Gewässer (aquatische Lebensräume)</v>
      </c>
      <c r="R81" t="str" cm="1">
        <f t="array" ref="R81">INDEX(Klasse!$D$2:$D$42,MATCH(1,(A81=Klasse!$A$2:$A$42) * (Species!B81=Klasse!$B$2:$B$42),0))</f>
        <v>Stehende Gewässer</v>
      </c>
    </row>
    <row r="82" spans="1:18" x14ac:dyDescent="0.3">
      <c r="A82" s="10">
        <v>1</v>
      </c>
      <c r="B82" s="10">
        <v>1</v>
      </c>
      <c r="C82" s="10">
        <v>4</v>
      </c>
      <c r="E82" t="str">
        <f>IF(C82="",Options!$A$3,IF(D82="",Options!$A$4,Options!$A$5))</f>
        <v>Verband</v>
      </c>
      <c r="F82" t="str" cm="1">
        <f t="array" ref="F82">IF(E82=Options!$A$3,"",IF(E82=Options!$A$4,INDEX(Verband!$E$2:$E$179,MATCH(1,(A82=Verband!$A$2:$A$179) * (Species!B82=Verband!$B$2:$B$179) * (Species!C82=Verband!$C$2:$C$179),0)),IF(E82=Options!$A$5,INDEX(Assoziation!$F$2:$F$96,MATCH(1,(A82=Assoziation!$A$2:$A$96) * (Species!B82=Assoziation!$B$2:$B$96) * (Species!C82=Assoziation!$C$2:$C$96) * (Species!D82=Assoziation!$D$2:$D$96),0)),"")))</f>
        <v>Nymphaeion</v>
      </c>
      <c r="G82" t="str" cm="1">
        <f t="array" ref="G82">IF(E82=Options!$A$3,INDEX(Klasse!$D$2:$D$42,MATCH(1,(A82=Klasse!$A$2:$A$42) * (Species!B82=Klasse!$B$2:$B$42),0)),IF(E82=Options!$A$4,INDEX(Verband!$F$2:$F$179,MATCH(1,(A82=Verband!$A$2:$A$179) * (Species!B82=Verband!$B$2:$B$179) * (Species!C82=Verband!$C$2:$C$179),0)),IF(E82=Options!$A$5,INDEX(Assoziation!$G$2:$G$96,MATCH(1,(A82=Assoziation!$A$2:$A$96) * (Species!B82=Assoziation!$B$2:$B$96) * (Species!C82=Assoziation!$C$2:$C$96) * (Species!D82=Assoziation!$D$2:$D$96),0)),"")))</f>
        <v>Schwimmblattgesellschaft</v>
      </c>
      <c r="H82" s="10" t="s">
        <v>132</v>
      </c>
      <c r="I82" s="10">
        <v>0</v>
      </c>
      <c r="J82" s="10">
        <v>1</v>
      </c>
      <c r="K82" s="10">
        <v>0</v>
      </c>
      <c r="L82" t="str">
        <f t="shared" si="6"/>
        <v xml:space="preserve">Callitriche </v>
      </c>
      <c r="M82" t="str">
        <f t="shared" si="7"/>
        <v xml:space="preserve"> palustris</v>
      </c>
      <c r="N82" t="str">
        <f t="shared" si="11"/>
        <v/>
      </c>
      <c r="O82" t="str">
        <f t="shared" si="8"/>
        <v>Species</v>
      </c>
      <c r="P82" t="str">
        <f t="shared" si="9"/>
        <v>L.</v>
      </c>
      <c r="Q82" t="str">
        <f>LOOKUP(A82,Formation!$A$2:$A$10,Formation!$B$2:$B$10)</f>
        <v>Gewässer (aquatische Lebensräume)</v>
      </c>
      <c r="R82" t="str" cm="1">
        <f t="array" ref="R82">INDEX(Klasse!$D$2:$D$42,MATCH(1,(A82=Klasse!$A$2:$A$42) * (Species!B82=Klasse!$B$2:$B$42),0))</f>
        <v>Stehende Gewässer</v>
      </c>
    </row>
    <row r="83" spans="1:18" x14ac:dyDescent="0.3">
      <c r="A83" s="10">
        <v>1</v>
      </c>
      <c r="B83" s="10">
        <v>1</v>
      </c>
      <c r="C83" s="10">
        <v>4</v>
      </c>
      <c r="E83" t="str">
        <f>IF(C83="",Options!$A$3,IF(D83="",Options!$A$4,Options!$A$5))</f>
        <v>Verband</v>
      </c>
      <c r="F83" t="str" cm="1">
        <f t="array" ref="F83">IF(E83=Options!$A$3,"",IF(E83=Options!$A$4,INDEX(Verband!$E$2:$E$179,MATCH(1,(A83=Verband!$A$2:$A$179) * (Species!B83=Verband!$B$2:$B$179) * (Species!C83=Verband!$C$2:$C$179),0)),IF(E83=Options!$A$5,INDEX(Assoziation!$F$2:$F$96,MATCH(1,(A83=Assoziation!$A$2:$A$96) * (Species!B83=Assoziation!$B$2:$B$96) * (Species!C83=Assoziation!$C$2:$C$96) * (Species!D83=Assoziation!$D$2:$D$96),0)),"")))</f>
        <v>Nymphaeion</v>
      </c>
      <c r="G83" t="str" cm="1">
        <f t="array" ref="G83">IF(E83=Options!$A$3,INDEX(Klasse!$D$2:$D$42,MATCH(1,(A83=Klasse!$A$2:$A$42) * (Species!B83=Klasse!$B$2:$B$42),0)),IF(E83=Options!$A$4,INDEX(Verband!$F$2:$F$179,MATCH(1,(A83=Verband!$A$2:$A$179) * (Species!B83=Verband!$B$2:$B$179) * (Species!C83=Verband!$C$2:$C$179),0)),IF(E83=Options!$A$5,INDEX(Assoziation!$G$2:$G$96,MATCH(1,(A83=Assoziation!$A$2:$A$96) * (Species!B83=Assoziation!$B$2:$B$96) * (Species!C83=Assoziation!$C$2:$C$96) * (Species!D83=Assoziation!$D$2:$D$96),0)),"")))</f>
        <v>Schwimmblattgesellschaft</v>
      </c>
      <c r="H83" s="10" t="s">
        <v>133</v>
      </c>
      <c r="I83" s="10">
        <v>0</v>
      </c>
      <c r="J83" s="10">
        <v>0</v>
      </c>
      <c r="K83" s="10">
        <v>0</v>
      </c>
      <c r="L83" t="str">
        <f t="shared" si="6"/>
        <v xml:space="preserve">Ceratophyllum </v>
      </c>
      <c r="M83" t="str">
        <f t="shared" si="7"/>
        <v xml:space="preserve"> demersum</v>
      </c>
      <c r="N83" t="str">
        <f t="shared" si="11"/>
        <v/>
      </c>
      <c r="O83" t="str">
        <f t="shared" si="8"/>
        <v>Species</v>
      </c>
      <c r="P83" t="str">
        <f t="shared" si="9"/>
        <v>L.</v>
      </c>
      <c r="Q83" t="str">
        <f>LOOKUP(A83,Formation!$A$2:$A$10,Formation!$B$2:$B$10)</f>
        <v>Gewässer (aquatische Lebensräume)</v>
      </c>
      <c r="R83" t="str" cm="1">
        <f t="array" ref="R83">INDEX(Klasse!$D$2:$D$42,MATCH(1,(A83=Klasse!$A$2:$A$42) * (Species!B83=Klasse!$B$2:$B$42),0))</f>
        <v>Stehende Gewässer</v>
      </c>
    </row>
    <row r="84" spans="1:18" x14ac:dyDescent="0.3">
      <c r="A84" s="10">
        <v>1</v>
      </c>
      <c r="B84" s="10">
        <v>1</v>
      </c>
      <c r="C84" s="10">
        <v>4</v>
      </c>
      <c r="E84" t="str">
        <f>IF(C84="",Options!$A$3,IF(D84="",Options!$A$4,Options!$A$5))</f>
        <v>Verband</v>
      </c>
      <c r="F84" t="str" cm="1">
        <f t="array" ref="F84">IF(E84=Options!$A$3,"",IF(E84=Options!$A$4,INDEX(Verband!$E$2:$E$179,MATCH(1,(A84=Verband!$A$2:$A$179) * (Species!B84=Verband!$B$2:$B$179) * (Species!C84=Verband!$C$2:$C$179),0)),IF(E84=Options!$A$5,INDEX(Assoziation!$F$2:$F$96,MATCH(1,(A84=Assoziation!$A$2:$A$96) * (Species!B84=Assoziation!$B$2:$B$96) * (Species!C84=Assoziation!$C$2:$C$96) * (Species!D84=Assoziation!$D$2:$D$96),0)),"")))</f>
        <v>Nymphaeion</v>
      </c>
      <c r="G84" t="str" cm="1">
        <f t="array" ref="G84">IF(E84=Options!$A$3,INDEX(Klasse!$D$2:$D$42,MATCH(1,(A84=Klasse!$A$2:$A$42) * (Species!B84=Klasse!$B$2:$B$42),0)),IF(E84=Options!$A$4,INDEX(Verband!$F$2:$F$179,MATCH(1,(A84=Verband!$A$2:$A$179) * (Species!B84=Verband!$B$2:$B$179) * (Species!C84=Verband!$C$2:$C$179),0)),IF(E84=Options!$A$5,INDEX(Assoziation!$G$2:$G$96,MATCH(1,(A84=Assoziation!$A$2:$A$96) * (Species!B84=Assoziation!$B$2:$B$96) * (Species!C84=Assoziation!$C$2:$C$96) * (Species!D84=Assoziation!$D$2:$D$96),0)),"")))</f>
        <v>Schwimmblattgesellschaft</v>
      </c>
      <c r="H84" s="10" t="s">
        <v>134</v>
      </c>
      <c r="I84" s="10">
        <v>0</v>
      </c>
      <c r="J84" s="10">
        <v>1</v>
      </c>
      <c r="K84" s="10">
        <v>0</v>
      </c>
      <c r="L84" t="str">
        <f t="shared" si="6"/>
        <v xml:space="preserve">Hippuris </v>
      </c>
      <c r="M84" t="str">
        <f t="shared" si="7"/>
        <v xml:space="preserve"> vulgaris</v>
      </c>
      <c r="N84" t="str">
        <f t="shared" si="11"/>
        <v/>
      </c>
      <c r="O84" t="str">
        <f t="shared" si="8"/>
        <v>Species</v>
      </c>
      <c r="P84" t="str">
        <f t="shared" si="9"/>
        <v>L.</v>
      </c>
      <c r="Q84" t="str">
        <f>LOOKUP(A84,Formation!$A$2:$A$10,Formation!$B$2:$B$10)</f>
        <v>Gewässer (aquatische Lebensräume)</v>
      </c>
      <c r="R84" t="str" cm="1">
        <f t="array" ref="R84">INDEX(Klasse!$D$2:$D$42,MATCH(1,(A84=Klasse!$A$2:$A$42) * (Species!B84=Klasse!$B$2:$B$42),0))</f>
        <v>Stehende Gewässer</v>
      </c>
    </row>
    <row r="85" spans="1:18" x14ac:dyDescent="0.3">
      <c r="A85" s="10">
        <v>1</v>
      </c>
      <c r="B85" s="10">
        <v>1</v>
      </c>
      <c r="C85" s="10">
        <v>4</v>
      </c>
      <c r="E85" t="str">
        <f>IF(C85="",Options!$A$3,IF(D85="",Options!$A$4,Options!$A$5))</f>
        <v>Verband</v>
      </c>
      <c r="F85" t="str" cm="1">
        <f t="array" ref="F85">IF(E85=Options!$A$3,"",IF(E85=Options!$A$4,INDEX(Verband!$E$2:$E$179,MATCH(1,(A85=Verband!$A$2:$A$179) * (Species!B85=Verband!$B$2:$B$179) * (Species!C85=Verband!$C$2:$C$179),0)),IF(E85=Options!$A$5,INDEX(Assoziation!$F$2:$F$96,MATCH(1,(A85=Assoziation!$A$2:$A$96) * (Species!B85=Assoziation!$B$2:$B$96) * (Species!C85=Assoziation!$C$2:$C$96) * (Species!D85=Assoziation!$D$2:$D$96),0)),"")))</f>
        <v>Nymphaeion</v>
      </c>
      <c r="G85" t="str" cm="1">
        <f t="array" ref="G85">IF(E85=Options!$A$3,INDEX(Klasse!$D$2:$D$42,MATCH(1,(A85=Klasse!$A$2:$A$42) * (Species!B85=Klasse!$B$2:$B$42),0)),IF(E85=Options!$A$4,INDEX(Verband!$F$2:$F$179,MATCH(1,(A85=Verband!$A$2:$A$179) * (Species!B85=Verband!$B$2:$B$179) * (Species!C85=Verband!$C$2:$C$179),0)),IF(E85=Options!$A$5,INDEX(Assoziation!$G$2:$G$96,MATCH(1,(A85=Assoziation!$A$2:$A$96) * (Species!B85=Assoziation!$B$2:$B$96) * (Species!C85=Assoziation!$C$2:$C$96) * (Species!D85=Assoziation!$D$2:$D$96),0)),"")))</f>
        <v>Schwimmblattgesellschaft</v>
      </c>
      <c r="H85" s="10" t="s">
        <v>135</v>
      </c>
      <c r="I85" s="10">
        <v>0</v>
      </c>
      <c r="J85" s="10">
        <v>1</v>
      </c>
      <c r="K85" s="10">
        <v>0</v>
      </c>
      <c r="L85" t="str">
        <f t="shared" si="6"/>
        <v xml:space="preserve">Polygonum </v>
      </c>
      <c r="M85" t="str">
        <f t="shared" si="7"/>
        <v xml:space="preserve"> amphibium</v>
      </c>
      <c r="N85" t="str">
        <f t="shared" si="11"/>
        <v/>
      </c>
      <c r="O85" t="str">
        <f t="shared" si="8"/>
        <v>Species</v>
      </c>
      <c r="P85" t="str">
        <f t="shared" si="9"/>
        <v>L.</v>
      </c>
      <c r="Q85" t="str">
        <f>LOOKUP(A85,Formation!$A$2:$A$10,Formation!$B$2:$B$10)</f>
        <v>Gewässer (aquatische Lebensräume)</v>
      </c>
      <c r="R85" t="str" cm="1">
        <f t="array" ref="R85">INDEX(Klasse!$D$2:$D$42,MATCH(1,(A85=Klasse!$A$2:$A$42) * (Species!B85=Klasse!$B$2:$B$42),0))</f>
        <v>Stehende Gewässer</v>
      </c>
    </row>
    <row r="86" spans="1:18" x14ac:dyDescent="0.3">
      <c r="A86" s="10">
        <v>1</v>
      </c>
      <c r="B86" s="10">
        <v>1</v>
      </c>
      <c r="C86" s="10">
        <v>4</v>
      </c>
      <c r="E86" t="str">
        <f>IF(C86="",Options!$A$3,IF(D86="",Options!$A$4,Options!$A$5))</f>
        <v>Verband</v>
      </c>
      <c r="F86" t="str" cm="1">
        <f t="array" ref="F86">IF(E86=Options!$A$3,"",IF(E86=Options!$A$4,INDEX(Verband!$E$2:$E$179,MATCH(1,(A86=Verband!$A$2:$A$179) * (Species!B86=Verband!$B$2:$B$179) * (Species!C86=Verband!$C$2:$C$179),0)),IF(E86=Options!$A$5,INDEX(Assoziation!$F$2:$F$96,MATCH(1,(A86=Assoziation!$A$2:$A$96) * (Species!B86=Assoziation!$B$2:$B$96) * (Species!C86=Assoziation!$C$2:$C$96) * (Species!D86=Assoziation!$D$2:$D$96),0)),"")))</f>
        <v>Nymphaeion</v>
      </c>
      <c r="G86" t="str" cm="1">
        <f t="array" ref="G86">IF(E86=Options!$A$3,INDEX(Klasse!$D$2:$D$42,MATCH(1,(A86=Klasse!$A$2:$A$42) * (Species!B86=Klasse!$B$2:$B$42),0)),IF(E86=Options!$A$4,INDEX(Verband!$F$2:$F$179,MATCH(1,(A86=Verband!$A$2:$A$179) * (Species!B86=Verband!$B$2:$B$179) * (Species!C86=Verband!$C$2:$C$179),0)),IF(E86=Options!$A$5,INDEX(Assoziation!$G$2:$G$96,MATCH(1,(A86=Assoziation!$A$2:$A$96) * (Species!B86=Assoziation!$B$2:$B$96) * (Species!C86=Assoziation!$C$2:$C$96) * (Species!D86=Assoziation!$D$2:$D$96),0)),"")))</f>
        <v>Schwimmblattgesellschaft</v>
      </c>
      <c r="H86" s="10" t="s">
        <v>97</v>
      </c>
      <c r="I86" s="10">
        <v>0</v>
      </c>
      <c r="J86" s="10">
        <v>1</v>
      </c>
      <c r="K86" s="10">
        <v>0</v>
      </c>
      <c r="L86" t="str">
        <f t="shared" si="6"/>
        <v xml:space="preserve">Potamogeton </v>
      </c>
      <c r="M86" t="str">
        <f t="shared" si="7"/>
        <v xml:space="preserve"> lucens</v>
      </c>
      <c r="N86" t="str">
        <f t="shared" si="11"/>
        <v/>
      </c>
      <c r="O86" t="str">
        <f t="shared" si="8"/>
        <v>Species</v>
      </c>
      <c r="P86" t="str">
        <f t="shared" si="9"/>
        <v>L.</v>
      </c>
      <c r="Q86" t="str">
        <f>LOOKUP(A86,Formation!$A$2:$A$10,Formation!$B$2:$B$10)</f>
        <v>Gewässer (aquatische Lebensräume)</v>
      </c>
      <c r="R86" t="str" cm="1">
        <f t="array" ref="R86">INDEX(Klasse!$D$2:$D$42,MATCH(1,(A86=Klasse!$A$2:$A$42) * (Species!B86=Klasse!$B$2:$B$42),0))</f>
        <v>Stehende Gewässer</v>
      </c>
    </row>
    <row r="87" spans="1:18" x14ac:dyDescent="0.3">
      <c r="A87" s="10">
        <v>1</v>
      </c>
      <c r="B87" s="10">
        <v>1</v>
      </c>
      <c r="C87" s="10">
        <v>4</v>
      </c>
      <c r="E87" t="str">
        <f>IF(C87="",Options!$A$3,IF(D87="",Options!$A$4,Options!$A$5))</f>
        <v>Verband</v>
      </c>
      <c r="F87" t="str" cm="1">
        <f t="array" ref="F87">IF(E87=Options!$A$3,"",IF(E87=Options!$A$4,INDEX(Verband!$E$2:$E$179,MATCH(1,(A87=Verband!$A$2:$A$179) * (Species!B87=Verband!$B$2:$B$179) * (Species!C87=Verband!$C$2:$C$179),0)),IF(E87=Options!$A$5,INDEX(Assoziation!$F$2:$F$96,MATCH(1,(A87=Assoziation!$A$2:$A$96) * (Species!B87=Assoziation!$B$2:$B$96) * (Species!C87=Assoziation!$C$2:$C$96) * (Species!D87=Assoziation!$D$2:$D$96),0)),"")))</f>
        <v>Nymphaeion</v>
      </c>
      <c r="G87" t="str" cm="1">
        <f t="array" ref="G87">IF(E87=Options!$A$3,INDEX(Klasse!$D$2:$D$42,MATCH(1,(A87=Klasse!$A$2:$A$42) * (Species!B87=Klasse!$B$2:$B$42),0)),IF(E87=Options!$A$4,INDEX(Verband!$F$2:$F$179,MATCH(1,(A87=Verband!$A$2:$A$179) * (Species!B87=Verband!$B$2:$B$179) * (Species!C87=Verband!$C$2:$C$179),0)),IF(E87=Options!$A$5,INDEX(Assoziation!$G$2:$G$96,MATCH(1,(A87=Assoziation!$A$2:$A$96) * (Species!B87=Assoziation!$B$2:$B$96) * (Species!C87=Assoziation!$C$2:$C$96) * (Species!D87=Assoziation!$D$2:$D$96),0)),"")))</f>
        <v>Schwimmblattgesellschaft</v>
      </c>
      <c r="H87" s="10" t="s">
        <v>101</v>
      </c>
      <c r="I87" s="10">
        <v>0</v>
      </c>
      <c r="J87" s="10">
        <v>0</v>
      </c>
      <c r="K87" s="10">
        <v>0</v>
      </c>
      <c r="L87" t="str">
        <f t="shared" si="6"/>
        <v xml:space="preserve">Ranunculus </v>
      </c>
      <c r="M87" t="str">
        <f t="shared" si="7"/>
        <v xml:space="preserve"> trichophyllus</v>
      </c>
      <c r="N87" t="str">
        <f t="shared" si="11"/>
        <v/>
      </c>
      <c r="O87" t="str">
        <f t="shared" si="8"/>
        <v>Species</v>
      </c>
      <c r="P87" t="str">
        <f t="shared" si="9"/>
        <v>Chaix</v>
      </c>
      <c r="Q87" t="str">
        <f>LOOKUP(A87,Formation!$A$2:$A$10,Formation!$B$2:$B$10)</f>
        <v>Gewässer (aquatische Lebensräume)</v>
      </c>
      <c r="R87" t="str" cm="1">
        <f t="array" ref="R87">INDEX(Klasse!$D$2:$D$42,MATCH(1,(A87=Klasse!$A$2:$A$42) * (Species!B87=Klasse!$B$2:$B$42),0))</f>
        <v>Stehende Gewässer</v>
      </c>
    </row>
    <row r="88" spans="1:18" x14ac:dyDescent="0.3">
      <c r="A88" s="10">
        <v>1</v>
      </c>
      <c r="B88" s="10">
        <v>2</v>
      </c>
      <c r="C88" s="10">
        <v>1</v>
      </c>
      <c r="E88" t="str">
        <f>IF(C88="",Options!$A$3,IF(D88="",Options!$A$4,Options!$A$5))</f>
        <v>Verband</v>
      </c>
      <c r="F88" t="str" cm="1">
        <f t="array" ref="F88">IF(E88=Options!$A$3,"",IF(E88=Options!$A$4,INDEX(Verband!$E$2:$E$179,MATCH(1,(A88=Verband!$A$2:$A$179) * (Species!B88=Verband!$B$2:$B$179) * (Species!C88=Verband!$C$2:$C$179),0)),IF(E88=Options!$A$5,INDEX(Assoziation!$F$2:$F$96,MATCH(1,(A88=Assoziation!$A$2:$A$96) * (Species!B88=Assoziation!$B$2:$B$96) * (Species!C88=Assoziation!$C$2:$C$96) * (Species!D88=Assoziation!$D$2:$D$96),0)),"")))</f>
        <v>Ranunculion fluitantis</v>
      </c>
      <c r="G88" t="str" cm="1">
        <f t="array" ref="G88">IF(E88=Options!$A$3,INDEX(Klasse!$D$2:$D$42,MATCH(1,(A88=Klasse!$A$2:$A$42) * (Species!B88=Klasse!$B$2:$B$42),0)),IF(E88=Options!$A$4,INDEX(Verband!$F$2:$F$179,MATCH(1,(A88=Verband!$A$2:$A$179) * (Species!B88=Verband!$B$2:$B$179) * (Species!C88=Verband!$C$2:$C$179),0)),IF(E88=Options!$A$5,INDEX(Assoziation!$G$2:$G$96,MATCH(1,(A88=Assoziation!$A$2:$A$96) * (Species!B88=Assoziation!$B$2:$B$96) * (Species!C88=Assoziation!$C$2:$C$96) * (Species!D88=Assoziation!$D$2:$D$96),0)),"")))</f>
        <v>Brachsmen- und Barbenregion (Epipotamon)</v>
      </c>
      <c r="H88" s="10" t="s">
        <v>143</v>
      </c>
      <c r="I88" s="10">
        <v>1</v>
      </c>
      <c r="J88" s="10">
        <v>0</v>
      </c>
      <c r="K88" s="10">
        <v>0</v>
      </c>
      <c r="L88" t="str">
        <f t="shared" si="6"/>
        <v xml:space="preserve">Berula </v>
      </c>
      <c r="M88" t="str">
        <f t="shared" si="7"/>
        <v xml:space="preserve"> erecta</v>
      </c>
      <c r="N88" t="str">
        <f t="shared" si="11"/>
        <v/>
      </c>
      <c r="O88" t="str">
        <f t="shared" si="8"/>
        <v>Species</v>
      </c>
      <c r="P88" t="str">
        <f t="shared" si="9"/>
        <v>(Huds.) Coville</v>
      </c>
      <c r="Q88" t="str">
        <f>LOOKUP(A88,Formation!$A$2:$A$10,Formation!$B$2:$B$10)</f>
        <v>Gewässer (aquatische Lebensräume)</v>
      </c>
      <c r="R88" t="str" cm="1">
        <f t="array" ref="R88">INDEX(Klasse!$D$2:$D$42,MATCH(1,(A88=Klasse!$A$2:$A$42) * (Species!B88=Klasse!$B$2:$B$42),0))</f>
        <v>Fliessgewässer</v>
      </c>
    </row>
    <row r="89" spans="1:18" x14ac:dyDescent="0.3">
      <c r="A89" s="10">
        <v>1</v>
      </c>
      <c r="B89" s="10">
        <v>2</v>
      </c>
      <c r="C89" s="10">
        <v>1</v>
      </c>
      <c r="E89" t="str">
        <f>IF(C89="",Options!$A$3,IF(D89="",Options!$A$4,Options!$A$5))</f>
        <v>Verband</v>
      </c>
      <c r="F89" t="str" cm="1">
        <f t="array" ref="F89">IF(E89=Options!$A$3,"",IF(E89=Options!$A$4,INDEX(Verband!$E$2:$E$179,MATCH(1,(A89=Verband!$A$2:$A$179) * (Species!B89=Verband!$B$2:$B$179) * (Species!C89=Verband!$C$2:$C$179),0)),IF(E89=Options!$A$5,INDEX(Assoziation!$F$2:$F$96,MATCH(1,(A89=Assoziation!$A$2:$A$96) * (Species!B89=Assoziation!$B$2:$B$96) * (Species!C89=Assoziation!$C$2:$C$96) * (Species!D89=Assoziation!$D$2:$D$96),0)),"")))</f>
        <v>Ranunculion fluitantis</v>
      </c>
      <c r="G89" t="str" cm="1">
        <f t="array" ref="G89">IF(E89=Options!$A$3,INDEX(Klasse!$D$2:$D$42,MATCH(1,(A89=Klasse!$A$2:$A$42) * (Species!B89=Klasse!$B$2:$B$42),0)),IF(E89=Options!$A$4,INDEX(Verband!$F$2:$F$179,MATCH(1,(A89=Verband!$A$2:$A$179) * (Species!B89=Verband!$B$2:$B$179) * (Species!C89=Verband!$C$2:$C$179),0)),IF(E89=Options!$A$5,INDEX(Assoziation!$G$2:$G$96,MATCH(1,(A89=Assoziation!$A$2:$A$96) * (Species!B89=Assoziation!$B$2:$B$96) * (Species!C89=Assoziation!$C$2:$C$96) * (Species!D89=Assoziation!$D$2:$D$96),0)),"")))</f>
        <v>Brachsmen- und Barbenregion (Epipotamon)</v>
      </c>
      <c r="H89" s="10" t="s">
        <v>144</v>
      </c>
      <c r="I89" s="10">
        <v>1</v>
      </c>
      <c r="J89" s="10">
        <v>0</v>
      </c>
      <c r="K89" s="10">
        <v>0</v>
      </c>
      <c r="L89" t="str">
        <f t="shared" si="6"/>
        <v xml:space="preserve">Callitriche </v>
      </c>
      <c r="M89" t="str">
        <f t="shared" si="7"/>
        <v xml:space="preserve"> hamulata</v>
      </c>
      <c r="N89" t="str">
        <f t="shared" si="11"/>
        <v/>
      </c>
      <c r="O89" t="str">
        <f t="shared" si="8"/>
        <v>Species</v>
      </c>
      <c r="P89" t="str">
        <f t="shared" si="9"/>
        <v>W. D. J. Koch</v>
      </c>
      <c r="Q89" t="str">
        <f>LOOKUP(A89,Formation!$A$2:$A$10,Formation!$B$2:$B$10)</f>
        <v>Gewässer (aquatische Lebensräume)</v>
      </c>
      <c r="R89" t="str" cm="1">
        <f t="array" ref="R89">INDEX(Klasse!$D$2:$D$42,MATCH(1,(A89=Klasse!$A$2:$A$42) * (Species!B89=Klasse!$B$2:$B$42),0))</f>
        <v>Fliessgewässer</v>
      </c>
    </row>
    <row r="90" spans="1:18" x14ac:dyDescent="0.3">
      <c r="A90" s="10">
        <v>1</v>
      </c>
      <c r="B90" s="10">
        <v>2</v>
      </c>
      <c r="C90" s="10">
        <v>1</v>
      </c>
      <c r="E90" t="str">
        <f>IF(C90="",Options!$A$3,IF(D90="",Options!$A$4,Options!$A$5))</f>
        <v>Verband</v>
      </c>
      <c r="F90" t="str" cm="1">
        <f t="array" ref="F90">IF(E90=Options!$A$3,"",IF(E90=Options!$A$4,INDEX(Verband!$E$2:$E$179,MATCH(1,(A90=Verband!$A$2:$A$179) * (Species!B90=Verband!$B$2:$B$179) * (Species!C90=Verband!$C$2:$C$179),0)),IF(E90=Options!$A$5,INDEX(Assoziation!$F$2:$F$96,MATCH(1,(A90=Assoziation!$A$2:$A$96) * (Species!B90=Assoziation!$B$2:$B$96) * (Species!C90=Assoziation!$C$2:$C$96) * (Species!D90=Assoziation!$D$2:$D$96),0)),"")))</f>
        <v>Ranunculion fluitantis</v>
      </c>
      <c r="G90" t="str" cm="1">
        <f t="array" ref="G90">IF(E90=Options!$A$3,INDEX(Klasse!$D$2:$D$42,MATCH(1,(A90=Klasse!$A$2:$A$42) * (Species!B90=Klasse!$B$2:$B$42),0)),IF(E90=Options!$A$4,INDEX(Verband!$F$2:$F$179,MATCH(1,(A90=Verband!$A$2:$A$179) * (Species!B90=Verband!$B$2:$B$179) * (Species!C90=Verband!$C$2:$C$179),0)),IF(E90=Options!$A$5,INDEX(Assoziation!$G$2:$G$96,MATCH(1,(A90=Assoziation!$A$2:$A$96) * (Species!B90=Assoziation!$B$2:$B$96) * (Species!C90=Assoziation!$C$2:$C$96) * (Species!D90=Assoziation!$D$2:$D$96),0)),"")))</f>
        <v>Brachsmen- und Barbenregion (Epipotamon)</v>
      </c>
      <c r="H90" s="10" t="s">
        <v>145</v>
      </c>
      <c r="I90" s="10">
        <v>1</v>
      </c>
      <c r="J90" s="10">
        <v>0</v>
      </c>
      <c r="K90" s="10">
        <v>0</v>
      </c>
      <c r="L90" t="str">
        <f t="shared" si="6"/>
        <v xml:space="preserve">Callitriche </v>
      </c>
      <c r="M90" t="str">
        <f t="shared" si="7"/>
        <v xml:space="preserve"> obtusangula</v>
      </c>
      <c r="N90" t="str">
        <f t="shared" si="11"/>
        <v/>
      </c>
      <c r="O90" t="str">
        <f t="shared" si="8"/>
        <v>Species</v>
      </c>
      <c r="P90" t="str">
        <f t="shared" si="9"/>
        <v>Le Gall</v>
      </c>
      <c r="Q90" t="str">
        <f>LOOKUP(A90,Formation!$A$2:$A$10,Formation!$B$2:$B$10)</f>
        <v>Gewässer (aquatische Lebensräume)</v>
      </c>
      <c r="R90" t="str" cm="1">
        <f t="array" ref="R90">INDEX(Klasse!$D$2:$D$42,MATCH(1,(A90=Klasse!$A$2:$A$42) * (Species!B90=Klasse!$B$2:$B$42),0))</f>
        <v>Fliessgewässer</v>
      </c>
    </row>
    <row r="91" spans="1:18" x14ac:dyDescent="0.3">
      <c r="A91" s="10">
        <v>1</v>
      </c>
      <c r="B91" s="10">
        <v>2</v>
      </c>
      <c r="C91" s="10">
        <v>1</v>
      </c>
      <c r="E91" t="str">
        <f>IF(C91="",Options!$A$3,IF(D91="",Options!$A$4,Options!$A$5))</f>
        <v>Verband</v>
      </c>
      <c r="F91" t="str" cm="1">
        <f t="array" ref="F91">IF(E91=Options!$A$3,"",IF(E91=Options!$A$4,INDEX(Verband!$E$2:$E$179,MATCH(1,(A91=Verband!$A$2:$A$179) * (Species!B91=Verband!$B$2:$B$179) * (Species!C91=Verband!$C$2:$C$179),0)),IF(E91=Options!$A$5,INDEX(Assoziation!$F$2:$F$96,MATCH(1,(A91=Assoziation!$A$2:$A$96) * (Species!B91=Assoziation!$B$2:$B$96) * (Species!C91=Assoziation!$C$2:$C$96) * (Species!D91=Assoziation!$D$2:$D$96),0)),"")))</f>
        <v>Ranunculion fluitantis</v>
      </c>
      <c r="G91" t="str" cm="1">
        <f t="array" ref="G91">IF(E91=Options!$A$3,INDEX(Klasse!$D$2:$D$42,MATCH(1,(A91=Klasse!$A$2:$A$42) * (Species!B91=Klasse!$B$2:$B$42),0)),IF(E91=Options!$A$4,INDEX(Verband!$F$2:$F$179,MATCH(1,(A91=Verband!$A$2:$A$179) * (Species!B91=Verband!$B$2:$B$179) * (Species!C91=Verband!$C$2:$C$179),0)),IF(E91=Options!$A$5,INDEX(Assoziation!$G$2:$G$96,MATCH(1,(A91=Assoziation!$A$2:$A$96) * (Species!B91=Assoziation!$B$2:$B$96) * (Species!C91=Assoziation!$C$2:$C$96) * (Species!D91=Assoziation!$D$2:$D$96),0)),"")))</f>
        <v>Brachsmen- und Barbenregion (Epipotamon)</v>
      </c>
      <c r="H91" s="10" t="s">
        <v>146</v>
      </c>
      <c r="I91" s="10">
        <v>1</v>
      </c>
      <c r="J91" s="10">
        <v>0</v>
      </c>
      <c r="K91" s="10">
        <v>0</v>
      </c>
      <c r="L91" t="str">
        <f t="shared" si="6"/>
        <v xml:space="preserve">Groenlandia </v>
      </c>
      <c r="M91" t="str">
        <f t="shared" si="7"/>
        <v xml:space="preserve"> densa</v>
      </c>
      <c r="N91" t="str">
        <f t="shared" si="11"/>
        <v/>
      </c>
      <c r="O91" t="str">
        <f t="shared" si="8"/>
        <v>Species</v>
      </c>
      <c r="P91" t="str">
        <f t="shared" si="9"/>
        <v>(L.) Fourr.</v>
      </c>
      <c r="Q91" t="str">
        <f>LOOKUP(A91,Formation!$A$2:$A$10,Formation!$B$2:$B$10)</f>
        <v>Gewässer (aquatische Lebensräume)</v>
      </c>
      <c r="R91" t="str" cm="1">
        <f t="array" ref="R91">INDEX(Klasse!$D$2:$D$42,MATCH(1,(A91=Klasse!$A$2:$A$42) * (Species!B91=Klasse!$B$2:$B$42),0))</f>
        <v>Fliessgewässer</v>
      </c>
    </row>
    <row r="92" spans="1:18" x14ac:dyDescent="0.3">
      <c r="A92" s="10">
        <v>1</v>
      </c>
      <c r="B92" s="10">
        <v>2</v>
      </c>
      <c r="C92" s="10">
        <v>1</v>
      </c>
      <c r="E92" t="str">
        <f>IF(C92="",Options!$A$3,IF(D92="",Options!$A$4,Options!$A$5))</f>
        <v>Verband</v>
      </c>
      <c r="F92" t="str" cm="1">
        <f t="array" ref="F92">IF(E92=Options!$A$3,"",IF(E92=Options!$A$4,INDEX(Verband!$E$2:$E$179,MATCH(1,(A92=Verband!$A$2:$A$179) * (Species!B92=Verband!$B$2:$B$179) * (Species!C92=Verband!$C$2:$C$179),0)),IF(E92=Options!$A$5,INDEX(Assoziation!$F$2:$F$96,MATCH(1,(A92=Assoziation!$A$2:$A$96) * (Species!B92=Assoziation!$B$2:$B$96) * (Species!C92=Assoziation!$C$2:$C$96) * (Species!D92=Assoziation!$D$2:$D$96),0)),"")))</f>
        <v>Ranunculion fluitantis</v>
      </c>
      <c r="G92" t="str" cm="1">
        <f t="array" ref="G92">IF(E92=Options!$A$3,INDEX(Klasse!$D$2:$D$42,MATCH(1,(A92=Klasse!$A$2:$A$42) * (Species!B92=Klasse!$B$2:$B$42),0)),IF(E92=Options!$A$4,INDEX(Verband!$F$2:$F$179,MATCH(1,(A92=Verband!$A$2:$A$179) * (Species!B92=Verband!$B$2:$B$179) * (Species!C92=Verband!$C$2:$C$179),0)),IF(E92=Options!$A$5,INDEX(Assoziation!$G$2:$G$96,MATCH(1,(A92=Assoziation!$A$2:$A$96) * (Species!B92=Assoziation!$B$2:$B$96) * (Species!C92=Assoziation!$C$2:$C$96) * (Species!D92=Assoziation!$D$2:$D$96),0)),"")))</f>
        <v>Brachsmen- und Barbenregion (Epipotamon)</v>
      </c>
      <c r="H92" s="10" t="s">
        <v>147</v>
      </c>
      <c r="I92" s="10">
        <v>1</v>
      </c>
      <c r="J92" s="10">
        <v>0</v>
      </c>
      <c r="K92" s="10">
        <v>0</v>
      </c>
      <c r="L92" t="str">
        <f t="shared" si="6"/>
        <v xml:space="preserve">Nasturtium </v>
      </c>
      <c r="M92" t="str">
        <f t="shared" si="7"/>
        <v xml:space="preserve"> officinale</v>
      </c>
      <c r="N92" t="str">
        <f t="shared" si="11"/>
        <v/>
      </c>
      <c r="O92" t="str">
        <f t="shared" si="8"/>
        <v>Species</v>
      </c>
      <c r="P92" t="str">
        <f t="shared" si="9"/>
        <v>R. Br.</v>
      </c>
      <c r="Q92" t="str">
        <f>LOOKUP(A92,Formation!$A$2:$A$10,Formation!$B$2:$B$10)</f>
        <v>Gewässer (aquatische Lebensräume)</v>
      </c>
      <c r="R92" t="str" cm="1">
        <f t="array" ref="R92">INDEX(Klasse!$D$2:$D$42,MATCH(1,(A92=Klasse!$A$2:$A$42) * (Species!B92=Klasse!$B$2:$B$42),0))</f>
        <v>Fliessgewässer</v>
      </c>
    </row>
    <row r="93" spans="1:18" x14ac:dyDescent="0.3">
      <c r="A93" s="10">
        <v>1</v>
      </c>
      <c r="B93" s="10">
        <v>2</v>
      </c>
      <c r="C93" s="10">
        <v>1</v>
      </c>
      <c r="E93" t="str">
        <f>IF(C93="",Options!$A$3,IF(D93="",Options!$A$4,Options!$A$5))</f>
        <v>Verband</v>
      </c>
      <c r="F93" t="str" cm="1">
        <f t="array" ref="F93">IF(E93=Options!$A$3,"",IF(E93=Options!$A$4,INDEX(Verband!$E$2:$E$179,MATCH(1,(A93=Verband!$A$2:$A$179) * (Species!B93=Verband!$B$2:$B$179) * (Species!C93=Verband!$C$2:$C$179),0)),IF(E93=Options!$A$5,INDEX(Assoziation!$F$2:$F$96,MATCH(1,(A93=Assoziation!$A$2:$A$96) * (Species!B93=Assoziation!$B$2:$B$96) * (Species!C93=Assoziation!$C$2:$C$96) * (Species!D93=Assoziation!$D$2:$D$96),0)),"")))</f>
        <v>Ranunculion fluitantis</v>
      </c>
      <c r="G93" t="str" cm="1">
        <f t="array" ref="G93">IF(E93=Options!$A$3,INDEX(Klasse!$D$2:$D$42,MATCH(1,(A93=Klasse!$A$2:$A$42) * (Species!B93=Klasse!$B$2:$B$42),0)),IF(E93=Options!$A$4,INDEX(Verband!$F$2:$F$179,MATCH(1,(A93=Verband!$A$2:$A$179) * (Species!B93=Verband!$B$2:$B$179) * (Species!C93=Verband!$C$2:$C$179),0)),IF(E93=Options!$A$5,INDEX(Assoziation!$G$2:$G$96,MATCH(1,(A93=Assoziation!$A$2:$A$96) * (Species!B93=Assoziation!$B$2:$B$96) * (Species!C93=Assoziation!$C$2:$C$96) * (Species!D93=Assoziation!$D$2:$D$96),0)),"")))</f>
        <v>Brachsmen- und Barbenregion (Epipotamon)</v>
      </c>
      <c r="H93" s="10" t="s">
        <v>148</v>
      </c>
      <c r="I93" s="10">
        <v>1</v>
      </c>
      <c r="J93" s="10">
        <v>0</v>
      </c>
      <c r="K93" s="10">
        <v>0</v>
      </c>
      <c r="L93" t="str">
        <f t="shared" si="6"/>
        <v xml:space="preserve">Potamogeton </v>
      </c>
      <c r="M93" t="str">
        <f t="shared" si="7"/>
        <v xml:space="preserve"> helveticus</v>
      </c>
      <c r="N93" t="str">
        <f t="shared" si="11"/>
        <v/>
      </c>
      <c r="O93" t="str">
        <f t="shared" si="8"/>
        <v>Species</v>
      </c>
      <c r="P93" t="str">
        <f t="shared" si="9"/>
        <v>(G. Fisch.) W. Koch</v>
      </c>
      <c r="Q93" t="str">
        <f>LOOKUP(A93,Formation!$A$2:$A$10,Formation!$B$2:$B$10)</f>
        <v>Gewässer (aquatische Lebensräume)</v>
      </c>
      <c r="R93" t="str" cm="1">
        <f t="array" ref="R93">INDEX(Klasse!$D$2:$D$42,MATCH(1,(A93=Klasse!$A$2:$A$42) * (Species!B93=Klasse!$B$2:$B$42),0))</f>
        <v>Fliessgewässer</v>
      </c>
    </row>
    <row r="94" spans="1:18" x14ac:dyDescent="0.3">
      <c r="A94" s="10">
        <v>1</v>
      </c>
      <c r="B94" s="10">
        <v>2</v>
      </c>
      <c r="C94" s="10">
        <v>1</v>
      </c>
      <c r="E94" t="str">
        <f>IF(C94="",Options!$A$3,IF(D94="",Options!$A$4,Options!$A$5))</f>
        <v>Verband</v>
      </c>
      <c r="F94" t="str" cm="1">
        <f t="array" ref="F94">IF(E94=Options!$A$3,"",IF(E94=Options!$A$4,INDEX(Verband!$E$2:$E$179,MATCH(1,(A94=Verband!$A$2:$A$179) * (Species!B94=Verband!$B$2:$B$179) * (Species!C94=Verband!$C$2:$C$179),0)),IF(E94=Options!$A$5,INDEX(Assoziation!$F$2:$F$96,MATCH(1,(A94=Assoziation!$A$2:$A$96) * (Species!B94=Assoziation!$B$2:$B$96) * (Species!C94=Assoziation!$C$2:$C$96) * (Species!D94=Assoziation!$D$2:$D$96),0)),"")))</f>
        <v>Ranunculion fluitantis</v>
      </c>
      <c r="G94" t="str" cm="1">
        <f t="array" ref="G94">IF(E94=Options!$A$3,INDEX(Klasse!$D$2:$D$42,MATCH(1,(A94=Klasse!$A$2:$A$42) * (Species!B94=Klasse!$B$2:$B$42),0)),IF(E94=Options!$A$4,INDEX(Verband!$F$2:$F$179,MATCH(1,(A94=Verband!$A$2:$A$179) * (Species!B94=Verband!$B$2:$B$179) * (Species!C94=Verband!$C$2:$C$179),0)),IF(E94=Options!$A$5,INDEX(Assoziation!$G$2:$G$96,MATCH(1,(A94=Assoziation!$A$2:$A$96) * (Species!B94=Assoziation!$B$2:$B$96) * (Species!C94=Assoziation!$C$2:$C$96) * (Species!D94=Assoziation!$D$2:$D$96),0)),"")))</f>
        <v>Brachsmen- und Barbenregion (Epipotamon)</v>
      </c>
      <c r="H94" s="10" t="s">
        <v>149</v>
      </c>
      <c r="I94" s="10">
        <v>1</v>
      </c>
      <c r="J94" s="10">
        <v>1</v>
      </c>
      <c r="K94" s="10">
        <v>0</v>
      </c>
      <c r="L94" t="str">
        <f t="shared" si="6"/>
        <v xml:space="preserve">Potamogeton </v>
      </c>
      <c r="M94" t="str">
        <f t="shared" si="7"/>
        <v xml:space="preserve"> nodosus</v>
      </c>
      <c r="N94" t="str">
        <f t="shared" si="11"/>
        <v/>
      </c>
      <c r="O94" t="str">
        <f t="shared" si="8"/>
        <v>Species</v>
      </c>
      <c r="P94" t="str">
        <f t="shared" si="9"/>
        <v>Poir.</v>
      </c>
      <c r="Q94" t="str">
        <f>LOOKUP(A94,Formation!$A$2:$A$10,Formation!$B$2:$B$10)</f>
        <v>Gewässer (aquatische Lebensräume)</v>
      </c>
      <c r="R94" t="str" cm="1">
        <f t="array" ref="R94">INDEX(Klasse!$D$2:$D$42,MATCH(1,(A94=Klasse!$A$2:$A$42) * (Species!B94=Klasse!$B$2:$B$42),0))</f>
        <v>Fliessgewässer</v>
      </c>
    </row>
    <row r="95" spans="1:18" x14ac:dyDescent="0.3">
      <c r="A95" s="10">
        <v>1</v>
      </c>
      <c r="B95" s="10">
        <v>2</v>
      </c>
      <c r="C95" s="10">
        <v>1</v>
      </c>
      <c r="E95" t="str">
        <f>IF(C95="",Options!$A$3,IF(D95="",Options!$A$4,Options!$A$5))</f>
        <v>Verband</v>
      </c>
      <c r="F95" t="str" cm="1">
        <f t="array" ref="F95">IF(E95=Options!$A$3,"",IF(E95=Options!$A$4,INDEX(Verband!$E$2:$E$179,MATCH(1,(A95=Verband!$A$2:$A$179) * (Species!B95=Verband!$B$2:$B$179) * (Species!C95=Verband!$C$2:$C$179),0)),IF(E95=Options!$A$5,INDEX(Assoziation!$F$2:$F$96,MATCH(1,(A95=Assoziation!$A$2:$A$96) * (Species!B95=Assoziation!$B$2:$B$96) * (Species!C95=Assoziation!$C$2:$C$96) * (Species!D95=Assoziation!$D$2:$D$96),0)),"")))</f>
        <v>Ranunculion fluitantis</v>
      </c>
      <c r="G95" t="str" cm="1">
        <f t="array" ref="G95">IF(E95=Options!$A$3,INDEX(Klasse!$D$2:$D$42,MATCH(1,(A95=Klasse!$A$2:$A$42) * (Species!B95=Klasse!$B$2:$B$42),0)),IF(E95=Options!$A$4,INDEX(Verband!$F$2:$F$179,MATCH(1,(A95=Verband!$A$2:$A$179) * (Species!B95=Verband!$B$2:$B$179) * (Species!C95=Verband!$C$2:$C$179),0)),IF(E95=Options!$A$5,INDEX(Assoziation!$G$2:$G$96,MATCH(1,(A95=Assoziation!$A$2:$A$96) * (Species!B95=Assoziation!$B$2:$B$96) * (Species!C95=Assoziation!$C$2:$C$96) * (Species!D95=Assoziation!$D$2:$D$96),0)),"")))</f>
        <v>Brachsmen- und Barbenregion (Epipotamon)</v>
      </c>
      <c r="H95" s="10" t="s">
        <v>150</v>
      </c>
      <c r="I95" s="10">
        <v>1</v>
      </c>
      <c r="J95" s="10">
        <v>1</v>
      </c>
      <c r="K95" s="10">
        <v>0</v>
      </c>
      <c r="L95" t="str">
        <f t="shared" si="6"/>
        <v xml:space="preserve">Ranunculus </v>
      </c>
      <c r="M95" t="str">
        <f t="shared" si="7"/>
        <v xml:space="preserve"> fluitans</v>
      </c>
      <c r="N95" t="str">
        <f t="shared" si="11"/>
        <v/>
      </c>
      <c r="O95" t="str">
        <f t="shared" si="8"/>
        <v>Species</v>
      </c>
      <c r="P95" t="str">
        <f t="shared" si="9"/>
        <v>Lam.</v>
      </c>
      <c r="Q95" t="str">
        <f>LOOKUP(A95,Formation!$A$2:$A$10,Formation!$B$2:$B$10)</f>
        <v>Gewässer (aquatische Lebensräume)</v>
      </c>
      <c r="R95" t="str" cm="1">
        <f t="array" ref="R95">INDEX(Klasse!$D$2:$D$42,MATCH(1,(A95=Klasse!$A$2:$A$42) * (Species!B95=Klasse!$B$2:$B$42),0))</f>
        <v>Fliessgewässer</v>
      </c>
    </row>
    <row r="96" spans="1:18" x14ac:dyDescent="0.3">
      <c r="A96" s="10">
        <v>1</v>
      </c>
      <c r="B96" s="10">
        <v>2</v>
      </c>
      <c r="C96" s="10">
        <v>1</v>
      </c>
      <c r="E96" t="str">
        <f>IF(C96="",Options!$A$3,IF(D96="",Options!$A$4,Options!$A$5))</f>
        <v>Verband</v>
      </c>
      <c r="F96" t="str" cm="1">
        <f t="array" ref="F96">IF(E96=Options!$A$3,"",IF(E96=Options!$A$4,INDEX(Verband!$E$2:$E$179,MATCH(1,(A96=Verband!$A$2:$A$179) * (Species!B96=Verband!$B$2:$B$179) * (Species!C96=Verband!$C$2:$C$179),0)),IF(E96=Options!$A$5,INDEX(Assoziation!$F$2:$F$96,MATCH(1,(A96=Assoziation!$A$2:$A$96) * (Species!B96=Assoziation!$B$2:$B$96) * (Species!C96=Assoziation!$C$2:$C$96) * (Species!D96=Assoziation!$D$2:$D$96),0)),"")))</f>
        <v>Ranunculion fluitantis</v>
      </c>
      <c r="G96" t="str" cm="1">
        <f t="array" ref="G96">IF(E96=Options!$A$3,INDEX(Klasse!$D$2:$D$42,MATCH(1,(A96=Klasse!$A$2:$A$42) * (Species!B96=Klasse!$B$2:$B$42),0)),IF(E96=Options!$A$4,INDEX(Verband!$F$2:$F$179,MATCH(1,(A96=Verband!$A$2:$A$179) * (Species!B96=Verband!$B$2:$B$179) * (Species!C96=Verband!$C$2:$C$179),0)),IF(E96=Options!$A$5,INDEX(Assoziation!$G$2:$G$96,MATCH(1,(A96=Assoziation!$A$2:$A$96) * (Species!B96=Assoziation!$B$2:$B$96) * (Species!C96=Assoziation!$C$2:$C$96) * (Species!D96=Assoziation!$D$2:$D$96),0)),"")))</f>
        <v>Brachsmen- und Barbenregion (Epipotamon)</v>
      </c>
      <c r="H96" s="10" t="s">
        <v>151</v>
      </c>
      <c r="I96" s="10">
        <v>1</v>
      </c>
      <c r="J96" s="10">
        <v>0</v>
      </c>
      <c r="K96" s="10">
        <v>0</v>
      </c>
      <c r="L96" t="str">
        <f t="shared" si="6"/>
        <v xml:space="preserve">Sparganium </v>
      </c>
      <c r="M96" t="str">
        <f t="shared" si="7"/>
        <v xml:space="preserve"> emersum</v>
      </c>
      <c r="N96" t="str">
        <f t="shared" si="11"/>
        <v/>
      </c>
      <c r="O96" t="str">
        <f t="shared" si="8"/>
        <v>Species</v>
      </c>
      <c r="P96" t="str">
        <f t="shared" si="9"/>
        <v>Rehmann</v>
      </c>
      <c r="Q96" t="str">
        <f>LOOKUP(A96,Formation!$A$2:$A$10,Formation!$B$2:$B$10)</f>
        <v>Gewässer (aquatische Lebensräume)</v>
      </c>
      <c r="R96" t="str" cm="1">
        <f t="array" ref="R96">INDEX(Klasse!$D$2:$D$42,MATCH(1,(A96=Klasse!$A$2:$A$42) * (Species!B96=Klasse!$B$2:$B$42),0))</f>
        <v>Fliessgewässer</v>
      </c>
    </row>
    <row r="97" spans="1:18" x14ac:dyDescent="0.3">
      <c r="A97" s="10">
        <v>1</v>
      </c>
      <c r="B97" s="10">
        <v>2</v>
      </c>
      <c r="C97" s="10">
        <v>1</v>
      </c>
      <c r="E97" t="str">
        <f>IF(C97="",Options!$A$3,IF(D97="",Options!$A$4,Options!$A$5))</f>
        <v>Verband</v>
      </c>
      <c r="F97" t="str" cm="1">
        <f t="array" ref="F97">IF(E97=Options!$A$3,"",IF(E97=Options!$A$4,INDEX(Verband!$E$2:$E$179,MATCH(1,(A97=Verband!$A$2:$A$179) * (Species!B97=Verband!$B$2:$B$179) * (Species!C97=Verband!$C$2:$C$179),0)),IF(E97=Options!$A$5,INDEX(Assoziation!$F$2:$F$96,MATCH(1,(A97=Assoziation!$A$2:$A$96) * (Species!B97=Assoziation!$B$2:$B$96) * (Species!C97=Assoziation!$C$2:$C$96) * (Species!D97=Assoziation!$D$2:$D$96),0)),"")))</f>
        <v>Ranunculion fluitantis</v>
      </c>
      <c r="G97" t="str" cm="1">
        <f t="array" ref="G97">IF(E97=Options!$A$3,INDEX(Klasse!$D$2:$D$42,MATCH(1,(A97=Klasse!$A$2:$A$42) * (Species!B97=Klasse!$B$2:$B$42),0)),IF(E97=Options!$A$4,INDEX(Verband!$F$2:$F$179,MATCH(1,(A97=Verband!$A$2:$A$179) * (Species!B97=Verband!$B$2:$B$179) * (Species!C97=Verband!$C$2:$C$179),0)),IF(E97=Options!$A$5,INDEX(Assoziation!$G$2:$G$96,MATCH(1,(A97=Assoziation!$A$2:$A$96) * (Species!B97=Assoziation!$B$2:$B$96) * (Species!C97=Assoziation!$C$2:$C$96) * (Species!D97=Assoziation!$D$2:$D$96),0)),"")))</f>
        <v>Brachsmen- und Barbenregion (Epipotamon)</v>
      </c>
      <c r="H97" s="10" t="s">
        <v>152</v>
      </c>
      <c r="I97" s="10">
        <v>1</v>
      </c>
      <c r="J97" s="10">
        <v>0</v>
      </c>
      <c r="K97" s="10">
        <v>0</v>
      </c>
      <c r="L97" t="str">
        <f t="shared" si="6"/>
        <v xml:space="preserve">Veronica </v>
      </c>
      <c r="M97" t="str">
        <f t="shared" si="7"/>
        <v xml:space="preserve"> beccabunga</v>
      </c>
      <c r="N97" t="str">
        <f t="shared" si="11"/>
        <v/>
      </c>
      <c r="O97" t="str">
        <f t="shared" si="8"/>
        <v>Species</v>
      </c>
      <c r="P97" t="str">
        <f t="shared" si="9"/>
        <v>L.</v>
      </c>
      <c r="Q97" t="str">
        <f>LOOKUP(A97,Formation!$A$2:$A$10,Formation!$B$2:$B$10)</f>
        <v>Gewässer (aquatische Lebensräume)</v>
      </c>
      <c r="R97" t="str" cm="1">
        <f t="array" ref="R97">INDEX(Klasse!$D$2:$D$42,MATCH(1,(A97=Klasse!$A$2:$A$42) * (Species!B97=Klasse!$B$2:$B$42),0))</f>
        <v>Fliessgewässer</v>
      </c>
    </row>
    <row r="98" spans="1:18" x14ac:dyDescent="0.3">
      <c r="A98" s="10">
        <v>1</v>
      </c>
      <c r="B98" s="10">
        <v>2</v>
      </c>
      <c r="C98" s="10">
        <v>1</v>
      </c>
      <c r="E98" t="str">
        <f>IF(C98="",Options!$A$3,IF(D98="",Options!$A$4,Options!$A$5))</f>
        <v>Verband</v>
      </c>
      <c r="F98" t="str" cm="1">
        <f t="array" ref="F98">IF(E98=Options!$A$3,"",IF(E98=Options!$A$4,INDEX(Verband!$E$2:$E$179,MATCH(1,(A98=Verband!$A$2:$A$179) * (Species!B98=Verband!$B$2:$B$179) * (Species!C98=Verband!$C$2:$C$179),0)),IF(E98=Options!$A$5,INDEX(Assoziation!$F$2:$F$96,MATCH(1,(A98=Assoziation!$A$2:$A$96) * (Species!B98=Assoziation!$B$2:$B$96) * (Species!C98=Assoziation!$C$2:$C$96) * (Species!D98=Assoziation!$D$2:$D$96),0)),"")))</f>
        <v>Ranunculion fluitantis</v>
      </c>
      <c r="G98" t="str" cm="1">
        <f t="array" ref="G98">IF(E98=Options!$A$3,INDEX(Klasse!$D$2:$D$42,MATCH(1,(A98=Klasse!$A$2:$A$42) * (Species!B98=Klasse!$B$2:$B$42),0)),IF(E98=Options!$A$4,INDEX(Verband!$F$2:$F$179,MATCH(1,(A98=Verband!$A$2:$A$179) * (Species!B98=Verband!$B$2:$B$179) * (Species!C98=Verband!$C$2:$C$179),0)),IF(E98=Options!$A$5,INDEX(Assoziation!$G$2:$G$96,MATCH(1,(A98=Assoziation!$A$2:$A$96) * (Species!B98=Assoziation!$B$2:$B$96) * (Species!C98=Assoziation!$C$2:$C$96) * (Species!D98=Assoziation!$D$2:$D$96),0)),"")))</f>
        <v>Brachsmen- und Barbenregion (Epipotamon)</v>
      </c>
      <c r="H98" s="10" t="s">
        <v>153</v>
      </c>
      <c r="I98" s="10">
        <v>0</v>
      </c>
      <c r="J98" s="10">
        <v>0</v>
      </c>
      <c r="K98" s="10">
        <v>0</v>
      </c>
      <c r="L98" t="str">
        <f t="shared" si="6"/>
        <v xml:space="preserve">Callitriche </v>
      </c>
      <c r="M98" t="str">
        <f t="shared" si="7"/>
        <v xml:space="preserve"> cophocarpa</v>
      </c>
      <c r="N98" t="str">
        <f t="shared" si="11"/>
        <v/>
      </c>
      <c r="O98" t="str">
        <f t="shared" si="8"/>
        <v>Species</v>
      </c>
      <c r="P98" t="str">
        <f t="shared" si="9"/>
        <v>Sendtn.</v>
      </c>
      <c r="Q98" t="str">
        <f>LOOKUP(A98,Formation!$A$2:$A$10,Formation!$B$2:$B$10)</f>
        <v>Gewässer (aquatische Lebensräume)</v>
      </c>
      <c r="R98" t="str" cm="1">
        <f t="array" ref="R98">INDEX(Klasse!$D$2:$D$42,MATCH(1,(A98=Klasse!$A$2:$A$42) * (Species!B98=Klasse!$B$2:$B$42),0))</f>
        <v>Fliessgewässer</v>
      </c>
    </row>
    <row r="99" spans="1:18" x14ac:dyDescent="0.3">
      <c r="A99" s="10">
        <v>1</v>
      </c>
      <c r="B99" s="10">
        <v>2</v>
      </c>
      <c r="C99" s="10">
        <v>1</v>
      </c>
      <c r="E99" t="str">
        <f>IF(C99="",Options!$A$3,IF(D99="",Options!$A$4,Options!$A$5))</f>
        <v>Verband</v>
      </c>
      <c r="F99" t="str" cm="1">
        <f t="array" ref="F99">IF(E99=Options!$A$3,"",IF(E99=Options!$A$4,INDEX(Verband!$E$2:$E$179,MATCH(1,(A99=Verband!$A$2:$A$179) * (Species!B99=Verband!$B$2:$B$179) * (Species!C99=Verband!$C$2:$C$179),0)),IF(E99=Options!$A$5,INDEX(Assoziation!$F$2:$F$96,MATCH(1,(A99=Assoziation!$A$2:$A$96) * (Species!B99=Assoziation!$B$2:$B$96) * (Species!C99=Assoziation!$C$2:$C$96) * (Species!D99=Assoziation!$D$2:$D$96),0)),"")))</f>
        <v>Ranunculion fluitantis</v>
      </c>
      <c r="G99" t="str" cm="1">
        <f t="array" ref="G99">IF(E99=Options!$A$3,INDEX(Klasse!$D$2:$D$42,MATCH(1,(A99=Klasse!$A$2:$A$42) * (Species!B99=Klasse!$B$2:$B$42),0)),IF(E99=Options!$A$4,INDEX(Verband!$F$2:$F$179,MATCH(1,(A99=Verband!$A$2:$A$179) * (Species!B99=Verband!$B$2:$B$179) * (Species!C99=Verband!$C$2:$C$179),0)),IF(E99=Options!$A$5,INDEX(Assoziation!$G$2:$G$96,MATCH(1,(A99=Assoziation!$A$2:$A$96) * (Species!B99=Assoziation!$B$2:$B$96) * (Species!C99=Assoziation!$C$2:$C$96) * (Species!D99=Assoziation!$D$2:$D$96),0)),"")))</f>
        <v>Brachsmen- und Barbenregion (Epipotamon)</v>
      </c>
      <c r="H99" s="10" t="s">
        <v>154</v>
      </c>
      <c r="I99" s="10">
        <v>0</v>
      </c>
      <c r="J99" s="10">
        <v>0</v>
      </c>
      <c r="K99" s="10">
        <v>0</v>
      </c>
      <c r="L99" t="str">
        <f t="shared" si="6"/>
        <v xml:space="preserve">Callitriche </v>
      </c>
      <c r="M99" t="str">
        <f t="shared" si="7"/>
        <v xml:space="preserve"> stagnalis</v>
      </c>
      <c r="N99" t="str">
        <f t="shared" si="11"/>
        <v/>
      </c>
      <c r="O99" t="str">
        <f t="shared" si="8"/>
        <v>Species</v>
      </c>
      <c r="P99" t="str">
        <f t="shared" si="9"/>
        <v>Scop.</v>
      </c>
      <c r="Q99" t="str">
        <f>LOOKUP(A99,Formation!$A$2:$A$10,Formation!$B$2:$B$10)</f>
        <v>Gewässer (aquatische Lebensräume)</v>
      </c>
      <c r="R99" t="str" cm="1">
        <f t="array" ref="R99">INDEX(Klasse!$D$2:$D$42,MATCH(1,(A99=Klasse!$A$2:$A$42) * (Species!B99=Klasse!$B$2:$B$42),0))</f>
        <v>Fliessgewässer</v>
      </c>
    </row>
    <row r="100" spans="1:18" x14ac:dyDescent="0.3">
      <c r="A100" s="10">
        <v>1</v>
      </c>
      <c r="B100" s="10">
        <v>2</v>
      </c>
      <c r="C100" s="10">
        <v>1</v>
      </c>
      <c r="E100" t="str">
        <f>IF(C100="",Options!$A$3,IF(D100="",Options!$A$4,Options!$A$5))</f>
        <v>Verband</v>
      </c>
      <c r="F100" t="str" cm="1">
        <f t="array" ref="F100">IF(E100=Options!$A$3,"",IF(E100=Options!$A$4,INDEX(Verband!$E$2:$E$179,MATCH(1,(A100=Verband!$A$2:$A$179) * (Species!B100=Verband!$B$2:$B$179) * (Species!C100=Verband!$C$2:$C$179),0)),IF(E100=Options!$A$5,INDEX(Assoziation!$F$2:$F$96,MATCH(1,(A100=Assoziation!$A$2:$A$96) * (Species!B100=Assoziation!$B$2:$B$96) * (Species!C100=Assoziation!$C$2:$C$96) * (Species!D100=Assoziation!$D$2:$D$96),0)),"")))</f>
        <v>Ranunculion fluitantis</v>
      </c>
      <c r="G100" t="str" cm="1">
        <f t="array" ref="G100">IF(E100=Options!$A$3,INDEX(Klasse!$D$2:$D$42,MATCH(1,(A100=Klasse!$A$2:$A$42) * (Species!B100=Klasse!$B$2:$B$42),0)),IF(E100=Options!$A$4,INDEX(Verband!$F$2:$F$179,MATCH(1,(A100=Verband!$A$2:$A$179) * (Species!B100=Verband!$B$2:$B$179) * (Species!C100=Verband!$C$2:$C$179),0)),IF(E100=Options!$A$5,INDEX(Assoziation!$G$2:$G$96,MATCH(1,(A100=Assoziation!$A$2:$A$96) * (Species!B100=Assoziation!$B$2:$B$96) * (Species!C100=Assoziation!$C$2:$C$96) * (Species!D100=Assoziation!$D$2:$D$96),0)),"")))</f>
        <v>Brachsmen- und Barbenregion (Epipotamon)</v>
      </c>
      <c r="H100" s="10" t="s">
        <v>84</v>
      </c>
      <c r="I100" s="10">
        <v>0</v>
      </c>
      <c r="J100" s="10">
        <v>0</v>
      </c>
      <c r="K100" s="10">
        <v>1</v>
      </c>
      <c r="L100" t="str">
        <f t="shared" si="6"/>
        <v xml:space="preserve">Elodea </v>
      </c>
      <c r="M100" t="str">
        <f t="shared" si="7"/>
        <v xml:space="preserve"> canadensis</v>
      </c>
      <c r="N100" t="str">
        <f t="shared" si="11"/>
        <v/>
      </c>
      <c r="O100" t="str">
        <f t="shared" si="8"/>
        <v>Species</v>
      </c>
      <c r="P100" t="str">
        <f t="shared" si="9"/>
        <v>Michx.</v>
      </c>
      <c r="Q100" t="str">
        <f>LOOKUP(A100,Formation!$A$2:$A$10,Formation!$B$2:$B$10)</f>
        <v>Gewässer (aquatische Lebensräume)</v>
      </c>
      <c r="R100" t="str" cm="1">
        <f t="array" ref="R100">INDEX(Klasse!$D$2:$D$42,MATCH(1,(A100=Klasse!$A$2:$A$42) * (Species!B100=Klasse!$B$2:$B$42),0))</f>
        <v>Fliessgewässer</v>
      </c>
    </row>
    <row r="101" spans="1:18" x14ac:dyDescent="0.3">
      <c r="A101" s="10">
        <v>1</v>
      </c>
      <c r="B101" s="10">
        <v>2</v>
      </c>
      <c r="C101" s="10">
        <v>1</v>
      </c>
      <c r="E101" t="str">
        <f>IF(C101="",Options!$A$3,IF(D101="",Options!$A$4,Options!$A$5))</f>
        <v>Verband</v>
      </c>
      <c r="F101" t="str" cm="1">
        <f t="array" ref="F101">IF(E101=Options!$A$3,"",IF(E101=Options!$A$4,INDEX(Verband!$E$2:$E$179,MATCH(1,(A101=Verband!$A$2:$A$179) * (Species!B101=Verband!$B$2:$B$179) * (Species!C101=Verband!$C$2:$C$179),0)),IF(E101=Options!$A$5,INDEX(Assoziation!$F$2:$F$96,MATCH(1,(A101=Assoziation!$A$2:$A$96) * (Species!B101=Assoziation!$B$2:$B$96) * (Species!C101=Assoziation!$C$2:$C$96) * (Species!D101=Assoziation!$D$2:$D$96),0)),"")))</f>
        <v>Ranunculion fluitantis</v>
      </c>
      <c r="G101" t="str" cm="1">
        <f t="array" ref="G101">IF(E101=Options!$A$3,INDEX(Klasse!$D$2:$D$42,MATCH(1,(A101=Klasse!$A$2:$A$42) * (Species!B101=Klasse!$B$2:$B$42),0)),IF(E101=Options!$A$4,INDEX(Verband!$F$2:$F$179,MATCH(1,(A101=Verband!$A$2:$A$179) * (Species!B101=Verband!$B$2:$B$179) * (Species!C101=Verband!$C$2:$C$179),0)),IF(E101=Options!$A$5,INDEX(Assoziation!$G$2:$G$96,MATCH(1,(A101=Assoziation!$A$2:$A$96) * (Species!B101=Assoziation!$B$2:$B$96) * (Species!C101=Assoziation!$C$2:$C$96) * (Species!D101=Assoziation!$D$2:$D$96),0)),"")))</f>
        <v>Brachsmen- und Barbenregion (Epipotamon)</v>
      </c>
      <c r="H101" s="10" t="s">
        <v>155</v>
      </c>
      <c r="I101" s="10">
        <v>0</v>
      </c>
      <c r="J101" s="10">
        <v>0</v>
      </c>
      <c r="K101" s="10">
        <v>0</v>
      </c>
      <c r="L101" t="str">
        <f t="shared" si="6"/>
        <v xml:space="preserve">Myriophyllum </v>
      </c>
      <c r="M101" t="str">
        <f t="shared" si="7"/>
        <v xml:space="preserve"> alterniflorum</v>
      </c>
      <c r="N101" t="str">
        <f t="shared" si="11"/>
        <v/>
      </c>
      <c r="O101" t="str">
        <f t="shared" si="8"/>
        <v>Species</v>
      </c>
      <c r="P101" t="str">
        <f t="shared" si="9"/>
        <v>DC.</v>
      </c>
      <c r="Q101" t="str">
        <f>LOOKUP(A101,Formation!$A$2:$A$10,Formation!$B$2:$B$10)</f>
        <v>Gewässer (aquatische Lebensräume)</v>
      </c>
      <c r="R101" t="str" cm="1">
        <f t="array" ref="R101">INDEX(Klasse!$D$2:$D$42,MATCH(1,(A101=Klasse!$A$2:$A$42) * (Species!B101=Klasse!$B$2:$B$42),0))</f>
        <v>Fliessgewässer</v>
      </c>
    </row>
    <row r="102" spans="1:18" x14ac:dyDescent="0.3">
      <c r="A102" s="10">
        <v>1</v>
      </c>
      <c r="B102" s="10">
        <v>2</v>
      </c>
      <c r="C102" s="10">
        <v>1</v>
      </c>
      <c r="E102" t="str">
        <f>IF(C102="",Options!$A$3,IF(D102="",Options!$A$4,Options!$A$5))</f>
        <v>Verband</v>
      </c>
      <c r="F102" t="str" cm="1">
        <f t="array" ref="F102">IF(E102=Options!$A$3,"",IF(E102=Options!$A$4,INDEX(Verband!$E$2:$E$179,MATCH(1,(A102=Verband!$A$2:$A$179) * (Species!B102=Verband!$B$2:$B$179) * (Species!C102=Verband!$C$2:$C$179),0)),IF(E102=Options!$A$5,INDEX(Assoziation!$F$2:$F$96,MATCH(1,(A102=Assoziation!$A$2:$A$96) * (Species!B102=Assoziation!$B$2:$B$96) * (Species!C102=Assoziation!$C$2:$C$96) * (Species!D102=Assoziation!$D$2:$D$96),0)),"")))</f>
        <v>Ranunculion fluitantis</v>
      </c>
      <c r="G102" t="str" cm="1">
        <f t="array" ref="G102">IF(E102=Options!$A$3,INDEX(Klasse!$D$2:$D$42,MATCH(1,(A102=Klasse!$A$2:$A$42) * (Species!B102=Klasse!$B$2:$B$42),0)),IF(E102=Options!$A$4,INDEX(Verband!$F$2:$F$179,MATCH(1,(A102=Verband!$A$2:$A$179) * (Species!B102=Verband!$B$2:$B$179) * (Species!C102=Verband!$C$2:$C$179),0)),IF(E102=Options!$A$5,INDEX(Assoziation!$G$2:$G$96,MATCH(1,(A102=Assoziation!$A$2:$A$96) * (Species!B102=Assoziation!$B$2:$B$96) * (Species!C102=Assoziation!$C$2:$C$96) * (Species!D102=Assoziation!$D$2:$D$96),0)),"")))</f>
        <v>Brachsmen- und Barbenregion (Epipotamon)</v>
      </c>
      <c r="H102" s="10" t="s">
        <v>90</v>
      </c>
      <c r="I102" s="10">
        <v>0</v>
      </c>
      <c r="J102" s="10">
        <v>0</v>
      </c>
      <c r="K102" s="10">
        <v>0</v>
      </c>
      <c r="L102" t="str">
        <f t="shared" si="6"/>
        <v xml:space="preserve">Myriophyllum </v>
      </c>
      <c r="M102" t="str">
        <f t="shared" si="7"/>
        <v xml:space="preserve"> spicatum</v>
      </c>
      <c r="N102" t="str">
        <f t="shared" si="11"/>
        <v/>
      </c>
      <c r="O102" t="str">
        <f t="shared" si="8"/>
        <v>Species</v>
      </c>
      <c r="P102" t="str">
        <f t="shared" si="9"/>
        <v>L.</v>
      </c>
      <c r="Q102" t="str">
        <f>LOOKUP(A102,Formation!$A$2:$A$10,Formation!$B$2:$B$10)</f>
        <v>Gewässer (aquatische Lebensräume)</v>
      </c>
      <c r="R102" t="str" cm="1">
        <f t="array" ref="R102">INDEX(Klasse!$D$2:$D$42,MATCH(1,(A102=Klasse!$A$2:$A$42) * (Species!B102=Klasse!$B$2:$B$42),0))</f>
        <v>Fliessgewässer</v>
      </c>
    </row>
    <row r="103" spans="1:18" x14ac:dyDescent="0.3">
      <c r="A103" s="10">
        <v>1</v>
      </c>
      <c r="B103" s="10">
        <v>2</v>
      </c>
      <c r="C103" s="10">
        <v>1</v>
      </c>
      <c r="E103" t="str">
        <f>IF(C103="",Options!$A$3,IF(D103="",Options!$A$4,Options!$A$5))</f>
        <v>Verband</v>
      </c>
      <c r="F103" t="str" cm="1">
        <f t="array" ref="F103">IF(E103=Options!$A$3,"",IF(E103=Options!$A$4,INDEX(Verband!$E$2:$E$179,MATCH(1,(A103=Verband!$A$2:$A$179) * (Species!B103=Verband!$B$2:$B$179) * (Species!C103=Verband!$C$2:$C$179),0)),IF(E103=Options!$A$5,INDEX(Assoziation!$F$2:$F$96,MATCH(1,(A103=Assoziation!$A$2:$A$96) * (Species!B103=Assoziation!$B$2:$B$96) * (Species!C103=Assoziation!$C$2:$C$96) * (Species!D103=Assoziation!$D$2:$D$96),0)),"")))</f>
        <v>Ranunculion fluitantis</v>
      </c>
      <c r="G103" t="str" cm="1">
        <f t="array" ref="G103">IF(E103=Options!$A$3,INDEX(Klasse!$D$2:$D$42,MATCH(1,(A103=Klasse!$A$2:$A$42) * (Species!B103=Klasse!$B$2:$B$42),0)),IF(E103=Options!$A$4,INDEX(Verband!$F$2:$F$179,MATCH(1,(A103=Verband!$A$2:$A$179) * (Species!B103=Verband!$B$2:$B$179) * (Species!C103=Verband!$C$2:$C$179),0)),IF(E103=Options!$A$5,INDEX(Assoziation!$G$2:$G$96,MATCH(1,(A103=Assoziation!$A$2:$A$96) * (Species!B103=Assoziation!$B$2:$B$96) * (Species!C103=Assoziation!$C$2:$C$96) * (Species!D103=Assoziation!$D$2:$D$96),0)),"")))</f>
        <v>Brachsmen- und Barbenregion (Epipotamon)</v>
      </c>
      <c r="H103" s="10" t="s">
        <v>156</v>
      </c>
      <c r="I103" s="10">
        <v>0</v>
      </c>
      <c r="J103" s="10">
        <v>0</v>
      </c>
      <c r="K103" s="10">
        <v>0</v>
      </c>
      <c r="L103" t="str">
        <f t="shared" si="6"/>
        <v xml:space="preserve">Potamogeton </v>
      </c>
      <c r="M103" t="str">
        <f t="shared" si="7"/>
        <v xml:space="preserve"> coloratus</v>
      </c>
      <c r="N103" t="str">
        <f t="shared" si="11"/>
        <v/>
      </c>
      <c r="O103" t="str">
        <f t="shared" si="8"/>
        <v>Species</v>
      </c>
      <c r="P103" t="str">
        <f t="shared" si="9"/>
        <v>Hornem.</v>
      </c>
      <c r="Q103" t="str">
        <f>LOOKUP(A103,Formation!$A$2:$A$10,Formation!$B$2:$B$10)</f>
        <v>Gewässer (aquatische Lebensräume)</v>
      </c>
      <c r="R103" t="str" cm="1">
        <f t="array" ref="R103">INDEX(Klasse!$D$2:$D$42,MATCH(1,(A103=Klasse!$A$2:$A$42) * (Species!B103=Klasse!$B$2:$B$42),0))</f>
        <v>Fliessgewässer</v>
      </c>
    </row>
    <row r="104" spans="1:18" x14ac:dyDescent="0.3">
      <c r="A104" s="10">
        <v>1</v>
      </c>
      <c r="B104" s="10">
        <v>2</v>
      </c>
      <c r="C104" s="10">
        <v>1</v>
      </c>
      <c r="E104" t="str">
        <f>IF(C104="",Options!$A$3,IF(D104="",Options!$A$4,Options!$A$5))</f>
        <v>Verband</v>
      </c>
      <c r="F104" t="str" cm="1">
        <f t="array" ref="F104">IF(E104=Options!$A$3,"",IF(E104=Options!$A$4,INDEX(Verband!$E$2:$E$179,MATCH(1,(A104=Verband!$A$2:$A$179) * (Species!B104=Verband!$B$2:$B$179) * (Species!C104=Verband!$C$2:$C$179),0)),IF(E104=Options!$A$5,INDEX(Assoziation!$F$2:$F$96,MATCH(1,(A104=Assoziation!$A$2:$A$96) * (Species!B104=Assoziation!$B$2:$B$96) * (Species!C104=Assoziation!$C$2:$C$96) * (Species!D104=Assoziation!$D$2:$D$96),0)),"")))</f>
        <v>Ranunculion fluitantis</v>
      </c>
      <c r="G104" t="str" cm="1">
        <f t="array" ref="G104">IF(E104=Options!$A$3,INDEX(Klasse!$D$2:$D$42,MATCH(1,(A104=Klasse!$A$2:$A$42) * (Species!B104=Klasse!$B$2:$B$42),0)),IF(E104=Options!$A$4,INDEX(Verband!$F$2:$F$179,MATCH(1,(A104=Verband!$A$2:$A$179) * (Species!B104=Verband!$B$2:$B$179) * (Species!C104=Verband!$C$2:$C$179),0)),IF(E104=Options!$A$5,INDEX(Assoziation!$G$2:$G$96,MATCH(1,(A104=Assoziation!$A$2:$A$96) * (Species!B104=Assoziation!$B$2:$B$96) * (Species!C104=Assoziation!$C$2:$C$96) * (Species!D104=Assoziation!$D$2:$D$96),0)),"")))</f>
        <v>Brachsmen- und Barbenregion (Epipotamon)</v>
      </c>
      <c r="H104" s="10" t="s">
        <v>101</v>
      </c>
      <c r="I104" s="10">
        <v>0</v>
      </c>
      <c r="J104" s="10">
        <v>0</v>
      </c>
      <c r="K104" s="10">
        <v>0</v>
      </c>
      <c r="L104" t="str">
        <f t="shared" si="6"/>
        <v xml:space="preserve">Ranunculus </v>
      </c>
      <c r="M104" t="str">
        <f t="shared" si="7"/>
        <v xml:space="preserve"> trichophyllus</v>
      </c>
      <c r="N104" t="str">
        <f t="shared" si="11"/>
        <v/>
      </c>
      <c r="O104" t="str">
        <f t="shared" si="8"/>
        <v>Species</v>
      </c>
      <c r="P104" t="str">
        <f t="shared" si="9"/>
        <v>Chaix</v>
      </c>
      <c r="Q104" t="str">
        <f>LOOKUP(A104,Formation!$A$2:$A$10,Formation!$B$2:$B$10)</f>
        <v>Gewässer (aquatische Lebensräume)</v>
      </c>
      <c r="R104" t="str" cm="1">
        <f t="array" ref="R104">INDEX(Klasse!$D$2:$D$42,MATCH(1,(A104=Klasse!$A$2:$A$42) * (Species!B104=Klasse!$B$2:$B$42),0))</f>
        <v>Fliessgewässer</v>
      </c>
    </row>
    <row r="105" spans="1:18" x14ac:dyDescent="0.3">
      <c r="A105" s="10">
        <v>1</v>
      </c>
      <c r="B105" s="10">
        <v>2</v>
      </c>
      <c r="C105" s="10">
        <v>2</v>
      </c>
      <c r="E105" t="str">
        <f>IF(C105="",Options!$A$3,IF(D105="",Options!$A$4,Options!$A$5))</f>
        <v>Verband</v>
      </c>
      <c r="F105" t="str" cm="1">
        <f t="array" ref="F105">IF(E105=Options!$A$3,"",IF(E105=Options!$A$4,INDEX(Verband!$E$2:$E$179,MATCH(1,(A105=Verband!$A$2:$A$179) * (Species!B105=Verband!$B$2:$B$179) * (Species!C105=Verband!$C$2:$C$179),0)),IF(E105=Options!$A$5,INDEX(Assoziation!$F$2:$F$96,MATCH(1,(A105=Assoziation!$A$2:$A$96) * (Species!B105=Assoziation!$B$2:$B$96) * (Species!C105=Assoziation!$C$2:$C$96) * (Species!D105=Assoziation!$D$2:$D$96),0)),"")))</f>
        <v>Fontinalidion antipyreticae</v>
      </c>
      <c r="G105" t="str" cm="1">
        <f t="array" ref="G105">IF(E105=Options!$A$3,INDEX(Klasse!$D$2:$D$42,MATCH(1,(A105=Klasse!$A$2:$A$42) * (Species!B105=Klasse!$B$2:$B$42),0)),IF(E105=Options!$A$4,INDEX(Verband!$F$2:$F$179,MATCH(1,(A105=Verband!$A$2:$A$179) * (Species!B105=Verband!$B$2:$B$179) * (Species!C105=Verband!$C$2:$C$179),0)),IF(E105=Options!$A$5,INDEX(Assoziation!$G$2:$G$96,MATCH(1,(A105=Assoziation!$A$2:$A$96) * (Species!B105=Assoziation!$B$2:$B$96) * (Species!C105=Assoziation!$C$2:$C$96) * (Species!D105=Assoziation!$D$2:$D$96),0)),"")))</f>
        <v>Äschenregion (Hyporhithron)</v>
      </c>
      <c r="H105" s="10" t="s">
        <v>143</v>
      </c>
      <c r="I105" s="10">
        <v>1</v>
      </c>
      <c r="J105" s="10">
        <v>0</v>
      </c>
      <c r="K105" s="10">
        <v>0</v>
      </c>
      <c r="L105" t="str">
        <f t="shared" si="6"/>
        <v xml:space="preserve">Berula </v>
      </c>
      <c r="M105" t="str">
        <f t="shared" si="7"/>
        <v xml:space="preserve"> erecta</v>
      </c>
      <c r="N105" t="str">
        <f t="shared" si="11"/>
        <v/>
      </c>
      <c r="O105" t="str">
        <f t="shared" si="8"/>
        <v>Species</v>
      </c>
      <c r="P105" t="str">
        <f t="shared" si="9"/>
        <v>(Huds.) Coville</v>
      </c>
      <c r="Q105" t="str">
        <f>LOOKUP(A105,Formation!$A$2:$A$10,Formation!$B$2:$B$10)</f>
        <v>Gewässer (aquatische Lebensräume)</v>
      </c>
      <c r="R105" t="str" cm="1">
        <f t="array" ref="R105">INDEX(Klasse!$D$2:$D$42,MATCH(1,(A105=Klasse!$A$2:$A$42) * (Species!B105=Klasse!$B$2:$B$42),0))</f>
        <v>Fliessgewässer</v>
      </c>
    </row>
    <row r="106" spans="1:18" x14ac:dyDescent="0.3">
      <c r="A106" s="10">
        <v>1</v>
      </c>
      <c r="B106" s="10">
        <v>2</v>
      </c>
      <c r="C106" s="10">
        <v>2</v>
      </c>
      <c r="E106" t="str">
        <f>IF(C106="",Options!$A$3,IF(D106="",Options!$A$4,Options!$A$5))</f>
        <v>Verband</v>
      </c>
      <c r="F106" t="str" cm="1">
        <f t="array" ref="F106">IF(E106=Options!$A$3,"",IF(E106=Options!$A$4,INDEX(Verband!$E$2:$E$179,MATCH(1,(A106=Verband!$A$2:$A$179) * (Species!B106=Verband!$B$2:$B$179) * (Species!C106=Verband!$C$2:$C$179),0)),IF(E106=Options!$A$5,INDEX(Assoziation!$F$2:$F$96,MATCH(1,(A106=Assoziation!$A$2:$A$96) * (Species!B106=Assoziation!$B$2:$B$96) * (Species!C106=Assoziation!$C$2:$C$96) * (Species!D106=Assoziation!$D$2:$D$96),0)),"")))</f>
        <v>Fontinalidion antipyreticae</v>
      </c>
      <c r="G106" t="str" cm="1">
        <f t="array" ref="G106">IF(E106=Options!$A$3,INDEX(Klasse!$D$2:$D$42,MATCH(1,(A106=Klasse!$A$2:$A$42) * (Species!B106=Klasse!$B$2:$B$42),0)),IF(E106=Options!$A$4,INDEX(Verband!$F$2:$F$179,MATCH(1,(A106=Verband!$A$2:$A$179) * (Species!B106=Verband!$B$2:$B$179) * (Species!C106=Verband!$C$2:$C$179),0)),IF(E106=Options!$A$5,INDEX(Assoziation!$G$2:$G$96,MATCH(1,(A106=Assoziation!$A$2:$A$96) * (Species!B106=Assoziation!$B$2:$B$96) * (Species!C106=Assoziation!$C$2:$C$96) * (Species!D106=Assoziation!$D$2:$D$96),0)),"")))</f>
        <v>Äschenregion (Hyporhithron)</v>
      </c>
      <c r="H106" s="10" t="s">
        <v>144</v>
      </c>
      <c r="I106" s="10">
        <v>1</v>
      </c>
      <c r="J106" s="10">
        <v>0</v>
      </c>
      <c r="K106" s="10">
        <v>0</v>
      </c>
      <c r="L106" t="str">
        <f t="shared" si="6"/>
        <v xml:space="preserve">Callitriche </v>
      </c>
      <c r="M106" t="str">
        <f t="shared" si="7"/>
        <v xml:space="preserve"> hamulata</v>
      </c>
      <c r="N106" t="str">
        <f t="shared" si="11"/>
        <v/>
      </c>
      <c r="O106" t="str">
        <f t="shared" si="8"/>
        <v>Species</v>
      </c>
      <c r="P106" t="str">
        <f t="shared" si="9"/>
        <v>W. D. J. Koch</v>
      </c>
      <c r="Q106" t="str">
        <f>LOOKUP(A106,Formation!$A$2:$A$10,Formation!$B$2:$B$10)</f>
        <v>Gewässer (aquatische Lebensräume)</v>
      </c>
      <c r="R106" t="str" cm="1">
        <f t="array" ref="R106">INDEX(Klasse!$D$2:$D$42,MATCH(1,(A106=Klasse!$A$2:$A$42) * (Species!B106=Klasse!$B$2:$B$42),0))</f>
        <v>Fliessgewässer</v>
      </c>
    </row>
    <row r="107" spans="1:18" x14ac:dyDescent="0.3">
      <c r="A107" s="10">
        <v>1</v>
      </c>
      <c r="B107" s="10">
        <v>2</v>
      </c>
      <c r="C107" s="10">
        <v>2</v>
      </c>
      <c r="E107" t="str">
        <f>IF(C107="",Options!$A$3,IF(D107="",Options!$A$4,Options!$A$5))</f>
        <v>Verband</v>
      </c>
      <c r="F107" t="str" cm="1">
        <f t="array" ref="F107">IF(E107=Options!$A$3,"",IF(E107=Options!$A$4,INDEX(Verband!$E$2:$E$179,MATCH(1,(A107=Verband!$A$2:$A$179) * (Species!B107=Verband!$B$2:$B$179) * (Species!C107=Verband!$C$2:$C$179),0)),IF(E107=Options!$A$5,INDEX(Assoziation!$F$2:$F$96,MATCH(1,(A107=Assoziation!$A$2:$A$96) * (Species!B107=Assoziation!$B$2:$B$96) * (Species!C107=Assoziation!$C$2:$C$96) * (Species!D107=Assoziation!$D$2:$D$96),0)),"")))</f>
        <v>Fontinalidion antipyreticae</v>
      </c>
      <c r="G107" t="str" cm="1">
        <f t="array" ref="G107">IF(E107=Options!$A$3,INDEX(Klasse!$D$2:$D$42,MATCH(1,(A107=Klasse!$A$2:$A$42) * (Species!B107=Klasse!$B$2:$B$42),0)),IF(E107=Options!$A$4,INDEX(Verband!$F$2:$F$179,MATCH(1,(A107=Verband!$A$2:$A$179) * (Species!B107=Verband!$B$2:$B$179) * (Species!C107=Verband!$C$2:$C$179),0)),IF(E107=Options!$A$5,INDEX(Assoziation!$G$2:$G$96,MATCH(1,(A107=Assoziation!$A$2:$A$96) * (Species!B107=Assoziation!$B$2:$B$96) * (Species!C107=Assoziation!$C$2:$C$96) * (Species!D107=Assoziation!$D$2:$D$96),0)),"")))</f>
        <v>Äschenregion (Hyporhithron)</v>
      </c>
      <c r="H107" s="10" t="s">
        <v>146</v>
      </c>
      <c r="I107" s="10">
        <v>1</v>
      </c>
      <c r="J107" s="10">
        <v>0</v>
      </c>
      <c r="K107" s="10">
        <v>0</v>
      </c>
      <c r="L107" t="str">
        <f t="shared" si="6"/>
        <v xml:space="preserve">Groenlandia </v>
      </c>
      <c r="M107" t="str">
        <f t="shared" si="7"/>
        <v xml:space="preserve"> densa</v>
      </c>
      <c r="N107" t="str">
        <f t="shared" si="11"/>
        <v/>
      </c>
      <c r="O107" t="str">
        <f t="shared" si="8"/>
        <v>Species</v>
      </c>
      <c r="P107" t="str">
        <f t="shared" si="9"/>
        <v>(L.) Fourr.</v>
      </c>
      <c r="Q107" t="str">
        <f>LOOKUP(A107,Formation!$A$2:$A$10,Formation!$B$2:$B$10)</f>
        <v>Gewässer (aquatische Lebensräume)</v>
      </c>
      <c r="R107" t="str" cm="1">
        <f t="array" ref="R107">INDEX(Klasse!$D$2:$D$42,MATCH(1,(A107=Klasse!$A$2:$A$42) * (Species!B107=Klasse!$B$2:$B$42),0))</f>
        <v>Fliessgewässer</v>
      </c>
    </row>
    <row r="108" spans="1:18" x14ac:dyDescent="0.3">
      <c r="A108" s="10">
        <v>1</v>
      </c>
      <c r="B108" s="10">
        <v>2</v>
      </c>
      <c r="C108" s="10">
        <v>2</v>
      </c>
      <c r="E108" t="str">
        <f>IF(C108="",Options!$A$3,IF(D108="",Options!$A$4,Options!$A$5))</f>
        <v>Verband</v>
      </c>
      <c r="F108" t="str" cm="1">
        <f t="array" ref="F108">IF(E108=Options!$A$3,"",IF(E108=Options!$A$4,INDEX(Verband!$E$2:$E$179,MATCH(1,(A108=Verband!$A$2:$A$179) * (Species!B108=Verband!$B$2:$B$179) * (Species!C108=Verband!$C$2:$C$179),0)),IF(E108=Options!$A$5,INDEX(Assoziation!$F$2:$F$96,MATCH(1,(A108=Assoziation!$A$2:$A$96) * (Species!B108=Assoziation!$B$2:$B$96) * (Species!C108=Assoziation!$C$2:$C$96) * (Species!D108=Assoziation!$D$2:$D$96),0)),"")))</f>
        <v>Fontinalidion antipyreticae</v>
      </c>
      <c r="G108" t="str" cm="1">
        <f t="array" ref="G108">IF(E108=Options!$A$3,INDEX(Klasse!$D$2:$D$42,MATCH(1,(A108=Klasse!$A$2:$A$42) * (Species!B108=Klasse!$B$2:$B$42),0)),IF(E108=Options!$A$4,INDEX(Verband!$F$2:$F$179,MATCH(1,(A108=Verband!$A$2:$A$179) * (Species!B108=Verband!$B$2:$B$179) * (Species!C108=Verband!$C$2:$C$179),0)),IF(E108=Options!$A$5,INDEX(Assoziation!$G$2:$G$96,MATCH(1,(A108=Assoziation!$A$2:$A$96) * (Species!B108=Assoziation!$B$2:$B$96) * (Species!C108=Assoziation!$C$2:$C$96) * (Species!D108=Assoziation!$D$2:$D$96),0)),"")))</f>
        <v>Äschenregion (Hyporhithron)</v>
      </c>
      <c r="H108" s="10" t="s">
        <v>147</v>
      </c>
      <c r="I108" s="10">
        <v>1</v>
      </c>
      <c r="J108" s="10">
        <v>0</v>
      </c>
      <c r="K108" s="10">
        <v>0</v>
      </c>
      <c r="L108" t="str">
        <f t="shared" si="6"/>
        <v xml:space="preserve">Nasturtium </v>
      </c>
      <c r="M108" t="str">
        <f t="shared" si="7"/>
        <v xml:space="preserve"> officinale</v>
      </c>
      <c r="N108" t="str">
        <f t="shared" si="11"/>
        <v/>
      </c>
      <c r="O108" t="str">
        <f t="shared" si="8"/>
        <v>Species</v>
      </c>
      <c r="P108" t="str">
        <f t="shared" si="9"/>
        <v>R. Br.</v>
      </c>
      <c r="Q108" t="str">
        <f>LOOKUP(A108,Formation!$A$2:$A$10,Formation!$B$2:$B$10)</f>
        <v>Gewässer (aquatische Lebensräume)</v>
      </c>
      <c r="R108" t="str" cm="1">
        <f t="array" ref="R108">INDEX(Klasse!$D$2:$D$42,MATCH(1,(A108=Klasse!$A$2:$A$42) * (Species!B108=Klasse!$B$2:$B$42),0))</f>
        <v>Fliessgewässer</v>
      </c>
    </row>
    <row r="109" spans="1:18" x14ac:dyDescent="0.3">
      <c r="A109" s="10">
        <v>1</v>
      </c>
      <c r="B109" s="10">
        <v>2</v>
      </c>
      <c r="C109" s="10">
        <v>2</v>
      </c>
      <c r="E109" t="str">
        <f>IF(C109="",Options!$A$3,IF(D109="",Options!$A$4,Options!$A$5))</f>
        <v>Verband</v>
      </c>
      <c r="F109" t="str" cm="1">
        <f t="array" ref="F109">IF(E109=Options!$A$3,"",IF(E109=Options!$A$4,INDEX(Verband!$E$2:$E$179,MATCH(1,(A109=Verband!$A$2:$A$179) * (Species!B109=Verband!$B$2:$B$179) * (Species!C109=Verband!$C$2:$C$179),0)),IF(E109=Options!$A$5,INDEX(Assoziation!$F$2:$F$96,MATCH(1,(A109=Assoziation!$A$2:$A$96) * (Species!B109=Assoziation!$B$2:$B$96) * (Species!C109=Assoziation!$C$2:$C$96) * (Species!D109=Assoziation!$D$2:$D$96),0)),"")))</f>
        <v>Fontinalidion antipyreticae</v>
      </c>
      <c r="G109" t="str" cm="1">
        <f t="array" ref="G109">IF(E109=Options!$A$3,INDEX(Klasse!$D$2:$D$42,MATCH(1,(A109=Klasse!$A$2:$A$42) * (Species!B109=Klasse!$B$2:$B$42),0)),IF(E109=Options!$A$4,INDEX(Verband!$F$2:$F$179,MATCH(1,(A109=Verband!$A$2:$A$179) * (Species!B109=Verband!$B$2:$B$179) * (Species!C109=Verband!$C$2:$C$179),0)),IF(E109=Options!$A$5,INDEX(Assoziation!$G$2:$G$96,MATCH(1,(A109=Assoziation!$A$2:$A$96) * (Species!B109=Assoziation!$B$2:$B$96) * (Species!C109=Assoziation!$C$2:$C$96) * (Species!D109=Assoziation!$D$2:$D$96),0)),"")))</f>
        <v>Äschenregion (Hyporhithron)</v>
      </c>
      <c r="H109" s="10" t="s">
        <v>156</v>
      </c>
      <c r="I109" s="10">
        <v>1</v>
      </c>
      <c r="J109" s="10">
        <v>1</v>
      </c>
      <c r="K109" s="10">
        <v>0</v>
      </c>
      <c r="L109" t="str">
        <f t="shared" si="6"/>
        <v xml:space="preserve">Potamogeton </v>
      </c>
      <c r="M109" t="str">
        <f t="shared" si="7"/>
        <v xml:space="preserve"> coloratus</v>
      </c>
      <c r="N109" t="str">
        <f t="shared" si="11"/>
        <v/>
      </c>
      <c r="O109" t="str">
        <f t="shared" si="8"/>
        <v>Species</v>
      </c>
      <c r="P109" t="str">
        <f t="shared" si="9"/>
        <v>Hornem.</v>
      </c>
      <c r="Q109" t="str">
        <f>LOOKUP(A109,Formation!$A$2:$A$10,Formation!$B$2:$B$10)</f>
        <v>Gewässer (aquatische Lebensräume)</v>
      </c>
      <c r="R109" t="str" cm="1">
        <f t="array" ref="R109">INDEX(Klasse!$D$2:$D$42,MATCH(1,(A109=Klasse!$A$2:$A$42) * (Species!B109=Klasse!$B$2:$B$42),0))</f>
        <v>Fliessgewässer</v>
      </c>
    </row>
    <row r="110" spans="1:18" x14ac:dyDescent="0.3">
      <c r="A110" s="10">
        <v>1</v>
      </c>
      <c r="B110" s="10">
        <v>2</v>
      </c>
      <c r="C110" s="10">
        <v>2</v>
      </c>
      <c r="E110" t="str">
        <f>IF(C110="",Options!$A$3,IF(D110="",Options!$A$4,Options!$A$5))</f>
        <v>Verband</v>
      </c>
      <c r="F110" t="str" cm="1">
        <f t="array" ref="F110">IF(E110=Options!$A$3,"",IF(E110=Options!$A$4,INDEX(Verband!$E$2:$E$179,MATCH(1,(A110=Verband!$A$2:$A$179) * (Species!B110=Verband!$B$2:$B$179) * (Species!C110=Verband!$C$2:$C$179),0)),IF(E110=Options!$A$5,INDEX(Assoziation!$F$2:$F$96,MATCH(1,(A110=Assoziation!$A$2:$A$96) * (Species!B110=Assoziation!$B$2:$B$96) * (Species!C110=Assoziation!$C$2:$C$96) * (Species!D110=Assoziation!$D$2:$D$96),0)),"")))</f>
        <v>Fontinalidion antipyreticae</v>
      </c>
      <c r="G110" t="str" cm="1">
        <f t="array" ref="G110">IF(E110=Options!$A$3,INDEX(Klasse!$D$2:$D$42,MATCH(1,(A110=Klasse!$A$2:$A$42) * (Species!B110=Klasse!$B$2:$B$42),0)),IF(E110=Options!$A$4,INDEX(Verband!$F$2:$F$179,MATCH(1,(A110=Verband!$A$2:$A$179) * (Species!B110=Verband!$B$2:$B$179) * (Species!C110=Verband!$C$2:$C$179),0)),IF(E110=Options!$A$5,INDEX(Assoziation!$G$2:$G$96,MATCH(1,(A110=Assoziation!$A$2:$A$96) * (Species!B110=Assoziation!$B$2:$B$96) * (Species!C110=Assoziation!$C$2:$C$96) * (Species!D110=Assoziation!$D$2:$D$96),0)),"")))</f>
        <v>Äschenregion (Hyporhithron)</v>
      </c>
      <c r="H110" s="10" t="s">
        <v>148</v>
      </c>
      <c r="I110" s="10">
        <v>1</v>
      </c>
      <c r="J110" s="10">
        <v>0</v>
      </c>
      <c r="K110" s="10">
        <v>0</v>
      </c>
      <c r="L110" t="str">
        <f t="shared" si="6"/>
        <v xml:space="preserve">Potamogeton </v>
      </c>
      <c r="M110" t="str">
        <f t="shared" si="7"/>
        <v xml:space="preserve"> helveticus</v>
      </c>
      <c r="N110" t="str">
        <f t="shared" si="11"/>
        <v/>
      </c>
      <c r="O110" t="str">
        <f t="shared" si="8"/>
        <v>Species</v>
      </c>
      <c r="P110" t="str">
        <f t="shared" si="9"/>
        <v>(G. Fisch.) W. Koch</v>
      </c>
      <c r="Q110" t="str">
        <f>LOOKUP(A110,Formation!$A$2:$A$10,Formation!$B$2:$B$10)</f>
        <v>Gewässer (aquatische Lebensräume)</v>
      </c>
      <c r="R110" t="str" cm="1">
        <f t="array" ref="R110">INDEX(Klasse!$D$2:$D$42,MATCH(1,(A110=Klasse!$A$2:$A$42) * (Species!B110=Klasse!$B$2:$B$42),0))</f>
        <v>Fliessgewässer</v>
      </c>
    </row>
    <row r="111" spans="1:18" x14ac:dyDescent="0.3">
      <c r="A111" s="10">
        <v>1</v>
      </c>
      <c r="B111" s="10">
        <v>2</v>
      </c>
      <c r="C111" s="10">
        <v>2</v>
      </c>
      <c r="E111" t="str">
        <f>IF(C111="",Options!$A$3,IF(D111="",Options!$A$4,Options!$A$5))</f>
        <v>Verband</v>
      </c>
      <c r="F111" t="str" cm="1">
        <f t="array" ref="F111">IF(E111=Options!$A$3,"",IF(E111=Options!$A$4,INDEX(Verband!$E$2:$E$179,MATCH(1,(A111=Verband!$A$2:$A$179) * (Species!B111=Verband!$B$2:$B$179) * (Species!C111=Verband!$C$2:$C$179),0)),IF(E111=Options!$A$5,INDEX(Assoziation!$F$2:$F$96,MATCH(1,(A111=Assoziation!$A$2:$A$96) * (Species!B111=Assoziation!$B$2:$B$96) * (Species!C111=Assoziation!$C$2:$C$96) * (Species!D111=Assoziation!$D$2:$D$96),0)),"")))</f>
        <v>Fontinalidion antipyreticae</v>
      </c>
      <c r="G111" t="str" cm="1">
        <f t="array" ref="G111">IF(E111=Options!$A$3,INDEX(Klasse!$D$2:$D$42,MATCH(1,(A111=Klasse!$A$2:$A$42) * (Species!B111=Klasse!$B$2:$B$42),0)),IF(E111=Options!$A$4,INDEX(Verband!$F$2:$F$179,MATCH(1,(A111=Verband!$A$2:$A$179) * (Species!B111=Verband!$B$2:$B$179) * (Species!C111=Verband!$C$2:$C$179),0)),IF(E111=Options!$A$5,INDEX(Assoziation!$G$2:$G$96,MATCH(1,(A111=Assoziation!$A$2:$A$96) * (Species!B111=Assoziation!$B$2:$B$96) * (Species!C111=Assoziation!$C$2:$C$96) * (Species!D111=Assoziation!$D$2:$D$96),0)),"")))</f>
        <v>Äschenregion (Hyporhithron)</v>
      </c>
      <c r="H111" s="10" t="s">
        <v>149</v>
      </c>
      <c r="I111" s="10">
        <v>1</v>
      </c>
      <c r="J111" s="10">
        <v>1</v>
      </c>
      <c r="K111" s="10">
        <v>0</v>
      </c>
      <c r="L111" t="str">
        <f t="shared" si="6"/>
        <v xml:space="preserve">Potamogeton </v>
      </c>
      <c r="M111" t="str">
        <f t="shared" si="7"/>
        <v xml:space="preserve"> nodosus</v>
      </c>
      <c r="N111" t="str">
        <f t="shared" si="11"/>
        <v/>
      </c>
      <c r="O111" t="str">
        <f t="shared" si="8"/>
        <v>Species</v>
      </c>
      <c r="P111" t="str">
        <f t="shared" si="9"/>
        <v>Poir.</v>
      </c>
      <c r="Q111" t="str">
        <f>LOOKUP(A111,Formation!$A$2:$A$10,Formation!$B$2:$B$10)</f>
        <v>Gewässer (aquatische Lebensräume)</v>
      </c>
      <c r="R111" t="str" cm="1">
        <f t="array" ref="R111">INDEX(Klasse!$D$2:$D$42,MATCH(1,(A111=Klasse!$A$2:$A$42) * (Species!B111=Klasse!$B$2:$B$42),0))</f>
        <v>Fliessgewässer</v>
      </c>
    </row>
    <row r="112" spans="1:18" x14ac:dyDescent="0.3">
      <c r="A112" s="10">
        <v>1</v>
      </c>
      <c r="B112" s="10">
        <v>2</v>
      </c>
      <c r="C112" s="10">
        <v>2</v>
      </c>
      <c r="E112" t="str">
        <f>IF(C112="",Options!$A$3,IF(D112="",Options!$A$4,Options!$A$5))</f>
        <v>Verband</v>
      </c>
      <c r="F112" t="str" cm="1">
        <f t="array" ref="F112">IF(E112=Options!$A$3,"",IF(E112=Options!$A$4,INDEX(Verband!$E$2:$E$179,MATCH(1,(A112=Verband!$A$2:$A$179) * (Species!B112=Verband!$B$2:$B$179) * (Species!C112=Verband!$C$2:$C$179),0)),IF(E112=Options!$A$5,INDEX(Assoziation!$F$2:$F$96,MATCH(1,(A112=Assoziation!$A$2:$A$96) * (Species!B112=Assoziation!$B$2:$B$96) * (Species!C112=Assoziation!$C$2:$C$96) * (Species!D112=Assoziation!$D$2:$D$96),0)),"")))</f>
        <v>Fontinalidion antipyreticae</v>
      </c>
      <c r="G112" t="str" cm="1">
        <f t="array" ref="G112">IF(E112=Options!$A$3,INDEX(Klasse!$D$2:$D$42,MATCH(1,(A112=Klasse!$A$2:$A$42) * (Species!B112=Klasse!$B$2:$B$42),0)),IF(E112=Options!$A$4,INDEX(Verband!$F$2:$F$179,MATCH(1,(A112=Verband!$A$2:$A$179) * (Species!B112=Verband!$B$2:$B$179) * (Species!C112=Verband!$C$2:$C$179),0)),IF(E112=Options!$A$5,INDEX(Assoziation!$G$2:$G$96,MATCH(1,(A112=Assoziation!$A$2:$A$96) * (Species!B112=Assoziation!$B$2:$B$96) * (Species!C112=Assoziation!$C$2:$C$96) * (Species!D112=Assoziation!$D$2:$D$96),0)),"")))</f>
        <v>Äschenregion (Hyporhithron)</v>
      </c>
      <c r="H112" s="10" t="s">
        <v>150</v>
      </c>
      <c r="I112" s="10">
        <v>1</v>
      </c>
      <c r="J112" s="10">
        <v>1</v>
      </c>
      <c r="K112" s="10">
        <v>0</v>
      </c>
      <c r="L112" t="str">
        <f t="shared" si="6"/>
        <v xml:space="preserve">Ranunculus </v>
      </c>
      <c r="M112" t="str">
        <f t="shared" si="7"/>
        <v xml:space="preserve"> fluitans</v>
      </c>
      <c r="N112" t="str">
        <f t="shared" si="11"/>
        <v/>
      </c>
      <c r="O112" t="str">
        <f t="shared" si="8"/>
        <v>Species</v>
      </c>
      <c r="P112" t="str">
        <f t="shared" si="9"/>
        <v>Lam.</v>
      </c>
      <c r="Q112" t="str">
        <f>LOOKUP(A112,Formation!$A$2:$A$10,Formation!$B$2:$B$10)</f>
        <v>Gewässer (aquatische Lebensräume)</v>
      </c>
      <c r="R112" t="str" cm="1">
        <f t="array" ref="R112">INDEX(Klasse!$D$2:$D$42,MATCH(1,(A112=Klasse!$A$2:$A$42) * (Species!B112=Klasse!$B$2:$B$42),0))</f>
        <v>Fliessgewässer</v>
      </c>
    </row>
    <row r="113" spans="1:18" x14ac:dyDescent="0.3">
      <c r="A113" s="10">
        <v>1</v>
      </c>
      <c r="B113" s="10">
        <v>2</v>
      </c>
      <c r="C113" s="10">
        <v>2</v>
      </c>
      <c r="E113" t="str">
        <f>IF(C113="",Options!$A$3,IF(D113="",Options!$A$4,Options!$A$5))</f>
        <v>Verband</v>
      </c>
      <c r="F113" t="str" cm="1">
        <f t="array" ref="F113">IF(E113=Options!$A$3,"",IF(E113=Options!$A$4,INDEX(Verband!$E$2:$E$179,MATCH(1,(A113=Verband!$A$2:$A$179) * (Species!B113=Verband!$B$2:$B$179) * (Species!C113=Verband!$C$2:$C$179),0)),IF(E113=Options!$A$5,INDEX(Assoziation!$F$2:$F$96,MATCH(1,(A113=Assoziation!$A$2:$A$96) * (Species!B113=Assoziation!$B$2:$B$96) * (Species!C113=Assoziation!$C$2:$C$96) * (Species!D113=Assoziation!$D$2:$D$96),0)),"")))</f>
        <v>Fontinalidion antipyreticae</v>
      </c>
      <c r="G113" t="str" cm="1">
        <f t="array" ref="G113">IF(E113=Options!$A$3,INDEX(Klasse!$D$2:$D$42,MATCH(1,(A113=Klasse!$A$2:$A$42) * (Species!B113=Klasse!$B$2:$B$42),0)),IF(E113=Options!$A$4,INDEX(Verband!$F$2:$F$179,MATCH(1,(A113=Verband!$A$2:$A$179) * (Species!B113=Verband!$B$2:$B$179) * (Species!C113=Verband!$C$2:$C$179),0)),IF(E113=Options!$A$5,INDEX(Assoziation!$G$2:$G$96,MATCH(1,(A113=Assoziation!$A$2:$A$96) * (Species!B113=Assoziation!$B$2:$B$96) * (Species!C113=Assoziation!$C$2:$C$96) * (Species!D113=Assoziation!$D$2:$D$96),0)),"")))</f>
        <v>Äschenregion (Hyporhithron)</v>
      </c>
      <c r="H113" s="10" t="s">
        <v>151</v>
      </c>
      <c r="I113" s="10">
        <v>1</v>
      </c>
      <c r="J113" s="10">
        <v>0</v>
      </c>
      <c r="K113" s="10">
        <v>0</v>
      </c>
      <c r="L113" t="str">
        <f t="shared" si="6"/>
        <v xml:space="preserve">Sparganium </v>
      </c>
      <c r="M113" t="str">
        <f t="shared" si="7"/>
        <v xml:space="preserve"> emersum</v>
      </c>
      <c r="N113" t="str">
        <f t="shared" si="11"/>
        <v/>
      </c>
      <c r="O113" t="str">
        <f t="shared" si="8"/>
        <v>Species</v>
      </c>
      <c r="P113" t="str">
        <f t="shared" si="9"/>
        <v>Rehmann</v>
      </c>
      <c r="Q113" t="str">
        <f>LOOKUP(A113,Formation!$A$2:$A$10,Formation!$B$2:$B$10)</f>
        <v>Gewässer (aquatische Lebensräume)</v>
      </c>
      <c r="R113" t="str" cm="1">
        <f t="array" ref="R113">INDEX(Klasse!$D$2:$D$42,MATCH(1,(A113=Klasse!$A$2:$A$42) * (Species!B113=Klasse!$B$2:$B$42),0))</f>
        <v>Fliessgewässer</v>
      </c>
    </row>
    <row r="114" spans="1:18" x14ac:dyDescent="0.3">
      <c r="A114" s="10">
        <v>1</v>
      </c>
      <c r="B114" s="10">
        <v>2</v>
      </c>
      <c r="C114" s="10">
        <v>2</v>
      </c>
      <c r="E114" t="str">
        <f>IF(C114="",Options!$A$3,IF(D114="",Options!$A$4,Options!$A$5))</f>
        <v>Verband</v>
      </c>
      <c r="F114" t="str" cm="1">
        <f t="array" ref="F114">IF(E114=Options!$A$3,"",IF(E114=Options!$A$4,INDEX(Verband!$E$2:$E$179,MATCH(1,(A114=Verband!$A$2:$A$179) * (Species!B114=Verband!$B$2:$B$179) * (Species!C114=Verband!$C$2:$C$179),0)),IF(E114=Options!$A$5,INDEX(Assoziation!$F$2:$F$96,MATCH(1,(A114=Assoziation!$A$2:$A$96) * (Species!B114=Assoziation!$B$2:$B$96) * (Species!C114=Assoziation!$C$2:$C$96) * (Species!D114=Assoziation!$D$2:$D$96),0)),"")))</f>
        <v>Fontinalidion antipyreticae</v>
      </c>
      <c r="G114" t="str" cm="1">
        <f t="array" ref="G114">IF(E114=Options!$A$3,INDEX(Klasse!$D$2:$D$42,MATCH(1,(A114=Klasse!$A$2:$A$42) * (Species!B114=Klasse!$B$2:$B$42),0)),IF(E114=Options!$A$4,INDEX(Verband!$F$2:$F$179,MATCH(1,(A114=Verband!$A$2:$A$179) * (Species!B114=Verband!$B$2:$B$179) * (Species!C114=Verband!$C$2:$C$179),0)),IF(E114=Options!$A$5,INDEX(Assoziation!$G$2:$G$96,MATCH(1,(A114=Assoziation!$A$2:$A$96) * (Species!B114=Assoziation!$B$2:$B$96) * (Species!C114=Assoziation!$C$2:$C$96) * (Species!D114=Assoziation!$D$2:$D$96),0)),"")))</f>
        <v>Äschenregion (Hyporhithron)</v>
      </c>
      <c r="H114" s="10" t="s">
        <v>152</v>
      </c>
      <c r="I114" s="10">
        <v>1</v>
      </c>
      <c r="J114" s="10">
        <v>0</v>
      </c>
      <c r="K114" s="10">
        <v>0</v>
      </c>
      <c r="L114" t="str">
        <f t="shared" si="6"/>
        <v xml:space="preserve">Veronica </v>
      </c>
      <c r="M114" t="str">
        <f t="shared" si="7"/>
        <v xml:space="preserve"> beccabunga</v>
      </c>
      <c r="N114" t="str">
        <f t="shared" si="11"/>
        <v/>
      </c>
      <c r="O114" t="str">
        <f t="shared" si="8"/>
        <v>Species</v>
      </c>
      <c r="P114" t="str">
        <f t="shared" si="9"/>
        <v>L.</v>
      </c>
      <c r="Q114" t="str">
        <f>LOOKUP(A114,Formation!$A$2:$A$10,Formation!$B$2:$B$10)</f>
        <v>Gewässer (aquatische Lebensräume)</v>
      </c>
      <c r="R114" t="str" cm="1">
        <f t="array" ref="R114">INDEX(Klasse!$D$2:$D$42,MATCH(1,(A114=Klasse!$A$2:$A$42) * (Species!B114=Klasse!$B$2:$B$42),0))</f>
        <v>Fliessgewässer</v>
      </c>
    </row>
    <row r="115" spans="1:18" x14ac:dyDescent="0.3">
      <c r="A115" s="10">
        <v>1</v>
      </c>
      <c r="B115" s="10">
        <v>2</v>
      </c>
      <c r="C115" s="10">
        <v>2</v>
      </c>
      <c r="E115" t="str">
        <f>IF(C115="",Options!$A$3,IF(D115="",Options!$A$4,Options!$A$5))</f>
        <v>Verband</v>
      </c>
      <c r="F115" t="str" cm="1">
        <f t="array" ref="F115">IF(E115=Options!$A$3,"",IF(E115=Options!$A$4,INDEX(Verband!$E$2:$E$179,MATCH(1,(A115=Verband!$A$2:$A$179) * (Species!B115=Verband!$B$2:$B$179) * (Species!C115=Verband!$C$2:$C$179),0)),IF(E115=Options!$A$5,INDEX(Assoziation!$F$2:$F$96,MATCH(1,(A115=Assoziation!$A$2:$A$96) * (Species!B115=Assoziation!$B$2:$B$96) * (Species!C115=Assoziation!$C$2:$C$96) * (Species!D115=Assoziation!$D$2:$D$96),0)),"")))</f>
        <v>Fontinalidion antipyreticae</v>
      </c>
      <c r="G115" t="str" cm="1">
        <f t="array" ref="G115">IF(E115=Options!$A$3,INDEX(Klasse!$D$2:$D$42,MATCH(1,(A115=Klasse!$A$2:$A$42) * (Species!B115=Klasse!$B$2:$B$42),0)),IF(E115=Options!$A$4,INDEX(Verband!$F$2:$F$179,MATCH(1,(A115=Verband!$A$2:$A$179) * (Species!B115=Verband!$B$2:$B$179) * (Species!C115=Verband!$C$2:$C$179),0)),IF(E115=Options!$A$5,INDEX(Assoziation!$G$2:$G$96,MATCH(1,(A115=Assoziation!$A$2:$A$96) * (Species!B115=Assoziation!$B$2:$B$96) * (Species!C115=Assoziation!$C$2:$C$96) * (Species!D115=Assoziation!$D$2:$D$96),0)),"")))</f>
        <v>Äschenregion (Hyporhithron)</v>
      </c>
      <c r="H115" s="10" t="s">
        <v>153</v>
      </c>
      <c r="I115" s="10">
        <v>0</v>
      </c>
      <c r="J115" s="10">
        <v>0</v>
      </c>
      <c r="K115" s="10">
        <v>0</v>
      </c>
      <c r="L115" t="str">
        <f t="shared" si="6"/>
        <v xml:space="preserve">Callitriche </v>
      </c>
      <c r="M115" t="str">
        <f t="shared" si="7"/>
        <v xml:space="preserve"> cophocarpa</v>
      </c>
      <c r="N115" t="str">
        <f t="shared" si="11"/>
        <v/>
      </c>
      <c r="O115" t="str">
        <f t="shared" si="8"/>
        <v>Species</v>
      </c>
      <c r="P115" t="str">
        <f t="shared" si="9"/>
        <v>Sendtn.</v>
      </c>
      <c r="Q115" t="str">
        <f>LOOKUP(A115,Formation!$A$2:$A$10,Formation!$B$2:$B$10)</f>
        <v>Gewässer (aquatische Lebensräume)</v>
      </c>
      <c r="R115" t="str" cm="1">
        <f t="array" ref="R115">INDEX(Klasse!$D$2:$D$42,MATCH(1,(A115=Klasse!$A$2:$A$42) * (Species!B115=Klasse!$B$2:$B$42),0))</f>
        <v>Fliessgewässer</v>
      </c>
    </row>
    <row r="116" spans="1:18" x14ac:dyDescent="0.3">
      <c r="A116" s="10">
        <v>1</v>
      </c>
      <c r="B116" s="10">
        <v>2</v>
      </c>
      <c r="C116" s="10">
        <v>2</v>
      </c>
      <c r="E116" t="str">
        <f>IF(C116="",Options!$A$3,IF(D116="",Options!$A$4,Options!$A$5))</f>
        <v>Verband</v>
      </c>
      <c r="F116" t="str" cm="1">
        <f t="array" ref="F116">IF(E116=Options!$A$3,"",IF(E116=Options!$A$4,INDEX(Verband!$E$2:$E$179,MATCH(1,(A116=Verband!$A$2:$A$179) * (Species!B116=Verband!$B$2:$B$179) * (Species!C116=Verband!$C$2:$C$179),0)),IF(E116=Options!$A$5,INDEX(Assoziation!$F$2:$F$96,MATCH(1,(A116=Assoziation!$A$2:$A$96) * (Species!B116=Assoziation!$B$2:$B$96) * (Species!C116=Assoziation!$C$2:$C$96) * (Species!D116=Assoziation!$D$2:$D$96),0)),"")))</f>
        <v>Fontinalidion antipyreticae</v>
      </c>
      <c r="G116" t="str" cm="1">
        <f t="array" ref="G116">IF(E116=Options!$A$3,INDEX(Klasse!$D$2:$D$42,MATCH(1,(A116=Klasse!$A$2:$A$42) * (Species!B116=Klasse!$B$2:$B$42),0)),IF(E116=Options!$A$4,INDEX(Verband!$F$2:$F$179,MATCH(1,(A116=Verband!$A$2:$A$179) * (Species!B116=Verband!$B$2:$B$179) * (Species!C116=Verband!$C$2:$C$179),0)),IF(E116=Options!$A$5,INDEX(Assoziation!$G$2:$G$96,MATCH(1,(A116=Assoziation!$A$2:$A$96) * (Species!B116=Assoziation!$B$2:$B$96) * (Species!C116=Assoziation!$C$2:$C$96) * (Species!D116=Assoziation!$D$2:$D$96),0)),"")))</f>
        <v>Äschenregion (Hyporhithron)</v>
      </c>
      <c r="H116" s="10" t="s">
        <v>154</v>
      </c>
      <c r="I116" s="10">
        <v>0</v>
      </c>
      <c r="J116" s="10">
        <v>0</v>
      </c>
      <c r="K116" s="10">
        <v>0</v>
      </c>
      <c r="L116" t="str">
        <f t="shared" si="6"/>
        <v xml:space="preserve">Callitriche </v>
      </c>
      <c r="M116" t="str">
        <f t="shared" si="7"/>
        <v xml:space="preserve"> stagnalis</v>
      </c>
      <c r="N116" t="str">
        <f t="shared" si="11"/>
        <v/>
      </c>
      <c r="O116" t="str">
        <f t="shared" si="8"/>
        <v>Species</v>
      </c>
      <c r="P116" t="str">
        <f t="shared" si="9"/>
        <v>Scop.</v>
      </c>
      <c r="Q116" t="str">
        <f>LOOKUP(A116,Formation!$A$2:$A$10,Formation!$B$2:$B$10)</f>
        <v>Gewässer (aquatische Lebensräume)</v>
      </c>
      <c r="R116" t="str" cm="1">
        <f t="array" ref="R116">INDEX(Klasse!$D$2:$D$42,MATCH(1,(A116=Klasse!$A$2:$A$42) * (Species!B116=Klasse!$B$2:$B$42),0))</f>
        <v>Fliessgewässer</v>
      </c>
    </row>
    <row r="117" spans="1:18" x14ac:dyDescent="0.3">
      <c r="A117" s="10">
        <v>1</v>
      </c>
      <c r="B117" s="10">
        <v>2</v>
      </c>
      <c r="C117" s="10">
        <v>2</v>
      </c>
      <c r="E117" t="str">
        <f>IF(C117="",Options!$A$3,IF(D117="",Options!$A$4,Options!$A$5))</f>
        <v>Verband</v>
      </c>
      <c r="F117" t="str" cm="1">
        <f t="array" ref="F117">IF(E117=Options!$A$3,"",IF(E117=Options!$A$4,INDEX(Verband!$E$2:$E$179,MATCH(1,(A117=Verband!$A$2:$A$179) * (Species!B117=Verband!$B$2:$B$179) * (Species!C117=Verband!$C$2:$C$179),0)),IF(E117=Options!$A$5,INDEX(Assoziation!$F$2:$F$96,MATCH(1,(A117=Assoziation!$A$2:$A$96) * (Species!B117=Assoziation!$B$2:$B$96) * (Species!C117=Assoziation!$C$2:$C$96) * (Species!D117=Assoziation!$D$2:$D$96),0)),"")))</f>
        <v>Fontinalidion antipyreticae</v>
      </c>
      <c r="G117" t="str" cm="1">
        <f t="array" ref="G117">IF(E117=Options!$A$3,INDEX(Klasse!$D$2:$D$42,MATCH(1,(A117=Klasse!$A$2:$A$42) * (Species!B117=Klasse!$B$2:$B$42),0)),IF(E117=Options!$A$4,INDEX(Verband!$F$2:$F$179,MATCH(1,(A117=Verband!$A$2:$A$179) * (Species!B117=Verband!$B$2:$B$179) * (Species!C117=Verband!$C$2:$C$179),0)),IF(E117=Options!$A$5,INDEX(Assoziation!$G$2:$G$96,MATCH(1,(A117=Assoziation!$A$2:$A$96) * (Species!B117=Assoziation!$B$2:$B$96) * (Species!C117=Assoziation!$C$2:$C$96) * (Species!D117=Assoziation!$D$2:$D$96),0)),"")))</f>
        <v>Äschenregion (Hyporhithron)</v>
      </c>
      <c r="H117" s="10" t="s">
        <v>84</v>
      </c>
      <c r="I117" s="10">
        <v>0</v>
      </c>
      <c r="J117" s="10">
        <v>0</v>
      </c>
      <c r="K117" s="10">
        <v>1</v>
      </c>
      <c r="L117" t="str">
        <f t="shared" si="6"/>
        <v xml:space="preserve">Elodea </v>
      </c>
      <c r="M117" t="str">
        <f t="shared" si="7"/>
        <v xml:space="preserve"> canadensis</v>
      </c>
      <c r="N117" t="str">
        <f t="shared" si="11"/>
        <v/>
      </c>
      <c r="O117" t="str">
        <f t="shared" si="8"/>
        <v>Species</v>
      </c>
      <c r="P117" t="str">
        <f t="shared" si="9"/>
        <v>Michx.</v>
      </c>
      <c r="Q117" t="str">
        <f>LOOKUP(A117,Formation!$A$2:$A$10,Formation!$B$2:$B$10)</f>
        <v>Gewässer (aquatische Lebensräume)</v>
      </c>
      <c r="R117" t="str" cm="1">
        <f t="array" ref="R117">INDEX(Klasse!$D$2:$D$42,MATCH(1,(A117=Klasse!$A$2:$A$42) * (Species!B117=Klasse!$B$2:$B$42),0))</f>
        <v>Fliessgewässer</v>
      </c>
    </row>
    <row r="118" spans="1:18" x14ac:dyDescent="0.3">
      <c r="A118" s="10">
        <v>1</v>
      </c>
      <c r="B118" s="10">
        <v>2</v>
      </c>
      <c r="C118" s="10">
        <v>2</v>
      </c>
      <c r="E118" t="str">
        <f>IF(C118="",Options!$A$3,IF(D118="",Options!$A$4,Options!$A$5))</f>
        <v>Verband</v>
      </c>
      <c r="F118" t="str" cm="1">
        <f t="array" ref="F118">IF(E118=Options!$A$3,"",IF(E118=Options!$A$4,INDEX(Verband!$E$2:$E$179,MATCH(1,(A118=Verband!$A$2:$A$179) * (Species!B118=Verband!$B$2:$B$179) * (Species!C118=Verband!$C$2:$C$179),0)),IF(E118=Options!$A$5,INDEX(Assoziation!$F$2:$F$96,MATCH(1,(A118=Assoziation!$A$2:$A$96) * (Species!B118=Assoziation!$B$2:$B$96) * (Species!C118=Assoziation!$C$2:$C$96) * (Species!D118=Assoziation!$D$2:$D$96),0)),"")))</f>
        <v>Fontinalidion antipyreticae</v>
      </c>
      <c r="G118" t="str" cm="1">
        <f t="array" ref="G118">IF(E118=Options!$A$3,INDEX(Klasse!$D$2:$D$42,MATCH(1,(A118=Klasse!$A$2:$A$42) * (Species!B118=Klasse!$B$2:$B$42),0)),IF(E118=Options!$A$4,INDEX(Verband!$F$2:$F$179,MATCH(1,(A118=Verband!$A$2:$A$179) * (Species!B118=Verband!$B$2:$B$179) * (Species!C118=Verband!$C$2:$C$179),0)),IF(E118=Options!$A$5,INDEX(Assoziation!$G$2:$G$96,MATCH(1,(A118=Assoziation!$A$2:$A$96) * (Species!B118=Assoziation!$B$2:$B$96) * (Species!C118=Assoziation!$C$2:$C$96) * (Species!D118=Assoziation!$D$2:$D$96),0)),"")))</f>
        <v>Äschenregion (Hyporhithron)</v>
      </c>
      <c r="H118" s="10" t="s">
        <v>155</v>
      </c>
      <c r="I118" s="10">
        <v>0</v>
      </c>
      <c r="J118" s="10">
        <v>0</v>
      </c>
      <c r="K118" s="10">
        <v>0</v>
      </c>
      <c r="L118" t="str">
        <f t="shared" si="6"/>
        <v xml:space="preserve">Myriophyllum </v>
      </c>
      <c r="M118" t="str">
        <f t="shared" si="7"/>
        <v xml:space="preserve"> alterniflorum</v>
      </c>
      <c r="N118" t="str">
        <f t="shared" si="11"/>
        <v/>
      </c>
      <c r="O118" t="str">
        <f t="shared" si="8"/>
        <v>Species</v>
      </c>
      <c r="P118" t="str">
        <f t="shared" si="9"/>
        <v>DC.</v>
      </c>
      <c r="Q118" t="str">
        <f>LOOKUP(A118,Formation!$A$2:$A$10,Formation!$B$2:$B$10)</f>
        <v>Gewässer (aquatische Lebensräume)</v>
      </c>
      <c r="R118" t="str" cm="1">
        <f t="array" ref="R118">INDEX(Klasse!$D$2:$D$42,MATCH(1,(A118=Klasse!$A$2:$A$42) * (Species!B118=Klasse!$B$2:$B$42),0))</f>
        <v>Fliessgewässer</v>
      </c>
    </row>
    <row r="119" spans="1:18" x14ac:dyDescent="0.3">
      <c r="A119" s="10">
        <v>1</v>
      </c>
      <c r="B119" s="10">
        <v>2</v>
      </c>
      <c r="C119" s="10">
        <v>2</v>
      </c>
      <c r="E119" t="str">
        <f>IF(C119="",Options!$A$3,IF(D119="",Options!$A$4,Options!$A$5))</f>
        <v>Verband</v>
      </c>
      <c r="F119" t="str" cm="1">
        <f t="array" ref="F119">IF(E119=Options!$A$3,"",IF(E119=Options!$A$4,INDEX(Verband!$E$2:$E$179,MATCH(1,(A119=Verband!$A$2:$A$179) * (Species!B119=Verband!$B$2:$B$179) * (Species!C119=Verband!$C$2:$C$179),0)),IF(E119=Options!$A$5,INDEX(Assoziation!$F$2:$F$96,MATCH(1,(A119=Assoziation!$A$2:$A$96) * (Species!B119=Assoziation!$B$2:$B$96) * (Species!C119=Assoziation!$C$2:$C$96) * (Species!D119=Assoziation!$D$2:$D$96),0)),"")))</f>
        <v>Fontinalidion antipyreticae</v>
      </c>
      <c r="G119" t="str" cm="1">
        <f t="array" ref="G119">IF(E119=Options!$A$3,INDEX(Klasse!$D$2:$D$42,MATCH(1,(A119=Klasse!$A$2:$A$42) * (Species!B119=Klasse!$B$2:$B$42),0)),IF(E119=Options!$A$4,INDEX(Verband!$F$2:$F$179,MATCH(1,(A119=Verband!$A$2:$A$179) * (Species!B119=Verband!$B$2:$B$179) * (Species!C119=Verband!$C$2:$C$179),0)),IF(E119=Options!$A$5,INDEX(Assoziation!$G$2:$G$96,MATCH(1,(A119=Assoziation!$A$2:$A$96) * (Species!B119=Assoziation!$B$2:$B$96) * (Species!C119=Assoziation!$C$2:$C$96) * (Species!D119=Assoziation!$D$2:$D$96),0)),"")))</f>
        <v>Äschenregion (Hyporhithron)</v>
      </c>
      <c r="H119" s="10" t="s">
        <v>101</v>
      </c>
      <c r="I119" s="10">
        <v>0</v>
      </c>
      <c r="J119" s="10">
        <v>0</v>
      </c>
      <c r="K119" s="10">
        <v>0</v>
      </c>
      <c r="L119" t="str">
        <f t="shared" si="6"/>
        <v xml:space="preserve">Ranunculus </v>
      </c>
      <c r="M119" t="str">
        <f t="shared" si="7"/>
        <v xml:space="preserve"> trichophyllus</v>
      </c>
      <c r="N119" t="str">
        <f t="shared" si="11"/>
        <v/>
      </c>
      <c r="O119" t="str">
        <f t="shared" si="8"/>
        <v>Species</v>
      </c>
      <c r="P119" t="str">
        <f t="shared" si="9"/>
        <v>Chaix</v>
      </c>
      <c r="Q119" t="str">
        <f>LOOKUP(A119,Formation!$A$2:$A$10,Formation!$B$2:$B$10)</f>
        <v>Gewässer (aquatische Lebensräume)</v>
      </c>
      <c r="R119" t="str" cm="1">
        <f t="array" ref="R119">INDEX(Klasse!$D$2:$D$42,MATCH(1,(A119=Klasse!$A$2:$A$42) * (Species!B119=Klasse!$B$2:$B$42),0))</f>
        <v>Fliessgewässer</v>
      </c>
    </row>
    <row r="120" spans="1:18" x14ac:dyDescent="0.3">
      <c r="A120" s="10">
        <v>1</v>
      </c>
      <c r="B120" s="10">
        <v>3</v>
      </c>
      <c r="E120" t="str">
        <f>IF(C120="",Options!$A$3,IF(D120="",Options!$A$4,Options!$A$5))</f>
        <v>Klasse</v>
      </c>
      <c r="F120" t="str" cm="1">
        <f t="array" ref="F120">IF(E120=Options!$A$3,"",IF(E120=Options!$A$4,INDEX(Verband!$E$2:$E$179,MATCH(1,(A120=Verband!$A$2:$A$179) * (Species!B120=Verband!$B$2:$B$179) * (Species!C120=Verband!$C$2:$C$179),0)),IF(E120=Options!$A$5,INDEX(Assoziation!$F$2:$F$96,MATCH(1,(A120=Assoziation!$A$2:$A$96) * (Species!B120=Assoziation!$B$2:$B$96) * (Species!C120=Assoziation!$C$2:$C$96) * (Species!D120=Assoziation!$D$2:$D$96),0)),"")))</f>
        <v/>
      </c>
      <c r="G120" t="str" cm="1">
        <f t="array" ref="G120">IF(E120=Options!$A$3,INDEX(Klasse!$D$2:$D$42,MATCH(1,(A120=Klasse!$A$2:$A$42) * (Species!B120=Klasse!$B$2:$B$42),0)),IF(E120=Options!$A$4,INDEX(Verband!$F$2:$F$179,MATCH(1,(A120=Verband!$A$2:$A$179) * (Species!B120=Verband!$B$2:$B$179) * (Species!C120=Verband!$C$2:$C$179),0)),IF(E120=Options!$A$5,INDEX(Assoziation!$G$2:$G$96,MATCH(1,(A120=Assoziation!$A$2:$A$96) * (Species!B120=Assoziation!$B$2:$B$96) * (Species!C120=Assoziation!$C$2:$C$96) * (Species!D120=Assoziation!$D$2:$D$96),0)),"")))</f>
        <v>Quellen und Quellfluren</v>
      </c>
      <c r="H120" s="10" t="s">
        <v>171</v>
      </c>
      <c r="I120" s="10">
        <v>0</v>
      </c>
      <c r="J120" s="10">
        <v>0</v>
      </c>
      <c r="K120" s="10">
        <v>0</v>
      </c>
      <c r="L120" t="str">
        <f t="shared" si="6"/>
        <v xml:space="preserve">Arabis </v>
      </c>
      <c r="M120" t="str">
        <f t="shared" si="7"/>
        <v xml:space="preserve"> subcoriacea</v>
      </c>
      <c r="N120" t="str">
        <f t="shared" si="11"/>
        <v/>
      </c>
      <c r="O120" t="str">
        <f t="shared" si="8"/>
        <v>Species</v>
      </c>
      <c r="P120" t="str">
        <f t="shared" si="9"/>
        <v>Gren.</v>
      </c>
      <c r="Q120" t="str">
        <f>LOOKUP(A120,Formation!$A$2:$A$10,Formation!$B$2:$B$10)</f>
        <v>Gewässer (aquatische Lebensräume)</v>
      </c>
      <c r="R120" t="str" cm="1">
        <f t="array" ref="R120">INDEX(Klasse!$D$2:$D$42,MATCH(1,(A120=Klasse!$A$2:$A$42) * (Species!B120=Klasse!$B$2:$B$42),0))</f>
        <v>Quellen und Quellfluren</v>
      </c>
    </row>
    <row r="121" spans="1:18" x14ac:dyDescent="0.3">
      <c r="A121" s="10">
        <v>1</v>
      </c>
      <c r="B121" s="10">
        <v>3</v>
      </c>
      <c r="E121" t="str">
        <f>IF(C121="",Options!$A$3,IF(D121="",Options!$A$4,Options!$A$5))</f>
        <v>Klasse</v>
      </c>
      <c r="F121" t="str" cm="1">
        <f t="array" ref="F121">IF(E121=Options!$A$3,"",IF(E121=Options!$A$4,INDEX(Verband!$E$2:$E$179,MATCH(1,(A121=Verband!$A$2:$A$179) * (Species!B121=Verband!$B$2:$B$179) * (Species!C121=Verband!$C$2:$C$179),0)),IF(E121=Options!$A$5,INDEX(Assoziation!$F$2:$F$96,MATCH(1,(A121=Assoziation!$A$2:$A$96) * (Species!B121=Assoziation!$B$2:$B$96) * (Species!C121=Assoziation!$C$2:$C$96) * (Species!D121=Assoziation!$D$2:$D$96),0)),"")))</f>
        <v/>
      </c>
      <c r="G121" t="str" cm="1">
        <f t="array" ref="G121">IF(E121=Options!$A$3,INDEX(Klasse!$D$2:$D$42,MATCH(1,(A121=Klasse!$A$2:$A$42) * (Species!B121=Klasse!$B$2:$B$42),0)),IF(E121=Options!$A$4,INDEX(Verband!$F$2:$F$179,MATCH(1,(A121=Verband!$A$2:$A$179) * (Species!B121=Verband!$B$2:$B$179) * (Species!C121=Verband!$C$2:$C$179),0)),IF(E121=Options!$A$5,INDEX(Assoziation!$G$2:$G$96,MATCH(1,(A121=Assoziation!$A$2:$A$96) * (Species!B121=Assoziation!$B$2:$B$96) * (Species!C121=Assoziation!$C$2:$C$96) * (Species!D121=Assoziation!$D$2:$D$96),0)),"")))</f>
        <v>Quellen und Quellfluren</v>
      </c>
      <c r="H121" s="10" t="s">
        <v>172</v>
      </c>
      <c r="I121" s="10">
        <v>0</v>
      </c>
      <c r="J121" s="10">
        <v>0</v>
      </c>
      <c r="K121" s="10">
        <v>0</v>
      </c>
      <c r="L121" t="str">
        <f t="shared" si="6"/>
        <v xml:space="preserve">Cardamine </v>
      </c>
      <c r="M121" t="str">
        <f t="shared" si="7"/>
        <v xml:space="preserve"> amara</v>
      </c>
      <c r="N121" t="str">
        <f t="shared" si="11"/>
        <v/>
      </c>
      <c r="O121" t="str">
        <f t="shared" si="8"/>
        <v>Species</v>
      </c>
      <c r="P121" t="str">
        <f t="shared" si="9"/>
        <v>L.</v>
      </c>
      <c r="Q121" t="str">
        <f>LOOKUP(A121,Formation!$A$2:$A$10,Formation!$B$2:$B$10)</f>
        <v>Gewässer (aquatische Lebensräume)</v>
      </c>
      <c r="R121" t="str" cm="1">
        <f t="array" ref="R121">INDEX(Klasse!$D$2:$D$42,MATCH(1,(A121=Klasse!$A$2:$A$42) * (Species!B121=Klasse!$B$2:$B$42),0))</f>
        <v>Quellen und Quellfluren</v>
      </c>
    </row>
    <row r="122" spans="1:18" x14ac:dyDescent="0.3">
      <c r="A122" s="10">
        <v>1</v>
      </c>
      <c r="B122" s="10">
        <v>3</v>
      </c>
      <c r="E122" t="str">
        <f>IF(C122="",Options!$A$3,IF(D122="",Options!$A$4,Options!$A$5))</f>
        <v>Klasse</v>
      </c>
      <c r="F122" t="str" cm="1">
        <f t="array" ref="F122">IF(E122=Options!$A$3,"",IF(E122=Options!$A$4,INDEX(Verband!$E$2:$E$179,MATCH(1,(A122=Verband!$A$2:$A$179) * (Species!B122=Verband!$B$2:$B$179) * (Species!C122=Verband!$C$2:$C$179),0)),IF(E122=Options!$A$5,INDEX(Assoziation!$F$2:$F$96,MATCH(1,(A122=Assoziation!$A$2:$A$96) * (Species!B122=Assoziation!$B$2:$B$96) * (Species!C122=Assoziation!$C$2:$C$96) * (Species!D122=Assoziation!$D$2:$D$96),0)),"")))</f>
        <v/>
      </c>
      <c r="G122" t="str" cm="1">
        <f t="array" ref="G122">IF(E122=Options!$A$3,INDEX(Klasse!$D$2:$D$42,MATCH(1,(A122=Klasse!$A$2:$A$42) * (Species!B122=Klasse!$B$2:$B$42),0)),IF(E122=Options!$A$4,INDEX(Verband!$F$2:$F$179,MATCH(1,(A122=Verband!$A$2:$A$179) * (Species!B122=Verband!$B$2:$B$179) * (Species!C122=Verband!$C$2:$C$179),0)),IF(E122=Options!$A$5,INDEX(Assoziation!$G$2:$G$96,MATCH(1,(A122=Assoziation!$A$2:$A$96) * (Species!B122=Assoziation!$B$2:$B$96) * (Species!C122=Assoziation!$C$2:$C$96) * (Species!D122=Assoziation!$D$2:$D$96),0)),"")))</f>
        <v>Quellen und Quellfluren</v>
      </c>
      <c r="H122" s="10" t="s">
        <v>173</v>
      </c>
      <c r="I122" s="10">
        <v>0</v>
      </c>
      <c r="J122" s="10">
        <v>0</v>
      </c>
      <c r="K122" s="10">
        <v>0</v>
      </c>
      <c r="L122" t="str">
        <f t="shared" si="6"/>
        <v xml:space="preserve">Carex </v>
      </c>
      <c r="M122" t="str">
        <f t="shared" si="7"/>
        <v xml:space="preserve"> frigida</v>
      </c>
      <c r="N122" t="str">
        <f t="shared" si="11"/>
        <v/>
      </c>
      <c r="O122" t="str">
        <f t="shared" si="8"/>
        <v>Species</v>
      </c>
      <c r="P122" t="str">
        <f t="shared" si="9"/>
        <v>All.</v>
      </c>
      <c r="Q122" t="str">
        <f>LOOKUP(A122,Formation!$A$2:$A$10,Formation!$B$2:$B$10)</f>
        <v>Gewässer (aquatische Lebensräume)</v>
      </c>
      <c r="R122" t="str" cm="1">
        <f t="array" ref="R122">INDEX(Klasse!$D$2:$D$42,MATCH(1,(A122=Klasse!$A$2:$A$42) * (Species!B122=Klasse!$B$2:$B$42),0))</f>
        <v>Quellen und Quellfluren</v>
      </c>
    </row>
    <row r="123" spans="1:18" x14ac:dyDescent="0.3">
      <c r="A123" s="10">
        <v>1</v>
      </c>
      <c r="B123" s="10">
        <v>3</v>
      </c>
      <c r="E123" t="str">
        <f>IF(C123="",Options!$A$3,IF(D123="",Options!$A$4,Options!$A$5))</f>
        <v>Klasse</v>
      </c>
      <c r="F123" t="str" cm="1">
        <f t="array" ref="F123">IF(E123=Options!$A$3,"",IF(E123=Options!$A$4,INDEX(Verband!$E$2:$E$179,MATCH(1,(A123=Verband!$A$2:$A$179) * (Species!B123=Verband!$B$2:$B$179) * (Species!C123=Verband!$C$2:$C$179),0)),IF(E123=Options!$A$5,INDEX(Assoziation!$F$2:$F$96,MATCH(1,(A123=Assoziation!$A$2:$A$96) * (Species!B123=Assoziation!$B$2:$B$96) * (Species!C123=Assoziation!$C$2:$C$96) * (Species!D123=Assoziation!$D$2:$D$96),0)),"")))</f>
        <v/>
      </c>
      <c r="G123" t="str" cm="1">
        <f t="array" ref="G123">IF(E123=Options!$A$3,INDEX(Klasse!$D$2:$D$42,MATCH(1,(A123=Klasse!$A$2:$A$42) * (Species!B123=Klasse!$B$2:$B$42),0)),IF(E123=Options!$A$4,INDEX(Verband!$F$2:$F$179,MATCH(1,(A123=Verband!$A$2:$A$179) * (Species!B123=Verband!$B$2:$B$179) * (Species!C123=Verband!$C$2:$C$179),0)),IF(E123=Options!$A$5,INDEX(Assoziation!$G$2:$G$96,MATCH(1,(A123=Assoziation!$A$2:$A$96) * (Species!B123=Assoziation!$B$2:$B$96) * (Species!C123=Assoziation!$C$2:$C$96) * (Species!D123=Assoziation!$D$2:$D$96),0)),"")))</f>
        <v>Quellen und Quellfluren</v>
      </c>
      <c r="H123" s="10" t="s">
        <v>174</v>
      </c>
      <c r="I123" s="10">
        <v>0</v>
      </c>
      <c r="J123" s="10">
        <v>0</v>
      </c>
      <c r="K123" s="10">
        <v>0</v>
      </c>
      <c r="L123" t="str">
        <f t="shared" si="6"/>
        <v>Chrysosplenium</v>
      </c>
      <c r="M123" t="str">
        <f t="shared" si="7"/>
        <v/>
      </c>
      <c r="N123" t="str">
        <f t="shared" si="11"/>
        <v/>
      </c>
      <c r="O123" t="str">
        <f t="shared" si="8"/>
        <v>Genus</v>
      </c>
      <c r="P123" t="str">
        <f t="shared" si="9"/>
        <v/>
      </c>
      <c r="Q123" t="str">
        <f>LOOKUP(A123,Formation!$A$2:$A$10,Formation!$B$2:$B$10)</f>
        <v>Gewässer (aquatische Lebensräume)</v>
      </c>
      <c r="R123" t="str" cm="1">
        <f t="array" ref="R123">INDEX(Klasse!$D$2:$D$42,MATCH(1,(A123=Klasse!$A$2:$A$42) * (Species!B123=Klasse!$B$2:$B$42),0))</f>
        <v>Quellen und Quellfluren</v>
      </c>
    </row>
    <row r="124" spans="1:18" x14ac:dyDescent="0.3">
      <c r="A124" s="10">
        <v>1</v>
      </c>
      <c r="B124" s="10">
        <v>3</v>
      </c>
      <c r="E124" t="str">
        <f>IF(C124="",Options!$A$3,IF(D124="",Options!$A$4,Options!$A$5))</f>
        <v>Klasse</v>
      </c>
      <c r="F124" t="str" cm="1">
        <f t="array" ref="F124">IF(E124=Options!$A$3,"",IF(E124=Options!$A$4,INDEX(Verband!$E$2:$E$179,MATCH(1,(A124=Verband!$A$2:$A$179) * (Species!B124=Verband!$B$2:$B$179) * (Species!C124=Verband!$C$2:$C$179),0)),IF(E124=Options!$A$5,INDEX(Assoziation!$F$2:$F$96,MATCH(1,(A124=Assoziation!$A$2:$A$96) * (Species!B124=Assoziation!$B$2:$B$96) * (Species!C124=Assoziation!$C$2:$C$96) * (Species!D124=Assoziation!$D$2:$D$96),0)),"")))</f>
        <v/>
      </c>
      <c r="G124" t="str" cm="1">
        <f t="array" ref="G124">IF(E124=Options!$A$3,INDEX(Klasse!$D$2:$D$42,MATCH(1,(A124=Klasse!$A$2:$A$42) * (Species!B124=Klasse!$B$2:$B$42),0)),IF(E124=Options!$A$4,INDEX(Verband!$F$2:$F$179,MATCH(1,(A124=Verband!$A$2:$A$179) * (Species!B124=Verband!$B$2:$B$179) * (Species!C124=Verband!$C$2:$C$179),0)),IF(E124=Options!$A$5,INDEX(Assoziation!$G$2:$G$96,MATCH(1,(A124=Assoziation!$A$2:$A$96) * (Species!B124=Assoziation!$B$2:$B$96) * (Species!C124=Assoziation!$C$2:$C$96) * (Species!D124=Assoziation!$D$2:$D$96),0)),"")))</f>
        <v>Quellen und Quellfluren</v>
      </c>
      <c r="H124" s="10" t="s">
        <v>175</v>
      </c>
      <c r="I124" s="10">
        <v>0</v>
      </c>
      <c r="J124" s="10">
        <v>0</v>
      </c>
      <c r="K124" s="10">
        <v>0</v>
      </c>
      <c r="L124" t="str">
        <f t="shared" si="6"/>
        <v xml:space="preserve">Epilobium </v>
      </c>
      <c r="M124" t="str">
        <f t="shared" si="7"/>
        <v xml:space="preserve"> alsinifolium</v>
      </c>
      <c r="N124" t="str">
        <f t="shared" si="11"/>
        <v/>
      </c>
      <c r="O124" t="str">
        <f t="shared" si="8"/>
        <v>Species</v>
      </c>
      <c r="P124" t="str">
        <f t="shared" si="9"/>
        <v>Vill.</v>
      </c>
      <c r="Q124" t="str">
        <f>LOOKUP(A124,Formation!$A$2:$A$10,Formation!$B$2:$B$10)</f>
        <v>Gewässer (aquatische Lebensräume)</v>
      </c>
      <c r="R124" t="str" cm="1">
        <f t="array" ref="R124">INDEX(Klasse!$D$2:$D$42,MATCH(1,(A124=Klasse!$A$2:$A$42) * (Species!B124=Klasse!$B$2:$B$42),0))</f>
        <v>Quellen und Quellfluren</v>
      </c>
    </row>
    <row r="125" spans="1:18" x14ac:dyDescent="0.3">
      <c r="A125" s="10">
        <v>1</v>
      </c>
      <c r="B125" s="10">
        <v>3</v>
      </c>
      <c r="E125" t="str">
        <f>IF(C125="",Options!$A$3,IF(D125="",Options!$A$4,Options!$A$5))</f>
        <v>Klasse</v>
      </c>
      <c r="F125" t="str" cm="1">
        <f t="array" ref="F125">IF(E125=Options!$A$3,"",IF(E125=Options!$A$4,INDEX(Verband!$E$2:$E$179,MATCH(1,(A125=Verband!$A$2:$A$179) * (Species!B125=Verband!$B$2:$B$179) * (Species!C125=Verband!$C$2:$C$179),0)),IF(E125=Options!$A$5,INDEX(Assoziation!$F$2:$F$96,MATCH(1,(A125=Assoziation!$A$2:$A$96) * (Species!B125=Assoziation!$B$2:$B$96) * (Species!C125=Assoziation!$C$2:$C$96) * (Species!D125=Assoziation!$D$2:$D$96),0)),"")))</f>
        <v/>
      </c>
      <c r="G125" t="str" cm="1">
        <f t="array" ref="G125">IF(E125=Options!$A$3,INDEX(Klasse!$D$2:$D$42,MATCH(1,(A125=Klasse!$A$2:$A$42) * (Species!B125=Klasse!$B$2:$B$42),0)),IF(E125=Options!$A$4,INDEX(Verband!$F$2:$F$179,MATCH(1,(A125=Verband!$A$2:$A$179) * (Species!B125=Verband!$B$2:$B$179) * (Species!C125=Verband!$C$2:$C$179),0)),IF(E125=Options!$A$5,INDEX(Assoziation!$G$2:$G$96,MATCH(1,(A125=Assoziation!$A$2:$A$96) * (Species!B125=Assoziation!$B$2:$B$96) * (Species!C125=Assoziation!$C$2:$C$96) * (Species!D125=Assoziation!$D$2:$D$96),0)),"")))</f>
        <v>Quellen und Quellfluren</v>
      </c>
      <c r="H125" s="10" t="s">
        <v>176</v>
      </c>
      <c r="I125" s="10">
        <v>0</v>
      </c>
      <c r="J125" s="10">
        <v>0</v>
      </c>
      <c r="K125" s="10">
        <v>0</v>
      </c>
      <c r="L125" t="str">
        <f t="shared" si="6"/>
        <v xml:space="preserve">Epilobium </v>
      </c>
      <c r="M125" t="str">
        <f t="shared" si="7"/>
        <v xml:space="preserve"> nutans</v>
      </c>
      <c r="N125" t="str">
        <f t="shared" si="11"/>
        <v/>
      </c>
      <c r="O125" t="str">
        <f t="shared" si="8"/>
        <v>Species</v>
      </c>
      <c r="P125" t="str">
        <f t="shared" si="9"/>
        <v>F. W. Schmidt</v>
      </c>
      <c r="Q125" t="str">
        <f>LOOKUP(A125,Formation!$A$2:$A$10,Formation!$B$2:$B$10)</f>
        <v>Gewässer (aquatische Lebensräume)</v>
      </c>
      <c r="R125" t="str" cm="1">
        <f t="array" ref="R125">INDEX(Klasse!$D$2:$D$42,MATCH(1,(A125=Klasse!$A$2:$A$42) * (Species!B125=Klasse!$B$2:$B$42),0))</f>
        <v>Quellen und Quellfluren</v>
      </c>
    </row>
    <row r="126" spans="1:18" x14ac:dyDescent="0.3">
      <c r="A126" s="10">
        <v>1</v>
      </c>
      <c r="B126" s="10">
        <v>3</v>
      </c>
      <c r="E126" t="str">
        <f>IF(C126="",Options!$A$3,IF(D126="",Options!$A$4,Options!$A$5))</f>
        <v>Klasse</v>
      </c>
      <c r="F126" t="str" cm="1">
        <f t="array" ref="F126">IF(E126=Options!$A$3,"",IF(E126=Options!$A$4,INDEX(Verband!$E$2:$E$179,MATCH(1,(A126=Verband!$A$2:$A$179) * (Species!B126=Verband!$B$2:$B$179) * (Species!C126=Verband!$C$2:$C$179),0)),IF(E126=Options!$A$5,INDEX(Assoziation!$F$2:$F$96,MATCH(1,(A126=Assoziation!$A$2:$A$96) * (Species!B126=Assoziation!$B$2:$B$96) * (Species!C126=Assoziation!$C$2:$C$96) * (Species!D126=Assoziation!$D$2:$D$96),0)),"")))</f>
        <v/>
      </c>
      <c r="G126" t="str" cm="1">
        <f t="array" ref="G126">IF(E126=Options!$A$3,INDEX(Klasse!$D$2:$D$42,MATCH(1,(A126=Klasse!$A$2:$A$42) * (Species!B126=Klasse!$B$2:$B$42),0)),IF(E126=Options!$A$4,INDEX(Verband!$F$2:$F$179,MATCH(1,(A126=Verband!$A$2:$A$179) * (Species!B126=Verband!$B$2:$B$179) * (Species!C126=Verband!$C$2:$C$179),0)),IF(E126=Options!$A$5,INDEX(Assoziation!$G$2:$G$96,MATCH(1,(A126=Assoziation!$A$2:$A$96) * (Species!B126=Assoziation!$B$2:$B$96) * (Species!C126=Assoziation!$C$2:$C$96) * (Species!D126=Assoziation!$D$2:$D$96),0)),"")))</f>
        <v>Quellen und Quellfluren</v>
      </c>
      <c r="H126" s="10" t="s">
        <v>177</v>
      </c>
      <c r="I126" s="10">
        <v>0</v>
      </c>
      <c r="J126" s="10">
        <v>0</v>
      </c>
      <c r="K126" s="10">
        <v>0</v>
      </c>
      <c r="L126" t="str">
        <f t="shared" si="6"/>
        <v>Pinguicula</v>
      </c>
      <c r="M126" t="str">
        <f t="shared" si="7"/>
        <v/>
      </c>
      <c r="N126" t="str">
        <f t="shared" si="11"/>
        <v/>
      </c>
      <c r="O126" t="str">
        <f t="shared" si="8"/>
        <v>Genus</v>
      </c>
      <c r="P126" t="str">
        <f t="shared" si="9"/>
        <v/>
      </c>
      <c r="Q126" t="str">
        <f>LOOKUP(A126,Formation!$A$2:$A$10,Formation!$B$2:$B$10)</f>
        <v>Gewässer (aquatische Lebensräume)</v>
      </c>
      <c r="R126" t="str" cm="1">
        <f t="array" ref="R126">INDEX(Klasse!$D$2:$D$42,MATCH(1,(A126=Klasse!$A$2:$A$42) * (Species!B126=Klasse!$B$2:$B$42),0))</f>
        <v>Quellen und Quellfluren</v>
      </c>
    </row>
    <row r="127" spans="1:18" x14ac:dyDescent="0.3">
      <c r="A127" s="10">
        <v>1</v>
      </c>
      <c r="B127" s="10">
        <v>3</v>
      </c>
      <c r="E127" t="str">
        <f>IF(C127="",Options!$A$3,IF(D127="",Options!$A$4,Options!$A$5))</f>
        <v>Klasse</v>
      </c>
      <c r="F127" t="str" cm="1">
        <f t="array" ref="F127">IF(E127=Options!$A$3,"",IF(E127=Options!$A$4,INDEX(Verband!$E$2:$E$179,MATCH(1,(A127=Verband!$A$2:$A$179) * (Species!B127=Verband!$B$2:$B$179) * (Species!C127=Verband!$C$2:$C$179),0)),IF(E127=Options!$A$5,INDEX(Assoziation!$F$2:$F$96,MATCH(1,(A127=Assoziation!$A$2:$A$96) * (Species!B127=Assoziation!$B$2:$B$96) * (Species!C127=Assoziation!$C$2:$C$96) * (Species!D127=Assoziation!$D$2:$D$96),0)),"")))</f>
        <v/>
      </c>
      <c r="G127" t="str" cm="1">
        <f t="array" ref="G127">IF(E127=Options!$A$3,INDEX(Klasse!$D$2:$D$42,MATCH(1,(A127=Klasse!$A$2:$A$42) * (Species!B127=Klasse!$B$2:$B$42),0)),IF(E127=Options!$A$4,INDEX(Verband!$F$2:$F$179,MATCH(1,(A127=Verband!$A$2:$A$179) * (Species!B127=Verband!$B$2:$B$179) * (Species!C127=Verband!$C$2:$C$179),0)),IF(E127=Options!$A$5,INDEX(Assoziation!$G$2:$G$96,MATCH(1,(A127=Assoziation!$A$2:$A$96) * (Species!B127=Assoziation!$B$2:$B$96) * (Species!C127=Assoziation!$C$2:$C$96) * (Species!D127=Assoziation!$D$2:$D$96),0)),"")))</f>
        <v>Quellen und Quellfluren</v>
      </c>
      <c r="H127" s="10" t="s">
        <v>178</v>
      </c>
      <c r="I127" s="10">
        <v>0</v>
      </c>
      <c r="J127" s="10">
        <v>0</v>
      </c>
      <c r="K127" s="10">
        <v>0</v>
      </c>
      <c r="L127" t="str">
        <f t="shared" si="6"/>
        <v xml:space="preserve">Saxifraga </v>
      </c>
      <c r="M127" t="str">
        <f t="shared" si="7"/>
        <v xml:space="preserve"> aizoides</v>
      </c>
      <c r="N127" t="str">
        <f t="shared" si="11"/>
        <v/>
      </c>
      <c r="O127" t="str">
        <f t="shared" si="8"/>
        <v>Species</v>
      </c>
      <c r="P127" t="str">
        <f t="shared" si="9"/>
        <v>L.</v>
      </c>
      <c r="Q127" t="str">
        <f>LOOKUP(A127,Formation!$A$2:$A$10,Formation!$B$2:$B$10)</f>
        <v>Gewässer (aquatische Lebensräume)</v>
      </c>
      <c r="R127" t="str" cm="1">
        <f t="array" ref="R127">INDEX(Klasse!$D$2:$D$42,MATCH(1,(A127=Klasse!$A$2:$A$42) * (Species!B127=Klasse!$B$2:$B$42),0))</f>
        <v>Quellen und Quellfluren</v>
      </c>
    </row>
    <row r="128" spans="1:18" x14ac:dyDescent="0.3">
      <c r="A128" s="10">
        <v>1</v>
      </c>
      <c r="B128" s="10">
        <v>3</v>
      </c>
      <c r="E128" t="str">
        <f>IF(C128="",Options!$A$3,IF(D128="",Options!$A$4,Options!$A$5))</f>
        <v>Klasse</v>
      </c>
      <c r="F128" t="str" cm="1">
        <f t="array" ref="F128">IF(E128=Options!$A$3,"",IF(E128=Options!$A$4,INDEX(Verband!$E$2:$E$179,MATCH(1,(A128=Verband!$A$2:$A$179) * (Species!B128=Verband!$B$2:$B$179) * (Species!C128=Verband!$C$2:$C$179),0)),IF(E128=Options!$A$5,INDEX(Assoziation!$F$2:$F$96,MATCH(1,(A128=Assoziation!$A$2:$A$96) * (Species!B128=Assoziation!$B$2:$B$96) * (Species!C128=Assoziation!$C$2:$C$96) * (Species!D128=Assoziation!$D$2:$D$96),0)),"")))</f>
        <v/>
      </c>
      <c r="G128" t="str" cm="1">
        <f t="array" ref="G128">IF(E128=Options!$A$3,INDEX(Klasse!$D$2:$D$42,MATCH(1,(A128=Klasse!$A$2:$A$42) * (Species!B128=Klasse!$B$2:$B$42),0)),IF(E128=Options!$A$4,INDEX(Verband!$F$2:$F$179,MATCH(1,(A128=Verband!$A$2:$A$179) * (Species!B128=Verband!$B$2:$B$179) * (Species!C128=Verband!$C$2:$C$179),0)),IF(E128=Options!$A$5,INDEX(Assoziation!$G$2:$G$96,MATCH(1,(A128=Assoziation!$A$2:$A$96) * (Species!B128=Assoziation!$B$2:$B$96) * (Species!C128=Assoziation!$C$2:$C$96) * (Species!D128=Assoziation!$D$2:$D$96),0)),"")))</f>
        <v>Quellen und Quellfluren</v>
      </c>
      <c r="H128" s="10" t="s">
        <v>179</v>
      </c>
      <c r="I128" s="10">
        <v>0</v>
      </c>
      <c r="J128" s="10">
        <v>0</v>
      </c>
      <c r="K128" s="10">
        <v>0</v>
      </c>
      <c r="L128" t="str">
        <f t="shared" si="6"/>
        <v xml:space="preserve">Saxifraga </v>
      </c>
      <c r="M128" t="str">
        <f t="shared" si="7"/>
        <v xml:space="preserve"> stellaris</v>
      </c>
      <c r="N128" t="str">
        <f t="shared" si="11"/>
        <v/>
      </c>
      <c r="O128" t="str">
        <f t="shared" si="8"/>
        <v>Species</v>
      </c>
      <c r="P128" t="str">
        <f t="shared" si="9"/>
        <v>L.</v>
      </c>
      <c r="Q128" t="str">
        <f>LOOKUP(A128,Formation!$A$2:$A$10,Formation!$B$2:$B$10)</f>
        <v>Gewässer (aquatische Lebensräume)</v>
      </c>
      <c r="R128" t="str" cm="1">
        <f t="array" ref="R128">INDEX(Klasse!$D$2:$D$42,MATCH(1,(A128=Klasse!$A$2:$A$42) * (Species!B128=Klasse!$B$2:$B$42),0))</f>
        <v>Quellen und Quellfluren</v>
      </c>
    </row>
    <row r="129" spans="1:18" x14ac:dyDescent="0.3">
      <c r="A129" s="10">
        <v>1</v>
      </c>
      <c r="B129" s="10">
        <v>3</v>
      </c>
      <c r="E129" t="str">
        <f>IF(C129="",Options!$A$3,IF(D129="",Options!$A$4,Options!$A$5))</f>
        <v>Klasse</v>
      </c>
      <c r="F129" t="str" cm="1">
        <f t="array" ref="F129">IF(E129=Options!$A$3,"",IF(E129=Options!$A$4,INDEX(Verband!$E$2:$E$179,MATCH(1,(A129=Verband!$A$2:$A$179) * (Species!B129=Verband!$B$2:$B$179) * (Species!C129=Verband!$C$2:$C$179),0)),IF(E129=Options!$A$5,INDEX(Assoziation!$F$2:$F$96,MATCH(1,(A129=Assoziation!$A$2:$A$96) * (Species!B129=Assoziation!$B$2:$B$96) * (Species!C129=Assoziation!$C$2:$C$96) * (Species!D129=Assoziation!$D$2:$D$96),0)),"")))</f>
        <v/>
      </c>
      <c r="G129" t="str" cm="1">
        <f t="array" ref="G129">IF(E129=Options!$A$3,INDEX(Klasse!$D$2:$D$42,MATCH(1,(A129=Klasse!$A$2:$A$42) * (Species!B129=Klasse!$B$2:$B$42),0)),IF(E129=Options!$A$4,INDEX(Verband!$F$2:$F$179,MATCH(1,(A129=Verband!$A$2:$A$179) * (Species!B129=Verband!$B$2:$B$179) * (Species!C129=Verband!$C$2:$C$179),0)),IF(E129=Options!$A$5,INDEX(Assoziation!$G$2:$G$96,MATCH(1,(A129=Assoziation!$A$2:$A$96) * (Species!B129=Assoziation!$B$2:$B$96) * (Species!C129=Assoziation!$C$2:$C$96) * (Species!D129=Assoziation!$D$2:$D$96),0)),"")))</f>
        <v>Quellen und Quellfluren</v>
      </c>
      <c r="H129" s="10" t="s">
        <v>180</v>
      </c>
      <c r="I129" s="10">
        <v>0</v>
      </c>
      <c r="J129" s="10">
        <v>0</v>
      </c>
      <c r="K129" s="10">
        <v>0</v>
      </c>
      <c r="L129" t="str">
        <f t="shared" si="6"/>
        <v xml:space="preserve">Stellaria </v>
      </c>
      <c r="M129" t="str">
        <f t="shared" si="7"/>
        <v xml:space="preserve"> alsine</v>
      </c>
      <c r="N129" t="str">
        <f t="shared" si="11"/>
        <v/>
      </c>
      <c r="O129" t="str">
        <f t="shared" si="8"/>
        <v>Species</v>
      </c>
      <c r="P129" t="str">
        <f t="shared" si="9"/>
        <v>Grimm</v>
      </c>
      <c r="Q129" t="str">
        <f>LOOKUP(A129,Formation!$A$2:$A$10,Formation!$B$2:$B$10)</f>
        <v>Gewässer (aquatische Lebensräume)</v>
      </c>
      <c r="R129" t="str" cm="1">
        <f t="array" ref="R129">INDEX(Klasse!$D$2:$D$42,MATCH(1,(A129=Klasse!$A$2:$A$42) * (Species!B129=Klasse!$B$2:$B$42),0))</f>
        <v>Quellen und Quellfluren</v>
      </c>
    </row>
    <row r="130" spans="1:18" x14ac:dyDescent="0.3">
      <c r="A130" s="10">
        <v>1</v>
      </c>
      <c r="B130" s="10">
        <v>3</v>
      </c>
      <c r="C130" s="10">
        <v>1</v>
      </c>
      <c r="E130" t="str">
        <f>IF(C130="",Options!$A$3,IF(D130="",Options!$A$4,Options!$A$5))</f>
        <v>Verband</v>
      </c>
      <c r="F130" t="str" cm="1">
        <f t="array" ref="F130">IF(E130=Options!$A$3,"",IF(E130=Options!$A$4,INDEX(Verband!$E$2:$E$179,MATCH(1,(A130=Verband!$A$2:$A$179) * (Species!B130=Verband!$B$2:$B$179) * (Species!C130=Verband!$C$2:$C$179),0)),IF(E130=Options!$A$5,INDEX(Assoziation!$F$2:$F$96,MATCH(1,(A130=Assoziation!$A$2:$A$96) * (Species!B130=Assoziation!$B$2:$B$96) * (Species!C130=Assoziation!$C$2:$C$96) * (Species!D130=Assoziation!$D$2:$D$96),0)),"")))</f>
        <v>Adiantion</v>
      </c>
      <c r="G130" t="str" cm="1">
        <f t="array" ref="G130">IF(E130=Options!$A$3,INDEX(Klasse!$D$2:$D$42,MATCH(1,(A130=Klasse!$A$2:$A$42) * (Species!B130=Klasse!$B$2:$B$42),0)),IF(E130=Options!$A$4,INDEX(Verband!$F$2:$F$179,MATCH(1,(A130=Verband!$A$2:$A$179) * (Species!B130=Verband!$B$2:$B$179) * (Species!C130=Verband!$C$2:$C$179),0)),IF(E130=Options!$A$5,INDEX(Assoziation!$G$2:$G$96,MATCH(1,(A130=Assoziation!$A$2:$A$96) * (Species!B130=Assoziation!$B$2:$B$96) * (Species!C130=Assoziation!$C$2:$C$96) * (Species!D130=Assoziation!$D$2:$D$96),0)),"")))</f>
        <v>Wärmeliebende Quellflur</v>
      </c>
      <c r="H130" s="10" t="s">
        <v>185</v>
      </c>
      <c r="I130" s="10">
        <v>1</v>
      </c>
      <c r="J130" s="10">
        <v>1</v>
      </c>
      <c r="K130" s="10">
        <v>0</v>
      </c>
      <c r="L130" t="str">
        <f t="shared" si="6"/>
        <v xml:space="preserve">Adiantum </v>
      </c>
      <c r="M130" t="str">
        <f t="shared" si="7"/>
        <v xml:space="preserve"> capillus-veneris</v>
      </c>
      <c r="N130" t="str">
        <f t="shared" si="11"/>
        <v/>
      </c>
      <c r="O130" t="str">
        <f t="shared" si="8"/>
        <v>Species</v>
      </c>
      <c r="P130" t="str">
        <f t="shared" si="9"/>
        <v>L.</v>
      </c>
      <c r="Q130" t="str">
        <f>LOOKUP(A130,Formation!$A$2:$A$10,Formation!$B$2:$B$10)</f>
        <v>Gewässer (aquatische Lebensräume)</v>
      </c>
      <c r="R130" t="str" cm="1">
        <f t="array" ref="R130">INDEX(Klasse!$D$2:$D$42,MATCH(1,(A130=Klasse!$A$2:$A$42) * (Species!B130=Klasse!$B$2:$B$42),0))</f>
        <v>Quellen und Quellfluren</v>
      </c>
    </row>
    <row r="131" spans="1:18" x14ac:dyDescent="0.3">
      <c r="A131" s="10">
        <v>1</v>
      </c>
      <c r="B131" s="10">
        <v>3</v>
      </c>
      <c r="C131" s="10">
        <v>1</v>
      </c>
      <c r="E131" t="str">
        <f>IF(C131="",Options!$A$3,IF(D131="",Options!$A$4,Options!$A$5))</f>
        <v>Verband</v>
      </c>
      <c r="F131" t="str" cm="1">
        <f t="array" ref="F131">IF(E131=Options!$A$3,"",IF(E131=Options!$A$4,INDEX(Verband!$E$2:$E$179,MATCH(1,(A131=Verband!$A$2:$A$179) * (Species!B131=Verband!$B$2:$B$179) * (Species!C131=Verband!$C$2:$C$179),0)),IF(E131=Options!$A$5,INDEX(Assoziation!$F$2:$F$96,MATCH(1,(A131=Assoziation!$A$2:$A$96) * (Species!B131=Assoziation!$B$2:$B$96) * (Species!C131=Assoziation!$C$2:$C$96) * (Species!D131=Assoziation!$D$2:$D$96),0)),"")))</f>
        <v>Adiantion</v>
      </c>
      <c r="G131" t="str" cm="1">
        <f t="array" ref="G131">IF(E131=Options!$A$3,INDEX(Klasse!$D$2:$D$42,MATCH(1,(A131=Klasse!$A$2:$A$42) * (Species!B131=Klasse!$B$2:$B$42),0)),IF(E131=Options!$A$4,INDEX(Verband!$F$2:$F$179,MATCH(1,(A131=Verband!$A$2:$A$179) * (Species!B131=Verband!$B$2:$B$179) * (Species!C131=Verband!$C$2:$C$179),0)),IF(E131=Options!$A$5,INDEX(Assoziation!$G$2:$G$96,MATCH(1,(A131=Assoziation!$A$2:$A$96) * (Species!B131=Assoziation!$B$2:$B$96) * (Species!C131=Assoziation!$C$2:$C$96) * (Species!D131=Assoziation!$D$2:$D$96),0)),"")))</f>
        <v>Wärmeliebende Quellflur</v>
      </c>
      <c r="H131" s="10" t="s">
        <v>186</v>
      </c>
      <c r="I131" s="10">
        <v>1</v>
      </c>
      <c r="J131" s="10">
        <v>0</v>
      </c>
      <c r="K131" s="10">
        <v>0</v>
      </c>
      <c r="L131" t="str">
        <f t="shared" ref="L131:L147" si="12">IF(O131="Genus",H131,LEFT(H131,FIND(" ",H131)))</f>
        <v xml:space="preserve">Pteris </v>
      </c>
      <c r="M131" t="str">
        <f t="shared" ref="M131:M147" si="13">IF(O131="Genus","",MID(H131,FIND(" ",H131),FIND(" ",H131,FIND(" ",H131)+1)-FIND(" ",H131)))</f>
        <v xml:space="preserve"> cretica</v>
      </c>
      <c r="N131" t="str">
        <f t="shared" si="11"/>
        <v/>
      </c>
      <c r="O131" t="str">
        <f t="shared" ref="O131:O194" si="14">IF(COUNTIF(H131,"*subsp.*"),"Subspecies",IF(COUNTIF(H131,"*aggr.*"),"aggr",IF(COUNTIF(H131,"*×*"),"Species",IF(COUNTIF(H131,"* *"),IF(EXACT(MID(H131,FIND(" ",H131)+1,1),UPPER(MID(H131,FIND(" ",H131)+1,1))),"Genus","Species"),"Genus"))))</f>
        <v>Species</v>
      </c>
      <c r="P131" t="str">
        <f t="shared" ref="P131:P179" si="15">IF(O131="Species",RIGHT(H131,LEN(H131)-FIND(" ",H131,FIND(" ",H131)+1)),"")</f>
        <v>L.</v>
      </c>
      <c r="Q131" t="str">
        <f>LOOKUP(A131,Formation!$A$2:$A$10,Formation!$B$2:$B$10)</f>
        <v>Gewässer (aquatische Lebensräume)</v>
      </c>
      <c r="R131" t="str" cm="1">
        <f t="array" ref="R131">INDEX(Klasse!$D$2:$D$42,MATCH(1,(A131=Klasse!$A$2:$A$42) * (Species!B131=Klasse!$B$2:$B$42),0))</f>
        <v>Quellen und Quellfluren</v>
      </c>
    </row>
    <row r="132" spans="1:18" x14ac:dyDescent="0.3">
      <c r="A132" s="10">
        <v>1</v>
      </c>
      <c r="B132" s="10">
        <v>3</v>
      </c>
      <c r="C132" s="10">
        <v>1</v>
      </c>
      <c r="E132" t="str">
        <f>IF(C132="",Options!$A$3,IF(D132="",Options!$A$4,Options!$A$5))</f>
        <v>Verband</v>
      </c>
      <c r="F132" t="str" cm="1">
        <f t="array" ref="F132">IF(E132=Options!$A$3,"",IF(E132=Options!$A$4,INDEX(Verband!$E$2:$E$179,MATCH(1,(A132=Verband!$A$2:$A$179) * (Species!B132=Verband!$B$2:$B$179) * (Species!C132=Verband!$C$2:$C$179),0)),IF(E132=Options!$A$5,INDEX(Assoziation!$F$2:$F$96,MATCH(1,(A132=Assoziation!$A$2:$A$96) * (Species!B132=Assoziation!$B$2:$B$96) * (Species!C132=Assoziation!$C$2:$C$96) * (Species!D132=Assoziation!$D$2:$D$96),0)),"")))</f>
        <v>Adiantion</v>
      </c>
      <c r="G132" t="str" cm="1">
        <f t="array" ref="G132">IF(E132=Options!$A$3,INDEX(Klasse!$D$2:$D$42,MATCH(1,(A132=Klasse!$A$2:$A$42) * (Species!B132=Klasse!$B$2:$B$42),0)),IF(E132=Options!$A$4,INDEX(Verband!$F$2:$F$179,MATCH(1,(A132=Verband!$A$2:$A$179) * (Species!B132=Verband!$B$2:$B$179) * (Species!C132=Verband!$C$2:$C$179),0)),IF(E132=Options!$A$5,INDEX(Assoziation!$G$2:$G$96,MATCH(1,(A132=Assoziation!$A$2:$A$96) * (Species!B132=Assoziation!$B$2:$B$96) * (Species!C132=Assoziation!$C$2:$C$96) * (Species!D132=Assoziation!$D$2:$D$96),0)),"")))</f>
        <v>Wärmeliebende Quellflur</v>
      </c>
      <c r="H132" s="10" t="s">
        <v>187</v>
      </c>
      <c r="I132" s="10">
        <v>1</v>
      </c>
      <c r="J132" s="10">
        <v>0</v>
      </c>
      <c r="K132" s="10">
        <v>1</v>
      </c>
      <c r="L132" t="str">
        <f t="shared" si="12"/>
        <v xml:space="preserve">Pteris </v>
      </c>
      <c r="M132" t="str">
        <f t="shared" si="13"/>
        <v xml:space="preserve"> vittata</v>
      </c>
      <c r="N132" t="str">
        <f t="shared" si="11"/>
        <v/>
      </c>
      <c r="O132" t="str">
        <f t="shared" si="14"/>
        <v>Species</v>
      </c>
      <c r="P132" t="str">
        <f t="shared" si="15"/>
        <v>L.</v>
      </c>
      <c r="Q132" t="str">
        <f>LOOKUP(A132,Formation!$A$2:$A$10,Formation!$B$2:$B$10)</f>
        <v>Gewässer (aquatische Lebensräume)</v>
      </c>
      <c r="R132" t="str" cm="1">
        <f t="array" ref="R132">INDEX(Klasse!$D$2:$D$42,MATCH(1,(A132=Klasse!$A$2:$A$42) * (Species!B132=Klasse!$B$2:$B$42),0))</f>
        <v>Quellen und Quellfluren</v>
      </c>
    </row>
    <row r="133" spans="1:18" x14ac:dyDescent="0.3">
      <c r="A133" s="10">
        <v>1</v>
      </c>
      <c r="B133" s="10">
        <v>3</v>
      </c>
      <c r="C133" s="10">
        <v>1</v>
      </c>
      <c r="E133" t="str">
        <f>IF(C133="",Options!$A$3,IF(D133="",Options!$A$4,Options!$A$5))</f>
        <v>Verband</v>
      </c>
      <c r="F133" t="str" cm="1">
        <f t="array" ref="F133">IF(E133=Options!$A$3,"",IF(E133=Options!$A$4,INDEX(Verband!$E$2:$E$179,MATCH(1,(A133=Verband!$A$2:$A$179) * (Species!B133=Verband!$B$2:$B$179) * (Species!C133=Verband!$C$2:$C$179),0)),IF(E133=Options!$A$5,INDEX(Assoziation!$F$2:$F$96,MATCH(1,(A133=Assoziation!$A$2:$A$96) * (Species!B133=Assoziation!$B$2:$B$96) * (Species!C133=Assoziation!$C$2:$C$96) * (Species!D133=Assoziation!$D$2:$D$96),0)),"")))</f>
        <v>Adiantion</v>
      </c>
      <c r="G133" t="str" cm="1">
        <f t="array" ref="G133">IF(E133=Options!$A$3,INDEX(Klasse!$D$2:$D$42,MATCH(1,(A133=Klasse!$A$2:$A$42) * (Species!B133=Klasse!$B$2:$B$42),0)),IF(E133=Options!$A$4,INDEX(Verband!$F$2:$F$179,MATCH(1,(A133=Verband!$A$2:$A$179) * (Species!B133=Verband!$B$2:$B$179) * (Species!C133=Verband!$C$2:$C$179),0)),IF(E133=Options!$A$5,INDEX(Assoziation!$G$2:$G$96,MATCH(1,(A133=Assoziation!$A$2:$A$96) * (Species!B133=Assoziation!$B$2:$B$96) * (Species!C133=Assoziation!$C$2:$C$96) * (Species!D133=Assoziation!$D$2:$D$96),0)),"")))</f>
        <v>Wärmeliebende Quellflur</v>
      </c>
      <c r="H133" s="10" t="s">
        <v>188</v>
      </c>
      <c r="I133" s="10">
        <v>0</v>
      </c>
      <c r="J133" s="10">
        <v>0</v>
      </c>
      <c r="K133" s="10">
        <v>0</v>
      </c>
      <c r="L133" t="str">
        <f t="shared" si="12"/>
        <v xml:space="preserve">Carex </v>
      </c>
      <c r="M133" t="str">
        <f t="shared" si="13"/>
        <v xml:space="preserve"> brachystachys</v>
      </c>
      <c r="N133" t="str">
        <f t="shared" si="11"/>
        <v/>
      </c>
      <c r="O133" t="str">
        <f t="shared" si="14"/>
        <v>Species</v>
      </c>
      <c r="P133" t="str">
        <f t="shared" si="15"/>
        <v>Schrank</v>
      </c>
      <c r="Q133" t="str">
        <f>LOOKUP(A133,Formation!$A$2:$A$10,Formation!$B$2:$B$10)</f>
        <v>Gewässer (aquatische Lebensräume)</v>
      </c>
      <c r="R133" t="str" cm="1">
        <f t="array" ref="R133">INDEX(Klasse!$D$2:$D$42,MATCH(1,(A133=Klasse!$A$2:$A$42) * (Species!B133=Klasse!$B$2:$B$42),0))</f>
        <v>Quellen und Quellfluren</v>
      </c>
    </row>
    <row r="134" spans="1:18" x14ac:dyDescent="0.3">
      <c r="A134" s="10">
        <v>1</v>
      </c>
      <c r="B134" s="10">
        <v>3</v>
      </c>
      <c r="C134" s="10">
        <v>1</v>
      </c>
      <c r="E134" t="str">
        <f>IF(C134="",Options!$A$3,IF(D134="",Options!$A$4,Options!$A$5))</f>
        <v>Verband</v>
      </c>
      <c r="F134" t="str" cm="1">
        <f t="array" ref="F134">IF(E134=Options!$A$3,"",IF(E134=Options!$A$4,INDEX(Verband!$E$2:$E$179,MATCH(1,(A134=Verband!$A$2:$A$179) * (Species!B134=Verband!$B$2:$B$179) * (Species!C134=Verband!$C$2:$C$179),0)),IF(E134=Options!$A$5,INDEX(Assoziation!$F$2:$F$96,MATCH(1,(A134=Assoziation!$A$2:$A$96) * (Species!B134=Assoziation!$B$2:$B$96) * (Species!C134=Assoziation!$C$2:$C$96) * (Species!D134=Assoziation!$D$2:$D$96),0)),"")))</f>
        <v>Adiantion</v>
      </c>
      <c r="G134" t="str" cm="1">
        <f t="array" ref="G134">IF(E134=Options!$A$3,INDEX(Klasse!$D$2:$D$42,MATCH(1,(A134=Klasse!$A$2:$A$42) * (Species!B134=Klasse!$B$2:$B$42),0)),IF(E134=Options!$A$4,INDEX(Verband!$F$2:$F$179,MATCH(1,(A134=Verband!$A$2:$A$179) * (Species!B134=Verband!$B$2:$B$179) * (Species!C134=Verband!$C$2:$C$179),0)),IF(E134=Options!$A$5,INDEX(Assoziation!$G$2:$G$96,MATCH(1,(A134=Assoziation!$A$2:$A$96) * (Species!B134=Assoziation!$B$2:$B$96) * (Species!C134=Assoziation!$C$2:$C$96) * (Species!D134=Assoziation!$D$2:$D$96),0)),"")))</f>
        <v>Wärmeliebende Quellflur</v>
      </c>
      <c r="H134" s="10" t="s">
        <v>189</v>
      </c>
      <c r="I134" s="10">
        <v>0</v>
      </c>
      <c r="J134" s="10">
        <v>0</v>
      </c>
      <c r="K134" s="10">
        <v>1</v>
      </c>
      <c r="L134" t="str">
        <f t="shared" si="12"/>
        <v xml:space="preserve">Saxifraga </v>
      </c>
      <c r="M134" t="str">
        <f t="shared" si="13"/>
        <v xml:space="preserve"> stolonifera</v>
      </c>
      <c r="N134" t="str">
        <f t="shared" si="11"/>
        <v/>
      </c>
      <c r="O134" t="str">
        <f t="shared" si="14"/>
        <v>Species</v>
      </c>
      <c r="P134" t="str">
        <f t="shared" si="15"/>
        <v>Meerb.</v>
      </c>
      <c r="Q134" t="str">
        <f>LOOKUP(A134,Formation!$A$2:$A$10,Formation!$B$2:$B$10)</f>
        <v>Gewässer (aquatische Lebensräume)</v>
      </c>
      <c r="R134" t="str" cm="1">
        <f t="array" ref="R134">INDEX(Klasse!$D$2:$D$42,MATCH(1,(A134=Klasse!$A$2:$A$42) * (Species!B134=Klasse!$B$2:$B$42),0))</f>
        <v>Quellen und Quellfluren</v>
      </c>
    </row>
    <row r="135" spans="1:18" x14ac:dyDescent="0.3">
      <c r="A135" s="10">
        <v>1</v>
      </c>
      <c r="B135" s="10">
        <v>3</v>
      </c>
      <c r="C135" s="10">
        <v>2</v>
      </c>
      <c r="E135" t="str">
        <f>IF(C135="",Options!$A$3,IF(D135="",Options!$A$4,Options!$A$5))</f>
        <v>Verband</v>
      </c>
      <c r="F135" t="str" cm="1">
        <f t="array" ref="F135">IF(E135=Options!$A$3,"",IF(E135=Options!$A$4,INDEX(Verband!$E$2:$E$179,MATCH(1,(A135=Verband!$A$2:$A$179) * (Species!B135=Verband!$B$2:$B$179) * (Species!C135=Verband!$C$2:$C$179),0)),IF(E135=Options!$A$5,INDEX(Assoziation!$F$2:$F$96,MATCH(1,(A135=Assoziation!$A$2:$A$96) * (Species!B135=Assoziation!$B$2:$B$96) * (Species!C135=Assoziation!$C$2:$C$96) * (Species!D135=Assoziation!$D$2:$D$96),0)),"")))</f>
        <v>Cratoneurion</v>
      </c>
      <c r="G135" t="str" cm="1">
        <f t="array" ref="G135">IF(E135=Options!$A$3,INDEX(Klasse!$D$2:$D$42,MATCH(1,(A135=Klasse!$A$2:$A$42) * (Species!B135=Klasse!$B$2:$B$42),0)),IF(E135=Options!$A$4,INDEX(Verband!$F$2:$F$179,MATCH(1,(A135=Verband!$A$2:$A$179) * (Species!B135=Verband!$B$2:$B$179) * (Species!C135=Verband!$C$2:$C$179),0)),IF(E135=Options!$A$5,INDEX(Assoziation!$G$2:$G$96,MATCH(1,(A135=Assoziation!$A$2:$A$96) * (Species!B135=Assoziation!$B$2:$B$96) * (Species!C135=Assoziation!$C$2:$C$96) * (Species!D135=Assoziation!$D$2:$D$96),0)),"")))</f>
        <v>Kalkreiche Quellflur</v>
      </c>
      <c r="H135" s="10" t="s">
        <v>171</v>
      </c>
      <c r="I135" s="10">
        <v>1</v>
      </c>
      <c r="J135" s="10">
        <v>0</v>
      </c>
      <c r="K135" s="10">
        <v>0</v>
      </c>
      <c r="L135" t="str">
        <f t="shared" si="12"/>
        <v xml:space="preserve">Arabis </v>
      </c>
      <c r="M135" t="str">
        <f t="shared" si="13"/>
        <v xml:space="preserve"> subcoriacea</v>
      </c>
      <c r="N135" t="str">
        <f t="shared" si="11"/>
        <v/>
      </c>
      <c r="O135" t="str">
        <f t="shared" si="14"/>
        <v>Species</v>
      </c>
      <c r="P135" t="str">
        <f t="shared" si="15"/>
        <v>Gren.</v>
      </c>
      <c r="Q135" t="str">
        <f>LOOKUP(A135,Formation!$A$2:$A$10,Formation!$B$2:$B$10)</f>
        <v>Gewässer (aquatische Lebensräume)</v>
      </c>
      <c r="R135" t="str" cm="1">
        <f t="array" ref="R135">INDEX(Klasse!$D$2:$D$42,MATCH(1,(A135=Klasse!$A$2:$A$42) * (Species!B135=Klasse!$B$2:$B$42),0))</f>
        <v>Quellen und Quellfluren</v>
      </c>
    </row>
    <row r="136" spans="1:18" x14ac:dyDescent="0.3">
      <c r="A136" s="10">
        <v>1</v>
      </c>
      <c r="B136" s="10">
        <v>3</v>
      </c>
      <c r="C136" s="10">
        <v>2</v>
      </c>
      <c r="E136" t="str">
        <f>IF(C136="",Options!$A$3,IF(D136="",Options!$A$4,Options!$A$5))</f>
        <v>Verband</v>
      </c>
      <c r="F136" t="str" cm="1">
        <f t="array" ref="F136">IF(E136=Options!$A$3,"",IF(E136=Options!$A$4,INDEX(Verband!$E$2:$E$179,MATCH(1,(A136=Verband!$A$2:$A$179) * (Species!B136=Verband!$B$2:$B$179) * (Species!C136=Verband!$C$2:$C$179),0)),IF(E136=Options!$A$5,INDEX(Assoziation!$F$2:$F$96,MATCH(1,(A136=Assoziation!$A$2:$A$96) * (Species!B136=Assoziation!$B$2:$B$96) * (Species!C136=Assoziation!$C$2:$C$96) * (Species!D136=Assoziation!$D$2:$D$96),0)),"")))</f>
        <v>Cratoneurion</v>
      </c>
      <c r="G136" t="str" cm="1">
        <f t="array" ref="G136">IF(E136=Options!$A$3,INDEX(Klasse!$D$2:$D$42,MATCH(1,(A136=Klasse!$A$2:$A$42) * (Species!B136=Klasse!$B$2:$B$42),0)),IF(E136=Options!$A$4,INDEX(Verband!$F$2:$F$179,MATCH(1,(A136=Verband!$A$2:$A$179) * (Species!B136=Verband!$B$2:$B$179) * (Species!C136=Verband!$C$2:$C$179),0)),IF(E136=Options!$A$5,INDEX(Assoziation!$G$2:$G$96,MATCH(1,(A136=Assoziation!$A$2:$A$96) * (Species!B136=Assoziation!$B$2:$B$96) * (Species!C136=Assoziation!$C$2:$C$96) * (Species!D136=Assoziation!$D$2:$D$96),0)),"")))</f>
        <v>Kalkreiche Quellflur</v>
      </c>
      <c r="H136" s="10" t="s">
        <v>192</v>
      </c>
      <c r="I136" s="10">
        <v>1</v>
      </c>
      <c r="J136" s="10">
        <v>0</v>
      </c>
      <c r="K136" s="10">
        <v>0</v>
      </c>
      <c r="L136" t="str">
        <f t="shared" si="12"/>
        <v xml:space="preserve">Cochlearia </v>
      </c>
      <c r="M136" t="str">
        <f t="shared" si="13"/>
        <v xml:space="preserve"> pyrenaica</v>
      </c>
      <c r="N136" t="str">
        <f t="shared" si="11"/>
        <v/>
      </c>
      <c r="O136" t="str">
        <f t="shared" si="14"/>
        <v>Species</v>
      </c>
      <c r="P136" t="str">
        <f t="shared" si="15"/>
        <v>DC.</v>
      </c>
      <c r="Q136" t="str">
        <f>LOOKUP(A136,Formation!$A$2:$A$10,Formation!$B$2:$B$10)</f>
        <v>Gewässer (aquatische Lebensräume)</v>
      </c>
      <c r="R136" t="str" cm="1">
        <f t="array" ref="R136">INDEX(Klasse!$D$2:$D$42,MATCH(1,(A136=Klasse!$A$2:$A$42) * (Species!B136=Klasse!$B$2:$B$42),0))</f>
        <v>Quellen und Quellfluren</v>
      </c>
    </row>
    <row r="137" spans="1:18" x14ac:dyDescent="0.3">
      <c r="A137" s="10">
        <v>1</v>
      </c>
      <c r="B137" s="10">
        <v>3</v>
      </c>
      <c r="C137" s="10">
        <v>2</v>
      </c>
      <c r="E137" t="str">
        <f>IF(C137="",Options!$A$3,IF(D137="",Options!$A$4,Options!$A$5))</f>
        <v>Verband</v>
      </c>
      <c r="F137" t="str" cm="1">
        <f t="array" ref="F137">IF(E137=Options!$A$3,"",IF(E137=Options!$A$4,INDEX(Verband!$E$2:$E$179,MATCH(1,(A137=Verband!$A$2:$A$179) * (Species!B137=Verband!$B$2:$B$179) * (Species!C137=Verband!$C$2:$C$179),0)),IF(E137=Options!$A$5,INDEX(Assoziation!$F$2:$F$96,MATCH(1,(A137=Assoziation!$A$2:$A$96) * (Species!B137=Assoziation!$B$2:$B$96) * (Species!C137=Assoziation!$C$2:$C$96) * (Species!D137=Assoziation!$D$2:$D$96),0)),"")))</f>
        <v>Cratoneurion</v>
      </c>
      <c r="G137" t="str" cm="1">
        <f t="array" ref="G137">IF(E137=Options!$A$3,INDEX(Klasse!$D$2:$D$42,MATCH(1,(A137=Klasse!$A$2:$A$42) * (Species!B137=Klasse!$B$2:$B$42),0)),IF(E137=Options!$A$4,INDEX(Verband!$F$2:$F$179,MATCH(1,(A137=Verband!$A$2:$A$179) * (Species!B137=Verband!$B$2:$B$179) * (Species!C137=Verband!$C$2:$C$179),0)),IF(E137=Options!$A$5,INDEX(Assoziation!$G$2:$G$96,MATCH(1,(A137=Assoziation!$A$2:$A$96) * (Species!B137=Assoziation!$B$2:$B$96) * (Species!C137=Assoziation!$C$2:$C$96) * (Species!D137=Assoziation!$D$2:$D$96),0)),"")))</f>
        <v>Kalkreiche Quellflur</v>
      </c>
      <c r="H137" s="10" t="s">
        <v>193</v>
      </c>
      <c r="I137" s="10">
        <v>0</v>
      </c>
      <c r="J137" s="10">
        <v>0</v>
      </c>
      <c r="K137" s="10">
        <v>0</v>
      </c>
      <c r="L137" t="str">
        <f t="shared" si="12"/>
        <v xml:space="preserve">Agrostis </v>
      </c>
      <c r="M137" t="str">
        <f t="shared" si="13"/>
        <v xml:space="preserve"> stolonifera</v>
      </c>
      <c r="N137" t="str">
        <f t="shared" si="11"/>
        <v/>
      </c>
      <c r="O137" t="str">
        <f t="shared" si="14"/>
        <v>Species</v>
      </c>
      <c r="P137" t="str">
        <f t="shared" si="15"/>
        <v>L.</v>
      </c>
      <c r="Q137" t="str">
        <f>LOOKUP(A137,Formation!$A$2:$A$10,Formation!$B$2:$B$10)</f>
        <v>Gewässer (aquatische Lebensräume)</v>
      </c>
      <c r="R137" t="str" cm="1">
        <f t="array" ref="R137">INDEX(Klasse!$D$2:$D$42,MATCH(1,(A137=Klasse!$A$2:$A$42) * (Species!B137=Klasse!$B$2:$B$42),0))</f>
        <v>Quellen und Quellfluren</v>
      </c>
    </row>
    <row r="138" spans="1:18" x14ac:dyDescent="0.3">
      <c r="A138" s="10">
        <v>1</v>
      </c>
      <c r="B138" s="10">
        <v>3</v>
      </c>
      <c r="C138" s="10">
        <v>2</v>
      </c>
      <c r="E138" t="str">
        <f>IF(C138="",Options!$A$3,IF(D138="",Options!$A$4,Options!$A$5))</f>
        <v>Verband</v>
      </c>
      <c r="F138" t="str" cm="1">
        <f t="array" ref="F138">IF(E138=Options!$A$3,"",IF(E138=Options!$A$4,INDEX(Verband!$E$2:$E$179,MATCH(1,(A138=Verband!$A$2:$A$179) * (Species!B138=Verband!$B$2:$B$179) * (Species!C138=Verband!$C$2:$C$179),0)),IF(E138=Options!$A$5,INDEX(Assoziation!$F$2:$F$96,MATCH(1,(A138=Assoziation!$A$2:$A$96) * (Species!B138=Assoziation!$B$2:$B$96) * (Species!C138=Assoziation!$C$2:$C$96) * (Species!D138=Assoziation!$D$2:$D$96),0)),"")))</f>
        <v>Cratoneurion</v>
      </c>
      <c r="G138" t="str" cm="1">
        <f t="array" ref="G138">IF(E138=Options!$A$3,INDEX(Klasse!$D$2:$D$42,MATCH(1,(A138=Klasse!$A$2:$A$42) * (Species!B138=Klasse!$B$2:$B$42),0)),IF(E138=Options!$A$4,INDEX(Verband!$F$2:$F$179,MATCH(1,(A138=Verband!$A$2:$A$179) * (Species!B138=Verband!$B$2:$B$179) * (Species!C138=Verband!$C$2:$C$179),0)),IF(E138=Options!$A$5,INDEX(Assoziation!$G$2:$G$96,MATCH(1,(A138=Assoziation!$A$2:$A$96) * (Species!B138=Assoziation!$B$2:$B$96) * (Species!C138=Assoziation!$C$2:$C$96) * (Species!D138=Assoziation!$D$2:$D$96),0)),"")))</f>
        <v>Kalkreiche Quellflur</v>
      </c>
      <c r="H138" s="10" t="s">
        <v>194</v>
      </c>
      <c r="I138" s="10">
        <v>0</v>
      </c>
      <c r="J138" s="10">
        <v>0</v>
      </c>
      <c r="K138" s="10">
        <v>0</v>
      </c>
      <c r="L138" t="str">
        <f t="shared" si="12"/>
        <v xml:space="preserve">Alchemilla </v>
      </c>
      <c r="M138" t="str">
        <f t="shared" si="13"/>
        <v xml:space="preserve"> demissa</v>
      </c>
      <c r="N138" t="str">
        <f t="shared" si="11"/>
        <v/>
      </c>
      <c r="O138" t="str">
        <f t="shared" si="14"/>
        <v>Species</v>
      </c>
      <c r="P138" t="str">
        <f t="shared" si="15"/>
        <v>Buser</v>
      </c>
      <c r="Q138" t="str">
        <f>LOOKUP(A138,Formation!$A$2:$A$10,Formation!$B$2:$B$10)</f>
        <v>Gewässer (aquatische Lebensräume)</v>
      </c>
      <c r="R138" t="str" cm="1">
        <f t="array" ref="R138">INDEX(Klasse!$D$2:$D$42,MATCH(1,(A138=Klasse!$A$2:$A$42) * (Species!B138=Klasse!$B$2:$B$42),0))</f>
        <v>Quellen und Quellfluren</v>
      </c>
    </row>
    <row r="139" spans="1:18" x14ac:dyDescent="0.3">
      <c r="A139" s="10">
        <v>1</v>
      </c>
      <c r="B139" s="10">
        <v>3</v>
      </c>
      <c r="C139" s="10">
        <v>2</v>
      </c>
      <c r="E139" t="str">
        <f>IF(C139="",Options!$A$3,IF(D139="",Options!$A$4,Options!$A$5))</f>
        <v>Verband</v>
      </c>
      <c r="F139" t="str" cm="1">
        <f t="array" ref="F139">IF(E139=Options!$A$3,"",IF(E139=Options!$A$4,INDEX(Verband!$E$2:$E$179,MATCH(1,(A139=Verband!$A$2:$A$179) * (Species!B139=Verband!$B$2:$B$179) * (Species!C139=Verband!$C$2:$C$179),0)),IF(E139=Options!$A$5,INDEX(Assoziation!$F$2:$F$96,MATCH(1,(A139=Assoziation!$A$2:$A$96) * (Species!B139=Assoziation!$B$2:$B$96) * (Species!C139=Assoziation!$C$2:$C$96) * (Species!D139=Assoziation!$D$2:$D$96),0)),"")))</f>
        <v>Cratoneurion</v>
      </c>
      <c r="G139" t="str" cm="1">
        <f t="array" ref="G139">IF(E139=Options!$A$3,INDEX(Klasse!$D$2:$D$42,MATCH(1,(A139=Klasse!$A$2:$A$42) * (Species!B139=Klasse!$B$2:$B$42),0)),IF(E139=Options!$A$4,INDEX(Verband!$F$2:$F$179,MATCH(1,(A139=Verband!$A$2:$A$179) * (Species!B139=Verband!$B$2:$B$179) * (Species!C139=Verband!$C$2:$C$179),0)),IF(E139=Options!$A$5,INDEX(Assoziation!$G$2:$G$96,MATCH(1,(A139=Assoziation!$A$2:$A$96) * (Species!B139=Assoziation!$B$2:$B$96) * (Species!C139=Assoziation!$C$2:$C$96) * (Species!D139=Assoziation!$D$2:$D$96),0)),"")))</f>
        <v>Kalkreiche Quellflur</v>
      </c>
      <c r="H139" s="10" t="s">
        <v>195</v>
      </c>
      <c r="I139" s="10">
        <v>0</v>
      </c>
      <c r="J139" s="10">
        <v>0</v>
      </c>
      <c r="K139" s="10">
        <v>0</v>
      </c>
      <c r="L139" t="str">
        <f t="shared" si="12"/>
        <v xml:space="preserve">Alchemilla </v>
      </c>
      <c r="M139" t="str">
        <f t="shared" si="13"/>
        <v xml:space="preserve"> incisa</v>
      </c>
      <c r="N139" t="str">
        <f t="shared" si="11"/>
        <v/>
      </c>
      <c r="O139" t="str">
        <f t="shared" si="14"/>
        <v>Species</v>
      </c>
      <c r="P139" t="str">
        <f t="shared" si="15"/>
        <v>Buser</v>
      </c>
      <c r="Q139" t="str">
        <f>LOOKUP(A139,Formation!$A$2:$A$10,Formation!$B$2:$B$10)</f>
        <v>Gewässer (aquatische Lebensräume)</v>
      </c>
      <c r="R139" t="str" cm="1">
        <f t="array" ref="R139">INDEX(Klasse!$D$2:$D$42,MATCH(1,(A139=Klasse!$A$2:$A$42) * (Species!B139=Klasse!$B$2:$B$42),0))</f>
        <v>Quellen und Quellfluren</v>
      </c>
    </row>
    <row r="140" spans="1:18" x14ac:dyDescent="0.3">
      <c r="A140" s="10">
        <v>1</v>
      </c>
      <c r="B140" s="10">
        <v>3</v>
      </c>
      <c r="C140" s="10">
        <v>2</v>
      </c>
      <c r="E140" t="str">
        <f>IF(C140="",Options!$A$3,IF(D140="",Options!$A$4,Options!$A$5))</f>
        <v>Verband</v>
      </c>
      <c r="F140" t="str" cm="1">
        <f t="array" ref="F140">IF(E140=Options!$A$3,"",IF(E140=Options!$A$4,INDEX(Verband!$E$2:$E$179,MATCH(1,(A140=Verband!$A$2:$A$179) * (Species!B140=Verband!$B$2:$B$179) * (Species!C140=Verband!$C$2:$C$179),0)),IF(E140=Options!$A$5,INDEX(Assoziation!$F$2:$F$96,MATCH(1,(A140=Assoziation!$A$2:$A$96) * (Species!B140=Assoziation!$B$2:$B$96) * (Species!C140=Assoziation!$C$2:$C$96) * (Species!D140=Assoziation!$D$2:$D$96),0)),"")))</f>
        <v>Cratoneurion</v>
      </c>
      <c r="G140" t="str" cm="1">
        <f t="array" ref="G140">IF(E140=Options!$A$3,INDEX(Klasse!$D$2:$D$42,MATCH(1,(A140=Klasse!$A$2:$A$42) * (Species!B140=Klasse!$B$2:$B$42),0)),IF(E140=Options!$A$4,INDEX(Verband!$F$2:$F$179,MATCH(1,(A140=Verband!$A$2:$A$179) * (Species!B140=Verband!$B$2:$B$179) * (Species!C140=Verband!$C$2:$C$179),0)),IF(E140=Options!$A$5,INDEX(Assoziation!$G$2:$G$96,MATCH(1,(A140=Assoziation!$A$2:$A$96) * (Species!B140=Assoziation!$B$2:$B$96) * (Species!C140=Assoziation!$C$2:$C$96) * (Species!D140=Assoziation!$D$2:$D$96),0)),"")))</f>
        <v>Kalkreiche Quellflur</v>
      </c>
      <c r="H140" s="10" t="s">
        <v>196</v>
      </c>
      <c r="I140" s="10">
        <v>0</v>
      </c>
      <c r="J140" s="10">
        <v>0</v>
      </c>
      <c r="K140" s="10">
        <v>0</v>
      </c>
      <c r="L140" t="str">
        <f t="shared" si="12"/>
        <v xml:space="preserve">Aster </v>
      </c>
      <c r="M140" t="str">
        <f t="shared" si="13"/>
        <v xml:space="preserve"> bellidiastrum</v>
      </c>
      <c r="N140" t="str">
        <f t="shared" si="11"/>
        <v/>
      </c>
      <c r="O140" t="str">
        <f t="shared" si="14"/>
        <v>Species</v>
      </c>
      <c r="P140" t="str">
        <f t="shared" si="15"/>
        <v>(L.) Scop.</v>
      </c>
      <c r="Q140" t="str">
        <f>LOOKUP(A140,Formation!$A$2:$A$10,Formation!$B$2:$B$10)</f>
        <v>Gewässer (aquatische Lebensräume)</v>
      </c>
      <c r="R140" t="str" cm="1">
        <f t="array" ref="R140">INDEX(Klasse!$D$2:$D$42,MATCH(1,(A140=Klasse!$A$2:$A$42) * (Species!B140=Klasse!$B$2:$B$42),0))</f>
        <v>Quellen und Quellfluren</v>
      </c>
    </row>
    <row r="141" spans="1:18" x14ac:dyDescent="0.3">
      <c r="A141" s="10">
        <v>1</v>
      </c>
      <c r="B141" s="10">
        <v>3</v>
      </c>
      <c r="C141" s="10">
        <v>2</v>
      </c>
      <c r="E141" t="str">
        <f>IF(C141="",Options!$A$3,IF(D141="",Options!$A$4,Options!$A$5))</f>
        <v>Verband</v>
      </c>
      <c r="F141" t="str" cm="1">
        <f t="array" ref="F141">IF(E141=Options!$A$3,"",IF(E141=Options!$A$4,INDEX(Verband!$E$2:$E$179,MATCH(1,(A141=Verband!$A$2:$A$179) * (Species!B141=Verband!$B$2:$B$179) * (Species!C141=Verband!$C$2:$C$179),0)),IF(E141=Options!$A$5,INDEX(Assoziation!$F$2:$F$96,MATCH(1,(A141=Assoziation!$A$2:$A$96) * (Species!B141=Assoziation!$B$2:$B$96) * (Species!C141=Assoziation!$C$2:$C$96) * (Species!D141=Assoziation!$D$2:$D$96),0)),"")))</f>
        <v>Cratoneurion</v>
      </c>
      <c r="G141" t="str" cm="1">
        <f t="array" ref="G141">IF(E141=Options!$A$3,INDEX(Klasse!$D$2:$D$42,MATCH(1,(A141=Klasse!$A$2:$A$42) * (Species!B141=Klasse!$B$2:$B$42),0)),IF(E141=Options!$A$4,INDEX(Verband!$F$2:$F$179,MATCH(1,(A141=Verband!$A$2:$A$179) * (Species!B141=Verband!$B$2:$B$179) * (Species!C141=Verband!$C$2:$C$179),0)),IF(E141=Options!$A$5,INDEX(Assoziation!$G$2:$G$96,MATCH(1,(A141=Assoziation!$A$2:$A$96) * (Species!B141=Assoziation!$B$2:$B$96) * (Species!C141=Assoziation!$C$2:$C$96) * (Species!D141=Assoziation!$D$2:$D$96),0)),"")))</f>
        <v>Kalkreiche Quellflur</v>
      </c>
      <c r="H141" s="10" t="s">
        <v>197</v>
      </c>
      <c r="I141" s="10">
        <v>0</v>
      </c>
      <c r="J141" s="10">
        <v>0</v>
      </c>
      <c r="K141" s="10">
        <v>0</v>
      </c>
      <c r="L141" t="str">
        <f t="shared" si="12"/>
        <v xml:space="preserve">Cardamine </v>
      </c>
      <c r="M141" t="str">
        <f t="shared" si="13"/>
        <v xml:space="preserve"> asarifolia</v>
      </c>
      <c r="N141" t="str">
        <f t="shared" si="11"/>
        <v/>
      </c>
      <c r="O141" t="str">
        <f t="shared" si="14"/>
        <v>Species</v>
      </c>
      <c r="P141" t="str">
        <f t="shared" si="15"/>
        <v>L.</v>
      </c>
      <c r="Q141" t="str">
        <f>LOOKUP(A141,Formation!$A$2:$A$10,Formation!$B$2:$B$10)</f>
        <v>Gewässer (aquatische Lebensräume)</v>
      </c>
      <c r="R141" t="str" cm="1">
        <f t="array" ref="R141">INDEX(Klasse!$D$2:$D$42,MATCH(1,(A141=Klasse!$A$2:$A$42) * (Species!B141=Klasse!$B$2:$B$42),0))</f>
        <v>Quellen und Quellfluren</v>
      </c>
    </row>
    <row r="142" spans="1:18" x14ac:dyDescent="0.3">
      <c r="A142" s="10">
        <v>1</v>
      </c>
      <c r="B142" s="10">
        <v>3</v>
      </c>
      <c r="C142" s="10">
        <v>2</v>
      </c>
      <c r="E142" t="str">
        <f>IF(C142="",Options!$A$3,IF(D142="",Options!$A$4,Options!$A$5))</f>
        <v>Verband</v>
      </c>
      <c r="F142" t="str" cm="1">
        <f t="array" ref="F142">IF(E142=Options!$A$3,"",IF(E142=Options!$A$4,INDEX(Verband!$E$2:$E$179,MATCH(1,(A142=Verband!$A$2:$A$179) * (Species!B142=Verband!$B$2:$B$179) * (Species!C142=Verband!$C$2:$C$179),0)),IF(E142=Options!$A$5,INDEX(Assoziation!$F$2:$F$96,MATCH(1,(A142=Assoziation!$A$2:$A$96) * (Species!B142=Assoziation!$B$2:$B$96) * (Species!C142=Assoziation!$C$2:$C$96) * (Species!D142=Assoziation!$D$2:$D$96),0)),"")))</f>
        <v>Cratoneurion</v>
      </c>
      <c r="G142" t="str" cm="1">
        <f t="array" ref="G142">IF(E142=Options!$A$3,INDEX(Klasse!$D$2:$D$42,MATCH(1,(A142=Klasse!$A$2:$A$42) * (Species!B142=Klasse!$B$2:$B$42),0)),IF(E142=Options!$A$4,INDEX(Verband!$F$2:$F$179,MATCH(1,(A142=Verband!$A$2:$A$179) * (Species!B142=Verband!$B$2:$B$179) * (Species!C142=Verband!$C$2:$C$179),0)),IF(E142=Options!$A$5,INDEX(Assoziation!$G$2:$G$96,MATCH(1,(A142=Assoziation!$A$2:$A$96) * (Species!B142=Assoziation!$B$2:$B$96) * (Species!C142=Assoziation!$C$2:$C$96) * (Species!D142=Assoziation!$D$2:$D$96),0)),"")))</f>
        <v>Kalkreiche Quellflur</v>
      </c>
      <c r="H142" s="10" t="s">
        <v>175</v>
      </c>
      <c r="I142" s="10">
        <v>0</v>
      </c>
      <c r="J142" s="10">
        <v>0</v>
      </c>
      <c r="K142" s="10">
        <v>0</v>
      </c>
      <c r="L142" t="str">
        <f t="shared" si="12"/>
        <v xml:space="preserve">Epilobium </v>
      </c>
      <c r="M142" t="str">
        <f t="shared" si="13"/>
        <v xml:space="preserve"> alsinifolium</v>
      </c>
      <c r="N142" t="str">
        <f t="shared" si="11"/>
        <v/>
      </c>
      <c r="O142" t="str">
        <f t="shared" si="14"/>
        <v>Species</v>
      </c>
      <c r="P142" t="str">
        <f t="shared" si="15"/>
        <v>Vill.</v>
      </c>
      <c r="Q142" t="str">
        <f>LOOKUP(A142,Formation!$A$2:$A$10,Formation!$B$2:$B$10)</f>
        <v>Gewässer (aquatische Lebensräume)</v>
      </c>
      <c r="R142" t="str" cm="1">
        <f t="array" ref="R142">INDEX(Klasse!$D$2:$D$42,MATCH(1,(A142=Klasse!$A$2:$A$42) * (Species!B142=Klasse!$B$2:$B$42),0))</f>
        <v>Quellen und Quellfluren</v>
      </c>
    </row>
    <row r="143" spans="1:18" x14ac:dyDescent="0.3">
      <c r="A143" s="10">
        <v>1</v>
      </c>
      <c r="B143" s="10">
        <v>3</v>
      </c>
      <c r="C143" s="10">
        <v>2</v>
      </c>
      <c r="E143" t="str">
        <f>IF(C143="",Options!$A$3,IF(D143="",Options!$A$4,Options!$A$5))</f>
        <v>Verband</v>
      </c>
      <c r="F143" t="str" cm="1">
        <f t="array" ref="F143">IF(E143=Options!$A$3,"",IF(E143=Options!$A$4,INDEX(Verband!$E$2:$E$179,MATCH(1,(A143=Verband!$A$2:$A$179) * (Species!B143=Verband!$B$2:$B$179) * (Species!C143=Verband!$C$2:$C$179),0)),IF(E143=Options!$A$5,INDEX(Assoziation!$F$2:$F$96,MATCH(1,(A143=Assoziation!$A$2:$A$96) * (Species!B143=Assoziation!$B$2:$B$96) * (Species!C143=Assoziation!$C$2:$C$96) * (Species!D143=Assoziation!$D$2:$D$96),0)),"")))</f>
        <v>Cratoneurion</v>
      </c>
      <c r="G143" t="str" cm="1">
        <f t="array" ref="G143">IF(E143=Options!$A$3,INDEX(Klasse!$D$2:$D$42,MATCH(1,(A143=Klasse!$A$2:$A$42) * (Species!B143=Klasse!$B$2:$B$42),0)),IF(E143=Options!$A$4,INDEX(Verband!$F$2:$F$179,MATCH(1,(A143=Verband!$A$2:$A$179) * (Species!B143=Verband!$B$2:$B$179) * (Species!C143=Verband!$C$2:$C$179),0)),IF(E143=Options!$A$5,INDEX(Assoziation!$G$2:$G$96,MATCH(1,(A143=Assoziation!$A$2:$A$96) * (Species!B143=Assoziation!$B$2:$B$96) * (Species!C143=Assoziation!$C$2:$C$96) * (Species!D143=Assoziation!$D$2:$D$96),0)),"")))</f>
        <v>Kalkreiche Quellflur</v>
      </c>
      <c r="H143" s="10" t="s">
        <v>198</v>
      </c>
      <c r="I143" s="10">
        <v>0</v>
      </c>
      <c r="J143" s="10">
        <v>0</v>
      </c>
      <c r="K143" s="10">
        <v>0</v>
      </c>
      <c r="L143" t="str">
        <f t="shared" si="12"/>
        <v xml:space="preserve">Pinguicula </v>
      </c>
      <c r="M143" t="str">
        <f t="shared" si="13"/>
        <v xml:space="preserve"> alpina</v>
      </c>
      <c r="N143" t="str">
        <f t="shared" si="11"/>
        <v/>
      </c>
      <c r="O143" t="str">
        <f t="shared" si="14"/>
        <v>Species</v>
      </c>
      <c r="P143" t="str">
        <f t="shared" si="15"/>
        <v>L.</v>
      </c>
      <c r="Q143" t="str">
        <f>LOOKUP(A143,Formation!$A$2:$A$10,Formation!$B$2:$B$10)</f>
        <v>Gewässer (aquatische Lebensräume)</v>
      </c>
      <c r="R143" t="str" cm="1">
        <f t="array" ref="R143">INDEX(Klasse!$D$2:$D$42,MATCH(1,(A143=Klasse!$A$2:$A$42) * (Species!B143=Klasse!$B$2:$B$42),0))</f>
        <v>Quellen und Quellfluren</v>
      </c>
    </row>
    <row r="144" spans="1:18" x14ac:dyDescent="0.3">
      <c r="A144" s="10">
        <v>1</v>
      </c>
      <c r="B144" s="10">
        <v>3</v>
      </c>
      <c r="C144" s="10">
        <v>2</v>
      </c>
      <c r="E144" t="str">
        <f>IF(C144="",Options!$A$3,IF(D144="",Options!$A$4,Options!$A$5))</f>
        <v>Verband</v>
      </c>
      <c r="F144" t="str" cm="1">
        <f t="array" ref="F144">IF(E144=Options!$A$3,"",IF(E144=Options!$A$4,INDEX(Verband!$E$2:$E$179,MATCH(1,(A144=Verband!$A$2:$A$179) * (Species!B144=Verband!$B$2:$B$179) * (Species!C144=Verband!$C$2:$C$179),0)),IF(E144=Options!$A$5,INDEX(Assoziation!$F$2:$F$96,MATCH(1,(A144=Assoziation!$A$2:$A$96) * (Species!B144=Assoziation!$B$2:$B$96) * (Species!C144=Assoziation!$C$2:$C$96) * (Species!D144=Assoziation!$D$2:$D$96),0)),"")))</f>
        <v>Cratoneurion</v>
      </c>
      <c r="G144" t="str" cm="1">
        <f t="array" ref="G144">IF(E144=Options!$A$3,INDEX(Klasse!$D$2:$D$42,MATCH(1,(A144=Klasse!$A$2:$A$42) * (Species!B144=Klasse!$B$2:$B$42),0)),IF(E144=Options!$A$4,INDEX(Verband!$F$2:$F$179,MATCH(1,(A144=Verband!$A$2:$A$179) * (Species!B144=Verband!$B$2:$B$179) * (Species!C144=Verband!$C$2:$C$179),0)),IF(E144=Options!$A$5,INDEX(Assoziation!$G$2:$G$96,MATCH(1,(A144=Assoziation!$A$2:$A$96) * (Species!B144=Assoziation!$B$2:$B$96) * (Species!C144=Assoziation!$C$2:$C$96) * (Species!D144=Assoziation!$D$2:$D$96),0)),"")))</f>
        <v>Kalkreiche Quellflur</v>
      </c>
      <c r="H144" s="10" t="s">
        <v>199</v>
      </c>
      <c r="I144" s="10">
        <v>0</v>
      </c>
      <c r="J144" s="10">
        <v>0</v>
      </c>
      <c r="K144" s="10">
        <v>0</v>
      </c>
      <c r="L144" t="str">
        <f t="shared" si="12"/>
        <v xml:space="preserve">Pinguicula </v>
      </c>
      <c r="M144" t="str">
        <f t="shared" si="13"/>
        <v xml:space="preserve"> vulgaris</v>
      </c>
      <c r="N144" t="str">
        <f t="shared" si="11"/>
        <v/>
      </c>
      <c r="O144" t="str">
        <f t="shared" si="14"/>
        <v>Species</v>
      </c>
      <c r="P144" t="str">
        <f t="shared" si="15"/>
        <v>L.</v>
      </c>
      <c r="Q144" t="str">
        <f>LOOKUP(A144,Formation!$A$2:$A$10,Formation!$B$2:$B$10)</f>
        <v>Gewässer (aquatische Lebensräume)</v>
      </c>
      <c r="R144" t="str" cm="1">
        <f t="array" ref="R144">INDEX(Klasse!$D$2:$D$42,MATCH(1,(A144=Klasse!$A$2:$A$42) * (Species!B144=Klasse!$B$2:$B$42),0))</f>
        <v>Quellen und Quellfluren</v>
      </c>
    </row>
    <row r="145" spans="1:18" x14ac:dyDescent="0.3">
      <c r="A145" s="10">
        <v>1</v>
      </c>
      <c r="B145" s="10">
        <v>3</v>
      </c>
      <c r="C145" s="10">
        <v>2</v>
      </c>
      <c r="E145" t="str">
        <f>IF(C145="",Options!$A$3,IF(D145="",Options!$A$4,Options!$A$5))</f>
        <v>Verband</v>
      </c>
      <c r="F145" t="str" cm="1">
        <f t="array" ref="F145">IF(E145=Options!$A$3,"",IF(E145=Options!$A$4,INDEX(Verband!$E$2:$E$179,MATCH(1,(A145=Verband!$A$2:$A$179) * (Species!B145=Verband!$B$2:$B$179) * (Species!C145=Verband!$C$2:$C$179),0)),IF(E145=Options!$A$5,INDEX(Assoziation!$F$2:$F$96,MATCH(1,(A145=Assoziation!$A$2:$A$96) * (Species!B145=Assoziation!$B$2:$B$96) * (Species!C145=Assoziation!$C$2:$C$96) * (Species!D145=Assoziation!$D$2:$D$96),0)),"")))</f>
        <v>Cratoneurion</v>
      </c>
      <c r="G145" t="str" cm="1">
        <f t="array" ref="G145">IF(E145=Options!$A$3,INDEX(Klasse!$D$2:$D$42,MATCH(1,(A145=Klasse!$A$2:$A$42) * (Species!B145=Klasse!$B$2:$B$42),0)),IF(E145=Options!$A$4,INDEX(Verband!$F$2:$F$179,MATCH(1,(A145=Verband!$A$2:$A$179) * (Species!B145=Verband!$B$2:$B$179) * (Species!C145=Verband!$C$2:$C$179),0)),IF(E145=Options!$A$5,INDEX(Assoziation!$G$2:$G$96,MATCH(1,(A145=Assoziation!$A$2:$A$96) * (Species!B145=Assoziation!$B$2:$B$96) * (Species!C145=Assoziation!$C$2:$C$96) * (Species!D145=Assoziation!$D$2:$D$96),0)),"")))</f>
        <v>Kalkreiche Quellflur</v>
      </c>
      <c r="H145" s="10" t="s">
        <v>178</v>
      </c>
      <c r="I145" s="10">
        <v>0</v>
      </c>
      <c r="J145" s="10">
        <v>1</v>
      </c>
      <c r="K145" s="10">
        <v>0</v>
      </c>
      <c r="L145" t="str">
        <f t="shared" si="12"/>
        <v xml:space="preserve">Saxifraga </v>
      </c>
      <c r="M145" t="str">
        <f t="shared" si="13"/>
        <v xml:space="preserve"> aizoides</v>
      </c>
      <c r="N145" t="str">
        <f t="shared" ref="N145:N166" si="16">IF(O145="Subspecies",MID(H145,FIND("subsp. ",H145)+7,LEN(H145)-FIND("subsp. ",H145)+7),"")</f>
        <v/>
      </c>
      <c r="O145" t="str">
        <f t="shared" si="14"/>
        <v>Species</v>
      </c>
      <c r="P145" t="str">
        <f t="shared" si="15"/>
        <v>L.</v>
      </c>
      <c r="Q145" t="str">
        <f>LOOKUP(A145,Formation!$A$2:$A$10,Formation!$B$2:$B$10)</f>
        <v>Gewässer (aquatische Lebensräume)</v>
      </c>
      <c r="R145" t="str" cm="1">
        <f t="array" ref="R145">INDEX(Klasse!$D$2:$D$42,MATCH(1,(A145=Klasse!$A$2:$A$42) * (Species!B145=Klasse!$B$2:$B$42),0))</f>
        <v>Quellen und Quellfluren</v>
      </c>
    </row>
    <row r="146" spans="1:18" x14ac:dyDescent="0.3">
      <c r="A146" s="10">
        <v>1</v>
      </c>
      <c r="B146" s="10">
        <v>3</v>
      </c>
      <c r="C146" s="10">
        <v>2</v>
      </c>
      <c r="E146" t="str">
        <f>IF(C146="",Options!$A$3,IF(D146="",Options!$A$4,Options!$A$5))</f>
        <v>Verband</v>
      </c>
      <c r="F146" t="str" cm="1">
        <f t="array" ref="F146">IF(E146=Options!$A$3,"",IF(E146=Options!$A$4,INDEX(Verband!$E$2:$E$179,MATCH(1,(A146=Verband!$A$2:$A$179) * (Species!B146=Verband!$B$2:$B$179) * (Species!C146=Verband!$C$2:$C$179),0)),IF(E146=Options!$A$5,INDEX(Assoziation!$F$2:$F$96,MATCH(1,(A146=Assoziation!$A$2:$A$96) * (Species!B146=Assoziation!$B$2:$B$96) * (Species!C146=Assoziation!$C$2:$C$96) * (Species!D146=Assoziation!$D$2:$D$96),0)),"")))</f>
        <v>Cratoneurion</v>
      </c>
      <c r="G146" t="str" cm="1">
        <f t="array" ref="G146">IF(E146=Options!$A$3,INDEX(Klasse!$D$2:$D$42,MATCH(1,(A146=Klasse!$A$2:$A$42) * (Species!B146=Klasse!$B$2:$B$42),0)),IF(E146=Options!$A$4,INDEX(Verband!$F$2:$F$179,MATCH(1,(A146=Verband!$A$2:$A$179) * (Species!B146=Verband!$B$2:$B$179) * (Species!C146=Verband!$C$2:$C$179),0)),IF(E146=Options!$A$5,INDEX(Assoziation!$G$2:$G$96,MATCH(1,(A146=Assoziation!$A$2:$A$96) * (Species!B146=Assoziation!$B$2:$B$96) * (Species!C146=Assoziation!$C$2:$C$96) * (Species!D146=Assoziation!$D$2:$D$96),0)),"")))</f>
        <v>Kalkreiche Quellflur</v>
      </c>
      <c r="H146" s="10" t="s">
        <v>200</v>
      </c>
      <c r="I146" s="10">
        <v>0</v>
      </c>
      <c r="J146" s="10">
        <v>0</v>
      </c>
      <c r="K146" s="10">
        <v>0</v>
      </c>
      <c r="L146" t="str">
        <f t="shared" si="12"/>
        <v xml:space="preserve">Saxifraga </v>
      </c>
      <c r="M146" t="str">
        <f t="shared" si="13"/>
        <v xml:space="preserve"> mutata</v>
      </c>
      <c r="N146" t="str">
        <f t="shared" si="16"/>
        <v/>
      </c>
      <c r="O146" t="str">
        <f t="shared" si="14"/>
        <v>Species</v>
      </c>
      <c r="P146" t="str">
        <f t="shared" si="15"/>
        <v>L.</v>
      </c>
      <c r="Q146" t="str">
        <f>LOOKUP(A146,Formation!$A$2:$A$10,Formation!$B$2:$B$10)</f>
        <v>Gewässer (aquatische Lebensräume)</v>
      </c>
      <c r="R146" t="str" cm="1">
        <f t="array" ref="R146">INDEX(Klasse!$D$2:$D$42,MATCH(1,(A146=Klasse!$A$2:$A$42) * (Species!B146=Klasse!$B$2:$B$42),0))</f>
        <v>Quellen und Quellfluren</v>
      </c>
    </row>
    <row r="147" spans="1:18" x14ac:dyDescent="0.3">
      <c r="A147" s="10">
        <v>1</v>
      </c>
      <c r="B147" s="10">
        <v>3</v>
      </c>
      <c r="C147" s="10">
        <v>2</v>
      </c>
      <c r="E147" t="str">
        <f>IF(C147="",Options!$A$3,IF(D147="",Options!$A$4,Options!$A$5))</f>
        <v>Verband</v>
      </c>
      <c r="F147" t="str" cm="1">
        <f t="array" ref="F147">IF(E147=Options!$A$3,"",IF(E147=Options!$A$4,INDEX(Verband!$E$2:$E$179,MATCH(1,(A147=Verband!$A$2:$A$179) * (Species!B147=Verband!$B$2:$B$179) * (Species!C147=Verband!$C$2:$C$179),0)),IF(E147=Options!$A$5,INDEX(Assoziation!$F$2:$F$96,MATCH(1,(A147=Assoziation!$A$2:$A$96) * (Species!B147=Assoziation!$B$2:$B$96) * (Species!C147=Assoziation!$C$2:$C$96) * (Species!D147=Assoziation!$D$2:$D$96),0)),"")))</f>
        <v>Cratoneurion</v>
      </c>
      <c r="G147" t="str" cm="1">
        <f t="array" ref="G147">IF(E147=Options!$A$3,INDEX(Klasse!$D$2:$D$42,MATCH(1,(A147=Klasse!$A$2:$A$42) * (Species!B147=Klasse!$B$2:$B$42),0)),IF(E147=Options!$A$4,INDEX(Verband!$F$2:$F$179,MATCH(1,(A147=Verband!$A$2:$A$179) * (Species!B147=Verband!$B$2:$B$179) * (Species!C147=Verband!$C$2:$C$179),0)),IF(E147=Options!$A$5,INDEX(Assoziation!$G$2:$G$96,MATCH(1,(A147=Assoziation!$A$2:$A$96) * (Species!B147=Assoziation!$B$2:$B$96) * (Species!C147=Assoziation!$C$2:$C$96) * (Species!D147=Assoziation!$D$2:$D$96),0)),"")))</f>
        <v>Kalkreiche Quellflur</v>
      </c>
      <c r="H147" s="10" t="s">
        <v>201</v>
      </c>
      <c r="I147" s="10">
        <v>0</v>
      </c>
      <c r="J147" s="10">
        <v>0</v>
      </c>
      <c r="K147" s="10">
        <v>0</v>
      </c>
      <c r="L147" t="str">
        <f t="shared" si="12"/>
        <v xml:space="preserve">Taraxacum </v>
      </c>
      <c r="M147" t="str">
        <f t="shared" si="13"/>
        <v xml:space="preserve"> fontanum</v>
      </c>
      <c r="N147" t="str">
        <f t="shared" si="16"/>
        <v/>
      </c>
      <c r="O147" t="str">
        <f t="shared" si="14"/>
        <v>aggr</v>
      </c>
      <c r="P147" t="str">
        <f t="shared" si="15"/>
        <v/>
      </c>
      <c r="Q147" t="str">
        <f>LOOKUP(A147,Formation!$A$2:$A$10,Formation!$B$2:$B$10)</f>
        <v>Gewässer (aquatische Lebensräume)</v>
      </c>
      <c r="R147" t="str" cm="1">
        <f t="array" ref="R147">INDEX(Klasse!$D$2:$D$42,MATCH(1,(A147=Klasse!$A$2:$A$42) * (Species!B147=Klasse!$B$2:$B$42),0))</f>
        <v>Quellen und Quellfluren</v>
      </c>
    </row>
    <row r="148" spans="1:18" x14ac:dyDescent="0.3">
      <c r="A148" s="10">
        <v>1</v>
      </c>
      <c r="B148" s="10">
        <v>3</v>
      </c>
      <c r="C148" s="10">
        <v>3</v>
      </c>
      <c r="E148" t="str">
        <f>IF(C148="",Options!$A$3,IF(D148="",Options!$A$4,Options!$A$5))</f>
        <v>Verband</v>
      </c>
      <c r="F148" t="str" cm="1">
        <f t="array" ref="F148">IF(E148=Options!$A$3,"",IF(E148=Options!$A$4,INDEX(Verband!$E$2:$E$179,MATCH(1,(A148=Verband!$A$2:$A$179) * (Species!B148=Verband!$B$2:$B$179) * (Species!C148=Verband!$C$2:$C$179),0)),IF(E148=Options!$A$5,INDEX(Assoziation!$F$2:$F$96,MATCH(1,(A148=Assoziation!$A$2:$A$96) * (Species!B148=Assoziation!$B$2:$B$96) * (Species!C148=Assoziation!$C$2:$C$96) * (Species!D148=Assoziation!$D$2:$D$96),0)),"")))</f>
        <v>Cardamino-Montion</v>
      </c>
      <c r="G148" t="str" cm="1">
        <f t="array" ref="G148">IF(E148=Options!$A$3,INDEX(Klasse!$D$2:$D$42,MATCH(1,(A148=Klasse!$A$2:$A$42) * (Species!B148=Klasse!$B$2:$B$42),0)),IF(E148=Options!$A$4,INDEX(Verband!$F$2:$F$179,MATCH(1,(A148=Verband!$A$2:$A$179) * (Species!B148=Verband!$B$2:$B$179) * (Species!C148=Verband!$C$2:$C$179),0)),IF(E148=Options!$A$5,INDEX(Assoziation!$G$2:$G$96,MATCH(1,(A148=Assoziation!$A$2:$A$96) * (Species!B148=Assoziation!$B$2:$B$96) * (Species!C148=Assoziation!$C$2:$C$96) * (Species!D148=Assoziation!$D$2:$D$96),0)),"")))</f>
        <v>Kalkarme Quellflur</v>
      </c>
      <c r="H148" s="10" t="s">
        <v>204</v>
      </c>
      <c r="I148" s="10">
        <v>1</v>
      </c>
      <c r="J148" s="10">
        <v>0</v>
      </c>
      <c r="K148" s="10">
        <v>0</v>
      </c>
      <c r="L148" t="str">
        <f t="shared" ref="L148:L166" si="17">IF(O148="Genus",H148,LEFT(H148,FIND(" ",H148)))</f>
        <v xml:space="preserve">Chrysosplenium </v>
      </c>
      <c r="M148" t="str">
        <f t="shared" ref="M148:M166" si="18">IF(O148="Genus","",MID(H148,FIND(" ",H148),FIND(" ",H148,FIND(" ",H148)+1)-FIND(" ",H148)))</f>
        <v xml:space="preserve"> oppositifolium</v>
      </c>
      <c r="N148" t="str">
        <f t="shared" si="16"/>
        <v/>
      </c>
      <c r="O148" t="str">
        <f t="shared" si="14"/>
        <v>Species</v>
      </c>
      <c r="P148" t="str">
        <f t="shared" si="15"/>
        <v>L.</v>
      </c>
      <c r="Q148" t="str">
        <f>LOOKUP(A148,Formation!$A$2:$A$10,Formation!$B$2:$B$10)</f>
        <v>Gewässer (aquatische Lebensräume)</v>
      </c>
      <c r="R148" t="str" cm="1">
        <f t="array" ref="R148">INDEX(Klasse!$D$2:$D$42,MATCH(1,(A148=Klasse!$A$2:$A$42) * (Species!B148=Klasse!$B$2:$B$42),0))</f>
        <v>Quellen und Quellfluren</v>
      </c>
    </row>
    <row r="149" spans="1:18" x14ac:dyDescent="0.3">
      <c r="A149" s="10">
        <v>1</v>
      </c>
      <c r="B149" s="10">
        <v>3</v>
      </c>
      <c r="C149" s="10">
        <v>3</v>
      </c>
      <c r="E149" t="str">
        <f>IF(C149="",Options!$A$3,IF(D149="",Options!$A$4,Options!$A$5))</f>
        <v>Verband</v>
      </c>
      <c r="F149" t="str" cm="1">
        <f t="array" ref="F149">IF(E149=Options!$A$3,"",IF(E149=Options!$A$4,INDEX(Verband!$E$2:$E$179,MATCH(1,(A149=Verband!$A$2:$A$179) * (Species!B149=Verband!$B$2:$B$179) * (Species!C149=Verband!$C$2:$C$179),0)),IF(E149=Options!$A$5,INDEX(Assoziation!$F$2:$F$96,MATCH(1,(A149=Assoziation!$A$2:$A$96) * (Species!B149=Assoziation!$B$2:$B$96) * (Species!C149=Assoziation!$C$2:$C$96) * (Species!D149=Assoziation!$D$2:$D$96),0)),"")))</f>
        <v>Cardamino-Montion</v>
      </c>
      <c r="G149" t="str" cm="1">
        <f t="array" ref="G149">IF(E149=Options!$A$3,INDEX(Klasse!$D$2:$D$42,MATCH(1,(A149=Klasse!$A$2:$A$42) * (Species!B149=Klasse!$B$2:$B$42),0)),IF(E149=Options!$A$4,INDEX(Verband!$F$2:$F$179,MATCH(1,(A149=Verband!$A$2:$A$179) * (Species!B149=Verband!$B$2:$B$179) * (Species!C149=Verband!$C$2:$C$179),0)),IF(E149=Options!$A$5,INDEX(Assoziation!$G$2:$G$96,MATCH(1,(A149=Assoziation!$A$2:$A$96) * (Species!B149=Assoziation!$B$2:$B$96) * (Species!C149=Assoziation!$C$2:$C$96) * (Species!D149=Assoziation!$D$2:$D$96),0)),"")))</f>
        <v>Kalkarme Quellflur</v>
      </c>
      <c r="H149" s="10" t="s">
        <v>176</v>
      </c>
      <c r="I149" s="10">
        <v>1</v>
      </c>
      <c r="J149" s="10">
        <v>0</v>
      </c>
      <c r="K149" s="10">
        <v>0</v>
      </c>
      <c r="L149" t="str">
        <f t="shared" si="17"/>
        <v xml:space="preserve">Epilobium </v>
      </c>
      <c r="M149" t="str">
        <f t="shared" si="18"/>
        <v xml:space="preserve"> nutans</v>
      </c>
      <c r="N149" t="str">
        <f t="shared" si="16"/>
        <v/>
      </c>
      <c r="O149" t="str">
        <f t="shared" si="14"/>
        <v>Species</v>
      </c>
      <c r="P149" t="str">
        <f t="shared" si="15"/>
        <v>F. W. Schmidt</v>
      </c>
      <c r="Q149" t="str">
        <f>LOOKUP(A149,Formation!$A$2:$A$10,Formation!$B$2:$B$10)</f>
        <v>Gewässer (aquatische Lebensräume)</v>
      </c>
      <c r="R149" t="str" cm="1">
        <f t="array" ref="R149">INDEX(Klasse!$D$2:$D$42,MATCH(1,(A149=Klasse!$A$2:$A$42) * (Species!B149=Klasse!$B$2:$B$42),0))</f>
        <v>Quellen und Quellfluren</v>
      </c>
    </row>
    <row r="150" spans="1:18" x14ac:dyDescent="0.3">
      <c r="A150" s="10">
        <v>1</v>
      </c>
      <c r="B150" s="10">
        <v>3</v>
      </c>
      <c r="C150" s="10">
        <v>3</v>
      </c>
      <c r="E150" t="str">
        <f>IF(C150="",Options!$A$3,IF(D150="",Options!$A$4,Options!$A$5))</f>
        <v>Verband</v>
      </c>
      <c r="F150" t="str" cm="1">
        <f t="array" ref="F150">IF(E150=Options!$A$3,"",IF(E150=Options!$A$4,INDEX(Verband!$E$2:$E$179,MATCH(1,(A150=Verband!$A$2:$A$179) * (Species!B150=Verband!$B$2:$B$179) * (Species!C150=Verband!$C$2:$C$179),0)),IF(E150=Options!$A$5,INDEX(Assoziation!$F$2:$F$96,MATCH(1,(A150=Assoziation!$A$2:$A$96) * (Species!B150=Assoziation!$B$2:$B$96) * (Species!C150=Assoziation!$C$2:$C$96) * (Species!D150=Assoziation!$D$2:$D$96),0)),"")))</f>
        <v>Cardamino-Montion</v>
      </c>
      <c r="G150" t="str" cm="1">
        <f t="array" ref="G150">IF(E150=Options!$A$3,INDEX(Klasse!$D$2:$D$42,MATCH(1,(A150=Klasse!$A$2:$A$42) * (Species!B150=Klasse!$B$2:$B$42),0)),IF(E150=Options!$A$4,INDEX(Verband!$F$2:$F$179,MATCH(1,(A150=Verband!$A$2:$A$179) * (Species!B150=Verband!$B$2:$B$179) * (Species!C150=Verband!$C$2:$C$179),0)),IF(E150=Options!$A$5,INDEX(Assoziation!$G$2:$G$96,MATCH(1,(A150=Assoziation!$A$2:$A$96) * (Species!B150=Assoziation!$B$2:$B$96) * (Species!C150=Assoziation!$C$2:$C$96) * (Species!D150=Assoziation!$D$2:$D$96),0)),"")))</f>
        <v>Kalkarme Quellflur</v>
      </c>
      <c r="H150" s="10" t="s">
        <v>215</v>
      </c>
      <c r="I150" s="10">
        <v>1</v>
      </c>
      <c r="J150" s="10">
        <v>0</v>
      </c>
      <c r="K150" s="10">
        <v>0</v>
      </c>
      <c r="L150" t="str">
        <f t="shared" si="17"/>
        <v xml:space="preserve">Montia </v>
      </c>
      <c r="M150" t="str">
        <f t="shared" si="18"/>
        <v xml:space="preserve"> fontana</v>
      </c>
      <c r="N150" t="str">
        <f t="shared" si="16"/>
        <v>fontana</v>
      </c>
      <c r="O150" t="str">
        <f t="shared" si="14"/>
        <v>Subspecies</v>
      </c>
      <c r="P150" t="str">
        <f t="shared" si="15"/>
        <v/>
      </c>
      <c r="Q150" t="str">
        <f>LOOKUP(A150,Formation!$A$2:$A$10,Formation!$B$2:$B$10)</f>
        <v>Gewässer (aquatische Lebensräume)</v>
      </c>
      <c r="R150" t="str" cm="1">
        <f t="array" ref="R150">INDEX(Klasse!$D$2:$D$42,MATCH(1,(A150=Klasse!$A$2:$A$42) * (Species!B150=Klasse!$B$2:$B$42),0))</f>
        <v>Quellen und Quellfluren</v>
      </c>
    </row>
    <row r="151" spans="1:18" x14ac:dyDescent="0.3">
      <c r="A151" s="10">
        <v>1</v>
      </c>
      <c r="B151" s="10">
        <v>3</v>
      </c>
      <c r="C151" s="10">
        <v>3</v>
      </c>
      <c r="E151" t="str">
        <f>IF(C151="",Options!$A$3,IF(D151="",Options!$A$4,Options!$A$5))</f>
        <v>Verband</v>
      </c>
      <c r="F151" t="str" cm="1">
        <f t="array" ref="F151">IF(E151=Options!$A$3,"",IF(E151=Options!$A$4,INDEX(Verband!$E$2:$E$179,MATCH(1,(A151=Verband!$A$2:$A$179) * (Species!B151=Verband!$B$2:$B$179) * (Species!C151=Verband!$C$2:$C$179),0)),IF(E151=Options!$A$5,INDEX(Assoziation!$F$2:$F$96,MATCH(1,(A151=Assoziation!$A$2:$A$96) * (Species!B151=Assoziation!$B$2:$B$96) * (Species!C151=Assoziation!$C$2:$C$96) * (Species!D151=Assoziation!$D$2:$D$96),0)),"")))</f>
        <v>Cardamino-Montion</v>
      </c>
      <c r="G151" t="str" cm="1">
        <f t="array" ref="G151">IF(E151=Options!$A$3,INDEX(Klasse!$D$2:$D$42,MATCH(1,(A151=Klasse!$A$2:$A$42) * (Species!B151=Klasse!$B$2:$B$42),0)),IF(E151=Options!$A$4,INDEX(Verband!$F$2:$F$179,MATCH(1,(A151=Verband!$A$2:$A$179) * (Species!B151=Verband!$B$2:$B$179) * (Species!C151=Verband!$C$2:$C$179),0)),IF(E151=Options!$A$5,INDEX(Assoziation!$G$2:$G$96,MATCH(1,(A151=Assoziation!$A$2:$A$96) * (Species!B151=Assoziation!$B$2:$B$96) * (Species!C151=Assoziation!$C$2:$C$96) * (Species!D151=Assoziation!$D$2:$D$96),0)),"")))</f>
        <v>Kalkarme Quellflur</v>
      </c>
      <c r="H151" s="10" t="s">
        <v>205</v>
      </c>
      <c r="I151" s="10">
        <v>1</v>
      </c>
      <c r="J151" s="10">
        <v>0</v>
      </c>
      <c r="K151" s="10">
        <v>0</v>
      </c>
      <c r="L151" t="str">
        <f t="shared" si="17"/>
        <v xml:space="preserve">Sedum </v>
      </c>
      <c r="M151" t="str">
        <f t="shared" si="18"/>
        <v xml:space="preserve"> villosum</v>
      </c>
      <c r="N151" t="str">
        <f t="shared" si="16"/>
        <v/>
      </c>
      <c r="O151" t="str">
        <f t="shared" si="14"/>
        <v>Species</v>
      </c>
      <c r="P151" t="str">
        <f t="shared" si="15"/>
        <v>L.</v>
      </c>
      <c r="Q151" t="str">
        <f>LOOKUP(A151,Formation!$A$2:$A$10,Formation!$B$2:$B$10)</f>
        <v>Gewässer (aquatische Lebensräume)</v>
      </c>
      <c r="R151" t="str" cm="1">
        <f t="array" ref="R151">INDEX(Klasse!$D$2:$D$42,MATCH(1,(A151=Klasse!$A$2:$A$42) * (Species!B151=Klasse!$B$2:$B$42),0))</f>
        <v>Quellen und Quellfluren</v>
      </c>
    </row>
    <row r="152" spans="1:18" x14ac:dyDescent="0.3">
      <c r="A152" s="10">
        <v>1</v>
      </c>
      <c r="B152" s="10">
        <v>3</v>
      </c>
      <c r="C152" s="10">
        <v>3</v>
      </c>
      <c r="E152" t="str">
        <f>IF(C152="",Options!$A$3,IF(D152="",Options!$A$4,Options!$A$5))</f>
        <v>Verband</v>
      </c>
      <c r="F152" t="str" cm="1">
        <f t="array" ref="F152">IF(E152=Options!$A$3,"",IF(E152=Options!$A$4,INDEX(Verband!$E$2:$E$179,MATCH(1,(A152=Verband!$A$2:$A$179) * (Species!B152=Verband!$B$2:$B$179) * (Species!C152=Verband!$C$2:$C$179),0)),IF(E152=Options!$A$5,INDEX(Assoziation!$F$2:$F$96,MATCH(1,(A152=Assoziation!$A$2:$A$96) * (Species!B152=Assoziation!$B$2:$B$96) * (Species!C152=Assoziation!$C$2:$C$96) * (Species!D152=Assoziation!$D$2:$D$96),0)),"")))</f>
        <v>Cardamino-Montion</v>
      </c>
      <c r="G152" t="str" cm="1">
        <f t="array" ref="G152">IF(E152=Options!$A$3,INDEX(Klasse!$D$2:$D$42,MATCH(1,(A152=Klasse!$A$2:$A$42) * (Species!B152=Klasse!$B$2:$B$42),0)),IF(E152=Options!$A$4,INDEX(Verband!$F$2:$F$179,MATCH(1,(A152=Verband!$A$2:$A$179) * (Species!B152=Verband!$B$2:$B$179) * (Species!C152=Verband!$C$2:$C$179),0)),IF(E152=Options!$A$5,INDEX(Assoziation!$G$2:$G$96,MATCH(1,(A152=Assoziation!$A$2:$A$96) * (Species!B152=Assoziation!$B$2:$B$96) * (Species!C152=Assoziation!$C$2:$C$96) * (Species!D152=Assoziation!$D$2:$D$96),0)),"")))</f>
        <v>Kalkarme Quellflur</v>
      </c>
      <c r="H152" s="10" t="s">
        <v>180</v>
      </c>
      <c r="I152" s="10">
        <v>1</v>
      </c>
      <c r="J152" s="10">
        <v>0</v>
      </c>
      <c r="K152" s="10">
        <v>0</v>
      </c>
      <c r="L152" t="str">
        <f t="shared" si="17"/>
        <v xml:space="preserve">Stellaria </v>
      </c>
      <c r="M152" t="str">
        <f t="shared" si="18"/>
        <v xml:space="preserve"> alsine</v>
      </c>
      <c r="N152" t="str">
        <f t="shared" si="16"/>
        <v/>
      </c>
      <c r="O152" t="str">
        <f t="shared" si="14"/>
        <v>Species</v>
      </c>
      <c r="P152" t="str">
        <f t="shared" si="15"/>
        <v>Grimm</v>
      </c>
      <c r="Q152" t="str">
        <f>LOOKUP(A152,Formation!$A$2:$A$10,Formation!$B$2:$B$10)</f>
        <v>Gewässer (aquatische Lebensräume)</v>
      </c>
      <c r="R152" t="str" cm="1">
        <f t="array" ref="R152">INDEX(Klasse!$D$2:$D$42,MATCH(1,(A152=Klasse!$A$2:$A$42) * (Species!B152=Klasse!$B$2:$B$42),0))</f>
        <v>Quellen und Quellfluren</v>
      </c>
    </row>
    <row r="153" spans="1:18" x14ac:dyDescent="0.3">
      <c r="A153" s="10">
        <v>1</v>
      </c>
      <c r="B153" s="10">
        <v>3</v>
      </c>
      <c r="C153" s="10">
        <v>3</v>
      </c>
      <c r="E153" t="str">
        <f>IF(C153="",Options!$A$3,IF(D153="",Options!$A$4,Options!$A$5))</f>
        <v>Verband</v>
      </c>
      <c r="F153" t="str" cm="1">
        <f t="array" ref="F153">IF(E153=Options!$A$3,"",IF(E153=Options!$A$4,INDEX(Verband!$E$2:$E$179,MATCH(1,(A153=Verband!$A$2:$A$179) * (Species!B153=Verband!$B$2:$B$179) * (Species!C153=Verband!$C$2:$C$179),0)),IF(E153=Options!$A$5,INDEX(Assoziation!$F$2:$F$96,MATCH(1,(A153=Assoziation!$A$2:$A$96) * (Species!B153=Assoziation!$B$2:$B$96) * (Species!C153=Assoziation!$C$2:$C$96) * (Species!D153=Assoziation!$D$2:$D$96),0)),"")))</f>
        <v>Cardamino-Montion</v>
      </c>
      <c r="G153" t="str" cm="1">
        <f t="array" ref="G153">IF(E153=Options!$A$3,INDEX(Klasse!$D$2:$D$42,MATCH(1,(A153=Klasse!$A$2:$A$42) * (Species!B153=Klasse!$B$2:$B$42),0)),IF(E153=Options!$A$4,INDEX(Verband!$F$2:$F$179,MATCH(1,(A153=Verband!$A$2:$A$179) * (Species!B153=Verband!$B$2:$B$179) * (Species!C153=Verband!$C$2:$C$179),0)),IF(E153=Options!$A$5,INDEX(Assoziation!$G$2:$G$96,MATCH(1,(A153=Assoziation!$A$2:$A$96) * (Species!B153=Assoziation!$B$2:$B$96) * (Species!C153=Assoziation!$C$2:$C$96) * (Species!D153=Assoziation!$D$2:$D$96),0)),"")))</f>
        <v>Kalkarme Quellflur</v>
      </c>
      <c r="H153" s="10" t="s">
        <v>206</v>
      </c>
      <c r="I153" s="10">
        <v>0</v>
      </c>
      <c r="J153" s="10">
        <v>0</v>
      </c>
      <c r="K153" s="10">
        <v>0</v>
      </c>
      <c r="L153" t="str">
        <f t="shared" si="17"/>
        <v xml:space="preserve">Alchemilla </v>
      </c>
      <c r="M153" t="str">
        <f t="shared" si="18"/>
        <v xml:space="preserve"> coriacea</v>
      </c>
      <c r="N153" t="str">
        <f t="shared" si="16"/>
        <v/>
      </c>
      <c r="O153" t="str">
        <f t="shared" si="14"/>
        <v>Species</v>
      </c>
      <c r="P153" t="str">
        <f t="shared" si="15"/>
        <v>Buser</v>
      </c>
      <c r="Q153" t="str">
        <f>LOOKUP(A153,Formation!$A$2:$A$10,Formation!$B$2:$B$10)</f>
        <v>Gewässer (aquatische Lebensräume)</v>
      </c>
      <c r="R153" t="str" cm="1">
        <f t="array" ref="R153">INDEX(Klasse!$D$2:$D$42,MATCH(1,(A153=Klasse!$A$2:$A$42) * (Species!B153=Klasse!$B$2:$B$42),0))</f>
        <v>Quellen und Quellfluren</v>
      </c>
    </row>
    <row r="154" spans="1:18" x14ac:dyDescent="0.3">
      <c r="A154" s="10">
        <v>1</v>
      </c>
      <c r="B154" s="10">
        <v>3</v>
      </c>
      <c r="C154" s="10">
        <v>3</v>
      </c>
      <c r="E154" t="str">
        <f>IF(C154="",Options!$A$3,IF(D154="",Options!$A$4,Options!$A$5))</f>
        <v>Verband</v>
      </c>
      <c r="F154" t="str" cm="1">
        <f t="array" ref="F154">IF(E154=Options!$A$3,"",IF(E154=Options!$A$4,INDEX(Verband!$E$2:$E$179,MATCH(1,(A154=Verband!$A$2:$A$179) * (Species!B154=Verband!$B$2:$B$179) * (Species!C154=Verband!$C$2:$C$179),0)),IF(E154=Options!$A$5,INDEX(Assoziation!$F$2:$F$96,MATCH(1,(A154=Assoziation!$A$2:$A$96) * (Species!B154=Assoziation!$B$2:$B$96) * (Species!C154=Assoziation!$C$2:$C$96) * (Species!D154=Assoziation!$D$2:$D$96),0)),"")))</f>
        <v>Cardamino-Montion</v>
      </c>
      <c r="G154" t="str" cm="1">
        <f t="array" ref="G154">IF(E154=Options!$A$3,INDEX(Klasse!$D$2:$D$42,MATCH(1,(A154=Klasse!$A$2:$A$42) * (Species!B154=Klasse!$B$2:$B$42),0)),IF(E154=Options!$A$4,INDEX(Verband!$F$2:$F$179,MATCH(1,(A154=Verband!$A$2:$A$179) * (Species!B154=Verband!$B$2:$B$179) * (Species!C154=Verband!$C$2:$C$179),0)),IF(E154=Options!$A$5,INDEX(Assoziation!$G$2:$G$96,MATCH(1,(A154=Assoziation!$A$2:$A$96) * (Species!B154=Assoziation!$B$2:$B$96) * (Species!C154=Assoziation!$C$2:$C$96) * (Species!D154=Assoziation!$D$2:$D$96),0)),"")))</f>
        <v>Kalkarme Quellflur</v>
      </c>
      <c r="H154" s="10" t="s">
        <v>172</v>
      </c>
      <c r="I154" s="10">
        <v>0</v>
      </c>
      <c r="J154" s="10">
        <v>1</v>
      </c>
      <c r="K154" s="10">
        <v>0</v>
      </c>
      <c r="L154" t="str">
        <f t="shared" si="17"/>
        <v xml:space="preserve">Cardamine </v>
      </c>
      <c r="M154" t="str">
        <f t="shared" si="18"/>
        <v xml:space="preserve"> amara</v>
      </c>
      <c r="N154" t="str">
        <f t="shared" si="16"/>
        <v/>
      </c>
      <c r="O154" t="str">
        <f t="shared" si="14"/>
        <v>Species</v>
      </c>
      <c r="P154" t="str">
        <f t="shared" si="15"/>
        <v>L.</v>
      </c>
      <c r="Q154" t="str">
        <f>LOOKUP(A154,Formation!$A$2:$A$10,Formation!$B$2:$B$10)</f>
        <v>Gewässer (aquatische Lebensräume)</v>
      </c>
      <c r="R154" t="str" cm="1">
        <f t="array" ref="R154">INDEX(Klasse!$D$2:$D$42,MATCH(1,(A154=Klasse!$A$2:$A$42) * (Species!B154=Klasse!$B$2:$B$42),0))</f>
        <v>Quellen und Quellfluren</v>
      </c>
    </row>
    <row r="155" spans="1:18" x14ac:dyDescent="0.3">
      <c r="A155" s="10">
        <v>1</v>
      </c>
      <c r="B155" s="10">
        <v>3</v>
      </c>
      <c r="C155" s="10">
        <v>3</v>
      </c>
      <c r="E155" t="str">
        <f>IF(C155="",Options!$A$3,IF(D155="",Options!$A$4,Options!$A$5))</f>
        <v>Verband</v>
      </c>
      <c r="F155" t="str" cm="1">
        <f t="array" ref="F155">IF(E155=Options!$A$3,"",IF(E155=Options!$A$4,INDEX(Verband!$E$2:$E$179,MATCH(1,(A155=Verband!$A$2:$A$179) * (Species!B155=Verband!$B$2:$B$179) * (Species!C155=Verband!$C$2:$C$179),0)),IF(E155=Options!$A$5,INDEX(Assoziation!$F$2:$F$96,MATCH(1,(A155=Assoziation!$A$2:$A$96) * (Species!B155=Assoziation!$B$2:$B$96) * (Species!C155=Assoziation!$C$2:$C$96) * (Species!D155=Assoziation!$D$2:$D$96),0)),"")))</f>
        <v>Cardamino-Montion</v>
      </c>
      <c r="G155" t="str" cm="1">
        <f t="array" ref="G155">IF(E155=Options!$A$3,INDEX(Klasse!$D$2:$D$42,MATCH(1,(A155=Klasse!$A$2:$A$42) * (Species!B155=Klasse!$B$2:$B$42),0)),IF(E155=Options!$A$4,INDEX(Verband!$F$2:$F$179,MATCH(1,(A155=Verband!$A$2:$A$179) * (Species!B155=Verband!$B$2:$B$179) * (Species!C155=Verband!$C$2:$C$179),0)),IF(E155=Options!$A$5,INDEX(Assoziation!$G$2:$G$96,MATCH(1,(A155=Assoziation!$A$2:$A$96) * (Species!B155=Assoziation!$B$2:$B$96) * (Species!C155=Assoziation!$C$2:$C$96) * (Species!D155=Assoziation!$D$2:$D$96),0)),"")))</f>
        <v>Kalkarme Quellflur</v>
      </c>
      <c r="H155" s="10" t="s">
        <v>207</v>
      </c>
      <c r="I155" s="10">
        <v>0</v>
      </c>
      <c r="J155" s="10">
        <v>0</v>
      </c>
      <c r="K155" s="10">
        <v>0</v>
      </c>
      <c r="L155" t="str">
        <f t="shared" si="17"/>
        <v xml:space="preserve">Cardamine </v>
      </c>
      <c r="M155" t="str">
        <f t="shared" si="18"/>
        <v xml:space="preserve"> flexuosa</v>
      </c>
      <c r="N155" t="str">
        <f t="shared" si="16"/>
        <v/>
      </c>
      <c r="O155" t="str">
        <f t="shared" si="14"/>
        <v>aggr</v>
      </c>
      <c r="P155" t="str">
        <f t="shared" si="15"/>
        <v/>
      </c>
      <c r="Q155" t="str">
        <f>LOOKUP(A155,Formation!$A$2:$A$10,Formation!$B$2:$B$10)</f>
        <v>Gewässer (aquatische Lebensräume)</v>
      </c>
      <c r="R155" t="str" cm="1">
        <f t="array" ref="R155">INDEX(Klasse!$D$2:$D$42,MATCH(1,(A155=Klasse!$A$2:$A$42) * (Species!B155=Klasse!$B$2:$B$42),0))</f>
        <v>Quellen und Quellfluren</v>
      </c>
    </row>
    <row r="156" spans="1:18" x14ac:dyDescent="0.3">
      <c r="A156" s="10">
        <v>1</v>
      </c>
      <c r="B156" s="10">
        <v>3</v>
      </c>
      <c r="C156" s="10">
        <v>3</v>
      </c>
      <c r="E156" t="str">
        <f>IF(C156="",Options!$A$3,IF(D156="",Options!$A$4,Options!$A$5))</f>
        <v>Verband</v>
      </c>
      <c r="F156" t="str" cm="1">
        <f t="array" ref="F156">IF(E156=Options!$A$3,"",IF(E156=Options!$A$4,INDEX(Verband!$E$2:$E$179,MATCH(1,(A156=Verband!$A$2:$A$179) * (Species!B156=Verband!$B$2:$B$179) * (Species!C156=Verband!$C$2:$C$179),0)),IF(E156=Options!$A$5,INDEX(Assoziation!$F$2:$F$96,MATCH(1,(A156=Assoziation!$A$2:$A$96) * (Species!B156=Assoziation!$B$2:$B$96) * (Species!C156=Assoziation!$C$2:$C$96) * (Species!D156=Assoziation!$D$2:$D$96),0)),"")))</f>
        <v>Cardamino-Montion</v>
      </c>
      <c r="G156" t="str" cm="1">
        <f t="array" ref="G156">IF(E156=Options!$A$3,INDEX(Klasse!$D$2:$D$42,MATCH(1,(A156=Klasse!$A$2:$A$42) * (Species!B156=Klasse!$B$2:$B$42),0)),IF(E156=Options!$A$4,INDEX(Verband!$F$2:$F$179,MATCH(1,(A156=Verband!$A$2:$A$179) * (Species!B156=Verband!$B$2:$B$179) * (Species!C156=Verband!$C$2:$C$179),0)),IF(E156=Options!$A$5,INDEX(Assoziation!$G$2:$G$96,MATCH(1,(A156=Assoziation!$A$2:$A$96) * (Species!B156=Assoziation!$B$2:$B$96) * (Species!C156=Assoziation!$C$2:$C$96) * (Species!D156=Assoziation!$D$2:$D$96),0)),"")))</f>
        <v>Kalkarme Quellflur</v>
      </c>
      <c r="H156" s="10" t="s">
        <v>208</v>
      </c>
      <c r="I156" s="10">
        <v>0</v>
      </c>
      <c r="J156" s="10">
        <v>0</v>
      </c>
      <c r="K156" s="10">
        <v>0</v>
      </c>
      <c r="L156" t="str">
        <f t="shared" si="17"/>
        <v xml:space="preserve">Cardamine </v>
      </c>
      <c r="M156" t="str">
        <f t="shared" si="18"/>
        <v xml:space="preserve"> rivularis</v>
      </c>
      <c r="N156" t="str">
        <f t="shared" si="16"/>
        <v/>
      </c>
      <c r="O156" t="str">
        <f t="shared" si="14"/>
        <v>Species</v>
      </c>
      <c r="P156" t="str">
        <f t="shared" si="15"/>
        <v>auct.</v>
      </c>
      <c r="Q156" t="str">
        <f>LOOKUP(A156,Formation!$A$2:$A$10,Formation!$B$2:$B$10)</f>
        <v>Gewässer (aquatische Lebensräume)</v>
      </c>
      <c r="R156" t="str" cm="1">
        <f t="array" ref="R156">INDEX(Klasse!$D$2:$D$42,MATCH(1,(A156=Klasse!$A$2:$A$42) * (Species!B156=Klasse!$B$2:$B$42),0))</f>
        <v>Quellen und Quellfluren</v>
      </c>
    </row>
    <row r="157" spans="1:18" x14ac:dyDescent="0.3">
      <c r="A157" s="10">
        <v>1</v>
      </c>
      <c r="B157" s="10">
        <v>3</v>
      </c>
      <c r="C157" s="10">
        <v>3</v>
      </c>
      <c r="E157" t="str">
        <f>IF(C157="",Options!$A$3,IF(D157="",Options!$A$4,Options!$A$5))</f>
        <v>Verband</v>
      </c>
      <c r="F157" t="str" cm="1">
        <f t="array" ref="F157">IF(E157=Options!$A$3,"",IF(E157=Options!$A$4,INDEX(Verband!$E$2:$E$179,MATCH(1,(A157=Verband!$A$2:$A$179) * (Species!B157=Verband!$B$2:$B$179) * (Species!C157=Verband!$C$2:$C$179),0)),IF(E157=Options!$A$5,INDEX(Assoziation!$F$2:$F$96,MATCH(1,(A157=Assoziation!$A$2:$A$96) * (Species!B157=Assoziation!$B$2:$B$96) * (Species!C157=Assoziation!$C$2:$C$96) * (Species!D157=Assoziation!$D$2:$D$96),0)),"")))</f>
        <v>Cardamino-Montion</v>
      </c>
      <c r="G157" t="str" cm="1">
        <f t="array" ref="G157">IF(E157=Options!$A$3,INDEX(Klasse!$D$2:$D$42,MATCH(1,(A157=Klasse!$A$2:$A$42) * (Species!B157=Klasse!$B$2:$B$42),0)),IF(E157=Options!$A$4,INDEX(Verband!$F$2:$F$179,MATCH(1,(A157=Verband!$A$2:$A$179) * (Species!B157=Verband!$B$2:$B$179) * (Species!C157=Verband!$C$2:$C$179),0)),IF(E157=Options!$A$5,INDEX(Assoziation!$G$2:$G$96,MATCH(1,(A157=Assoziation!$A$2:$A$96) * (Species!B157=Assoziation!$B$2:$B$96) * (Species!C157=Assoziation!$C$2:$C$96) * (Species!D157=Assoziation!$D$2:$D$96),0)),"")))</f>
        <v>Kalkarme Quellflur</v>
      </c>
      <c r="H157" s="10" t="s">
        <v>173</v>
      </c>
      <c r="I157" s="10">
        <v>0</v>
      </c>
      <c r="J157" s="10">
        <v>0</v>
      </c>
      <c r="K157" s="10">
        <v>0</v>
      </c>
      <c r="L157" t="str">
        <f t="shared" si="17"/>
        <v xml:space="preserve">Carex </v>
      </c>
      <c r="M157" t="str">
        <f t="shared" si="18"/>
        <v xml:space="preserve"> frigida</v>
      </c>
      <c r="N157" t="str">
        <f t="shared" si="16"/>
        <v/>
      </c>
      <c r="O157" t="str">
        <f t="shared" si="14"/>
        <v>Species</v>
      </c>
      <c r="P157" t="str">
        <f t="shared" si="15"/>
        <v>All.</v>
      </c>
      <c r="Q157" t="str">
        <f>LOOKUP(A157,Formation!$A$2:$A$10,Formation!$B$2:$B$10)</f>
        <v>Gewässer (aquatische Lebensräume)</v>
      </c>
      <c r="R157" t="str" cm="1">
        <f t="array" ref="R157">INDEX(Klasse!$D$2:$D$42,MATCH(1,(A157=Klasse!$A$2:$A$42) * (Species!B157=Klasse!$B$2:$B$42),0))</f>
        <v>Quellen und Quellfluren</v>
      </c>
    </row>
    <row r="158" spans="1:18" x14ac:dyDescent="0.3">
      <c r="A158" s="10">
        <v>1</v>
      </c>
      <c r="B158" s="10">
        <v>3</v>
      </c>
      <c r="C158" s="10">
        <v>3</v>
      </c>
      <c r="E158" t="str">
        <f>IF(C158="",Options!$A$3,IF(D158="",Options!$A$4,Options!$A$5))</f>
        <v>Verband</v>
      </c>
      <c r="F158" t="str" cm="1">
        <f t="array" ref="F158">IF(E158=Options!$A$3,"",IF(E158=Options!$A$4,INDEX(Verband!$E$2:$E$179,MATCH(1,(A158=Verband!$A$2:$A$179) * (Species!B158=Verband!$B$2:$B$179) * (Species!C158=Verband!$C$2:$C$179),0)),IF(E158=Options!$A$5,INDEX(Assoziation!$F$2:$F$96,MATCH(1,(A158=Assoziation!$A$2:$A$96) * (Species!B158=Assoziation!$B$2:$B$96) * (Species!C158=Assoziation!$C$2:$C$96) * (Species!D158=Assoziation!$D$2:$D$96),0)),"")))</f>
        <v>Cardamino-Montion</v>
      </c>
      <c r="G158" t="str" cm="1">
        <f t="array" ref="G158">IF(E158=Options!$A$3,INDEX(Klasse!$D$2:$D$42,MATCH(1,(A158=Klasse!$A$2:$A$42) * (Species!B158=Klasse!$B$2:$B$42),0)),IF(E158=Options!$A$4,INDEX(Verband!$F$2:$F$179,MATCH(1,(A158=Verband!$A$2:$A$179) * (Species!B158=Verband!$B$2:$B$179) * (Species!C158=Verband!$C$2:$C$179),0)),IF(E158=Options!$A$5,INDEX(Assoziation!$G$2:$G$96,MATCH(1,(A158=Assoziation!$A$2:$A$96) * (Species!B158=Assoziation!$B$2:$B$96) * (Species!C158=Assoziation!$C$2:$C$96) * (Species!D158=Assoziation!$D$2:$D$96),0)),"")))</f>
        <v>Kalkarme Quellflur</v>
      </c>
      <c r="H158" s="10" t="s">
        <v>209</v>
      </c>
      <c r="I158" s="10">
        <v>0</v>
      </c>
      <c r="J158" s="10">
        <v>0</v>
      </c>
      <c r="K158" s="10">
        <v>0</v>
      </c>
      <c r="L158" t="str">
        <f t="shared" si="17"/>
        <v xml:space="preserve">Carex </v>
      </c>
      <c r="M158" t="str">
        <f t="shared" si="18"/>
        <v xml:space="preserve"> remota</v>
      </c>
      <c r="N158" t="str">
        <f t="shared" si="16"/>
        <v/>
      </c>
      <c r="O158" t="str">
        <f t="shared" si="14"/>
        <v>Species</v>
      </c>
      <c r="P158" t="str">
        <f t="shared" si="15"/>
        <v>L.</v>
      </c>
      <c r="Q158" t="str">
        <f>LOOKUP(A158,Formation!$A$2:$A$10,Formation!$B$2:$B$10)</f>
        <v>Gewässer (aquatische Lebensräume)</v>
      </c>
      <c r="R158" t="str" cm="1">
        <f t="array" ref="R158">INDEX(Klasse!$D$2:$D$42,MATCH(1,(A158=Klasse!$A$2:$A$42) * (Species!B158=Klasse!$B$2:$B$42),0))</f>
        <v>Quellen und Quellfluren</v>
      </c>
    </row>
    <row r="159" spans="1:18" x14ac:dyDescent="0.3">
      <c r="A159" s="10">
        <v>1</v>
      </c>
      <c r="B159" s="10">
        <v>3</v>
      </c>
      <c r="C159" s="10">
        <v>3</v>
      </c>
      <c r="E159" t="str">
        <f>IF(C159="",Options!$A$3,IF(D159="",Options!$A$4,Options!$A$5))</f>
        <v>Verband</v>
      </c>
      <c r="F159" t="str" cm="1">
        <f t="array" ref="F159">IF(E159=Options!$A$3,"",IF(E159=Options!$A$4,INDEX(Verband!$E$2:$E$179,MATCH(1,(A159=Verband!$A$2:$A$179) * (Species!B159=Verband!$B$2:$B$179) * (Species!C159=Verband!$C$2:$C$179),0)),IF(E159=Options!$A$5,INDEX(Assoziation!$F$2:$F$96,MATCH(1,(A159=Assoziation!$A$2:$A$96) * (Species!B159=Assoziation!$B$2:$B$96) * (Species!C159=Assoziation!$C$2:$C$96) * (Species!D159=Assoziation!$D$2:$D$96),0)),"")))</f>
        <v>Cardamino-Montion</v>
      </c>
      <c r="G159" t="str" cm="1">
        <f t="array" ref="G159">IF(E159=Options!$A$3,INDEX(Klasse!$D$2:$D$42,MATCH(1,(A159=Klasse!$A$2:$A$42) * (Species!B159=Klasse!$B$2:$B$42),0)),IF(E159=Options!$A$4,INDEX(Verband!$F$2:$F$179,MATCH(1,(A159=Verband!$A$2:$A$179) * (Species!B159=Verband!$B$2:$B$179) * (Species!C159=Verband!$C$2:$C$179),0)),IF(E159=Options!$A$5,INDEX(Assoziation!$G$2:$G$96,MATCH(1,(A159=Assoziation!$A$2:$A$96) * (Species!B159=Assoziation!$B$2:$B$96) * (Species!C159=Assoziation!$C$2:$C$96) * (Species!D159=Assoziation!$D$2:$D$96),0)),"")))</f>
        <v>Kalkarme Quellflur</v>
      </c>
      <c r="H159" s="10" t="s">
        <v>210</v>
      </c>
      <c r="I159" s="10">
        <v>0</v>
      </c>
      <c r="J159" s="10">
        <v>0</v>
      </c>
      <c r="K159" s="10">
        <v>0</v>
      </c>
      <c r="L159" t="str">
        <f t="shared" si="17"/>
        <v xml:space="preserve">Chrysosplenium </v>
      </c>
      <c r="M159" t="str">
        <f t="shared" si="18"/>
        <v xml:space="preserve"> alternifolium</v>
      </c>
      <c r="N159" t="str">
        <f t="shared" si="16"/>
        <v/>
      </c>
      <c r="O159" t="str">
        <f t="shared" si="14"/>
        <v>Species</v>
      </c>
      <c r="P159" t="str">
        <f t="shared" si="15"/>
        <v>L.</v>
      </c>
      <c r="Q159" t="str">
        <f>LOOKUP(A159,Formation!$A$2:$A$10,Formation!$B$2:$B$10)</f>
        <v>Gewässer (aquatische Lebensräume)</v>
      </c>
      <c r="R159" t="str" cm="1">
        <f t="array" ref="R159">INDEX(Klasse!$D$2:$D$42,MATCH(1,(A159=Klasse!$A$2:$A$42) * (Species!B159=Klasse!$B$2:$B$42),0))</f>
        <v>Quellen und Quellfluren</v>
      </c>
    </row>
    <row r="160" spans="1:18" x14ac:dyDescent="0.3">
      <c r="A160" s="10">
        <v>1</v>
      </c>
      <c r="B160" s="10">
        <v>3</v>
      </c>
      <c r="C160" s="10">
        <v>3</v>
      </c>
      <c r="E160" t="str">
        <f>IF(C160="",Options!$A$3,IF(D160="",Options!$A$4,Options!$A$5))</f>
        <v>Verband</v>
      </c>
      <c r="F160" t="str" cm="1">
        <f t="array" ref="F160">IF(E160=Options!$A$3,"",IF(E160=Options!$A$4,INDEX(Verband!$E$2:$E$179,MATCH(1,(A160=Verband!$A$2:$A$179) * (Species!B160=Verband!$B$2:$B$179) * (Species!C160=Verband!$C$2:$C$179),0)),IF(E160=Options!$A$5,INDEX(Assoziation!$F$2:$F$96,MATCH(1,(A160=Assoziation!$A$2:$A$96) * (Species!B160=Assoziation!$B$2:$B$96) * (Species!C160=Assoziation!$C$2:$C$96) * (Species!D160=Assoziation!$D$2:$D$96),0)),"")))</f>
        <v>Cardamino-Montion</v>
      </c>
      <c r="G160" t="str" cm="1">
        <f t="array" ref="G160">IF(E160=Options!$A$3,INDEX(Klasse!$D$2:$D$42,MATCH(1,(A160=Klasse!$A$2:$A$42) * (Species!B160=Klasse!$B$2:$B$42),0)),IF(E160=Options!$A$4,INDEX(Verband!$F$2:$F$179,MATCH(1,(A160=Verband!$A$2:$A$179) * (Species!B160=Verband!$B$2:$B$179) * (Species!C160=Verband!$C$2:$C$179),0)),IF(E160=Options!$A$5,INDEX(Assoziation!$G$2:$G$96,MATCH(1,(A160=Assoziation!$A$2:$A$96) * (Species!B160=Assoziation!$B$2:$B$96) * (Species!C160=Assoziation!$C$2:$C$96) * (Species!D160=Assoziation!$D$2:$D$96),0)),"")))</f>
        <v>Kalkarme Quellflur</v>
      </c>
      <c r="H160" s="10" t="s">
        <v>175</v>
      </c>
      <c r="I160" s="10">
        <v>0</v>
      </c>
      <c r="J160" s="10">
        <v>0</v>
      </c>
      <c r="K160" s="10">
        <v>0</v>
      </c>
      <c r="L160" t="str">
        <f t="shared" si="17"/>
        <v xml:space="preserve">Epilobium </v>
      </c>
      <c r="M160" t="str">
        <f t="shared" si="18"/>
        <v xml:space="preserve"> alsinifolium</v>
      </c>
      <c r="N160" t="str">
        <f t="shared" si="16"/>
        <v/>
      </c>
      <c r="O160" t="str">
        <f t="shared" si="14"/>
        <v>Species</v>
      </c>
      <c r="P160" t="str">
        <f t="shared" si="15"/>
        <v>Vill.</v>
      </c>
      <c r="Q160" t="str">
        <f>LOOKUP(A160,Formation!$A$2:$A$10,Formation!$B$2:$B$10)</f>
        <v>Gewässer (aquatische Lebensräume)</v>
      </c>
      <c r="R160" t="str" cm="1">
        <f t="array" ref="R160">INDEX(Klasse!$D$2:$D$42,MATCH(1,(A160=Klasse!$A$2:$A$42) * (Species!B160=Klasse!$B$2:$B$42),0))</f>
        <v>Quellen und Quellfluren</v>
      </c>
    </row>
    <row r="161" spans="1:18" x14ac:dyDescent="0.3">
      <c r="A161" s="10">
        <v>1</v>
      </c>
      <c r="B161" s="10">
        <v>3</v>
      </c>
      <c r="C161" s="10">
        <v>3</v>
      </c>
      <c r="E161" t="str">
        <f>IF(C161="",Options!$A$3,IF(D161="",Options!$A$4,Options!$A$5))</f>
        <v>Verband</v>
      </c>
      <c r="F161" t="str" cm="1">
        <f t="array" ref="F161">IF(E161=Options!$A$3,"",IF(E161=Options!$A$4,INDEX(Verband!$E$2:$E$179,MATCH(1,(A161=Verband!$A$2:$A$179) * (Species!B161=Verband!$B$2:$B$179) * (Species!C161=Verband!$C$2:$C$179),0)),IF(E161=Options!$A$5,INDEX(Assoziation!$F$2:$F$96,MATCH(1,(A161=Assoziation!$A$2:$A$96) * (Species!B161=Assoziation!$B$2:$B$96) * (Species!C161=Assoziation!$C$2:$C$96) * (Species!D161=Assoziation!$D$2:$D$96),0)),"")))</f>
        <v>Cardamino-Montion</v>
      </c>
      <c r="G161" t="str" cm="1">
        <f t="array" ref="G161">IF(E161=Options!$A$3,INDEX(Klasse!$D$2:$D$42,MATCH(1,(A161=Klasse!$A$2:$A$42) * (Species!B161=Klasse!$B$2:$B$42),0)),IF(E161=Options!$A$4,INDEX(Verband!$F$2:$F$179,MATCH(1,(A161=Verband!$A$2:$A$179) * (Species!B161=Verband!$B$2:$B$179) * (Species!C161=Verband!$C$2:$C$179),0)),IF(E161=Options!$A$5,INDEX(Assoziation!$G$2:$G$96,MATCH(1,(A161=Assoziation!$A$2:$A$96) * (Species!B161=Assoziation!$B$2:$B$96) * (Species!C161=Assoziation!$C$2:$C$96) * (Species!D161=Assoziation!$D$2:$D$96),0)),"")))</f>
        <v>Kalkarme Quellflur</v>
      </c>
      <c r="H161" s="10" t="s">
        <v>211</v>
      </c>
      <c r="I161" s="10">
        <v>0</v>
      </c>
      <c r="J161" s="10">
        <v>0</v>
      </c>
      <c r="K161" s="10">
        <v>0</v>
      </c>
      <c r="L161" t="str">
        <f t="shared" si="17"/>
        <v xml:space="preserve">Epilobium </v>
      </c>
      <c r="M161" t="str">
        <f t="shared" si="18"/>
        <v xml:space="preserve"> obscurum</v>
      </c>
      <c r="N161" t="str">
        <f t="shared" si="16"/>
        <v/>
      </c>
      <c r="O161" t="str">
        <f t="shared" si="14"/>
        <v>Species</v>
      </c>
      <c r="P161" t="str">
        <f t="shared" si="15"/>
        <v>Schreb.</v>
      </c>
      <c r="Q161" t="str">
        <f>LOOKUP(A161,Formation!$A$2:$A$10,Formation!$B$2:$B$10)</f>
        <v>Gewässer (aquatische Lebensräume)</v>
      </c>
      <c r="R161" t="str" cm="1">
        <f t="array" ref="R161">INDEX(Klasse!$D$2:$D$42,MATCH(1,(A161=Klasse!$A$2:$A$42) * (Species!B161=Klasse!$B$2:$B$42),0))</f>
        <v>Quellen und Quellfluren</v>
      </c>
    </row>
    <row r="162" spans="1:18" x14ac:dyDescent="0.3">
      <c r="A162" s="10">
        <v>1</v>
      </c>
      <c r="B162" s="10">
        <v>3</v>
      </c>
      <c r="C162" s="10">
        <v>3</v>
      </c>
      <c r="E162" t="str">
        <f>IF(C162="",Options!$A$3,IF(D162="",Options!$A$4,Options!$A$5))</f>
        <v>Verband</v>
      </c>
      <c r="F162" t="str" cm="1">
        <f t="array" ref="F162">IF(E162=Options!$A$3,"",IF(E162=Options!$A$4,INDEX(Verband!$E$2:$E$179,MATCH(1,(A162=Verband!$A$2:$A$179) * (Species!B162=Verband!$B$2:$B$179) * (Species!C162=Verband!$C$2:$C$179),0)),IF(E162=Options!$A$5,INDEX(Assoziation!$F$2:$F$96,MATCH(1,(A162=Assoziation!$A$2:$A$96) * (Species!B162=Assoziation!$B$2:$B$96) * (Species!C162=Assoziation!$C$2:$C$96) * (Species!D162=Assoziation!$D$2:$D$96),0)),"")))</f>
        <v>Cardamino-Montion</v>
      </c>
      <c r="G162" t="str" cm="1">
        <f t="array" ref="G162">IF(E162=Options!$A$3,INDEX(Klasse!$D$2:$D$42,MATCH(1,(A162=Klasse!$A$2:$A$42) * (Species!B162=Klasse!$B$2:$B$42),0)),IF(E162=Options!$A$4,INDEX(Verband!$F$2:$F$179,MATCH(1,(A162=Verband!$A$2:$A$179) * (Species!B162=Verband!$B$2:$B$179) * (Species!C162=Verband!$C$2:$C$179),0)),IF(E162=Options!$A$5,INDEX(Assoziation!$G$2:$G$96,MATCH(1,(A162=Assoziation!$A$2:$A$96) * (Species!B162=Assoziation!$B$2:$B$96) * (Species!C162=Assoziation!$C$2:$C$96) * (Species!D162=Assoziation!$D$2:$D$96),0)),"")))</f>
        <v>Kalkarme Quellflur</v>
      </c>
      <c r="H162" s="10" t="s">
        <v>212</v>
      </c>
      <c r="I162" s="10">
        <v>0</v>
      </c>
      <c r="J162" s="10">
        <v>0</v>
      </c>
      <c r="K162" s="10">
        <v>0</v>
      </c>
      <c r="L162" t="str">
        <f t="shared" si="17"/>
        <v xml:space="preserve">Lysimachia </v>
      </c>
      <c r="M162" t="str">
        <f t="shared" si="18"/>
        <v xml:space="preserve"> nemorum</v>
      </c>
      <c r="N162" t="str">
        <f t="shared" si="16"/>
        <v/>
      </c>
      <c r="O162" t="str">
        <f t="shared" si="14"/>
        <v>Species</v>
      </c>
      <c r="P162" t="str">
        <f t="shared" si="15"/>
        <v>L.</v>
      </c>
      <c r="Q162" t="str">
        <f>LOOKUP(A162,Formation!$A$2:$A$10,Formation!$B$2:$B$10)</f>
        <v>Gewässer (aquatische Lebensräume)</v>
      </c>
      <c r="R162" t="str" cm="1">
        <f t="array" ref="R162">INDEX(Klasse!$D$2:$D$42,MATCH(1,(A162=Klasse!$A$2:$A$42) * (Species!B162=Klasse!$B$2:$B$42),0))</f>
        <v>Quellen und Quellfluren</v>
      </c>
    </row>
    <row r="163" spans="1:18" x14ac:dyDescent="0.3">
      <c r="A163" s="10">
        <v>1</v>
      </c>
      <c r="B163" s="10">
        <v>3</v>
      </c>
      <c r="C163" s="10">
        <v>3</v>
      </c>
      <c r="E163" t="str">
        <f>IF(C163="",Options!$A$3,IF(D163="",Options!$A$4,Options!$A$5))</f>
        <v>Verband</v>
      </c>
      <c r="F163" t="str" cm="1">
        <f t="array" ref="F163">IF(E163=Options!$A$3,"",IF(E163=Options!$A$4,INDEX(Verband!$E$2:$E$179,MATCH(1,(A163=Verband!$A$2:$A$179) * (Species!B163=Verband!$B$2:$B$179) * (Species!C163=Verband!$C$2:$C$179),0)),IF(E163=Options!$A$5,INDEX(Assoziation!$F$2:$F$96,MATCH(1,(A163=Assoziation!$A$2:$A$96) * (Species!B163=Assoziation!$B$2:$B$96) * (Species!C163=Assoziation!$C$2:$C$96) * (Species!D163=Assoziation!$D$2:$D$96),0)),"")))</f>
        <v>Cardamino-Montion</v>
      </c>
      <c r="G163" t="str" cm="1">
        <f t="array" ref="G163">IF(E163=Options!$A$3,INDEX(Klasse!$D$2:$D$42,MATCH(1,(A163=Klasse!$A$2:$A$42) * (Species!B163=Klasse!$B$2:$B$42),0)),IF(E163=Options!$A$4,INDEX(Verband!$F$2:$F$179,MATCH(1,(A163=Verband!$A$2:$A$179) * (Species!B163=Verband!$B$2:$B$179) * (Species!C163=Verband!$C$2:$C$179),0)),IF(E163=Options!$A$5,INDEX(Assoziation!$G$2:$G$96,MATCH(1,(A163=Assoziation!$A$2:$A$96) * (Species!B163=Assoziation!$B$2:$B$96) * (Species!C163=Assoziation!$C$2:$C$96) * (Species!D163=Assoziation!$D$2:$D$96),0)),"")))</f>
        <v>Kalkarme Quellflur</v>
      </c>
      <c r="H163" s="10" t="s">
        <v>213</v>
      </c>
      <c r="I163" s="10">
        <v>0</v>
      </c>
      <c r="J163" s="10">
        <v>0</v>
      </c>
      <c r="K163" s="10">
        <v>0</v>
      </c>
      <c r="L163" t="str">
        <f t="shared" si="17"/>
        <v xml:space="preserve">Pedicularis </v>
      </c>
      <c r="M163" t="str">
        <f t="shared" si="18"/>
        <v xml:space="preserve"> recutita</v>
      </c>
      <c r="N163" t="str">
        <f t="shared" si="16"/>
        <v/>
      </c>
      <c r="O163" t="str">
        <f t="shared" si="14"/>
        <v>Species</v>
      </c>
      <c r="P163" t="str">
        <f t="shared" si="15"/>
        <v>L.</v>
      </c>
      <c r="Q163" t="str">
        <f>LOOKUP(A163,Formation!$A$2:$A$10,Formation!$B$2:$B$10)</f>
        <v>Gewässer (aquatische Lebensräume)</v>
      </c>
      <c r="R163" t="str" cm="1">
        <f t="array" ref="R163">INDEX(Klasse!$D$2:$D$42,MATCH(1,(A163=Klasse!$A$2:$A$42) * (Species!B163=Klasse!$B$2:$B$42),0))</f>
        <v>Quellen und Quellfluren</v>
      </c>
    </row>
    <row r="164" spans="1:18" x14ac:dyDescent="0.3">
      <c r="A164" s="10">
        <v>1</v>
      </c>
      <c r="B164" s="10">
        <v>3</v>
      </c>
      <c r="C164" s="10">
        <v>3</v>
      </c>
      <c r="E164" t="str">
        <f>IF(C164="",Options!$A$3,IF(D164="",Options!$A$4,Options!$A$5))</f>
        <v>Verband</v>
      </c>
      <c r="F164" t="str" cm="1">
        <f t="array" ref="F164">IF(E164=Options!$A$3,"",IF(E164=Options!$A$4,INDEX(Verband!$E$2:$E$179,MATCH(1,(A164=Verband!$A$2:$A$179) * (Species!B164=Verband!$B$2:$B$179) * (Species!C164=Verband!$C$2:$C$179),0)),IF(E164=Options!$A$5,INDEX(Assoziation!$F$2:$F$96,MATCH(1,(A164=Assoziation!$A$2:$A$96) * (Species!B164=Assoziation!$B$2:$B$96) * (Species!C164=Assoziation!$C$2:$C$96) * (Species!D164=Assoziation!$D$2:$D$96),0)),"")))</f>
        <v>Cardamino-Montion</v>
      </c>
      <c r="G164" t="str" cm="1">
        <f t="array" ref="G164">IF(E164=Options!$A$3,INDEX(Klasse!$D$2:$D$42,MATCH(1,(A164=Klasse!$A$2:$A$42) * (Species!B164=Klasse!$B$2:$B$42),0)),IF(E164=Options!$A$4,INDEX(Verband!$F$2:$F$179,MATCH(1,(A164=Verband!$A$2:$A$179) * (Species!B164=Verband!$B$2:$B$179) * (Species!C164=Verband!$C$2:$C$179),0)),IF(E164=Options!$A$5,INDEX(Assoziation!$G$2:$G$96,MATCH(1,(A164=Assoziation!$A$2:$A$96) * (Species!B164=Assoziation!$B$2:$B$96) * (Species!C164=Assoziation!$C$2:$C$96) * (Species!D164=Assoziation!$D$2:$D$96),0)),"")))</f>
        <v>Kalkarme Quellflur</v>
      </c>
      <c r="H164" s="10" t="s">
        <v>179</v>
      </c>
      <c r="I164" s="10">
        <v>0</v>
      </c>
      <c r="J164" s="10">
        <v>1</v>
      </c>
      <c r="K164" s="10">
        <v>0</v>
      </c>
      <c r="L164" t="str">
        <f t="shared" si="17"/>
        <v xml:space="preserve">Saxifraga </v>
      </c>
      <c r="M164" t="str">
        <f t="shared" si="18"/>
        <v xml:space="preserve"> stellaris</v>
      </c>
      <c r="N164" t="str">
        <f t="shared" si="16"/>
        <v/>
      </c>
      <c r="O164" t="str">
        <f t="shared" si="14"/>
        <v>Species</v>
      </c>
      <c r="P164" t="str">
        <f t="shared" si="15"/>
        <v>L.</v>
      </c>
      <c r="Q164" t="str">
        <f>LOOKUP(A164,Formation!$A$2:$A$10,Formation!$B$2:$B$10)</f>
        <v>Gewässer (aquatische Lebensräume)</v>
      </c>
      <c r="R164" t="str" cm="1">
        <f t="array" ref="R164">INDEX(Klasse!$D$2:$D$42,MATCH(1,(A164=Klasse!$A$2:$A$42) * (Species!B164=Klasse!$B$2:$B$42),0))</f>
        <v>Quellen und Quellfluren</v>
      </c>
    </row>
    <row r="165" spans="1:18" x14ac:dyDescent="0.3">
      <c r="A165" s="10">
        <v>2</v>
      </c>
      <c r="B165" s="10">
        <v>1</v>
      </c>
      <c r="E165" t="str">
        <f>IF(C165="",Options!$A$3,IF(D165="",Options!$A$4,Options!$A$5))</f>
        <v>Klasse</v>
      </c>
      <c r="F165" t="str" cm="1">
        <f t="array" ref="F165">IF(E165=Options!$A$3,"",IF(E165=Options!$A$4,INDEX(Verband!$E$2:$E$179,MATCH(1,(A165=Verband!$A$2:$A$179) * (Species!B165=Verband!$B$2:$B$179) * (Species!C165=Verband!$C$2:$C$179),0)),IF(E165=Options!$A$5,INDEX(Assoziation!$F$2:$F$96,MATCH(1,(A165=Assoziation!$A$2:$A$96) * (Species!B165=Assoziation!$B$2:$B$96) * (Species!C165=Assoziation!$C$2:$C$96) * (Species!D165=Assoziation!$D$2:$D$96),0)),"")))</f>
        <v/>
      </c>
      <c r="G165" t="str" cm="1">
        <f t="array" ref="G165">IF(E165=Options!$A$3,INDEX(Klasse!$D$2:$D$42,MATCH(1,(A165=Klasse!$A$2:$A$42) * (Species!B165=Klasse!$B$2:$B$42),0)),IF(E165=Options!$A$4,INDEX(Verband!$F$2:$F$179,MATCH(1,(A165=Verband!$A$2:$A$179) * (Species!B165=Verband!$B$2:$B$179) * (Species!C165=Verband!$C$2:$C$179),0)),IF(E165=Options!$A$5,INDEX(Assoziation!$G$2:$G$96,MATCH(1,(A165=Assoziation!$A$2:$A$96) * (Species!B165=Assoziation!$B$2:$B$96) * (Species!C165=Assoziation!$C$2:$C$96) * (Species!D165=Assoziation!$D$2:$D$96),0)),"")))</f>
        <v>Ufer mit Vegetation</v>
      </c>
      <c r="H165" s="10" t="s">
        <v>224</v>
      </c>
      <c r="I165" s="10">
        <v>0</v>
      </c>
      <c r="J165" s="10">
        <v>0</v>
      </c>
      <c r="K165" s="10">
        <v>0</v>
      </c>
      <c r="L165" t="str">
        <f t="shared" si="17"/>
        <v>Alisma</v>
      </c>
      <c r="M165" t="str">
        <f t="shared" si="18"/>
        <v/>
      </c>
      <c r="N165" t="str">
        <f t="shared" si="16"/>
        <v/>
      </c>
      <c r="O165" t="str">
        <f t="shared" si="14"/>
        <v>Genus</v>
      </c>
      <c r="P165" t="str">
        <f t="shared" si="15"/>
        <v/>
      </c>
      <c r="Q165" t="str">
        <f>LOOKUP(A165,Formation!$A$2:$A$10,Formation!$B$2:$B$10)</f>
        <v>Ufer und Feuchtgebiete (Nassfluren und Moore)</v>
      </c>
      <c r="R165" t="str" cm="1">
        <f t="array" ref="R165">INDEX(Klasse!$D$2:$D$42,MATCH(1,(A165=Klasse!$A$2:$A$42) * (Species!B165=Klasse!$B$2:$B$42),0))</f>
        <v>Ufer mit Vegetation</v>
      </c>
    </row>
    <row r="166" spans="1:18" x14ac:dyDescent="0.3">
      <c r="A166" s="10">
        <v>2</v>
      </c>
      <c r="B166" s="10">
        <v>1</v>
      </c>
      <c r="E166" t="str">
        <f>IF(C166="",Options!$A$3,IF(D166="",Options!$A$4,Options!$A$5))</f>
        <v>Klasse</v>
      </c>
      <c r="F166" t="str" cm="1">
        <f t="array" ref="F166">IF(E166=Options!$A$3,"",IF(E166=Options!$A$4,INDEX(Verband!$E$2:$E$179,MATCH(1,(A166=Verband!$A$2:$A$179) * (Species!B166=Verband!$B$2:$B$179) * (Species!C166=Verband!$C$2:$C$179),0)),IF(E166=Options!$A$5,INDEX(Assoziation!$F$2:$F$96,MATCH(1,(A166=Assoziation!$A$2:$A$96) * (Species!B166=Assoziation!$B$2:$B$96) * (Species!C166=Assoziation!$C$2:$C$96) * (Species!D166=Assoziation!$D$2:$D$96),0)),"")))</f>
        <v/>
      </c>
      <c r="G166" t="str" cm="1">
        <f t="array" ref="G166">IF(E166=Options!$A$3,INDEX(Klasse!$D$2:$D$42,MATCH(1,(A166=Klasse!$A$2:$A$42) * (Species!B166=Klasse!$B$2:$B$42),0)),IF(E166=Options!$A$4,INDEX(Verband!$F$2:$F$179,MATCH(1,(A166=Verband!$A$2:$A$179) * (Species!B166=Verband!$B$2:$B$179) * (Species!C166=Verband!$C$2:$C$179),0)),IF(E166=Options!$A$5,INDEX(Assoziation!$G$2:$G$96,MATCH(1,(A166=Assoziation!$A$2:$A$96) * (Species!B166=Assoziation!$B$2:$B$96) * (Species!C166=Assoziation!$C$2:$C$96) * (Species!D166=Assoziation!$D$2:$D$96),0)),"")))</f>
        <v>Ufer mit Vegetation</v>
      </c>
      <c r="H166" s="10" t="s">
        <v>172</v>
      </c>
      <c r="I166" s="10">
        <v>0</v>
      </c>
      <c r="J166" s="10">
        <v>0</v>
      </c>
      <c r="K166" s="10">
        <v>0</v>
      </c>
      <c r="L166" t="str">
        <f t="shared" si="17"/>
        <v xml:space="preserve">Cardamine </v>
      </c>
      <c r="M166" t="str">
        <f t="shared" si="18"/>
        <v xml:space="preserve"> amara</v>
      </c>
      <c r="N166" t="str">
        <f t="shared" si="16"/>
        <v/>
      </c>
      <c r="O166" t="str">
        <f t="shared" si="14"/>
        <v>Species</v>
      </c>
      <c r="P166" t="str">
        <f t="shared" si="15"/>
        <v>L.</v>
      </c>
      <c r="Q166" t="str">
        <f>LOOKUP(A166,Formation!$A$2:$A$10,Formation!$B$2:$B$10)</f>
        <v>Ufer und Feuchtgebiete (Nassfluren und Moore)</v>
      </c>
      <c r="R166" t="str" cm="1">
        <f t="array" ref="R166">INDEX(Klasse!$D$2:$D$42,MATCH(1,(A166=Klasse!$A$2:$A$42) * (Species!B166=Klasse!$B$2:$B$42),0))</f>
        <v>Ufer mit Vegetation</v>
      </c>
    </row>
    <row r="167" spans="1:18" x14ac:dyDescent="0.3">
      <c r="A167" s="10">
        <v>2</v>
      </c>
      <c r="B167" s="10">
        <v>1</v>
      </c>
      <c r="E167" t="str">
        <f>IF(C167="",Options!$A$3,IF(D167="",Options!$A$4,Options!$A$5))</f>
        <v>Klasse</v>
      </c>
      <c r="F167" t="str" cm="1">
        <f t="array" ref="F167">IF(E167=Options!$A$3,"",IF(E167=Options!$A$4,INDEX(Verband!$E$2:$E$179,MATCH(1,(A167=Verband!$A$2:$A$179) * (Species!B167=Verband!$B$2:$B$179) * (Species!C167=Verband!$C$2:$C$179),0)),IF(E167=Options!$A$5,INDEX(Assoziation!$F$2:$F$96,MATCH(1,(A167=Assoziation!$A$2:$A$96) * (Species!B167=Assoziation!$B$2:$B$96) * (Species!C167=Assoziation!$C$2:$C$96) * (Species!D167=Assoziation!$D$2:$D$96),0)),"")))</f>
        <v/>
      </c>
      <c r="G167" t="str" cm="1">
        <f t="array" ref="G167">IF(E167=Options!$A$3,INDEX(Klasse!$D$2:$D$42,MATCH(1,(A167=Klasse!$A$2:$A$42) * (Species!B167=Klasse!$B$2:$B$42),0)),IF(E167=Options!$A$4,INDEX(Verband!$F$2:$F$179,MATCH(1,(A167=Verband!$A$2:$A$179) * (Species!B167=Verband!$B$2:$B$179) * (Species!C167=Verband!$C$2:$C$179),0)),IF(E167=Options!$A$5,INDEX(Assoziation!$G$2:$G$96,MATCH(1,(A167=Assoziation!$A$2:$A$96) * (Species!B167=Assoziation!$B$2:$B$96) * (Species!C167=Assoziation!$C$2:$C$96) * (Species!D167=Assoziation!$D$2:$D$96),0)),"")))</f>
        <v>Ufer mit Vegetation</v>
      </c>
      <c r="H167" s="10" t="s">
        <v>225</v>
      </c>
      <c r="I167" s="10">
        <v>0</v>
      </c>
      <c r="J167" s="10">
        <v>0</v>
      </c>
      <c r="K167" s="10">
        <v>0</v>
      </c>
      <c r="L167" t="str">
        <f t="shared" ref="L167:L179" si="19">IF(O167="Genus",H167,LEFT(H167,FIND(" ",H167)))</f>
        <v xml:space="preserve">Carex </v>
      </c>
      <c r="M167" t="str">
        <f t="shared" ref="M167:M179" si="20">IF(O167="Genus","",MID(H167,FIND(" ",H167),FIND(" ",H167,FIND(" ",H167)+1)-FIND(" ",H167)))</f>
        <v xml:space="preserve"> acutiformis</v>
      </c>
      <c r="N167" t="str">
        <f t="shared" ref="N167:N186" si="21">IF(O167="Subspecies",MID(H167,FIND("subsp. ",H167)+7,LEN(H167)-FIND("subsp. ",H167)+7),"")</f>
        <v/>
      </c>
      <c r="O167" t="str">
        <f t="shared" si="14"/>
        <v>Species</v>
      </c>
      <c r="P167" t="str">
        <f t="shared" si="15"/>
        <v>Ehrh.</v>
      </c>
      <c r="Q167" t="str">
        <f>LOOKUP(A167,Formation!$A$2:$A$10,Formation!$B$2:$B$10)</f>
        <v>Ufer und Feuchtgebiete (Nassfluren und Moore)</v>
      </c>
      <c r="R167" t="str" cm="1">
        <f t="array" ref="R167">INDEX(Klasse!$D$2:$D$42,MATCH(1,(A167=Klasse!$A$2:$A$42) * (Species!B167=Klasse!$B$2:$B$42),0))</f>
        <v>Ufer mit Vegetation</v>
      </c>
    </row>
    <row r="168" spans="1:18" x14ac:dyDescent="0.3">
      <c r="A168" s="10">
        <v>2</v>
      </c>
      <c r="B168" s="10">
        <v>1</v>
      </c>
      <c r="E168" t="str">
        <f>IF(C168="",Options!$A$3,IF(D168="",Options!$A$4,Options!$A$5))</f>
        <v>Klasse</v>
      </c>
      <c r="F168" t="str" cm="1">
        <f t="array" ref="F168">IF(E168=Options!$A$3,"",IF(E168=Options!$A$4,INDEX(Verband!$E$2:$E$179,MATCH(1,(A168=Verband!$A$2:$A$179) * (Species!B168=Verband!$B$2:$B$179) * (Species!C168=Verband!$C$2:$C$179),0)),IF(E168=Options!$A$5,INDEX(Assoziation!$F$2:$F$96,MATCH(1,(A168=Assoziation!$A$2:$A$96) * (Species!B168=Assoziation!$B$2:$B$96) * (Species!C168=Assoziation!$C$2:$C$96) * (Species!D168=Assoziation!$D$2:$D$96),0)),"")))</f>
        <v/>
      </c>
      <c r="G168" t="str" cm="1">
        <f t="array" ref="G168">IF(E168=Options!$A$3,INDEX(Klasse!$D$2:$D$42,MATCH(1,(A168=Klasse!$A$2:$A$42) * (Species!B168=Klasse!$B$2:$B$42),0)),IF(E168=Options!$A$4,INDEX(Verband!$F$2:$F$179,MATCH(1,(A168=Verband!$A$2:$A$179) * (Species!B168=Verband!$B$2:$B$179) * (Species!C168=Verband!$C$2:$C$179),0)),IF(E168=Options!$A$5,INDEX(Assoziation!$G$2:$G$96,MATCH(1,(A168=Assoziation!$A$2:$A$96) * (Species!B168=Assoziation!$B$2:$B$96) * (Species!C168=Assoziation!$C$2:$C$96) * (Species!D168=Assoziation!$D$2:$D$96),0)),"")))</f>
        <v>Ufer mit Vegetation</v>
      </c>
      <c r="H168" s="10" t="s">
        <v>226</v>
      </c>
      <c r="I168" s="10">
        <v>0</v>
      </c>
      <c r="J168" s="10">
        <v>0</v>
      </c>
      <c r="K168" s="10">
        <v>0</v>
      </c>
      <c r="L168" t="str">
        <f t="shared" si="19"/>
        <v xml:space="preserve">Equisetum </v>
      </c>
      <c r="M168" t="str">
        <f t="shared" si="20"/>
        <v xml:space="preserve"> fluviatile</v>
      </c>
      <c r="N168" t="str">
        <f t="shared" si="21"/>
        <v/>
      </c>
      <c r="O168" t="str">
        <f t="shared" si="14"/>
        <v>Species</v>
      </c>
      <c r="P168" t="str">
        <f t="shared" si="15"/>
        <v>L.</v>
      </c>
      <c r="Q168" t="str">
        <f>LOOKUP(A168,Formation!$A$2:$A$10,Formation!$B$2:$B$10)</f>
        <v>Ufer und Feuchtgebiete (Nassfluren und Moore)</v>
      </c>
      <c r="R168" t="str" cm="1">
        <f t="array" ref="R168">INDEX(Klasse!$D$2:$D$42,MATCH(1,(A168=Klasse!$A$2:$A$42) * (Species!B168=Klasse!$B$2:$B$42),0))</f>
        <v>Ufer mit Vegetation</v>
      </c>
    </row>
    <row r="169" spans="1:18" x14ac:dyDescent="0.3">
      <c r="A169" s="10">
        <v>2</v>
      </c>
      <c r="B169" s="10">
        <v>1</v>
      </c>
      <c r="E169" t="str">
        <f>IF(C169="",Options!$A$3,IF(D169="",Options!$A$4,Options!$A$5))</f>
        <v>Klasse</v>
      </c>
      <c r="F169" t="str" cm="1">
        <f t="array" ref="F169">IF(E169=Options!$A$3,"",IF(E169=Options!$A$4,INDEX(Verband!$E$2:$E$179,MATCH(1,(A169=Verband!$A$2:$A$179) * (Species!B169=Verband!$B$2:$B$179) * (Species!C169=Verband!$C$2:$C$179),0)),IF(E169=Options!$A$5,INDEX(Assoziation!$F$2:$F$96,MATCH(1,(A169=Assoziation!$A$2:$A$96) * (Species!B169=Assoziation!$B$2:$B$96) * (Species!C169=Assoziation!$C$2:$C$96) * (Species!D169=Assoziation!$D$2:$D$96),0)),"")))</f>
        <v/>
      </c>
      <c r="G169" t="str" cm="1">
        <f t="array" ref="G169">IF(E169=Options!$A$3,INDEX(Klasse!$D$2:$D$42,MATCH(1,(A169=Klasse!$A$2:$A$42) * (Species!B169=Klasse!$B$2:$B$42),0)),IF(E169=Options!$A$4,INDEX(Verband!$F$2:$F$179,MATCH(1,(A169=Verband!$A$2:$A$179) * (Species!B169=Verband!$B$2:$B$179) * (Species!C169=Verband!$C$2:$C$179),0)),IF(E169=Options!$A$5,INDEX(Assoziation!$G$2:$G$96,MATCH(1,(A169=Assoziation!$A$2:$A$96) * (Species!B169=Assoziation!$B$2:$B$96) * (Species!C169=Assoziation!$C$2:$C$96) * (Species!D169=Assoziation!$D$2:$D$96),0)),"")))</f>
        <v>Ufer mit Vegetation</v>
      </c>
      <c r="H169" s="10" t="s">
        <v>227</v>
      </c>
      <c r="I169" s="10">
        <v>0</v>
      </c>
      <c r="J169" s="10">
        <v>0</v>
      </c>
      <c r="K169" s="10">
        <v>0</v>
      </c>
      <c r="L169" t="str">
        <f t="shared" si="19"/>
        <v>Glyceria</v>
      </c>
      <c r="M169" t="str">
        <f t="shared" si="20"/>
        <v/>
      </c>
      <c r="N169" t="str">
        <f t="shared" si="21"/>
        <v/>
      </c>
      <c r="O169" t="str">
        <f t="shared" si="14"/>
        <v>Genus</v>
      </c>
      <c r="P169" t="str">
        <f t="shared" si="15"/>
        <v/>
      </c>
      <c r="Q169" t="str">
        <f>LOOKUP(A169,Formation!$A$2:$A$10,Formation!$B$2:$B$10)</f>
        <v>Ufer und Feuchtgebiete (Nassfluren und Moore)</v>
      </c>
      <c r="R169" t="str" cm="1">
        <f t="array" ref="R169">INDEX(Klasse!$D$2:$D$42,MATCH(1,(A169=Klasse!$A$2:$A$42) * (Species!B169=Klasse!$B$2:$B$42),0))</f>
        <v>Ufer mit Vegetation</v>
      </c>
    </row>
    <row r="170" spans="1:18" x14ac:dyDescent="0.3">
      <c r="A170" s="10">
        <v>2</v>
      </c>
      <c r="B170" s="10">
        <v>1</v>
      </c>
      <c r="E170" t="str">
        <f>IF(C170="",Options!$A$3,IF(D170="",Options!$A$4,Options!$A$5))</f>
        <v>Klasse</v>
      </c>
      <c r="F170" t="str" cm="1">
        <f t="array" ref="F170">IF(E170=Options!$A$3,"",IF(E170=Options!$A$4,INDEX(Verband!$E$2:$E$179,MATCH(1,(A170=Verband!$A$2:$A$179) * (Species!B170=Verband!$B$2:$B$179) * (Species!C170=Verband!$C$2:$C$179),0)),IF(E170=Options!$A$5,INDEX(Assoziation!$F$2:$F$96,MATCH(1,(A170=Assoziation!$A$2:$A$96) * (Species!B170=Assoziation!$B$2:$B$96) * (Species!C170=Assoziation!$C$2:$C$96) * (Species!D170=Assoziation!$D$2:$D$96),0)),"")))</f>
        <v/>
      </c>
      <c r="G170" t="str" cm="1">
        <f t="array" ref="G170">IF(E170=Options!$A$3,INDEX(Klasse!$D$2:$D$42,MATCH(1,(A170=Klasse!$A$2:$A$42) * (Species!B170=Klasse!$B$2:$B$42),0)),IF(E170=Options!$A$4,INDEX(Verband!$F$2:$F$179,MATCH(1,(A170=Verband!$A$2:$A$179) * (Species!B170=Verband!$B$2:$B$179) * (Species!C170=Verband!$C$2:$C$179),0)),IF(E170=Options!$A$5,INDEX(Assoziation!$G$2:$G$96,MATCH(1,(A170=Assoziation!$A$2:$A$96) * (Species!B170=Assoziation!$B$2:$B$96) * (Species!C170=Assoziation!$C$2:$C$96) * (Species!D170=Assoziation!$D$2:$D$96),0)),"")))</f>
        <v>Ufer mit Vegetation</v>
      </c>
      <c r="H170" s="10" t="s">
        <v>228</v>
      </c>
      <c r="I170" s="10">
        <v>0</v>
      </c>
      <c r="J170" s="10">
        <v>0</v>
      </c>
      <c r="K170" s="10">
        <v>0</v>
      </c>
      <c r="L170" t="str">
        <f t="shared" si="19"/>
        <v xml:space="preserve">Iris </v>
      </c>
      <c r="M170" t="str">
        <f t="shared" si="20"/>
        <v xml:space="preserve"> pseudacorus</v>
      </c>
      <c r="N170" t="str">
        <f t="shared" si="21"/>
        <v/>
      </c>
      <c r="O170" t="str">
        <f t="shared" si="14"/>
        <v>Species</v>
      </c>
      <c r="P170" t="str">
        <f t="shared" si="15"/>
        <v>L.</v>
      </c>
      <c r="Q170" t="str">
        <f>LOOKUP(A170,Formation!$A$2:$A$10,Formation!$B$2:$B$10)</f>
        <v>Ufer und Feuchtgebiete (Nassfluren und Moore)</v>
      </c>
      <c r="R170" t="str" cm="1">
        <f t="array" ref="R170">INDEX(Klasse!$D$2:$D$42,MATCH(1,(A170=Klasse!$A$2:$A$42) * (Species!B170=Klasse!$B$2:$B$42),0))</f>
        <v>Ufer mit Vegetation</v>
      </c>
    </row>
    <row r="171" spans="1:18" x14ac:dyDescent="0.3">
      <c r="A171" s="10">
        <v>2</v>
      </c>
      <c r="B171" s="10">
        <v>1</v>
      </c>
      <c r="E171" t="str">
        <f>IF(C171="",Options!$A$3,IF(D171="",Options!$A$4,Options!$A$5))</f>
        <v>Klasse</v>
      </c>
      <c r="F171" t="str" cm="1">
        <f t="array" ref="F171">IF(E171=Options!$A$3,"",IF(E171=Options!$A$4,INDEX(Verband!$E$2:$E$179,MATCH(1,(A171=Verband!$A$2:$A$179) * (Species!B171=Verband!$B$2:$B$179) * (Species!C171=Verband!$C$2:$C$179),0)),IF(E171=Options!$A$5,INDEX(Assoziation!$F$2:$F$96,MATCH(1,(A171=Assoziation!$A$2:$A$96) * (Species!B171=Assoziation!$B$2:$B$96) * (Species!C171=Assoziation!$C$2:$C$96) * (Species!D171=Assoziation!$D$2:$D$96),0)),"")))</f>
        <v/>
      </c>
      <c r="G171" t="str" cm="1">
        <f t="array" ref="G171">IF(E171=Options!$A$3,INDEX(Klasse!$D$2:$D$42,MATCH(1,(A171=Klasse!$A$2:$A$42) * (Species!B171=Klasse!$B$2:$B$42),0)),IF(E171=Options!$A$4,INDEX(Verband!$F$2:$F$179,MATCH(1,(A171=Verband!$A$2:$A$179) * (Species!B171=Verband!$B$2:$B$179) * (Species!C171=Verband!$C$2:$C$179),0)),IF(E171=Options!$A$5,INDEX(Assoziation!$G$2:$G$96,MATCH(1,(A171=Assoziation!$A$2:$A$96) * (Species!B171=Assoziation!$B$2:$B$96) * (Species!C171=Assoziation!$C$2:$C$96) * (Species!D171=Assoziation!$D$2:$D$96),0)),"")))</f>
        <v>Ufer mit Vegetation</v>
      </c>
      <c r="H171" s="10" t="s">
        <v>229</v>
      </c>
      <c r="I171" s="10">
        <v>0</v>
      </c>
      <c r="J171" s="10">
        <v>0</v>
      </c>
      <c r="K171" s="10">
        <v>0</v>
      </c>
      <c r="L171" t="str">
        <f t="shared" si="19"/>
        <v xml:space="preserve">Lythrum </v>
      </c>
      <c r="M171" t="str">
        <f t="shared" si="20"/>
        <v xml:space="preserve"> salicaria</v>
      </c>
      <c r="N171" t="str">
        <f t="shared" si="21"/>
        <v/>
      </c>
      <c r="O171" t="str">
        <f t="shared" si="14"/>
        <v>Species</v>
      </c>
      <c r="P171" t="str">
        <f t="shared" si="15"/>
        <v>L.</v>
      </c>
      <c r="Q171" t="str">
        <f>LOOKUP(A171,Formation!$A$2:$A$10,Formation!$B$2:$B$10)</f>
        <v>Ufer und Feuchtgebiete (Nassfluren und Moore)</v>
      </c>
      <c r="R171" t="str" cm="1">
        <f t="array" ref="R171">INDEX(Klasse!$D$2:$D$42,MATCH(1,(A171=Klasse!$A$2:$A$42) * (Species!B171=Klasse!$B$2:$B$42),0))</f>
        <v>Ufer mit Vegetation</v>
      </c>
    </row>
    <row r="172" spans="1:18" x14ac:dyDescent="0.3">
      <c r="A172" s="10">
        <v>2</v>
      </c>
      <c r="B172" s="10">
        <v>1</v>
      </c>
      <c r="E172" t="str">
        <f>IF(C172="",Options!$A$3,IF(D172="",Options!$A$4,Options!$A$5))</f>
        <v>Klasse</v>
      </c>
      <c r="F172" t="str" cm="1">
        <f t="array" ref="F172">IF(E172=Options!$A$3,"",IF(E172=Options!$A$4,INDEX(Verband!$E$2:$E$179,MATCH(1,(A172=Verband!$A$2:$A$179) * (Species!B172=Verband!$B$2:$B$179) * (Species!C172=Verband!$C$2:$C$179),0)),IF(E172=Options!$A$5,INDEX(Assoziation!$F$2:$F$96,MATCH(1,(A172=Assoziation!$A$2:$A$96) * (Species!B172=Assoziation!$B$2:$B$96) * (Species!C172=Assoziation!$C$2:$C$96) * (Species!D172=Assoziation!$D$2:$D$96),0)),"")))</f>
        <v/>
      </c>
      <c r="G172" t="str" cm="1">
        <f t="array" ref="G172">IF(E172=Options!$A$3,INDEX(Klasse!$D$2:$D$42,MATCH(1,(A172=Klasse!$A$2:$A$42) * (Species!B172=Klasse!$B$2:$B$42),0)),IF(E172=Options!$A$4,INDEX(Verband!$F$2:$F$179,MATCH(1,(A172=Verband!$A$2:$A$179) * (Species!B172=Verband!$B$2:$B$179) * (Species!C172=Verband!$C$2:$C$179),0)),IF(E172=Options!$A$5,INDEX(Assoziation!$G$2:$G$96,MATCH(1,(A172=Assoziation!$A$2:$A$96) * (Species!B172=Assoziation!$B$2:$B$96) * (Species!C172=Assoziation!$C$2:$C$96) * (Species!D172=Assoziation!$D$2:$D$96),0)),"")))</f>
        <v>Ufer mit Vegetation</v>
      </c>
      <c r="H172" s="10" t="s">
        <v>230</v>
      </c>
      <c r="I172" s="10">
        <v>0</v>
      </c>
      <c r="J172" s="10">
        <v>0</v>
      </c>
      <c r="K172" s="10">
        <v>0</v>
      </c>
      <c r="L172" t="str">
        <f t="shared" si="19"/>
        <v>Nasturtium</v>
      </c>
      <c r="M172" t="str">
        <f t="shared" si="20"/>
        <v/>
      </c>
      <c r="N172" t="str">
        <f t="shared" si="21"/>
        <v/>
      </c>
      <c r="O172" t="str">
        <f t="shared" si="14"/>
        <v>Genus</v>
      </c>
      <c r="P172" t="str">
        <f t="shared" si="15"/>
        <v/>
      </c>
      <c r="Q172" t="str">
        <f>LOOKUP(A172,Formation!$A$2:$A$10,Formation!$B$2:$B$10)</f>
        <v>Ufer und Feuchtgebiete (Nassfluren und Moore)</v>
      </c>
      <c r="R172" t="str" cm="1">
        <f t="array" ref="R172">INDEX(Klasse!$D$2:$D$42,MATCH(1,(A172=Klasse!$A$2:$A$42) * (Species!B172=Klasse!$B$2:$B$42),0))</f>
        <v>Ufer mit Vegetation</v>
      </c>
    </row>
    <row r="173" spans="1:18" x14ac:dyDescent="0.3">
      <c r="A173" s="10">
        <v>2</v>
      </c>
      <c r="B173" s="10">
        <v>1</v>
      </c>
      <c r="E173" t="str">
        <f>IF(C173="",Options!$A$3,IF(D173="",Options!$A$4,Options!$A$5))</f>
        <v>Klasse</v>
      </c>
      <c r="F173" t="str" cm="1">
        <f t="array" ref="F173">IF(E173=Options!$A$3,"",IF(E173=Options!$A$4,INDEX(Verband!$E$2:$E$179,MATCH(1,(A173=Verband!$A$2:$A$179) * (Species!B173=Verband!$B$2:$B$179) * (Species!C173=Verband!$C$2:$C$179),0)),IF(E173=Options!$A$5,INDEX(Assoziation!$F$2:$F$96,MATCH(1,(A173=Assoziation!$A$2:$A$96) * (Species!B173=Assoziation!$B$2:$B$96) * (Species!C173=Assoziation!$C$2:$C$96) * (Species!D173=Assoziation!$D$2:$D$96),0)),"")))</f>
        <v/>
      </c>
      <c r="G173" t="str" cm="1">
        <f t="array" ref="G173">IF(E173=Options!$A$3,INDEX(Klasse!$D$2:$D$42,MATCH(1,(A173=Klasse!$A$2:$A$42) * (Species!B173=Klasse!$B$2:$B$42),0)),IF(E173=Options!$A$4,INDEX(Verband!$F$2:$F$179,MATCH(1,(A173=Verband!$A$2:$A$179) * (Species!B173=Verband!$B$2:$B$179) * (Species!C173=Verband!$C$2:$C$179),0)),IF(E173=Options!$A$5,INDEX(Assoziation!$G$2:$G$96,MATCH(1,(A173=Assoziation!$A$2:$A$96) * (Species!B173=Assoziation!$B$2:$B$96) * (Species!C173=Assoziation!$C$2:$C$96) * (Species!D173=Assoziation!$D$2:$D$96),0)),"")))</f>
        <v>Ufer mit Vegetation</v>
      </c>
      <c r="H173" s="10" t="s">
        <v>231</v>
      </c>
      <c r="I173" s="10">
        <v>0</v>
      </c>
      <c r="J173" s="10">
        <v>0</v>
      </c>
      <c r="K173" s="10">
        <v>0</v>
      </c>
      <c r="L173" t="str">
        <f t="shared" si="19"/>
        <v xml:space="preserve">Phalaris </v>
      </c>
      <c r="M173" t="str">
        <f t="shared" si="20"/>
        <v xml:space="preserve"> arundinacea</v>
      </c>
      <c r="N173" t="str">
        <f t="shared" si="21"/>
        <v/>
      </c>
      <c r="O173" t="str">
        <f t="shared" si="14"/>
        <v>Species</v>
      </c>
      <c r="P173" t="str">
        <f t="shared" si="15"/>
        <v>L.</v>
      </c>
      <c r="Q173" t="str">
        <f>LOOKUP(A173,Formation!$A$2:$A$10,Formation!$B$2:$B$10)</f>
        <v>Ufer und Feuchtgebiete (Nassfluren und Moore)</v>
      </c>
      <c r="R173" t="str" cm="1">
        <f t="array" ref="R173">INDEX(Klasse!$D$2:$D$42,MATCH(1,(A173=Klasse!$A$2:$A$42) * (Species!B173=Klasse!$B$2:$B$42),0))</f>
        <v>Ufer mit Vegetation</v>
      </c>
    </row>
    <row r="174" spans="1:18" x14ac:dyDescent="0.3">
      <c r="A174" s="10">
        <v>2</v>
      </c>
      <c r="B174" s="10">
        <v>1</v>
      </c>
      <c r="E174" t="str">
        <f>IF(C174="",Options!$A$3,IF(D174="",Options!$A$4,Options!$A$5))</f>
        <v>Klasse</v>
      </c>
      <c r="F174" t="str" cm="1">
        <f t="array" ref="F174">IF(E174=Options!$A$3,"",IF(E174=Options!$A$4,INDEX(Verband!$E$2:$E$179,MATCH(1,(A174=Verband!$A$2:$A$179) * (Species!B174=Verband!$B$2:$B$179) * (Species!C174=Verband!$C$2:$C$179),0)),IF(E174=Options!$A$5,INDEX(Assoziation!$F$2:$F$96,MATCH(1,(A174=Assoziation!$A$2:$A$96) * (Species!B174=Assoziation!$B$2:$B$96) * (Species!C174=Assoziation!$C$2:$C$96) * (Species!D174=Assoziation!$D$2:$D$96),0)),"")))</f>
        <v/>
      </c>
      <c r="G174" t="str" cm="1">
        <f t="array" ref="G174">IF(E174=Options!$A$3,INDEX(Klasse!$D$2:$D$42,MATCH(1,(A174=Klasse!$A$2:$A$42) * (Species!B174=Klasse!$B$2:$B$42),0)),IF(E174=Options!$A$4,INDEX(Verband!$F$2:$F$179,MATCH(1,(A174=Verband!$A$2:$A$179) * (Species!B174=Verband!$B$2:$B$179) * (Species!C174=Verband!$C$2:$C$179),0)),IF(E174=Options!$A$5,INDEX(Assoziation!$G$2:$G$96,MATCH(1,(A174=Assoziation!$A$2:$A$96) * (Species!B174=Assoziation!$B$2:$B$96) * (Species!C174=Assoziation!$C$2:$C$96) * (Species!D174=Assoziation!$D$2:$D$96),0)),"")))</f>
        <v>Ufer mit Vegetation</v>
      </c>
      <c r="H174" s="10" t="s">
        <v>232</v>
      </c>
      <c r="I174" s="10">
        <v>0</v>
      </c>
      <c r="J174" s="10">
        <v>0</v>
      </c>
      <c r="K174" s="10">
        <v>0</v>
      </c>
      <c r="L174" t="str">
        <f t="shared" si="19"/>
        <v xml:space="preserve">Phragmites </v>
      </c>
      <c r="M174" t="str">
        <f t="shared" si="20"/>
        <v xml:space="preserve"> australis</v>
      </c>
      <c r="N174" t="str">
        <f t="shared" si="21"/>
        <v/>
      </c>
      <c r="O174" t="str">
        <f t="shared" si="14"/>
        <v>Species</v>
      </c>
      <c r="P174" t="str">
        <f t="shared" si="15"/>
        <v>(Cav.) Steud.</v>
      </c>
      <c r="Q174" t="str">
        <f>LOOKUP(A174,Formation!$A$2:$A$10,Formation!$B$2:$B$10)</f>
        <v>Ufer und Feuchtgebiete (Nassfluren und Moore)</v>
      </c>
      <c r="R174" t="str" cm="1">
        <f t="array" ref="R174">INDEX(Klasse!$D$2:$D$42,MATCH(1,(A174=Klasse!$A$2:$A$42) * (Species!B174=Klasse!$B$2:$B$42),0))</f>
        <v>Ufer mit Vegetation</v>
      </c>
    </row>
    <row r="175" spans="1:18" x14ac:dyDescent="0.3">
      <c r="A175" s="10">
        <v>2</v>
      </c>
      <c r="B175" s="10">
        <v>1</v>
      </c>
      <c r="E175" t="str">
        <f>IF(C175="",Options!$A$3,IF(D175="",Options!$A$4,Options!$A$5))</f>
        <v>Klasse</v>
      </c>
      <c r="F175" t="str" cm="1">
        <f t="array" ref="F175">IF(E175=Options!$A$3,"",IF(E175=Options!$A$4,INDEX(Verband!$E$2:$E$179,MATCH(1,(A175=Verband!$A$2:$A$179) * (Species!B175=Verband!$B$2:$B$179) * (Species!C175=Verband!$C$2:$C$179),0)),IF(E175=Options!$A$5,INDEX(Assoziation!$F$2:$F$96,MATCH(1,(A175=Assoziation!$A$2:$A$96) * (Species!B175=Assoziation!$B$2:$B$96) * (Species!C175=Assoziation!$C$2:$C$96) * (Species!D175=Assoziation!$D$2:$D$96),0)),"")))</f>
        <v/>
      </c>
      <c r="G175" t="str" cm="1">
        <f t="array" ref="G175">IF(E175=Options!$A$3,INDEX(Klasse!$D$2:$D$42,MATCH(1,(A175=Klasse!$A$2:$A$42) * (Species!B175=Klasse!$B$2:$B$42),0)),IF(E175=Options!$A$4,INDEX(Verband!$F$2:$F$179,MATCH(1,(A175=Verband!$A$2:$A$179) * (Species!B175=Verband!$B$2:$B$179) * (Species!C175=Verband!$C$2:$C$179),0)),IF(E175=Options!$A$5,INDEX(Assoziation!$G$2:$G$96,MATCH(1,(A175=Assoziation!$A$2:$A$96) * (Species!B175=Assoziation!$B$2:$B$96) * (Species!C175=Assoziation!$C$2:$C$96) * (Species!D175=Assoziation!$D$2:$D$96),0)),"")))</f>
        <v>Ufer mit Vegetation</v>
      </c>
      <c r="H175" s="10" t="s">
        <v>233</v>
      </c>
      <c r="I175" s="10">
        <v>0</v>
      </c>
      <c r="J175" s="10">
        <v>0</v>
      </c>
      <c r="K175" s="10">
        <v>0</v>
      </c>
      <c r="L175" t="str">
        <f t="shared" si="19"/>
        <v>Schoenoplectus</v>
      </c>
      <c r="M175" t="str">
        <f t="shared" si="20"/>
        <v/>
      </c>
      <c r="N175" t="str">
        <f t="shared" si="21"/>
        <v/>
      </c>
      <c r="O175" t="str">
        <f t="shared" si="14"/>
        <v>Genus</v>
      </c>
      <c r="P175" t="str">
        <f t="shared" si="15"/>
        <v/>
      </c>
      <c r="Q175" t="str">
        <f>LOOKUP(A175,Formation!$A$2:$A$10,Formation!$B$2:$B$10)</f>
        <v>Ufer und Feuchtgebiete (Nassfluren und Moore)</v>
      </c>
      <c r="R175" t="str" cm="1">
        <f t="array" ref="R175">INDEX(Klasse!$D$2:$D$42,MATCH(1,(A175=Klasse!$A$2:$A$42) * (Species!B175=Klasse!$B$2:$B$42),0))</f>
        <v>Ufer mit Vegetation</v>
      </c>
    </row>
    <row r="176" spans="1:18" x14ac:dyDescent="0.3">
      <c r="A176" s="10">
        <v>2</v>
      </c>
      <c r="B176" s="10">
        <v>1</v>
      </c>
      <c r="E176" t="str">
        <f>IF(C176="",Options!$A$3,IF(D176="",Options!$A$4,Options!$A$5))</f>
        <v>Klasse</v>
      </c>
      <c r="F176" t="str" cm="1">
        <f t="array" ref="F176">IF(E176=Options!$A$3,"",IF(E176=Options!$A$4,INDEX(Verband!$E$2:$E$179,MATCH(1,(A176=Verband!$A$2:$A$179) * (Species!B176=Verband!$B$2:$B$179) * (Species!C176=Verband!$C$2:$C$179),0)),IF(E176=Options!$A$5,INDEX(Assoziation!$F$2:$F$96,MATCH(1,(A176=Assoziation!$A$2:$A$96) * (Species!B176=Assoziation!$B$2:$B$96) * (Species!C176=Assoziation!$C$2:$C$96) * (Species!D176=Assoziation!$D$2:$D$96),0)),"")))</f>
        <v/>
      </c>
      <c r="G176" t="str" cm="1">
        <f t="array" ref="G176">IF(E176=Options!$A$3,INDEX(Klasse!$D$2:$D$42,MATCH(1,(A176=Klasse!$A$2:$A$42) * (Species!B176=Klasse!$B$2:$B$42),0)),IF(E176=Options!$A$4,INDEX(Verband!$F$2:$F$179,MATCH(1,(A176=Verband!$A$2:$A$179) * (Species!B176=Verband!$B$2:$B$179) * (Species!C176=Verband!$C$2:$C$179),0)),IF(E176=Options!$A$5,INDEX(Assoziation!$G$2:$G$96,MATCH(1,(A176=Assoziation!$A$2:$A$96) * (Species!B176=Assoziation!$B$2:$B$96) * (Species!C176=Assoziation!$C$2:$C$96) * (Species!D176=Assoziation!$D$2:$D$96),0)),"")))</f>
        <v>Ufer mit Vegetation</v>
      </c>
      <c r="H176" s="10" t="s">
        <v>234</v>
      </c>
      <c r="I176" s="10">
        <v>0</v>
      </c>
      <c r="J176" s="10">
        <v>0</v>
      </c>
      <c r="K176" s="10">
        <v>0</v>
      </c>
      <c r="L176" t="str">
        <f t="shared" si="19"/>
        <v>Sparganium</v>
      </c>
      <c r="M176" t="str">
        <f t="shared" si="20"/>
        <v/>
      </c>
      <c r="N176" t="str">
        <f t="shared" si="21"/>
        <v/>
      </c>
      <c r="O176" t="str">
        <f t="shared" si="14"/>
        <v>Genus</v>
      </c>
      <c r="P176" t="str">
        <f t="shared" si="15"/>
        <v/>
      </c>
      <c r="Q176" t="str">
        <f>LOOKUP(A176,Formation!$A$2:$A$10,Formation!$B$2:$B$10)</f>
        <v>Ufer und Feuchtgebiete (Nassfluren und Moore)</v>
      </c>
      <c r="R176" t="str" cm="1">
        <f t="array" ref="R176">INDEX(Klasse!$D$2:$D$42,MATCH(1,(A176=Klasse!$A$2:$A$42) * (Species!B176=Klasse!$B$2:$B$42),0))</f>
        <v>Ufer mit Vegetation</v>
      </c>
    </row>
    <row r="177" spans="1:18" x14ac:dyDescent="0.3">
      <c r="A177" s="10">
        <v>2</v>
      </c>
      <c r="B177" s="10">
        <v>1</v>
      </c>
      <c r="E177" t="str">
        <f>IF(C177="",Options!$A$3,IF(D177="",Options!$A$4,Options!$A$5))</f>
        <v>Klasse</v>
      </c>
      <c r="F177" t="str" cm="1">
        <f t="array" ref="F177">IF(E177=Options!$A$3,"",IF(E177=Options!$A$4,INDEX(Verband!$E$2:$E$179,MATCH(1,(A177=Verband!$A$2:$A$179) * (Species!B177=Verband!$B$2:$B$179) * (Species!C177=Verband!$C$2:$C$179),0)),IF(E177=Options!$A$5,INDEX(Assoziation!$F$2:$F$96,MATCH(1,(A177=Assoziation!$A$2:$A$96) * (Species!B177=Assoziation!$B$2:$B$96) * (Species!C177=Assoziation!$C$2:$C$96) * (Species!D177=Assoziation!$D$2:$D$96),0)),"")))</f>
        <v/>
      </c>
      <c r="G177" t="str" cm="1">
        <f t="array" ref="G177">IF(E177=Options!$A$3,INDEX(Klasse!$D$2:$D$42,MATCH(1,(A177=Klasse!$A$2:$A$42) * (Species!B177=Klasse!$B$2:$B$42),0)),IF(E177=Options!$A$4,INDEX(Verband!$F$2:$F$179,MATCH(1,(A177=Verband!$A$2:$A$179) * (Species!B177=Verband!$B$2:$B$179) * (Species!C177=Verband!$C$2:$C$179),0)),IF(E177=Options!$A$5,INDEX(Assoziation!$G$2:$G$96,MATCH(1,(A177=Assoziation!$A$2:$A$96) * (Species!B177=Assoziation!$B$2:$B$96) * (Species!C177=Assoziation!$C$2:$C$96) * (Species!D177=Assoziation!$D$2:$D$96),0)),"")))</f>
        <v>Ufer mit Vegetation</v>
      </c>
      <c r="H177" s="10" t="s">
        <v>235</v>
      </c>
      <c r="I177" s="10">
        <v>0</v>
      </c>
      <c r="J177" s="10">
        <v>0</v>
      </c>
      <c r="K177" s="10">
        <v>0</v>
      </c>
      <c r="L177" t="str">
        <f t="shared" si="19"/>
        <v xml:space="preserve">Stachys </v>
      </c>
      <c r="M177" t="str">
        <f t="shared" si="20"/>
        <v xml:space="preserve"> palustris</v>
      </c>
      <c r="N177" t="str">
        <f t="shared" si="21"/>
        <v/>
      </c>
      <c r="O177" t="str">
        <f t="shared" si="14"/>
        <v>Species</v>
      </c>
      <c r="P177" t="str">
        <f t="shared" si="15"/>
        <v>L.</v>
      </c>
      <c r="Q177" t="str">
        <f>LOOKUP(A177,Formation!$A$2:$A$10,Formation!$B$2:$B$10)</f>
        <v>Ufer und Feuchtgebiete (Nassfluren und Moore)</v>
      </c>
      <c r="R177" t="str" cm="1">
        <f t="array" ref="R177">INDEX(Klasse!$D$2:$D$42,MATCH(1,(A177=Klasse!$A$2:$A$42) * (Species!B177=Klasse!$B$2:$B$42),0))</f>
        <v>Ufer mit Vegetation</v>
      </c>
    </row>
    <row r="178" spans="1:18" x14ac:dyDescent="0.3">
      <c r="A178" s="10">
        <v>2</v>
      </c>
      <c r="B178" s="10">
        <v>1</v>
      </c>
      <c r="E178" t="str">
        <f>IF(C178="",Options!$A$3,IF(D178="",Options!$A$4,Options!$A$5))</f>
        <v>Klasse</v>
      </c>
      <c r="F178" t="str" cm="1">
        <f t="array" ref="F178">IF(E178=Options!$A$3,"",IF(E178=Options!$A$4,INDEX(Verband!$E$2:$E$179,MATCH(1,(A178=Verband!$A$2:$A$179) * (Species!B178=Verband!$B$2:$B$179) * (Species!C178=Verband!$C$2:$C$179),0)),IF(E178=Options!$A$5,INDEX(Assoziation!$F$2:$F$96,MATCH(1,(A178=Assoziation!$A$2:$A$96) * (Species!B178=Assoziation!$B$2:$B$96) * (Species!C178=Assoziation!$C$2:$C$96) * (Species!D178=Assoziation!$D$2:$D$96),0)),"")))</f>
        <v/>
      </c>
      <c r="G178" t="str" cm="1">
        <f t="array" ref="G178">IF(E178=Options!$A$3,INDEX(Klasse!$D$2:$D$42,MATCH(1,(A178=Klasse!$A$2:$A$42) * (Species!B178=Klasse!$B$2:$B$42),0)),IF(E178=Options!$A$4,INDEX(Verband!$F$2:$F$179,MATCH(1,(A178=Verband!$A$2:$A$179) * (Species!B178=Verband!$B$2:$B$179) * (Species!C178=Verband!$C$2:$C$179),0)),IF(E178=Options!$A$5,INDEX(Assoziation!$G$2:$G$96,MATCH(1,(A178=Assoziation!$A$2:$A$96) * (Species!B178=Assoziation!$B$2:$B$96) * (Species!C178=Assoziation!$C$2:$C$96) * (Species!D178=Assoziation!$D$2:$D$96),0)),"")))</f>
        <v>Ufer mit Vegetation</v>
      </c>
      <c r="H178" s="10" t="s">
        <v>236</v>
      </c>
      <c r="I178" s="10">
        <v>0</v>
      </c>
      <c r="J178" s="10">
        <v>0</v>
      </c>
      <c r="K178" s="10">
        <v>0</v>
      </c>
      <c r="L178" t="str">
        <f t="shared" si="19"/>
        <v>Typha</v>
      </c>
      <c r="M178" t="str">
        <f t="shared" si="20"/>
        <v/>
      </c>
      <c r="N178" t="str">
        <f t="shared" si="21"/>
        <v/>
      </c>
      <c r="O178" t="str">
        <f t="shared" si="14"/>
        <v>Genus</v>
      </c>
      <c r="P178" t="str">
        <f t="shared" si="15"/>
        <v/>
      </c>
      <c r="Q178" t="str">
        <f>LOOKUP(A178,Formation!$A$2:$A$10,Formation!$B$2:$B$10)</f>
        <v>Ufer und Feuchtgebiete (Nassfluren und Moore)</v>
      </c>
      <c r="R178" t="str" cm="1">
        <f t="array" ref="R178">INDEX(Klasse!$D$2:$D$42,MATCH(1,(A178=Klasse!$A$2:$A$42) * (Species!B178=Klasse!$B$2:$B$42),0))</f>
        <v>Ufer mit Vegetation</v>
      </c>
    </row>
    <row r="179" spans="1:18" x14ac:dyDescent="0.3">
      <c r="A179" s="10">
        <v>2</v>
      </c>
      <c r="B179" s="10">
        <v>1</v>
      </c>
      <c r="E179" t="str">
        <f>IF(C179="",Options!$A$3,IF(D179="",Options!$A$4,Options!$A$5))</f>
        <v>Klasse</v>
      </c>
      <c r="F179" t="str" cm="1">
        <f t="array" ref="F179">IF(E179=Options!$A$3,"",IF(E179=Options!$A$4,INDEX(Verband!$E$2:$E$179,MATCH(1,(A179=Verband!$A$2:$A$179) * (Species!B179=Verband!$B$2:$B$179) * (Species!C179=Verband!$C$2:$C$179),0)),IF(E179=Options!$A$5,INDEX(Assoziation!$F$2:$F$96,MATCH(1,(A179=Assoziation!$A$2:$A$96) * (Species!B179=Assoziation!$B$2:$B$96) * (Species!C179=Assoziation!$C$2:$C$96) * (Species!D179=Assoziation!$D$2:$D$96),0)),"")))</f>
        <v/>
      </c>
      <c r="G179" t="str" cm="1">
        <f t="array" ref="G179">IF(E179=Options!$A$3,INDEX(Klasse!$D$2:$D$42,MATCH(1,(A179=Klasse!$A$2:$A$42) * (Species!B179=Klasse!$B$2:$B$42),0)),IF(E179=Options!$A$4,INDEX(Verband!$F$2:$F$179,MATCH(1,(A179=Verband!$A$2:$A$179) * (Species!B179=Verband!$B$2:$B$179) * (Species!C179=Verband!$C$2:$C$179),0)),IF(E179=Options!$A$5,INDEX(Assoziation!$G$2:$G$96,MATCH(1,(A179=Assoziation!$A$2:$A$96) * (Species!B179=Assoziation!$B$2:$B$96) * (Species!C179=Assoziation!$C$2:$C$96) * (Species!D179=Assoziation!$D$2:$D$96),0)),"")))</f>
        <v>Ufer mit Vegetation</v>
      </c>
      <c r="H179" s="10" t="s">
        <v>152</v>
      </c>
      <c r="I179" s="10">
        <v>0</v>
      </c>
      <c r="J179" s="10">
        <v>0</v>
      </c>
      <c r="K179" s="10">
        <v>0</v>
      </c>
      <c r="L179" t="str">
        <f t="shared" si="19"/>
        <v xml:space="preserve">Veronica </v>
      </c>
      <c r="M179" t="str">
        <f t="shared" si="20"/>
        <v xml:space="preserve"> beccabunga</v>
      </c>
      <c r="N179" t="str">
        <f t="shared" si="21"/>
        <v/>
      </c>
      <c r="O179" t="str">
        <f t="shared" si="14"/>
        <v>Species</v>
      </c>
      <c r="P179" t="str">
        <f t="shared" si="15"/>
        <v>L.</v>
      </c>
      <c r="Q179" t="str">
        <f>LOOKUP(A179,Formation!$A$2:$A$10,Formation!$B$2:$B$10)</f>
        <v>Ufer und Feuchtgebiete (Nassfluren und Moore)</v>
      </c>
      <c r="R179" t="str" cm="1">
        <f t="array" ref="R179">INDEX(Klasse!$D$2:$D$42,MATCH(1,(A179=Klasse!$A$2:$A$42) * (Species!B179=Klasse!$B$2:$B$42),0))</f>
        <v>Ufer mit Vegetation</v>
      </c>
    </row>
    <row r="180" spans="1:18" x14ac:dyDescent="0.3">
      <c r="A180" s="10">
        <v>2</v>
      </c>
      <c r="B180" s="10">
        <v>1</v>
      </c>
      <c r="C180" s="10">
        <v>1</v>
      </c>
      <c r="E180" t="str">
        <f>IF(C180="",Options!$A$3,IF(D180="",Options!$A$4,Options!$A$5))</f>
        <v>Verband</v>
      </c>
      <c r="F180" t="str" cm="1">
        <f t="array" ref="F180">IF(E180=Options!$A$3,"",IF(E180=Options!$A$4,INDEX(Verband!$E$2:$E$179,MATCH(1,(A180=Verband!$A$2:$A$179) * (Species!B180=Verband!$B$2:$B$179) * (Species!C180=Verband!$C$2:$C$179),0)),IF(E180=Options!$A$5,INDEX(Assoziation!$F$2:$F$96,MATCH(1,(A180=Assoziation!$A$2:$A$96) * (Species!B180=Assoziation!$B$2:$B$96) * (Species!C180=Assoziation!$C$2:$C$96) * (Species!D180=Assoziation!$D$2:$D$96),0)),"")))</f>
        <v>Sphagno-Utricularion</v>
      </c>
      <c r="G180" t="str" cm="1">
        <f t="array" ref="G180">IF(E180=Options!$A$3,INDEX(Klasse!$D$2:$D$42,MATCH(1,(A180=Klasse!$A$2:$A$42) * (Species!B180=Klasse!$B$2:$B$42),0)),IF(E180=Options!$A$4,INDEX(Verband!$F$2:$F$179,MATCH(1,(A180=Verband!$A$2:$A$179) * (Species!B180=Verband!$B$2:$B$179) * (Species!C180=Verband!$C$2:$C$179),0)),IF(E180=Options!$A$5,INDEX(Assoziation!$G$2:$G$96,MATCH(1,(A180=Assoziation!$A$2:$A$96) * (Species!B180=Assoziation!$B$2:$B$96) * (Species!C180=Assoziation!$C$2:$C$96) * (Species!D180=Assoziation!$D$2:$D$96),0)),"")))</f>
        <v>Moortümpelgesellschaft</v>
      </c>
      <c r="H180" s="10" t="s">
        <v>239</v>
      </c>
      <c r="I180" s="10">
        <v>1</v>
      </c>
      <c r="J180" s="10">
        <v>0</v>
      </c>
      <c r="K180" s="10">
        <v>1</v>
      </c>
      <c r="L180" t="str">
        <f t="shared" ref="L180:L186" si="22">IF(O180="Genus",H180,LEFT(H180,FIND(" ",H180)))</f>
        <v xml:space="preserve">Aldrovanda </v>
      </c>
      <c r="M180" t="str">
        <f t="shared" ref="M180:M186" si="23">IF(O180="Genus","",MID(H180,FIND(" ",H180),FIND(" ",H180,FIND(" ",H180)+1)-FIND(" ",H180)))</f>
        <v xml:space="preserve"> vesiculosa</v>
      </c>
      <c r="N180" t="str">
        <f t="shared" si="21"/>
        <v/>
      </c>
      <c r="O180" t="str">
        <f t="shared" si="14"/>
        <v>Species</v>
      </c>
      <c r="P180" t="str">
        <f t="shared" ref="P180:P186" si="24">IF(O180="Species",RIGHT(H180,LEN(H180)-FIND(" ",H180,FIND(" ",H180)+1)),"")</f>
        <v>L.</v>
      </c>
      <c r="Q180" t="str">
        <f>LOOKUP(A180,Formation!$A$2:$A$10,Formation!$B$2:$B$10)</f>
        <v>Ufer und Feuchtgebiete (Nassfluren und Moore)</v>
      </c>
      <c r="R180" t="str" cm="1">
        <f t="array" ref="R180">INDEX(Klasse!$D$2:$D$42,MATCH(1,(A180=Klasse!$A$2:$A$42) * (Species!B180=Klasse!$B$2:$B$42),0))</f>
        <v>Ufer mit Vegetation</v>
      </c>
    </row>
    <row r="181" spans="1:18" x14ac:dyDescent="0.3">
      <c r="A181" s="10">
        <v>2</v>
      </c>
      <c r="B181" s="10">
        <v>1</v>
      </c>
      <c r="C181" s="10">
        <v>1</v>
      </c>
      <c r="E181" t="str">
        <f>IF(C181="",Options!$A$3,IF(D181="",Options!$A$4,Options!$A$5))</f>
        <v>Verband</v>
      </c>
      <c r="F181" t="str" cm="1">
        <f t="array" ref="F181">IF(E181=Options!$A$3,"",IF(E181=Options!$A$4,INDEX(Verband!$E$2:$E$179,MATCH(1,(A181=Verband!$A$2:$A$179) * (Species!B181=Verband!$B$2:$B$179) * (Species!C181=Verband!$C$2:$C$179),0)),IF(E181=Options!$A$5,INDEX(Assoziation!$F$2:$F$96,MATCH(1,(A181=Assoziation!$A$2:$A$96) * (Species!B181=Assoziation!$B$2:$B$96) * (Species!C181=Assoziation!$C$2:$C$96) * (Species!D181=Assoziation!$D$2:$D$96),0)),"")))</f>
        <v>Sphagno-Utricularion</v>
      </c>
      <c r="G181" t="str" cm="1">
        <f t="array" ref="G181">IF(E181=Options!$A$3,INDEX(Klasse!$D$2:$D$42,MATCH(1,(A181=Klasse!$A$2:$A$42) * (Species!B181=Klasse!$B$2:$B$42),0)),IF(E181=Options!$A$4,INDEX(Verband!$F$2:$F$179,MATCH(1,(A181=Verband!$A$2:$A$179) * (Species!B181=Verband!$B$2:$B$179) * (Species!C181=Verband!$C$2:$C$179),0)),IF(E181=Options!$A$5,INDEX(Assoziation!$G$2:$G$96,MATCH(1,(A181=Assoziation!$A$2:$A$96) * (Species!B181=Assoziation!$B$2:$B$96) * (Species!C181=Assoziation!$C$2:$C$96) * (Species!D181=Assoziation!$D$2:$D$96),0)),"")))</f>
        <v>Moortümpelgesellschaft</v>
      </c>
      <c r="H181" s="10" t="s">
        <v>240</v>
      </c>
      <c r="I181" s="10">
        <v>1</v>
      </c>
      <c r="J181" s="10">
        <v>0</v>
      </c>
      <c r="K181" s="10">
        <v>0</v>
      </c>
      <c r="L181" t="str">
        <f t="shared" si="22"/>
        <v xml:space="preserve">Sparganium </v>
      </c>
      <c r="M181" t="str">
        <f t="shared" si="23"/>
        <v xml:space="preserve"> natans</v>
      </c>
      <c r="N181" t="str">
        <f t="shared" si="21"/>
        <v/>
      </c>
      <c r="O181" t="str">
        <f t="shared" si="14"/>
        <v>Species</v>
      </c>
      <c r="P181" t="str">
        <f t="shared" si="24"/>
        <v>L.</v>
      </c>
      <c r="Q181" t="str">
        <f>LOOKUP(A181,Formation!$A$2:$A$10,Formation!$B$2:$B$10)</f>
        <v>Ufer und Feuchtgebiete (Nassfluren und Moore)</v>
      </c>
      <c r="R181" t="str" cm="1">
        <f t="array" ref="R181">INDEX(Klasse!$D$2:$D$42,MATCH(1,(A181=Klasse!$A$2:$A$42) * (Species!B181=Klasse!$B$2:$B$42),0))</f>
        <v>Ufer mit Vegetation</v>
      </c>
    </row>
    <row r="182" spans="1:18" x14ac:dyDescent="0.3">
      <c r="A182" s="10">
        <v>2</v>
      </c>
      <c r="B182" s="10">
        <v>1</v>
      </c>
      <c r="C182" s="10">
        <v>1</v>
      </c>
      <c r="E182" t="str">
        <f>IF(C182="",Options!$A$3,IF(D182="",Options!$A$4,Options!$A$5))</f>
        <v>Verband</v>
      </c>
      <c r="F182" t="str" cm="1">
        <f t="array" ref="F182">IF(E182=Options!$A$3,"",IF(E182=Options!$A$4,INDEX(Verband!$E$2:$E$179,MATCH(1,(A182=Verband!$A$2:$A$179) * (Species!B182=Verband!$B$2:$B$179) * (Species!C182=Verband!$C$2:$C$179),0)),IF(E182=Options!$A$5,INDEX(Assoziation!$F$2:$F$96,MATCH(1,(A182=Assoziation!$A$2:$A$96) * (Species!B182=Assoziation!$B$2:$B$96) * (Species!C182=Assoziation!$C$2:$C$96) * (Species!D182=Assoziation!$D$2:$D$96),0)),"")))</f>
        <v>Sphagno-Utricularion</v>
      </c>
      <c r="G182" t="str" cm="1">
        <f t="array" ref="G182">IF(E182=Options!$A$3,INDEX(Klasse!$D$2:$D$42,MATCH(1,(A182=Klasse!$A$2:$A$42) * (Species!B182=Klasse!$B$2:$B$42),0)),IF(E182=Options!$A$4,INDEX(Verband!$F$2:$F$179,MATCH(1,(A182=Verband!$A$2:$A$179) * (Species!B182=Verband!$B$2:$B$179) * (Species!C182=Verband!$C$2:$C$179),0)),IF(E182=Options!$A$5,INDEX(Assoziation!$G$2:$G$96,MATCH(1,(A182=Assoziation!$A$2:$A$96) * (Species!B182=Assoziation!$B$2:$B$96) * (Species!C182=Assoziation!$C$2:$C$96) * (Species!D182=Assoziation!$D$2:$D$96),0)),"")))</f>
        <v>Moortümpelgesellschaft</v>
      </c>
      <c r="H182" s="10" t="s">
        <v>241</v>
      </c>
      <c r="I182" s="10">
        <v>1</v>
      </c>
      <c r="J182" s="10">
        <v>0</v>
      </c>
      <c r="K182" s="10">
        <v>0</v>
      </c>
      <c r="L182" t="str">
        <f t="shared" si="22"/>
        <v xml:space="preserve">Utricularia </v>
      </c>
      <c r="M182" t="str">
        <f t="shared" si="23"/>
        <v xml:space="preserve"> bremii</v>
      </c>
      <c r="N182" t="str">
        <f t="shared" si="21"/>
        <v/>
      </c>
      <c r="O182" t="str">
        <f t="shared" si="14"/>
        <v>Species</v>
      </c>
      <c r="P182" t="str">
        <f t="shared" si="24"/>
        <v>Heer</v>
      </c>
      <c r="Q182" t="str">
        <f>LOOKUP(A182,Formation!$A$2:$A$10,Formation!$B$2:$B$10)</f>
        <v>Ufer und Feuchtgebiete (Nassfluren und Moore)</v>
      </c>
      <c r="R182" t="str" cm="1">
        <f t="array" ref="R182">INDEX(Klasse!$D$2:$D$42,MATCH(1,(A182=Klasse!$A$2:$A$42) * (Species!B182=Klasse!$B$2:$B$42),0))</f>
        <v>Ufer mit Vegetation</v>
      </c>
    </row>
    <row r="183" spans="1:18" x14ac:dyDescent="0.3">
      <c r="A183" s="10">
        <v>2</v>
      </c>
      <c r="B183" s="10">
        <v>1</v>
      </c>
      <c r="C183" s="10">
        <v>1</v>
      </c>
      <c r="E183" t="str">
        <f>IF(C183="",Options!$A$3,IF(D183="",Options!$A$4,Options!$A$5))</f>
        <v>Verband</v>
      </c>
      <c r="F183" t="str" cm="1">
        <f t="array" ref="F183">IF(E183=Options!$A$3,"",IF(E183=Options!$A$4,INDEX(Verband!$E$2:$E$179,MATCH(1,(A183=Verband!$A$2:$A$179) * (Species!B183=Verband!$B$2:$B$179) * (Species!C183=Verband!$C$2:$C$179),0)),IF(E183=Options!$A$5,INDEX(Assoziation!$F$2:$F$96,MATCH(1,(A183=Assoziation!$A$2:$A$96) * (Species!B183=Assoziation!$B$2:$B$96) * (Species!C183=Assoziation!$C$2:$C$96) * (Species!D183=Assoziation!$D$2:$D$96),0)),"")))</f>
        <v>Sphagno-Utricularion</v>
      </c>
      <c r="G183" t="str" cm="1">
        <f t="array" ref="G183">IF(E183=Options!$A$3,INDEX(Klasse!$D$2:$D$42,MATCH(1,(A183=Klasse!$A$2:$A$42) * (Species!B183=Klasse!$B$2:$B$42),0)),IF(E183=Options!$A$4,INDEX(Verband!$F$2:$F$179,MATCH(1,(A183=Verband!$A$2:$A$179) * (Species!B183=Verband!$B$2:$B$179) * (Species!C183=Verband!$C$2:$C$179),0)),IF(E183=Options!$A$5,INDEX(Assoziation!$G$2:$G$96,MATCH(1,(A183=Assoziation!$A$2:$A$96) * (Species!B183=Assoziation!$B$2:$B$96) * (Species!C183=Assoziation!$C$2:$C$96) * (Species!D183=Assoziation!$D$2:$D$96),0)),"")))</f>
        <v>Moortümpelgesellschaft</v>
      </c>
      <c r="H183" s="10" t="s">
        <v>242</v>
      </c>
      <c r="I183" s="10">
        <v>1</v>
      </c>
      <c r="J183" s="10">
        <v>1</v>
      </c>
      <c r="K183" s="10">
        <v>0</v>
      </c>
      <c r="L183" t="str">
        <f t="shared" si="22"/>
        <v xml:space="preserve">Utricularia </v>
      </c>
      <c r="M183" t="str">
        <f t="shared" si="23"/>
        <v xml:space="preserve"> intermedia</v>
      </c>
      <c r="N183" t="str">
        <f t="shared" si="21"/>
        <v/>
      </c>
      <c r="O183" t="str">
        <f t="shared" si="14"/>
        <v>Species</v>
      </c>
      <c r="P183" t="str">
        <f t="shared" si="24"/>
        <v>Hayne</v>
      </c>
      <c r="Q183" t="str">
        <f>LOOKUP(A183,Formation!$A$2:$A$10,Formation!$B$2:$B$10)</f>
        <v>Ufer und Feuchtgebiete (Nassfluren und Moore)</v>
      </c>
      <c r="R183" t="str" cm="1">
        <f t="array" ref="R183">INDEX(Klasse!$D$2:$D$42,MATCH(1,(A183=Klasse!$A$2:$A$42) * (Species!B183=Klasse!$B$2:$B$42),0))</f>
        <v>Ufer mit Vegetation</v>
      </c>
    </row>
    <row r="184" spans="1:18" x14ac:dyDescent="0.3">
      <c r="A184" s="10">
        <v>2</v>
      </c>
      <c r="B184" s="10">
        <v>1</v>
      </c>
      <c r="C184" s="10">
        <v>1</v>
      </c>
      <c r="E184" t="str">
        <f>IF(C184="",Options!$A$3,IF(D184="",Options!$A$4,Options!$A$5))</f>
        <v>Verband</v>
      </c>
      <c r="F184" t="str" cm="1">
        <f t="array" ref="F184">IF(E184=Options!$A$3,"",IF(E184=Options!$A$4,INDEX(Verband!$E$2:$E$179,MATCH(1,(A184=Verband!$A$2:$A$179) * (Species!B184=Verband!$B$2:$B$179) * (Species!C184=Verband!$C$2:$C$179),0)),IF(E184=Options!$A$5,INDEX(Assoziation!$F$2:$F$96,MATCH(1,(A184=Assoziation!$A$2:$A$96) * (Species!B184=Assoziation!$B$2:$B$96) * (Species!C184=Assoziation!$C$2:$C$96) * (Species!D184=Assoziation!$D$2:$D$96),0)),"")))</f>
        <v>Sphagno-Utricularion</v>
      </c>
      <c r="G184" t="str" cm="1">
        <f t="array" ref="G184">IF(E184=Options!$A$3,INDEX(Klasse!$D$2:$D$42,MATCH(1,(A184=Klasse!$A$2:$A$42) * (Species!B184=Klasse!$B$2:$B$42),0)),IF(E184=Options!$A$4,INDEX(Verband!$F$2:$F$179,MATCH(1,(A184=Verband!$A$2:$A$179) * (Species!B184=Verband!$B$2:$B$179) * (Species!C184=Verband!$C$2:$C$179),0)),IF(E184=Options!$A$5,INDEX(Assoziation!$G$2:$G$96,MATCH(1,(A184=Assoziation!$A$2:$A$96) * (Species!B184=Assoziation!$B$2:$B$96) * (Species!C184=Assoziation!$C$2:$C$96) * (Species!D184=Assoziation!$D$2:$D$96),0)),"")))</f>
        <v>Moortümpelgesellschaft</v>
      </c>
      <c r="H184" s="10" t="s">
        <v>243</v>
      </c>
      <c r="I184" s="10">
        <v>1</v>
      </c>
      <c r="J184" s="10">
        <v>1</v>
      </c>
      <c r="K184" s="10">
        <v>0</v>
      </c>
      <c r="L184" t="str">
        <f t="shared" si="22"/>
        <v xml:space="preserve">Utricularia </v>
      </c>
      <c r="M184" t="str">
        <f t="shared" si="23"/>
        <v xml:space="preserve"> minor</v>
      </c>
      <c r="N184" t="str">
        <f t="shared" si="21"/>
        <v/>
      </c>
      <c r="O184" t="str">
        <f t="shared" si="14"/>
        <v>Species</v>
      </c>
      <c r="P184" t="str">
        <f t="shared" si="24"/>
        <v>L.</v>
      </c>
      <c r="Q184" t="str">
        <f>LOOKUP(A184,Formation!$A$2:$A$10,Formation!$B$2:$B$10)</f>
        <v>Ufer und Feuchtgebiete (Nassfluren und Moore)</v>
      </c>
      <c r="R184" t="str" cm="1">
        <f t="array" ref="R184">INDEX(Klasse!$D$2:$D$42,MATCH(1,(A184=Klasse!$A$2:$A$42) * (Species!B184=Klasse!$B$2:$B$42),0))</f>
        <v>Ufer mit Vegetation</v>
      </c>
    </row>
    <row r="185" spans="1:18" x14ac:dyDescent="0.3">
      <c r="A185" s="10">
        <v>2</v>
      </c>
      <c r="B185" s="10">
        <v>1</v>
      </c>
      <c r="C185" s="10">
        <v>1</v>
      </c>
      <c r="E185" t="str">
        <f>IF(C185="",Options!$A$3,IF(D185="",Options!$A$4,Options!$A$5))</f>
        <v>Verband</v>
      </c>
      <c r="F185" t="str" cm="1">
        <f t="array" ref="F185">IF(E185=Options!$A$3,"",IF(E185=Options!$A$4,INDEX(Verband!$E$2:$E$179,MATCH(1,(A185=Verband!$A$2:$A$179) * (Species!B185=Verband!$B$2:$B$179) * (Species!C185=Verband!$C$2:$C$179),0)),IF(E185=Options!$A$5,INDEX(Assoziation!$F$2:$F$96,MATCH(1,(A185=Assoziation!$A$2:$A$96) * (Species!B185=Assoziation!$B$2:$B$96) * (Species!C185=Assoziation!$C$2:$C$96) * (Species!D185=Assoziation!$D$2:$D$96),0)),"")))</f>
        <v>Sphagno-Utricularion</v>
      </c>
      <c r="G185" t="str" cm="1">
        <f t="array" ref="G185">IF(E185=Options!$A$3,INDEX(Klasse!$D$2:$D$42,MATCH(1,(A185=Klasse!$A$2:$A$42) * (Species!B185=Klasse!$B$2:$B$42),0)),IF(E185=Options!$A$4,INDEX(Verband!$F$2:$F$179,MATCH(1,(A185=Verband!$A$2:$A$179) * (Species!B185=Verband!$B$2:$B$179) * (Species!C185=Verband!$C$2:$C$179),0)),IF(E185=Options!$A$5,INDEX(Assoziation!$G$2:$G$96,MATCH(1,(A185=Assoziation!$A$2:$A$96) * (Species!B185=Assoziation!$B$2:$B$96) * (Species!C185=Assoziation!$C$2:$C$96) * (Species!D185=Assoziation!$D$2:$D$96),0)),"")))</f>
        <v>Moortümpelgesellschaft</v>
      </c>
      <c r="H185" s="10" t="s">
        <v>244</v>
      </c>
      <c r="I185" s="10">
        <v>1</v>
      </c>
      <c r="J185" s="10">
        <v>0</v>
      </c>
      <c r="K185" s="10">
        <v>0</v>
      </c>
      <c r="L185" t="str">
        <f t="shared" si="22"/>
        <v xml:space="preserve">Utricularia </v>
      </c>
      <c r="M185" t="str">
        <f t="shared" si="23"/>
        <v xml:space="preserve"> intermedia</v>
      </c>
      <c r="N185" t="str">
        <f t="shared" si="21"/>
        <v/>
      </c>
      <c r="O185" t="str">
        <f t="shared" si="14"/>
        <v>aggr</v>
      </c>
      <c r="P185" t="str">
        <f t="shared" si="24"/>
        <v/>
      </c>
      <c r="Q185" t="str">
        <f>LOOKUP(A185,Formation!$A$2:$A$10,Formation!$B$2:$B$10)</f>
        <v>Ufer und Feuchtgebiete (Nassfluren und Moore)</v>
      </c>
      <c r="R185" t="str" cm="1">
        <f t="array" ref="R185">INDEX(Klasse!$D$2:$D$42,MATCH(1,(A185=Klasse!$A$2:$A$42) * (Species!B185=Klasse!$B$2:$B$42),0))</f>
        <v>Ufer mit Vegetation</v>
      </c>
    </row>
    <row r="186" spans="1:18" x14ac:dyDescent="0.3">
      <c r="A186" s="10">
        <v>2</v>
      </c>
      <c r="B186" s="10">
        <v>1</v>
      </c>
      <c r="C186" s="10">
        <v>1</v>
      </c>
      <c r="E186" t="str">
        <f>IF(C186="",Options!$A$3,IF(D186="",Options!$A$4,Options!$A$5))</f>
        <v>Verband</v>
      </c>
      <c r="F186" t="str" cm="1">
        <f t="array" ref="F186">IF(E186=Options!$A$3,"",IF(E186=Options!$A$4,INDEX(Verband!$E$2:$E$179,MATCH(1,(A186=Verband!$A$2:$A$179) * (Species!B186=Verband!$B$2:$B$179) * (Species!C186=Verband!$C$2:$C$179),0)),IF(E186=Options!$A$5,INDEX(Assoziation!$F$2:$F$96,MATCH(1,(A186=Assoziation!$A$2:$A$96) * (Species!B186=Assoziation!$B$2:$B$96) * (Species!C186=Assoziation!$C$2:$C$96) * (Species!D186=Assoziation!$D$2:$D$96),0)),"")))</f>
        <v>Sphagno-Utricularion</v>
      </c>
      <c r="G186" t="str" cm="1">
        <f t="array" ref="G186">IF(E186=Options!$A$3,INDEX(Klasse!$D$2:$D$42,MATCH(1,(A186=Klasse!$A$2:$A$42) * (Species!B186=Klasse!$B$2:$B$42),0)),IF(E186=Options!$A$4,INDEX(Verband!$F$2:$F$179,MATCH(1,(A186=Verband!$A$2:$A$179) * (Species!B186=Verband!$B$2:$B$179) * (Species!C186=Verband!$C$2:$C$179),0)),IF(E186=Options!$A$5,INDEX(Assoziation!$G$2:$G$96,MATCH(1,(A186=Assoziation!$A$2:$A$96) * (Species!B186=Assoziation!$B$2:$B$96) * (Species!C186=Assoziation!$C$2:$C$96) * (Species!D186=Assoziation!$D$2:$D$96),0)),"")))</f>
        <v>Moortümpelgesellschaft</v>
      </c>
      <c r="H186" s="10" t="s">
        <v>114</v>
      </c>
      <c r="I186" s="10">
        <v>0</v>
      </c>
      <c r="J186" s="10">
        <v>0</v>
      </c>
      <c r="K186" s="10">
        <v>0</v>
      </c>
      <c r="L186" t="str">
        <f t="shared" si="22"/>
        <v xml:space="preserve">Utricularia </v>
      </c>
      <c r="M186" t="str">
        <f t="shared" si="23"/>
        <v xml:space="preserve"> australis</v>
      </c>
      <c r="N186" t="str">
        <f t="shared" si="21"/>
        <v/>
      </c>
      <c r="O186" t="str">
        <f t="shared" si="14"/>
        <v>Species</v>
      </c>
      <c r="P186" t="str">
        <f t="shared" si="24"/>
        <v>R. Br.</v>
      </c>
      <c r="Q186" t="str">
        <f>LOOKUP(A186,Formation!$A$2:$A$10,Formation!$B$2:$B$10)</f>
        <v>Ufer und Feuchtgebiete (Nassfluren und Moore)</v>
      </c>
      <c r="R186" t="str" cm="1">
        <f t="array" ref="R186">INDEX(Klasse!$D$2:$D$42,MATCH(1,(A186=Klasse!$A$2:$A$42) * (Species!B186=Klasse!$B$2:$B$42),0))</f>
        <v>Ufer mit Vegetation</v>
      </c>
    </row>
    <row r="187" spans="1:18" x14ac:dyDescent="0.3">
      <c r="A187" s="10">
        <v>2</v>
      </c>
      <c r="B187" s="10">
        <v>1</v>
      </c>
      <c r="C187" s="10">
        <v>2</v>
      </c>
      <c r="D187" s="10">
        <v>1</v>
      </c>
      <c r="E187" t="str">
        <f>IF(C187="",Options!$A$3,IF(D187="",Options!$A$4,Options!$A$5))</f>
        <v>Assoziation</v>
      </c>
      <c r="F187" t="str" cm="1">
        <f t="array" ref="F187">IF(E187=Options!$A$3,"",IF(E187=Options!$A$4,INDEX(Verband!$E$2:$E$179,MATCH(1,(A187=Verband!$A$2:$A$179) * (Species!B187=Verband!$B$2:$B$179) * (Species!C187=Verband!$C$2:$C$179),0)),IF(E187=Options!$A$5,INDEX(Assoziation!$F$2:$F$96,MATCH(1,(A187=Assoziation!$A$2:$A$96) * (Species!B187=Assoziation!$B$2:$B$96) * (Species!C187=Assoziation!$C$2:$C$96) * (Species!D187=Assoziation!$D$2:$D$96),0)),"")))</f>
        <v>Phragmition</v>
      </c>
      <c r="G187" t="str" cm="1">
        <f t="array" ref="G187">IF(E187=Options!$A$3,INDEX(Klasse!$D$2:$D$42,MATCH(1,(A187=Klasse!$A$2:$A$42) * (Species!B187=Klasse!$B$2:$B$42),0)),IF(E187=Options!$A$4,INDEX(Verband!$F$2:$F$179,MATCH(1,(A187=Verband!$A$2:$A$179) * (Species!B187=Verband!$B$2:$B$179) * (Species!C187=Verband!$C$2:$C$179),0)),IF(E187=Options!$A$5,INDEX(Assoziation!$G$2:$G$96,MATCH(1,(A187=Assoziation!$A$2:$A$96) * (Species!B187=Assoziation!$B$2:$B$96) * (Species!C187=Assoziation!$C$2:$C$96) * (Species!D187=Assoziation!$D$2:$D$96),0)),"")))</f>
        <v>Stillwasser-Röhricht</v>
      </c>
      <c r="H187" s="10" t="s">
        <v>248</v>
      </c>
      <c r="I187" s="10">
        <v>1</v>
      </c>
      <c r="J187" s="10">
        <v>0</v>
      </c>
      <c r="K187" s="10">
        <v>1</v>
      </c>
      <c r="L187" t="str">
        <f t="shared" ref="L187:L209" si="25">IF(O187="Genus",H187,LEFT(H187,FIND(" ",H187)))</f>
        <v xml:space="preserve">Acorus </v>
      </c>
      <c r="M187" t="str">
        <f t="shared" ref="M187:M209" si="26">IF(O187="Genus","",MID(H187,FIND(" ",H187),FIND(" ",H187,FIND(" ",H187)+1)-FIND(" ",H187)))</f>
        <v xml:space="preserve"> calamus</v>
      </c>
      <c r="N187" t="str">
        <f t="shared" ref="N187:N209" si="27">IF(O187="Subspecies",MID(H187,FIND("subsp. ",H187)+7,LEN(H187)-FIND("subsp. ",H187)+7),"")</f>
        <v/>
      </c>
      <c r="O187" t="str">
        <f t="shared" si="14"/>
        <v>Species</v>
      </c>
      <c r="P187" t="str">
        <f t="shared" ref="P187:P209" si="28">IF(O187="Species",RIGHT(H187,LEN(H187)-FIND(" ",H187,FIND(" ",H187)+1)),"")</f>
        <v>L.</v>
      </c>
      <c r="Q187" t="str">
        <f>LOOKUP(A187,Formation!$A$2:$A$10,Formation!$B$2:$B$10)</f>
        <v>Ufer und Feuchtgebiete (Nassfluren und Moore)</v>
      </c>
      <c r="R187" t="str" cm="1">
        <f t="array" ref="R187">INDEX(Klasse!$D$2:$D$42,MATCH(1,(A187=Klasse!$A$2:$A$42) * (Species!B187=Klasse!$B$2:$B$42),0))</f>
        <v>Ufer mit Vegetation</v>
      </c>
    </row>
    <row r="188" spans="1:18" x14ac:dyDescent="0.3">
      <c r="A188" s="10">
        <v>2</v>
      </c>
      <c r="B188" s="10">
        <v>1</v>
      </c>
      <c r="C188" s="10">
        <v>2</v>
      </c>
      <c r="D188" s="10">
        <v>1</v>
      </c>
      <c r="E188" t="str">
        <f>IF(C188="",Options!$A$3,IF(D188="",Options!$A$4,Options!$A$5))</f>
        <v>Assoziation</v>
      </c>
      <c r="F188" t="str" cm="1">
        <f t="array" ref="F188">IF(E188=Options!$A$3,"",IF(E188=Options!$A$4,INDEX(Verband!$E$2:$E$179,MATCH(1,(A188=Verband!$A$2:$A$179) * (Species!B188=Verband!$B$2:$B$179) * (Species!C188=Verband!$C$2:$C$179),0)),IF(E188=Options!$A$5,INDEX(Assoziation!$F$2:$F$96,MATCH(1,(A188=Assoziation!$A$2:$A$96) * (Species!B188=Assoziation!$B$2:$B$96) * (Species!C188=Assoziation!$C$2:$C$96) * (Species!D188=Assoziation!$D$2:$D$96),0)),"")))</f>
        <v>Phragmition</v>
      </c>
      <c r="G188" t="str" cm="1">
        <f t="array" ref="G188">IF(E188=Options!$A$3,INDEX(Klasse!$D$2:$D$42,MATCH(1,(A188=Klasse!$A$2:$A$42) * (Species!B188=Klasse!$B$2:$B$42),0)),IF(E188=Options!$A$4,INDEX(Verband!$F$2:$F$179,MATCH(1,(A188=Verband!$A$2:$A$179) * (Species!B188=Verband!$B$2:$B$179) * (Species!C188=Verband!$C$2:$C$179),0)),IF(E188=Options!$A$5,INDEX(Assoziation!$G$2:$G$96,MATCH(1,(A188=Assoziation!$A$2:$A$96) * (Species!B188=Assoziation!$B$2:$B$96) * (Species!C188=Assoziation!$C$2:$C$96) * (Species!D188=Assoziation!$D$2:$D$96),0)),"")))</f>
        <v>Stillwasser-Röhricht</v>
      </c>
      <c r="H188" s="10" t="s">
        <v>249</v>
      </c>
      <c r="I188" s="10">
        <v>1</v>
      </c>
      <c r="J188" s="10">
        <v>0</v>
      </c>
      <c r="K188" s="10">
        <v>0</v>
      </c>
      <c r="L188" t="str">
        <f t="shared" si="25"/>
        <v xml:space="preserve">Butomus </v>
      </c>
      <c r="M188" t="str">
        <f t="shared" si="26"/>
        <v xml:space="preserve"> umbellatus</v>
      </c>
      <c r="N188" t="str">
        <f t="shared" si="27"/>
        <v/>
      </c>
      <c r="O188" t="str">
        <f t="shared" si="14"/>
        <v>Species</v>
      </c>
      <c r="P188" t="str">
        <f t="shared" si="28"/>
        <v>L.</v>
      </c>
      <c r="Q188" t="str">
        <f>LOOKUP(A188,Formation!$A$2:$A$10,Formation!$B$2:$B$10)</f>
        <v>Ufer und Feuchtgebiete (Nassfluren und Moore)</v>
      </c>
      <c r="R188" t="str" cm="1">
        <f t="array" ref="R188">INDEX(Klasse!$D$2:$D$42,MATCH(1,(A188=Klasse!$A$2:$A$42) * (Species!B188=Klasse!$B$2:$B$42),0))</f>
        <v>Ufer mit Vegetation</v>
      </c>
    </row>
    <row r="189" spans="1:18" x14ac:dyDescent="0.3">
      <c r="A189" s="10">
        <v>2</v>
      </c>
      <c r="B189" s="10">
        <v>1</v>
      </c>
      <c r="C189" s="10">
        <v>2</v>
      </c>
      <c r="D189" s="10">
        <v>1</v>
      </c>
      <c r="E189" t="str">
        <f>IF(C189="",Options!$A$3,IF(D189="",Options!$A$4,Options!$A$5))</f>
        <v>Assoziation</v>
      </c>
      <c r="F189" t="str" cm="1">
        <f t="array" ref="F189">IF(E189=Options!$A$3,"",IF(E189=Options!$A$4,INDEX(Verband!$E$2:$E$179,MATCH(1,(A189=Verband!$A$2:$A$179) * (Species!B189=Verband!$B$2:$B$179) * (Species!C189=Verband!$C$2:$C$179),0)),IF(E189=Options!$A$5,INDEX(Assoziation!$F$2:$F$96,MATCH(1,(A189=Assoziation!$A$2:$A$96) * (Species!B189=Assoziation!$B$2:$B$96) * (Species!C189=Assoziation!$C$2:$C$96) * (Species!D189=Assoziation!$D$2:$D$96),0)),"")))</f>
        <v>Phragmition</v>
      </c>
      <c r="G189" t="str" cm="1">
        <f t="array" ref="G189">IF(E189=Options!$A$3,INDEX(Klasse!$D$2:$D$42,MATCH(1,(A189=Klasse!$A$2:$A$42) * (Species!B189=Klasse!$B$2:$B$42),0)),IF(E189=Options!$A$4,INDEX(Verband!$F$2:$F$179,MATCH(1,(A189=Verband!$A$2:$A$179) * (Species!B189=Verband!$B$2:$B$179) * (Species!C189=Verband!$C$2:$C$179),0)),IF(E189=Options!$A$5,INDEX(Assoziation!$G$2:$G$96,MATCH(1,(A189=Assoziation!$A$2:$A$96) * (Species!B189=Assoziation!$B$2:$B$96) * (Species!C189=Assoziation!$C$2:$C$96) * (Species!D189=Assoziation!$D$2:$D$96),0)),"")))</f>
        <v>Stillwasser-Röhricht</v>
      </c>
      <c r="H189" s="10" t="s">
        <v>250</v>
      </c>
      <c r="I189" s="10">
        <v>1</v>
      </c>
      <c r="J189" s="10">
        <v>1</v>
      </c>
      <c r="K189" s="10">
        <v>0</v>
      </c>
      <c r="L189" t="str">
        <f t="shared" si="25"/>
        <v xml:space="preserve">Glyceria </v>
      </c>
      <c r="M189" t="str">
        <f t="shared" si="26"/>
        <v xml:space="preserve"> maxima</v>
      </c>
      <c r="N189" t="str">
        <f t="shared" si="27"/>
        <v/>
      </c>
      <c r="O189" t="str">
        <f t="shared" si="14"/>
        <v>Species</v>
      </c>
      <c r="P189" t="str">
        <f t="shared" si="28"/>
        <v>(Hartm.) Holmb.</v>
      </c>
      <c r="Q189" t="str">
        <f>LOOKUP(A189,Formation!$A$2:$A$10,Formation!$B$2:$B$10)</f>
        <v>Ufer und Feuchtgebiete (Nassfluren und Moore)</v>
      </c>
      <c r="R189" t="str" cm="1">
        <f t="array" ref="R189">INDEX(Klasse!$D$2:$D$42,MATCH(1,(A189=Klasse!$A$2:$A$42) * (Species!B189=Klasse!$B$2:$B$42),0))</f>
        <v>Ufer mit Vegetation</v>
      </c>
    </row>
    <row r="190" spans="1:18" x14ac:dyDescent="0.3">
      <c r="A190" s="10">
        <v>2</v>
      </c>
      <c r="B190" s="10">
        <v>1</v>
      </c>
      <c r="C190" s="10">
        <v>2</v>
      </c>
      <c r="D190" s="10">
        <v>1</v>
      </c>
      <c r="E190" t="str">
        <f>IF(C190="",Options!$A$3,IF(D190="",Options!$A$4,Options!$A$5))</f>
        <v>Assoziation</v>
      </c>
      <c r="F190" t="str" cm="1">
        <f t="array" ref="F190">IF(E190=Options!$A$3,"",IF(E190=Options!$A$4,INDEX(Verband!$E$2:$E$179,MATCH(1,(A190=Verband!$A$2:$A$179) * (Species!B190=Verband!$B$2:$B$179) * (Species!C190=Verband!$C$2:$C$179),0)),IF(E190=Options!$A$5,INDEX(Assoziation!$F$2:$F$96,MATCH(1,(A190=Assoziation!$A$2:$A$96) * (Species!B190=Assoziation!$B$2:$B$96) * (Species!C190=Assoziation!$C$2:$C$96) * (Species!D190=Assoziation!$D$2:$D$96),0)),"")))</f>
        <v>Phragmition</v>
      </c>
      <c r="G190" t="str" cm="1">
        <f t="array" ref="G190">IF(E190=Options!$A$3,INDEX(Klasse!$D$2:$D$42,MATCH(1,(A190=Klasse!$A$2:$A$42) * (Species!B190=Klasse!$B$2:$B$42),0)),IF(E190=Options!$A$4,INDEX(Verband!$F$2:$F$179,MATCH(1,(A190=Verband!$A$2:$A$179) * (Species!B190=Verband!$B$2:$B$179) * (Species!C190=Verband!$C$2:$C$179),0)),IF(E190=Options!$A$5,INDEX(Assoziation!$G$2:$G$96,MATCH(1,(A190=Assoziation!$A$2:$A$96) * (Species!B190=Assoziation!$B$2:$B$96) * (Species!C190=Assoziation!$C$2:$C$96) * (Species!D190=Assoziation!$D$2:$D$96),0)),"")))</f>
        <v>Stillwasser-Röhricht</v>
      </c>
      <c r="H190" s="10" t="s">
        <v>251</v>
      </c>
      <c r="I190" s="10">
        <v>1</v>
      </c>
      <c r="J190" s="10">
        <v>0</v>
      </c>
      <c r="K190" s="10">
        <v>0</v>
      </c>
      <c r="L190" t="str">
        <f t="shared" si="25"/>
        <v xml:space="preserve">Ranunculus </v>
      </c>
      <c r="M190" t="str">
        <f t="shared" si="26"/>
        <v xml:space="preserve"> lingua</v>
      </c>
      <c r="N190" t="str">
        <f t="shared" si="27"/>
        <v/>
      </c>
      <c r="O190" t="str">
        <f t="shared" si="14"/>
        <v>Species</v>
      </c>
      <c r="P190" t="str">
        <f t="shared" si="28"/>
        <v>L.</v>
      </c>
      <c r="Q190" t="str">
        <f>LOOKUP(A190,Formation!$A$2:$A$10,Formation!$B$2:$B$10)</f>
        <v>Ufer und Feuchtgebiete (Nassfluren und Moore)</v>
      </c>
      <c r="R190" t="str" cm="1">
        <f t="array" ref="R190">INDEX(Klasse!$D$2:$D$42,MATCH(1,(A190=Klasse!$A$2:$A$42) * (Species!B190=Klasse!$B$2:$B$42),0))</f>
        <v>Ufer mit Vegetation</v>
      </c>
    </row>
    <row r="191" spans="1:18" x14ac:dyDescent="0.3">
      <c r="A191" s="10">
        <v>2</v>
      </c>
      <c r="B191" s="10">
        <v>1</v>
      </c>
      <c r="C191" s="10">
        <v>2</v>
      </c>
      <c r="D191" s="10">
        <v>1</v>
      </c>
      <c r="E191" t="str">
        <f>IF(C191="",Options!$A$3,IF(D191="",Options!$A$4,Options!$A$5))</f>
        <v>Assoziation</v>
      </c>
      <c r="F191" t="str" cm="1">
        <f t="array" ref="F191">IF(E191=Options!$A$3,"",IF(E191=Options!$A$4,INDEX(Verband!$E$2:$E$179,MATCH(1,(A191=Verband!$A$2:$A$179) * (Species!B191=Verband!$B$2:$B$179) * (Species!C191=Verband!$C$2:$C$179),0)),IF(E191=Options!$A$5,INDEX(Assoziation!$F$2:$F$96,MATCH(1,(A191=Assoziation!$A$2:$A$96) * (Species!B191=Assoziation!$B$2:$B$96) * (Species!C191=Assoziation!$C$2:$C$96) * (Species!D191=Assoziation!$D$2:$D$96),0)),"")))</f>
        <v>Phragmition</v>
      </c>
      <c r="G191" t="str" cm="1">
        <f t="array" ref="G191">IF(E191=Options!$A$3,INDEX(Klasse!$D$2:$D$42,MATCH(1,(A191=Klasse!$A$2:$A$42) * (Species!B191=Klasse!$B$2:$B$42),0)),IF(E191=Options!$A$4,INDEX(Verband!$F$2:$F$179,MATCH(1,(A191=Verband!$A$2:$A$179) * (Species!B191=Verband!$B$2:$B$179) * (Species!C191=Verband!$C$2:$C$179),0)),IF(E191=Options!$A$5,INDEX(Assoziation!$G$2:$G$96,MATCH(1,(A191=Assoziation!$A$2:$A$96) * (Species!B191=Assoziation!$B$2:$B$96) * (Species!C191=Assoziation!$C$2:$C$96) * (Species!D191=Assoziation!$D$2:$D$96),0)),"")))</f>
        <v>Stillwasser-Röhricht</v>
      </c>
      <c r="H191" s="10" t="s">
        <v>252</v>
      </c>
      <c r="I191" s="10">
        <v>1</v>
      </c>
      <c r="J191" s="10">
        <v>0</v>
      </c>
      <c r="K191" s="10">
        <v>1</v>
      </c>
      <c r="L191" t="str">
        <f t="shared" si="25"/>
        <v xml:space="preserve">Sagittaria </v>
      </c>
      <c r="M191" t="str">
        <f t="shared" si="26"/>
        <v xml:space="preserve"> latifolia</v>
      </c>
      <c r="N191" t="str">
        <f t="shared" si="27"/>
        <v/>
      </c>
      <c r="O191" t="str">
        <f t="shared" si="14"/>
        <v>Species</v>
      </c>
      <c r="P191" t="str">
        <f t="shared" si="28"/>
        <v>Willd.</v>
      </c>
      <c r="Q191" t="str">
        <f>LOOKUP(A191,Formation!$A$2:$A$10,Formation!$B$2:$B$10)</f>
        <v>Ufer und Feuchtgebiete (Nassfluren und Moore)</v>
      </c>
      <c r="R191" t="str" cm="1">
        <f t="array" ref="R191">INDEX(Klasse!$D$2:$D$42,MATCH(1,(A191=Klasse!$A$2:$A$42) * (Species!B191=Klasse!$B$2:$B$42),0))</f>
        <v>Ufer mit Vegetation</v>
      </c>
    </row>
    <row r="192" spans="1:18" x14ac:dyDescent="0.3">
      <c r="A192" s="10">
        <v>2</v>
      </c>
      <c r="B192" s="10">
        <v>1</v>
      </c>
      <c r="C192" s="10">
        <v>2</v>
      </c>
      <c r="D192" s="10">
        <v>1</v>
      </c>
      <c r="E192" t="str">
        <f>IF(C192="",Options!$A$3,IF(D192="",Options!$A$4,Options!$A$5))</f>
        <v>Assoziation</v>
      </c>
      <c r="F192" t="str" cm="1">
        <f t="array" ref="F192">IF(E192=Options!$A$3,"",IF(E192=Options!$A$4,INDEX(Verband!$E$2:$E$179,MATCH(1,(A192=Verband!$A$2:$A$179) * (Species!B192=Verband!$B$2:$B$179) * (Species!C192=Verband!$C$2:$C$179),0)),IF(E192=Options!$A$5,INDEX(Assoziation!$F$2:$F$96,MATCH(1,(A192=Assoziation!$A$2:$A$96) * (Species!B192=Assoziation!$B$2:$B$96) * (Species!C192=Assoziation!$C$2:$C$96) * (Species!D192=Assoziation!$D$2:$D$96),0)),"")))</f>
        <v>Phragmition</v>
      </c>
      <c r="G192" t="str" cm="1">
        <f t="array" ref="G192">IF(E192=Options!$A$3,INDEX(Klasse!$D$2:$D$42,MATCH(1,(A192=Klasse!$A$2:$A$42) * (Species!B192=Klasse!$B$2:$B$42),0)),IF(E192=Options!$A$4,INDEX(Verband!$F$2:$F$179,MATCH(1,(A192=Verband!$A$2:$A$179) * (Species!B192=Verband!$B$2:$B$179) * (Species!C192=Verband!$C$2:$C$179),0)),IF(E192=Options!$A$5,INDEX(Assoziation!$G$2:$G$96,MATCH(1,(A192=Assoziation!$A$2:$A$96) * (Species!B192=Assoziation!$B$2:$B$96) * (Species!C192=Assoziation!$C$2:$C$96) * (Species!D192=Assoziation!$D$2:$D$96),0)),"")))</f>
        <v>Stillwasser-Röhricht</v>
      </c>
      <c r="H192" s="10" t="s">
        <v>253</v>
      </c>
      <c r="I192" s="10">
        <v>1</v>
      </c>
      <c r="J192" s="10">
        <v>0</v>
      </c>
      <c r="K192" s="10">
        <v>0</v>
      </c>
      <c r="L192" t="str">
        <f t="shared" si="25"/>
        <v xml:space="preserve">Sagittaria </v>
      </c>
      <c r="M192" t="str">
        <f t="shared" si="26"/>
        <v xml:space="preserve"> sagittifolia</v>
      </c>
      <c r="N192" t="str">
        <f t="shared" si="27"/>
        <v/>
      </c>
      <c r="O192" t="str">
        <f t="shared" si="14"/>
        <v>Species</v>
      </c>
      <c r="P192" t="str">
        <f t="shared" si="28"/>
        <v>L.</v>
      </c>
      <c r="Q192" t="str">
        <f>LOOKUP(A192,Formation!$A$2:$A$10,Formation!$B$2:$B$10)</f>
        <v>Ufer und Feuchtgebiete (Nassfluren und Moore)</v>
      </c>
      <c r="R192" t="str" cm="1">
        <f t="array" ref="R192">INDEX(Klasse!$D$2:$D$42,MATCH(1,(A192=Klasse!$A$2:$A$42) * (Species!B192=Klasse!$B$2:$B$42),0))</f>
        <v>Ufer mit Vegetation</v>
      </c>
    </row>
    <row r="193" spans="1:18" x14ac:dyDescent="0.3">
      <c r="A193" s="10">
        <v>2</v>
      </c>
      <c r="B193" s="10">
        <v>1</v>
      </c>
      <c r="C193" s="10">
        <v>2</v>
      </c>
      <c r="D193" s="10">
        <v>1</v>
      </c>
      <c r="E193" t="str">
        <f>IF(C193="",Options!$A$3,IF(D193="",Options!$A$4,Options!$A$5))</f>
        <v>Assoziation</v>
      </c>
      <c r="F193" t="str" cm="1">
        <f t="array" ref="F193">IF(E193=Options!$A$3,"",IF(E193=Options!$A$4,INDEX(Verband!$E$2:$E$179,MATCH(1,(A193=Verband!$A$2:$A$179) * (Species!B193=Verband!$B$2:$B$179) * (Species!C193=Verband!$C$2:$C$179),0)),IF(E193=Options!$A$5,INDEX(Assoziation!$F$2:$F$96,MATCH(1,(A193=Assoziation!$A$2:$A$96) * (Species!B193=Assoziation!$B$2:$B$96) * (Species!C193=Assoziation!$C$2:$C$96) * (Species!D193=Assoziation!$D$2:$D$96),0)),"")))</f>
        <v>Phragmition</v>
      </c>
      <c r="G193" t="str" cm="1">
        <f t="array" ref="G193">IF(E193=Options!$A$3,INDEX(Klasse!$D$2:$D$42,MATCH(1,(A193=Klasse!$A$2:$A$42) * (Species!B193=Klasse!$B$2:$B$42),0)),IF(E193=Options!$A$4,INDEX(Verband!$F$2:$F$179,MATCH(1,(A193=Verband!$A$2:$A$179) * (Species!B193=Verband!$B$2:$B$179) * (Species!C193=Verband!$C$2:$C$179),0)),IF(E193=Options!$A$5,INDEX(Assoziation!$G$2:$G$96,MATCH(1,(A193=Assoziation!$A$2:$A$96) * (Species!B193=Assoziation!$B$2:$B$96) * (Species!C193=Assoziation!$C$2:$C$96) * (Species!D193=Assoziation!$D$2:$D$96),0)),"")))</f>
        <v>Stillwasser-Röhricht</v>
      </c>
      <c r="H193" s="10" t="s">
        <v>254</v>
      </c>
      <c r="I193" s="10">
        <v>1</v>
      </c>
      <c r="J193" s="10">
        <v>1</v>
      </c>
      <c r="K193" s="10">
        <v>0</v>
      </c>
      <c r="L193" t="str">
        <f t="shared" si="25"/>
        <v xml:space="preserve">Schoenoplectus </v>
      </c>
      <c r="M193" t="str">
        <f t="shared" si="26"/>
        <v xml:space="preserve"> lacustris</v>
      </c>
      <c r="N193" t="str">
        <f t="shared" si="27"/>
        <v/>
      </c>
      <c r="O193" t="str">
        <f t="shared" si="14"/>
        <v>Species</v>
      </c>
      <c r="P193" t="str">
        <f t="shared" si="28"/>
        <v>(L.) Palla</v>
      </c>
      <c r="Q193" t="str">
        <f>LOOKUP(A193,Formation!$A$2:$A$10,Formation!$B$2:$B$10)</f>
        <v>Ufer und Feuchtgebiete (Nassfluren und Moore)</v>
      </c>
      <c r="R193" t="str" cm="1">
        <f t="array" ref="R193">INDEX(Klasse!$D$2:$D$42,MATCH(1,(A193=Klasse!$A$2:$A$42) * (Species!B193=Klasse!$B$2:$B$42),0))</f>
        <v>Ufer mit Vegetation</v>
      </c>
    </row>
    <row r="194" spans="1:18" x14ac:dyDescent="0.3">
      <c r="A194" s="10">
        <v>2</v>
      </c>
      <c r="B194" s="10">
        <v>1</v>
      </c>
      <c r="C194" s="10">
        <v>2</v>
      </c>
      <c r="D194" s="10">
        <v>1</v>
      </c>
      <c r="E194" t="str">
        <f>IF(C194="",Options!$A$3,IF(D194="",Options!$A$4,Options!$A$5))</f>
        <v>Assoziation</v>
      </c>
      <c r="F194" t="str" cm="1">
        <f t="array" ref="F194">IF(E194=Options!$A$3,"",IF(E194=Options!$A$4,INDEX(Verband!$E$2:$E$179,MATCH(1,(A194=Verband!$A$2:$A$179) * (Species!B194=Verband!$B$2:$B$179) * (Species!C194=Verband!$C$2:$C$179),0)),IF(E194=Options!$A$5,INDEX(Assoziation!$F$2:$F$96,MATCH(1,(A194=Assoziation!$A$2:$A$96) * (Species!B194=Assoziation!$B$2:$B$96) * (Species!C194=Assoziation!$C$2:$C$96) * (Species!D194=Assoziation!$D$2:$D$96),0)),"")))</f>
        <v>Phragmition</v>
      </c>
      <c r="G194" t="str" cm="1">
        <f t="array" ref="G194">IF(E194=Options!$A$3,INDEX(Klasse!$D$2:$D$42,MATCH(1,(A194=Klasse!$A$2:$A$42) * (Species!B194=Klasse!$B$2:$B$42),0)),IF(E194=Options!$A$4,INDEX(Verband!$F$2:$F$179,MATCH(1,(A194=Verband!$A$2:$A$179) * (Species!B194=Verband!$B$2:$B$179) * (Species!C194=Verband!$C$2:$C$179),0)),IF(E194=Options!$A$5,INDEX(Assoziation!$G$2:$G$96,MATCH(1,(A194=Assoziation!$A$2:$A$96) * (Species!B194=Assoziation!$B$2:$B$96) * (Species!C194=Assoziation!$C$2:$C$96) * (Species!D194=Assoziation!$D$2:$D$96),0)),"")))</f>
        <v>Stillwasser-Röhricht</v>
      </c>
      <c r="H194" s="10" t="s">
        <v>255</v>
      </c>
      <c r="I194" s="10">
        <v>1</v>
      </c>
      <c r="J194" s="10">
        <v>0</v>
      </c>
      <c r="K194" s="10">
        <v>0</v>
      </c>
      <c r="L194" t="str">
        <f t="shared" si="25"/>
        <v xml:space="preserve">Schoenoplectus </v>
      </c>
      <c r="M194" t="str">
        <f t="shared" si="26"/>
        <v xml:space="preserve"> pungens</v>
      </c>
      <c r="N194" t="str">
        <f t="shared" si="27"/>
        <v/>
      </c>
      <c r="O194" t="str">
        <f t="shared" si="14"/>
        <v>Species</v>
      </c>
      <c r="P194" t="str">
        <f t="shared" si="28"/>
        <v>(Vahl) Palla</v>
      </c>
      <c r="Q194" t="str">
        <f>LOOKUP(A194,Formation!$A$2:$A$10,Formation!$B$2:$B$10)</f>
        <v>Ufer und Feuchtgebiete (Nassfluren und Moore)</v>
      </c>
      <c r="R194" t="str" cm="1">
        <f t="array" ref="R194">INDEX(Klasse!$D$2:$D$42,MATCH(1,(A194=Klasse!$A$2:$A$42) * (Species!B194=Klasse!$B$2:$B$42),0))</f>
        <v>Ufer mit Vegetation</v>
      </c>
    </row>
    <row r="195" spans="1:18" x14ac:dyDescent="0.3">
      <c r="A195" s="10">
        <v>2</v>
      </c>
      <c r="B195" s="10">
        <v>1</v>
      </c>
      <c r="C195" s="10">
        <v>2</v>
      </c>
      <c r="D195" s="10">
        <v>1</v>
      </c>
      <c r="E195" t="str">
        <f>IF(C195="",Options!$A$3,IF(D195="",Options!$A$4,Options!$A$5))</f>
        <v>Assoziation</v>
      </c>
      <c r="F195" t="str" cm="1">
        <f t="array" ref="F195">IF(E195=Options!$A$3,"",IF(E195=Options!$A$4,INDEX(Verband!$E$2:$E$179,MATCH(1,(A195=Verband!$A$2:$A$179) * (Species!B195=Verband!$B$2:$B$179) * (Species!C195=Verband!$C$2:$C$179),0)),IF(E195=Options!$A$5,INDEX(Assoziation!$F$2:$F$96,MATCH(1,(A195=Assoziation!$A$2:$A$96) * (Species!B195=Assoziation!$B$2:$B$96) * (Species!C195=Assoziation!$C$2:$C$96) * (Species!D195=Assoziation!$D$2:$D$96),0)),"")))</f>
        <v>Phragmition</v>
      </c>
      <c r="G195" t="str" cm="1">
        <f t="array" ref="G195">IF(E195=Options!$A$3,INDEX(Klasse!$D$2:$D$42,MATCH(1,(A195=Klasse!$A$2:$A$42) * (Species!B195=Klasse!$B$2:$B$42),0)),IF(E195=Options!$A$4,INDEX(Verband!$F$2:$F$179,MATCH(1,(A195=Verband!$A$2:$A$179) * (Species!B195=Verband!$B$2:$B$179) * (Species!C195=Verband!$C$2:$C$179),0)),IF(E195=Options!$A$5,INDEX(Assoziation!$G$2:$G$96,MATCH(1,(A195=Assoziation!$A$2:$A$96) * (Species!B195=Assoziation!$B$2:$B$96) * (Species!C195=Assoziation!$C$2:$C$96) * (Species!D195=Assoziation!$D$2:$D$96),0)),"")))</f>
        <v>Stillwasser-Röhricht</v>
      </c>
      <c r="H195" s="10" t="s">
        <v>256</v>
      </c>
      <c r="I195" s="10">
        <v>1</v>
      </c>
      <c r="J195" s="10">
        <v>0</v>
      </c>
      <c r="K195" s="10">
        <v>0</v>
      </c>
      <c r="L195" t="str">
        <f t="shared" si="25"/>
        <v xml:space="preserve">Schoenoplectus </v>
      </c>
      <c r="M195" t="str">
        <f t="shared" si="26"/>
        <v xml:space="preserve"> triqueter</v>
      </c>
      <c r="N195" t="str">
        <f t="shared" si="27"/>
        <v/>
      </c>
      <c r="O195" t="str">
        <f t="shared" ref="O195:O258" si="29">IF(COUNTIF(H195,"*subsp.*"),"Subspecies",IF(COUNTIF(H195,"*aggr.*"),"aggr",IF(COUNTIF(H195,"*×*"),"Species",IF(COUNTIF(H195,"* *"),IF(EXACT(MID(H195,FIND(" ",H195)+1,1),UPPER(MID(H195,FIND(" ",H195)+1,1))),"Genus","Species"),"Genus"))))</f>
        <v>Species</v>
      </c>
      <c r="P195" t="str">
        <f t="shared" si="28"/>
        <v>(L.) Palla</v>
      </c>
      <c r="Q195" t="str">
        <f>LOOKUP(A195,Formation!$A$2:$A$10,Formation!$B$2:$B$10)</f>
        <v>Ufer und Feuchtgebiete (Nassfluren und Moore)</v>
      </c>
      <c r="R195" t="str" cm="1">
        <f t="array" ref="R195">INDEX(Klasse!$D$2:$D$42,MATCH(1,(A195=Klasse!$A$2:$A$42) * (Species!B195=Klasse!$B$2:$B$42),0))</f>
        <v>Ufer mit Vegetation</v>
      </c>
    </row>
    <row r="196" spans="1:18" x14ac:dyDescent="0.3">
      <c r="A196" s="10">
        <v>2</v>
      </c>
      <c r="B196" s="10">
        <v>1</v>
      </c>
      <c r="C196" s="10">
        <v>2</v>
      </c>
      <c r="D196" s="10">
        <v>1</v>
      </c>
      <c r="E196" t="str">
        <f>IF(C196="",Options!$A$3,IF(D196="",Options!$A$4,Options!$A$5))</f>
        <v>Assoziation</v>
      </c>
      <c r="F196" t="str" cm="1">
        <f t="array" ref="F196">IF(E196=Options!$A$3,"",IF(E196=Options!$A$4,INDEX(Verband!$E$2:$E$179,MATCH(1,(A196=Verband!$A$2:$A$179) * (Species!B196=Verband!$B$2:$B$179) * (Species!C196=Verband!$C$2:$C$179),0)),IF(E196=Options!$A$5,INDEX(Assoziation!$F$2:$F$96,MATCH(1,(A196=Assoziation!$A$2:$A$96) * (Species!B196=Assoziation!$B$2:$B$96) * (Species!C196=Assoziation!$C$2:$C$96) * (Species!D196=Assoziation!$D$2:$D$96),0)),"")))</f>
        <v>Phragmition</v>
      </c>
      <c r="G196" t="str" cm="1">
        <f t="array" ref="G196">IF(E196=Options!$A$3,INDEX(Klasse!$D$2:$D$42,MATCH(1,(A196=Klasse!$A$2:$A$42) * (Species!B196=Klasse!$B$2:$B$42),0)),IF(E196=Options!$A$4,INDEX(Verband!$F$2:$F$179,MATCH(1,(A196=Verband!$A$2:$A$179) * (Species!B196=Verband!$B$2:$B$179) * (Species!C196=Verband!$C$2:$C$179),0)),IF(E196=Options!$A$5,INDEX(Assoziation!$G$2:$G$96,MATCH(1,(A196=Assoziation!$A$2:$A$96) * (Species!B196=Assoziation!$B$2:$B$96) * (Species!C196=Assoziation!$C$2:$C$96) * (Species!D196=Assoziation!$D$2:$D$96),0)),"")))</f>
        <v>Stillwasser-Röhricht</v>
      </c>
      <c r="H196" s="10" t="s">
        <v>257</v>
      </c>
      <c r="I196" s="10">
        <v>1</v>
      </c>
      <c r="J196" s="10">
        <v>0</v>
      </c>
      <c r="K196" s="10">
        <v>0</v>
      </c>
      <c r="L196" t="str">
        <f t="shared" si="25"/>
        <v xml:space="preserve">Sium </v>
      </c>
      <c r="M196" t="str">
        <f t="shared" si="26"/>
        <v xml:space="preserve"> latifolium</v>
      </c>
      <c r="N196" t="str">
        <f t="shared" si="27"/>
        <v/>
      </c>
      <c r="O196" t="str">
        <f t="shared" si="29"/>
        <v>Species</v>
      </c>
      <c r="P196" t="str">
        <f t="shared" si="28"/>
        <v>L.</v>
      </c>
      <c r="Q196" t="str">
        <f>LOOKUP(A196,Formation!$A$2:$A$10,Formation!$B$2:$B$10)</f>
        <v>Ufer und Feuchtgebiete (Nassfluren und Moore)</v>
      </c>
      <c r="R196" t="str" cm="1">
        <f t="array" ref="R196">INDEX(Klasse!$D$2:$D$42,MATCH(1,(A196=Klasse!$A$2:$A$42) * (Species!B196=Klasse!$B$2:$B$42),0))</f>
        <v>Ufer mit Vegetation</v>
      </c>
    </row>
    <row r="197" spans="1:18" x14ac:dyDescent="0.3">
      <c r="A197" s="10">
        <v>2</v>
      </c>
      <c r="B197" s="10">
        <v>1</v>
      </c>
      <c r="C197" s="10">
        <v>2</v>
      </c>
      <c r="D197" s="10">
        <v>1</v>
      </c>
      <c r="E197" t="str">
        <f>IF(C197="",Options!$A$3,IF(D197="",Options!$A$4,Options!$A$5))</f>
        <v>Assoziation</v>
      </c>
      <c r="F197" t="str" cm="1">
        <f t="array" ref="F197">IF(E197=Options!$A$3,"",IF(E197=Options!$A$4,INDEX(Verband!$E$2:$E$179,MATCH(1,(A197=Verband!$A$2:$A$179) * (Species!B197=Verband!$B$2:$B$179) * (Species!C197=Verband!$C$2:$C$179),0)),IF(E197=Options!$A$5,INDEX(Assoziation!$F$2:$F$96,MATCH(1,(A197=Assoziation!$A$2:$A$96) * (Species!B197=Assoziation!$B$2:$B$96) * (Species!C197=Assoziation!$C$2:$C$96) * (Species!D197=Assoziation!$D$2:$D$96),0)),"")))</f>
        <v>Phragmition</v>
      </c>
      <c r="G197" t="str" cm="1">
        <f t="array" ref="G197">IF(E197=Options!$A$3,INDEX(Klasse!$D$2:$D$42,MATCH(1,(A197=Klasse!$A$2:$A$42) * (Species!B197=Klasse!$B$2:$B$42),0)),IF(E197=Options!$A$4,INDEX(Verband!$F$2:$F$179,MATCH(1,(A197=Verband!$A$2:$A$179) * (Species!B197=Verband!$B$2:$B$179) * (Species!C197=Verband!$C$2:$C$179),0)),IF(E197=Options!$A$5,INDEX(Assoziation!$G$2:$G$96,MATCH(1,(A197=Assoziation!$A$2:$A$96) * (Species!B197=Assoziation!$B$2:$B$96) * (Species!C197=Assoziation!$C$2:$C$96) * (Species!D197=Assoziation!$D$2:$D$96),0)),"")))</f>
        <v>Stillwasser-Röhricht</v>
      </c>
      <c r="H197" s="10" t="s">
        <v>151</v>
      </c>
      <c r="I197" s="10">
        <v>1</v>
      </c>
      <c r="J197" s="10">
        <v>0</v>
      </c>
      <c r="K197" s="10">
        <v>0</v>
      </c>
      <c r="L197" t="str">
        <f t="shared" si="25"/>
        <v xml:space="preserve">Sparganium </v>
      </c>
      <c r="M197" t="str">
        <f t="shared" si="26"/>
        <v xml:space="preserve"> emersum</v>
      </c>
      <c r="N197" t="str">
        <f t="shared" si="27"/>
        <v/>
      </c>
      <c r="O197" t="str">
        <f t="shared" si="29"/>
        <v>Species</v>
      </c>
      <c r="P197" t="str">
        <f t="shared" si="28"/>
        <v>Rehmann</v>
      </c>
      <c r="Q197" t="str">
        <f>LOOKUP(A197,Formation!$A$2:$A$10,Formation!$B$2:$B$10)</f>
        <v>Ufer und Feuchtgebiete (Nassfluren und Moore)</v>
      </c>
      <c r="R197" t="str" cm="1">
        <f t="array" ref="R197">INDEX(Klasse!$D$2:$D$42,MATCH(1,(A197=Klasse!$A$2:$A$42) * (Species!B197=Klasse!$B$2:$B$42),0))</f>
        <v>Ufer mit Vegetation</v>
      </c>
    </row>
    <row r="198" spans="1:18" x14ac:dyDescent="0.3">
      <c r="A198" s="10">
        <v>2</v>
      </c>
      <c r="B198" s="10">
        <v>1</v>
      </c>
      <c r="C198" s="10">
        <v>2</v>
      </c>
      <c r="D198" s="10">
        <v>1</v>
      </c>
      <c r="E198" t="str">
        <f>IF(C198="",Options!$A$3,IF(D198="",Options!$A$4,Options!$A$5))</f>
        <v>Assoziation</v>
      </c>
      <c r="F198" t="str" cm="1">
        <f t="array" ref="F198">IF(E198=Options!$A$3,"",IF(E198=Options!$A$4,INDEX(Verband!$E$2:$E$179,MATCH(1,(A198=Verband!$A$2:$A$179) * (Species!B198=Verband!$B$2:$B$179) * (Species!C198=Verband!$C$2:$C$179),0)),IF(E198=Options!$A$5,INDEX(Assoziation!$F$2:$F$96,MATCH(1,(A198=Assoziation!$A$2:$A$96) * (Species!B198=Assoziation!$B$2:$B$96) * (Species!C198=Assoziation!$C$2:$C$96) * (Species!D198=Assoziation!$D$2:$D$96),0)),"")))</f>
        <v>Phragmition</v>
      </c>
      <c r="G198" t="str" cm="1">
        <f t="array" ref="G198">IF(E198=Options!$A$3,INDEX(Klasse!$D$2:$D$42,MATCH(1,(A198=Klasse!$A$2:$A$42) * (Species!B198=Klasse!$B$2:$B$42),0)),IF(E198=Options!$A$4,INDEX(Verband!$F$2:$F$179,MATCH(1,(A198=Verband!$A$2:$A$179) * (Species!B198=Verband!$B$2:$B$179) * (Species!C198=Verband!$C$2:$C$179),0)),IF(E198=Options!$A$5,INDEX(Assoziation!$G$2:$G$96,MATCH(1,(A198=Assoziation!$A$2:$A$96) * (Species!B198=Assoziation!$B$2:$B$96) * (Species!C198=Assoziation!$C$2:$C$96) * (Species!D198=Assoziation!$D$2:$D$96),0)),"")))</f>
        <v>Stillwasser-Röhricht</v>
      </c>
      <c r="H198" s="10" t="s">
        <v>258</v>
      </c>
      <c r="I198" s="10">
        <v>1</v>
      </c>
      <c r="J198" s="10">
        <v>0</v>
      </c>
      <c r="K198" s="10">
        <v>0</v>
      </c>
      <c r="L198" t="str">
        <f t="shared" si="25"/>
        <v xml:space="preserve">Sparganium </v>
      </c>
      <c r="M198" t="str">
        <f t="shared" si="26"/>
        <v xml:space="preserve"> erectum</v>
      </c>
      <c r="N198" t="str">
        <f t="shared" si="27"/>
        <v/>
      </c>
      <c r="O198" t="str">
        <f t="shared" si="29"/>
        <v>Species</v>
      </c>
      <c r="P198" t="str">
        <f t="shared" si="28"/>
        <v>L.</v>
      </c>
      <c r="Q198" t="str">
        <f>LOOKUP(A198,Formation!$A$2:$A$10,Formation!$B$2:$B$10)</f>
        <v>Ufer und Feuchtgebiete (Nassfluren und Moore)</v>
      </c>
      <c r="R198" t="str" cm="1">
        <f t="array" ref="R198">INDEX(Klasse!$D$2:$D$42,MATCH(1,(A198=Klasse!$A$2:$A$42) * (Species!B198=Klasse!$B$2:$B$42),0))</f>
        <v>Ufer mit Vegetation</v>
      </c>
    </row>
    <row r="199" spans="1:18" x14ac:dyDescent="0.3">
      <c r="A199" s="10">
        <v>2</v>
      </c>
      <c r="B199" s="10">
        <v>1</v>
      </c>
      <c r="C199" s="10">
        <v>2</v>
      </c>
      <c r="D199" s="10">
        <v>1</v>
      </c>
      <c r="E199" t="str">
        <f>IF(C199="",Options!$A$3,IF(D199="",Options!$A$4,Options!$A$5))</f>
        <v>Assoziation</v>
      </c>
      <c r="F199" t="str" cm="1">
        <f t="array" ref="F199">IF(E199=Options!$A$3,"",IF(E199=Options!$A$4,INDEX(Verband!$E$2:$E$179,MATCH(1,(A199=Verband!$A$2:$A$179) * (Species!B199=Verband!$B$2:$B$179) * (Species!C199=Verband!$C$2:$C$179),0)),IF(E199=Options!$A$5,INDEX(Assoziation!$F$2:$F$96,MATCH(1,(A199=Assoziation!$A$2:$A$96) * (Species!B199=Assoziation!$B$2:$B$96) * (Species!C199=Assoziation!$C$2:$C$96) * (Species!D199=Assoziation!$D$2:$D$96),0)),"")))</f>
        <v>Phragmition</v>
      </c>
      <c r="G199" t="str" cm="1">
        <f t="array" ref="G199">IF(E199=Options!$A$3,INDEX(Klasse!$D$2:$D$42,MATCH(1,(A199=Klasse!$A$2:$A$42) * (Species!B199=Klasse!$B$2:$B$42),0)),IF(E199=Options!$A$4,INDEX(Verband!$F$2:$F$179,MATCH(1,(A199=Verband!$A$2:$A$179) * (Species!B199=Verband!$B$2:$B$179) * (Species!C199=Verband!$C$2:$C$179),0)),IF(E199=Options!$A$5,INDEX(Assoziation!$G$2:$G$96,MATCH(1,(A199=Assoziation!$A$2:$A$96) * (Species!B199=Assoziation!$B$2:$B$96) * (Species!C199=Assoziation!$C$2:$C$96) * (Species!D199=Assoziation!$D$2:$D$96),0)),"")))</f>
        <v>Stillwasser-Röhricht</v>
      </c>
      <c r="H199" s="10" t="s">
        <v>259</v>
      </c>
      <c r="I199" s="10">
        <v>1</v>
      </c>
      <c r="J199" s="10">
        <v>1</v>
      </c>
      <c r="K199" s="10">
        <v>0</v>
      </c>
      <c r="L199" t="str">
        <f t="shared" si="25"/>
        <v xml:space="preserve">Typha </v>
      </c>
      <c r="M199" t="str">
        <f t="shared" si="26"/>
        <v xml:space="preserve"> angustifolia</v>
      </c>
      <c r="N199" t="str">
        <f t="shared" si="27"/>
        <v/>
      </c>
      <c r="O199" t="str">
        <f t="shared" si="29"/>
        <v>Species</v>
      </c>
      <c r="P199" t="str">
        <f t="shared" si="28"/>
        <v>L.</v>
      </c>
      <c r="Q199" t="str">
        <f>LOOKUP(A199,Formation!$A$2:$A$10,Formation!$B$2:$B$10)</f>
        <v>Ufer und Feuchtgebiete (Nassfluren und Moore)</v>
      </c>
      <c r="R199" t="str" cm="1">
        <f t="array" ref="R199">INDEX(Klasse!$D$2:$D$42,MATCH(1,(A199=Klasse!$A$2:$A$42) * (Species!B199=Klasse!$B$2:$B$42),0))</f>
        <v>Ufer mit Vegetation</v>
      </c>
    </row>
    <row r="200" spans="1:18" x14ac:dyDescent="0.3">
      <c r="A200" s="10">
        <v>2</v>
      </c>
      <c r="B200" s="10">
        <v>1</v>
      </c>
      <c r="C200" s="10">
        <v>2</v>
      </c>
      <c r="D200" s="10">
        <v>1</v>
      </c>
      <c r="E200" t="str">
        <f>IF(C200="",Options!$A$3,IF(D200="",Options!$A$4,Options!$A$5))</f>
        <v>Assoziation</v>
      </c>
      <c r="F200" t="str" cm="1">
        <f t="array" ref="F200">IF(E200=Options!$A$3,"",IF(E200=Options!$A$4,INDEX(Verband!$E$2:$E$179,MATCH(1,(A200=Verband!$A$2:$A$179) * (Species!B200=Verband!$B$2:$B$179) * (Species!C200=Verband!$C$2:$C$179),0)),IF(E200=Options!$A$5,INDEX(Assoziation!$F$2:$F$96,MATCH(1,(A200=Assoziation!$A$2:$A$96) * (Species!B200=Assoziation!$B$2:$B$96) * (Species!C200=Assoziation!$C$2:$C$96) * (Species!D200=Assoziation!$D$2:$D$96),0)),"")))</f>
        <v>Phragmition</v>
      </c>
      <c r="G200" t="str" cm="1">
        <f t="array" ref="G200">IF(E200=Options!$A$3,INDEX(Klasse!$D$2:$D$42,MATCH(1,(A200=Klasse!$A$2:$A$42) * (Species!B200=Klasse!$B$2:$B$42),0)),IF(E200=Options!$A$4,INDEX(Verband!$F$2:$F$179,MATCH(1,(A200=Verband!$A$2:$A$179) * (Species!B200=Verband!$B$2:$B$179) * (Species!C200=Verband!$C$2:$C$179),0)),IF(E200=Options!$A$5,INDEX(Assoziation!$G$2:$G$96,MATCH(1,(A200=Assoziation!$A$2:$A$96) * (Species!B200=Assoziation!$B$2:$B$96) * (Species!C200=Assoziation!$C$2:$C$96) * (Species!D200=Assoziation!$D$2:$D$96),0)),"")))</f>
        <v>Stillwasser-Röhricht</v>
      </c>
      <c r="H200" s="10" t="s">
        <v>260</v>
      </c>
      <c r="I200" s="10">
        <v>0</v>
      </c>
      <c r="J200" s="10">
        <v>0</v>
      </c>
      <c r="K200" s="10">
        <v>0</v>
      </c>
      <c r="L200" t="str">
        <f t="shared" si="25"/>
        <v xml:space="preserve">Caldesia </v>
      </c>
      <c r="M200" t="str">
        <f t="shared" si="26"/>
        <v xml:space="preserve"> parnassifolia</v>
      </c>
      <c r="N200" t="str">
        <f t="shared" si="27"/>
        <v/>
      </c>
      <c r="O200" t="str">
        <f t="shared" si="29"/>
        <v>Species</v>
      </c>
      <c r="P200" t="str">
        <f t="shared" si="28"/>
        <v>(L.) Parl.</v>
      </c>
      <c r="Q200" t="str">
        <f>LOOKUP(A200,Formation!$A$2:$A$10,Formation!$B$2:$B$10)</f>
        <v>Ufer und Feuchtgebiete (Nassfluren und Moore)</v>
      </c>
      <c r="R200" t="str" cm="1">
        <f t="array" ref="R200">INDEX(Klasse!$D$2:$D$42,MATCH(1,(A200=Klasse!$A$2:$A$42) * (Species!B200=Klasse!$B$2:$B$42),0))</f>
        <v>Ufer mit Vegetation</v>
      </c>
    </row>
    <row r="201" spans="1:18" x14ac:dyDescent="0.3">
      <c r="A201" s="10">
        <v>2</v>
      </c>
      <c r="B201" s="10">
        <v>1</v>
      </c>
      <c r="C201" s="10">
        <v>2</v>
      </c>
      <c r="D201" s="10">
        <v>1</v>
      </c>
      <c r="E201" t="str">
        <f>IF(C201="",Options!$A$3,IF(D201="",Options!$A$4,Options!$A$5))</f>
        <v>Assoziation</v>
      </c>
      <c r="F201" t="str" cm="1">
        <f t="array" ref="F201">IF(E201=Options!$A$3,"",IF(E201=Options!$A$4,INDEX(Verband!$E$2:$E$179,MATCH(1,(A201=Verband!$A$2:$A$179) * (Species!B201=Verband!$B$2:$B$179) * (Species!C201=Verband!$C$2:$C$179),0)),IF(E201=Options!$A$5,INDEX(Assoziation!$F$2:$F$96,MATCH(1,(A201=Assoziation!$A$2:$A$96) * (Species!B201=Assoziation!$B$2:$B$96) * (Species!C201=Assoziation!$C$2:$C$96) * (Species!D201=Assoziation!$D$2:$D$96),0)),"")))</f>
        <v>Phragmition</v>
      </c>
      <c r="G201" t="str" cm="1">
        <f t="array" ref="G201">IF(E201=Options!$A$3,INDEX(Klasse!$D$2:$D$42,MATCH(1,(A201=Klasse!$A$2:$A$42) * (Species!B201=Klasse!$B$2:$B$42),0)),IF(E201=Options!$A$4,INDEX(Verband!$F$2:$F$179,MATCH(1,(A201=Verband!$A$2:$A$179) * (Species!B201=Verband!$B$2:$B$179) * (Species!C201=Verband!$C$2:$C$179),0)),IF(E201=Options!$A$5,INDEX(Assoziation!$G$2:$G$96,MATCH(1,(A201=Assoziation!$A$2:$A$96) * (Species!B201=Assoziation!$B$2:$B$96) * (Species!C201=Assoziation!$C$2:$C$96) * (Species!D201=Assoziation!$D$2:$D$96),0)),"")))</f>
        <v>Stillwasser-Röhricht</v>
      </c>
      <c r="H201" s="10" t="s">
        <v>261</v>
      </c>
      <c r="I201" s="10">
        <v>0</v>
      </c>
      <c r="J201" s="10">
        <v>0</v>
      </c>
      <c r="K201" s="10">
        <v>0</v>
      </c>
      <c r="L201" t="str">
        <f t="shared" si="25"/>
        <v xml:space="preserve">Calla </v>
      </c>
      <c r="M201" t="str">
        <f t="shared" si="26"/>
        <v xml:space="preserve"> palustris</v>
      </c>
      <c r="N201" t="str">
        <f t="shared" si="27"/>
        <v/>
      </c>
      <c r="O201" t="str">
        <f t="shared" si="29"/>
        <v>Species</v>
      </c>
      <c r="P201" t="str">
        <f t="shared" si="28"/>
        <v>L.</v>
      </c>
      <c r="Q201" t="str">
        <f>LOOKUP(A201,Formation!$A$2:$A$10,Formation!$B$2:$B$10)</f>
        <v>Ufer und Feuchtgebiete (Nassfluren und Moore)</v>
      </c>
      <c r="R201" t="str" cm="1">
        <f t="array" ref="R201">INDEX(Klasse!$D$2:$D$42,MATCH(1,(A201=Klasse!$A$2:$A$42) * (Species!B201=Klasse!$B$2:$B$42),0))</f>
        <v>Ufer mit Vegetation</v>
      </c>
    </row>
    <row r="202" spans="1:18" x14ac:dyDescent="0.3">
      <c r="A202" s="10">
        <v>2</v>
      </c>
      <c r="B202" s="10">
        <v>1</v>
      </c>
      <c r="C202" s="10">
        <v>2</v>
      </c>
      <c r="D202" s="10">
        <v>1</v>
      </c>
      <c r="E202" t="str">
        <f>IF(C202="",Options!$A$3,IF(D202="",Options!$A$4,Options!$A$5))</f>
        <v>Assoziation</v>
      </c>
      <c r="F202" t="str" cm="1">
        <f t="array" ref="F202">IF(E202=Options!$A$3,"",IF(E202=Options!$A$4,INDEX(Verband!$E$2:$E$179,MATCH(1,(A202=Verband!$A$2:$A$179) * (Species!B202=Verband!$B$2:$B$179) * (Species!C202=Verband!$C$2:$C$179),0)),IF(E202=Options!$A$5,INDEX(Assoziation!$F$2:$F$96,MATCH(1,(A202=Assoziation!$A$2:$A$96) * (Species!B202=Assoziation!$B$2:$B$96) * (Species!C202=Assoziation!$C$2:$C$96) * (Species!D202=Assoziation!$D$2:$D$96),0)),"")))</f>
        <v>Phragmition</v>
      </c>
      <c r="G202" t="str" cm="1">
        <f t="array" ref="G202">IF(E202=Options!$A$3,INDEX(Klasse!$D$2:$D$42,MATCH(1,(A202=Klasse!$A$2:$A$42) * (Species!B202=Klasse!$B$2:$B$42),0)),IF(E202=Options!$A$4,INDEX(Verband!$F$2:$F$179,MATCH(1,(A202=Verband!$A$2:$A$179) * (Species!B202=Verband!$B$2:$B$179) * (Species!C202=Verband!$C$2:$C$179),0)),IF(E202=Options!$A$5,INDEX(Assoziation!$G$2:$G$96,MATCH(1,(A202=Assoziation!$A$2:$A$96) * (Species!B202=Assoziation!$B$2:$B$96) * (Species!C202=Assoziation!$C$2:$C$96) * (Species!D202=Assoziation!$D$2:$D$96),0)),"")))</f>
        <v>Stillwasser-Röhricht</v>
      </c>
      <c r="H202" s="10" t="s">
        <v>226</v>
      </c>
      <c r="I202" s="10">
        <v>0</v>
      </c>
      <c r="J202" s="10">
        <v>1</v>
      </c>
      <c r="K202" s="10">
        <v>0</v>
      </c>
      <c r="L202" t="str">
        <f t="shared" si="25"/>
        <v xml:space="preserve">Equisetum </v>
      </c>
      <c r="M202" t="str">
        <f t="shared" si="26"/>
        <v xml:space="preserve"> fluviatile</v>
      </c>
      <c r="N202" t="str">
        <f t="shared" si="27"/>
        <v/>
      </c>
      <c r="O202" t="str">
        <f t="shared" si="29"/>
        <v>Species</v>
      </c>
      <c r="P202" t="str">
        <f t="shared" si="28"/>
        <v>L.</v>
      </c>
      <c r="Q202" t="str">
        <f>LOOKUP(A202,Formation!$A$2:$A$10,Formation!$B$2:$B$10)</f>
        <v>Ufer und Feuchtgebiete (Nassfluren und Moore)</v>
      </c>
      <c r="R202" t="str" cm="1">
        <f t="array" ref="R202">INDEX(Klasse!$D$2:$D$42,MATCH(1,(A202=Klasse!$A$2:$A$42) * (Species!B202=Klasse!$B$2:$B$42),0))</f>
        <v>Ufer mit Vegetation</v>
      </c>
    </row>
    <row r="203" spans="1:18" x14ac:dyDescent="0.3">
      <c r="A203" s="10">
        <v>2</v>
      </c>
      <c r="B203" s="10">
        <v>1</v>
      </c>
      <c r="C203" s="10">
        <v>2</v>
      </c>
      <c r="D203" s="10">
        <v>1</v>
      </c>
      <c r="E203" t="str">
        <f>IF(C203="",Options!$A$3,IF(D203="",Options!$A$4,Options!$A$5))</f>
        <v>Assoziation</v>
      </c>
      <c r="F203" t="str" cm="1">
        <f t="array" ref="F203">IF(E203=Options!$A$3,"",IF(E203=Options!$A$4,INDEX(Verband!$E$2:$E$179,MATCH(1,(A203=Verband!$A$2:$A$179) * (Species!B203=Verband!$B$2:$B$179) * (Species!C203=Verband!$C$2:$C$179),0)),IF(E203=Options!$A$5,INDEX(Assoziation!$F$2:$F$96,MATCH(1,(A203=Assoziation!$A$2:$A$96) * (Species!B203=Assoziation!$B$2:$B$96) * (Species!C203=Assoziation!$C$2:$C$96) * (Species!D203=Assoziation!$D$2:$D$96),0)),"")))</f>
        <v>Phragmition</v>
      </c>
      <c r="G203" t="str" cm="1">
        <f t="array" ref="G203">IF(E203=Options!$A$3,INDEX(Klasse!$D$2:$D$42,MATCH(1,(A203=Klasse!$A$2:$A$42) * (Species!B203=Klasse!$B$2:$B$42),0)),IF(E203=Options!$A$4,INDEX(Verband!$F$2:$F$179,MATCH(1,(A203=Verband!$A$2:$A$179) * (Species!B203=Verband!$B$2:$B$179) * (Species!C203=Verband!$C$2:$C$179),0)),IF(E203=Options!$A$5,INDEX(Assoziation!$G$2:$G$96,MATCH(1,(A203=Assoziation!$A$2:$A$96) * (Species!B203=Assoziation!$B$2:$B$96) * (Species!C203=Assoziation!$C$2:$C$96) * (Species!D203=Assoziation!$D$2:$D$96),0)),"")))</f>
        <v>Stillwasser-Röhricht</v>
      </c>
      <c r="H203" s="10" t="s">
        <v>134</v>
      </c>
      <c r="I203" s="10">
        <v>0</v>
      </c>
      <c r="J203" s="10">
        <v>0</v>
      </c>
      <c r="K203" s="10">
        <v>0</v>
      </c>
      <c r="L203" t="str">
        <f t="shared" si="25"/>
        <v xml:space="preserve">Hippuris </v>
      </c>
      <c r="M203" t="str">
        <f t="shared" si="26"/>
        <v xml:space="preserve"> vulgaris</v>
      </c>
      <c r="N203" t="str">
        <f t="shared" si="27"/>
        <v/>
      </c>
      <c r="O203" t="str">
        <f t="shared" si="29"/>
        <v>Species</v>
      </c>
      <c r="P203" t="str">
        <f t="shared" si="28"/>
        <v>L.</v>
      </c>
      <c r="Q203" t="str">
        <f>LOOKUP(A203,Formation!$A$2:$A$10,Formation!$B$2:$B$10)</f>
        <v>Ufer und Feuchtgebiete (Nassfluren und Moore)</v>
      </c>
      <c r="R203" t="str" cm="1">
        <f t="array" ref="R203">INDEX(Klasse!$D$2:$D$42,MATCH(1,(A203=Klasse!$A$2:$A$42) * (Species!B203=Klasse!$B$2:$B$42),0))</f>
        <v>Ufer mit Vegetation</v>
      </c>
    </row>
    <row r="204" spans="1:18" x14ac:dyDescent="0.3">
      <c r="A204" s="10">
        <v>2</v>
      </c>
      <c r="B204" s="10">
        <v>1</v>
      </c>
      <c r="C204" s="10">
        <v>2</v>
      </c>
      <c r="D204" s="10">
        <v>1</v>
      </c>
      <c r="E204" t="str">
        <f>IF(C204="",Options!$A$3,IF(D204="",Options!$A$4,Options!$A$5))</f>
        <v>Assoziation</v>
      </c>
      <c r="F204" t="str" cm="1">
        <f t="array" ref="F204">IF(E204=Options!$A$3,"",IF(E204=Options!$A$4,INDEX(Verband!$E$2:$E$179,MATCH(1,(A204=Verband!$A$2:$A$179) * (Species!B204=Verband!$B$2:$B$179) * (Species!C204=Verband!$C$2:$C$179),0)),IF(E204=Options!$A$5,INDEX(Assoziation!$F$2:$F$96,MATCH(1,(A204=Assoziation!$A$2:$A$96) * (Species!B204=Assoziation!$B$2:$B$96) * (Species!C204=Assoziation!$C$2:$C$96) * (Species!D204=Assoziation!$D$2:$D$96),0)),"")))</f>
        <v>Phragmition</v>
      </c>
      <c r="G204" t="str" cm="1">
        <f t="array" ref="G204">IF(E204=Options!$A$3,INDEX(Klasse!$D$2:$D$42,MATCH(1,(A204=Klasse!$A$2:$A$42) * (Species!B204=Klasse!$B$2:$B$42),0)),IF(E204=Options!$A$4,INDEX(Verband!$F$2:$F$179,MATCH(1,(A204=Verband!$A$2:$A$179) * (Species!B204=Verband!$B$2:$B$179) * (Species!C204=Verband!$C$2:$C$179),0)),IF(E204=Options!$A$5,INDEX(Assoziation!$G$2:$G$96,MATCH(1,(A204=Assoziation!$A$2:$A$96) * (Species!B204=Assoziation!$B$2:$B$96) * (Species!C204=Assoziation!$C$2:$C$96) * (Species!D204=Assoziation!$D$2:$D$96),0)),"")))</f>
        <v>Stillwasser-Röhricht</v>
      </c>
      <c r="H204" s="10" t="s">
        <v>231</v>
      </c>
      <c r="I204" s="10">
        <v>0</v>
      </c>
      <c r="J204" s="10">
        <v>0</v>
      </c>
      <c r="K204" s="10">
        <v>0</v>
      </c>
      <c r="L204" t="str">
        <f t="shared" si="25"/>
        <v xml:space="preserve">Phalaris </v>
      </c>
      <c r="M204" t="str">
        <f t="shared" si="26"/>
        <v xml:space="preserve"> arundinacea</v>
      </c>
      <c r="N204" t="str">
        <f t="shared" si="27"/>
        <v/>
      </c>
      <c r="O204" t="str">
        <f t="shared" si="29"/>
        <v>Species</v>
      </c>
      <c r="P204" t="str">
        <f t="shared" si="28"/>
        <v>L.</v>
      </c>
      <c r="Q204" t="str">
        <f>LOOKUP(A204,Formation!$A$2:$A$10,Formation!$B$2:$B$10)</f>
        <v>Ufer und Feuchtgebiete (Nassfluren und Moore)</v>
      </c>
      <c r="R204" t="str" cm="1">
        <f t="array" ref="R204">INDEX(Klasse!$D$2:$D$42,MATCH(1,(A204=Klasse!$A$2:$A$42) * (Species!B204=Klasse!$B$2:$B$42),0))</f>
        <v>Ufer mit Vegetation</v>
      </c>
    </row>
    <row r="205" spans="1:18" x14ac:dyDescent="0.3">
      <c r="A205" s="10">
        <v>2</v>
      </c>
      <c r="B205" s="10">
        <v>1</v>
      </c>
      <c r="C205" s="10">
        <v>2</v>
      </c>
      <c r="D205" s="10">
        <v>1</v>
      </c>
      <c r="E205" t="str">
        <f>IF(C205="",Options!$A$3,IF(D205="",Options!$A$4,Options!$A$5))</f>
        <v>Assoziation</v>
      </c>
      <c r="F205" t="str" cm="1">
        <f t="array" ref="F205">IF(E205=Options!$A$3,"",IF(E205=Options!$A$4,INDEX(Verband!$E$2:$E$179,MATCH(1,(A205=Verband!$A$2:$A$179) * (Species!B205=Verband!$B$2:$B$179) * (Species!C205=Verband!$C$2:$C$179),0)),IF(E205=Options!$A$5,INDEX(Assoziation!$F$2:$F$96,MATCH(1,(A205=Assoziation!$A$2:$A$96) * (Species!B205=Assoziation!$B$2:$B$96) * (Species!C205=Assoziation!$C$2:$C$96) * (Species!D205=Assoziation!$D$2:$D$96),0)),"")))</f>
        <v>Phragmition</v>
      </c>
      <c r="G205" t="str" cm="1">
        <f t="array" ref="G205">IF(E205=Options!$A$3,INDEX(Klasse!$D$2:$D$42,MATCH(1,(A205=Klasse!$A$2:$A$42) * (Species!B205=Klasse!$B$2:$B$42),0)),IF(E205=Options!$A$4,INDEX(Verband!$F$2:$F$179,MATCH(1,(A205=Verband!$A$2:$A$179) * (Species!B205=Verband!$B$2:$B$179) * (Species!C205=Verband!$C$2:$C$179),0)),IF(E205=Options!$A$5,INDEX(Assoziation!$G$2:$G$96,MATCH(1,(A205=Assoziation!$A$2:$A$96) * (Species!B205=Assoziation!$B$2:$B$96) * (Species!C205=Assoziation!$C$2:$C$96) * (Species!D205=Assoziation!$D$2:$D$96),0)),"")))</f>
        <v>Stillwasser-Röhricht</v>
      </c>
      <c r="H205" s="10" t="s">
        <v>232</v>
      </c>
      <c r="I205" s="10">
        <v>0</v>
      </c>
      <c r="J205" s="10">
        <v>1</v>
      </c>
      <c r="K205" s="10">
        <v>0</v>
      </c>
      <c r="L205" t="str">
        <f t="shared" si="25"/>
        <v xml:space="preserve">Phragmites </v>
      </c>
      <c r="M205" t="str">
        <f t="shared" si="26"/>
        <v xml:space="preserve"> australis</v>
      </c>
      <c r="N205" t="str">
        <f t="shared" si="27"/>
        <v/>
      </c>
      <c r="O205" t="str">
        <f t="shared" si="29"/>
        <v>Species</v>
      </c>
      <c r="P205" t="str">
        <f t="shared" si="28"/>
        <v>(Cav.) Steud.</v>
      </c>
      <c r="Q205" t="str">
        <f>LOOKUP(A205,Formation!$A$2:$A$10,Formation!$B$2:$B$10)</f>
        <v>Ufer und Feuchtgebiete (Nassfluren und Moore)</v>
      </c>
      <c r="R205" t="str" cm="1">
        <f t="array" ref="R205">INDEX(Klasse!$D$2:$D$42,MATCH(1,(A205=Klasse!$A$2:$A$42) * (Species!B205=Klasse!$B$2:$B$42),0))</f>
        <v>Ufer mit Vegetation</v>
      </c>
    </row>
    <row r="206" spans="1:18" x14ac:dyDescent="0.3">
      <c r="A206" s="10">
        <v>2</v>
      </c>
      <c r="B206" s="10">
        <v>1</v>
      </c>
      <c r="C206" s="10">
        <v>2</v>
      </c>
      <c r="D206" s="10">
        <v>1</v>
      </c>
      <c r="E206" t="str">
        <f>IF(C206="",Options!$A$3,IF(D206="",Options!$A$4,Options!$A$5))</f>
        <v>Assoziation</v>
      </c>
      <c r="F206" t="str" cm="1">
        <f t="array" ref="F206">IF(E206=Options!$A$3,"",IF(E206=Options!$A$4,INDEX(Verband!$E$2:$E$179,MATCH(1,(A206=Verband!$A$2:$A$179) * (Species!B206=Verband!$B$2:$B$179) * (Species!C206=Verband!$C$2:$C$179),0)),IF(E206=Options!$A$5,INDEX(Assoziation!$F$2:$F$96,MATCH(1,(A206=Assoziation!$A$2:$A$96) * (Species!B206=Assoziation!$B$2:$B$96) * (Species!C206=Assoziation!$C$2:$C$96) * (Species!D206=Assoziation!$D$2:$D$96),0)),"")))</f>
        <v>Phragmition</v>
      </c>
      <c r="G206" t="str" cm="1">
        <f t="array" ref="G206">IF(E206=Options!$A$3,INDEX(Klasse!$D$2:$D$42,MATCH(1,(A206=Klasse!$A$2:$A$42) * (Species!B206=Klasse!$B$2:$B$42),0)),IF(E206=Options!$A$4,INDEX(Verband!$F$2:$F$179,MATCH(1,(A206=Verband!$A$2:$A$179) * (Species!B206=Verband!$B$2:$B$179) * (Species!C206=Verband!$C$2:$C$179),0)),IF(E206=Options!$A$5,INDEX(Assoziation!$G$2:$G$96,MATCH(1,(A206=Assoziation!$A$2:$A$96) * (Species!B206=Assoziation!$B$2:$B$96) * (Species!C206=Assoziation!$C$2:$C$96) * (Species!D206=Assoziation!$D$2:$D$96),0)),"")))</f>
        <v>Stillwasser-Röhricht</v>
      </c>
      <c r="H206" s="10" t="s">
        <v>262</v>
      </c>
      <c r="I206" s="10">
        <v>0</v>
      </c>
      <c r="J206" s="10">
        <v>1</v>
      </c>
      <c r="K206" s="10">
        <v>0</v>
      </c>
      <c r="L206" t="str">
        <f t="shared" si="25"/>
        <v xml:space="preserve">Typha </v>
      </c>
      <c r="M206" t="str">
        <f t="shared" si="26"/>
        <v xml:space="preserve"> latifolia</v>
      </c>
      <c r="N206" t="str">
        <f t="shared" si="27"/>
        <v/>
      </c>
      <c r="O206" t="str">
        <f t="shared" si="29"/>
        <v>Species</v>
      </c>
      <c r="P206" t="str">
        <f t="shared" si="28"/>
        <v>L.</v>
      </c>
      <c r="Q206" t="str">
        <f>LOOKUP(A206,Formation!$A$2:$A$10,Formation!$B$2:$B$10)</f>
        <v>Ufer und Feuchtgebiete (Nassfluren und Moore)</v>
      </c>
      <c r="R206" t="str" cm="1">
        <f t="array" ref="R206">INDEX(Klasse!$D$2:$D$42,MATCH(1,(A206=Klasse!$A$2:$A$42) * (Species!B206=Klasse!$B$2:$B$42),0))</f>
        <v>Ufer mit Vegetation</v>
      </c>
    </row>
    <row r="207" spans="1:18" x14ac:dyDescent="0.3">
      <c r="A207" s="10">
        <v>2</v>
      </c>
      <c r="B207" s="10">
        <v>1</v>
      </c>
      <c r="C207" s="10">
        <v>2</v>
      </c>
      <c r="D207" s="10">
        <v>1</v>
      </c>
      <c r="E207" t="str">
        <f>IF(C207="",Options!$A$3,IF(D207="",Options!$A$4,Options!$A$5))</f>
        <v>Assoziation</v>
      </c>
      <c r="F207" t="str" cm="1">
        <f t="array" ref="F207">IF(E207=Options!$A$3,"",IF(E207=Options!$A$4,INDEX(Verband!$E$2:$E$179,MATCH(1,(A207=Verband!$A$2:$A$179) * (Species!B207=Verband!$B$2:$B$179) * (Species!C207=Verband!$C$2:$C$179),0)),IF(E207=Options!$A$5,INDEX(Assoziation!$F$2:$F$96,MATCH(1,(A207=Assoziation!$A$2:$A$96) * (Species!B207=Assoziation!$B$2:$B$96) * (Species!C207=Assoziation!$C$2:$C$96) * (Species!D207=Assoziation!$D$2:$D$96),0)),"")))</f>
        <v>Phragmition</v>
      </c>
      <c r="G207" t="str" cm="1">
        <f t="array" ref="G207">IF(E207=Options!$A$3,INDEX(Klasse!$D$2:$D$42,MATCH(1,(A207=Klasse!$A$2:$A$42) * (Species!B207=Klasse!$B$2:$B$42),0)),IF(E207=Options!$A$4,INDEX(Verband!$F$2:$F$179,MATCH(1,(A207=Verband!$A$2:$A$179) * (Species!B207=Verband!$B$2:$B$179) * (Species!C207=Verband!$C$2:$C$179),0)),IF(E207=Options!$A$5,INDEX(Assoziation!$G$2:$G$96,MATCH(1,(A207=Assoziation!$A$2:$A$96) * (Species!B207=Assoziation!$B$2:$B$96) * (Species!C207=Assoziation!$C$2:$C$96) * (Species!D207=Assoziation!$D$2:$D$96),0)),"")))</f>
        <v>Stillwasser-Röhricht</v>
      </c>
      <c r="H207" s="10" t="s">
        <v>263</v>
      </c>
      <c r="I207" s="10">
        <v>0</v>
      </c>
      <c r="J207" s="10">
        <v>0</v>
      </c>
      <c r="K207" s="10">
        <v>0</v>
      </c>
      <c r="L207" t="str">
        <f t="shared" si="25"/>
        <v xml:space="preserve">Typha </v>
      </c>
      <c r="M207" t="str">
        <f t="shared" si="26"/>
        <v xml:space="preserve"> shuttleworthii</v>
      </c>
      <c r="N207" t="str">
        <f t="shared" si="27"/>
        <v/>
      </c>
      <c r="O207" t="str">
        <f t="shared" si="29"/>
        <v>Species</v>
      </c>
      <c r="P207" t="str">
        <f t="shared" si="28"/>
        <v>W. D. J. Koch &amp; Sond.</v>
      </c>
      <c r="Q207" t="str">
        <f>LOOKUP(A207,Formation!$A$2:$A$10,Formation!$B$2:$B$10)</f>
        <v>Ufer und Feuchtgebiete (Nassfluren und Moore)</v>
      </c>
      <c r="R207" t="str" cm="1">
        <f t="array" ref="R207">INDEX(Klasse!$D$2:$D$42,MATCH(1,(A207=Klasse!$A$2:$A$42) * (Species!B207=Klasse!$B$2:$B$42),0))</f>
        <v>Ufer mit Vegetation</v>
      </c>
    </row>
    <row r="208" spans="1:18" x14ac:dyDescent="0.3">
      <c r="A208" s="10">
        <v>2</v>
      </c>
      <c r="B208" s="10">
        <v>1</v>
      </c>
      <c r="C208" s="10">
        <v>2</v>
      </c>
      <c r="D208" s="10">
        <v>2</v>
      </c>
      <c r="E208" t="str">
        <f>IF(C208="",Options!$A$3,IF(D208="",Options!$A$4,Options!$A$5))</f>
        <v>Assoziation</v>
      </c>
      <c r="F208" t="str" cm="1">
        <f t="array" ref="F208">IF(E208=Options!$A$3,"",IF(E208=Options!$A$4,INDEX(Verband!$E$2:$E$179,MATCH(1,(A208=Verband!$A$2:$A$179) * (Species!B208=Verband!$B$2:$B$179) * (Species!C208=Verband!$C$2:$C$179),0)),IF(E208=Options!$A$5,INDEX(Assoziation!$F$2:$F$96,MATCH(1,(A208=Assoziation!$A$2:$A$96) * (Species!B208=Assoziation!$B$2:$B$96) * (Species!C208=Assoziation!$C$2:$C$96) * (Species!D208=Assoziation!$D$2:$D$96),0)),"")))</f>
        <v>Phalaridion</v>
      </c>
      <c r="G208" t="str" cm="1">
        <f t="array" ref="G208">IF(E208=Options!$A$3,INDEX(Klasse!$D$2:$D$42,MATCH(1,(A208=Klasse!$A$2:$A$42) * (Species!B208=Klasse!$B$2:$B$42),0)),IF(E208=Options!$A$4,INDEX(Verband!$F$2:$F$179,MATCH(1,(A208=Verband!$A$2:$A$179) * (Species!B208=Verband!$B$2:$B$179) * (Species!C208=Verband!$C$2:$C$179),0)),IF(E208=Options!$A$5,INDEX(Assoziation!$G$2:$G$96,MATCH(1,(A208=Assoziation!$A$2:$A$96) * (Species!B208=Assoziation!$B$2:$B$96) * (Species!C208=Assoziation!$C$2:$C$96) * (Species!D208=Assoziation!$D$2:$D$96),0)),"")))</f>
        <v>Flussufer- und Landröhricht</v>
      </c>
      <c r="H208" s="10" t="s">
        <v>267</v>
      </c>
      <c r="I208" s="10">
        <v>1</v>
      </c>
      <c r="J208" s="10">
        <v>0</v>
      </c>
      <c r="K208" s="10">
        <v>0</v>
      </c>
      <c r="L208" t="str">
        <f t="shared" si="25"/>
        <v xml:space="preserve">Bolboschoenus </v>
      </c>
      <c r="M208" t="str">
        <f t="shared" si="26"/>
        <v xml:space="preserve"> maritimus</v>
      </c>
      <c r="N208" t="str">
        <f t="shared" si="27"/>
        <v/>
      </c>
      <c r="O208" t="str">
        <f t="shared" si="29"/>
        <v>aggr</v>
      </c>
      <c r="P208" t="str">
        <f t="shared" si="28"/>
        <v/>
      </c>
      <c r="Q208" t="str">
        <f>LOOKUP(A208,Formation!$A$2:$A$10,Formation!$B$2:$B$10)</f>
        <v>Ufer und Feuchtgebiete (Nassfluren und Moore)</v>
      </c>
      <c r="R208" t="str" cm="1">
        <f t="array" ref="R208">INDEX(Klasse!$D$2:$D$42,MATCH(1,(A208=Klasse!$A$2:$A$42) * (Species!B208=Klasse!$B$2:$B$42),0))</f>
        <v>Ufer mit Vegetation</v>
      </c>
    </row>
    <row r="209" spans="1:18" x14ac:dyDescent="0.3">
      <c r="A209" s="10">
        <v>2</v>
      </c>
      <c r="B209" s="10">
        <v>1</v>
      </c>
      <c r="C209" s="10">
        <v>2</v>
      </c>
      <c r="D209" s="10">
        <v>2</v>
      </c>
      <c r="E209" t="str">
        <f>IF(C209="",Options!$A$3,IF(D209="",Options!$A$4,Options!$A$5))</f>
        <v>Assoziation</v>
      </c>
      <c r="F209" t="str" cm="1">
        <f t="array" ref="F209">IF(E209=Options!$A$3,"",IF(E209=Options!$A$4,INDEX(Verband!$E$2:$E$179,MATCH(1,(A209=Verband!$A$2:$A$179) * (Species!B209=Verband!$B$2:$B$179) * (Species!C209=Verband!$C$2:$C$179),0)),IF(E209=Options!$A$5,INDEX(Assoziation!$F$2:$F$96,MATCH(1,(A209=Assoziation!$A$2:$A$96) * (Species!B209=Assoziation!$B$2:$B$96) * (Species!C209=Assoziation!$C$2:$C$96) * (Species!D209=Assoziation!$D$2:$D$96),0)),"")))</f>
        <v>Phalaridion</v>
      </c>
      <c r="G209" t="str" cm="1">
        <f t="array" ref="G209">IF(E209=Options!$A$3,INDEX(Klasse!$D$2:$D$42,MATCH(1,(A209=Klasse!$A$2:$A$42) * (Species!B209=Klasse!$B$2:$B$42),0)),IF(E209=Options!$A$4,INDEX(Verband!$F$2:$F$179,MATCH(1,(A209=Verband!$A$2:$A$179) * (Species!B209=Verband!$B$2:$B$179) * (Species!C209=Verband!$C$2:$C$179),0)),IF(E209=Options!$A$5,INDEX(Assoziation!$G$2:$G$96,MATCH(1,(A209=Assoziation!$A$2:$A$96) * (Species!B209=Assoziation!$B$2:$B$96) * (Species!C209=Assoziation!$C$2:$C$96) * (Species!D209=Assoziation!$D$2:$D$96),0)),"")))</f>
        <v>Flussufer- und Landröhricht</v>
      </c>
      <c r="H209" s="10" t="s">
        <v>268</v>
      </c>
      <c r="I209" s="10">
        <v>1</v>
      </c>
      <c r="J209" s="10">
        <v>0</v>
      </c>
      <c r="K209" s="10">
        <v>0</v>
      </c>
      <c r="L209" t="str">
        <f t="shared" si="25"/>
        <v xml:space="preserve">Carex </v>
      </c>
      <c r="M209" t="str">
        <f t="shared" si="26"/>
        <v xml:space="preserve"> pseudocyperus</v>
      </c>
      <c r="N209" t="str">
        <f t="shared" si="27"/>
        <v/>
      </c>
      <c r="O209" t="str">
        <f t="shared" si="29"/>
        <v>Species</v>
      </c>
      <c r="P209" t="str">
        <f t="shared" si="28"/>
        <v>L.</v>
      </c>
      <c r="Q209" t="str">
        <f>LOOKUP(A209,Formation!$A$2:$A$10,Formation!$B$2:$B$10)</f>
        <v>Ufer und Feuchtgebiete (Nassfluren und Moore)</v>
      </c>
      <c r="R209" t="str" cm="1">
        <f t="array" ref="R209">INDEX(Klasse!$D$2:$D$42,MATCH(1,(A209=Klasse!$A$2:$A$42) * (Species!B209=Klasse!$B$2:$B$42),0))</f>
        <v>Ufer mit Vegetation</v>
      </c>
    </row>
    <row r="210" spans="1:18" x14ac:dyDescent="0.3">
      <c r="A210" s="10">
        <v>2</v>
      </c>
      <c r="B210" s="10">
        <v>1</v>
      </c>
      <c r="C210" s="10">
        <v>2</v>
      </c>
      <c r="D210" s="10">
        <v>2</v>
      </c>
      <c r="E210" t="str">
        <f>IF(C210="",Options!$A$3,IF(D210="",Options!$A$4,Options!$A$5))</f>
        <v>Assoziation</v>
      </c>
      <c r="F210" t="str" cm="1">
        <f t="array" ref="F210">IF(E210=Options!$A$3,"",IF(E210=Options!$A$4,INDEX(Verband!$E$2:$E$179,MATCH(1,(A210=Verband!$A$2:$A$179) * (Species!B210=Verband!$B$2:$B$179) * (Species!C210=Verband!$C$2:$C$179),0)),IF(E210=Options!$A$5,INDEX(Assoziation!$F$2:$F$96,MATCH(1,(A210=Assoziation!$A$2:$A$96) * (Species!B210=Assoziation!$B$2:$B$96) * (Species!C210=Assoziation!$C$2:$C$96) * (Species!D210=Assoziation!$D$2:$D$96),0)),"")))</f>
        <v>Phalaridion</v>
      </c>
      <c r="G210" t="str" cm="1">
        <f t="array" ref="G210">IF(E210=Options!$A$3,INDEX(Klasse!$D$2:$D$42,MATCH(1,(A210=Klasse!$A$2:$A$42) * (Species!B210=Klasse!$B$2:$B$42),0)),IF(E210=Options!$A$4,INDEX(Verband!$F$2:$F$179,MATCH(1,(A210=Verband!$A$2:$A$179) * (Species!B210=Verband!$B$2:$B$179) * (Species!C210=Verband!$C$2:$C$179),0)),IF(E210=Options!$A$5,INDEX(Assoziation!$G$2:$G$96,MATCH(1,(A210=Assoziation!$A$2:$A$96) * (Species!B210=Assoziation!$B$2:$B$96) * (Species!C210=Assoziation!$C$2:$C$96) * (Species!D210=Assoziation!$D$2:$D$96),0)),"")))</f>
        <v>Flussufer- und Landröhricht</v>
      </c>
      <c r="H210" s="10" t="s">
        <v>269</v>
      </c>
      <c r="I210" s="10">
        <v>1</v>
      </c>
      <c r="J210" s="10">
        <v>0</v>
      </c>
      <c r="K210" s="10">
        <v>0</v>
      </c>
      <c r="L210" t="str">
        <f t="shared" ref="L210:L273" si="30">IF(O210="Genus",H210,LEFT(H210,FIND(" ",H210)))</f>
        <v xml:space="preserve">Cicuta </v>
      </c>
      <c r="M210" t="str">
        <f t="shared" ref="M210:M273" si="31">IF(O210="Genus","",MID(H210,FIND(" ",H210),FIND(" ",H210,FIND(" ",H210)+1)-FIND(" ",H210)))</f>
        <v xml:space="preserve"> virosa</v>
      </c>
      <c r="N210" t="str">
        <f t="shared" ref="N210:N273" si="32">IF(O210="Subspecies",MID(H210,FIND("subsp. ",H210)+7,LEN(H210)-FIND("subsp. ",H210)+7),"")</f>
        <v/>
      </c>
      <c r="O210" t="str">
        <f t="shared" si="29"/>
        <v>Species</v>
      </c>
      <c r="P210" t="str">
        <f t="shared" ref="P210:P273" si="33">IF(O210="Species",RIGHT(H210,LEN(H210)-FIND(" ",H210,FIND(" ",H210)+1)),"")</f>
        <v>L.</v>
      </c>
      <c r="Q210" t="str">
        <f>LOOKUP(A210,Formation!$A$2:$A$10,Formation!$B$2:$B$10)</f>
        <v>Ufer und Feuchtgebiete (Nassfluren und Moore)</v>
      </c>
      <c r="R210" t="str" cm="1">
        <f t="array" ref="R210">INDEX(Klasse!$D$2:$D$42,MATCH(1,(A210=Klasse!$A$2:$A$42) * (Species!B210=Klasse!$B$2:$B$42),0))</f>
        <v>Ufer mit Vegetation</v>
      </c>
    </row>
    <row r="211" spans="1:18" x14ac:dyDescent="0.3">
      <c r="A211" s="10">
        <v>2</v>
      </c>
      <c r="B211" s="10">
        <v>1</v>
      </c>
      <c r="C211" s="10">
        <v>2</v>
      </c>
      <c r="D211" s="10">
        <v>2</v>
      </c>
      <c r="E211" t="str">
        <f>IF(C211="",Options!$A$3,IF(D211="",Options!$A$4,Options!$A$5))</f>
        <v>Assoziation</v>
      </c>
      <c r="F211" t="str" cm="1">
        <f t="array" ref="F211">IF(E211=Options!$A$3,"",IF(E211=Options!$A$4,INDEX(Verband!$E$2:$E$179,MATCH(1,(A211=Verband!$A$2:$A$179) * (Species!B211=Verband!$B$2:$B$179) * (Species!C211=Verband!$C$2:$C$179),0)),IF(E211=Options!$A$5,INDEX(Assoziation!$F$2:$F$96,MATCH(1,(A211=Assoziation!$A$2:$A$96) * (Species!B211=Assoziation!$B$2:$B$96) * (Species!C211=Assoziation!$C$2:$C$96) * (Species!D211=Assoziation!$D$2:$D$96),0)),"")))</f>
        <v>Phalaridion</v>
      </c>
      <c r="G211" t="str" cm="1">
        <f t="array" ref="G211">IF(E211=Options!$A$3,INDEX(Klasse!$D$2:$D$42,MATCH(1,(A211=Klasse!$A$2:$A$42) * (Species!B211=Klasse!$B$2:$B$42),0)),IF(E211=Options!$A$4,INDEX(Verband!$F$2:$F$179,MATCH(1,(A211=Verband!$A$2:$A$179) * (Species!B211=Verband!$B$2:$B$179) * (Species!C211=Verband!$C$2:$C$179),0)),IF(E211=Options!$A$5,INDEX(Assoziation!$G$2:$G$96,MATCH(1,(A211=Assoziation!$A$2:$A$96) * (Species!B211=Assoziation!$B$2:$B$96) * (Species!C211=Assoziation!$C$2:$C$96) * (Species!D211=Assoziation!$D$2:$D$96),0)),"")))</f>
        <v>Flussufer- und Landröhricht</v>
      </c>
      <c r="H211" s="10" t="s">
        <v>270</v>
      </c>
      <c r="I211" s="10">
        <v>1</v>
      </c>
      <c r="J211" s="10">
        <v>0</v>
      </c>
      <c r="K211" s="10">
        <v>0</v>
      </c>
      <c r="L211" t="str">
        <f t="shared" si="30"/>
        <v xml:space="preserve">Oenanthe </v>
      </c>
      <c r="M211" t="str">
        <f t="shared" si="31"/>
        <v xml:space="preserve"> aquatica</v>
      </c>
      <c r="N211" t="str">
        <f t="shared" si="32"/>
        <v/>
      </c>
      <c r="O211" t="str">
        <f t="shared" si="29"/>
        <v>Species</v>
      </c>
      <c r="P211" t="str">
        <f t="shared" si="33"/>
        <v>(L.) Poir.</v>
      </c>
      <c r="Q211" t="str">
        <f>LOOKUP(A211,Formation!$A$2:$A$10,Formation!$B$2:$B$10)</f>
        <v>Ufer und Feuchtgebiete (Nassfluren und Moore)</v>
      </c>
      <c r="R211" t="str" cm="1">
        <f t="array" ref="R211">INDEX(Klasse!$D$2:$D$42,MATCH(1,(A211=Klasse!$A$2:$A$42) * (Species!B211=Klasse!$B$2:$B$42),0))</f>
        <v>Ufer mit Vegetation</v>
      </c>
    </row>
    <row r="212" spans="1:18" x14ac:dyDescent="0.3">
      <c r="A212" s="10">
        <v>2</v>
      </c>
      <c r="B212" s="10">
        <v>1</v>
      </c>
      <c r="C212" s="10">
        <v>2</v>
      </c>
      <c r="D212" s="10">
        <v>2</v>
      </c>
      <c r="E212" t="str">
        <f>IF(C212="",Options!$A$3,IF(D212="",Options!$A$4,Options!$A$5))</f>
        <v>Assoziation</v>
      </c>
      <c r="F212" t="str" cm="1">
        <f t="array" ref="F212">IF(E212=Options!$A$3,"",IF(E212=Options!$A$4,INDEX(Verband!$E$2:$E$179,MATCH(1,(A212=Verband!$A$2:$A$179) * (Species!B212=Verband!$B$2:$B$179) * (Species!C212=Verband!$C$2:$C$179),0)),IF(E212=Options!$A$5,INDEX(Assoziation!$F$2:$F$96,MATCH(1,(A212=Assoziation!$A$2:$A$96) * (Species!B212=Assoziation!$B$2:$B$96) * (Species!C212=Assoziation!$C$2:$C$96) * (Species!D212=Assoziation!$D$2:$D$96),0)),"")))</f>
        <v>Phalaridion</v>
      </c>
      <c r="G212" t="str" cm="1">
        <f t="array" ref="G212">IF(E212=Options!$A$3,INDEX(Klasse!$D$2:$D$42,MATCH(1,(A212=Klasse!$A$2:$A$42) * (Species!B212=Klasse!$B$2:$B$42),0)),IF(E212=Options!$A$4,INDEX(Verband!$F$2:$F$179,MATCH(1,(A212=Verband!$A$2:$A$179) * (Species!B212=Verband!$B$2:$B$179) * (Species!C212=Verband!$C$2:$C$179),0)),IF(E212=Options!$A$5,INDEX(Assoziation!$G$2:$G$96,MATCH(1,(A212=Assoziation!$A$2:$A$96) * (Species!B212=Assoziation!$B$2:$B$96) * (Species!C212=Assoziation!$C$2:$C$96) * (Species!D212=Assoziation!$D$2:$D$96),0)),"")))</f>
        <v>Flussufer- und Landröhricht</v>
      </c>
      <c r="H212" s="10" t="s">
        <v>271</v>
      </c>
      <c r="I212" s="10">
        <v>1</v>
      </c>
      <c r="J212" s="10">
        <v>0</v>
      </c>
      <c r="K212" s="10">
        <v>0</v>
      </c>
      <c r="L212" t="str">
        <f t="shared" si="30"/>
        <v xml:space="preserve">Rumex </v>
      </c>
      <c r="M212" t="str">
        <f t="shared" si="31"/>
        <v xml:space="preserve"> aquaticus</v>
      </c>
      <c r="N212" t="str">
        <f t="shared" si="32"/>
        <v/>
      </c>
      <c r="O212" t="str">
        <f t="shared" si="29"/>
        <v>Species</v>
      </c>
      <c r="P212" t="str">
        <f t="shared" si="33"/>
        <v>L.</v>
      </c>
      <c r="Q212" t="str">
        <f>LOOKUP(A212,Formation!$A$2:$A$10,Formation!$B$2:$B$10)</f>
        <v>Ufer und Feuchtgebiete (Nassfluren und Moore)</v>
      </c>
      <c r="R212" t="str" cm="1">
        <f t="array" ref="R212">INDEX(Klasse!$D$2:$D$42,MATCH(1,(A212=Klasse!$A$2:$A$42) * (Species!B212=Klasse!$B$2:$B$42),0))</f>
        <v>Ufer mit Vegetation</v>
      </c>
    </row>
    <row r="213" spans="1:18" x14ac:dyDescent="0.3">
      <c r="A213" s="10">
        <v>2</v>
      </c>
      <c r="B213" s="10">
        <v>1</v>
      </c>
      <c r="C213" s="10">
        <v>2</v>
      </c>
      <c r="D213" s="10">
        <v>2</v>
      </c>
      <c r="E213" t="str">
        <f>IF(C213="",Options!$A$3,IF(D213="",Options!$A$4,Options!$A$5))</f>
        <v>Assoziation</v>
      </c>
      <c r="F213" t="str" cm="1">
        <f t="array" ref="F213">IF(E213=Options!$A$3,"",IF(E213=Options!$A$4,INDEX(Verband!$E$2:$E$179,MATCH(1,(A213=Verband!$A$2:$A$179) * (Species!B213=Verband!$B$2:$B$179) * (Species!C213=Verband!$C$2:$C$179),0)),IF(E213=Options!$A$5,INDEX(Assoziation!$F$2:$F$96,MATCH(1,(A213=Assoziation!$A$2:$A$96) * (Species!B213=Assoziation!$B$2:$B$96) * (Species!C213=Assoziation!$C$2:$C$96) * (Species!D213=Assoziation!$D$2:$D$96),0)),"")))</f>
        <v>Phalaridion</v>
      </c>
      <c r="G213" t="str" cm="1">
        <f t="array" ref="G213">IF(E213=Options!$A$3,INDEX(Klasse!$D$2:$D$42,MATCH(1,(A213=Klasse!$A$2:$A$42) * (Species!B213=Klasse!$B$2:$B$42),0)),IF(E213=Options!$A$4,INDEX(Verband!$F$2:$F$179,MATCH(1,(A213=Verband!$A$2:$A$179) * (Species!B213=Verband!$B$2:$B$179) * (Species!C213=Verband!$C$2:$C$179),0)),IF(E213=Options!$A$5,INDEX(Assoziation!$G$2:$G$96,MATCH(1,(A213=Assoziation!$A$2:$A$96) * (Species!B213=Assoziation!$B$2:$B$96) * (Species!C213=Assoziation!$C$2:$C$96) * (Species!D213=Assoziation!$D$2:$D$96),0)),"")))</f>
        <v>Flussufer- und Landröhricht</v>
      </c>
      <c r="H213" s="10" t="s">
        <v>272</v>
      </c>
      <c r="I213" s="10">
        <v>1</v>
      </c>
      <c r="J213" s="10">
        <v>0</v>
      </c>
      <c r="K213" s="10">
        <v>0</v>
      </c>
      <c r="L213" t="str">
        <f t="shared" si="30"/>
        <v xml:space="preserve">Rumex </v>
      </c>
      <c r="M213" t="str">
        <f t="shared" si="31"/>
        <v xml:space="preserve"> hydrolapathum</v>
      </c>
      <c r="N213" t="str">
        <f t="shared" si="32"/>
        <v/>
      </c>
      <c r="O213" t="str">
        <f t="shared" si="29"/>
        <v>Species</v>
      </c>
      <c r="P213" t="str">
        <f t="shared" si="33"/>
        <v>Huds.</v>
      </c>
      <c r="Q213" t="str">
        <f>LOOKUP(A213,Formation!$A$2:$A$10,Formation!$B$2:$B$10)</f>
        <v>Ufer und Feuchtgebiete (Nassfluren und Moore)</v>
      </c>
      <c r="R213" t="str" cm="1">
        <f t="array" ref="R213">INDEX(Klasse!$D$2:$D$42,MATCH(1,(A213=Klasse!$A$2:$A$42) * (Species!B213=Klasse!$B$2:$B$42),0))</f>
        <v>Ufer mit Vegetation</v>
      </c>
    </row>
    <row r="214" spans="1:18" x14ac:dyDescent="0.3">
      <c r="A214" s="10">
        <v>2</v>
      </c>
      <c r="B214" s="10">
        <v>1</v>
      </c>
      <c r="C214" s="10">
        <v>2</v>
      </c>
      <c r="D214" s="10">
        <v>2</v>
      </c>
      <c r="E214" t="str">
        <f>IF(C214="",Options!$A$3,IF(D214="",Options!$A$4,Options!$A$5))</f>
        <v>Assoziation</v>
      </c>
      <c r="F214" t="str" cm="1">
        <f t="array" ref="F214">IF(E214=Options!$A$3,"",IF(E214=Options!$A$4,INDEX(Verband!$E$2:$E$179,MATCH(1,(A214=Verband!$A$2:$A$179) * (Species!B214=Verband!$B$2:$B$179) * (Species!C214=Verband!$C$2:$C$179),0)),IF(E214=Options!$A$5,INDEX(Assoziation!$F$2:$F$96,MATCH(1,(A214=Assoziation!$A$2:$A$96) * (Species!B214=Assoziation!$B$2:$B$96) * (Species!C214=Assoziation!$C$2:$C$96) * (Species!D214=Assoziation!$D$2:$D$96),0)),"")))</f>
        <v>Phalaridion</v>
      </c>
      <c r="G214" t="str" cm="1">
        <f t="array" ref="G214">IF(E214=Options!$A$3,INDEX(Klasse!$D$2:$D$42,MATCH(1,(A214=Klasse!$A$2:$A$42) * (Species!B214=Klasse!$B$2:$B$42),0)),IF(E214=Options!$A$4,INDEX(Verband!$F$2:$F$179,MATCH(1,(A214=Verband!$A$2:$A$179) * (Species!B214=Verband!$B$2:$B$179) * (Species!C214=Verband!$C$2:$C$179),0)),IF(E214=Options!$A$5,INDEX(Assoziation!$G$2:$G$96,MATCH(1,(A214=Assoziation!$A$2:$A$96) * (Species!B214=Assoziation!$B$2:$B$96) * (Species!C214=Assoziation!$C$2:$C$96) * (Species!D214=Assoziation!$D$2:$D$96),0)),"")))</f>
        <v>Flussufer- und Landröhricht</v>
      </c>
      <c r="H214" s="10" t="s">
        <v>273</v>
      </c>
      <c r="I214" s="10">
        <v>1</v>
      </c>
      <c r="J214" s="10">
        <v>0</v>
      </c>
      <c r="K214" s="10">
        <v>0</v>
      </c>
      <c r="L214" t="str">
        <f t="shared" si="30"/>
        <v xml:space="preserve">Scrophularia </v>
      </c>
      <c r="M214" t="str">
        <f t="shared" si="31"/>
        <v xml:space="preserve"> auriculata</v>
      </c>
      <c r="N214" t="str">
        <f t="shared" si="32"/>
        <v/>
      </c>
      <c r="O214" t="str">
        <f t="shared" si="29"/>
        <v>Species</v>
      </c>
      <c r="P214" t="str">
        <f t="shared" si="33"/>
        <v>L.</v>
      </c>
      <c r="Q214" t="str">
        <f>LOOKUP(A214,Formation!$A$2:$A$10,Formation!$B$2:$B$10)</f>
        <v>Ufer und Feuchtgebiete (Nassfluren und Moore)</v>
      </c>
      <c r="R214" t="str" cm="1">
        <f t="array" ref="R214">INDEX(Klasse!$D$2:$D$42,MATCH(1,(A214=Klasse!$A$2:$A$42) * (Species!B214=Klasse!$B$2:$B$42),0))</f>
        <v>Ufer mit Vegetation</v>
      </c>
    </row>
    <row r="215" spans="1:18" x14ac:dyDescent="0.3">
      <c r="A215" s="10">
        <v>2</v>
      </c>
      <c r="B215" s="10">
        <v>1</v>
      </c>
      <c r="C215" s="10">
        <v>2</v>
      </c>
      <c r="D215" s="10">
        <v>2</v>
      </c>
      <c r="E215" t="str">
        <f>IF(C215="",Options!$A$3,IF(D215="",Options!$A$4,Options!$A$5))</f>
        <v>Assoziation</v>
      </c>
      <c r="F215" t="str" cm="1">
        <f t="array" ref="F215">IF(E215=Options!$A$3,"",IF(E215=Options!$A$4,INDEX(Verband!$E$2:$E$179,MATCH(1,(A215=Verband!$A$2:$A$179) * (Species!B215=Verband!$B$2:$B$179) * (Species!C215=Verband!$C$2:$C$179),0)),IF(E215=Options!$A$5,INDEX(Assoziation!$F$2:$F$96,MATCH(1,(A215=Assoziation!$A$2:$A$96) * (Species!B215=Assoziation!$B$2:$B$96) * (Species!C215=Assoziation!$C$2:$C$96) * (Species!D215=Assoziation!$D$2:$D$96),0)),"")))</f>
        <v>Phalaridion</v>
      </c>
      <c r="G215" t="str" cm="1">
        <f t="array" ref="G215">IF(E215=Options!$A$3,INDEX(Klasse!$D$2:$D$42,MATCH(1,(A215=Klasse!$A$2:$A$42) * (Species!B215=Klasse!$B$2:$B$42),0)),IF(E215=Options!$A$4,INDEX(Verband!$F$2:$F$179,MATCH(1,(A215=Verband!$A$2:$A$179) * (Species!B215=Verband!$B$2:$B$179) * (Species!C215=Verband!$C$2:$C$179),0)),IF(E215=Options!$A$5,INDEX(Assoziation!$G$2:$G$96,MATCH(1,(A215=Assoziation!$A$2:$A$96) * (Species!B215=Assoziation!$B$2:$B$96) * (Species!C215=Assoziation!$C$2:$C$96) * (Species!D215=Assoziation!$D$2:$D$96),0)),"")))</f>
        <v>Flussufer- und Landröhricht</v>
      </c>
      <c r="H215" s="10" t="s">
        <v>274</v>
      </c>
      <c r="I215" s="10">
        <v>0</v>
      </c>
      <c r="J215" s="10">
        <v>0</v>
      </c>
      <c r="K215" s="10">
        <v>0</v>
      </c>
      <c r="L215" t="str">
        <f t="shared" si="30"/>
        <v xml:space="preserve">Agrostis </v>
      </c>
      <c r="M215" t="str">
        <f t="shared" si="31"/>
        <v xml:space="preserve"> gigantea</v>
      </c>
      <c r="N215" t="str">
        <f t="shared" si="32"/>
        <v/>
      </c>
      <c r="O215" t="str">
        <f t="shared" si="29"/>
        <v>Species</v>
      </c>
      <c r="P215" t="str">
        <f t="shared" si="33"/>
        <v>Roth</v>
      </c>
      <c r="Q215" t="str">
        <f>LOOKUP(A215,Formation!$A$2:$A$10,Formation!$B$2:$B$10)</f>
        <v>Ufer und Feuchtgebiete (Nassfluren und Moore)</v>
      </c>
      <c r="R215" t="str" cm="1">
        <f t="array" ref="R215">INDEX(Klasse!$D$2:$D$42,MATCH(1,(A215=Klasse!$A$2:$A$42) * (Species!B215=Klasse!$B$2:$B$42),0))</f>
        <v>Ufer mit Vegetation</v>
      </c>
    </row>
    <row r="216" spans="1:18" x14ac:dyDescent="0.3">
      <c r="A216" s="10">
        <v>2</v>
      </c>
      <c r="B216" s="10">
        <v>1</v>
      </c>
      <c r="C216" s="10">
        <v>2</v>
      </c>
      <c r="D216" s="10">
        <v>2</v>
      </c>
      <c r="E216" t="str">
        <f>IF(C216="",Options!$A$3,IF(D216="",Options!$A$4,Options!$A$5))</f>
        <v>Assoziation</v>
      </c>
      <c r="F216" t="str" cm="1">
        <f t="array" ref="F216">IF(E216=Options!$A$3,"",IF(E216=Options!$A$4,INDEX(Verband!$E$2:$E$179,MATCH(1,(A216=Verband!$A$2:$A$179) * (Species!B216=Verband!$B$2:$B$179) * (Species!C216=Verband!$C$2:$C$179),0)),IF(E216=Options!$A$5,INDEX(Assoziation!$F$2:$F$96,MATCH(1,(A216=Assoziation!$A$2:$A$96) * (Species!B216=Assoziation!$B$2:$B$96) * (Species!C216=Assoziation!$C$2:$C$96) * (Species!D216=Assoziation!$D$2:$D$96),0)),"")))</f>
        <v>Phalaridion</v>
      </c>
      <c r="G216" t="str" cm="1">
        <f t="array" ref="G216">IF(E216=Options!$A$3,INDEX(Klasse!$D$2:$D$42,MATCH(1,(A216=Klasse!$A$2:$A$42) * (Species!B216=Klasse!$B$2:$B$42),0)),IF(E216=Options!$A$4,INDEX(Verband!$F$2:$F$179,MATCH(1,(A216=Verband!$A$2:$A$179) * (Species!B216=Verband!$B$2:$B$179) * (Species!C216=Verband!$C$2:$C$179),0)),IF(E216=Options!$A$5,INDEX(Assoziation!$G$2:$G$96,MATCH(1,(A216=Assoziation!$A$2:$A$96) * (Species!B216=Assoziation!$B$2:$B$96) * (Species!C216=Assoziation!$C$2:$C$96) * (Species!D216=Assoziation!$D$2:$D$96),0)),"")))</f>
        <v>Flussufer- und Landröhricht</v>
      </c>
      <c r="H216" s="10" t="s">
        <v>275</v>
      </c>
      <c r="I216" s="10">
        <v>0</v>
      </c>
      <c r="J216" s="10">
        <v>0</v>
      </c>
      <c r="K216" s="10">
        <v>0</v>
      </c>
      <c r="L216" t="str">
        <f t="shared" si="30"/>
        <v xml:space="preserve">Alisma </v>
      </c>
      <c r="M216" t="str">
        <f t="shared" si="31"/>
        <v xml:space="preserve"> lanceolatum</v>
      </c>
      <c r="N216" t="str">
        <f t="shared" si="32"/>
        <v/>
      </c>
      <c r="O216" t="str">
        <f t="shared" si="29"/>
        <v>Species</v>
      </c>
      <c r="P216" t="str">
        <f t="shared" si="33"/>
        <v>With.</v>
      </c>
      <c r="Q216" t="str">
        <f>LOOKUP(A216,Formation!$A$2:$A$10,Formation!$B$2:$B$10)</f>
        <v>Ufer und Feuchtgebiete (Nassfluren und Moore)</v>
      </c>
      <c r="R216" t="str" cm="1">
        <f t="array" ref="R216">INDEX(Klasse!$D$2:$D$42,MATCH(1,(A216=Klasse!$A$2:$A$42) * (Species!B216=Klasse!$B$2:$B$42),0))</f>
        <v>Ufer mit Vegetation</v>
      </c>
    </row>
    <row r="217" spans="1:18" x14ac:dyDescent="0.3">
      <c r="A217" s="10">
        <v>2</v>
      </c>
      <c r="B217" s="10">
        <v>1</v>
      </c>
      <c r="C217" s="10">
        <v>2</v>
      </c>
      <c r="D217" s="10">
        <v>2</v>
      </c>
      <c r="E217" t="str">
        <f>IF(C217="",Options!$A$3,IF(D217="",Options!$A$4,Options!$A$5))</f>
        <v>Assoziation</v>
      </c>
      <c r="F217" t="str" cm="1">
        <f t="array" ref="F217">IF(E217=Options!$A$3,"",IF(E217=Options!$A$4,INDEX(Verband!$E$2:$E$179,MATCH(1,(A217=Verband!$A$2:$A$179) * (Species!B217=Verband!$B$2:$B$179) * (Species!C217=Verband!$C$2:$C$179),0)),IF(E217=Options!$A$5,INDEX(Assoziation!$F$2:$F$96,MATCH(1,(A217=Assoziation!$A$2:$A$96) * (Species!B217=Assoziation!$B$2:$B$96) * (Species!C217=Assoziation!$C$2:$C$96) * (Species!D217=Assoziation!$D$2:$D$96),0)),"")))</f>
        <v>Phalaridion</v>
      </c>
      <c r="G217" t="str" cm="1">
        <f t="array" ref="G217">IF(E217=Options!$A$3,INDEX(Klasse!$D$2:$D$42,MATCH(1,(A217=Klasse!$A$2:$A$42) * (Species!B217=Klasse!$B$2:$B$42),0)),IF(E217=Options!$A$4,INDEX(Verband!$F$2:$F$179,MATCH(1,(A217=Verband!$A$2:$A$179) * (Species!B217=Verband!$B$2:$B$179) * (Species!C217=Verband!$C$2:$C$179),0)),IF(E217=Options!$A$5,INDEX(Assoziation!$G$2:$G$96,MATCH(1,(A217=Assoziation!$A$2:$A$96) * (Species!B217=Assoziation!$B$2:$B$96) * (Species!C217=Assoziation!$C$2:$C$96) * (Species!D217=Assoziation!$D$2:$D$96),0)),"")))</f>
        <v>Flussufer- und Landröhricht</v>
      </c>
      <c r="H217" s="10" t="s">
        <v>276</v>
      </c>
      <c r="I217" s="10">
        <v>0</v>
      </c>
      <c r="J217" s="10">
        <v>0</v>
      </c>
      <c r="K217" s="10">
        <v>0</v>
      </c>
      <c r="L217" t="str">
        <f t="shared" si="30"/>
        <v xml:space="preserve">Alisma </v>
      </c>
      <c r="M217" t="str">
        <f t="shared" si="31"/>
        <v xml:space="preserve"> plantago-aquatica</v>
      </c>
      <c r="N217" t="str">
        <f t="shared" si="32"/>
        <v/>
      </c>
      <c r="O217" t="str">
        <f t="shared" si="29"/>
        <v>Species</v>
      </c>
      <c r="P217" t="str">
        <f t="shared" si="33"/>
        <v>L.</v>
      </c>
      <c r="Q217" t="str">
        <f>LOOKUP(A217,Formation!$A$2:$A$10,Formation!$B$2:$B$10)</f>
        <v>Ufer und Feuchtgebiete (Nassfluren und Moore)</v>
      </c>
      <c r="R217" t="str" cm="1">
        <f t="array" ref="R217">INDEX(Klasse!$D$2:$D$42,MATCH(1,(A217=Klasse!$A$2:$A$42) * (Species!B217=Klasse!$B$2:$B$42),0))</f>
        <v>Ufer mit Vegetation</v>
      </c>
    </row>
    <row r="218" spans="1:18" x14ac:dyDescent="0.3">
      <c r="A218" s="10">
        <v>2</v>
      </c>
      <c r="B218" s="10">
        <v>1</v>
      </c>
      <c r="C218" s="10">
        <v>2</v>
      </c>
      <c r="D218" s="10">
        <v>2</v>
      </c>
      <c r="E218" t="str">
        <f>IF(C218="",Options!$A$3,IF(D218="",Options!$A$4,Options!$A$5))</f>
        <v>Assoziation</v>
      </c>
      <c r="F218" t="str" cm="1">
        <f t="array" ref="F218">IF(E218=Options!$A$3,"",IF(E218=Options!$A$4,INDEX(Verband!$E$2:$E$179,MATCH(1,(A218=Verband!$A$2:$A$179) * (Species!B218=Verband!$B$2:$B$179) * (Species!C218=Verband!$C$2:$C$179),0)),IF(E218=Options!$A$5,INDEX(Assoziation!$F$2:$F$96,MATCH(1,(A218=Assoziation!$A$2:$A$96) * (Species!B218=Assoziation!$B$2:$B$96) * (Species!C218=Assoziation!$C$2:$C$96) * (Species!D218=Assoziation!$D$2:$D$96),0)),"")))</f>
        <v>Phalaridion</v>
      </c>
      <c r="G218" t="str" cm="1">
        <f t="array" ref="G218">IF(E218=Options!$A$3,INDEX(Klasse!$D$2:$D$42,MATCH(1,(A218=Klasse!$A$2:$A$42) * (Species!B218=Klasse!$B$2:$B$42),0)),IF(E218=Options!$A$4,INDEX(Verband!$F$2:$F$179,MATCH(1,(A218=Verband!$A$2:$A$179) * (Species!B218=Verband!$B$2:$B$179) * (Species!C218=Verband!$C$2:$C$179),0)),IF(E218=Options!$A$5,INDEX(Assoziation!$G$2:$G$96,MATCH(1,(A218=Assoziation!$A$2:$A$96) * (Species!B218=Assoziation!$B$2:$B$96) * (Species!C218=Assoziation!$C$2:$C$96) * (Species!D218=Assoziation!$D$2:$D$96),0)),"")))</f>
        <v>Flussufer- und Landröhricht</v>
      </c>
      <c r="H218" s="10" t="s">
        <v>277</v>
      </c>
      <c r="I218" s="10">
        <v>0</v>
      </c>
      <c r="J218" s="10">
        <v>1</v>
      </c>
      <c r="K218" s="10">
        <v>0</v>
      </c>
      <c r="L218" t="str">
        <f t="shared" si="30"/>
        <v xml:space="preserve">Calamagrostis </v>
      </c>
      <c r="M218" t="str">
        <f t="shared" si="31"/>
        <v xml:space="preserve"> canescens</v>
      </c>
      <c r="N218" t="str">
        <f t="shared" si="32"/>
        <v/>
      </c>
      <c r="O218" t="str">
        <f t="shared" si="29"/>
        <v>Species</v>
      </c>
      <c r="P218" t="str">
        <f t="shared" si="33"/>
        <v>(F. H. Wigg.) Roth</v>
      </c>
      <c r="Q218" t="str">
        <f>LOOKUP(A218,Formation!$A$2:$A$10,Formation!$B$2:$B$10)</f>
        <v>Ufer und Feuchtgebiete (Nassfluren und Moore)</v>
      </c>
      <c r="R218" t="str" cm="1">
        <f t="array" ref="R218">INDEX(Klasse!$D$2:$D$42,MATCH(1,(A218=Klasse!$A$2:$A$42) * (Species!B218=Klasse!$B$2:$B$42),0))</f>
        <v>Ufer mit Vegetation</v>
      </c>
    </row>
    <row r="219" spans="1:18" x14ac:dyDescent="0.3">
      <c r="A219" s="10">
        <v>2</v>
      </c>
      <c r="B219" s="10">
        <v>1</v>
      </c>
      <c r="C219" s="10">
        <v>2</v>
      </c>
      <c r="D219" s="10">
        <v>2</v>
      </c>
      <c r="E219" t="str">
        <f>IF(C219="",Options!$A$3,IF(D219="",Options!$A$4,Options!$A$5))</f>
        <v>Assoziation</v>
      </c>
      <c r="F219" t="str" cm="1">
        <f t="array" ref="F219">IF(E219=Options!$A$3,"",IF(E219=Options!$A$4,INDEX(Verband!$E$2:$E$179,MATCH(1,(A219=Verband!$A$2:$A$179) * (Species!B219=Verband!$B$2:$B$179) * (Species!C219=Verband!$C$2:$C$179),0)),IF(E219=Options!$A$5,INDEX(Assoziation!$F$2:$F$96,MATCH(1,(A219=Assoziation!$A$2:$A$96) * (Species!B219=Assoziation!$B$2:$B$96) * (Species!C219=Assoziation!$C$2:$C$96) * (Species!D219=Assoziation!$D$2:$D$96),0)),"")))</f>
        <v>Phalaridion</v>
      </c>
      <c r="G219" t="str" cm="1">
        <f t="array" ref="G219">IF(E219=Options!$A$3,INDEX(Klasse!$D$2:$D$42,MATCH(1,(A219=Klasse!$A$2:$A$42) * (Species!B219=Klasse!$B$2:$B$42),0)),IF(E219=Options!$A$4,INDEX(Verband!$F$2:$F$179,MATCH(1,(A219=Verband!$A$2:$A$179) * (Species!B219=Verband!$B$2:$B$179) * (Species!C219=Verband!$C$2:$C$179),0)),IF(E219=Options!$A$5,INDEX(Assoziation!$G$2:$G$96,MATCH(1,(A219=Assoziation!$A$2:$A$96) * (Species!B219=Assoziation!$B$2:$B$96) * (Species!C219=Assoziation!$C$2:$C$96) * (Species!D219=Assoziation!$D$2:$D$96),0)),"")))</f>
        <v>Flussufer- und Landröhricht</v>
      </c>
      <c r="H219" s="10" t="s">
        <v>278</v>
      </c>
      <c r="I219" s="10">
        <v>0</v>
      </c>
      <c r="J219" s="10">
        <v>0</v>
      </c>
      <c r="K219" s="10">
        <v>0</v>
      </c>
      <c r="L219" t="str">
        <f t="shared" si="30"/>
        <v xml:space="preserve">Cyperus </v>
      </c>
      <c r="M219" t="str">
        <f t="shared" si="31"/>
        <v xml:space="preserve"> longus</v>
      </c>
      <c r="N219" t="str">
        <f t="shared" si="32"/>
        <v/>
      </c>
      <c r="O219" t="str">
        <f t="shared" si="29"/>
        <v>Species</v>
      </c>
      <c r="P219" t="str">
        <f t="shared" si="33"/>
        <v>L.</v>
      </c>
      <c r="Q219" t="str">
        <f>LOOKUP(A219,Formation!$A$2:$A$10,Formation!$B$2:$B$10)</f>
        <v>Ufer und Feuchtgebiete (Nassfluren und Moore)</v>
      </c>
      <c r="R219" t="str" cm="1">
        <f t="array" ref="R219">INDEX(Klasse!$D$2:$D$42,MATCH(1,(A219=Klasse!$A$2:$A$42) * (Species!B219=Klasse!$B$2:$B$42),0))</f>
        <v>Ufer mit Vegetation</v>
      </c>
    </row>
    <row r="220" spans="1:18" x14ac:dyDescent="0.3">
      <c r="A220" s="10">
        <v>2</v>
      </c>
      <c r="B220" s="10">
        <v>1</v>
      </c>
      <c r="C220" s="10">
        <v>2</v>
      </c>
      <c r="D220" s="10">
        <v>2</v>
      </c>
      <c r="E220" t="str">
        <f>IF(C220="",Options!$A$3,IF(D220="",Options!$A$4,Options!$A$5))</f>
        <v>Assoziation</v>
      </c>
      <c r="F220" t="str" cm="1">
        <f t="array" ref="F220">IF(E220=Options!$A$3,"",IF(E220=Options!$A$4,INDEX(Verband!$E$2:$E$179,MATCH(1,(A220=Verband!$A$2:$A$179) * (Species!B220=Verband!$B$2:$B$179) * (Species!C220=Verband!$C$2:$C$179),0)),IF(E220=Options!$A$5,INDEX(Assoziation!$F$2:$F$96,MATCH(1,(A220=Assoziation!$A$2:$A$96) * (Species!B220=Assoziation!$B$2:$B$96) * (Species!C220=Assoziation!$C$2:$C$96) * (Species!D220=Assoziation!$D$2:$D$96),0)),"")))</f>
        <v>Phalaridion</v>
      </c>
      <c r="G220" t="str" cm="1">
        <f t="array" ref="G220">IF(E220=Options!$A$3,INDEX(Klasse!$D$2:$D$42,MATCH(1,(A220=Klasse!$A$2:$A$42) * (Species!B220=Klasse!$B$2:$B$42),0)),IF(E220=Options!$A$4,INDEX(Verband!$F$2:$F$179,MATCH(1,(A220=Verband!$A$2:$A$179) * (Species!B220=Verband!$B$2:$B$179) * (Species!C220=Verband!$C$2:$C$179),0)),IF(E220=Options!$A$5,INDEX(Assoziation!$G$2:$G$96,MATCH(1,(A220=Assoziation!$A$2:$A$96) * (Species!B220=Assoziation!$B$2:$B$96) * (Species!C220=Assoziation!$C$2:$C$96) * (Species!D220=Assoziation!$D$2:$D$96),0)),"")))</f>
        <v>Flussufer- und Landröhricht</v>
      </c>
      <c r="H220" s="10" t="s">
        <v>279</v>
      </c>
      <c r="I220" s="10">
        <v>0</v>
      </c>
      <c r="J220" s="10">
        <v>0</v>
      </c>
      <c r="K220" s="10">
        <v>0</v>
      </c>
      <c r="L220" t="str">
        <f t="shared" si="30"/>
        <v xml:space="preserve">Cyperus </v>
      </c>
      <c r="M220" t="str">
        <f t="shared" si="31"/>
        <v xml:space="preserve"> rotundus</v>
      </c>
      <c r="N220" t="str">
        <f t="shared" si="32"/>
        <v/>
      </c>
      <c r="O220" t="str">
        <f t="shared" si="29"/>
        <v>Species</v>
      </c>
      <c r="P220" t="str">
        <f t="shared" si="33"/>
        <v>L.</v>
      </c>
      <c r="Q220" t="str">
        <f>LOOKUP(A220,Formation!$A$2:$A$10,Formation!$B$2:$B$10)</f>
        <v>Ufer und Feuchtgebiete (Nassfluren und Moore)</v>
      </c>
      <c r="R220" t="str" cm="1">
        <f t="array" ref="R220">INDEX(Klasse!$D$2:$D$42,MATCH(1,(A220=Klasse!$A$2:$A$42) * (Species!B220=Klasse!$B$2:$B$42),0))</f>
        <v>Ufer mit Vegetation</v>
      </c>
    </row>
    <row r="221" spans="1:18" x14ac:dyDescent="0.3">
      <c r="A221" s="10">
        <v>2</v>
      </c>
      <c r="B221" s="10">
        <v>1</v>
      </c>
      <c r="C221" s="10">
        <v>2</v>
      </c>
      <c r="D221" s="10">
        <v>2</v>
      </c>
      <c r="E221" t="str">
        <f>IF(C221="",Options!$A$3,IF(D221="",Options!$A$4,Options!$A$5))</f>
        <v>Assoziation</v>
      </c>
      <c r="F221" t="str" cm="1">
        <f t="array" ref="F221">IF(E221=Options!$A$3,"",IF(E221=Options!$A$4,INDEX(Verband!$E$2:$E$179,MATCH(1,(A221=Verband!$A$2:$A$179) * (Species!B221=Verband!$B$2:$B$179) * (Species!C221=Verband!$C$2:$C$179),0)),IF(E221=Options!$A$5,INDEX(Assoziation!$F$2:$F$96,MATCH(1,(A221=Assoziation!$A$2:$A$96) * (Species!B221=Assoziation!$B$2:$B$96) * (Species!C221=Assoziation!$C$2:$C$96) * (Species!D221=Assoziation!$D$2:$D$96),0)),"")))</f>
        <v>Phalaridion</v>
      </c>
      <c r="G221" t="str" cm="1">
        <f t="array" ref="G221">IF(E221=Options!$A$3,INDEX(Klasse!$D$2:$D$42,MATCH(1,(A221=Klasse!$A$2:$A$42) * (Species!B221=Klasse!$B$2:$B$42),0)),IF(E221=Options!$A$4,INDEX(Verband!$F$2:$F$179,MATCH(1,(A221=Verband!$A$2:$A$179) * (Species!B221=Verband!$B$2:$B$179) * (Species!C221=Verband!$C$2:$C$179),0)),IF(E221=Options!$A$5,INDEX(Assoziation!$G$2:$G$96,MATCH(1,(A221=Assoziation!$A$2:$A$96) * (Species!B221=Assoziation!$B$2:$B$96) * (Species!C221=Assoziation!$C$2:$C$96) * (Species!D221=Assoziation!$D$2:$D$96),0)),"")))</f>
        <v>Flussufer- und Landröhricht</v>
      </c>
      <c r="H221" s="10" t="s">
        <v>228</v>
      </c>
      <c r="I221" s="10">
        <v>0</v>
      </c>
      <c r="J221" s="10">
        <v>0</v>
      </c>
      <c r="K221" s="10">
        <v>0</v>
      </c>
      <c r="L221" t="str">
        <f t="shared" si="30"/>
        <v xml:space="preserve">Iris </v>
      </c>
      <c r="M221" t="str">
        <f t="shared" si="31"/>
        <v xml:space="preserve"> pseudacorus</v>
      </c>
      <c r="N221" t="str">
        <f t="shared" si="32"/>
        <v/>
      </c>
      <c r="O221" t="str">
        <f t="shared" si="29"/>
        <v>Species</v>
      </c>
      <c r="P221" t="str">
        <f t="shared" si="33"/>
        <v>L.</v>
      </c>
      <c r="Q221" t="str">
        <f>LOOKUP(A221,Formation!$A$2:$A$10,Formation!$B$2:$B$10)</f>
        <v>Ufer und Feuchtgebiete (Nassfluren und Moore)</v>
      </c>
      <c r="R221" t="str" cm="1">
        <f t="array" ref="R221">INDEX(Klasse!$D$2:$D$42,MATCH(1,(A221=Klasse!$A$2:$A$42) * (Species!B221=Klasse!$B$2:$B$42),0))</f>
        <v>Ufer mit Vegetation</v>
      </c>
    </row>
    <row r="222" spans="1:18" x14ac:dyDescent="0.3">
      <c r="A222" s="10">
        <v>2</v>
      </c>
      <c r="B222" s="10">
        <v>1</v>
      </c>
      <c r="C222" s="10">
        <v>2</v>
      </c>
      <c r="D222" s="10">
        <v>2</v>
      </c>
      <c r="E222" t="str">
        <f>IF(C222="",Options!$A$3,IF(D222="",Options!$A$4,Options!$A$5))</f>
        <v>Assoziation</v>
      </c>
      <c r="F222" t="str" cm="1">
        <f t="array" ref="F222">IF(E222=Options!$A$3,"",IF(E222=Options!$A$4,INDEX(Verband!$E$2:$E$179,MATCH(1,(A222=Verband!$A$2:$A$179) * (Species!B222=Verband!$B$2:$B$179) * (Species!C222=Verband!$C$2:$C$179),0)),IF(E222=Options!$A$5,INDEX(Assoziation!$F$2:$F$96,MATCH(1,(A222=Assoziation!$A$2:$A$96) * (Species!B222=Assoziation!$B$2:$B$96) * (Species!C222=Assoziation!$C$2:$C$96) * (Species!D222=Assoziation!$D$2:$D$96),0)),"")))</f>
        <v>Phalaridion</v>
      </c>
      <c r="G222" t="str" cm="1">
        <f t="array" ref="G222">IF(E222=Options!$A$3,INDEX(Klasse!$D$2:$D$42,MATCH(1,(A222=Klasse!$A$2:$A$42) * (Species!B222=Klasse!$B$2:$B$42),0)),IF(E222=Options!$A$4,INDEX(Verband!$F$2:$F$179,MATCH(1,(A222=Verband!$A$2:$A$179) * (Species!B222=Verband!$B$2:$B$179) * (Species!C222=Verband!$C$2:$C$179),0)),IF(E222=Options!$A$5,INDEX(Assoziation!$G$2:$G$96,MATCH(1,(A222=Assoziation!$A$2:$A$96) * (Species!B222=Assoziation!$B$2:$B$96) * (Species!C222=Assoziation!$C$2:$C$96) * (Species!D222=Assoziation!$D$2:$D$96),0)),"")))</f>
        <v>Flussufer- und Landröhricht</v>
      </c>
      <c r="H222" s="10" t="s">
        <v>229</v>
      </c>
      <c r="I222" s="10">
        <v>0</v>
      </c>
      <c r="J222" s="10">
        <v>0</v>
      </c>
      <c r="K222" s="10">
        <v>0</v>
      </c>
      <c r="L222" t="str">
        <f t="shared" si="30"/>
        <v xml:space="preserve">Lythrum </v>
      </c>
      <c r="M222" t="str">
        <f t="shared" si="31"/>
        <v xml:space="preserve"> salicaria</v>
      </c>
      <c r="N222" t="str">
        <f t="shared" si="32"/>
        <v/>
      </c>
      <c r="O222" t="str">
        <f t="shared" si="29"/>
        <v>Species</v>
      </c>
      <c r="P222" t="str">
        <f t="shared" si="33"/>
        <v>L.</v>
      </c>
      <c r="Q222" t="str">
        <f>LOOKUP(A222,Formation!$A$2:$A$10,Formation!$B$2:$B$10)</f>
        <v>Ufer und Feuchtgebiete (Nassfluren und Moore)</v>
      </c>
      <c r="R222" t="str" cm="1">
        <f t="array" ref="R222">INDEX(Klasse!$D$2:$D$42,MATCH(1,(A222=Klasse!$A$2:$A$42) * (Species!B222=Klasse!$B$2:$B$42),0))</f>
        <v>Ufer mit Vegetation</v>
      </c>
    </row>
    <row r="223" spans="1:18" x14ac:dyDescent="0.3">
      <c r="A223" s="10">
        <v>2</v>
      </c>
      <c r="B223" s="10">
        <v>1</v>
      </c>
      <c r="C223" s="10">
        <v>2</v>
      </c>
      <c r="D223" s="10">
        <v>2</v>
      </c>
      <c r="E223" t="str">
        <f>IF(C223="",Options!$A$3,IF(D223="",Options!$A$4,Options!$A$5))</f>
        <v>Assoziation</v>
      </c>
      <c r="F223" t="str" cm="1">
        <f t="array" ref="F223">IF(E223=Options!$A$3,"",IF(E223=Options!$A$4,INDEX(Verband!$E$2:$E$179,MATCH(1,(A223=Verband!$A$2:$A$179) * (Species!B223=Verband!$B$2:$B$179) * (Species!C223=Verband!$C$2:$C$179),0)),IF(E223=Options!$A$5,INDEX(Assoziation!$F$2:$F$96,MATCH(1,(A223=Assoziation!$A$2:$A$96) * (Species!B223=Assoziation!$B$2:$B$96) * (Species!C223=Assoziation!$C$2:$C$96) * (Species!D223=Assoziation!$D$2:$D$96),0)),"")))</f>
        <v>Phalaridion</v>
      </c>
      <c r="G223" t="str" cm="1">
        <f t="array" ref="G223">IF(E223=Options!$A$3,INDEX(Klasse!$D$2:$D$42,MATCH(1,(A223=Klasse!$A$2:$A$42) * (Species!B223=Klasse!$B$2:$B$42),0)),IF(E223=Options!$A$4,INDEX(Verband!$F$2:$F$179,MATCH(1,(A223=Verband!$A$2:$A$179) * (Species!B223=Verband!$B$2:$B$179) * (Species!C223=Verband!$C$2:$C$179),0)),IF(E223=Options!$A$5,INDEX(Assoziation!$G$2:$G$96,MATCH(1,(A223=Assoziation!$A$2:$A$96) * (Species!B223=Assoziation!$B$2:$B$96) * (Species!C223=Assoziation!$C$2:$C$96) * (Species!D223=Assoziation!$D$2:$D$96),0)),"")))</f>
        <v>Flussufer- und Landröhricht</v>
      </c>
      <c r="H223" s="10" t="s">
        <v>280</v>
      </c>
      <c r="I223" s="10">
        <v>0</v>
      </c>
      <c r="J223" s="10">
        <v>0</v>
      </c>
      <c r="K223" s="10">
        <v>0</v>
      </c>
      <c r="L223" t="str">
        <f t="shared" si="30"/>
        <v xml:space="preserve">Mentha </v>
      </c>
      <c r="M223" t="str">
        <f t="shared" si="31"/>
        <v xml:space="preserve"> aquatica</v>
      </c>
      <c r="N223" t="str">
        <f t="shared" si="32"/>
        <v/>
      </c>
      <c r="O223" t="str">
        <f t="shared" si="29"/>
        <v>Species</v>
      </c>
      <c r="P223" t="str">
        <f t="shared" si="33"/>
        <v>L.</v>
      </c>
      <c r="Q223" t="str">
        <f>LOOKUP(A223,Formation!$A$2:$A$10,Formation!$B$2:$B$10)</f>
        <v>Ufer und Feuchtgebiete (Nassfluren und Moore)</v>
      </c>
      <c r="R223" t="str" cm="1">
        <f t="array" ref="R223">INDEX(Klasse!$D$2:$D$42,MATCH(1,(A223=Klasse!$A$2:$A$42) * (Species!B223=Klasse!$B$2:$B$42),0))</f>
        <v>Ufer mit Vegetation</v>
      </c>
    </row>
    <row r="224" spans="1:18" x14ac:dyDescent="0.3">
      <c r="A224" s="10">
        <v>2</v>
      </c>
      <c r="B224" s="10">
        <v>1</v>
      </c>
      <c r="C224" s="10">
        <v>2</v>
      </c>
      <c r="D224" s="10">
        <v>2</v>
      </c>
      <c r="E224" t="str">
        <f>IF(C224="",Options!$A$3,IF(D224="",Options!$A$4,Options!$A$5))</f>
        <v>Assoziation</v>
      </c>
      <c r="F224" t="str" cm="1">
        <f t="array" ref="F224">IF(E224=Options!$A$3,"",IF(E224=Options!$A$4,INDEX(Verband!$E$2:$E$179,MATCH(1,(A224=Verband!$A$2:$A$179) * (Species!B224=Verband!$B$2:$B$179) * (Species!C224=Verband!$C$2:$C$179),0)),IF(E224=Options!$A$5,INDEX(Assoziation!$F$2:$F$96,MATCH(1,(A224=Assoziation!$A$2:$A$96) * (Species!B224=Assoziation!$B$2:$B$96) * (Species!C224=Assoziation!$C$2:$C$96) * (Species!D224=Assoziation!$D$2:$D$96),0)),"")))</f>
        <v>Phalaridion</v>
      </c>
      <c r="G224" t="str" cm="1">
        <f t="array" ref="G224">IF(E224=Options!$A$3,INDEX(Klasse!$D$2:$D$42,MATCH(1,(A224=Klasse!$A$2:$A$42) * (Species!B224=Klasse!$B$2:$B$42),0)),IF(E224=Options!$A$4,INDEX(Verband!$F$2:$F$179,MATCH(1,(A224=Verband!$A$2:$A$179) * (Species!B224=Verband!$B$2:$B$179) * (Species!C224=Verband!$C$2:$C$179),0)),IF(E224=Options!$A$5,INDEX(Assoziation!$G$2:$G$96,MATCH(1,(A224=Assoziation!$A$2:$A$96) * (Species!B224=Assoziation!$B$2:$B$96) * (Species!C224=Assoziation!$C$2:$C$96) * (Species!D224=Assoziation!$D$2:$D$96),0)),"")))</f>
        <v>Flussufer- und Landröhricht</v>
      </c>
      <c r="H224" s="10" t="s">
        <v>231</v>
      </c>
      <c r="I224" s="10">
        <v>0</v>
      </c>
      <c r="J224" s="10">
        <v>1</v>
      </c>
      <c r="K224" s="10">
        <v>0</v>
      </c>
      <c r="L224" t="str">
        <f t="shared" si="30"/>
        <v xml:space="preserve">Phalaris </v>
      </c>
      <c r="M224" t="str">
        <f t="shared" si="31"/>
        <v xml:space="preserve"> arundinacea</v>
      </c>
      <c r="N224" t="str">
        <f t="shared" si="32"/>
        <v/>
      </c>
      <c r="O224" t="str">
        <f t="shared" si="29"/>
        <v>Species</v>
      </c>
      <c r="P224" t="str">
        <f t="shared" si="33"/>
        <v>L.</v>
      </c>
      <c r="Q224" t="str">
        <f>LOOKUP(A224,Formation!$A$2:$A$10,Formation!$B$2:$B$10)</f>
        <v>Ufer und Feuchtgebiete (Nassfluren und Moore)</v>
      </c>
      <c r="R224" t="str" cm="1">
        <f t="array" ref="R224">INDEX(Klasse!$D$2:$D$42,MATCH(1,(A224=Klasse!$A$2:$A$42) * (Species!B224=Klasse!$B$2:$B$42),0))</f>
        <v>Ufer mit Vegetation</v>
      </c>
    </row>
    <row r="225" spans="1:18" x14ac:dyDescent="0.3">
      <c r="A225" s="10">
        <v>2</v>
      </c>
      <c r="B225" s="10">
        <v>1</v>
      </c>
      <c r="C225" s="10">
        <v>2</v>
      </c>
      <c r="D225" s="10">
        <v>2</v>
      </c>
      <c r="E225" t="str">
        <f>IF(C225="",Options!$A$3,IF(D225="",Options!$A$4,Options!$A$5))</f>
        <v>Assoziation</v>
      </c>
      <c r="F225" t="str" cm="1">
        <f t="array" ref="F225">IF(E225=Options!$A$3,"",IF(E225=Options!$A$4,INDEX(Verband!$E$2:$E$179,MATCH(1,(A225=Verband!$A$2:$A$179) * (Species!B225=Verband!$B$2:$B$179) * (Species!C225=Verband!$C$2:$C$179),0)),IF(E225=Options!$A$5,INDEX(Assoziation!$F$2:$F$96,MATCH(1,(A225=Assoziation!$A$2:$A$96) * (Species!B225=Assoziation!$B$2:$B$96) * (Species!C225=Assoziation!$C$2:$C$96) * (Species!D225=Assoziation!$D$2:$D$96),0)),"")))</f>
        <v>Phalaridion</v>
      </c>
      <c r="G225" t="str" cm="1">
        <f t="array" ref="G225">IF(E225=Options!$A$3,INDEX(Klasse!$D$2:$D$42,MATCH(1,(A225=Klasse!$A$2:$A$42) * (Species!B225=Klasse!$B$2:$B$42),0)),IF(E225=Options!$A$4,INDEX(Verband!$F$2:$F$179,MATCH(1,(A225=Verband!$A$2:$A$179) * (Species!B225=Verband!$B$2:$B$179) * (Species!C225=Verband!$C$2:$C$179),0)),IF(E225=Options!$A$5,INDEX(Assoziation!$G$2:$G$96,MATCH(1,(A225=Assoziation!$A$2:$A$96) * (Species!B225=Assoziation!$B$2:$B$96) * (Species!C225=Assoziation!$C$2:$C$96) * (Species!D225=Assoziation!$D$2:$D$96),0)),"")))</f>
        <v>Flussufer- und Landröhricht</v>
      </c>
      <c r="H225" s="10" t="s">
        <v>232</v>
      </c>
      <c r="I225" s="10">
        <v>0</v>
      </c>
      <c r="J225" s="10">
        <v>1</v>
      </c>
      <c r="K225" s="10">
        <v>0</v>
      </c>
      <c r="L225" t="str">
        <f t="shared" si="30"/>
        <v xml:space="preserve">Phragmites </v>
      </c>
      <c r="M225" t="str">
        <f t="shared" si="31"/>
        <v xml:space="preserve"> australis</v>
      </c>
      <c r="N225" t="str">
        <f t="shared" si="32"/>
        <v/>
      </c>
      <c r="O225" t="str">
        <f t="shared" si="29"/>
        <v>Species</v>
      </c>
      <c r="P225" t="str">
        <f t="shared" si="33"/>
        <v>(Cav.) Steud.</v>
      </c>
      <c r="Q225" t="str">
        <f>LOOKUP(A225,Formation!$A$2:$A$10,Formation!$B$2:$B$10)</f>
        <v>Ufer und Feuchtgebiete (Nassfluren und Moore)</v>
      </c>
      <c r="R225" t="str" cm="1">
        <f t="array" ref="R225">INDEX(Klasse!$D$2:$D$42,MATCH(1,(A225=Klasse!$A$2:$A$42) * (Species!B225=Klasse!$B$2:$B$42),0))</f>
        <v>Ufer mit Vegetation</v>
      </c>
    </row>
    <row r="226" spans="1:18" x14ac:dyDescent="0.3">
      <c r="A226" s="10">
        <v>2</v>
      </c>
      <c r="B226" s="10">
        <v>1</v>
      </c>
      <c r="C226" s="10">
        <v>2</v>
      </c>
      <c r="D226" s="10">
        <v>2</v>
      </c>
      <c r="E226" t="str">
        <f>IF(C226="",Options!$A$3,IF(D226="",Options!$A$4,Options!$A$5))</f>
        <v>Assoziation</v>
      </c>
      <c r="F226" t="str" cm="1">
        <f t="array" ref="F226">IF(E226=Options!$A$3,"",IF(E226=Options!$A$4,INDEX(Verband!$E$2:$E$179,MATCH(1,(A226=Verband!$A$2:$A$179) * (Species!B226=Verband!$B$2:$B$179) * (Species!C226=Verband!$C$2:$C$179),0)),IF(E226=Options!$A$5,INDEX(Assoziation!$F$2:$F$96,MATCH(1,(A226=Assoziation!$A$2:$A$96) * (Species!B226=Assoziation!$B$2:$B$96) * (Species!C226=Assoziation!$C$2:$C$96) * (Species!D226=Assoziation!$D$2:$D$96),0)),"")))</f>
        <v>Phalaridion</v>
      </c>
      <c r="G226" t="str" cm="1">
        <f t="array" ref="G226">IF(E226=Options!$A$3,INDEX(Klasse!$D$2:$D$42,MATCH(1,(A226=Klasse!$A$2:$A$42) * (Species!B226=Klasse!$B$2:$B$42),0)),IF(E226=Options!$A$4,INDEX(Verband!$F$2:$F$179,MATCH(1,(A226=Verband!$A$2:$A$179) * (Species!B226=Verband!$B$2:$B$179) * (Species!C226=Verband!$C$2:$C$179),0)),IF(E226=Options!$A$5,INDEX(Assoziation!$G$2:$G$96,MATCH(1,(A226=Assoziation!$A$2:$A$96) * (Species!B226=Assoziation!$B$2:$B$96) * (Species!C226=Assoziation!$C$2:$C$96) * (Species!D226=Assoziation!$D$2:$D$96),0)),"")))</f>
        <v>Flussufer- und Landröhricht</v>
      </c>
      <c r="H226" s="10" t="s">
        <v>281</v>
      </c>
      <c r="I226" s="10">
        <v>0</v>
      </c>
      <c r="J226" s="10">
        <v>0</v>
      </c>
      <c r="K226" s="10">
        <v>0</v>
      </c>
      <c r="L226" t="str">
        <f t="shared" si="30"/>
        <v xml:space="preserve">Rorippa </v>
      </c>
      <c r="M226" t="str">
        <f t="shared" si="31"/>
        <v xml:space="preserve"> amphibia</v>
      </c>
      <c r="N226" t="str">
        <f t="shared" si="32"/>
        <v/>
      </c>
      <c r="O226" t="str">
        <f t="shared" si="29"/>
        <v>Species</v>
      </c>
      <c r="P226" t="str">
        <f t="shared" si="33"/>
        <v>(L.) Besser</v>
      </c>
      <c r="Q226" t="str">
        <f>LOOKUP(A226,Formation!$A$2:$A$10,Formation!$B$2:$B$10)</f>
        <v>Ufer und Feuchtgebiete (Nassfluren und Moore)</v>
      </c>
      <c r="R226" t="str" cm="1">
        <f t="array" ref="R226">INDEX(Klasse!$D$2:$D$42,MATCH(1,(A226=Klasse!$A$2:$A$42) * (Species!B226=Klasse!$B$2:$B$42),0))</f>
        <v>Ufer mit Vegetation</v>
      </c>
    </row>
    <row r="227" spans="1:18" x14ac:dyDescent="0.3">
      <c r="A227" s="10">
        <v>2</v>
      </c>
      <c r="B227" s="10">
        <v>1</v>
      </c>
      <c r="C227" s="10">
        <v>2</v>
      </c>
      <c r="D227" s="10">
        <v>2</v>
      </c>
      <c r="E227" t="str">
        <f>IF(C227="",Options!$A$3,IF(D227="",Options!$A$4,Options!$A$5))</f>
        <v>Assoziation</v>
      </c>
      <c r="F227" t="str" cm="1">
        <f t="array" ref="F227">IF(E227=Options!$A$3,"",IF(E227=Options!$A$4,INDEX(Verband!$E$2:$E$179,MATCH(1,(A227=Verband!$A$2:$A$179) * (Species!B227=Verband!$B$2:$B$179) * (Species!C227=Verband!$C$2:$C$179),0)),IF(E227=Options!$A$5,INDEX(Assoziation!$F$2:$F$96,MATCH(1,(A227=Assoziation!$A$2:$A$96) * (Species!B227=Assoziation!$B$2:$B$96) * (Species!C227=Assoziation!$C$2:$C$96) * (Species!D227=Assoziation!$D$2:$D$96),0)),"")))</f>
        <v>Phalaridion</v>
      </c>
      <c r="G227" t="str" cm="1">
        <f t="array" ref="G227">IF(E227=Options!$A$3,INDEX(Klasse!$D$2:$D$42,MATCH(1,(A227=Klasse!$A$2:$A$42) * (Species!B227=Klasse!$B$2:$B$42),0)),IF(E227=Options!$A$4,INDEX(Verband!$F$2:$F$179,MATCH(1,(A227=Verband!$A$2:$A$179) * (Species!B227=Verband!$B$2:$B$179) * (Species!C227=Verband!$C$2:$C$179),0)),IF(E227=Options!$A$5,INDEX(Assoziation!$G$2:$G$96,MATCH(1,(A227=Assoziation!$A$2:$A$96) * (Species!B227=Assoziation!$B$2:$B$96) * (Species!C227=Assoziation!$C$2:$C$96) * (Species!D227=Assoziation!$D$2:$D$96),0)),"")))</f>
        <v>Flussufer- und Landröhricht</v>
      </c>
      <c r="H227" s="10" t="s">
        <v>282</v>
      </c>
      <c r="I227" s="10">
        <v>0</v>
      </c>
      <c r="J227" s="10">
        <v>0</v>
      </c>
      <c r="K227" s="10">
        <v>0</v>
      </c>
      <c r="L227" t="str">
        <f t="shared" si="30"/>
        <v xml:space="preserve">Schoenoplectus </v>
      </c>
      <c r="M227" t="str">
        <f t="shared" si="31"/>
        <v xml:space="preserve"> mucronatus</v>
      </c>
      <c r="N227" t="str">
        <f t="shared" si="32"/>
        <v/>
      </c>
      <c r="O227" t="str">
        <f t="shared" si="29"/>
        <v>Species</v>
      </c>
      <c r="P227" t="str">
        <f t="shared" si="33"/>
        <v>(L.) Palla</v>
      </c>
      <c r="Q227" t="str">
        <f>LOOKUP(A227,Formation!$A$2:$A$10,Formation!$B$2:$B$10)</f>
        <v>Ufer und Feuchtgebiete (Nassfluren und Moore)</v>
      </c>
      <c r="R227" t="str" cm="1">
        <f t="array" ref="R227">INDEX(Klasse!$D$2:$D$42,MATCH(1,(A227=Klasse!$A$2:$A$42) * (Species!B227=Klasse!$B$2:$B$42),0))</f>
        <v>Ufer mit Vegetation</v>
      </c>
    </row>
    <row r="228" spans="1:18" x14ac:dyDescent="0.3">
      <c r="A228" s="10">
        <v>2</v>
      </c>
      <c r="B228" s="10">
        <v>1</v>
      </c>
      <c r="C228" s="10">
        <v>2</v>
      </c>
      <c r="D228" s="10">
        <v>2</v>
      </c>
      <c r="E228" t="str">
        <f>IF(C228="",Options!$A$3,IF(D228="",Options!$A$4,Options!$A$5))</f>
        <v>Assoziation</v>
      </c>
      <c r="F228" t="str" cm="1">
        <f t="array" ref="F228">IF(E228=Options!$A$3,"",IF(E228=Options!$A$4,INDEX(Verband!$E$2:$E$179,MATCH(1,(A228=Verband!$A$2:$A$179) * (Species!B228=Verband!$B$2:$B$179) * (Species!C228=Verband!$C$2:$C$179),0)),IF(E228=Options!$A$5,INDEX(Assoziation!$F$2:$F$96,MATCH(1,(A228=Assoziation!$A$2:$A$96) * (Species!B228=Assoziation!$B$2:$B$96) * (Species!C228=Assoziation!$C$2:$C$96) * (Species!D228=Assoziation!$D$2:$D$96),0)),"")))</f>
        <v>Phalaridion</v>
      </c>
      <c r="G228" t="str" cm="1">
        <f t="array" ref="G228">IF(E228=Options!$A$3,INDEX(Klasse!$D$2:$D$42,MATCH(1,(A228=Klasse!$A$2:$A$42) * (Species!B228=Klasse!$B$2:$B$42),0)),IF(E228=Options!$A$4,INDEX(Verband!$F$2:$F$179,MATCH(1,(A228=Verband!$A$2:$A$179) * (Species!B228=Verband!$B$2:$B$179) * (Species!C228=Verband!$C$2:$C$179),0)),IF(E228=Options!$A$5,INDEX(Assoziation!$G$2:$G$96,MATCH(1,(A228=Assoziation!$A$2:$A$96) * (Species!B228=Assoziation!$B$2:$B$96) * (Species!C228=Assoziation!$C$2:$C$96) * (Species!D228=Assoziation!$D$2:$D$96),0)),"")))</f>
        <v>Flussufer- und Landröhricht</v>
      </c>
      <c r="H228" s="10" t="s">
        <v>283</v>
      </c>
      <c r="I228" s="10">
        <v>0</v>
      </c>
      <c r="J228" s="10">
        <v>0</v>
      </c>
      <c r="K228" s="10">
        <v>0</v>
      </c>
      <c r="L228" t="str">
        <f t="shared" si="30"/>
        <v xml:space="preserve">Schoenoplectus </v>
      </c>
      <c r="M228" t="str">
        <f t="shared" si="31"/>
        <v xml:space="preserve"> tabernaemontani</v>
      </c>
      <c r="N228" t="str">
        <f t="shared" si="32"/>
        <v/>
      </c>
      <c r="O228" t="str">
        <f t="shared" si="29"/>
        <v>Species</v>
      </c>
      <c r="P228" t="str">
        <f t="shared" si="33"/>
        <v>(C. C. Gmel.) Palla</v>
      </c>
      <c r="Q228" t="str">
        <f>LOOKUP(A228,Formation!$A$2:$A$10,Formation!$B$2:$B$10)</f>
        <v>Ufer und Feuchtgebiete (Nassfluren und Moore)</v>
      </c>
      <c r="R228" t="str" cm="1">
        <f t="array" ref="R228">INDEX(Klasse!$D$2:$D$42,MATCH(1,(A228=Klasse!$A$2:$A$42) * (Species!B228=Klasse!$B$2:$B$42),0))</f>
        <v>Ufer mit Vegetation</v>
      </c>
    </row>
    <row r="229" spans="1:18" x14ac:dyDescent="0.3">
      <c r="A229" s="10">
        <v>2</v>
      </c>
      <c r="B229" s="10">
        <v>1</v>
      </c>
      <c r="C229" s="10">
        <v>2</v>
      </c>
      <c r="D229" s="10">
        <v>2</v>
      </c>
      <c r="E229" t="str">
        <f>IF(C229="",Options!$A$3,IF(D229="",Options!$A$4,Options!$A$5))</f>
        <v>Assoziation</v>
      </c>
      <c r="F229" t="str" cm="1">
        <f t="array" ref="F229">IF(E229=Options!$A$3,"",IF(E229=Options!$A$4,INDEX(Verband!$E$2:$E$179,MATCH(1,(A229=Verband!$A$2:$A$179) * (Species!B229=Verband!$B$2:$B$179) * (Species!C229=Verband!$C$2:$C$179),0)),IF(E229=Options!$A$5,INDEX(Assoziation!$F$2:$F$96,MATCH(1,(A229=Assoziation!$A$2:$A$96) * (Species!B229=Assoziation!$B$2:$B$96) * (Species!C229=Assoziation!$C$2:$C$96) * (Species!D229=Assoziation!$D$2:$D$96),0)),"")))</f>
        <v>Phalaridion</v>
      </c>
      <c r="G229" t="str" cm="1">
        <f t="array" ref="G229">IF(E229=Options!$A$3,INDEX(Klasse!$D$2:$D$42,MATCH(1,(A229=Klasse!$A$2:$A$42) * (Species!B229=Klasse!$B$2:$B$42),0)),IF(E229=Options!$A$4,INDEX(Verband!$F$2:$F$179,MATCH(1,(A229=Verband!$A$2:$A$179) * (Species!B229=Verband!$B$2:$B$179) * (Species!C229=Verband!$C$2:$C$179),0)),IF(E229=Options!$A$5,INDEX(Assoziation!$G$2:$G$96,MATCH(1,(A229=Assoziation!$A$2:$A$96) * (Species!B229=Assoziation!$B$2:$B$96) * (Species!C229=Assoziation!$C$2:$C$96) * (Species!D229=Assoziation!$D$2:$D$96),0)),"")))</f>
        <v>Flussufer- und Landröhricht</v>
      </c>
      <c r="H229" s="10" t="s">
        <v>284</v>
      </c>
      <c r="I229" s="10">
        <v>0</v>
      </c>
      <c r="J229" s="10">
        <v>0</v>
      </c>
      <c r="K229" s="10">
        <v>0</v>
      </c>
      <c r="L229" t="str">
        <f t="shared" si="30"/>
        <v xml:space="preserve">Solanum </v>
      </c>
      <c r="M229" t="str">
        <f t="shared" si="31"/>
        <v xml:space="preserve"> dulcamara</v>
      </c>
      <c r="N229" t="str">
        <f t="shared" si="32"/>
        <v/>
      </c>
      <c r="O229" t="str">
        <f t="shared" si="29"/>
        <v>Species</v>
      </c>
      <c r="P229" t="str">
        <f t="shared" si="33"/>
        <v>L.</v>
      </c>
      <c r="Q229" t="str">
        <f>LOOKUP(A229,Formation!$A$2:$A$10,Formation!$B$2:$B$10)</f>
        <v>Ufer und Feuchtgebiete (Nassfluren und Moore)</v>
      </c>
      <c r="R229" t="str" cm="1">
        <f t="array" ref="R229">INDEX(Klasse!$D$2:$D$42,MATCH(1,(A229=Klasse!$A$2:$A$42) * (Species!B229=Klasse!$B$2:$B$42),0))</f>
        <v>Ufer mit Vegetation</v>
      </c>
    </row>
    <row r="230" spans="1:18" x14ac:dyDescent="0.3">
      <c r="A230" s="10">
        <v>2</v>
      </c>
      <c r="B230" s="10">
        <v>1</v>
      </c>
      <c r="C230" s="10">
        <v>2</v>
      </c>
      <c r="D230" s="10">
        <v>2</v>
      </c>
      <c r="E230" t="str">
        <f>IF(C230="",Options!$A$3,IF(D230="",Options!$A$4,Options!$A$5))</f>
        <v>Assoziation</v>
      </c>
      <c r="F230" t="str" cm="1">
        <f t="array" ref="F230">IF(E230=Options!$A$3,"",IF(E230=Options!$A$4,INDEX(Verband!$E$2:$E$179,MATCH(1,(A230=Verband!$A$2:$A$179) * (Species!B230=Verband!$B$2:$B$179) * (Species!C230=Verband!$C$2:$C$179),0)),IF(E230=Options!$A$5,INDEX(Assoziation!$F$2:$F$96,MATCH(1,(A230=Assoziation!$A$2:$A$96) * (Species!B230=Assoziation!$B$2:$B$96) * (Species!C230=Assoziation!$C$2:$C$96) * (Species!D230=Assoziation!$D$2:$D$96),0)),"")))</f>
        <v>Phalaridion</v>
      </c>
      <c r="G230" t="str" cm="1">
        <f t="array" ref="G230">IF(E230=Options!$A$3,INDEX(Klasse!$D$2:$D$42,MATCH(1,(A230=Klasse!$A$2:$A$42) * (Species!B230=Klasse!$B$2:$B$42),0)),IF(E230=Options!$A$4,INDEX(Verband!$F$2:$F$179,MATCH(1,(A230=Verband!$A$2:$A$179) * (Species!B230=Verband!$B$2:$B$179) * (Species!C230=Verband!$C$2:$C$179),0)),IF(E230=Options!$A$5,INDEX(Assoziation!$G$2:$G$96,MATCH(1,(A230=Assoziation!$A$2:$A$96) * (Species!B230=Assoziation!$B$2:$B$96) * (Species!C230=Assoziation!$C$2:$C$96) * (Species!D230=Assoziation!$D$2:$D$96),0)),"")))</f>
        <v>Flussufer- und Landröhricht</v>
      </c>
      <c r="H230" s="10" t="s">
        <v>235</v>
      </c>
      <c r="I230" s="10">
        <v>0</v>
      </c>
      <c r="J230" s="10">
        <v>0</v>
      </c>
      <c r="K230" s="10">
        <v>0</v>
      </c>
      <c r="L230" t="str">
        <f t="shared" si="30"/>
        <v xml:space="preserve">Stachys </v>
      </c>
      <c r="M230" t="str">
        <f t="shared" si="31"/>
        <v xml:space="preserve"> palustris</v>
      </c>
      <c r="N230" t="str">
        <f t="shared" si="32"/>
        <v/>
      </c>
      <c r="O230" t="str">
        <f t="shared" si="29"/>
        <v>Species</v>
      </c>
      <c r="P230" t="str">
        <f t="shared" si="33"/>
        <v>L.</v>
      </c>
      <c r="Q230" t="str">
        <f>LOOKUP(A230,Formation!$A$2:$A$10,Formation!$B$2:$B$10)</f>
        <v>Ufer und Feuchtgebiete (Nassfluren und Moore)</v>
      </c>
      <c r="R230" t="str" cm="1">
        <f t="array" ref="R230">INDEX(Klasse!$D$2:$D$42,MATCH(1,(A230=Klasse!$A$2:$A$42) * (Species!B230=Klasse!$B$2:$B$42),0))</f>
        <v>Ufer mit Vegetation</v>
      </c>
    </row>
    <row r="231" spans="1:18" x14ac:dyDescent="0.3">
      <c r="A231" s="10">
        <v>2</v>
      </c>
      <c r="B231" s="10">
        <v>1</v>
      </c>
      <c r="C231" s="10">
        <v>2</v>
      </c>
      <c r="D231" s="10">
        <v>2</v>
      </c>
      <c r="E231" t="str">
        <f>IF(C231="",Options!$A$3,IF(D231="",Options!$A$4,Options!$A$5))</f>
        <v>Assoziation</v>
      </c>
      <c r="F231" t="str" cm="1">
        <f t="array" ref="F231">IF(E231=Options!$A$3,"",IF(E231=Options!$A$4,INDEX(Verband!$E$2:$E$179,MATCH(1,(A231=Verband!$A$2:$A$179) * (Species!B231=Verband!$B$2:$B$179) * (Species!C231=Verband!$C$2:$C$179),0)),IF(E231=Options!$A$5,INDEX(Assoziation!$F$2:$F$96,MATCH(1,(A231=Assoziation!$A$2:$A$96) * (Species!B231=Assoziation!$B$2:$B$96) * (Species!C231=Assoziation!$C$2:$C$96) * (Species!D231=Assoziation!$D$2:$D$96),0)),"")))</f>
        <v>Phalaridion</v>
      </c>
      <c r="G231" t="str" cm="1">
        <f t="array" ref="G231">IF(E231=Options!$A$3,INDEX(Klasse!$D$2:$D$42,MATCH(1,(A231=Klasse!$A$2:$A$42) * (Species!B231=Klasse!$B$2:$B$42),0)),IF(E231=Options!$A$4,INDEX(Verband!$F$2:$F$179,MATCH(1,(A231=Verband!$A$2:$A$179) * (Species!B231=Verband!$B$2:$B$179) * (Species!C231=Verband!$C$2:$C$179),0)),IF(E231=Options!$A$5,INDEX(Assoziation!$G$2:$G$96,MATCH(1,(A231=Assoziation!$A$2:$A$96) * (Species!B231=Assoziation!$B$2:$B$96) * (Species!C231=Assoziation!$C$2:$C$96) * (Species!D231=Assoziation!$D$2:$D$96),0)),"")))</f>
        <v>Flussufer- und Landröhricht</v>
      </c>
      <c r="H231" s="10" t="s">
        <v>285</v>
      </c>
      <c r="I231" s="10">
        <v>0</v>
      </c>
      <c r="J231" s="10">
        <v>0</v>
      </c>
      <c r="K231" s="10">
        <v>0</v>
      </c>
      <c r="L231" t="str">
        <f t="shared" si="30"/>
        <v xml:space="preserve">Symphytum </v>
      </c>
      <c r="M231" t="str">
        <f t="shared" si="31"/>
        <v xml:space="preserve"> officinale</v>
      </c>
      <c r="N231" t="str">
        <f t="shared" si="32"/>
        <v/>
      </c>
      <c r="O231" t="str">
        <f t="shared" si="29"/>
        <v>Species</v>
      </c>
      <c r="P231" t="str">
        <f t="shared" si="33"/>
        <v>L.</v>
      </c>
      <c r="Q231" t="str">
        <f>LOOKUP(A231,Formation!$A$2:$A$10,Formation!$B$2:$B$10)</f>
        <v>Ufer und Feuchtgebiete (Nassfluren und Moore)</v>
      </c>
      <c r="R231" t="str" cm="1">
        <f t="array" ref="R231">INDEX(Klasse!$D$2:$D$42,MATCH(1,(A231=Klasse!$A$2:$A$42) * (Species!B231=Klasse!$B$2:$B$42),0))</f>
        <v>Ufer mit Vegetation</v>
      </c>
    </row>
    <row r="232" spans="1:18" x14ac:dyDescent="0.3">
      <c r="A232" s="10">
        <v>2</v>
      </c>
      <c r="B232" s="10">
        <v>1</v>
      </c>
      <c r="C232" s="10">
        <v>2</v>
      </c>
      <c r="D232" s="10">
        <v>2</v>
      </c>
      <c r="E232" t="str">
        <f>IF(C232="",Options!$A$3,IF(D232="",Options!$A$4,Options!$A$5))</f>
        <v>Assoziation</v>
      </c>
      <c r="F232" t="str" cm="1">
        <f t="array" ref="F232">IF(E232=Options!$A$3,"",IF(E232=Options!$A$4,INDEX(Verband!$E$2:$E$179,MATCH(1,(A232=Verband!$A$2:$A$179) * (Species!B232=Verband!$B$2:$B$179) * (Species!C232=Verband!$C$2:$C$179),0)),IF(E232=Options!$A$5,INDEX(Assoziation!$F$2:$F$96,MATCH(1,(A232=Assoziation!$A$2:$A$96) * (Species!B232=Assoziation!$B$2:$B$96) * (Species!C232=Assoziation!$C$2:$C$96) * (Species!D232=Assoziation!$D$2:$D$96),0)),"")))</f>
        <v>Phalaridion</v>
      </c>
      <c r="G232" t="str" cm="1">
        <f t="array" ref="G232">IF(E232=Options!$A$3,INDEX(Klasse!$D$2:$D$42,MATCH(1,(A232=Klasse!$A$2:$A$42) * (Species!B232=Klasse!$B$2:$B$42),0)),IF(E232=Options!$A$4,INDEX(Verband!$F$2:$F$179,MATCH(1,(A232=Verband!$A$2:$A$179) * (Species!B232=Verband!$B$2:$B$179) * (Species!C232=Verband!$C$2:$C$179),0)),IF(E232=Options!$A$5,INDEX(Assoziation!$G$2:$G$96,MATCH(1,(A232=Assoziation!$A$2:$A$96) * (Species!B232=Assoziation!$B$2:$B$96) * (Species!C232=Assoziation!$C$2:$C$96) * (Species!D232=Assoziation!$D$2:$D$96),0)),"")))</f>
        <v>Flussufer- und Landröhricht</v>
      </c>
      <c r="H232" s="10" t="s">
        <v>286</v>
      </c>
      <c r="I232" s="10">
        <v>0</v>
      </c>
      <c r="J232" s="10">
        <v>0</v>
      </c>
      <c r="K232" s="10">
        <v>0</v>
      </c>
      <c r="L232" t="str">
        <f t="shared" si="30"/>
        <v xml:space="preserve">Urtica </v>
      </c>
      <c r="M232" t="str">
        <f t="shared" si="31"/>
        <v xml:space="preserve"> dioica</v>
      </c>
      <c r="N232" t="str">
        <f t="shared" si="32"/>
        <v/>
      </c>
      <c r="O232" t="str">
        <f t="shared" si="29"/>
        <v>Species</v>
      </c>
      <c r="P232" t="str">
        <f t="shared" si="33"/>
        <v>L.</v>
      </c>
      <c r="Q232" t="str">
        <f>LOOKUP(A232,Formation!$A$2:$A$10,Formation!$B$2:$B$10)</f>
        <v>Ufer und Feuchtgebiete (Nassfluren und Moore)</v>
      </c>
      <c r="R232" t="str" cm="1">
        <f t="array" ref="R232">INDEX(Klasse!$D$2:$D$42,MATCH(1,(A232=Klasse!$A$2:$A$42) * (Species!B232=Klasse!$B$2:$B$42),0))</f>
        <v>Ufer mit Vegetation</v>
      </c>
    </row>
    <row r="233" spans="1:18" x14ac:dyDescent="0.3">
      <c r="A233" s="10">
        <v>2</v>
      </c>
      <c r="B233" s="10">
        <v>1</v>
      </c>
      <c r="C233" s="10">
        <v>3</v>
      </c>
      <c r="E233" t="str">
        <f>IF(C233="",Options!$A$3,IF(D233="",Options!$A$4,Options!$A$5))</f>
        <v>Verband</v>
      </c>
      <c r="F233" t="str" cm="1">
        <f t="array" ref="F233">IF(E233=Options!$A$3,"",IF(E233=Options!$A$4,INDEX(Verband!$E$2:$E$179,MATCH(1,(A233=Verband!$A$2:$A$179) * (Species!B233=Verband!$B$2:$B$179) * (Species!C233=Verband!$C$2:$C$179),0)),IF(E233=Options!$A$5,INDEX(Assoziation!$F$2:$F$96,MATCH(1,(A233=Assoziation!$A$2:$A$96) * (Species!B233=Assoziation!$B$2:$B$96) * (Species!C233=Assoziation!$C$2:$C$96) * (Species!D233=Assoziation!$D$2:$D$96),0)),"")))</f>
        <v>Littorellion</v>
      </c>
      <c r="G233" t="str" cm="1">
        <f t="array" ref="G233">IF(E233=Options!$A$3,INDEX(Klasse!$D$2:$D$42,MATCH(1,(A233=Klasse!$A$2:$A$42) * (Species!B233=Klasse!$B$2:$B$42),0)),IF(E233=Options!$A$4,INDEX(Verband!$F$2:$F$179,MATCH(1,(A233=Verband!$A$2:$A$179) * (Species!B233=Verband!$B$2:$B$179) * (Species!C233=Verband!$C$2:$C$179),0)),IF(E233=Options!$A$5,INDEX(Assoziation!$G$2:$G$96,MATCH(1,(A233=Assoziation!$A$2:$A$96) * (Species!B233=Assoziation!$B$2:$B$96) * (Species!C233=Assoziation!$C$2:$C$96) * (Species!D233=Assoziation!$D$2:$D$96),0)),"")))</f>
        <v>Strandlingsgesellschaften</v>
      </c>
      <c r="H233" s="10" t="s">
        <v>289</v>
      </c>
      <c r="I233" s="10">
        <v>1</v>
      </c>
      <c r="J233" s="10">
        <v>0</v>
      </c>
      <c r="K233" s="10">
        <v>0</v>
      </c>
      <c r="L233" t="str">
        <f t="shared" si="30"/>
        <v xml:space="preserve">Arenaria </v>
      </c>
      <c r="M233" t="str">
        <f t="shared" si="31"/>
        <v xml:space="preserve"> gothica</v>
      </c>
      <c r="N233" t="str">
        <f t="shared" si="32"/>
        <v/>
      </c>
      <c r="O233" t="str">
        <f t="shared" si="29"/>
        <v>Species</v>
      </c>
      <c r="P233" t="str">
        <f t="shared" si="33"/>
        <v>Fr.</v>
      </c>
      <c r="Q233" t="str">
        <f>LOOKUP(A233,Formation!$A$2:$A$10,Formation!$B$2:$B$10)</f>
        <v>Ufer und Feuchtgebiete (Nassfluren und Moore)</v>
      </c>
      <c r="R233" t="str" cm="1">
        <f t="array" ref="R233">INDEX(Klasse!$D$2:$D$42,MATCH(1,(A233=Klasse!$A$2:$A$42) * (Species!B233=Klasse!$B$2:$B$42),0))</f>
        <v>Ufer mit Vegetation</v>
      </c>
    </row>
    <row r="234" spans="1:18" x14ac:dyDescent="0.3">
      <c r="A234" s="10">
        <v>2</v>
      </c>
      <c r="B234" s="10">
        <v>1</v>
      </c>
      <c r="C234" s="10">
        <v>3</v>
      </c>
      <c r="E234" t="str">
        <f>IF(C234="",Options!$A$3,IF(D234="",Options!$A$4,Options!$A$5))</f>
        <v>Verband</v>
      </c>
      <c r="F234" t="str" cm="1">
        <f t="array" ref="F234">IF(E234=Options!$A$3,"",IF(E234=Options!$A$4,INDEX(Verband!$E$2:$E$179,MATCH(1,(A234=Verband!$A$2:$A$179) * (Species!B234=Verband!$B$2:$B$179) * (Species!C234=Verband!$C$2:$C$179),0)),IF(E234=Options!$A$5,INDEX(Assoziation!$F$2:$F$96,MATCH(1,(A234=Assoziation!$A$2:$A$96) * (Species!B234=Assoziation!$B$2:$B$96) * (Species!C234=Assoziation!$C$2:$C$96) * (Species!D234=Assoziation!$D$2:$D$96),0)),"")))</f>
        <v>Littorellion</v>
      </c>
      <c r="G234" t="str" cm="1">
        <f t="array" ref="G234">IF(E234=Options!$A$3,INDEX(Klasse!$D$2:$D$42,MATCH(1,(A234=Klasse!$A$2:$A$42) * (Species!B234=Klasse!$B$2:$B$42),0)),IF(E234=Options!$A$4,INDEX(Verband!$F$2:$F$179,MATCH(1,(A234=Verband!$A$2:$A$179) * (Species!B234=Verband!$B$2:$B$179) * (Species!C234=Verband!$C$2:$C$179),0)),IF(E234=Options!$A$5,INDEX(Assoziation!$G$2:$G$96,MATCH(1,(A234=Assoziation!$A$2:$A$96) * (Species!B234=Assoziation!$B$2:$B$96) * (Species!C234=Assoziation!$C$2:$C$96) * (Species!D234=Assoziation!$D$2:$D$96),0)),"")))</f>
        <v>Strandlingsgesellschaften</v>
      </c>
      <c r="H234" s="10" t="s">
        <v>3354</v>
      </c>
      <c r="I234" s="10">
        <v>1</v>
      </c>
      <c r="J234" s="10">
        <v>0</v>
      </c>
      <c r="K234" s="10">
        <v>0</v>
      </c>
      <c r="L234" t="str">
        <f t="shared" si="30"/>
        <v xml:space="preserve">Armeria </v>
      </c>
      <c r="M234" t="str">
        <f t="shared" si="31"/>
        <v xml:space="preserve"> alpina</v>
      </c>
      <c r="N234" t="str">
        <f t="shared" si="32"/>
        <v>purpurea</v>
      </c>
      <c r="O234" t="str">
        <f t="shared" si="29"/>
        <v>Subspecies</v>
      </c>
      <c r="P234" t="str">
        <f t="shared" si="33"/>
        <v/>
      </c>
      <c r="Q234" t="str">
        <f>LOOKUP(A234,Formation!$A$2:$A$10,Formation!$B$2:$B$10)</f>
        <v>Ufer und Feuchtgebiete (Nassfluren und Moore)</v>
      </c>
      <c r="R234" t="str" cm="1">
        <f t="array" ref="R234">INDEX(Klasse!$D$2:$D$42,MATCH(1,(A234=Klasse!$A$2:$A$42) * (Species!B234=Klasse!$B$2:$B$42),0))</f>
        <v>Ufer mit Vegetation</v>
      </c>
    </row>
    <row r="235" spans="1:18" x14ac:dyDescent="0.3">
      <c r="A235" s="10">
        <v>2</v>
      </c>
      <c r="B235" s="10">
        <v>1</v>
      </c>
      <c r="C235" s="10">
        <v>3</v>
      </c>
      <c r="E235" t="str">
        <f>IF(C235="",Options!$A$3,IF(D235="",Options!$A$4,Options!$A$5))</f>
        <v>Verband</v>
      </c>
      <c r="F235" t="str" cm="1">
        <f t="array" ref="F235">IF(E235=Options!$A$3,"",IF(E235=Options!$A$4,INDEX(Verband!$E$2:$E$179,MATCH(1,(A235=Verband!$A$2:$A$179) * (Species!B235=Verband!$B$2:$B$179) * (Species!C235=Verband!$C$2:$C$179),0)),IF(E235=Options!$A$5,INDEX(Assoziation!$F$2:$F$96,MATCH(1,(A235=Assoziation!$A$2:$A$96) * (Species!B235=Assoziation!$B$2:$B$96) * (Species!C235=Assoziation!$C$2:$C$96) * (Species!D235=Assoziation!$D$2:$D$96),0)),"")))</f>
        <v>Littorellion</v>
      </c>
      <c r="G235" t="str" cm="1">
        <f t="array" ref="G235">IF(E235=Options!$A$3,INDEX(Klasse!$D$2:$D$42,MATCH(1,(A235=Klasse!$A$2:$A$42) * (Species!B235=Klasse!$B$2:$B$42),0)),IF(E235=Options!$A$4,INDEX(Verband!$F$2:$F$179,MATCH(1,(A235=Verband!$A$2:$A$179) * (Species!B235=Verband!$B$2:$B$179) * (Species!C235=Verband!$C$2:$C$179),0)),IF(E235=Options!$A$5,INDEX(Assoziation!$G$2:$G$96,MATCH(1,(A235=Assoziation!$A$2:$A$96) * (Species!B235=Assoziation!$B$2:$B$96) * (Species!C235=Assoziation!$C$2:$C$96) * (Species!D235=Assoziation!$D$2:$D$96),0)),"")))</f>
        <v>Strandlingsgesellschaften</v>
      </c>
      <c r="H235" s="10" t="s">
        <v>290</v>
      </c>
      <c r="I235" s="10">
        <v>1</v>
      </c>
      <c r="J235" s="10">
        <v>0</v>
      </c>
      <c r="K235" s="10">
        <v>0</v>
      </c>
      <c r="L235" t="str">
        <f t="shared" si="30"/>
        <v xml:space="preserve">Baldellia </v>
      </c>
      <c r="M235" t="str">
        <f t="shared" si="31"/>
        <v xml:space="preserve"> ranunculoides</v>
      </c>
      <c r="N235" t="str">
        <f t="shared" si="32"/>
        <v/>
      </c>
      <c r="O235" t="str">
        <f t="shared" si="29"/>
        <v>Species</v>
      </c>
      <c r="P235" t="str">
        <f t="shared" si="33"/>
        <v>(L.) Parl.</v>
      </c>
      <c r="Q235" t="str">
        <f>LOOKUP(A235,Formation!$A$2:$A$10,Formation!$B$2:$B$10)</f>
        <v>Ufer und Feuchtgebiete (Nassfluren und Moore)</v>
      </c>
      <c r="R235" t="str" cm="1">
        <f t="array" ref="R235">INDEX(Klasse!$D$2:$D$42,MATCH(1,(A235=Klasse!$A$2:$A$42) * (Species!B235=Klasse!$B$2:$B$42),0))</f>
        <v>Ufer mit Vegetation</v>
      </c>
    </row>
    <row r="236" spans="1:18" x14ac:dyDescent="0.3">
      <c r="A236" s="10">
        <v>2</v>
      </c>
      <c r="B236" s="10">
        <v>1</v>
      </c>
      <c r="C236" s="10">
        <v>3</v>
      </c>
      <c r="E236" t="str">
        <f>IF(C236="",Options!$A$3,IF(D236="",Options!$A$4,Options!$A$5))</f>
        <v>Verband</v>
      </c>
      <c r="F236" t="str" cm="1">
        <f t="array" ref="F236">IF(E236=Options!$A$3,"",IF(E236=Options!$A$4,INDEX(Verband!$E$2:$E$179,MATCH(1,(A236=Verband!$A$2:$A$179) * (Species!B236=Verband!$B$2:$B$179) * (Species!C236=Verband!$C$2:$C$179),0)),IF(E236=Options!$A$5,INDEX(Assoziation!$F$2:$F$96,MATCH(1,(A236=Assoziation!$A$2:$A$96) * (Species!B236=Assoziation!$B$2:$B$96) * (Species!C236=Assoziation!$C$2:$C$96) * (Species!D236=Assoziation!$D$2:$D$96),0)),"")))</f>
        <v>Littorellion</v>
      </c>
      <c r="G236" t="str" cm="1">
        <f t="array" ref="G236">IF(E236=Options!$A$3,INDEX(Klasse!$D$2:$D$42,MATCH(1,(A236=Klasse!$A$2:$A$42) * (Species!B236=Klasse!$B$2:$B$42),0)),IF(E236=Options!$A$4,INDEX(Verband!$F$2:$F$179,MATCH(1,(A236=Verband!$A$2:$A$179) * (Species!B236=Verband!$B$2:$B$179) * (Species!C236=Verband!$C$2:$C$179),0)),IF(E236=Options!$A$5,INDEX(Assoziation!$G$2:$G$96,MATCH(1,(A236=Assoziation!$A$2:$A$96) * (Species!B236=Assoziation!$B$2:$B$96) * (Species!C236=Assoziation!$C$2:$C$96) * (Species!D236=Assoziation!$D$2:$D$96),0)),"")))</f>
        <v>Strandlingsgesellschaften</v>
      </c>
      <c r="H236" s="10" t="s">
        <v>291</v>
      </c>
      <c r="I236" s="10">
        <v>1</v>
      </c>
      <c r="J236" s="10">
        <v>0</v>
      </c>
      <c r="K236" s="10">
        <v>0</v>
      </c>
      <c r="L236" t="str">
        <f t="shared" si="30"/>
        <v xml:space="preserve">Chara </v>
      </c>
      <c r="M236" t="str">
        <f t="shared" si="31"/>
        <v xml:space="preserve"> virgata</v>
      </c>
      <c r="N236" t="str">
        <f t="shared" si="32"/>
        <v/>
      </c>
      <c r="O236" t="str">
        <f t="shared" si="29"/>
        <v>Species</v>
      </c>
      <c r="P236" t="str">
        <f t="shared" si="33"/>
        <v>Kütz.</v>
      </c>
      <c r="Q236" t="str">
        <f>LOOKUP(A236,Formation!$A$2:$A$10,Formation!$B$2:$B$10)</f>
        <v>Ufer und Feuchtgebiete (Nassfluren und Moore)</v>
      </c>
      <c r="R236" t="str" cm="1">
        <f t="array" ref="R236">INDEX(Klasse!$D$2:$D$42,MATCH(1,(A236=Klasse!$A$2:$A$42) * (Species!B236=Klasse!$B$2:$B$42),0))</f>
        <v>Ufer mit Vegetation</v>
      </c>
    </row>
    <row r="237" spans="1:18" x14ac:dyDescent="0.3">
      <c r="A237" s="10">
        <v>2</v>
      </c>
      <c r="B237" s="10">
        <v>1</v>
      </c>
      <c r="C237" s="10">
        <v>3</v>
      </c>
      <c r="E237" t="str">
        <f>IF(C237="",Options!$A$3,IF(D237="",Options!$A$4,Options!$A$5))</f>
        <v>Verband</v>
      </c>
      <c r="F237" t="str" cm="1">
        <f t="array" ref="F237">IF(E237=Options!$A$3,"",IF(E237=Options!$A$4,INDEX(Verband!$E$2:$E$179,MATCH(1,(A237=Verband!$A$2:$A$179) * (Species!B237=Verband!$B$2:$B$179) * (Species!C237=Verband!$C$2:$C$179),0)),IF(E237=Options!$A$5,INDEX(Assoziation!$F$2:$F$96,MATCH(1,(A237=Assoziation!$A$2:$A$96) * (Species!B237=Assoziation!$B$2:$B$96) * (Species!C237=Assoziation!$C$2:$C$96) * (Species!D237=Assoziation!$D$2:$D$96),0)),"")))</f>
        <v>Littorellion</v>
      </c>
      <c r="G237" t="str" cm="1">
        <f t="array" ref="G237">IF(E237=Options!$A$3,INDEX(Klasse!$D$2:$D$42,MATCH(1,(A237=Klasse!$A$2:$A$42) * (Species!B237=Klasse!$B$2:$B$42),0)),IF(E237=Options!$A$4,INDEX(Verband!$F$2:$F$179,MATCH(1,(A237=Verband!$A$2:$A$179) * (Species!B237=Verband!$B$2:$B$179) * (Species!C237=Verband!$C$2:$C$179),0)),IF(E237=Options!$A$5,INDEX(Assoziation!$G$2:$G$96,MATCH(1,(A237=Assoziation!$A$2:$A$96) * (Species!B237=Assoziation!$B$2:$B$96) * (Species!C237=Assoziation!$C$2:$C$96) * (Species!D237=Assoziation!$D$2:$D$96),0)),"")))</f>
        <v>Strandlingsgesellschaften</v>
      </c>
      <c r="H237" s="10" t="s">
        <v>292</v>
      </c>
      <c r="I237" s="10">
        <v>1</v>
      </c>
      <c r="J237" s="10">
        <v>1</v>
      </c>
      <c r="K237" s="10">
        <v>0</v>
      </c>
      <c r="L237" t="str">
        <f t="shared" si="30"/>
        <v>Deschampsia</v>
      </c>
      <c r="M237" t="str">
        <f t="shared" si="31"/>
        <v/>
      </c>
      <c r="N237" t="str">
        <f t="shared" si="32"/>
        <v/>
      </c>
      <c r="O237" t="str">
        <f t="shared" si="29"/>
        <v>Genus</v>
      </c>
      <c r="P237" t="str">
        <f t="shared" si="33"/>
        <v/>
      </c>
      <c r="Q237" t="str">
        <f>LOOKUP(A237,Formation!$A$2:$A$10,Formation!$B$2:$B$10)</f>
        <v>Ufer und Feuchtgebiete (Nassfluren und Moore)</v>
      </c>
      <c r="R237" t="str" cm="1">
        <f t="array" ref="R237">INDEX(Klasse!$D$2:$D$42,MATCH(1,(A237=Klasse!$A$2:$A$42) * (Species!B237=Klasse!$B$2:$B$42),0))</f>
        <v>Ufer mit Vegetation</v>
      </c>
    </row>
    <row r="238" spans="1:18" x14ac:dyDescent="0.3">
      <c r="A238" s="10">
        <v>2</v>
      </c>
      <c r="B238" s="10">
        <v>1</v>
      </c>
      <c r="C238" s="10">
        <v>3</v>
      </c>
      <c r="E238" t="str">
        <f>IF(C238="",Options!$A$3,IF(D238="",Options!$A$4,Options!$A$5))</f>
        <v>Verband</v>
      </c>
      <c r="F238" t="str" cm="1">
        <f t="array" ref="F238">IF(E238=Options!$A$3,"",IF(E238=Options!$A$4,INDEX(Verband!$E$2:$E$179,MATCH(1,(A238=Verband!$A$2:$A$179) * (Species!B238=Verband!$B$2:$B$179) * (Species!C238=Verband!$C$2:$C$179),0)),IF(E238=Options!$A$5,INDEX(Assoziation!$F$2:$F$96,MATCH(1,(A238=Assoziation!$A$2:$A$96) * (Species!B238=Assoziation!$B$2:$B$96) * (Species!C238=Assoziation!$C$2:$C$96) * (Species!D238=Assoziation!$D$2:$D$96),0)),"")))</f>
        <v>Littorellion</v>
      </c>
      <c r="G238" t="str" cm="1">
        <f t="array" ref="G238">IF(E238=Options!$A$3,INDEX(Klasse!$D$2:$D$42,MATCH(1,(A238=Klasse!$A$2:$A$42) * (Species!B238=Klasse!$B$2:$B$42),0)),IF(E238=Options!$A$4,INDEX(Verband!$F$2:$F$179,MATCH(1,(A238=Verband!$A$2:$A$179) * (Species!B238=Verband!$B$2:$B$179) * (Species!C238=Verband!$C$2:$C$179),0)),IF(E238=Options!$A$5,INDEX(Assoziation!$G$2:$G$96,MATCH(1,(A238=Assoziation!$A$2:$A$96) * (Species!B238=Assoziation!$B$2:$B$96) * (Species!C238=Assoziation!$C$2:$C$96) * (Species!D238=Assoziation!$D$2:$D$96),0)),"")))</f>
        <v>Strandlingsgesellschaften</v>
      </c>
      <c r="H238" s="10" t="s">
        <v>293</v>
      </c>
      <c r="I238" s="10">
        <v>1</v>
      </c>
      <c r="J238" s="10">
        <v>0</v>
      </c>
      <c r="K238" s="10">
        <v>0</v>
      </c>
      <c r="L238" t="str">
        <f t="shared" si="30"/>
        <v xml:space="preserve">Elatine </v>
      </c>
      <c r="M238" t="str">
        <f t="shared" si="31"/>
        <v xml:space="preserve"> alsinastrum</v>
      </c>
      <c r="N238" t="str">
        <f t="shared" si="32"/>
        <v/>
      </c>
      <c r="O238" t="str">
        <f t="shared" si="29"/>
        <v>Species</v>
      </c>
      <c r="P238" t="str">
        <f t="shared" si="33"/>
        <v>L.</v>
      </c>
      <c r="Q238" t="str">
        <f>LOOKUP(A238,Formation!$A$2:$A$10,Formation!$B$2:$B$10)</f>
        <v>Ufer und Feuchtgebiete (Nassfluren und Moore)</v>
      </c>
      <c r="R238" t="str" cm="1">
        <f t="array" ref="R238">INDEX(Klasse!$D$2:$D$42,MATCH(1,(A238=Klasse!$A$2:$A$42) * (Species!B238=Klasse!$B$2:$B$42),0))</f>
        <v>Ufer mit Vegetation</v>
      </c>
    </row>
    <row r="239" spans="1:18" x14ac:dyDescent="0.3">
      <c r="A239" s="10">
        <v>2</v>
      </c>
      <c r="B239" s="10">
        <v>1</v>
      </c>
      <c r="C239" s="10">
        <v>3</v>
      </c>
      <c r="E239" t="str">
        <f>IF(C239="",Options!$A$3,IF(D239="",Options!$A$4,Options!$A$5))</f>
        <v>Verband</v>
      </c>
      <c r="F239" t="str" cm="1">
        <f t="array" ref="F239">IF(E239=Options!$A$3,"",IF(E239=Options!$A$4,INDEX(Verband!$E$2:$E$179,MATCH(1,(A239=Verband!$A$2:$A$179) * (Species!B239=Verband!$B$2:$B$179) * (Species!C239=Verband!$C$2:$C$179),0)),IF(E239=Options!$A$5,INDEX(Assoziation!$F$2:$F$96,MATCH(1,(A239=Assoziation!$A$2:$A$96) * (Species!B239=Assoziation!$B$2:$B$96) * (Species!C239=Assoziation!$C$2:$C$96) * (Species!D239=Assoziation!$D$2:$D$96),0)),"")))</f>
        <v>Littorellion</v>
      </c>
      <c r="G239" t="str" cm="1">
        <f t="array" ref="G239">IF(E239=Options!$A$3,INDEX(Klasse!$D$2:$D$42,MATCH(1,(A239=Klasse!$A$2:$A$42) * (Species!B239=Klasse!$B$2:$B$42),0)),IF(E239=Options!$A$4,INDEX(Verband!$F$2:$F$179,MATCH(1,(A239=Verband!$A$2:$A$179) * (Species!B239=Verband!$B$2:$B$179) * (Species!C239=Verband!$C$2:$C$179),0)),IF(E239=Options!$A$5,INDEX(Assoziation!$G$2:$G$96,MATCH(1,(A239=Assoziation!$A$2:$A$96) * (Species!B239=Assoziation!$B$2:$B$96) * (Species!C239=Assoziation!$C$2:$C$96) * (Species!D239=Assoziation!$D$2:$D$96),0)),"")))</f>
        <v>Strandlingsgesellschaften</v>
      </c>
      <c r="H239" s="10" t="s">
        <v>294</v>
      </c>
      <c r="I239" s="10">
        <v>1</v>
      </c>
      <c r="J239" s="10">
        <v>1</v>
      </c>
      <c r="K239" s="10">
        <v>0</v>
      </c>
      <c r="L239" t="str">
        <f t="shared" si="30"/>
        <v xml:space="preserve">Eleocharis </v>
      </c>
      <c r="M239" t="str">
        <f t="shared" si="31"/>
        <v xml:space="preserve"> acicularis</v>
      </c>
      <c r="N239" t="str">
        <f t="shared" si="32"/>
        <v/>
      </c>
      <c r="O239" t="str">
        <f t="shared" si="29"/>
        <v>Species</v>
      </c>
      <c r="P239" t="str">
        <f t="shared" si="33"/>
        <v>(L.) Roem. &amp; Schult.</v>
      </c>
      <c r="Q239" t="str">
        <f>LOOKUP(A239,Formation!$A$2:$A$10,Formation!$B$2:$B$10)</f>
        <v>Ufer und Feuchtgebiete (Nassfluren und Moore)</v>
      </c>
      <c r="R239" t="str" cm="1">
        <f t="array" ref="R239">INDEX(Klasse!$D$2:$D$42,MATCH(1,(A239=Klasse!$A$2:$A$42) * (Species!B239=Klasse!$B$2:$B$42),0))</f>
        <v>Ufer mit Vegetation</v>
      </c>
    </row>
    <row r="240" spans="1:18" x14ac:dyDescent="0.3">
      <c r="A240" s="10">
        <v>2</v>
      </c>
      <c r="B240" s="10">
        <v>1</v>
      </c>
      <c r="C240" s="10">
        <v>3</v>
      </c>
      <c r="E240" t="str">
        <f>IF(C240="",Options!$A$3,IF(D240="",Options!$A$4,Options!$A$5))</f>
        <v>Verband</v>
      </c>
      <c r="F240" t="str" cm="1">
        <f t="array" ref="F240">IF(E240=Options!$A$3,"",IF(E240=Options!$A$4,INDEX(Verband!$E$2:$E$179,MATCH(1,(A240=Verband!$A$2:$A$179) * (Species!B240=Verband!$B$2:$B$179) * (Species!C240=Verband!$C$2:$C$179),0)),IF(E240=Options!$A$5,INDEX(Assoziation!$F$2:$F$96,MATCH(1,(A240=Assoziation!$A$2:$A$96) * (Species!B240=Assoziation!$B$2:$B$96) * (Species!C240=Assoziation!$C$2:$C$96) * (Species!D240=Assoziation!$D$2:$D$96),0)),"")))</f>
        <v>Littorellion</v>
      </c>
      <c r="G240" t="str" cm="1">
        <f t="array" ref="G240">IF(E240=Options!$A$3,INDEX(Klasse!$D$2:$D$42,MATCH(1,(A240=Klasse!$A$2:$A$42) * (Species!B240=Klasse!$B$2:$B$42),0)),IF(E240=Options!$A$4,INDEX(Verband!$F$2:$F$179,MATCH(1,(A240=Verband!$A$2:$A$179) * (Species!B240=Verband!$B$2:$B$179) * (Species!C240=Verband!$C$2:$C$179),0)),IF(E240=Options!$A$5,INDEX(Assoziation!$G$2:$G$96,MATCH(1,(A240=Assoziation!$A$2:$A$96) * (Species!B240=Assoziation!$B$2:$B$96) * (Species!C240=Assoziation!$C$2:$C$96) * (Species!D240=Assoziation!$D$2:$D$96),0)),"")))</f>
        <v>Strandlingsgesellschaften</v>
      </c>
      <c r="H240" s="10" t="s">
        <v>295</v>
      </c>
      <c r="I240" s="10">
        <v>1</v>
      </c>
      <c r="J240" s="10">
        <v>0</v>
      </c>
      <c r="K240" s="10">
        <v>0</v>
      </c>
      <c r="L240" t="str">
        <f t="shared" si="30"/>
        <v xml:space="preserve">Eleocharis </v>
      </c>
      <c r="M240" t="str">
        <f t="shared" si="31"/>
        <v xml:space="preserve"> atropurpurea</v>
      </c>
      <c r="N240" t="str">
        <f t="shared" si="32"/>
        <v/>
      </c>
      <c r="O240" t="str">
        <f t="shared" si="29"/>
        <v>Species</v>
      </c>
      <c r="P240" t="str">
        <f t="shared" si="33"/>
        <v>(Retz.) C. Presl</v>
      </c>
      <c r="Q240" t="str">
        <f>LOOKUP(A240,Formation!$A$2:$A$10,Formation!$B$2:$B$10)</f>
        <v>Ufer und Feuchtgebiete (Nassfluren und Moore)</v>
      </c>
      <c r="R240" t="str" cm="1">
        <f t="array" ref="R240">INDEX(Klasse!$D$2:$D$42,MATCH(1,(A240=Klasse!$A$2:$A$42) * (Species!B240=Klasse!$B$2:$B$42),0))</f>
        <v>Ufer mit Vegetation</v>
      </c>
    </row>
    <row r="241" spans="1:18" x14ac:dyDescent="0.3">
      <c r="A241" s="10">
        <v>2</v>
      </c>
      <c r="B241" s="10">
        <v>1</v>
      </c>
      <c r="C241" s="10">
        <v>3</v>
      </c>
      <c r="E241" t="str">
        <f>IF(C241="",Options!$A$3,IF(D241="",Options!$A$4,Options!$A$5))</f>
        <v>Verband</v>
      </c>
      <c r="F241" t="str" cm="1">
        <f t="array" ref="F241">IF(E241=Options!$A$3,"",IF(E241=Options!$A$4,INDEX(Verband!$E$2:$E$179,MATCH(1,(A241=Verband!$A$2:$A$179) * (Species!B241=Verband!$B$2:$B$179) * (Species!C241=Verband!$C$2:$C$179),0)),IF(E241=Options!$A$5,INDEX(Assoziation!$F$2:$F$96,MATCH(1,(A241=Assoziation!$A$2:$A$96) * (Species!B241=Assoziation!$B$2:$B$96) * (Species!C241=Assoziation!$C$2:$C$96) * (Species!D241=Assoziation!$D$2:$D$96),0)),"")))</f>
        <v>Littorellion</v>
      </c>
      <c r="G241" t="str" cm="1">
        <f t="array" ref="G241">IF(E241=Options!$A$3,INDEX(Klasse!$D$2:$D$42,MATCH(1,(A241=Klasse!$A$2:$A$42) * (Species!B241=Klasse!$B$2:$B$42),0)),IF(E241=Options!$A$4,INDEX(Verband!$F$2:$F$179,MATCH(1,(A241=Verband!$A$2:$A$179) * (Species!B241=Verband!$B$2:$B$179) * (Species!C241=Verband!$C$2:$C$179),0)),IF(E241=Options!$A$5,INDEX(Assoziation!$G$2:$G$96,MATCH(1,(A241=Assoziation!$A$2:$A$96) * (Species!B241=Assoziation!$B$2:$B$96) * (Species!C241=Assoziation!$C$2:$C$96) * (Species!D241=Assoziation!$D$2:$D$96),0)),"")))</f>
        <v>Strandlingsgesellschaften</v>
      </c>
      <c r="H241" s="10" t="s">
        <v>296</v>
      </c>
      <c r="I241" s="10">
        <v>1</v>
      </c>
      <c r="J241" s="10">
        <v>0</v>
      </c>
      <c r="K241" s="10">
        <v>0</v>
      </c>
      <c r="L241" t="str">
        <f t="shared" si="30"/>
        <v xml:space="preserve">Fimbristylis </v>
      </c>
      <c r="M241" t="str">
        <f t="shared" si="31"/>
        <v xml:space="preserve"> annua</v>
      </c>
      <c r="N241" t="str">
        <f t="shared" si="32"/>
        <v/>
      </c>
      <c r="O241" t="str">
        <f t="shared" si="29"/>
        <v>Species</v>
      </c>
      <c r="P241" t="str">
        <f t="shared" si="33"/>
        <v>(All.) Roem. &amp; Schult.</v>
      </c>
      <c r="Q241" t="str">
        <f>LOOKUP(A241,Formation!$A$2:$A$10,Formation!$B$2:$B$10)</f>
        <v>Ufer und Feuchtgebiete (Nassfluren und Moore)</v>
      </c>
      <c r="R241" t="str" cm="1">
        <f t="array" ref="R241">INDEX(Klasse!$D$2:$D$42,MATCH(1,(A241=Klasse!$A$2:$A$42) * (Species!B241=Klasse!$B$2:$B$42),0))</f>
        <v>Ufer mit Vegetation</v>
      </c>
    </row>
    <row r="242" spans="1:18" x14ac:dyDescent="0.3">
      <c r="A242" s="10">
        <v>2</v>
      </c>
      <c r="B242" s="10">
        <v>1</v>
      </c>
      <c r="C242" s="10">
        <v>3</v>
      </c>
      <c r="E242" t="str">
        <f>IF(C242="",Options!$A$3,IF(D242="",Options!$A$4,Options!$A$5))</f>
        <v>Verband</v>
      </c>
      <c r="F242" t="str" cm="1">
        <f t="array" ref="F242">IF(E242=Options!$A$3,"",IF(E242=Options!$A$4,INDEX(Verband!$E$2:$E$179,MATCH(1,(A242=Verband!$A$2:$A$179) * (Species!B242=Verband!$B$2:$B$179) * (Species!C242=Verband!$C$2:$C$179),0)),IF(E242=Options!$A$5,INDEX(Assoziation!$F$2:$F$96,MATCH(1,(A242=Assoziation!$A$2:$A$96) * (Species!B242=Assoziation!$B$2:$B$96) * (Species!C242=Assoziation!$C$2:$C$96) * (Species!D242=Assoziation!$D$2:$D$96),0)),"")))</f>
        <v>Littorellion</v>
      </c>
      <c r="G242" t="str" cm="1">
        <f t="array" ref="G242">IF(E242=Options!$A$3,INDEX(Klasse!$D$2:$D$42,MATCH(1,(A242=Klasse!$A$2:$A$42) * (Species!B242=Klasse!$B$2:$B$42),0)),IF(E242=Options!$A$4,INDEX(Verband!$F$2:$F$179,MATCH(1,(A242=Verband!$A$2:$A$179) * (Species!B242=Verband!$B$2:$B$179) * (Species!C242=Verband!$C$2:$C$179),0)),IF(E242=Options!$A$5,INDEX(Assoziation!$G$2:$G$96,MATCH(1,(A242=Assoziation!$A$2:$A$96) * (Species!B242=Assoziation!$B$2:$B$96) * (Species!C242=Assoziation!$C$2:$C$96) * (Species!D242=Assoziation!$D$2:$D$96),0)),"")))</f>
        <v>Strandlingsgesellschaften</v>
      </c>
      <c r="H242" s="10" t="s">
        <v>297</v>
      </c>
      <c r="I242" s="10">
        <v>1</v>
      </c>
      <c r="J242" s="10">
        <v>0</v>
      </c>
      <c r="K242" s="10">
        <v>0</v>
      </c>
      <c r="L242" t="str">
        <f t="shared" si="30"/>
        <v xml:space="preserve">Isoëtes </v>
      </c>
      <c r="M242" t="str">
        <f t="shared" si="31"/>
        <v xml:space="preserve"> echinospora</v>
      </c>
      <c r="N242" t="str">
        <f t="shared" si="32"/>
        <v/>
      </c>
      <c r="O242" t="str">
        <f t="shared" si="29"/>
        <v>Species</v>
      </c>
      <c r="P242" t="str">
        <f t="shared" si="33"/>
        <v>Durieu</v>
      </c>
      <c r="Q242" t="str">
        <f>LOOKUP(A242,Formation!$A$2:$A$10,Formation!$B$2:$B$10)</f>
        <v>Ufer und Feuchtgebiete (Nassfluren und Moore)</v>
      </c>
      <c r="R242" t="str" cm="1">
        <f t="array" ref="R242">INDEX(Klasse!$D$2:$D$42,MATCH(1,(A242=Klasse!$A$2:$A$42) * (Species!B242=Klasse!$B$2:$B$42),0))</f>
        <v>Ufer mit Vegetation</v>
      </c>
    </row>
    <row r="243" spans="1:18" x14ac:dyDescent="0.3">
      <c r="A243" s="10">
        <v>2</v>
      </c>
      <c r="B243" s="10">
        <v>1</v>
      </c>
      <c r="C243" s="10">
        <v>3</v>
      </c>
      <c r="E243" t="str">
        <f>IF(C243="",Options!$A$3,IF(D243="",Options!$A$4,Options!$A$5))</f>
        <v>Verband</v>
      </c>
      <c r="F243" t="str" cm="1">
        <f t="array" ref="F243">IF(E243=Options!$A$3,"",IF(E243=Options!$A$4,INDEX(Verband!$E$2:$E$179,MATCH(1,(A243=Verband!$A$2:$A$179) * (Species!B243=Verband!$B$2:$B$179) * (Species!C243=Verband!$C$2:$C$179),0)),IF(E243=Options!$A$5,INDEX(Assoziation!$F$2:$F$96,MATCH(1,(A243=Assoziation!$A$2:$A$96) * (Species!B243=Assoziation!$B$2:$B$96) * (Species!C243=Assoziation!$C$2:$C$96) * (Species!D243=Assoziation!$D$2:$D$96),0)),"")))</f>
        <v>Littorellion</v>
      </c>
      <c r="G243" t="str" cm="1">
        <f t="array" ref="G243">IF(E243=Options!$A$3,INDEX(Klasse!$D$2:$D$42,MATCH(1,(A243=Klasse!$A$2:$A$42) * (Species!B243=Klasse!$B$2:$B$42),0)),IF(E243=Options!$A$4,INDEX(Verband!$F$2:$F$179,MATCH(1,(A243=Verband!$A$2:$A$179) * (Species!B243=Verband!$B$2:$B$179) * (Species!C243=Verband!$C$2:$C$179),0)),IF(E243=Options!$A$5,INDEX(Assoziation!$G$2:$G$96,MATCH(1,(A243=Assoziation!$A$2:$A$96) * (Species!B243=Assoziation!$B$2:$B$96) * (Species!C243=Assoziation!$C$2:$C$96) * (Species!D243=Assoziation!$D$2:$D$96),0)),"")))</f>
        <v>Strandlingsgesellschaften</v>
      </c>
      <c r="H243" s="10" t="s">
        <v>298</v>
      </c>
      <c r="I243" s="10">
        <v>1</v>
      </c>
      <c r="J243" s="10">
        <v>0</v>
      </c>
      <c r="K243" s="10">
        <v>0</v>
      </c>
      <c r="L243" t="str">
        <f t="shared" si="30"/>
        <v xml:space="preserve">Isoëtes </v>
      </c>
      <c r="M243" t="str">
        <f t="shared" si="31"/>
        <v xml:space="preserve"> lacustris</v>
      </c>
      <c r="N243" t="str">
        <f t="shared" si="32"/>
        <v/>
      </c>
      <c r="O243" t="str">
        <f t="shared" si="29"/>
        <v>Species</v>
      </c>
      <c r="P243" t="str">
        <f t="shared" si="33"/>
        <v>L.</v>
      </c>
      <c r="Q243" t="str">
        <f>LOOKUP(A243,Formation!$A$2:$A$10,Formation!$B$2:$B$10)</f>
        <v>Ufer und Feuchtgebiete (Nassfluren und Moore)</v>
      </c>
      <c r="R243" t="str" cm="1">
        <f t="array" ref="R243">INDEX(Klasse!$D$2:$D$42,MATCH(1,(A243=Klasse!$A$2:$A$42) * (Species!B243=Klasse!$B$2:$B$42),0))</f>
        <v>Ufer mit Vegetation</v>
      </c>
    </row>
    <row r="244" spans="1:18" x14ac:dyDescent="0.3">
      <c r="A244" s="10">
        <v>2</v>
      </c>
      <c r="B244" s="10">
        <v>1</v>
      </c>
      <c r="C244" s="10">
        <v>3</v>
      </c>
      <c r="E244" t="str">
        <f>IF(C244="",Options!$A$3,IF(D244="",Options!$A$4,Options!$A$5))</f>
        <v>Verband</v>
      </c>
      <c r="F244" t="str" cm="1">
        <f t="array" ref="F244">IF(E244=Options!$A$3,"",IF(E244=Options!$A$4,INDEX(Verband!$E$2:$E$179,MATCH(1,(A244=Verband!$A$2:$A$179) * (Species!B244=Verband!$B$2:$B$179) * (Species!C244=Verband!$C$2:$C$179),0)),IF(E244=Options!$A$5,INDEX(Assoziation!$F$2:$F$96,MATCH(1,(A244=Assoziation!$A$2:$A$96) * (Species!B244=Assoziation!$B$2:$B$96) * (Species!C244=Assoziation!$C$2:$C$96) * (Species!D244=Assoziation!$D$2:$D$96),0)),"")))</f>
        <v>Littorellion</v>
      </c>
      <c r="G244" t="str" cm="1">
        <f t="array" ref="G244">IF(E244=Options!$A$3,INDEX(Klasse!$D$2:$D$42,MATCH(1,(A244=Klasse!$A$2:$A$42) * (Species!B244=Klasse!$B$2:$B$42),0)),IF(E244=Options!$A$4,INDEX(Verband!$F$2:$F$179,MATCH(1,(A244=Verband!$A$2:$A$179) * (Species!B244=Verband!$B$2:$B$179) * (Species!C244=Verband!$C$2:$C$179),0)),IF(E244=Options!$A$5,INDEX(Assoziation!$G$2:$G$96,MATCH(1,(A244=Assoziation!$A$2:$A$96) * (Species!B244=Assoziation!$B$2:$B$96) * (Species!C244=Assoziation!$C$2:$C$96) * (Species!D244=Assoziation!$D$2:$D$96),0)),"")))</f>
        <v>Strandlingsgesellschaften</v>
      </c>
      <c r="H244" s="10" t="s">
        <v>299</v>
      </c>
      <c r="I244" s="10">
        <v>1</v>
      </c>
      <c r="J244" s="10">
        <v>0</v>
      </c>
      <c r="K244" s="10">
        <v>0</v>
      </c>
      <c r="L244" t="str">
        <f t="shared" si="30"/>
        <v xml:space="preserve">Juncus </v>
      </c>
      <c r="M244" t="str">
        <f t="shared" si="31"/>
        <v xml:space="preserve"> bulbosus</v>
      </c>
      <c r="N244" t="str">
        <f t="shared" si="32"/>
        <v/>
      </c>
      <c r="O244" t="str">
        <f t="shared" si="29"/>
        <v>Species</v>
      </c>
      <c r="P244" t="str">
        <f t="shared" si="33"/>
        <v>L.</v>
      </c>
      <c r="Q244" t="str">
        <f>LOOKUP(A244,Formation!$A$2:$A$10,Formation!$B$2:$B$10)</f>
        <v>Ufer und Feuchtgebiete (Nassfluren und Moore)</v>
      </c>
      <c r="R244" t="str" cm="1">
        <f t="array" ref="R244">INDEX(Klasse!$D$2:$D$42,MATCH(1,(A244=Klasse!$A$2:$A$42) * (Species!B244=Klasse!$B$2:$B$42),0))</f>
        <v>Ufer mit Vegetation</v>
      </c>
    </row>
    <row r="245" spans="1:18" x14ac:dyDescent="0.3">
      <c r="A245" s="10">
        <v>2</v>
      </c>
      <c r="B245" s="10">
        <v>1</v>
      </c>
      <c r="C245" s="10">
        <v>3</v>
      </c>
      <c r="E245" t="str">
        <f>IF(C245="",Options!$A$3,IF(D245="",Options!$A$4,Options!$A$5))</f>
        <v>Verband</v>
      </c>
      <c r="F245" t="str" cm="1">
        <f t="array" ref="F245">IF(E245=Options!$A$3,"",IF(E245=Options!$A$4,INDEX(Verband!$E$2:$E$179,MATCH(1,(A245=Verband!$A$2:$A$179) * (Species!B245=Verband!$B$2:$B$179) * (Species!C245=Verband!$C$2:$C$179),0)),IF(E245=Options!$A$5,INDEX(Assoziation!$F$2:$F$96,MATCH(1,(A245=Assoziation!$A$2:$A$96) * (Species!B245=Assoziation!$B$2:$B$96) * (Species!C245=Assoziation!$C$2:$C$96) * (Species!D245=Assoziation!$D$2:$D$96),0)),"")))</f>
        <v>Littorellion</v>
      </c>
      <c r="G245" t="str" cm="1">
        <f t="array" ref="G245">IF(E245=Options!$A$3,INDEX(Klasse!$D$2:$D$42,MATCH(1,(A245=Klasse!$A$2:$A$42) * (Species!B245=Klasse!$B$2:$B$42),0)),IF(E245=Options!$A$4,INDEX(Verband!$F$2:$F$179,MATCH(1,(A245=Verband!$A$2:$A$179) * (Species!B245=Verband!$B$2:$B$179) * (Species!C245=Verband!$C$2:$C$179),0)),IF(E245=Options!$A$5,INDEX(Assoziation!$G$2:$G$96,MATCH(1,(A245=Assoziation!$A$2:$A$96) * (Species!B245=Assoziation!$B$2:$B$96) * (Species!C245=Assoziation!$C$2:$C$96) * (Species!D245=Assoziation!$D$2:$D$96),0)),"")))</f>
        <v>Strandlingsgesellschaften</v>
      </c>
      <c r="H245" s="10" t="s">
        <v>300</v>
      </c>
      <c r="I245" s="10">
        <v>1</v>
      </c>
      <c r="J245" s="10">
        <v>1</v>
      </c>
      <c r="K245" s="10">
        <v>0</v>
      </c>
      <c r="L245" t="str">
        <f t="shared" si="30"/>
        <v xml:space="preserve">Littorella </v>
      </c>
      <c r="M245" t="str">
        <f t="shared" si="31"/>
        <v xml:space="preserve"> uniflora</v>
      </c>
      <c r="N245" t="str">
        <f t="shared" si="32"/>
        <v/>
      </c>
      <c r="O245" t="str">
        <f t="shared" si="29"/>
        <v>Species</v>
      </c>
      <c r="P245" t="str">
        <f t="shared" si="33"/>
        <v>(L.) Asch.</v>
      </c>
      <c r="Q245" t="str">
        <f>LOOKUP(A245,Formation!$A$2:$A$10,Formation!$B$2:$B$10)</f>
        <v>Ufer und Feuchtgebiete (Nassfluren und Moore)</v>
      </c>
      <c r="R245" t="str" cm="1">
        <f t="array" ref="R245">INDEX(Klasse!$D$2:$D$42,MATCH(1,(A245=Klasse!$A$2:$A$42) * (Species!B245=Klasse!$B$2:$B$42),0))</f>
        <v>Ufer mit Vegetation</v>
      </c>
    </row>
    <row r="246" spans="1:18" x14ac:dyDescent="0.3">
      <c r="A246" s="10">
        <v>2</v>
      </c>
      <c r="B246" s="10">
        <v>1</v>
      </c>
      <c r="C246" s="10">
        <v>3</v>
      </c>
      <c r="E246" t="str">
        <f>IF(C246="",Options!$A$3,IF(D246="",Options!$A$4,Options!$A$5))</f>
        <v>Verband</v>
      </c>
      <c r="F246" t="str" cm="1">
        <f t="array" ref="F246">IF(E246=Options!$A$3,"",IF(E246=Options!$A$4,INDEX(Verband!$E$2:$E$179,MATCH(1,(A246=Verband!$A$2:$A$179) * (Species!B246=Verband!$B$2:$B$179) * (Species!C246=Verband!$C$2:$C$179),0)),IF(E246=Options!$A$5,INDEX(Assoziation!$F$2:$F$96,MATCH(1,(A246=Assoziation!$A$2:$A$96) * (Species!B246=Assoziation!$B$2:$B$96) * (Species!C246=Assoziation!$C$2:$C$96) * (Species!D246=Assoziation!$D$2:$D$96),0)),"")))</f>
        <v>Littorellion</v>
      </c>
      <c r="G246" t="str" cm="1">
        <f t="array" ref="G246">IF(E246=Options!$A$3,INDEX(Klasse!$D$2:$D$42,MATCH(1,(A246=Klasse!$A$2:$A$42) * (Species!B246=Klasse!$B$2:$B$42),0)),IF(E246=Options!$A$4,INDEX(Verband!$F$2:$F$179,MATCH(1,(A246=Verband!$A$2:$A$179) * (Species!B246=Verband!$B$2:$B$179) * (Species!C246=Verband!$C$2:$C$179),0)),IF(E246=Options!$A$5,INDEX(Assoziation!$G$2:$G$96,MATCH(1,(A246=Assoziation!$A$2:$A$96) * (Species!B246=Assoziation!$B$2:$B$96) * (Species!C246=Assoziation!$C$2:$C$96) * (Species!D246=Assoziation!$D$2:$D$96),0)),"")))</f>
        <v>Strandlingsgesellschaften</v>
      </c>
      <c r="H246" s="10" t="s">
        <v>301</v>
      </c>
      <c r="I246" s="10">
        <v>1</v>
      </c>
      <c r="J246" s="10">
        <v>0</v>
      </c>
      <c r="K246" s="10">
        <v>0</v>
      </c>
      <c r="L246" t="str">
        <f t="shared" si="30"/>
        <v xml:space="preserve">Marsilea </v>
      </c>
      <c r="M246" t="str">
        <f t="shared" si="31"/>
        <v xml:space="preserve"> quadrifolia</v>
      </c>
      <c r="N246" t="str">
        <f t="shared" si="32"/>
        <v/>
      </c>
      <c r="O246" t="str">
        <f t="shared" si="29"/>
        <v>Species</v>
      </c>
      <c r="P246" t="str">
        <f t="shared" si="33"/>
        <v>L.</v>
      </c>
      <c r="Q246" t="str">
        <f>LOOKUP(A246,Formation!$A$2:$A$10,Formation!$B$2:$B$10)</f>
        <v>Ufer und Feuchtgebiete (Nassfluren und Moore)</v>
      </c>
      <c r="R246" t="str" cm="1">
        <f t="array" ref="R246">INDEX(Klasse!$D$2:$D$42,MATCH(1,(A246=Klasse!$A$2:$A$42) * (Species!B246=Klasse!$B$2:$B$42),0))</f>
        <v>Ufer mit Vegetation</v>
      </c>
    </row>
    <row r="247" spans="1:18" x14ac:dyDescent="0.3">
      <c r="A247" s="10">
        <v>2</v>
      </c>
      <c r="B247" s="10">
        <v>1</v>
      </c>
      <c r="C247" s="10">
        <v>3</v>
      </c>
      <c r="E247" t="str">
        <f>IF(C247="",Options!$A$3,IF(D247="",Options!$A$4,Options!$A$5))</f>
        <v>Verband</v>
      </c>
      <c r="F247" t="str" cm="1">
        <f t="array" ref="F247">IF(E247=Options!$A$3,"",IF(E247=Options!$A$4,INDEX(Verband!$E$2:$E$179,MATCH(1,(A247=Verband!$A$2:$A$179) * (Species!B247=Verband!$B$2:$B$179) * (Species!C247=Verband!$C$2:$C$179),0)),IF(E247=Options!$A$5,INDEX(Assoziation!$F$2:$F$96,MATCH(1,(A247=Assoziation!$A$2:$A$96) * (Species!B247=Assoziation!$B$2:$B$96) * (Species!C247=Assoziation!$C$2:$C$96) * (Species!D247=Assoziation!$D$2:$D$96),0)),"")))</f>
        <v>Littorellion</v>
      </c>
      <c r="G247" t="str" cm="1">
        <f t="array" ref="G247">IF(E247=Options!$A$3,INDEX(Klasse!$D$2:$D$42,MATCH(1,(A247=Klasse!$A$2:$A$42) * (Species!B247=Klasse!$B$2:$B$42),0)),IF(E247=Options!$A$4,INDEX(Verband!$F$2:$F$179,MATCH(1,(A247=Verband!$A$2:$A$179) * (Species!B247=Verband!$B$2:$B$179) * (Species!C247=Verband!$C$2:$C$179),0)),IF(E247=Options!$A$5,INDEX(Assoziation!$G$2:$G$96,MATCH(1,(A247=Assoziation!$A$2:$A$96) * (Species!B247=Assoziation!$B$2:$B$96) * (Species!C247=Assoziation!$C$2:$C$96) * (Species!D247=Assoziation!$D$2:$D$96),0)),"")))</f>
        <v>Strandlingsgesellschaften</v>
      </c>
      <c r="H247" s="10" t="s">
        <v>302</v>
      </c>
      <c r="I247" s="10">
        <v>1</v>
      </c>
      <c r="J247" s="10">
        <v>0</v>
      </c>
      <c r="K247" s="10">
        <v>0</v>
      </c>
      <c r="L247" t="str">
        <f t="shared" si="30"/>
        <v xml:space="preserve">Myosotis </v>
      </c>
      <c r="M247" t="str">
        <f t="shared" si="31"/>
        <v xml:space="preserve"> rehsteineri</v>
      </c>
      <c r="N247" t="str">
        <f t="shared" si="32"/>
        <v/>
      </c>
      <c r="O247" t="str">
        <f t="shared" si="29"/>
        <v>Species</v>
      </c>
      <c r="P247" t="str">
        <f t="shared" si="33"/>
        <v>Wartm.</v>
      </c>
      <c r="Q247" t="str">
        <f>LOOKUP(A247,Formation!$A$2:$A$10,Formation!$B$2:$B$10)</f>
        <v>Ufer und Feuchtgebiete (Nassfluren und Moore)</v>
      </c>
      <c r="R247" t="str" cm="1">
        <f t="array" ref="R247">INDEX(Klasse!$D$2:$D$42,MATCH(1,(A247=Klasse!$A$2:$A$42) * (Species!B247=Klasse!$B$2:$B$42),0))</f>
        <v>Ufer mit Vegetation</v>
      </c>
    </row>
    <row r="248" spans="1:18" x14ac:dyDescent="0.3">
      <c r="A248" s="10">
        <v>2</v>
      </c>
      <c r="B248" s="10">
        <v>1</v>
      </c>
      <c r="C248" s="10">
        <v>3</v>
      </c>
      <c r="E248" t="str">
        <f>IF(C248="",Options!$A$3,IF(D248="",Options!$A$4,Options!$A$5))</f>
        <v>Verband</v>
      </c>
      <c r="F248" t="str" cm="1">
        <f t="array" ref="F248">IF(E248=Options!$A$3,"",IF(E248=Options!$A$4,INDEX(Verband!$E$2:$E$179,MATCH(1,(A248=Verband!$A$2:$A$179) * (Species!B248=Verband!$B$2:$B$179) * (Species!C248=Verband!$C$2:$C$179),0)),IF(E248=Options!$A$5,INDEX(Assoziation!$F$2:$F$96,MATCH(1,(A248=Assoziation!$A$2:$A$96) * (Species!B248=Assoziation!$B$2:$B$96) * (Species!C248=Assoziation!$C$2:$C$96) * (Species!D248=Assoziation!$D$2:$D$96),0)),"")))</f>
        <v>Littorellion</v>
      </c>
      <c r="G248" t="str" cm="1">
        <f t="array" ref="G248">IF(E248=Options!$A$3,INDEX(Klasse!$D$2:$D$42,MATCH(1,(A248=Klasse!$A$2:$A$42) * (Species!B248=Klasse!$B$2:$B$42),0)),IF(E248=Options!$A$4,INDEX(Verband!$F$2:$F$179,MATCH(1,(A248=Verband!$A$2:$A$179) * (Species!B248=Verband!$B$2:$B$179) * (Species!C248=Verband!$C$2:$C$179),0)),IF(E248=Options!$A$5,INDEX(Assoziation!$G$2:$G$96,MATCH(1,(A248=Assoziation!$A$2:$A$96) * (Species!B248=Assoziation!$B$2:$B$96) * (Species!C248=Assoziation!$C$2:$C$96) * (Species!D248=Assoziation!$D$2:$D$96),0)),"")))</f>
        <v>Strandlingsgesellschaften</v>
      </c>
      <c r="H248" s="10" t="s">
        <v>303</v>
      </c>
      <c r="I248" s="10">
        <v>1</v>
      </c>
      <c r="J248" s="10">
        <v>0</v>
      </c>
      <c r="K248" s="10">
        <v>0</v>
      </c>
      <c r="L248" t="str">
        <f t="shared" si="30"/>
        <v xml:space="preserve">Nitella </v>
      </c>
      <c r="M248" t="str">
        <f t="shared" si="31"/>
        <v xml:space="preserve"> translucens</v>
      </c>
      <c r="N248" t="str">
        <f t="shared" si="32"/>
        <v/>
      </c>
      <c r="O248" t="str">
        <f t="shared" si="29"/>
        <v>Species</v>
      </c>
      <c r="P248" t="str">
        <f t="shared" si="33"/>
        <v>(Pers.) C. Agardh</v>
      </c>
      <c r="Q248" t="str">
        <f>LOOKUP(A248,Formation!$A$2:$A$10,Formation!$B$2:$B$10)</f>
        <v>Ufer und Feuchtgebiete (Nassfluren und Moore)</v>
      </c>
      <c r="R248" t="str" cm="1">
        <f t="array" ref="R248">INDEX(Klasse!$D$2:$D$42,MATCH(1,(A248=Klasse!$A$2:$A$42) * (Species!B248=Klasse!$B$2:$B$42),0))</f>
        <v>Ufer mit Vegetation</v>
      </c>
    </row>
    <row r="249" spans="1:18" x14ac:dyDescent="0.3">
      <c r="A249" s="10">
        <v>2</v>
      </c>
      <c r="B249" s="10">
        <v>1</v>
      </c>
      <c r="C249" s="10">
        <v>3</v>
      </c>
      <c r="E249" t="str">
        <f>IF(C249="",Options!$A$3,IF(D249="",Options!$A$4,Options!$A$5))</f>
        <v>Verband</v>
      </c>
      <c r="F249" t="str" cm="1">
        <f t="array" ref="F249">IF(E249=Options!$A$3,"",IF(E249=Options!$A$4,INDEX(Verband!$E$2:$E$179,MATCH(1,(A249=Verband!$A$2:$A$179) * (Species!B249=Verband!$B$2:$B$179) * (Species!C249=Verband!$C$2:$C$179),0)),IF(E249=Options!$A$5,INDEX(Assoziation!$F$2:$F$96,MATCH(1,(A249=Assoziation!$A$2:$A$96) * (Species!B249=Assoziation!$B$2:$B$96) * (Species!C249=Assoziation!$C$2:$C$96) * (Species!D249=Assoziation!$D$2:$D$96),0)),"")))</f>
        <v>Littorellion</v>
      </c>
      <c r="G249" t="str" cm="1">
        <f t="array" ref="G249">IF(E249=Options!$A$3,INDEX(Klasse!$D$2:$D$42,MATCH(1,(A249=Klasse!$A$2:$A$42) * (Species!B249=Klasse!$B$2:$B$42),0)),IF(E249=Options!$A$4,INDEX(Verband!$F$2:$F$179,MATCH(1,(A249=Verband!$A$2:$A$179) * (Species!B249=Verband!$B$2:$B$179) * (Species!C249=Verband!$C$2:$C$179),0)),IF(E249=Options!$A$5,INDEX(Assoziation!$G$2:$G$96,MATCH(1,(A249=Assoziation!$A$2:$A$96) * (Species!B249=Assoziation!$B$2:$B$96) * (Species!C249=Assoziation!$C$2:$C$96) * (Species!D249=Assoziation!$D$2:$D$96),0)),"")))</f>
        <v>Strandlingsgesellschaften</v>
      </c>
      <c r="H249" s="10" t="s">
        <v>304</v>
      </c>
      <c r="I249" s="10">
        <v>1</v>
      </c>
      <c r="J249" s="10">
        <v>0</v>
      </c>
      <c r="K249" s="10">
        <v>0</v>
      </c>
      <c r="L249" t="str">
        <f t="shared" si="30"/>
        <v xml:space="preserve">Pilularia </v>
      </c>
      <c r="M249" t="str">
        <f t="shared" si="31"/>
        <v xml:space="preserve"> globulifera</v>
      </c>
      <c r="N249" t="str">
        <f t="shared" si="32"/>
        <v/>
      </c>
      <c r="O249" t="str">
        <f t="shared" si="29"/>
        <v>Species</v>
      </c>
      <c r="P249" t="str">
        <f t="shared" si="33"/>
        <v>L.</v>
      </c>
      <c r="Q249" t="str">
        <f>LOOKUP(A249,Formation!$A$2:$A$10,Formation!$B$2:$B$10)</f>
        <v>Ufer und Feuchtgebiete (Nassfluren und Moore)</v>
      </c>
      <c r="R249" t="str" cm="1">
        <f t="array" ref="R249">INDEX(Klasse!$D$2:$D$42,MATCH(1,(A249=Klasse!$A$2:$A$42) * (Species!B249=Klasse!$B$2:$B$42),0))</f>
        <v>Ufer mit Vegetation</v>
      </c>
    </row>
    <row r="250" spans="1:18" x14ac:dyDescent="0.3">
      <c r="A250" s="10">
        <v>2</v>
      </c>
      <c r="B250" s="10">
        <v>1</v>
      </c>
      <c r="C250" s="10">
        <v>3</v>
      </c>
      <c r="E250" t="str">
        <f>IF(C250="",Options!$A$3,IF(D250="",Options!$A$4,Options!$A$5))</f>
        <v>Verband</v>
      </c>
      <c r="F250" t="str" cm="1">
        <f t="array" ref="F250">IF(E250=Options!$A$3,"",IF(E250=Options!$A$4,INDEX(Verband!$E$2:$E$179,MATCH(1,(A250=Verband!$A$2:$A$179) * (Species!B250=Verband!$B$2:$B$179) * (Species!C250=Verband!$C$2:$C$179),0)),IF(E250=Options!$A$5,INDEX(Assoziation!$F$2:$F$96,MATCH(1,(A250=Assoziation!$A$2:$A$96) * (Species!B250=Assoziation!$B$2:$B$96) * (Species!C250=Assoziation!$C$2:$C$96) * (Species!D250=Assoziation!$D$2:$D$96),0)),"")))</f>
        <v>Littorellion</v>
      </c>
      <c r="G250" t="str" cm="1">
        <f t="array" ref="G250">IF(E250=Options!$A$3,INDEX(Klasse!$D$2:$D$42,MATCH(1,(A250=Klasse!$A$2:$A$42) * (Species!B250=Klasse!$B$2:$B$42),0)),IF(E250=Options!$A$4,INDEX(Verband!$F$2:$F$179,MATCH(1,(A250=Verband!$A$2:$A$179) * (Species!B250=Verband!$B$2:$B$179) * (Species!C250=Verband!$C$2:$C$179),0)),IF(E250=Options!$A$5,INDEX(Assoziation!$G$2:$G$96,MATCH(1,(A250=Assoziation!$A$2:$A$96) * (Species!B250=Assoziation!$B$2:$B$96) * (Species!C250=Assoziation!$C$2:$C$96) * (Species!D250=Assoziation!$D$2:$D$96),0)),"")))</f>
        <v>Strandlingsgesellschaften</v>
      </c>
      <c r="H250" s="10" t="s">
        <v>305</v>
      </c>
      <c r="I250" s="10">
        <v>1</v>
      </c>
      <c r="J250" s="10">
        <v>0</v>
      </c>
      <c r="K250" s="10">
        <v>0</v>
      </c>
      <c r="L250" t="str">
        <f t="shared" si="30"/>
        <v xml:space="preserve">Potamogeton </v>
      </c>
      <c r="M250" t="str">
        <f t="shared" si="31"/>
        <v xml:space="preserve"> polygonifolius</v>
      </c>
      <c r="N250" t="str">
        <f t="shared" si="32"/>
        <v/>
      </c>
      <c r="O250" t="str">
        <f t="shared" si="29"/>
        <v>Species</v>
      </c>
      <c r="P250" t="str">
        <f t="shared" si="33"/>
        <v>Pourr.</v>
      </c>
      <c r="Q250" t="str">
        <f>LOOKUP(A250,Formation!$A$2:$A$10,Formation!$B$2:$B$10)</f>
        <v>Ufer und Feuchtgebiete (Nassfluren und Moore)</v>
      </c>
      <c r="R250" t="str" cm="1">
        <f t="array" ref="R250">INDEX(Klasse!$D$2:$D$42,MATCH(1,(A250=Klasse!$A$2:$A$42) * (Species!B250=Klasse!$B$2:$B$42),0))</f>
        <v>Ufer mit Vegetation</v>
      </c>
    </row>
    <row r="251" spans="1:18" x14ac:dyDescent="0.3">
      <c r="A251" s="10">
        <v>2</v>
      </c>
      <c r="B251" s="10">
        <v>1</v>
      </c>
      <c r="C251" s="10">
        <v>3</v>
      </c>
      <c r="E251" t="str">
        <f>IF(C251="",Options!$A$3,IF(D251="",Options!$A$4,Options!$A$5))</f>
        <v>Verband</v>
      </c>
      <c r="F251" t="str" cm="1">
        <f t="array" ref="F251">IF(E251=Options!$A$3,"",IF(E251=Options!$A$4,INDEX(Verband!$E$2:$E$179,MATCH(1,(A251=Verband!$A$2:$A$179) * (Species!B251=Verband!$B$2:$B$179) * (Species!C251=Verband!$C$2:$C$179),0)),IF(E251=Options!$A$5,INDEX(Assoziation!$F$2:$F$96,MATCH(1,(A251=Assoziation!$A$2:$A$96) * (Species!B251=Assoziation!$B$2:$B$96) * (Species!C251=Assoziation!$C$2:$C$96) * (Species!D251=Assoziation!$D$2:$D$96),0)),"")))</f>
        <v>Littorellion</v>
      </c>
      <c r="G251" t="str" cm="1">
        <f t="array" ref="G251">IF(E251=Options!$A$3,INDEX(Klasse!$D$2:$D$42,MATCH(1,(A251=Klasse!$A$2:$A$42) * (Species!B251=Klasse!$B$2:$B$42),0)),IF(E251=Options!$A$4,INDEX(Verband!$F$2:$F$179,MATCH(1,(A251=Verband!$A$2:$A$179) * (Species!B251=Verband!$B$2:$B$179) * (Species!C251=Verband!$C$2:$C$179),0)),IF(E251=Options!$A$5,INDEX(Assoziation!$G$2:$G$96,MATCH(1,(A251=Assoziation!$A$2:$A$96) * (Species!B251=Assoziation!$B$2:$B$96) * (Species!C251=Assoziation!$C$2:$C$96) * (Species!D251=Assoziation!$D$2:$D$96),0)),"")))</f>
        <v>Strandlingsgesellschaften</v>
      </c>
      <c r="H251" s="10" t="s">
        <v>306</v>
      </c>
      <c r="I251" s="10">
        <v>1</v>
      </c>
      <c r="J251" s="10">
        <v>0</v>
      </c>
      <c r="K251" s="10">
        <v>0</v>
      </c>
      <c r="L251" t="str">
        <f t="shared" si="30"/>
        <v xml:space="preserve">Ranunculus </v>
      </c>
      <c r="M251" t="str">
        <f t="shared" si="31"/>
        <v xml:space="preserve"> reptans</v>
      </c>
      <c r="N251" t="str">
        <f t="shared" si="32"/>
        <v/>
      </c>
      <c r="O251" t="str">
        <f t="shared" si="29"/>
        <v>Species</v>
      </c>
      <c r="P251" t="str">
        <f t="shared" si="33"/>
        <v>L.</v>
      </c>
      <c r="Q251" t="str">
        <f>LOOKUP(A251,Formation!$A$2:$A$10,Formation!$B$2:$B$10)</f>
        <v>Ufer und Feuchtgebiete (Nassfluren und Moore)</v>
      </c>
      <c r="R251" t="str" cm="1">
        <f t="array" ref="R251">INDEX(Klasse!$D$2:$D$42,MATCH(1,(A251=Klasse!$A$2:$A$42) * (Species!B251=Klasse!$B$2:$B$42),0))</f>
        <v>Ufer mit Vegetation</v>
      </c>
    </row>
    <row r="252" spans="1:18" x14ac:dyDescent="0.3">
      <c r="A252" s="10">
        <v>2</v>
      </c>
      <c r="B252" s="10">
        <v>1</v>
      </c>
      <c r="C252" s="10">
        <v>3</v>
      </c>
      <c r="E252" t="str">
        <f>IF(C252="",Options!$A$3,IF(D252="",Options!$A$4,Options!$A$5))</f>
        <v>Verband</v>
      </c>
      <c r="F252" t="str" cm="1">
        <f t="array" ref="F252">IF(E252=Options!$A$3,"",IF(E252=Options!$A$4,INDEX(Verband!$E$2:$E$179,MATCH(1,(A252=Verband!$A$2:$A$179) * (Species!B252=Verband!$B$2:$B$179) * (Species!C252=Verband!$C$2:$C$179),0)),IF(E252=Options!$A$5,INDEX(Assoziation!$F$2:$F$96,MATCH(1,(A252=Assoziation!$A$2:$A$96) * (Species!B252=Assoziation!$B$2:$B$96) * (Species!C252=Assoziation!$C$2:$C$96) * (Species!D252=Assoziation!$D$2:$D$96),0)),"")))</f>
        <v>Littorellion</v>
      </c>
      <c r="G252" t="str" cm="1">
        <f t="array" ref="G252">IF(E252=Options!$A$3,INDEX(Klasse!$D$2:$D$42,MATCH(1,(A252=Klasse!$A$2:$A$42) * (Species!B252=Klasse!$B$2:$B$42),0)),IF(E252=Options!$A$4,INDEX(Verband!$F$2:$F$179,MATCH(1,(A252=Verband!$A$2:$A$179) * (Species!B252=Verband!$B$2:$B$179) * (Species!C252=Verband!$C$2:$C$179),0)),IF(E252=Options!$A$5,INDEX(Assoziation!$G$2:$G$96,MATCH(1,(A252=Assoziation!$A$2:$A$96) * (Species!B252=Assoziation!$B$2:$B$96) * (Species!C252=Assoziation!$C$2:$C$96) * (Species!D252=Assoziation!$D$2:$D$96),0)),"")))</f>
        <v>Strandlingsgesellschaften</v>
      </c>
      <c r="H252" s="10" t="s">
        <v>3345</v>
      </c>
      <c r="I252" s="10">
        <v>1</v>
      </c>
      <c r="J252" s="10">
        <v>1</v>
      </c>
      <c r="K252" s="10">
        <v>0</v>
      </c>
      <c r="L252" t="str">
        <f t="shared" si="30"/>
        <v xml:space="preserve">Ranunculus </v>
      </c>
      <c r="M252" t="str">
        <f t="shared" si="31"/>
        <v xml:space="preserve"> trichophyllus</v>
      </c>
      <c r="N252" t="str">
        <f t="shared" si="32"/>
        <v>eradicatus</v>
      </c>
      <c r="O252" t="str">
        <f t="shared" si="29"/>
        <v>Subspecies</v>
      </c>
      <c r="P252" t="str">
        <f t="shared" si="33"/>
        <v/>
      </c>
      <c r="Q252" t="str">
        <f>LOOKUP(A252,Formation!$A$2:$A$10,Formation!$B$2:$B$10)</f>
        <v>Ufer und Feuchtgebiete (Nassfluren und Moore)</v>
      </c>
      <c r="R252" t="str" cm="1">
        <f t="array" ref="R252">INDEX(Klasse!$D$2:$D$42,MATCH(1,(A252=Klasse!$A$2:$A$42) * (Species!B252=Klasse!$B$2:$B$42),0))</f>
        <v>Ufer mit Vegetation</v>
      </c>
    </row>
    <row r="253" spans="1:18" x14ac:dyDescent="0.3">
      <c r="A253" s="10">
        <v>2</v>
      </c>
      <c r="B253" s="10">
        <v>1</v>
      </c>
      <c r="C253" s="10">
        <v>3</v>
      </c>
      <c r="E253" t="str">
        <f>IF(C253="",Options!$A$3,IF(D253="",Options!$A$4,Options!$A$5))</f>
        <v>Verband</v>
      </c>
      <c r="F253" t="str" cm="1">
        <f t="array" ref="F253">IF(E253=Options!$A$3,"",IF(E253=Options!$A$4,INDEX(Verband!$E$2:$E$179,MATCH(1,(A253=Verband!$A$2:$A$179) * (Species!B253=Verband!$B$2:$B$179) * (Species!C253=Verband!$C$2:$C$179),0)),IF(E253=Options!$A$5,INDEX(Assoziation!$F$2:$F$96,MATCH(1,(A253=Assoziation!$A$2:$A$96) * (Species!B253=Assoziation!$B$2:$B$96) * (Species!C253=Assoziation!$C$2:$C$96) * (Species!D253=Assoziation!$D$2:$D$96),0)),"")))</f>
        <v>Littorellion</v>
      </c>
      <c r="G253" t="str" cm="1">
        <f t="array" ref="G253">IF(E253=Options!$A$3,INDEX(Klasse!$D$2:$D$42,MATCH(1,(A253=Klasse!$A$2:$A$42) * (Species!B253=Klasse!$B$2:$B$42),0)),IF(E253=Options!$A$4,INDEX(Verband!$F$2:$F$179,MATCH(1,(A253=Verband!$A$2:$A$179) * (Species!B253=Verband!$B$2:$B$179) * (Species!C253=Verband!$C$2:$C$179),0)),IF(E253=Options!$A$5,INDEX(Assoziation!$G$2:$G$96,MATCH(1,(A253=Assoziation!$A$2:$A$96) * (Species!B253=Assoziation!$B$2:$B$96) * (Species!C253=Assoziation!$C$2:$C$96) * (Species!D253=Assoziation!$D$2:$D$96),0)),"")))</f>
        <v>Strandlingsgesellschaften</v>
      </c>
      <c r="H253" s="10" t="s">
        <v>3346</v>
      </c>
      <c r="I253" s="10">
        <v>1</v>
      </c>
      <c r="J253" s="10">
        <v>0</v>
      </c>
      <c r="K253" s="10">
        <v>0</v>
      </c>
      <c r="L253" t="str">
        <f t="shared" si="30"/>
        <v xml:space="preserve">Saxifraga </v>
      </c>
      <c r="M253" t="str">
        <f t="shared" si="31"/>
        <v xml:space="preserve"> oppositifolia</v>
      </c>
      <c r="N253" t="str">
        <f t="shared" si="32"/>
        <v>amphibia</v>
      </c>
      <c r="O253" t="str">
        <f t="shared" si="29"/>
        <v>Subspecies</v>
      </c>
      <c r="P253" t="str">
        <f t="shared" si="33"/>
        <v/>
      </c>
      <c r="Q253" t="str">
        <f>LOOKUP(A253,Formation!$A$2:$A$10,Formation!$B$2:$B$10)</f>
        <v>Ufer und Feuchtgebiete (Nassfluren und Moore)</v>
      </c>
      <c r="R253" t="str" cm="1">
        <f t="array" ref="R253">INDEX(Klasse!$D$2:$D$42,MATCH(1,(A253=Klasse!$A$2:$A$42) * (Species!B253=Klasse!$B$2:$B$42),0))</f>
        <v>Ufer mit Vegetation</v>
      </c>
    </row>
    <row r="254" spans="1:18" x14ac:dyDescent="0.3">
      <c r="A254" s="10">
        <v>2</v>
      </c>
      <c r="B254" s="10">
        <v>1</v>
      </c>
      <c r="C254" s="10">
        <v>3</v>
      </c>
      <c r="E254" t="str">
        <f>IF(C254="",Options!$A$3,IF(D254="",Options!$A$4,Options!$A$5))</f>
        <v>Verband</v>
      </c>
      <c r="F254" t="str" cm="1">
        <f t="array" ref="F254">IF(E254=Options!$A$3,"",IF(E254=Options!$A$4,INDEX(Verband!$E$2:$E$179,MATCH(1,(A254=Verband!$A$2:$A$179) * (Species!B254=Verband!$B$2:$B$179) * (Species!C254=Verband!$C$2:$C$179),0)),IF(E254=Options!$A$5,INDEX(Assoziation!$F$2:$F$96,MATCH(1,(A254=Assoziation!$A$2:$A$96) * (Species!B254=Assoziation!$B$2:$B$96) * (Species!C254=Assoziation!$C$2:$C$96) * (Species!D254=Assoziation!$D$2:$D$96),0)),"")))</f>
        <v>Littorellion</v>
      </c>
      <c r="G254" t="str" cm="1">
        <f t="array" ref="G254">IF(E254=Options!$A$3,INDEX(Klasse!$D$2:$D$42,MATCH(1,(A254=Klasse!$A$2:$A$42) * (Species!B254=Klasse!$B$2:$B$42),0)),IF(E254=Options!$A$4,INDEX(Verband!$F$2:$F$179,MATCH(1,(A254=Verband!$A$2:$A$179) * (Species!B254=Verband!$B$2:$B$179) * (Species!C254=Verband!$C$2:$C$179),0)),IF(E254=Options!$A$5,INDEX(Assoziation!$G$2:$G$96,MATCH(1,(A254=Assoziation!$A$2:$A$96) * (Species!B254=Assoziation!$B$2:$B$96) * (Species!C254=Assoziation!$C$2:$C$96) * (Species!D254=Assoziation!$D$2:$D$96),0)),"")))</f>
        <v>Strandlingsgesellschaften</v>
      </c>
      <c r="H254" s="10" t="s">
        <v>307</v>
      </c>
      <c r="I254" s="10">
        <v>1</v>
      </c>
      <c r="J254" s="10">
        <v>1</v>
      </c>
      <c r="K254" s="10">
        <v>0</v>
      </c>
      <c r="L254" t="str">
        <f t="shared" si="30"/>
        <v xml:space="preserve">Sparganium </v>
      </c>
      <c r="M254" t="str">
        <f t="shared" si="31"/>
        <v xml:space="preserve"> angustifolium</v>
      </c>
      <c r="N254" t="str">
        <f t="shared" si="32"/>
        <v/>
      </c>
      <c r="O254" t="str">
        <f t="shared" si="29"/>
        <v>Species</v>
      </c>
      <c r="P254" t="str">
        <f t="shared" si="33"/>
        <v>Michx.</v>
      </c>
      <c r="Q254" t="str">
        <f>LOOKUP(A254,Formation!$A$2:$A$10,Formation!$B$2:$B$10)</f>
        <v>Ufer und Feuchtgebiete (Nassfluren und Moore)</v>
      </c>
      <c r="R254" t="str" cm="1">
        <f t="array" ref="R254">INDEX(Klasse!$D$2:$D$42,MATCH(1,(A254=Klasse!$A$2:$A$42) * (Species!B254=Klasse!$B$2:$B$42),0))</f>
        <v>Ufer mit Vegetation</v>
      </c>
    </row>
    <row r="255" spans="1:18" x14ac:dyDescent="0.3">
      <c r="A255" s="10">
        <v>2</v>
      </c>
      <c r="B255" s="10">
        <v>1</v>
      </c>
      <c r="C255" s="10">
        <v>3</v>
      </c>
      <c r="E255" t="str">
        <f>IF(C255="",Options!$A$3,IF(D255="",Options!$A$4,Options!$A$5))</f>
        <v>Verband</v>
      </c>
      <c r="F255" t="str" cm="1">
        <f t="array" ref="F255">IF(E255=Options!$A$3,"",IF(E255=Options!$A$4,INDEX(Verband!$E$2:$E$179,MATCH(1,(A255=Verband!$A$2:$A$179) * (Species!B255=Verband!$B$2:$B$179) * (Species!C255=Verband!$C$2:$C$179),0)),IF(E255=Options!$A$5,INDEX(Assoziation!$F$2:$F$96,MATCH(1,(A255=Assoziation!$A$2:$A$96) * (Species!B255=Assoziation!$B$2:$B$96) * (Species!C255=Assoziation!$C$2:$C$96) * (Species!D255=Assoziation!$D$2:$D$96),0)),"")))</f>
        <v>Littorellion</v>
      </c>
      <c r="G255" t="str" cm="1">
        <f t="array" ref="G255">IF(E255=Options!$A$3,INDEX(Klasse!$D$2:$D$42,MATCH(1,(A255=Klasse!$A$2:$A$42) * (Species!B255=Klasse!$B$2:$B$42),0)),IF(E255=Options!$A$4,INDEX(Verband!$F$2:$F$179,MATCH(1,(A255=Verband!$A$2:$A$179) * (Species!B255=Verband!$B$2:$B$179) * (Species!C255=Verband!$C$2:$C$179),0)),IF(E255=Options!$A$5,INDEX(Assoziation!$G$2:$G$96,MATCH(1,(A255=Assoziation!$A$2:$A$96) * (Species!B255=Assoziation!$B$2:$B$96) * (Species!C255=Assoziation!$C$2:$C$96) * (Species!D255=Assoziation!$D$2:$D$96),0)),"")))</f>
        <v>Strandlingsgesellschaften</v>
      </c>
      <c r="H255" s="10" t="s">
        <v>132</v>
      </c>
      <c r="I255" s="10">
        <v>0</v>
      </c>
      <c r="J255" s="10">
        <v>0</v>
      </c>
      <c r="K255" s="10">
        <v>0</v>
      </c>
      <c r="L255" t="str">
        <f t="shared" si="30"/>
        <v xml:space="preserve">Callitriche </v>
      </c>
      <c r="M255" t="str">
        <f t="shared" si="31"/>
        <v xml:space="preserve"> palustris</v>
      </c>
      <c r="N255" t="str">
        <f t="shared" si="32"/>
        <v/>
      </c>
      <c r="O255" t="str">
        <f t="shared" si="29"/>
        <v>Species</v>
      </c>
      <c r="P255" t="str">
        <f t="shared" si="33"/>
        <v>L.</v>
      </c>
      <c r="Q255" t="str">
        <f>LOOKUP(A255,Formation!$A$2:$A$10,Formation!$B$2:$B$10)</f>
        <v>Ufer und Feuchtgebiete (Nassfluren und Moore)</v>
      </c>
      <c r="R255" t="str" cm="1">
        <f t="array" ref="R255">INDEX(Klasse!$D$2:$D$42,MATCH(1,(A255=Klasse!$A$2:$A$42) * (Species!B255=Klasse!$B$2:$B$42),0))</f>
        <v>Ufer mit Vegetation</v>
      </c>
    </row>
    <row r="256" spans="1:18" x14ac:dyDescent="0.3">
      <c r="A256" s="10">
        <v>2</v>
      </c>
      <c r="B256" s="10">
        <v>1</v>
      </c>
      <c r="C256" s="10">
        <v>3</v>
      </c>
      <c r="E256" t="str">
        <f>IF(C256="",Options!$A$3,IF(D256="",Options!$A$4,Options!$A$5))</f>
        <v>Verband</v>
      </c>
      <c r="F256" t="str" cm="1">
        <f t="array" ref="F256">IF(E256=Options!$A$3,"",IF(E256=Options!$A$4,INDEX(Verband!$E$2:$E$179,MATCH(1,(A256=Verband!$A$2:$A$179) * (Species!B256=Verband!$B$2:$B$179) * (Species!C256=Verband!$C$2:$C$179),0)),IF(E256=Options!$A$5,INDEX(Assoziation!$F$2:$F$96,MATCH(1,(A256=Assoziation!$A$2:$A$96) * (Species!B256=Assoziation!$B$2:$B$96) * (Species!C256=Assoziation!$C$2:$C$96) * (Species!D256=Assoziation!$D$2:$D$96),0)),"")))</f>
        <v>Littorellion</v>
      </c>
      <c r="G256" t="str" cm="1">
        <f t="array" ref="G256">IF(E256=Options!$A$3,INDEX(Klasse!$D$2:$D$42,MATCH(1,(A256=Klasse!$A$2:$A$42) * (Species!B256=Klasse!$B$2:$B$42),0)),IF(E256=Options!$A$4,INDEX(Verband!$F$2:$F$179,MATCH(1,(A256=Verband!$A$2:$A$179) * (Species!B256=Verband!$B$2:$B$179) * (Species!C256=Verband!$C$2:$C$179),0)),IF(E256=Options!$A$5,INDEX(Assoziation!$G$2:$G$96,MATCH(1,(A256=Assoziation!$A$2:$A$96) * (Species!B256=Assoziation!$B$2:$B$96) * (Species!C256=Assoziation!$C$2:$C$96) * (Species!D256=Assoziation!$D$2:$D$96),0)),"")))</f>
        <v>Strandlingsgesellschaften</v>
      </c>
      <c r="H256" s="10" t="s">
        <v>308</v>
      </c>
      <c r="I256" s="10">
        <v>0</v>
      </c>
      <c r="J256" s="10">
        <v>0</v>
      </c>
      <c r="K256" s="10">
        <v>0</v>
      </c>
      <c r="L256" t="str">
        <f t="shared" si="30"/>
        <v xml:space="preserve">Elatine </v>
      </c>
      <c r="M256" t="str">
        <f t="shared" si="31"/>
        <v xml:space="preserve"> hexandra</v>
      </c>
      <c r="N256" t="str">
        <f t="shared" si="32"/>
        <v/>
      </c>
      <c r="O256" t="str">
        <f t="shared" si="29"/>
        <v>Species</v>
      </c>
      <c r="P256" t="str">
        <f t="shared" si="33"/>
        <v>(Lapierre) DC.</v>
      </c>
      <c r="Q256" t="str">
        <f>LOOKUP(A256,Formation!$A$2:$A$10,Formation!$B$2:$B$10)</f>
        <v>Ufer und Feuchtgebiete (Nassfluren und Moore)</v>
      </c>
      <c r="R256" t="str" cm="1">
        <f t="array" ref="R256">INDEX(Klasse!$D$2:$D$42,MATCH(1,(A256=Klasse!$A$2:$A$42) * (Species!B256=Klasse!$B$2:$B$42),0))</f>
        <v>Ufer mit Vegetation</v>
      </c>
    </row>
    <row r="257" spans="1:18" x14ac:dyDescent="0.3">
      <c r="A257" s="10">
        <v>2</v>
      </c>
      <c r="B257" s="10">
        <v>1</v>
      </c>
      <c r="C257" s="10">
        <v>3</v>
      </c>
      <c r="E257" t="str">
        <f>IF(C257="",Options!$A$3,IF(D257="",Options!$A$4,Options!$A$5))</f>
        <v>Verband</v>
      </c>
      <c r="F257" t="str" cm="1">
        <f t="array" ref="F257">IF(E257=Options!$A$3,"",IF(E257=Options!$A$4,INDEX(Verband!$E$2:$E$179,MATCH(1,(A257=Verband!$A$2:$A$179) * (Species!B257=Verband!$B$2:$B$179) * (Species!C257=Verband!$C$2:$C$179),0)),IF(E257=Options!$A$5,INDEX(Assoziation!$F$2:$F$96,MATCH(1,(A257=Assoziation!$A$2:$A$96) * (Species!B257=Assoziation!$B$2:$B$96) * (Species!C257=Assoziation!$C$2:$C$96) * (Species!D257=Assoziation!$D$2:$D$96),0)),"")))</f>
        <v>Littorellion</v>
      </c>
      <c r="G257" t="str" cm="1">
        <f t="array" ref="G257">IF(E257=Options!$A$3,INDEX(Klasse!$D$2:$D$42,MATCH(1,(A257=Klasse!$A$2:$A$42) * (Species!B257=Klasse!$B$2:$B$42),0)),IF(E257=Options!$A$4,INDEX(Verband!$F$2:$F$179,MATCH(1,(A257=Verband!$A$2:$A$179) * (Species!B257=Verband!$B$2:$B$179) * (Species!C257=Verband!$C$2:$C$179),0)),IF(E257=Options!$A$5,INDEX(Assoziation!$G$2:$G$96,MATCH(1,(A257=Assoziation!$A$2:$A$96) * (Species!B257=Assoziation!$B$2:$B$96) * (Species!C257=Assoziation!$C$2:$C$96) * (Species!D257=Assoziation!$D$2:$D$96),0)),"")))</f>
        <v>Strandlingsgesellschaften</v>
      </c>
      <c r="H257" s="10" t="s">
        <v>309</v>
      </c>
      <c r="I257" s="10">
        <v>0</v>
      </c>
      <c r="J257" s="10">
        <v>0</v>
      </c>
      <c r="K257" s="10">
        <v>0</v>
      </c>
      <c r="L257" t="str">
        <f t="shared" si="30"/>
        <v xml:space="preserve">Elatine </v>
      </c>
      <c r="M257" t="str">
        <f t="shared" si="31"/>
        <v xml:space="preserve"> hydropiper</v>
      </c>
      <c r="N257" t="str">
        <f t="shared" si="32"/>
        <v/>
      </c>
      <c r="O257" t="str">
        <f t="shared" si="29"/>
        <v>Species</v>
      </c>
      <c r="P257" t="str">
        <f t="shared" si="33"/>
        <v>L.</v>
      </c>
      <c r="Q257" t="str">
        <f>LOOKUP(A257,Formation!$A$2:$A$10,Formation!$B$2:$B$10)</f>
        <v>Ufer und Feuchtgebiete (Nassfluren und Moore)</v>
      </c>
      <c r="R257" t="str" cm="1">
        <f t="array" ref="R257">INDEX(Klasse!$D$2:$D$42,MATCH(1,(A257=Klasse!$A$2:$A$42) * (Species!B257=Klasse!$B$2:$B$42),0))</f>
        <v>Ufer mit Vegetation</v>
      </c>
    </row>
    <row r="258" spans="1:18" x14ac:dyDescent="0.3">
      <c r="A258" s="10">
        <v>2</v>
      </c>
      <c r="B258" s="10">
        <v>1</v>
      </c>
      <c r="C258" s="10">
        <v>3</v>
      </c>
      <c r="E258" t="str">
        <f>IF(C258="",Options!$A$3,IF(D258="",Options!$A$4,Options!$A$5))</f>
        <v>Verband</v>
      </c>
      <c r="F258" t="str" cm="1">
        <f t="array" ref="F258">IF(E258=Options!$A$3,"",IF(E258=Options!$A$4,INDEX(Verband!$E$2:$E$179,MATCH(1,(A258=Verband!$A$2:$A$179) * (Species!B258=Verband!$B$2:$B$179) * (Species!C258=Verband!$C$2:$C$179),0)),IF(E258=Options!$A$5,INDEX(Assoziation!$F$2:$F$96,MATCH(1,(A258=Assoziation!$A$2:$A$96) * (Species!B258=Assoziation!$B$2:$B$96) * (Species!C258=Assoziation!$C$2:$C$96) * (Species!D258=Assoziation!$D$2:$D$96),0)),"")))</f>
        <v>Littorellion</v>
      </c>
      <c r="G258" t="str" cm="1">
        <f t="array" ref="G258">IF(E258=Options!$A$3,INDEX(Klasse!$D$2:$D$42,MATCH(1,(A258=Klasse!$A$2:$A$42) * (Species!B258=Klasse!$B$2:$B$42),0)),IF(E258=Options!$A$4,INDEX(Verband!$F$2:$F$179,MATCH(1,(A258=Verband!$A$2:$A$179) * (Species!B258=Verband!$B$2:$B$179) * (Species!C258=Verband!$C$2:$C$179),0)),IF(E258=Options!$A$5,INDEX(Assoziation!$G$2:$G$96,MATCH(1,(A258=Assoziation!$A$2:$A$96) * (Species!B258=Assoziation!$B$2:$B$96) * (Species!C258=Assoziation!$C$2:$C$96) * (Species!D258=Assoziation!$D$2:$D$96),0)),"")))</f>
        <v>Strandlingsgesellschaften</v>
      </c>
      <c r="H258" s="10" t="s">
        <v>310</v>
      </c>
      <c r="I258" s="10">
        <v>0</v>
      </c>
      <c r="J258" s="10">
        <v>0</v>
      </c>
      <c r="K258" s="10">
        <v>0</v>
      </c>
      <c r="L258" t="str">
        <f t="shared" si="30"/>
        <v xml:space="preserve">Hydrocotyle </v>
      </c>
      <c r="M258" t="str">
        <f t="shared" si="31"/>
        <v xml:space="preserve"> vulgaris</v>
      </c>
      <c r="N258" t="str">
        <f t="shared" si="32"/>
        <v/>
      </c>
      <c r="O258" t="str">
        <f t="shared" si="29"/>
        <v>Species</v>
      </c>
      <c r="P258" t="str">
        <f t="shared" si="33"/>
        <v>L.</v>
      </c>
      <c r="Q258" t="str">
        <f>LOOKUP(A258,Formation!$A$2:$A$10,Formation!$B$2:$B$10)</f>
        <v>Ufer und Feuchtgebiete (Nassfluren und Moore)</v>
      </c>
      <c r="R258" t="str" cm="1">
        <f t="array" ref="R258">INDEX(Klasse!$D$2:$D$42,MATCH(1,(A258=Klasse!$A$2:$A$42) * (Species!B258=Klasse!$B$2:$B$42),0))</f>
        <v>Ufer mit Vegetation</v>
      </c>
    </row>
    <row r="259" spans="1:18" x14ac:dyDescent="0.3">
      <c r="A259" s="10">
        <v>2</v>
      </c>
      <c r="B259" s="10">
        <v>1</v>
      </c>
      <c r="C259" s="10">
        <v>3</v>
      </c>
      <c r="E259" t="str">
        <f>IF(C259="",Options!$A$3,IF(D259="",Options!$A$4,Options!$A$5))</f>
        <v>Verband</v>
      </c>
      <c r="F259" t="str" cm="1">
        <f t="array" ref="F259">IF(E259=Options!$A$3,"",IF(E259=Options!$A$4,INDEX(Verband!$E$2:$E$179,MATCH(1,(A259=Verband!$A$2:$A$179) * (Species!B259=Verband!$B$2:$B$179) * (Species!C259=Verband!$C$2:$C$179),0)),IF(E259=Options!$A$5,INDEX(Assoziation!$F$2:$F$96,MATCH(1,(A259=Assoziation!$A$2:$A$96) * (Species!B259=Assoziation!$B$2:$B$96) * (Species!C259=Assoziation!$C$2:$C$96) * (Species!D259=Assoziation!$D$2:$D$96),0)),"")))</f>
        <v>Littorellion</v>
      </c>
      <c r="G259" t="str" cm="1">
        <f t="array" ref="G259">IF(E259=Options!$A$3,INDEX(Klasse!$D$2:$D$42,MATCH(1,(A259=Klasse!$A$2:$A$42) * (Species!B259=Klasse!$B$2:$B$42),0)),IF(E259=Options!$A$4,INDEX(Verband!$F$2:$F$179,MATCH(1,(A259=Verband!$A$2:$A$179) * (Species!B259=Verband!$B$2:$B$179) * (Species!C259=Verband!$C$2:$C$179),0)),IF(E259=Options!$A$5,INDEX(Assoziation!$G$2:$G$96,MATCH(1,(A259=Assoziation!$A$2:$A$96) * (Species!B259=Assoziation!$B$2:$B$96) * (Species!C259=Assoziation!$C$2:$C$96) * (Species!D259=Assoziation!$D$2:$D$96),0)),"")))</f>
        <v>Strandlingsgesellschaften</v>
      </c>
      <c r="H259" s="10" t="s">
        <v>311</v>
      </c>
      <c r="I259" s="10">
        <v>0</v>
      </c>
      <c r="J259" s="10">
        <v>0</v>
      </c>
      <c r="K259" s="10">
        <v>0</v>
      </c>
      <c r="L259" t="str">
        <f t="shared" si="30"/>
        <v xml:space="preserve">Veronica </v>
      </c>
      <c r="M259" t="str">
        <f t="shared" si="31"/>
        <v xml:space="preserve"> scutellata</v>
      </c>
      <c r="N259" t="str">
        <f t="shared" si="32"/>
        <v/>
      </c>
      <c r="O259" t="str">
        <f t="shared" ref="O259:O322" si="34">IF(COUNTIF(H259,"*subsp.*"),"Subspecies",IF(COUNTIF(H259,"*aggr.*"),"aggr",IF(COUNTIF(H259,"*×*"),"Species",IF(COUNTIF(H259,"* *"),IF(EXACT(MID(H259,FIND(" ",H259)+1,1),UPPER(MID(H259,FIND(" ",H259)+1,1))),"Genus","Species"),"Genus"))))</f>
        <v>Species</v>
      </c>
      <c r="P259" t="str">
        <f t="shared" si="33"/>
        <v>L.</v>
      </c>
      <c r="Q259" t="str">
        <f>LOOKUP(A259,Formation!$A$2:$A$10,Formation!$B$2:$B$10)</f>
        <v>Ufer und Feuchtgebiete (Nassfluren und Moore)</v>
      </c>
      <c r="R259" t="str" cm="1">
        <f t="array" ref="R259">INDEX(Klasse!$D$2:$D$42,MATCH(1,(A259=Klasse!$A$2:$A$42) * (Species!B259=Klasse!$B$2:$B$42),0))</f>
        <v>Ufer mit Vegetation</v>
      </c>
    </row>
    <row r="260" spans="1:18" x14ac:dyDescent="0.3">
      <c r="A260" s="10">
        <v>2</v>
      </c>
      <c r="B260" s="10">
        <v>1</v>
      </c>
      <c r="C260" s="10">
        <v>4</v>
      </c>
      <c r="E260" t="str">
        <f>IF(C260="",Options!$A$3,IF(D260="",Options!$A$4,Options!$A$5))</f>
        <v>Verband</v>
      </c>
      <c r="F260" t="str" cm="1">
        <f t="array" ref="F260">IF(E260=Options!$A$3,"",IF(E260=Options!$A$4,INDEX(Verband!$E$2:$E$179,MATCH(1,(A260=Verband!$A$2:$A$179) * (Species!B260=Verband!$B$2:$B$179) * (Species!C260=Verband!$C$2:$C$179),0)),IF(E260=Options!$A$5,INDEX(Assoziation!$F$2:$F$96,MATCH(1,(A260=Assoziation!$A$2:$A$96) * (Species!B260=Assoziation!$B$2:$B$96) * (Species!C260=Assoziation!$C$2:$C$96) * (Species!D260=Assoziation!$D$2:$D$96),0)),"")))</f>
        <v>Glycero-Sparganion</v>
      </c>
      <c r="G260" t="str" cm="1">
        <f t="array" ref="G260">IF(E260=Options!$A$3,INDEX(Klasse!$D$2:$D$42,MATCH(1,(A260=Klasse!$A$2:$A$42) * (Species!B260=Klasse!$B$2:$B$42),0)),IF(E260=Options!$A$4,INDEX(Verband!$F$2:$F$179,MATCH(1,(A260=Verband!$A$2:$A$179) * (Species!B260=Verband!$B$2:$B$179) * (Species!C260=Verband!$C$2:$C$179),0)),IF(E260=Options!$A$5,INDEX(Assoziation!$G$2:$G$96,MATCH(1,(A260=Assoziation!$A$2:$A$96) * (Species!B260=Assoziation!$B$2:$B$96) * (Species!C260=Assoziation!$C$2:$C$96) * (Species!D260=Assoziation!$D$2:$D$96),0)),"")))</f>
        <v>Bachröhricht</v>
      </c>
      <c r="H260" s="10" t="s">
        <v>314</v>
      </c>
      <c r="I260" s="10">
        <v>1</v>
      </c>
      <c r="J260" s="10">
        <v>0</v>
      </c>
      <c r="K260" s="10">
        <v>0</v>
      </c>
      <c r="L260" t="str">
        <f t="shared" si="30"/>
        <v xml:space="preserve">Apium </v>
      </c>
      <c r="M260" t="str">
        <f t="shared" si="31"/>
        <v xml:space="preserve"> nodiflorum</v>
      </c>
      <c r="N260" t="str">
        <f t="shared" si="32"/>
        <v/>
      </c>
      <c r="O260" t="str">
        <f t="shared" si="34"/>
        <v>Species</v>
      </c>
      <c r="P260" t="str">
        <f t="shared" si="33"/>
        <v>(L.) Lag.</v>
      </c>
      <c r="Q260" t="str">
        <f>LOOKUP(A260,Formation!$A$2:$A$10,Formation!$B$2:$B$10)</f>
        <v>Ufer und Feuchtgebiete (Nassfluren und Moore)</v>
      </c>
      <c r="R260" t="str" cm="1">
        <f t="array" ref="R260">INDEX(Klasse!$D$2:$D$42,MATCH(1,(A260=Klasse!$A$2:$A$42) * (Species!B260=Klasse!$B$2:$B$42),0))</f>
        <v>Ufer mit Vegetation</v>
      </c>
    </row>
    <row r="261" spans="1:18" x14ac:dyDescent="0.3">
      <c r="A261" s="10">
        <v>2</v>
      </c>
      <c r="B261" s="10">
        <v>1</v>
      </c>
      <c r="C261" s="10">
        <v>4</v>
      </c>
      <c r="E261" t="str">
        <f>IF(C261="",Options!$A$3,IF(D261="",Options!$A$4,Options!$A$5))</f>
        <v>Verband</v>
      </c>
      <c r="F261" t="str" cm="1">
        <f t="array" ref="F261">IF(E261=Options!$A$3,"",IF(E261=Options!$A$4,INDEX(Verband!$E$2:$E$179,MATCH(1,(A261=Verband!$A$2:$A$179) * (Species!B261=Verband!$B$2:$B$179) * (Species!C261=Verband!$C$2:$C$179),0)),IF(E261=Options!$A$5,INDEX(Assoziation!$F$2:$F$96,MATCH(1,(A261=Assoziation!$A$2:$A$96) * (Species!B261=Assoziation!$B$2:$B$96) * (Species!C261=Assoziation!$C$2:$C$96) * (Species!D261=Assoziation!$D$2:$D$96),0)),"")))</f>
        <v>Glycero-Sparganion</v>
      </c>
      <c r="G261" t="str" cm="1">
        <f t="array" ref="G261">IF(E261=Options!$A$3,INDEX(Klasse!$D$2:$D$42,MATCH(1,(A261=Klasse!$A$2:$A$42) * (Species!B261=Klasse!$B$2:$B$42),0)),IF(E261=Options!$A$4,INDEX(Verband!$F$2:$F$179,MATCH(1,(A261=Verband!$A$2:$A$179) * (Species!B261=Verband!$B$2:$B$179) * (Species!C261=Verband!$C$2:$C$179),0)),IF(E261=Options!$A$5,INDEX(Assoziation!$G$2:$G$96,MATCH(1,(A261=Assoziation!$A$2:$A$96) * (Species!B261=Assoziation!$B$2:$B$96) * (Species!C261=Assoziation!$C$2:$C$96) * (Species!D261=Assoziation!$D$2:$D$96),0)),"")))</f>
        <v>Bachröhricht</v>
      </c>
      <c r="H261" s="10" t="s">
        <v>143</v>
      </c>
      <c r="I261" s="10">
        <v>1</v>
      </c>
      <c r="J261" s="10">
        <v>1</v>
      </c>
      <c r="K261" s="10">
        <v>0</v>
      </c>
      <c r="L261" t="str">
        <f t="shared" si="30"/>
        <v xml:space="preserve">Berula </v>
      </c>
      <c r="M261" t="str">
        <f t="shared" si="31"/>
        <v xml:space="preserve"> erecta</v>
      </c>
      <c r="N261" t="str">
        <f t="shared" si="32"/>
        <v/>
      </c>
      <c r="O261" t="str">
        <f t="shared" si="34"/>
        <v>Species</v>
      </c>
      <c r="P261" t="str">
        <f t="shared" si="33"/>
        <v>(Huds.) Coville</v>
      </c>
      <c r="Q261" t="str">
        <f>LOOKUP(A261,Formation!$A$2:$A$10,Formation!$B$2:$B$10)</f>
        <v>Ufer und Feuchtgebiete (Nassfluren und Moore)</v>
      </c>
      <c r="R261" t="str" cm="1">
        <f t="array" ref="R261">INDEX(Klasse!$D$2:$D$42,MATCH(1,(A261=Klasse!$A$2:$A$42) * (Species!B261=Klasse!$B$2:$B$42),0))</f>
        <v>Ufer mit Vegetation</v>
      </c>
    </row>
    <row r="262" spans="1:18" x14ac:dyDescent="0.3">
      <c r="A262" s="10">
        <v>2</v>
      </c>
      <c r="B262" s="10">
        <v>1</v>
      </c>
      <c r="C262" s="10">
        <v>4</v>
      </c>
      <c r="E262" t="str">
        <f>IF(C262="",Options!$A$3,IF(D262="",Options!$A$4,Options!$A$5))</f>
        <v>Verband</v>
      </c>
      <c r="F262" t="str" cm="1">
        <f t="array" ref="F262">IF(E262=Options!$A$3,"",IF(E262=Options!$A$4,INDEX(Verband!$E$2:$E$179,MATCH(1,(A262=Verband!$A$2:$A$179) * (Species!B262=Verband!$B$2:$B$179) * (Species!C262=Verband!$C$2:$C$179),0)),IF(E262=Options!$A$5,INDEX(Assoziation!$F$2:$F$96,MATCH(1,(A262=Assoziation!$A$2:$A$96) * (Species!B262=Assoziation!$B$2:$B$96) * (Species!C262=Assoziation!$C$2:$C$96) * (Species!D262=Assoziation!$D$2:$D$96),0)),"")))</f>
        <v>Glycero-Sparganion</v>
      </c>
      <c r="G262" t="str" cm="1">
        <f t="array" ref="G262">IF(E262=Options!$A$3,INDEX(Klasse!$D$2:$D$42,MATCH(1,(A262=Klasse!$A$2:$A$42) * (Species!B262=Klasse!$B$2:$B$42),0)),IF(E262=Options!$A$4,INDEX(Verband!$F$2:$F$179,MATCH(1,(A262=Verband!$A$2:$A$179) * (Species!B262=Verband!$B$2:$B$179) * (Species!C262=Verband!$C$2:$C$179),0)),IF(E262=Options!$A$5,INDEX(Assoziation!$G$2:$G$96,MATCH(1,(A262=Assoziation!$A$2:$A$96) * (Species!B262=Assoziation!$B$2:$B$96) * (Species!C262=Assoziation!$C$2:$C$96) * (Species!D262=Assoziation!$D$2:$D$96),0)),"")))</f>
        <v>Bachröhricht</v>
      </c>
      <c r="H262" s="10" t="s">
        <v>315</v>
      </c>
      <c r="I262" s="10">
        <v>1</v>
      </c>
      <c r="J262" s="10">
        <v>1</v>
      </c>
      <c r="K262" s="10">
        <v>0</v>
      </c>
      <c r="L262" t="str">
        <f t="shared" si="30"/>
        <v xml:space="preserve">Glyceria </v>
      </c>
      <c r="M262" t="str">
        <f t="shared" si="31"/>
        <v xml:space="preserve"> fluitans</v>
      </c>
      <c r="N262" t="str">
        <f t="shared" si="32"/>
        <v/>
      </c>
      <c r="O262" t="str">
        <f t="shared" si="34"/>
        <v>Species</v>
      </c>
      <c r="P262" t="str">
        <f t="shared" si="33"/>
        <v>(L.) R. Br.</v>
      </c>
      <c r="Q262" t="str">
        <f>LOOKUP(A262,Formation!$A$2:$A$10,Formation!$B$2:$B$10)</f>
        <v>Ufer und Feuchtgebiete (Nassfluren und Moore)</v>
      </c>
      <c r="R262" t="str" cm="1">
        <f t="array" ref="R262">INDEX(Klasse!$D$2:$D$42,MATCH(1,(A262=Klasse!$A$2:$A$42) * (Species!B262=Klasse!$B$2:$B$42),0))</f>
        <v>Ufer mit Vegetation</v>
      </c>
    </row>
    <row r="263" spans="1:18" x14ac:dyDescent="0.3">
      <c r="A263" s="10">
        <v>2</v>
      </c>
      <c r="B263" s="10">
        <v>1</v>
      </c>
      <c r="C263" s="10">
        <v>4</v>
      </c>
      <c r="E263" t="str">
        <f>IF(C263="",Options!$A$3,IF(D263="",Options!$A$4,Options!$A$5))</f>
        <v>Verband</v>
      </c>
      <c r="F263" t="str" cm="1">
        <f t="array" ref="F263">IF(E263=Options!$A$3,"",IF(E263=Options!$A$4,INDEX(Verband!$E$2:$E$179,MATCH(1,(A263=Verband!$A$2:$A$179) * (Species!B263=Verband!$B$2:$B$179) * (Species!C263=Verband!$C$2:$C$179),0)),IF(E263=Options!$A$5,INDEX(Assoziation!$F$2:$F$96,MATCH(1,(A263=Assoziation!$A$2:$A$96) * (Species!B263=Assoziation!$B$2:$B$96) * (Species!C263=Assoziation!$C$2:$C$96) * (Species!D263=Assoziation!$D$2:$D$96),0)),"")))</f>
        <v>Glycero-Sparganion</v>
      </c>
      <c r="G263" t="str" cm="1">
        <f t="array" ref="G263">IF(E263=Options!$A$3,INDEX(Klasse!$D$2:$D$42,MATCH(1,(A263=Klasse!$A$2:$A$42) * (Species!B263=Klasse!$B$2:$B$42),0)),IF(E263=Options!$A$4,INDEX(Verband!$F$2:$F$179,MATCH(1,(A263=Verband!$A$2:$A$179) * (Species!B263=Verband!$B$2:$B$179) * (Species!C263=Verband!$C$2:$C$179),0)),IF(E263=Options!$A$5,INDEX(Assoziation!$G$2:$G$96,MATCH(1,(A263=Assoziation!$A$2:$A$96) * (Species!B263=Assoziation!$B$2:$B$96) * (Species!C263=Assoziation!$C$2:$C$96) * (Species!D263=Assoziation!$D$2:$D$96),0)),"")))</f>
        <v>Bachröhricht</v>
      </c>
      <c r="H263" s="10" t="s">
        <v>316</v>
      </c>
      <c r="I263" s="10">
        <v>1</v>
      </c>
      <c r="J263" s="10">
        <v>1</v>
      </c>
      <c r="K263" s="10">
        <v>0</v>
      </c>
      <c r="L263" t="str">
        <f t="shared" si="30"/>
        <v xml:space="preserve">Glyceria </v>
      </c>
      <c r="M263" t="str">
        <f t="shared" si="31"/>
        <v xml:space="preserve"> notata</v>
      </c>
      <c r="N263" t="str">
        <f t="shared" si="32"/>
        <v/>
      </c>
      <c r="O263" t="str">
        <f t="shared" si="34"/>
        <v>Species</v>
      </c>
      <c r="P263" t="str">
        <f t="shared" si="33"/>
        <v>Chevall.</v>
      </c>
      <c r="Q263" t="str">
        <f>LOOKUP(A263,Formation!$A$2:$A$10,Formation!$B$2:$B$10)</f>
        <v>Ufer und Feuchtgebiete (Nassfluren und Moore)</v>
      </c>
      <c r="R263" t="str" cm="1">
        <f t="array" ref="R263">INDEX(Klasse!$D$2:$D$42,MATCH(1,(A263=Klasse!$A$2:$A$42) * (Species!B263=Klasse!$B$2:$B$42),0))</f>
        <v>Ufer mit Vegetation</v>
      </c>
    </row>
    <row r="264" spans="1:18" x14ac:dyDescent="0.3">
      <c r="A264" s="10">
        <v>2</v>
      </c>
      <c r="B264" s="10">
        <v>1</v>
      </c>
      <c r="C264" s="10">
        <v>4</v>
      </c>
      <c r="E264" t="str">
        <f>IF(C264="",Options!$A$3,IF(D264="",Options!$A$4,Options!$A$5))</f>
        <v>Verband</v>
      </c>
      <c r="F264" t="str" cm="1">
        <f t="array" ref="F264">IF(E264=Options!$A$3,"",IF(E264=Options!$A$4,INDEX(Verband!$E$2:$E$179,MATCH(1,(A264=Verband!$A$2:$A$179) * (Species!B264=Verband!$B$2:$B$179) * (Species!C264=Verband!$C$2:$C$179),0)),IF(E264=Options!$A$5,INDEX(Assoziation!$F$2:$F$96,MATCH(1,(A264=Assoziation!$A$2:$A$96) * (Species!B264=Assoziation!$B$2:$B$96) * (Species!C264=Assoziation!$C$2:$C$96) * (Species!D264=Assoziation!$D$2:$D$96),0)),"")))</f>
        <v>Glycero-Sparganion</v>
      </c>
      <c r="G264" t="str" cm="1">
        <f t="array" ref="G264">IF(E264=Options!$A$3,INDEX(Klasse!$D$2:$D$42,MATCH(1,(A264=Klasse!$A$2:$A$42) * (Species!B264=Klasse!$B$2:$B$42),0)),IF(E264=Options!$A$4,INDEX(Verband!$F$2:$F$179,MATCH(1,(A264=Verband!$A$2:$A$179) * (Species!B264=Verband!$B$2:$B$179) * (Species!C264=Verband!$C$2:$C$179),0)),IF(E264=Options!$A$5,INDEX(Assoziation!$G$2:$G$96,MATCH(1,(A264=Assoziation!$A$2:$A$96) * (Species!B264=Assoziation!$B$2:$B$96) * (Species!C264=Assoziation!$C$2:$C$96) * (Species!D264=Assoziation!$D$2:$D$96),0)),"")))</f>
        <v>Bachröhricht</v>
      </c>
      <c r="H264" s="10" t="s">
        <v>317</v>
      </c>
      <c r="I264" s="10">
        <v>1</v>
      </c>
      <c r="J264" s="10">
        <v>0</v>
      </c>
      <c r="K264" s="10">
        <v>0</v>
      </c>
      <c r="L264" t="str">
        <f t="shared" si="30"/>
        <v xml:space="preserve">Leersia </v>
      </c>
      <c r="M264" t="str">
        <f t="shared" si="31"/>
        <v xml:space="preserve"> oryzoides</v>
      </c>
      <c r="N264" t="str">
        <f t="shared" si="32"/>
        <v/>
      </c>
      <c r="O264" t="str">
        <f t="shared" si="34"/>
        <v>Species</v>
      </c>
      <c r="P264" t="str">
        <f t="shared" si="33"/>
        <v>(L.) Sw.</v>
      </c>
      <c r="Q264" t="str">
        <f>LOOKUP(A264,Formation!$A$2:$A$10,Formation!$B$2:$B$10)</f>
        <v>Ufer und Feuchtgebiete (Nassfluren und Moore)</v>
      </c>
      <c r="R264" t="str" cm="1">
        <f t="array" ref="R264">INDEX(Klasse!$D$2:$D$42,MATCH(1,(A264=Klasse!$A$2:$A$42) * (Species!B264=Klasse!$B$2:$B$42),0))</f>
        <v>Ufer mit Vegetation</v>
      </c>
    </row>
    <row r="265" spans="1:18" x14ac:dyDescent="0.3">
      <c r="A265" s="10">
        <v>2</v>
      </c>
      <c r="B265" s="10">
        <v>1</v>
      </c>
      <c r="C265" s="10">
        <v>4</v>
      </c>
      <c r="E265" t="str">
        <f>IF(C265="",Options!$A$3,IF(D265="",Options!$A$4,Options!$A$5))</f>
        <v>Verband</v>
      </c>
      <c r="F265" t="str" cm="1">
        <f t="array" ref="F265">IF(E265=Options!$A$3,"",IF(E265=Options!$A$4,INDEX(Verband!$E$2:$E$179,MATCH(1,(A265=Verband!$A$2:$A$179) * (Species!B265=Verband!$B$2:$B$179) * (Species!C265=Verband!$C$2:$C$179),0)),IF(E265=Options!$A$5,INDEX(Assoziation!$F$2:$F$96,MATCH(1,(A265=Assoziation!$A$2:$A$96) * (Species!B265=Assoziation!$B$2:$B$96) * (Species!C265=Assoziation!$C$2:$C$96) * (Species!D265=Assoziation!$D$2:$D$96),0)),"")))</f>
        <v>Glycero-Sparganion</v>
      </c>
      <c r="G265" t="str" cm="1">
        <f t="array" ref="G265">IF(E265=Options!$A$3,INDEX(Klasse!$D$2:$D$42,MATCH(1,(A265=Klasse!$A$2:$A$42) * (Species!B265=Klasse!$B$2:$B$42),0)),IF(E265=Options!$A$4,INDEX(Verband!$F$2:$F$179,MATCH(1,(A265=Verband!$A$2:$A$179) * (Species!B265=Verband!$B$2:$B$179) * (Species!C265=Verband!$C$2:$C$179),0)),IF(E265=Options!$A$5,INDEX(Assoziation!$G$2:$G$96,MATCH(1,(A265=Assoziation!$A$2:$A$96) * (Species!B265=Assoziation!$B$2:$B$96) * (Species!C265=Assoziation!$C$2:$C$96) * (Species!D265=Assoziation!$D$2:$D$96),0)),"")))</f>
        <v>Bachröhricht</v>
      </c>
      <c r="H265" s="10" t="s">
        <v>318</v>
      </c>
      <c r="I265" s="10">
        <v>1</v>
      </c>
      <c r="J265" s="10">
        <v>0</v>
      </c>
      <c r="K265" s="10">
        <v>0</v>
      </c>
      <c r="L265" t="str">
        <f t="shared" si="30"/>
        <v xml:space="preserve">Myosotis </v>
      </c>
      <c r="M265" t="str">
        <f t="shared" si="31"/>
        <v xml:space="preserve"> cespitosa</v>
      </c>
      <c r="N265" t="str">
        <f t="shared" si="32"/>
        <v/>
      </c>
      <c r="O265" t="str">
        <f t="shared" si="34"/>
        <v>Species</v>
      </c>
      <c r="P265" t="str">
        <f t="shared" si="33"/>
        <v>Schultz</v>
      </c>
      <c r="Q265" t="str">
        <f>LOOKUP(A265,Formation!$A$2:$A$10,Formation!$B$2:$B$10)</f>
        <v>Ufer und Feuchtgebiete (Nassfluren und Moore)</v>
      </c>
      <c r="R265" t="str" cm="1">
        <f t="array" ref="R265">INDEX(Klasse!$D$2:$D$42,MATCH(1,(A265=Klasse!$A$2:$A$42) * (Species!B265=Klasse!$B$2:$B$42),0))</f>
        <v>Ufer mit Vegetation</v>
      </c>
    </row>
    <row r="266" spans="1:18" x14ac:dyDescent="0.3">
      <c r="A266" s="10">
        <v>2</v>
      </c>
      <c r="B266" s="10">
        <v>1</v>
      </c>
      <c r="C266" s="10">
        <v>4</v>
      </c>
      <c r="E266" t="str">
        <f>IF(C266="",Options!$A$3,IF(D266="",Options!$A$4,Options!$A$5))</f>
        <v>Verband</v>
      </c>
      <c r="F266" t="str" cm="1">
        <f t="array" ref="F266">IF(E266=Options!$A$3,"",IF(E266=Options!$A$4,INDEX(Verband!$E$2:$E$179,MATCH(1,(A266=Verband!$A$2:$A$179) * (Species!B266=Verband!$B$2:$B$179) * (Species!C266=Verband!$C$2:$C$179),0)),IF(E266=Options!$A$5,INDEX(Assoziation!$F$2:$F$96,MATCH(1,(A266=Assoziation!$A$2:$A$96) * (Species!B266=Assoziation!$B$2:$B$96) * (Species!C266=Assoziation!$C$2:$C$96) * (Species!D266=Assoziation!$D$2:$D$96),0)),"")))</f>
        <v>Glycero-Sparganion</v>
      </c>
      <c r="G266" t="str" cm="1">
        <f t="array" ref="G266">IF(E266=Options!$A$3,INDEX(Klasse!$D$2:$D$42,MATCH(1,(A266=Klasse!$A$2:$A$42) * (Species!B266=Klasse!$B$2:$B$42),0)),IF(E266=Options!$A$4,INDEX(Verband!$F$2:$F$179,MATCH(1,(A266=Verband!$A$2:$A$179) * (Species!B266=Verband!$B$2:$B$179) * (Species!C266=Verband!$C$2:$C$179),0)),IF(E266=Options!$A$5,INDEX(Assoziation!$G$2:$G$96,MATCH(1,(A266=Assoziation!$A$2:$A$96) * (Species!B266=Assoziation!$B$2:$B$96) * (Species!C266=Assoziation!$C$2:$C$96) * (Species!D266=Assoziation!$D$2:$D$96),0)),"")))</f>
        <v>Bachröhricht</v>
      </c>
      <c r="H266" s="10" t="s">
        <v>319</v>
      </c>
      <c r="I266" s="10">
        <v>1</v>
      </c>
      <c r="J266" s="10">
        <v>0</v>
      </c>
      <c r="K266" s="10">
        <v>0</v>
      </c>
      <c r="L266" t="str">
        <f t="shared" si="30"/>
        <v xml:space="preserve">Nasturtium </v>
      </c>
      <c r="M266" t="str">
        <f t="shared" si="31"/>
        <v xml:space="preserve"> microphyllum</v>
      </c>
      <c r="N266" t="str">
        <f t="shared" si="32"/>
        <v/>
      </c>
      <c r="O266" t="str">
        <f t="shared" si="34"/>
        <v>Species</v>
      </c>
      <c r="P266" t="str">
        <f t="shared" si="33"/>
        <v>(Boenn.) Rchb.</v>
      </c>
      <c r="Q266" t="str">
        <f>LOOKUP(A266,Formation!$A$2:$A$10,Formation!$B$2:$B$10)</f>
        <v>Ufer und Feuchtgebiete (Nassfluren und Moore)</v>
      </c>
      <c r="R266" t="str" cm="1">
        <f t="array" ref="R266">INDEX(Klasse!$D$2:$D$42,MATCH(1,(A266=Klasse!$A$2:$A$42) * (Species!B266=Klasse!$B$2:$B$42),0))</f>
        <v>Ufer mit Vegetation</v>
      </c>
    </row>
    <row r="267" spans="1:18" x14ac:dyDescent="0.3">
      <c r="A267" s="10">
        <v>2</v>
      </c>
      <c r="B267" s="10">
        <v>1</v>
      </c>
      <c r="C267" s="10">
        <v>4</v>
      </c>
      <c r="E267" t="str">
        <f>IF(C267="",Options!$A$3,IF(D267="",Options!$A$4,Options!$A$5))</f>
        <v>Verband</v>
      </c>
      <c r="F267" t="str" cm="1">
        <f t="array" ref="F267">IF(E267=Options!$A$3,"",IF(E267=Options!$A$4,INDEX(Verband!$E$2:$E$179,MATCH(1,(A267=Verband!$A$2:$A$179) * (Species!B267=Verband!$B$2:$B$179) * (Species!C267=Verband!$C$2:$C$179),0)),IF(E267=Options!$A$5,INDEX(Assoziation!$F$2:$F$96,MATCH(1,(A267=Assoziation!$A$2:$A$96) * (Species!B267=Assoziation!$B$2:$B$96) * (Species!C267=Assoziation!$C$2:$C$96) * (Species!D267=Assoziation!$D$2:$D$96),0)),"")))</f>
        <v>Glycero-Sparganion</v>
      </c>
      <c r="G267" t="str" cm="1">
        <f t="array" ref="G267">IF(E267=Options!$A$3,INDEX(Klasse!$D$2:$D$42,MATCH(1,(A267=Klasse!$A$2:$A$42) * (Species!B267=Klasse!$B$2:$B$42),0)),IF(E267=Options!$A$4,INDEX(Verband!$F$2:$F$179,MATCH(1,(A267=Verband!$A$2:$A$179) * (Species!B267=Verband!$B$2:$B$179) * (Species!C267=Verband!$C$2:$C$179),0)),IF(E267=Options!$A$5,INDEX(Assoziation!$G$2:$G$96,MATCH(1,(A267=Assoziation!$A$2:$A$96) * (Species!B267=Assoziation!$B$2:$B$96) * (Species!C267=Assoziation!$C$2:$C$96) * (Species!D267=Assoziation!$D$2:$D$96),0)),"")))</f>
        <v>Bachröhricht</v>
      </c>
      <c r="H267" s="10" t="s">
        <v>147</v>
      </c>
      <c r="I267" s="10">
        <v>1</v>
      </c>
      <c r="J267" s="10">
        <v>1</v>
      </c>
      <c r="K267" s="10">
        <v>0</v>
      </c>
      <c r="L267" t="str">
        <f t="shared" si="30"/>
        <v xml:space="preserve">Nasturtium </v>
      </c>
      <c r="M267" t="str">
        <f t="shared" si="31"/>
        <v xml:space="preserve"> officinale</v>
      </c>
      <c r="N267" t="str">
        <f t="shared" si="32"/>
        <v/>
      </c>
      <c r="O267" t="str">
        <f t="shared" si="34"/>
        <v>Species</v>
      </c>
      <c r="P267" t="str">
        <f t="shared" si="33"/>
        <v>R. Br.</v>
      </c>
      <c r="Q267" t="str">
        <f>LOOKUP(A267,Formation!$A$2:$A$10,Formation!$B$2:$B$10)</f>
        <v>Ufer und Feuchtgebiete (Nassfluren und Moore)</v>
      </c>
      <c r="R267" t="str" cm="1">
        <f t="array" ref="R267">INDEX(Klasse!$D$2:$D$42,MATCH(1,(A267=Klasse!$A$2:$A$42) * (Species!B267=Klasse!$B$2:$B$42),0))</f>
        <v>Ufer mit Vegetation</v>
      </c>
    </row>
    <row r="268" spans="1:18" x14ac:dyDescent="0.3">
      <c r="A268" s="10">
        <v>2</v>
      </c>
      <c r="B268" s="10">
        <v>1</v>
      </c>
      <c r="C268" s="10">
        <v>4</v>
      </c>
      <c r="E268" t="str">
        <f>IF(C268="",Options!$A$3,IF(D268="",Options!$A$4,Options!$A$5))</f>
        <v>Verband</v>
      </c>
      <c r="F268" t="str" cm="1">
        <f t="array" ref="F268">IF(E268=Options!$A$3,"",IF(E268=Options!$A$4,INDEX(Verband!$E$2:$E$179,MATCH(1,(A268=Verband!$A$2:$A$179) * (Species!B268=Verband!$B$2:$B$179) * (Species!C268=Verband!$C$2:$C$179),0)),IF(E268=Options!$A$5,INDEX(Assoziation!$F$2:$F$96,MATCH(1,(A268=Assoziation!$A$2:$A$96) * (Species!B268=Assoziation!$B$2:$B$96) * (Species!C268=Assoziation!$C$2:$C$96) * (Species!D268=Assoziation!$D$2:$D$96),0)),"")))</f>
        <v>Glycero-Sparganion</v>
      </c>
      <c r="G268" t="str" cm="1">
        <f t="array" ref="G268">IF(E268=Options!$A$3,INDEX(Klasse!$D$2:$D$42,MATCH(1,(A268=Klasse!$A$2:$A$42) * (Species!B268=Klasse!$B$2:$B$42),0)),IF(E268=Options!$A$4,INDEX(Verband!$F$2:$F$179,MATCH(1,(A268=Verband!$A$2:$A$179) * (Species!B268=Verband!$B$2:$B$179) * (Species!C268=Verband!$C$2:$C$179),0)),IF(E268=Options!$A$5,INDEX(Assoziation!$G$2:$G$96,MATCH(1,(A268=Assoziation!$A$2:$A$96) * (Species!B268=Assoziation!$B$2:$B$96) * (Species!C268=Assoziation!$C$2:$C$96) * (Species!D268=Assoziation!$D$2:$D$96),0)),"")))</f>
        <v>Bachröhricht</v>
      </c>
      <c r="H268" s="10" t="s">
        <v>3342</v>
      </c>
      <c r="I268" s="10">
        <v>1</v>
      </c>
      <c r="J268" s="10">
        <v>0</v>
      </c>
      <c r="K268" s="10">
        <v>0</v>
      </c>
      <c r="L268" t="str">
        <f t="shared" si="30"/>
        <v xml:space="preserve">Sparganium </v>
      </c>
      <c r="M268" t="str">
        <f t="shared" si="31"/>
        <v xml:space="preserve"> erectum</v>
      </c>
      <c r="N268" t="str">
        <f t="shared" si="32"/>
        <v>microcarpum</v>
      </c>
      <c r="O268" t="str">
        <f t="shared" si="34"/>
        <v>Subspecies</v>
      </c>
      <c r="P268" t="str">
        <f t="shared" si="33"/>
        <v/>
      </c>
      <c r="Q268" t="str">
        <f>LOOKUP(A268,Formation!$A$2:$A$10,Formation!$B$2:$B$10)</f>
        <v>Ufer und Feuchtgebiete (Nassfluren und Moore)</v>
      </c>
      <c r="R268" t="str" cm="1">
        <f t="array" ref="R268">INDEX(Klasse!$D$2:$D$42,MATCH(1,(A268=Klasse!$A$2:$A$42) * (Species!B268=Klasse!$B$2:$B$42),0))</f>
        <v>Ufer mit Vegetation</v>
      </c>
    </row>
    <row r="269" spans="1:18" x14ac:dyDescent="0.3">
      <c r="A269" s="10">
        <v>2</v>
      </c>
      <c r="B269" s="10">
        <v>1</v>
      </c>
      <c r="C269" s="10">
        <v>4</v>
      </c>
      <c r="E269" t="str">
        <f>IF(C269="",Options!$A$3,IF(D269="",Options!$A$4,Options!$A$5))</f>
        <v>Verband</v>
      </c>
      <c r="F269" t="str" cm="1">
        <f t="array" ref="F269">IF(E269=Options!$A$3,"",IF(E269=Options!$A$4,INDEX(Verband!$E$2:$E$179,MATCH(1,(A269=Verband!$A$2:$A$179) * (Species!B269=Verband!$B$2:$B$179) * (Species!C269=Verband!$C$2:$C$179),0)),IF(E269=Options!$A$5,INDEX(Assoziation!$F$2:$F$96,MATCH(1,(A269=Assoziation!$A$2:$A$96) * (Species!B269=Assoziation!$B$2:$B$96) * (Species!C269=Assoziation!$C$2:$C$96) * (Species!D269=Assoziation!$D$2:$D$96),0)),"")))</f>
        <v>Glycero-Sparganion</v>
      </c>
      <c r="G269" t="str" cm="1">
        <f t="array" ref="G269">IF(E269=Options!$A$3,INDEX(Klasse!$D$2:$D$42,MATCH(1,(A269=Klasse!$A$2:$A$42) * (Species!B269=Klasse!$B$2:$B$42),0)),IF(E269=Options!$A$4,INDEX(Verband!$F$2:$F$179,MATCH(1,(A269=Verband!$A$2:$A$179) * (Species!B269=Verband!$B$2:$B$179) * (Species!C269=Verband!$C$2:$C$179),0)),IF(E269=Options!$A$5,INDEX(Assoziation!$G$2:$G$96,MATCH(1,(A269=Assoziation!$A$2:$A$96) * (Species!B269=Assoziation!$B$2:$B$96) * (Species!C269=Assoziation!$C$2:$C$96) * (Species!D269=Assoziation!$D$2:$D$96),0)),"")))</f>
        <v>Bachröhricht</v>
      </c>
      <c r="H269" s="10" t="s">
        <v>3343</v>
      </c>
      <c r="I269" s="10">
        <v>1</v>
      </c>
      <c r="J269" s="10">
        <v>0</v>
      </c>
      <c r="K269" s="10">
        <v>0</v>
      </c>
      <c r="L269" t="str">
        <f t="shared" si="30"/>
        <v xml:space="preserve">Sparganium </v>
      </c>
      <c r="M269" t="str">
        <f t="shared" si="31"/>
        <v xml:space="preserve"> erectum</v>
      </c>
      <c r="N269" t="str">
        <f t="shared" si="32"/>
        <v>neglectum</v>
      </c>
      <c r="O269" t="str">
        <f t="shared" si="34"/>
        <v>Subspecies</v>
      </c>
      <c r="P269" t="str">
        <f t="shared" si="33"/>
        <v/>
      </c>
      <c r="Q269" t="str">
        <f>LOOKUP(A269,Formation!$A$2:$A$10,Formation!$B$2:$B$10)</f>
        <v>Ufer und Feuchtgebiete (Nassfluren und Moore)</v>
      </c>
      <c r="R269" t="str" cm="1">
        <f t="array" ref="R269">INDEX(Klasse!$D$2:$D$42,MATCH(1,(A269=Klasse!$A$2:$A$42) * (Species!B269=Klasse!$B$2:$B$42),0))</f>
        <v>Ufer mit Vegetation</v>
      </c>
    </row>
    <row r="270" spans="1:18" x14ac:dyDescent="0.3">
      <c r="A270" s="10">
        <v>2</v>
      </c>
      <c r="B270" s="10">
        <v>1</v>
      </c>
      <c r="C270" s="10">
        <v>4</v>
      </c>
      <c r="E270" t="str">
        <f>IF(C270="",Options!$A$3,IF(D270="",Options!$A$4,Options!$A$5))</f>
        <v>Verband</v>
      </c>
      <c r="F270" t="str" cm="1">
        <f t="array" ref="F270">IF(E270=Options!$A$3,"",IF(E270=Options!$A$4,INDEX(Verband!$E$2:$E$179,MATCH(1,(A270=Verband!$A$2:$A$179) * (Species!B270=Verband!$B$2:$B$179) * (Species!C270=Verband!$C$2:$C$179),0)),IF(E270=Options!$A$5,INDEX(Assoziation!$F$2:$F$96,MATCH(1,(A270=Assoziation!$A$2:$A$96) * (Species!B270=Assoziation!$B$2:$B$96) * (Species!C270=Assoziation!$C$2:$C$96) * (Species!D270=Assoziation!$D$2:$D$96),0)),"")))</f>
        <v>Glycero-Sparganion</v>
      </c>
      <c r="G270" t="str" cm="1">
        <f t="array" ref="G270">IF(E270=Options!$A$3,INDEX(Klasse!$D$2:$D$42,MATCH(1,(A270=Klasse!$A$2:$A$42) * (Species!B270=Klasse!$B$2:$B$42),0)),IF(E270=Options!$A$4,INDEX(Verband!$F$2:$F$179,MATCH(1,(A270=Verband!$A$2:$A$179) * (Species!B270=Verband!$B$2:$B$179) * (Species!C270=Verband!$C$2:$C$179),0)),IF(E270=Options!$A$5,INDEX(Assoziation!$G$2:$G$96,MATCH(1,(A270=Assoziation!$A$2:$A$96) * (Species!B270=Assoziation!$B$2:$B$96) * (Species!C270=Assoziation!$C$2:$C$96) * (Species!D270=Assoziation!$D$2:$D$96),0)),"")))</f>
        <v>Bachröhricht</v>
      </c>
      <c r="H270" s="10" t="s">
        <v>320</v>
      </c>
      <c r="I270" s="10">
        <v>0</v>
      </c>
      <c r="J270" s="10">
        <v>0</v>
      </c>
      <c r="K270" s="10">
        <v>0</v>
      </c>
      <c r="L270" t="str">
        <f t="shared" si="30"/>
        <v xml:space="preserve">Cardamine </v>
      </c>
      <c r="M270" t="str">
        <f t="shared" si="31"/>
        <v xml:space="preserve"> dentata</v>
      </c>
      <c r="N270" t="str">
        <f t="shared" si="32"/>
        <v/>
      </c>
      <c r="O270" t="str">
        <f t="shared" si="34"/>
        <v>Species</v>
      </c>
      <c r="P270" t="str">
        <f t="shared" si="33"/>
        <v>Schult.</v>
      </c>
      <c r="Q270" t="str">
        <f>LOOKUP(A270,Formation!$A$2:$A$10,Formation!$B$2:$B$10)</f>
        <v>Ufer und Feuchtgebiete (Nassfluren und Moore)</v>
      </c>
      <c r="R270" t="str" cm="1">
        <f t="array" ref="R270">INDEX(Klasse!$D$2:$D$42,MATCH(1,(A270=Klasse!$A$2:$A$42) * (Species!B270=Klasse!$B$2:$B$42),0))</f>
        <v>Ufer mit Vegetation</v>
      </c>
    </row>
    <row r="271" spans="1:18" x14ac:dyDescent="0.3">
      <c r="A271" s="10">
        <v>2</v>
      </c>
      <c r="B271" s="10">
        <v>1</v>
      </c>
      <c r="C271" s="10">
        <v>4</v>
      </c>
      <c r="E271" t="str">
        <f>IF(C271="",Options!$A$3,IF(D271="",Options!$A$4,Options!$A$5))</f>
        <v>Verband</v>
      </c>
      <c r="F271" t="str" cm="1">
        <f t="array" ref="F271">IF(E271=Options!$A$3,"",IF(E271=Options!$A$4,INDEX(Verband!$E$2:$E$179,MATCH(1,(A271=Verband!$A$2:$A$179) * (Species!B271=Verband!$B$2:$B$179) * (Species!C271=Verband!$C$2:$C$179),0)),IF(E271=Options!$A$5,INDEX(Assoziation!$F$2:$F$96,MATCH(1,(A271=Assoziation!$A$2:$A$96) * (Species!B271=Assoziation!$B$2:$B$96) * (Species!C271=Assoziation!$C$2:$C$96) * (Species!D271=Assoziation!$D$2:$D$96),0)),"")))</f>
        <v>Glycero-Sparganion</v>
      </c>
      <c r="G271" t="str" cm="1">
        <f t="array" ref="G271">IF(E271=Options!$A$3,INDEX(Klasse!$D$2:$D$42,MATCH(1,(A271=Klasse!$A$2:$A$42) * (Species!B271=Klasse!$B$2:$B$42),0)),IF(E271=Options!$A$4,INDEX(Verband!$F$2:$F$179,MATCH(1,(A271=Verband!$A$2:$A$179) * (Species!B271=Verband!$B$2:$B$179) * (Species!C271=Verband!$C$2:$C$179),0)),IF(E271=Options!$A$5,INDEX(Assoziation!$G$2:$G$96,MATCH(1,(A271=Assoziation!$A$2:$A$96) * (Species!B271=Assoziation!$B$2:$B$96) * (Species!C271=Assoziation!$C$2:$C$96) * (Species!D271=Assoziation!$D$2:$D$96),0)),"")))</f>
        <v>Bachröhricht</v>
      </c>
      <c r="H271" s="10" t="s">
        <v>321</v>
      </c>
      <c r="I271" s="10">
        <v>0</v>
      </c>
      <c r="J271" s="10">
        <v>0</v>
      </c>
      <c r="K271" s="10">
        <v>0</v>
      </c>
      <c r="L271" t="str">
        <f t="shared" si="30"/>
        <v xml:space="preserve">Catabrosa </v>
      </c>
      <c r="M271" t="str">
        <f t="shared" si="31"/>
        <v xml:space="preserve"> aquatica</v>
      </c>
      <c r="N271" t="str">
        <f t="shared" si="32"/>
        <v/>
      </c>
      <c r="O271" t="str">
        <f t="shared" si="34"/>
        <v>Species</v>
      </c>
      <c r="P271" t="str">
        <f t="shared" si="33"/>
        <v>(L.) P. Beauv.</v>
      </c>
      <c r="Q271" t="str">
        <f>LOOKUP(A271,Formation!$A$2:$A$10,Formation!$B$2:$B$10)</f>
        <v>Ufer und Feuchtgebiete (Nassfluren und Moore)</v>
      </c>
      <c r="R271" t="str" cm="1">
        <f t="array" ref="R271">INDEX(Klasse!$D$2:$D$42,MATCH(1,(A271=Klasse!$A$2:$A$42) * (Species!B271=Klasse!$B$2:$B$42),0))</f>
        <v>Ufer mit Vegetation</v>
      </c>
    </row>
    <row r="272" spans="1:18" x14ac:dyDescent="0.3">
      <c r="A272" s="10">
        <v>2</v>
      </c>
      <c r="B272" s="10">
        <v>1</v>
      </c>
      <c r="C272" s="10">
        <v>4</v>
      </c>
      <c r="E272" t="str">
        <f>IF(C272="",Options!$A$3,IF(D272="",Options!$A$4,Options!$A$5))</f>
        <v>Verband</v>
      </c>
      <c r="F272" t="str" cm="1">
        <f t="array" ref="F272">IF(E272=Options!$A$3,"",IF(E272=Options!$A$4,INDEX(Verband!$E$2:$E$179,MATCH(1,(A272=Verband!$A$2:$A$179) * (Species!B272=Verband!$B$2:$B$179) * (Species!C272=Verband!$C$2:$C$179),0)),IF(E272=Options!$A$5,INDEX(Assoziation!$F$2:$F$96,MATCH(1,(A272=Assoziation!$A$2:$A$96) * (Species!B272=Assoziation!$B$2:$B$96) * (Species!C272=Assoziation!$C$2:$C$96) * (Species!D272=Assoziation!$D$2:$D$96),0)),"")))</f>
        <v>Glycero-Sparganion</v>
      </c>
      <c r="G272" t="str" cm="1">
        <f t="array" ref="G272">IF(E272=Options!$A$3,INDEX(Klasse!$D$2:$D$42,MATCH(1,(A272=Klasse!$A$2:$A$42) * (Species!B272=Klasse!$B$2:$B$42),0)),IF(E272=Options!$A$4,INDEX(Verband!$F$2:$F$179,MATCH(1,(A272=Verband!$A$2:$A$179) * (Species!B272=Verband!$B$2:$B$179) * (Species!C272=Verband!$C$2:$C$179),0)),IF(E272=Options!$A$5,INDEX(Assoziation!$G$2:$G$96,MATCH(1,(A272=Assoziation!$A$2:$A$96) * (Species!B272=Assoziation!$B$2:$B$96) * (Species!C272=Assoziation!$C$2:$C$96) * (Species!D272=Assoziation!$D$2:$D$96),0)),"")))</f>
        <v>Bachröhricht</v>
      </c>
      <c r="H272" s="10" t="s">
        <v>322</v>
      </c>
      <c r="I272" s="10">
        <v>0</v>
      </c>
      <c r="J272" s="10">
        <v>0</v>
      </c>
      <c r="K272" s="10">
        <v>0</v>
      </c>
      <c r="L272" t="str">
        <f t="shared" si="30"/>
        <v xml:space="preserve">Epilobium </v>
      </c>
      <c r="M272" t="str">
        <f t="shared" si="31"/>
        <v xml:space="preserve"> roseum</v>
      </c>
      <c r="N272" t="str">
        <f t="shared" si="32"/>
        <v/>
      </c>
      <c r="O272" t="str">
        <f t="shared" si="34"/>
        <v>Species</v>
      </c>
      <c r="P272" t="str">
        <f t="shared" si="33"/>
        <v>Schreb.</v>
      </c>
      <c r="Q272" t="str">
        <f>LOOKUP(A272,Formation!$A$2:$A$10,Formation!$B$2:$B$10)</f>
        <v>Ufer und Feuchtgebiete (Nassfluren und Moore)</v>
      </c>
      <c r="R272" t="str" cm="1">
        <f t="array" ref="R272">INDEX(Klasse!$D$2:$D$42,MATCH(1,(A272=Klasse!$A$2:$A$42) * (Species!B272=Klasse!$B$2:$B$42),0))</f>
        <v>Ufer mit Vegetation</v>
      </c>
    </row>
    <row r="273" spans="1:18" x14ac:dyDescent="0.3">
      <c r="A273" s="10">
        <v>2</v>
      </c>
      <c r="B273" s="10">
        <v>1</v>
      </c>
      <c r="C273" s="10">
        <v>4</v>
      </c>
      <c r="E273" t="str">
        <f>IF(C273="",Options!$A$3,IF(D273="",Options!$A$4,Options!$A$5))</f>
        <v>Verband</v>
      </c>
      <c r="F273" t="str" cm="1">
        <f t="array" ref="F273">IF(E273=Options!$A$3,"",IF(E273=Options!$A$4,INDEX(Verband!$E$2:$E$179,MATCH(1,(A273=Verband!$A$2:$A$179) * (Species!B273=Verband!$B$2:$B$179) * (Species!C273=Verband!$C$2:$C$179),0)),IF(E273=Options!$A$5,INDEX(Assoziation!$F$2:$F$96,MATCH(1,(A273=Assoziation!$A$2:$A$96) * (Species!B273=Assoziation!$B$2:$B$96) * (Species!C273=Assoziation!$C$2:$C$96) * (Species!D273=Assoziation!$D$2:$D$96),0)),"")))</f>
        <v>Glycero-Sparganion</v>
      </c>
      <c r="G273" t="str" cm="1">
        <f t="array" ref="G273">IF(E273=Options!$A$3,INDEX(Klasse!$D$2:$D$42,MATCH(1,(A273=Klasse!$A$2:$A$42) * (Species!B273=Klasse!$B$2:$B$42),0)),IF(E273=Options!$A$4,INDEX(Verband!$F$2:$F$179,MATCH(1,(A273=Verband!$A$2:$A$179) * (Species!B273=Verband!$B$2:$B$179) * (Species!C273=Verband!$C$2:$C$179),0)),IF(E273=Options!$A$5,INDEX(Assoziation!$G$2:$G$96,MATCH(1,(A273=Assoziation!$A$2:$A$96) * (Species!B273=Assoziation!$B$2:$B$96) * (Species!C273=Assoziation!$C$2:$C$96) * (Species!D273=Assoziation!$D$2:$D$96),0)),"")))</f>
        <v>Bachröhricht</v>
      </c>
      <c r="H273" s="10" t="s">
        <v>228</v>
      </c>
      <c r="I273" s="10">
        <v>0</v>
      </c>
      <c r="J273" s="10">
        <v>0</v>
      </c>
      <c r="K273" s="10">
        <v>0</v>
      </c>
      <c r="L273" t="str">
        <f t="shared" si="30"/>
        <v xml:space="preserve">Iris </v>
      </c>
      <c r="M273" t="str">
        <f t="shared" si="31"/>
        <v xml:space="preserve"> pseudacorus</v>
      </c>
      <c r="N273" t="str">
        <f t="shared" si="32"/>
        <v/>
      </c>
      <c r="O273" t="str">
        <f t="shared" si="34"/>
        <v>Species</v>
      </c>
      <c r="P273" t="str">
        <f t="shared" si="33"/>
        <v>L.</v>
      </c>
      <c r="Q273" t="str">
        <f>LOOKUP(A273,Formation!$A$2:$A$10,Formation!$B$2:$B$10)</f>
        <v>Ufer und Feuchtgebiete (Nassfluren und Moore)</v>
      </c>
      <c r="R273" t="str" cm="1">
        <f t="array" ref="R273">INDEX(Klasse!$D$2:$D$42,MATCH(1,(A273=Klasse!$A$2:$A$42) * (Species!B273=Klasse!$B$2:$B$42),0))</f>
        <v>Ufer mit Vegetation</v>
      </c>
    </row>
    <row r="274" spans="1:18" x14ac:dyDescent="0.3">
      <c r="A274" s="10">
        <v>2</v>
      </c>
      <c r="B274" s="10">
        <v>1</v>
      </c>
      <c r="C274" s="10">
        <v>4</v>
      </c>
      <c r="E274" t="str">
        <f>IF(C274="",Options!$A$3,IF(D274="",Options!$A$4,Options!$A$5))</f>
        <v>Verband</v>
      </c>
      <c r="F274" t="str" cm="1">
        <f t="array" ref="F274">IF(E274=Options!$A$3,"",IF(E274=Options!$A$4,INDEX(Verband!$E$2:$E$179,MATCH(1,(A274=Verband!$A$2:$A$179) * (Species!B274=Verband!$B$2:$B$179) * (Species!C274=Verband!$C$2:$C$179),0)),IF(E274=Options!$A$5,INDEX(Assoziation!$F$2:$F$96,MATCH(1,(A274=Assoziation!$A$2:$A$96) * (Species!B274=Assoziation!$B$2:$B$96) * (Species!C274=Assoziation!$C$2:$C$96) * (Species!D274=Assoziation!$D$2:$D$96),0)),"")))</f>
        <v>Glycero-Sparganion</v>
      </c>
      <c r="G274" t="str" cm="1">
        <f t="array" ref="G274">IF(E274=Options!$A$3,INDEX(Klasse!$D$2:$D$42,MATCH(1,(A274=Klasse!$A$2:$A$42) * (Species!B274=Klasse!$B$2:$B$42),0)),IF(E274=Options!$A$4,INDEX(Verband!$F$2:$F$179,MATCH(1,(A274=Verband!$A$2:$A$179) * (Species!B274=Verband!$B$2:$B$179) * (Species!C274=Verband!$C$2:$C$179),0)),IF(E274=Options!$A$5,INDEX(Assoziation!$G$2:$G$96,MATCH(1,(A274=Assoziation!$A$2:$A$96) * (Species!B274=Assoziation!$B$2:$B$96) * (Species!C274=Assoziation!$C$2:$C$96) * (Species!D274=Assoziation!$D$2:$D$96),0)),"")))</f>
        <v>Bachröhricht</v>
      </c>
      <c r="H274" s="10" t="s">
        <v>323</v>
      </c>
      <c r="I274" s="10">
        <v>0</v>
      </c>
      <c r="J274" s="10">
        <v>0</v>
      </c>
      <c r="K274" s="10">
        <v>1</v>
      </c>
      <c r="L274" t="str">
        <f t="shared" ref="L274:L337" si="35">IF(O274="Genus",H274,LEFT(H274,FIND(" ",H274)))</f>
        <v xml:space="preserve">Mimulus </v>
      </c>
      <c r="M274" t="str">
        <f t="shared" ref="M274:M337" si="36">IF(O274="Genus","",MID(H274,FIND(" ",H274),FIND(" ",H274,FIND(" ",H274)+1)-FIND(" ",H274)))</f>
        <v xml:space="preserve"> guttatus</v>
      </c>
      <c r="N274" t="str">
        <f t="shared" ref="N274:N337" si="37">IF(O274="Subspecies",MID(H274,FIND("subsp. ",H274)+7,LEN(H274)-FIND("subsp. ",H274)+7),"")</f>
        <v/>
      </c>
      <c r="O274" t="str">
        <f t="shared" si="34"/>
        <v>Species</v>
      </c>
      <c r="P274" t="str">
        <f t="shared" ref="P274:P337" si="38">IF(O274="Species",RIGHT(H274,LEN(H274)-FIND(" ",H274,FIND(" ",H274)+1)),"")</f>
        <v>DC.</v>
      </c>
      <c r="Q274" t="str">
        <f>LOOKUP(A274,Formation!$A$2:$A$10,Formation!$B$2:$B$10)</f>
        <v>Ufer und Feuchtgebiete (Nassfluren und Moore)</v>
      </c>
      <c r="R274" t="str" cm="1">
        <f t="array" ref="R274">INDEX(Klasse!$D$2:$D$42,MATCH(1,(A274=Klasse!$A$2:$A$42) * (Species!B274=Klasse!$B$2:$B$42),0))</f>
        <v>Ufer mit Vegetation</v>
      </c>
    </row>
    <row r="275" spans="1:18" x14ac:dyDescent="0.3">
      <c r="A275" s="10">
        <v>2</v>
      </c>
      <c r="B275" s="10">
        <v>1</v>
      </c>
      <c r="C275" s="10">
        <v>4</v>
      </c>
      <c r="E275" t="str">
        <f>IF(C275="",Options!$A$3,IF(D275="",Options!$A$4,Options!$A$5))</f>
        <v>Verband</v>
      </c>
      <c r="F275" t="str" cm="1">
        <f t="array" ref="F275">IF(E275=Options!$A$3,"",IF(E275=Options!$A$4,INDEX(Verband!$E$2:$E$179,MATCH(1,(A275=Verband!$A$2:$A$179) * (Species!B275=Verband!$B$2:$B$179) * (Species!C275=Verband!$C$2:$C$179),0)),IF(E275=Options!$A$5,INDEX(Assoziation!$F$2:$F$96,MATCH(1,(A275=Assoziation!$A$2:$A$96) * (Species!B275=Assoziation!$B$2:$B$96) * (Species!C275=Assoziation!$C$2:$C$96) * (Species!D275=Assoziation!$D$2:$D$96),0)),"")))</f>
        <v>Glycero-Sparganion</v>
      </c>
      <c r="G275" t="str" cm="1">
        <f t="array" ref="G275">IF(E275=Options!$A$3,INDEX(Klasse!$D$2:$D$42,MATCH(1,(A275=Klasse!$A$2:$A$42) * (Species!B275=Klasse!$B$2:$B$42),0)),IF(E275=Options!$A$4,INDEX(Verband!$F$2:$F$179,MATCH(1,(A275=Verband!$A$2:$A$179) * (Species!B275=Verband!$B$2:$B$179) * (Species!C275=Verband!$C$2:$C$179),0)),IF(E275=Options!$A$5,INDEX(Assoziation!$G$2:$G$96,MATCH(1,(A275=Assoziation!$A$2:$A$96) * (Species!B275=Assoziation!$B$2:$B$96) * (Species!C275=Assoziation!$C$2:$C$96) * (Species!D275=Assoziation!$D$2:$D$96),0)),"")))</f>
        <v>Bachröhricht</v>
      </c>
      <c r="H275" s="10" t="s">
        <v>231</v>
      </c>
      <c r="I275" s="10">
        <v>0</v>
      </c>
      <c r="J275" s="10">
        <v>0</v>
      </c>
      <c r="K275" s="10">
        <v>0</v>
      </c>
      <c r="L275" t="str">
        <f t="shared" si="35"/>
        <v xml:space="preserve">Phalaris </v>
      </c>
      <c r="M275" t="str">
        <f t="shared" si="36"/>
        <v xml:space="preserve"> arundinacea</v>
      </c>
      <c r="N275" t="str">
        <f t="shared" si="37"/>
        <v/>
      </c>
      <c r="O275" t="str">
        <f t="shared" si="34"/>
        <v>Species</v>
      </c>
      <c r="P275" t="str">
        <f t="shared" si="38"/>
        <v>L.</v>
      </c>
      <c r="Q275" t="str">
        <f>LOOKUP(A275,Formation!$A$2:$A$10,Formation!$B$2:$B$10)</f>
        <v>Ufer und Feuchtgebiete (Nassfluren und Moore)</v>
      </c>
      <c r="R275" t="str" cm="1">
        <f t="array" ref="R275">INDEX(Klasse!$D$2:$D$42,MATCH(1,(A275=Klasse!$A$2:$A$42) * (Species!B275=Klasse!$B$2:$B$42),0))</f>
        <v>Ufer mit Vegetation</v>
      </c>
    </row>
    <row r="276" spans="1:18" x14ac:dyDescent="0.3">
      <c r="A276" s="10">
        <v>2</v>
      </c>
      <c r="B276" s="10">
        <v>1</v>
      </c>
      <c r="C276" s="10">
        <v>4</v>
      </c>
      <c r="E276" t="str">
        <f>IF(C276="",Options!$A$3,IF(D276="",Options!$A$4,Options!$A$5))</f>
        <v>Verband</v>
      </c>
      <c r="F276" t="str" cm="1">
        <f t="array" ref="F276">IF(E276=Options!$A$3,"",IF(E276=Options!$A$4,INDEX(Verband!$E$2:$E$179,MATCH(1,(A276=Verband!$A$2:$A$179) * (Species!B276=Verband!$B$2:$B$179) * (Species!C276=Verband!$C$2:$C$179),0)),IF(E276=Options!$A$5,INDEX(Assoziation!$F$2:$F$96,MATCH(1,(A276=Assoziation!$A$2:$A$96) * (Species!B276=Assoziation!$B$2:$B$96) * (Species!C276=Assoziation!$C$2:$C$96) * (Species!D276=Assoziation!$D$2:$D$96),0)),"")))</f>
        <v>Glycero-Sparganion</v>
      </c>
      <c r="G276" t="str" cm="1">
        <f t="array" ref="G276">IF(E276=Options!$A$3,INDEX(Klasse!$D$2:$D$42,MATCH(1,(A276=Klasse!$A$2:$A$42) * (Species!B276=Klasse!$B$2:$B$42),0)),IF(E276=Options!$A$4,INDEX(Verband!$F$2:$F$179,MATCH(1,(A276=Verband!$A$2:$A$179) * (Species!B276=Verband!$B$2:$B$179) * (Species!C276=Verband!$C$2:$C$179),0)),IF(E276=Options!$A$5,INDEX(Assoziation!$G$2:$G$96,MATCH(1,(A276=Assoziation!$A$2:$A$96) * (Species!B276=Assoziation!$B$2:$B$96) * (Species!C276=Assoziation!$C$2:$C$96) * (Species!D276=Assoziation!$D$2:$D$96),0)),"")))</f>
        <v>Bachröhricht</v>
      </c>
      <c r="H276" s="10" t="s">
        <v>324</v>
      </c>
      <c r="I276" s="10">
        <v>0</v>
      </c>
      <c r="J276" s="10">
        <v>0</v>
      </c>
      <c r="K276" s="10">
        <v>0</v>
      </c>
      <c r="L276" t="str">
        <f t="shared" si="35"/>
        <v xml:space="preserve">Poa </v>
      </c>
      <c r="M276" t="str">
        <f t="shared" si="36"/>
        <v xml:space="preserve"> palustris</v>
      </c>
      <c r="N276" t="str">
        <f t="shared" si="37"/>
        <v/>
      </c>
      <c r="O276" t="str">
        <f t="shared" si="34"/>
        <v>Species</v>
      </c>
      <c r="P276" t="str">
        <f t="shared" si="38"/>
        <v>L.</v>
      </c>
      <c r="Q276" t="str">
        <f>LOOKUP(A276,Formation!$A$2:$A$10,Formation!$B$2:$B$10)</f>
        <v>Ufer und Feuchtgebiete (Nassfluren und Moore)</v>
      </c>
      <c r="R276" t="str" cm="1">
        <f t="array" ref="R276">INDEX(Klasse!$D$2:$D$42,MATCH(1,(A276=Klasse!$A$2:$A$42) * (Species!B276=Klasse!$B$2:$B$42),0))</f>
        <v>Ufer mit Vegetation</v>
      </c>
    </row>
    <row r="277" spans="1:18" x14ac:dyDescent="0.3">
      <c r="A277" s="10">
        <v>2</v>
      </c>
      <c r="B277" s="10">
        <v>1</v>
      </c>
      <c r="C277" s="10">
        <v>4</v>
      </c>
      <c r="E277" t="str">
        <f>IF(C277="",Options!$A$3,IF(D277="",Options!$A$4,Options!$A$5))</f>
        <v>Verband</v>
      </c>
      <c r="F277" t="str" cm="1">
        <f t="array" ref="F277">IF(E277=Options!$A$3,"",IF(E277=Options!$A$4,INDEX(Verband!$E$2:$E$179,MATCH(1,(A277=Verband!$A$2:$A$179) * (Species!B277=Verband!$B$2:$B$179) * (Species!C277=Verband!$C$2:$C$179),0)),IF(E277=Options!$A$5,INDEX(Assoziation!$F$2:$F$96,MATCH(1,(A277=Assoziation!$A$2:$A$96) * (Species!B277=Assoziation!$B$2:$B$96) * (Species!C277=Assoziation!$C$2:$C$96) * (Species!D277=Assoziation!$D$2:$D$96),0)),"")))</f>
        <v>Glycero-Sparganion</v>
      </c>
      <c r="G277" t="str" cm="1">
        <f t="array" ref="G277">IF(E277=Options!$A$3,INDEX(Klasse!$D$2:$D$42,MATCH(1,(A277=Klasse!$A$2:$A$42) * (Species!B277=Klasse!$B$2:$B$42),0)),IF(E277=Options!$A$4,INDEX(Verband!$F$2:$F$179,MATCH(1,(A277=Verband!$A$2:$A$179) * (Species!B277=Verband!$B$2:$B$179) * (Species!C277=Verband!$C$2:$C$179),0)),IF(E277=Options!$A$5,INDEX(Assoziation!$G$2:$G$96,MATCH(1,(A277=Assoziation!$A$2:$A$96) * (Species!B277=Assoziation!$B$2:$B$96) * (Species!C277=Assoziation!$C$2:$C$96) * (Species!D277=Assoziation!$D$2:$D$96),0)),"")))</f>
        <v>Bachröhricht</v>
      </c>
      <c r="H277" s="10" t="s">
        <v>325</v>
      </c>
      <c r="I277" s="10">
        <v>0</v>
      </c>
      <c r="J277" s="10">
        <v>0</v>
      </c>
      <c r="K277" s="10">
        <v>0</v>
      </c>
      <c r="L277" t="str">
        <f t="shared" si="35"/>
        <v xml:space="preserve">Scrophularia </v>
      </c>
      <c r="M277" t="str">
        <f t="shared" si="36"/>
        <v xml:space="preserve"> umbrosa</v>
      </c>
      <c r="N277" t="str">
        <f t="shared" si="37"/>
        <v/>
      </c>
      <c r="O277" t="str">
        <f t="shared" si="34"/>
        <v>Species</v>
      </c>
      <c r="P277" t="str">
        <f t="shared" si="38"/>
        <v>Dumort.</v>
      </c>
      <c r="Q277" t="str">
        <f>LOOKUP(A277,Formation!$A$2:$A$10,Formation!$B$2:$B$10)</f>
        <v>Ufer und Feuchtgebiete (Nassfluren und Moore)</v>
      </c>
      <c r="R277" t="str" cm="1">
        <f t="array" ref="R277">INDEX(Klasse!$D$2:$D$42,MATCH(1,(A277=Klasse!$A$2:$A$42) * (Species!B277=Klasse!$B$2:$B$42),0))</f>
        <v>Ufer mit Vegetation</v>
      </c>
    </row>
    <row r="278" spans="1:18" x14ac:dyDescent="0.3">
      <c r="A278" s="10">
        <v>2</v>
      </c>
      <c r="B278" s="10">
        <v>1</v>
      </c>
      <c r="C278" s="10">
        <v>4</v>
      </c>
      <c r="E278" t="str">
        <f>IF(C278="",Options!$A$3,IF(D278="",Options!$A$4,Options!$A$5))</f>
        <v>Verband</v>
      </c>
      <c r="F278" t="str" cm="1">
        <f t="array" ref="F278">IF(E278=Options!$A$3,"",IF(E278=Options!$A$4,INDEX(Verband!$E$2:$E$179,MATCH(1,(A278=Verband!$A$2:$A$179) * (Species!B278=Verband!$B$2:$B$179) * (Species!C278=Verband!$C$2:$C$179),0)),IF(E278=Options!$A$5,INDEX(Assoziation!$F$2:$F$96,MATCH(1,(A278=Assoziation!$A$2:$A$96) * (Species!B278=Assoziation!$B$2:$B$96) * (Species!C278=Assoziation!$C$2:$C$96) * (Species!D278=Assoziation!$D$2:$D$96),0)),"")))</f>
        <v>Glycero-Sparganion</v>
      </c>
      <c r="G278" t="str" cm="1">
        <f t="array" ref="G278">IF(E278=Options!$A$3,INDEX(Klasse!$D$2:$D$42,MATCH(1,(A278=Klasse!$A$2:$A$42) * (Species!B278=Klasse!$B$2:$B$42),0)),IF(E278=Options!$A$4,INDEX(Verband!$F$2:$F$179,MATCH(1,(A278=Verband!$A$2:$A$179) * (Species!B278=Verband!$B$2:$B$179) * (Species!C278=Verband!$C$2:$C$179),0)),IF(E278=Options!$A$5,INDEX(Assoziation!$G$2:$G$96,MATCH(1,(A278=Assoziation!$A$2:$A$96) * (Species!B278=Assoziation!$B$2:$B$96) * (Species!C278=Assoziation!$C$2:$C$96) * (Species!D278=Assoziation!$D$2:$D$96),0)),"")))</f>
        <v>Bachröhricht</v>
      </c>
      <c r="H278" s="10" t="s">
        <v>326</v>
      </c>
      <c r="I278" s="10">
        <v>0</v>
      </c>
      <c r="J278" s="10">
        <v>0</v>
      </c>
      <c r="K278" s="10">
        <v>0</v>
      </c>
      <c r="L278" t="str">
        <f t="shared" si="35"/>
        <v xml:space="preserve">Veronica </v>
      </c>
      <c r="M278" t="str">
        <f t="shared" si="36"/>
        <v xml:space="preserve"> anagallis-aquatica</v>
      </c>
      <c r="N278" t="str">
        <f t="shared" si="37"/>
        <v/>
      </c>
      <c r="O278" t="str">
        <f t="shared" si="34"/>
        <v>Species</v>
      </c>
      <c r="P278" t="str">
        <f t="shared" si="38"/>
        <v>L.</v>
      </c>
      <c r="Q278" t="str">
        <f>LOOKUP(A278,Formation!$A$2:$A$10,Formation!$B$2:$B$10)</f>
        <v>Ufer und Feuchtgebiete (Nassfluren und Moore)</v>
      </c>
      <c r="R278" t="str" cm="1">
        <f t="array" ref="R278">INDEX(Klasse!$D$2:$D$42,MATCH(1,(A278=Klasse!$A$2:$A$42) * (Species!B278=Klasse!$B$2:$B$42),0))</f>
        <v>Ufer mit Vegetation</v>
      </c>
    </row>
    <row r="279" spans="1:18" x14ac:dyDescent="0.3">
      <c r="A279" s="10">
        <v>2</v>
      </c>
      <c r="B279" s="10">
        <v>1</v>
      </c>
      <c r="C279" s="10">
        <v>4</v>
      </c>
      <c r="E279" t="str">
        <f>IF(C279="",Options!$A$3,IF(D279="",Options!$A$4,Options!$A$5))</f>
        <v>Verband</v>
      </c>
      <c r="F279" t="str" cm="1">
        <f t="array" ref="F279">IF(E279=Options!$A$3,"",IF(E279=Options!$A$4,INDEX(Verband!$E$2:$E$179,MATCH(1,(A279=Verband!$A$2:$A$179) * (Species!B279=Verband!$B$2:$B$179) * (Species!C279=Verband!$C$2:$C$179),0)),IF(E279=Options!$A$5,INDEX(Assoziation!$F$2:$F$96,MATCH(1,(A279=Assoziation!$A$2:$A$96) * (Species!B279=Assoziation!$B$2:$B$96) * (Species!C279=Assoziation!$C$2:$C$96) * (Species!D279=Assoziation!$D$2:$D$96),0)),"")))</f>
        <v>Glycero-Sparganion</v>
      </c>
      <c r="G279" t="str" cm="1">
        <f t="array" ref="G279">IF(E279=Options!$A$3,INDEX(Klasse!$D$2:$D$42,MATCH(1,(A279=Klasse!$A$2:$A$42) * (Species!B279=Klasse!$B$2:$B$42),0)),IF(E279=Options!$A$4,INDEX(Verband!$F$2:$F$179,MATCH(1,(A279=Verband!$A$2:$A$179) * (Species!B279=Verband!$B$2:$B$179) * (Species!C279=Verband!$C$2:$C$179),0)),IF(E279=Options!$A$5,INDEX(Assoziation!$G$2:$G$96,MATCH(1,(A279=Assoziation!$A$2:$A$96) * (Species!B279=Assoziation!$B$2:$B$96) * (Species!C279=Assoziation!$C$2:$C$96) * (Species!D279=Assoziation!$D$2:$D$96),0)),"")))</f>
        <v>Bachröhricht</v>
      </c>
      <c r="H279" s="10" t="s">
        <v>152</v>
      </c>
      <c r="I279" s="10">
        <v>0</v>
      </c>
      <c r="J279" s="10">
        <v>1</v>
      </c>
      <c r="K279" s="10">
        <v>0</v>
      </c>
      <c r="L279" t="str">
        <f t="shared" si="35"/>
        <v xml:space="preserve">Veronica </v>
      </c>
      <c r="M279" t="str">
        <f t="shared" si="36"/>
        <v xml:space="preserve"> beccabunga</v>
      </c>
      <c r="N279" t="str">
        <f t="shared" si="37"/>
        <v/>
      </c>
      <c r="O279" t="str">
        <f t="shared" si="34"/>
        <v>Species</v>
      </c>
      <c r="P279" t="str">
        <f t="shared" si="38"/>
        <v>L.</v>
      </c>
      <c r="Q279" t="str">
        <f>LOOKUP(A279,Formation!$A$2:$A$10,Formation!$B$2:$B$10)</f>
        <v>Ufer und Feuchtgebiete (Nassfluren und Moore)</v>
      </c>
      <c r="R279" t="str" cm="1">
        <f t="array" ref="R279">INDEX(Klasse!$D$2:$D$42,MATCH(1,(A279=Klasse!$A$2:$A$42) * (Species!B279=Klasse!$B$2:$B$42),0))</f>
        <v>Ufer mit Vegetation</v>
      </c>
    </row>
    <row r="280" spans="1:18" x14ac:dyDescent="0.3">
      <c r="A280" s="10">
        <v>2</v>
      </c>
      <c r="B280" s="10">
        <v>2</v>
      </c>
      <c r="E280" t="str">
        <f>IF(C280="",Options!$A$3,IF(D280="",Options!$A$4,Options!$A$5))</f>
        <v>Klasse</v>
      </c>
      <c r="F280" t="str" cm="1">
        <f t="array" ref="F280">IF(E280=Options!$A$3,"",IF(E280=Options!$A$4,INDEX(Verband!$E$2:$E$179,MATCH(1,(A280=Verband!$A$2:$A$179) * (Species!B280=Verband!$B$2:$B$179) * (Species!C280=Verband!$C$2:$C$179),0)),IF(E280=Options!$A$5,INDEX(Assoziation!$F$2:$F$96,MATCH(1,(A280=Assoziation!$A$2:$A$96) * (Species!B280=Assoziation!$B$2:$B$96) * (Species!C280=Assoziation!$C$2:$C$96) * (Species!D280=Assoziation!$D$2:$D$96),0)),"")))</f>
        <v/>
      </c>
      <c r="G280" t="str" cm="1">
        <f t="array" ref="G280">IF(E280=Options!$A$3,INDEX(Klasse!$D$2:$D$42,MATCH(1,(A280=Klasse!$A$2:$A$42) * (Species!B280=Klasse!$B$2:$B$42),0)),IF(E280=Options!$A$4,INDEX(Verband!$F$2:$F$179,MATCH(1,(A280=Verband!$A$2:$A$179) * (Species!B280=Verband!$B$2:$B$179) * (Species!C280=Verband!$C$2:$C$179),0)),IF(E280=Options!$A$5,INDEX(Assoziation!$G$2:$G$96,MATCH(1,(A280=Assoziation!$A$2:$A$96) * (Species!B280=Assoziation!$B$2:$B$96) * (Species!C280=Assoziation!$C$2:$C$96) * (Species!D280=Assoziation!$D$2:$D$96),0)),"")))</f>
        <v>Flachmoore</v>
      </c>
      <c r="H280" s="10" t="s">
        <v>328</v>
      </c>
      <c r="I280" s="10">
        <v>0</v>
      </c>
      <c r="J280" s="10">
        <v>0</v>
      </c>
      <c r="K280" s="10">
        <v>0</v>
      </c>
      <c r="L280" t="str">
        <f t="shared" si="35"/>
        <v xml:space="preserve">Bartsia </v>
      </c>
      <c r="M280" t="str">
        <f t="shared" si="36"/>
        <v xml:space="preserve"> alpina</v>
      </c>
      <c r="N280" t="str">
        <f t="shared" si="37"/>
        <v/>
      </c>
      <c r="O280" t="str">
        <f t="shared" si="34"/>
        <v>Species</v>
      </c>
      <c r="P280" t="str">
        <f t="shared" si="38"/>
        <v>L.</v>
      </c>
      <c r="Q280" t="str">
        <f>LOOKUP(A280,Formation!$A$2:$A$10,Formation!$B$2:$B$10)</f>
        <v>Ufer und Feuchtgebiete (Nassfluren und Moore)</v>
      </c>
      <c r="R280" t="str" cm="1">
        <f t="array" ref="R280">INDEX(Klasse!$D$2:$D$42,MATCH(1,(A280=Klasse!$A$2:$A$42) * (Species!B280=Klasse!$B$2:$B$42),0))</f>
        <v>Flachmoore</v>
      </c>
    </row>
    <row r="281" spans="1:18" x14ac:dyDescent="0.3">
      <c r="A281" s="10">
        <v>2</v>
      </c>
      <c r="B281" s="10">
        <v>2</v>
      </c>
      <c r="E281" t="str">
        <f>IF(C281="",Options!$A$3,IF(D281="",Options!$A$4,Options!$A$5))</f>
        <v>Klasse</v>
      </c>
      <c r="F281" t="str" cm="1">
        <f t="array" ref="F281">IF(E281=Options!$A$3,"",IF(E281=Options!$A$4,INDEX(Verband!$E$2:$E$179,MATCH(1,(A281=Verband!$A$2:$A$179) * (Species!B281=Verband!$B$2:$B$179) * (Species!C281=Verband!$C$2:$C$179),0)),IF(E281=Options!$A$5,INDEX(Assoziation!$F$2:$F$96,MATCH(1,(A281=Assoziation!$A$2:$A$96) * (Species!B281=Assoziation!$B$2:$B$96) * (Species!C281=Assoziation!$C$2:$C$96) * (Species!D281=Assoziation!$D$2:$D$96),0)),"")))</f>
        <v/>
      </c>
      <c r="G281" t="str" cm="1">
        <f t="array" ref="G281">IF(E281=Options!$A$3,INDEX(Klasse!$D$2:$D$42,MATCH(1,(A281=Klasse!$A$2:$A$42) * (Species!B281=Klasse!$B$2:$B$42),0)),IF(E281=Options!$A$4,INDEX(Verband!$F$2:$F$179,MATCH(1,(A281=Verband!$A$2:$A$179) * (Species!B281=Verband!$B$2:$B$179) * (Species!C281=Verband!$C$2:$C$179),0)),IF(E281=Options!$A$5,INDEX(Assoziation!$G$2:$G$96,MATCH(1,(A281=Assoziation!$A$2:$A$96) * (Species!B281=Assoziation!$B$2:$B$96) * (Species!C281=Assoziation!$C$2:$C$96) * (Species!D281=Assoziation!$D$2:$D$96),0)),"")))</f>
        <v>Flachmoore</v>
      </c>
      <c r="H281" s="10" t="s">
        <v>329</v>
      </c>
      <c r="I281" s="10">
        <v>0</v>
      </c>
      <c r="J281" s="10">
        <v>0</v>
      </c>
      <c r="K281" s="10">
        <v>0</v>
      </c>
      <c r="L281" t="str">
        <f t="shared" si="35"/>
        <v>Carex</v>
      </c>
      <c r="M281" t="str">
        <f t="shared" si="36"/>
        <v/>
      </c>
      <c r="N281" t="str">
        <f t="shared" si="37"/>
        <v/>
      </c>
      <c r="O281" t="str">
        <f t="shared" si="34"/>
        <v>Genus</v>
      </c>
      <c r="P281" t="str">
        <f t="shared" si="38"/>
        <v/>
      </c>
      <c r="Q281" t="str">
        <f>LOOKUP(A281,Formation!$A$2:$A$10,Formation!$B$2:$B$10)</f>
        <v>Ufer und Feuchtgebiete (Nassfluren und Moore)</v>
      </c>
      <c r="R281" t="str" cm="1">
        <f t="array" ref="R281">INDEX(Klasse!$D$2:$D$42,MATCH(1,(A281=Klasse!$A$2:$A$42) * (Species!B281=Klasse!$B$2:$B$42),0))</f>
        <v>Flachmoore</v>
      </c>
    </row>
    <row r="282" spans="1:18" x14ac:dyDescent="0.3">
      <c r="A282" s="10">
        <v>2</v>
      </c>
      <c r="B282" s="10">
        <v>2</v>
      </c>
      <c r="E282" t="str">
        <f>IF(C282="",Options!$A$3,IF(D282="",Options!$A$4,Options!$A$5))</f>
        <v>Klasse</v>
      </c>
      <c r="F282" t="str" cm="1">
        <f t="array" ref="F282">IF(E282=Options!$A$3,"",IF(E282=Options!$A$4,INDEX(Verband!$E$2:$E$179,MATCH(1,(A282=Verband!$A$2:$A$179) * (Species!B282=Verband!$B$2:$B$179) * (Species!C282=Verband!$C$2:$C$179),0)),IF(E282=Options!$A$5,INDEX(Assoziation!$F$2:$F$96,MATCH(1,(A282=Assoziation!$A$2:$A$96) * (Species!B282=Assoziation!$B$2:$B$96) * (Species!C282=Assoziation!$C$2:$C$96) * (Species!D282=Assoziation!$D$2:$D$96),0)),"")))</f>
        <v/>
      </c>
      <c r="G282" t="str" cm="1">
        <f t="array" ref="G282">IF(E282=Options!$A$3,INDEX(Klasse!$D$2:$D$42,MATCH(1,(A282=Klasse!$A$2:$A$42) * (Species!B282=Klasse!$B$2:$B$42),0)),IF(E282=Options!$A$4,INDEX(Verband!$F$2:$F$179,MATCH(1,(A282=Verband!$A$2:$A$179) * (Species!B282=Verband!$B$2:$B$179) * (Species!C282=Verband!$C$2:$C$179),0)),IF(E282=Options!$A$5,INDEX(Assoziation!$G$2:$G$96,MATCH(1,(A282=Assoziation!$A$2:$A$96) * (Species!B282=Assoziation!$B$2:$B$96) * (Species!C282=Assoziation!$C$2:$C$96) * (Species!D282=Assoziation!$D$2:$D$96),0)),"")))</f>
        <v>Flachmoore</v>
      </c>
      <c r="H282" s="10" t="s">
        <v>330</v>
      </c>
      <c r="I282" s="10">
        <v>0</v>
      </c>
      <c r="J282" s="10">
        <v>0</v>
      </c>
      <c r="K282" s="10">
        <v>0</v>
      </c>
      <c r="L282" t="str">
        <f t="shared" si="35"/>
        <v xml:space="preserve">Equisetum </v>
      </c>
      <c r="M282" t="str">
        <f t="shared" si="36"/>
        <v xml:space="preserve"> palustre</v>
      </c>
      <c r="N282" t="str">
        <f t="shared" si="37"/>
        <v/>
      </c>
      <c r="O282" t="str">
        <f t="shared" si="34"/>
        <v>Species</v>
      </c>
      <c r="P282" t="str">
        <f t="shared" si="38"/>
        <v>L.</v>
      </c>
      <c r="Q282" t="str">
        <f>LOOKUP(A282,Formation!$A$2:$A$10,Formation!$B$2:$B$10)</f>
        <v>Ufer und Feuchtgebiete (Nassfluren und Moore)</v>
      </c>
      <c r="R282" t="str" cm="1">
        <f t="array" ref="R282">INDEX(Klasse!$D$2:$D$42,MATCH(1,(A282=Klasse!$A$2:$A$42) * (Species!B282=Klasse!$B$2:$B$42),0))</f>
        <v>Flachmoore</v>
      </c>
    </row>
    <row r="283" spans="1:18" x14ac:dyDescent="0.3">
      <c r="A283" s="10">
        <v>2</v>
      </c>
      <c r="B283" s="10">
        <v>2</v>
      </c>
      <c r="E283" t="str">
        <f>IF(C283="",Options!$A$3,IF(D283="",Options!$A$4,Options!$A$5))</f>
        <v>Klasse</v>
      </c>
      <c r="F283" t="str" cm="1">
        <f t="array" ref="F283">IF(E283=Options!$A$3,"",IF(E283=Options!$A$4,INDEX(Verband!$E$2:$E$179,MATCH(1,(A283=Verband!$A$2:$A$179) * (Species!B283=Verband!$B$2:$B$179) * (Species!C283=Verband!$C$2:$C$179),0)),IF(E283=Options!$A$5,INDEX(Assoziation!$F$2:$F$96,MATCH(1,(A283=Assoziation!$A$2:$A$96) * (Species!B283=Assoziation!$B$2:$B$96) * (Species!C283=Assoziation!$C$2:$C$96) * (Species!D283=Assoziation!$D$2:$D$96),0)),"")))</f>
        <v/>
      </c>
      <c r="G283" t="str" cm="1">
        <f t="array" ref="G283">IF(E283=Options!$A$3,INDEX(Klasse!$D$2:$D$42,MATCH(1,(A283=Klasse!$A$2:$A$42) * (Species!B283=Klasse!$B$2:$B$42),0)),IF(E283=Options!$A$4,INDEX(Verband!$F$2:$F$179,MATCH(1,(A283=Verband!$A$2:$A$179) * (Species!B283=Verband!$B$2:$B$179) * (Species!C283=Verband!$C$2:$C$179),0)),IF(E283=Options!$A$5,INDEX(Assoziation!$G$2:$G$96,MATCH(1,(A283=Assoziation!$A$2:$A$96) * (Species!B283=Assoziation!$B$2:$B$96) * (Species!C283=Assoziation!$C$2:$C$96) * (Species!D283=Assoziation!$D$2:$D$96),0)),"")))</f>
        <v>Flachmoore</v>
      </c>
      <c r="H283" s="10" t="s">
        <v>331</v>
      </c>
      <c r="I283" s="10">
        <v>0</v>
      </c>
      <c r="J283" s="10">
        <v>0</v>
      </c>
      <c r="K283" s="10">
        <v>0</v>
      </c>
      <c r="L283" t="str">
        <f t="shared" si="35"/>
        <v>Eriophorum</v>
      </c>
      <c r="M283" t="str">
        <f t="shared" si="36"/>
        <v/>
      </c>
      <c r="N283" t="str">
        <f t="shared" si="37"/>
        <v/>
      </c>
      <c r="O283" t="str">
        <f t="shared" si="34"/>
        <v>Genus</v>
      </c>
      <c r="P283" t="str">
        <f t="shared" si="38"/>
        <v/>
      </c>
      <c r="Q283" t="str">
        <f>LOOKUP(A283,Formation!$A$2:$A$10,Formation!$B$2:$B$10)</f>
        <v>Ufer und Feuchtgebiete (Nassfluren und Moore)</v>
      </c>
      <c r="R283" t="str" cm="1">
        <f t="array" ref="R283">INDEX(Klasse!$D$2:$D$42,MATCH(1,(A283=Klasse!$A$2:$A$42) * (Species!B283=Klasse!$B$2:$B$42),0))</f>
        <v>Flachmoore</v>
      </c>
    </row>
    <row r="284" spans="1:18" x14ac:dyDescent="0.3">
      <c r="A284" s="10">
        <v>2</v>
      </c>
      <c r="B284" s="10">
        <v>2</v>
      </c>
      <c r="E284" t="str">
        <f>IF(C284="",Options!$A$3,IF(D284="",Options!$A$4,Options!$A$5))</f>
        <v>Klasse</v>
      </c>
      <c r="F284" t="str" cm="1">
        <f t="array" ref="F284">IF(E284=Options!$A$3,"",IF(E284=Options!$A$4,INDEX(Verband!$E$2:$E$179,MATCH(1,(A284=Verband!$A$2:$A$179) * (Species!B284=Verband!$B$2:$B$179) * (Species!C284=Verband!$C$2:$C$179),0)),IF(E284=Options!$A$5,INDEX(Assoziation!$F$2:$F$96,MATCH(1,(A284=Assoziation!$A$2:$A$96) * (Species!B284=Assoziation!$B$2:$B$96) * (Species!C284=Assoziation!$C$2:$C$96) * (Species!D284=Assoziation!$D$2:$D$96),0)),"")))</f>
        <v/>
      </c>
      <c r="G284" t="str" cm="1">
        <f t="array" ref="G284">IF(E284=Options!$A$3,INDEX(Klasse!$D$2:$D$42,MATCH(1,(A284=Klasse!$A$2:$A$42) * (Species!B284=Klasse!$B$2:$B$42),0)),IF(E284=Options!$A$4,INDEX(Verband!$F$2:$F$179,MATCH(1,(A284=Verband!$A$2:$A$179) * (Species!B284=Verband!$B$2:$B$179) * (Species!C284=Verband!$C$2:$C$179),0)),IF(E284=Options!$A$5,INDEX(Assoziation!$G$2:$G$96,MATCH(1,(A284=Assoziation!$A$2:$A$96) * (Species!B284=Assoziation!$B$2:$B$96) * (Species!C284=Assoziation!$C$2:$C$96) * (Species!D284=Assoziation!$D$2:$D$96),0)),"")))</f>
        <v>Flachmoore</v>
      </c>
      <c r="H284" s="10" t="s">
        <v>332</v>
      </c>
      <c r="I284" s="10">
        <v>0</v>
      </c>
      <c r="J284" s="10">
        <v>0</v>
      </c>
      <c r="K284" s="10">
        <v>0</v>
      </c>
      <c r="L284" t="str">
        <f t="shared" si="35"/>
        <v xml:space="preserve">Galium </v>
      </c>
      <c r="M284" t="str">
        <f t="shared" si="36"/>
        <v xml:space="preserve"> palustre</v>
      </c>
      <c r="N284" t="str">
        <f t="shared" si="37"/>
        <v/>
      </c>
      <c r="O284" t="str">
        <f t="shared" si="34"/>
        <v>Species</v>
      </c>
      <c r="P284" t="str">
        <f t="shared" si="38"/>
        <v>L.</v>
      </c>
      <c r="Q284" t="str">
        <f>LOOKUP(A284,Formation!$A$2:$A$10,Formation!$B$2:$B$10)</f>
        <v>Ufer und Feuchtgebiete (Nassfluren und Moore)</v>
      </c>
      <c r="R284" t="str" cm="1">
        <f t="array" ref="R284">INDEX(Klasse!$D$2:$D$42,MATCH(1,(A284=Klasse!$A$2:$A$42) * (Species!B284=Klasse!$B$2:$B$42),0))</f>
        <v>Flachmoore</v>
      </c>
    </row>
    <row r="285" spans="1:18" x14ac:dyDescent="0.3">
      <c r="A285" s="10">
        <v>2</v>
      </c>
      <c r="B285" s="10">
        <v>2</v>
      </c>
      <c r="E285" t="str">
        <f>IF(C285="",Options!$A$3,IF(D285="",Options!$A$4,Options!$A$5))</f>
        <v>Klasse</v>
      </c>
      <c r="F285" t="str" cm="1">
        <f t="array" ref="F285">IF(E285=Options!$A$3,"",IF(E285=Options!$A$4,INDEX(Verband!$E$2:$E$179,MATCH(1,(A285=Verband!$A$2:$A$179) * (Species!B285=Verband!$B$2:$B$179) * (Species!C285=Verband!$C$2:$C$179),0)),IF(E285=Options!$A$5,INDEX(Assoziation!$F$2:$F$96,MATCH(1,(A285=Assoziation!$A$2:$A$96) * (Species!B285=Assoziation!$B$2:$B$96) * (Species!C285=Assoziation!$C$2:$C$96) * (Species!D285=Assoziation!$D$2:$D$96),0)),"")))</f>
        <v/>
      </c>
      <c r="G285" t="str" cm="1">
        <f t="array" ref="G285">IF(E285=Options!$A$3,INDEX(Klasse!$D$2:$D$42,MATCH(1,(A285=Klasse!$A$2:$A$42) * (Species!B285=Klasse!$B$2:$B$42),0)),IF(E285=Options!$A$4,INDEX(Verband!$F$2:$F$179,MATCH(1,(A285=Verband!$A$2:$A$179) * (Species!B285=Verband!$B$2:$B$179) * (Species!C285=Verband!$C$2:$C$179),0)),IF(E285=Options!$A$5,INDEX(Assoziation!$G$2:$G$96,MATCH(1,(A285=Assoziation!$A$2:$A$96) * (Species!B285=Assoziation!$B$2:$B$96) * (Species!C285=Assoziation!$C$2:$C$96) * (Species!D285=Assoziation!$D$2:$D$96),0)),"")))</f>
        <v>Flachmoore</v>
      </c>
      <c r="H285" s="10" t="s">
        <v>333</v>
      </c>
      <c r="I285" s="10">
        <v>0</v>
      </c>
      <c r="J285" s="10">
        <v>0</v>
      </c>
      <c r="K285" s="10">
        <v>0</v>
      </c>
      <c r="L285" t="str">
        <f t="shared" si="35"/>
        <v xml:space="preserve">Juncus </v>
      </c>
      <c r="M285" t="str">
        <f t="shared" si="36"/>
        <v xml:space="preserve"> articulatus</v>
      </c>
      <c r="N285" t="str">
        <f t="shared" si="37"/>
        <v/>
      </c>
      <c r="O285" t="str">
        <f t="shared" si="34"/>
        <v>Species</v>
      </c>
      <c r="P285" t="str">
        <f t="shared" si="38"/>
        <v>L.</v>
      </c>
      <c r="Q285" t="str">
        <f>LOOKUP(A285,Formation!$A$2:$A$10,Formation!$B$2:$B$10)</f>
        <v>Ufer und Feuchtgebiete (Nassfluren und Moore)</v>
      </c>
      <c r="R285" t="str" cm="1">
        <f t="array" ref="R285">INDEX(Klasse!$D$2:$D$42,MATCH(1,(A285=Klasse!$A$2:$A$42) * (Species!B285=Klasse!$B$2:$B$42),0))</f>
        <v>Flachmoore</v>
      </c>
    </row>
    <row r="286" spans="1:18" x14ac:dyDescent="0.3">
      <c r="A286" s="10">
        <v>2</v>
      </c>
      <c r="B286" s="10">
        <v>2</v>
      </c>
      <c r="E286" t="str">
        <f>IF(C286="",Options!$A$3,IF(D286="",Options!$A$4,Options!$A$5))</f>
        <v>Klasse</v>
      </c>
      <c r="F286" t="str" cm="1">
        <f t="array" ref="F286">IF(E286=Options!$A$3,"",IF(E286=Options!$A$4,INDEX(Verband!$E$2:$E$179,MATCH(1,(A286=Verband!$A$2:$A$179) * (Species!B286=Verband!$B$2:$B$179) * (Species!C286=Verband!$C$2:$C$179),0)),IF(E286=Options!$A$5,INDEX(Assoziation!$F$2:$F$96,MATCH(1,(A286=Assoziation!$A$2:$A$96) * (Species!B286=Assoziation!$B$2:$B$96) * (Species!C286=Assoziation!$C$2:$C$96) * (Species!D286=Assoziation!$D$2:$D$96),0)),"")))</f>
        <v/>
      </c>
      <c r="G286" t="str" cm="1">
        <f t="array" ref="G286">IF(E286=Options!$A$3,INDEX(Klasse!$D$2:$D$42,MATCH(1,(A286=Klasse!$A$2:$A$42) * (Species!B286=Klasse!$B$2:$B$42),0)),IF(E286=Options!$A$4,INDEX(Verband!$F$2:$F$179,MATCH(1,(A286=Verband!$A$2:$A$179) * (Species!B286=Verband!$B$2:$B$179) * (Species!C286=Verband!$C$2:$C$179),0)),IF(E286=Options!$A$5,INDEX(Assoziation!$G$2:$G$96,MATCH(1,(A286=Assoziation!$A$2:$A$96) * (Species!B286=Assoziation!$B$2:$B$96) * (Species!C286=Assoziation!$C$2:$C$96) * (Species!D286=Assoziation!$D$2:$D$96),0)),"")))</f>
        <v>Flachmoore</v>
      </c>
      <c r="H286" s="10" t="s">
        <v>334</v>
      </c>
      <c r="I286" s="10">
        <v>0</v>
      </c>
      <c r="J286" s="10">
        <v>0</v>
      </c>
      <c r="K286" s="10">
        <v>0</v>
      </c>
      <c r="L286" t="str">
        <f t="shared" si="35"/>
        <v xml:space="preserve">Lysimachia </v>
      </c>
      <c r="M286" t="str">
        <f t="shared" si="36"/>
        <v xml:space="preserve"> vulgaris</v>
      </c>
      <c r="N286" t="str">
        <f t="shared" si="37"/>
        <v/>
      </c>
      <c r="O286" t="str">
        <f t="shared" si="34"/>
        <v>Species</v>
      </c>
      <c r="P286" t="str">
        <f t="shared" si="38"/>
        <v>L.</v>
      </c>
      <c r="Q286" t="str">
        <f>LOOKUP(A286,Formation!$A$2:$A$10,Formation!$B$2:$B$10)</f>
        <v>Ufer und Feuchtgebiete (Nassfluren und Moore)</v>
      </c>
      <c r="R286" t="str" cm="1">
        <f t="array" ref="R286">INDEX(Klasse!$D$2:$D$42,MATCH(1,(A286=Klasse!$A$2:$A$42) * (Species!B286=Klasse!$B$2:$B$42),0))</f>
        <v>Flachmoore</v>
      </c>
    </row>
    <row r="287" spans="1:18" x14ac:dyDescent="0.3">
      <c r="A287" s="10">
        <v>2</v>
      </c>
      <c r="B287" s="10">
        <v>2</v>
      </c>
      <c r="E287" t="str">
        <f>IF(C287="",Options!$A$3,IF(D287="",Options!$A$4,Options!$A$5))</f>
        <v>Klasse</v>
      </c>
      <c r="F287" t="str" cm="1">
        <f t="array" ref="F287">IF(E287=Options!$A$3,"",IF(E287=Options!$A$4,INDEX(Verband!$E$2:$E$179,MATCH(1,(A287=Verband!$A$2:$A$179) * (Species!B287=Verband!$B$2:$B$179) * (Species!C287=Verband!$C$2:$C$179),0)),IF(E287=Options!$A$5,INDEX(Assoziation!$F$2:$F$96,MATCH(1,(A287=Assoziation!$A$2:$A$96) * (Species!B287=Assoziation!$B$2:$B$96) * (Species!C287=Assoziation!$C$2:$C$96) * (Species!D287=Assoziation!$D$2:$D$96),0)),"")))</f>
        <v/>
      </c>
      <c r="G287" t="str" cm="1">
        <f t="array" ref="G287">IF(E287=Options!$A$3,INDEX(Klasse!$D$2:$D$42,MATCH(1,(A287=Klasse!$A$2:$A$42) * (Species!B287=Klasse!$B$2:$B$42),0)),IF(E287=Options!$A$4,INDEX(Verband!$F$2:$F$179,MATCH(1,(A287=Verband!$A$2:$A$179) * (Species!B287=Verband!$B$2:$B$179) * (Species!C287=Verband!$C$2:$C$179),0)),IF(E287=Options!$A$5,INDEX(Assoziation!$G$2:$G$96,MATCH(1,(A287=Assoziation!$A$2:$A$96) * (Species!B287=Assoziation!$B$2:$B$96) * (Species!C287=Assoziation!$C$2:$C$96) * (Species!D287=Assoziation!$D$2:$D$96),0)),"")))</f>
        <v>Flachmoore</v>
      </c>
      <c r="H287" s="10" t="s">
        <v>280</v>
      </c>
      <c r="I287" s="10">
        <v>0</v>
      </c>
      <c r="J287" s="10">
        <v>0</v>
      </c>
      <c r="K287" s="10">
        <v>0</v>
      </c>
      <c r="L287" t="str">
        <f t="shared" si="35"/>
        <v xml:space="preserve">Mentha </v>
      </c>
      <c r="M287" t="str">
        <f t="shared" si="36"/>
        <v xml:space="preserve"> aquatica</v>
      </c>
      <c r="N287" t="str">
        <f t="shared" si="37"/>
        <v/>
      </c>
      <c r="O287" t="str">
        <f t="shared" si="34"/>
        <v>Species</v>
      </c>
      <c r="P287" t="str">
        <f t="shared" si="38"/>
        <v>L.</v>
      </c>
      <c r="Q287" t="str">
        <f>LOOKUP(A287,Formation!$A$2:$A$10,Formation!$B$2:$B$10)</f>
        <v>Ufer und Feuchtgebiete (Nassfluren und Moore)</v>
      </c>
      <c r="R287" t="str" cm="1">
        <f t="array" ref="R287">INDEX(Klasse!$D$2:$D$42,MATCH(1,(A287=Klasse!$A$2:$A$42) * (Species!B287=Klasse!$B$2:$B$42),0))</f>
        <v>Flachmoore</v>
      </c>
    </row>
    <row r="288" spans="1:18" x14ac:dyDescent="0.3">
      <c r="A288" s="10">
        <v>2</v>
      </c>
      <c r="B288" s="10">
        <v>2</v>
      </c>
      <c r="E288" t="str">
        <f>IF(C288="",Options!$A$3,IF(D288="",Options!$A$4,Options!$A$5))</f>
        <v>Klasse</v>
      </c>
      <c r="F288" t="str" cm="1">
        <f t="array" ref="F288">IF(E288=Options!$A$3,"",IF(E288=Options!$A$4,INDEX(Verband!$E$2:$E$179,MATCH(1,(A288=Verband!$A$2:$A$179) * (Species!B288=Verband!$B$2:$B$179) * (Species!C288=Verband!$C$2:$C$179),0)),IF(E288=Options!$A$5,INDEX(Assoziation!$F$2:$F$96,MATCH(1,(A288=Assoziation!$A$2:$A$96) * (Species!B288=Assoziation!$B$2:$B$96) * (Species!C288=Assoziation!$C$2:$C$96) * (Species!D288=Assoziation!$D$2:$D$96),0)),"")))</f>
        <v/>
      </c>
      <c r="G288" t="str" cm="1">
        <f t="array" ref="G288">IF(E288=Options!$A$3,INDEX(Klasse!$D$2:$D$42,MATCH(1,(A288=Klasse!$A$2:$A$42) * (Species!B288=Klasse!$B$2:$B$42),0)),IF(E288=Options!$A$4,INDEX(Verband!$F$2:$F$179,MATCH(1,(A288=Verband!$A$2:$A$179) * (Species!B288=Verband!$B$2:$B$179) * (Species!C288=Verband!$C$2:$C$179),0)),IF(E288=Options!$A$5,INDEX(Assoziation!$G$2:$G$96,MATCH(1,(A288=Assoziation!$A$2:$A$96) * (Species!B288=Assoziation!$B$2:$B$96) * (Species!C288=Assoziation!$C$2:$C$96) * (Species!D288=Assoziation!$D$2:$D$96),0)),"")))</f>
        <v>Flachmoore</v>
      </c>
      <c r="H288" s="10" t="s">
        <v>335</v>
      </c>
      <c r="I288" s="10">
        <v>0</v>
      </c>
      <c r="J288" s="10">
        <v>0</v>
      </c>
      <c r="K288" s="10">
        <v>0</v>
      </c>
      <c r="L288" t="str">
        <f t="shared" si="35"/>
        <v xml:space="preserve">Pedicularis </v>
      </c>
      <c r="M288" t="str">
        <f t="shared" si="36"/>
        <v xml:space="preserve"> palustris</v>
      </c>
      <c r="N288" t="str">
        <f t="shared" si="37"/>
        <v/>
      </c>
      <c r="O288" t="str">
        <f t="shared" si="34"/>
        <v>Species</v>
      </c>
      <c r="P288" t="str">
        <f t="shared" si="38"/>
        <v>L.</v>
      </c>
      <c r="Q288" t="str">
        <f>LOOKUP(A288,Formation!$A$2:$A$10,Formation!$B$2:$B$10)</f>
        <v>Ufer und Feuchtgebiete (Nassfluren und Moore)</v>
      </c>
      <c r="R288" t="str" cm="1">
        <f t="array" ref="R288">INDEX(Klasse!$D$2:$D$42,MATCH(1,(A288=Klasse!$A$2:$A$42) * (Species!B288=Klasse!$B$2:$B$42),0))</f>
        <v>Flachmoore</v>
      </c>
    </row>
    <row r="289" spans="1:18" x14ac:dyDescent="0.3">
      <c r="A289" s="10">
        <v>2</v>
      </c>
      <c r="B289" s="10">
        <v>2</v>
      </c>
      <c r="E289" t="str">
        <f>IF(C289="",Options!$A$3,IF(D289="",Options!$A$4,Options!$A$5))</f>
        <v>Klasse</v>
      </c>
      <c r="F289" t="str" cm="1">
        <f t="array" ref="F289">IF(E289=Options!$A$3,"",IF(E289=Options!$A$4,INDEX(Verband!$E$2:$E$179,MATCH(1,(A289=Verband!$A$2:$A$179) * (Species!B289=Verband!$B$2:$B$179) * (Species!C289=Verband!$C$2:$C$179),0)),IF(E289=Options!$A$5,INDEX(Assoziation!$F$2:$F$96,MATCH(1,(A289=Assoziation!$A$2:$A$96) * (Species!B289=Assoziation!$B$2:$B$96) * (Species!C289=Assoziation!$C$2:$C$96) * (Species!D289=Assoziation!$D$2:$D$96),0)),"")))</f>
        <v/>
      </c>
      <c r="G289" t="str" cm="1">
        <f t="array" ref="G289">IF(E289=Options!$A$3,INDEX(Klasse!$D$2:$D$42,MATCH(1,(A289=Klasse!$A$2:$A$42) * (Species!B289=Klasse!$B$2:$B$42),0)),IF(E289=Options!$A$4,INDEX(Verband!$F$2:$F$179,MATCH(1,(A289=Verband!$A$2:$A$179) * (Species!B289=Verband!$B$2:$B$179) * (Species!C289=Verband!$C$2:$C$179),0)),IF(E289=Options!$A$5,INDEX(Assoziation!$G$2:$G$96,MATCH(1,(A289=Assoziation!$A$2:$A$96) * (Species!B289=Assoziation!$B$2:$B$96) * (Species!C289=Assoziation!$C$2:$C$96) * (Species!D289=Assoziation!$D$2:$D$96),0)),"")))</f>
        <v>Flachmoore</v>
      </c>
      <c r="H289" s="10" t="s">
        <v>336</v>
      </c>
      <c r="I289" s="10">
        <v>0</v>
      </c>
      <c r="J289" s="10">
        <v>0</v>
      </c>
      <c r="K289" s="10">
        <v>0</v>
      </c>
      <c r="L289" t="str">
        <f t="shared" si="35"/>
        <v>Schoenus</v>
      </c>
      <c r="M289" t="str">
        <f t="shared" si="36"/>
        <v/>
      </c>
      <c r="N289" t="str">
        <f t="shared" si="37"/>
        <v/>
      </c>
      <c r="O289" t="str">
        <f t="shared" si="34"/>
        <v>Genus</v>
      </c>
      <c r="P289" t="str">
        <f t="shared" si="38"/>
        <v/>
      </c>
      <c r="Q289" t="str">
        <f>LOOKUP(A289,Formation!$A$2:$A$10,Formation!$B$2:$B$10)</f>
        <v>Ufer und Feuchtgebiete (Nassfluren und Moore)</v>
      </c>
      <c r="R289" t="str" cm="1">
        <f t="array" ref="R289">INDEX(Klasse!$D$2:$D$42,MATCH(1,(A289=Klasse!$A$2:$A$42) * (Species!B289=Klasse!$B$2:$B$42),0))</f>
        <v>Flachmoore</v>
      </c>
    </row>
    <row r="290" spans="1:18" x14ac:dyDescent="0.3">
      <c r="A290" s="10">
        <v>2</v>
      </c>
      <c r="B290" s="10">
        <v>2</v>
      </c>
      <c r="E290" t="str">
        <f>IF(C290="",Options!$A$3,IF(D290="",Options!$A$4,Options!$A$5))</f>
        <v>Klasse</v>
      </c>
      <c r="F290" t="str" cm="1">
        <f t="array" ref="F290">IF(E290=Options!$A$3,"",IF(E290=Options!$A$4,INDEX(Verband!$E$2:$E$179,MATCH(1,(A290=Verband!$A$2:$A$179) * (Species!B290=Verband!$B$2:$B$179) * (Species!C290=Verband!$C$2:$C$179),0)),IF(E290=Options!$A$5,INDEX(Assoziation!$F$2:$F$96,MATCH(1,(A290=Assoziation!$A$2:$A$96) * (Species!B290=Assoziation!$B$2:$B$96) * (Species!C290=Assoziation!$C$2:$C$96) * (Species!D290=Assoziation!$D$2:$D$96),0)),"")))</f>
        <v/>
      </c>
      <c r="G290" t="str" cm="1">
        <f t="array" ref="G290">IF(E290=Options!$A$3,INDEX(Klasse!$D$2:$D$42,MATCH(1,(A290=Klasse!$A$2:$A$42) * (Species!B290=Klasse!$B$2:$B$42),0)),IF(E290=Options!$A$4,INDEX(Verband!$F$2:$F$179,MATCH(1,(A290=Verband!$A$2:$A$179) * (Species!B290=Verband!$B$2:$B$179) * (Species!C290=Verband!$C$2:$C$179),0)),IF(E290=Options!$A$5,INDEX(Assoziation!$G$2:$G$96,MATCH(1,(A290=Assoziation!$A$2:$A$96) * (Species!B290=Assoziation!$B$2:$B$96) * (Species!C290=Assoziation!$C$2:$C$96) * (Species!D290=Assoziation!$D$2:$D$96),0)),"")))</f>
        <v>Flachmoore</v>
      </c>
      <c r="H290" s="10" t="s">
        <v>337</v>
      </c>
      <c r="I290" s="10">
        <v>0</v>
      </c>
      <c r="J290" s="10">
        <v>0</v>
      </c>
      <c r="K290" s="10">
        <v>0</v>
      </c>
      <c r="L290" t="str">
        <f t="shared" si="35"/>
        <v>Tofieldia</v>
      </c>
      <c r="M290" t="str">
        <f t="shared" si="36"/>
        <v/>
      </c>
      <c r="N290" t="str">
        <f t="shared" si="37"/>
        <v/>
      </c>
      <c r="O290" t="str">
        <f t="shared" si="34"/>
        <v>Genus</v>
      </c>
      <c r="P290" t="str">
        <f t="shared" si="38"/>
        <v/>
      </c>
      <c r="Q290" t="str">
        <f>LOOKUP(A290,Formation!$A$2:$A$10,Formation!$B$2:$B$10)</f>
        <v>Ufer und Feuchtgebiete (Nassfluren und Moore)</v>
      </c>
      <c r="R290" t="str" cm="1">
        <f t="array" ref="R290">INDEX(Klasse!$D$2:$D$42,MATCH(1,(A290=Klasse!$A$2:$A$42) * (Species!B290=Klasse!$B$2:$B$42),0))</f>
        <v>Flachmoore</v>
      </c>
    </row>
    <row r="291" spans="1:18" x14ac:dyDescent="0.3">
      <c r="A291" s="10">
        <v>2</v>
      </c>
      <c r="B291" s="10">
        <v>2</v>
      </c>
      <c r="E291" t="str">
        <f>IF(C291="",Options!$A$3,IF(D291="",Options!$A$4,Options!$A$5))</f>
        <v>Klasse</v>
      </c>
      <c r="F291" t="str" cm="1">
        <f t="array" ref="F291">IF(E291=Options!$A$3,"",IF(E291=Options!$A$4,INDEX(Verband!$E$2:$E$179,MATCH(1,(A291=Verband!$A$2:$A$179) * (Species!B291=Verband!$B$2:$B$179) * (Species!C291=Verband!$C$2:$C$179),0)),IF(E291=Options!$A$5,INDEX(Assoziation!$F$2:$F$96,MATCH(1,(A291=Assoziation!$A$2:$A$96) * (Species!B291=Assoziation!$B$2:$B$96) * (Species!C291=Assoziation!$C$2:$C$96) * (Species!D291=Assoziation!$D$2:$D$96),0)),"")))</f>
        <v/>
      </c>
      <c r="G291" t="str" cm="1">
        <f t="array" ref="G291">IF(E291=Options!$A$3,INDEX(Klasse!$D$2:$D$42,MATCH(1,(A291=Klasse!$A$2:$A$42) * (Species!B291=Klasse!$B$2:$B$42),0)),IF(E291=Options!$A$4,INDEX(Verband!$F$2:$F$179,MATCH(1,(A291=Verband!$A$2:$A$179) * (Species!B291=Verband!$B$2:$B$179) * (Species!C291=Verband!$C$2:$C$179),0)),IF(E291=Options!$A$5,INDEX(Assoziation!$G$2:$G$96,MATCH(1,(A291=Assoziation!$A$2:$A$96) * (Species!B291=Assoziation!$B$2:$B$96) * (Species!C291=Assoziation!$C$2:$C$96) * (Species!D291=Assoziation!$D$2:$D$96),0)),"")))</f>
        <v>Flachmoore</v>
      </c>
      <c r="H291" s="10" t="s">
        <v>338</v>
      </c>
      <c r="I291" s="10">
        <v>0</v>
      </c>
      <c r="J291" s="10">
        <v>0</v>
      </c>
      <c r="K291" s="10">
        <v>0</v>
      </c>
      <c r="L291" t="str">
        <f t="shared" si="35"/>
        <v>Trichophorum</v>
      </c>
      <c r="M291" t="str">
        <f t="shared" si="36"/>
        <v/>
      </c>
      <c r="N291" t="str">
        <f t="shared" si="37"/>
        <v/>
      </c>
      <c r="O291" t="str">
        <f t="shared" si="34"/>
        <v>Genus</v>
      </c>
      <c r="P291" t="str">
        <f t="shared" si="38"/>
        <v/>
      </c>
      <c r="Q291" t="str">
        <f>LOOKUP(A291,Formation!$A$2:$A$10,Formation!$B$2:$B$10)</f>
        <v>Ufer und Feuchtgebiete (Nassfluren und Moore)</v>
      </c>
      <c r="R291" t="str" cm="1">
        <f t="array" ref="R291">INDEX(Klasse!$D$2:$D$42,MATCH(1,(A291=Klasse!$A$2:$A$42) * (Species!B291=Klasse!$B$2:$B$42),0))</f>
        <v>Flachmoore</v>
      </c>
    </row>
    <row r="292" spans="1:18" x14ac:dyDescent="0.3">
      <c r="A292" s="10">
        <v>2</v>
      </c>
      <c r="B292" s="10">
        <v>2</v>
      </c>
      <c r="C292" s="10">
        <v>1</v>
      </c>
      <c r="D292" s="10">
        <v>1</v>
      </c>
      <c r="E292" t="str">
        <f>IF(C292="",Options!$A$3,IF(D292="",Options!$A$4,Options!$A$5))</f>
        <v>Assoziation</v>
      </c>
      <c r="F292" t="str" cm="1">
        <f t="array" ref="F292">IF(E292=Options!$A$3,"",IF(E292=Options!$A$4,INDEX(Verband!$E$2:$E$179,MATCH(1,(A292=Verband!$A$2:$A$179) * (Species!B292=Verband!$B$2:$B$179) * (Species!C292=Verband!$C$2:$C$179),0)),IF(E292=Options!$A$5,INDEX(Assoziation!$F$2:$F$96,MATCH(1,(A292=Assoziation!$A$2:$A$96) * (Species!B292=Assoziation!$B$2:$B$96) * (Species!C292=Assoziation!$C$2:$C$96) * (Species!D292=Assoziation!$D$2:$D$96),0)),"")))</f>
        <v>Magnocaricion</v>
      </c>
      <c r="G292" t="str" cm="1">
        <f t="array" ref="G292">IF(E292=Options!$A$3,INDEX(Klasse!$D$2:$D$42,MATCH(1,(A292=Klasse!$A$2:$A$42) * (Species!B292=Klasse!$B$2:$B$42),0)),IF(E292=Options!$A$4,INDEX(Verband!$F$2:$F$179,MATCH(1,(A292=Verband!$A$2:$A$179) * (Species!B292=Verband!$B$2:$B$179) * (Species!C292=Verband!$C$2:$C$179),0)),IF(E292=Options!$A$5,INDEX(Assoziation!$G$2:$G$96,MATCH(1,(A292=Assoziation!$A$2:$A$96) * (Species!B292=Assoziation!$B$2:$B$96) * (Species!C292=Assoziation!$C$2:$C$96) * (Species!D292=Assoziation!$D$2:$D$96),0)),"")))</f>
        <v>Grossseggenried</v>
      </c>
      <c r="H292" s="10" t="s">
        <v>341</v>
      </c>
      <c r="I292" s="10">
        <v>1</v>
      </c>
      <c r="J292" s="10">
        <v>1</v>
      </c>
      <c r="K292" s="10">
        <v>0</v>
      </c>
      <c r="L292" t="str">
        <f t="shared" si="35"/>
        <v xml:space="preserve">Carex </v>
      </c>
      <c r="M292" t="str">
        <f t="shared" si="36"/>
        <v xml:space="preserve"> acuta</v>
      </c>
      <c r="N292" t="str">
        <f t="shared" si="37"/>
        <v/>
      </c>
      <c r="O292" t="str">
        <f t="shared" si="34"/>
        <v>Species</v>
      </c>
      <c r="P292" t="str">
        <f t="shared" si="38"/>
        <v>L.</v>
      </c>
      <c r="Q292" t="str">
        <f>LOOKUP(A292,Formation!$A$2:$A$10,Formation!$B$2:$B$10)</f>
        <v>Ufer und Feuchtgebiete (Nassfluren und Moore)</v>
      </c>
      <c r="R292" t="str" cm="1">
        <f t="array" ref="R292">INDEX(Klasse!$D$2:$D$42,MATCH(1,(A292=Klasse!$A$2:$A$42) * (Species!B292=Klasse!$B$2:$B$42),0))</f>
        <v>Flachmoore</v>
      </c>
    </row>
    <row r="293" spans="1:18" x14ac:dyDescent="0.3">
      <c r="A293" s="10">
        <v>2</v>
      </c>
      <c r="B293" s="10">
        <v>2</v>
      </c>
      <c r="C293" s="10">
        <v>1</v>
      </c>
      <c r="D293" s="10">
        <v>1</v>
      </c>
      <c r="E293" t="str">
        <f>IF(C293="",Options!$A$3,IF(D293="",Options!$A$4,Options!$A$5))</f>
        <v>Assoziation</v>
      </c>
      <c r="F293" t="str" cm="1">
        <f t="array" ref="F293">IF(E293=Options!$A$3,"",IF(E293=Options!$A$4,INDEX(Verband!$E$2:$E$179,MATCH(1,(A293=Verband!$A$2:$A$179) * (Species!B293=Verband!$B$2:$B$179) * (Species!C293=Verband!$C$2:$C$179),0)),IF(E293=Options!$A$5,INDEX(Assoziation!$F$2:$F$96,MATCH(1,(A293=Assoziation!$A$2:$A$96) * (Species!B293=Assoziation!$B$2:$B$96) * (Species!C293=Assoziation!$C$2:$C$96) * (Species!D293=Assoziation!$D$2:$D$96),0)),"")))</f>
        <v>Magnocaricion</v>
      </c>
      <c r="G293" t="str" cm="1">
        <f t="array" ref="G293">IF(E293=Options!$A$3,INDEX(Klasse!$D$2:$D$42,MATCH(1,(A293=Klasse!$A$2:$A$42) * (Species!B293=Klasse!$B$2:$B$42),0)),IF(E293=Options!$A$4,INDEX(Verband!$F$2:$F$179,MATCH(1,(A293=Verband!$A$2:$A$179) * (Species!B293=Verband!$B$2:$B$179) * (Species!C293=Verband!$C$2:$C$179),0)),IF(E293=Options!$A$5,INDEX(Assoziation!$G$2:$G$96,MATCH(1,(A293=Assoziation!$A$2:$A$96) * (Species!B293=Assoziation!$B$2:$B$96) * (Species!C293=Assoziation!$C$2:$C$96) * (Species!D293=Assoziation!$D$2:$D$96),0)),"")))</f>
        <v>Grossseggenried</v>
      </c>
      <c r="H293" s="10" t="s">
        <v>342</v>
      </c>
      <c r="I293" s="10">
        <v>1</v>
      </c>
      <c r="J293" s="10">
        <v>1</v>
      </c>
      <c r="K293" s="10">
        <v>0</v>
      </c>
      <c r="L293" t="str">
        <f t="shared" si="35"/>
        <v xml:space="preserve">Carex </v>
      </c>
      <c r="M293" t="str">
        <f t="shared" si="36"/>
        <v xml:space="preserve"> appropinquata</v>
      </c>
      <c r="N293" t="str">
        <f t="shared" si="37"/>
        <v/>
      </c>
      <c r="O293" t="str">
        <f t="shared" si="34"/>
        <v>Species</v>
      </c>
      <c r="P293" t="str">
        <f t="shared" si="38"/>
        <v>Schumach.</v>
      </c>
      <c r="Q293" t="str">
        <f>LOOKUP(A293,Formation!$A$2:$A$10,Formation!$B$2:$B$10)</f>
        <v>Ufer und Feuchtgebiete (Nassfluren und Moore)</v>
      </c>
      <c r="R293" t="str" cm="1">
        <f t="array" ref="R293">INDEX(Klasse!$D$2:$D$42,MATCH(1,(A293=Klasse!$A$2:$A$42) * (Species!B293=Klasse!$B$2:$B$42),0))</f>
        <v>Flachmoore</v>
      </c>
    </row>
    <row r="294" spans="1:18" x14ac:dyDescent="0.3">
      <c r="A294" s="10">
        <v>2</v>
      </c>
      <c r="B294" s="10">
        <v>2</v>
      </c>
      <c r="C294" s="10">
        <v>1</v>
      </c>
      <c r="D294" s="10">
        <v>1</v>
      </c>
      <c r="E294" t="str">
        <f>IF(C294="",Options!$A$3,IF(D294="",Options!$A$4,Options!$A$5))</f>
        <v>Assoziation</v>
      </c>
      <c r="F294" t="str" cm="1">
        <f t="array" ref="F294">IF(E294=Options!$A$3,"",IF(E294=Options!$A$4,INDEX(Verband!$E$2:$E$179,MATCH(1,(A294=Verband!$A$2:$A$179) * (Species!B294=Verband!$B$2:$B$179) * (Species!C294=Verband!$C$2:$C$179),0)),IF(E294=Options!$A$5,INDEX(Assoziation!$F$2:$F$96,MATCH(1,(A294=Assoziation!$A$2:$A$96) * (Species!B294=Assoziation!$B$2:$B$96) * (Species!C294=Assoziation!$C$2:$C$96) * (Species!D294=Assoziation!$D$2:$D$96),0)),"")))</f>
        <v>Magnocaricion</v>
      </c>
      <c r="G294" t="str" cm="1">
        <f t="array" ref="G294">IF(E294=Options!$A$3,INDEX(Klasse!$D$2:$D$42,MATCH(1,(A294=Klasse!$A$2:$A$42) * (Species!B294=Klasse!$B$2:$B$42),0)),IF(E294=Options!$A$4,INDEX(Verband!$F$2:$F$179,MATCH(1,(A294=Verband!$A$2:$A$179) * (Species!B294=Verband!$B$2:$B$179) * (Species!C294=Verband!$C$2:$C$179),0)),IF(E294=Options!$A$5,INDEX(Assoziation!$G$2:$G$96,MATCH(1,(A294=Assoziation!$A$2:$A$96) * (Species!B294=Assoziation!$B$2:$B$96) * (Species!C294=Assoziation!$C$2:$C$96) * (Species!D294=Assoziation!$D$2:$D$96),0)),"")))</f>
        <v>Grossseggenried</v>
      </c>
      <c r="H294" s="10" t="s">
        <v>343</v>
      </c>
      <c r="I294" s="10">
        <v>1</v>
      </c>
      <c r="J294" s="10">
        <v>0</v>
      </c>
      <c r="K294" s="10">
        <v>0</v>
      </c>
      <c r="L294" t="str">
        <f t="shared" si="35"/>
        <v xml:space="preserve">Carex </v>
      </c>
      <c r="M294" t="str">
        <f t="shared" si="36"/>
        <v xml:space="preserve"> cespitosa</v>
      </c>
      <c r="N294" t="str">
        <f t="shared" si="37"/>
        <v/>
      </c>
      <c r="O294" t="str">
        <f t="shared" si="34"/>
        <v>Species</v>
      </c>
      <c r="P294" t="str">
        <f t="shared" si="38"/>
        <v>L.</v>
      </c>
      <c r="Q294" t="str">
        <f>LOOKUP(A294,Formation!$A$2:$A$10,Formation!$B$2:$B$10)</f>
        <v>Ufer und Feuchtgebiete (Nassfluren und Moore)</v>
      </c>
      <c r="R294" t="str" cm="1">
        <f t="array" ref="R294">INDEX(Klasse!$D$2:$D$42,MATCH(1,(A294=Klasse!$A$2:$A$42) * (Species!B294=Klasse!$B$2:$B$42),0))</f>
        <v>Flachmoore</v>
      </c>
    </row>
    <row r="295" spans="1:18" x14ac:dyDescent="0.3">
      <c r="A295" s="10">
        <v>2</v>
      </c>
      <c r="B295" s="10">
        <v>2</v>
      </c>
      <c r="C295" s="10">
        <v>1</v>
      </c>
      <c r="D295" s="10">
        <v>1</v>
      </c>
      <c r="E295" t="str">
        <f>IF(C295="",Options!$A$3,IF(D295="",Options!$A$4,Options!$A$5))</f>
        <v>Assoziation</v>
      </c>
      <c r="F295" t="str" cm="1">
        <f t="array" ref="F295">IF(E295=Options!$A$3,"",IF(E295=Options!$A$4,INDEX(Verband!$E$2:$E$179,MATCH(1,(A295=Verband!$A$2:$A$179) * (Species!B295=Verband!$B$2:$B$179) * (Species!C295=Verband!$C$2:$C$179),0)),IF(E295=Options!$A$5,INDEX(Assoziation!$F$2:$F$96,MATCH(1,(A295=Assoziation!$A$2:$A$96) * (Species!B295=Assoziation!$B$2:$B$96) * (Species!C295=Assoziation!$C$2:$C$96) * (Species!D295=Assoziation!$D$2:$D$96),0)),"")))</f>
        <v>Magnocaricion</v>
      </c>
      <c r="G295" t="str" cm="1">
        <f t="array" ref="G295">IF(E295=Options!$A$3,INDEX(Klasse!$D$2:$D$42,MATCH(1,(A295=Klasse!$A$2:$A$42) * (Species!B295=Klasse!$B$2:$B$42),0)),IF(E295=Options!$A$4,INDEX(Verband!$F$2:$F$179,MATCH(1,(A295=Verband!$A$2:$A$179) * (Species!B295=Verband!$B$2:$B$179) * (Species!C295=Verband!$C$2:$C$179),0)),IF(E295=Options!$A$5,INDEX(Assoziation!$G$2:$G$96,MATCH(1,(A295=Assoziation!$A$2:$A$96) * (Species!B295=Assoziation!$B$2:$B$96) * (Species!C295=Assoziation!$C$2:$C$96) * (Species!D295=Assoziation!$D$2:$D$96),0)),"")))</f>
        <v>Grossseggenried</v>
      </c>
      <c r="H295" s="10" t="s">
        <v>344</v>
      </c>
      <c r="I295" s="10">
        <v>1</v>
      </c>
      <c r="J295" s="10">
        <v>0</v>
      </c>
      <c r="K295" s="10">
        <v>0</v>
      </c>
      <c r="L295" t="str">
        <f t="shared" si="35"/>
        <v xml:space="preserve">Carex </v>
      </c>
      <c r="M295" t="str">
        <f t="shared" si="36"/>
        <v xml:space="preserve"> disticha</v>
      </c>
      <c r="N295" t="str">
        <f t="shared" si="37"/>
        <v/>
      </c>
      <c r="O295" t="str">
        <f t="shared" si="34"/>
        <v>Species</v>
      </c>
      <c r="P295" t="str">
        <f t="shared" si="38"/>
        <v>Huds.</v>
      </c>
      <c r="Q295" t="str">
        <f>LOOKUP(A295,Formation!$A$2:$A$10,Formation!$B$2:$B$10)</f>
        <v>Ufer und Feuchtgebiete (Nassfluren und Moore)</v>
      </c>
      <c r="R295" t="str" cm="1">
        <f t="array" ref="R295">INDEX(Klasse!$D$2:$D$42,MATCH(1,(A295=Klasse!$A$2:$A$42) * (Species!B295=Klasse!$B$2:$B$42),0))</f>
        <v>Flachmoore</v>
      </c>
    </row>
    <row r="296" spans="1:18" x14ac:dyDescent="0.3">
      <c r="A296" s="10">
        <v>2</v>
      </c>
      <c r="B296" s="10">
        <v>2</v>
      </c>
      <c r="C296" s="10">
        <v>1</v>
      </c>
      <c r="D296" s="10">
        <v>1</v>
      </c>
      <c r="E296" t="str">
        <f>IF(C296="",Options!$A$3,IF(D296="",Options!$A$4,Options!$A$5))</f>
        <v>Assoziation</v>
      </c>
      <c r="F296" t="str" cm="1">
        <f t="array" ref="F296">IF(E296=Options!$A$3,"",IF(E296=Options!$A$4,INDEX(Verband!$E$2:$E$179,MATCH(1,(A296=Verband!$A$2:$A$179) * (Species!B296=Verband!$B$2:$B$179) * (Species!C296=Verband!$C$2:$C$179),0)),IF(E296=Options!$A$5,INDEX(Assoziation!$F$2:$F$96,MATCH(1,(A296=Assoziation!$A$2:$A$96) * (Species!B296=Assoziation!$B$2:$B$96) * (Species!C296=Assoziation!$C$2:$C$96) * (Species!D296=Assoziation!$D$2:$D$96),0)),"")))</f>
        <v>Magnocaricion</v>
      </c>
      <c r="G296" t="str" cm="1">
        <f t="array" ref="G296">IF(E296=Options!$A$3,INDEX(Klasse!$D$2:$D$42,MATCH(1,(A296=Klasse!$A$2:$A$42) * (Species!B296=Klasse!$B$2:$B$42),0)),IF(E296=Options!$A$4,INDEX(Verband!$F$2:$F$179,MATCH(1,(A296=Verband!$A$2:$A$179) * (Species!B296=Verband!$B$2:$B$179) * (Species!C296=Verband!$C$2:$C$179),0)),IF(E296=Options!$A$5,INDEX(Assoziation!$G$2:$G$96,MATCH(1,(A296=Assoziation!$A$2:$A$96) * (Species!B296=Assoziation!$B$2:$B$96) * (Species!C296=Assoziation!$C$2:$C$96) * (Species!D296=Assoziation!$D$2:$D$96),0)),"")))</f>
        <v>Grossseggenried</v>
      </c>
      <c r="H296" s="10" t="s">
        <v>345</v>
      </c>
      <c r="I296" s="10">
        <v>1</v>
      </c>
      <c r="J296" s="10">
        <v>1</v>
      </c>
      <c r="K296" s="10">
        <v>0</v>
      </c>
      <c r="L296" t="str">
        <f t="shared" si="35"/>
        <v xml:space="preserve">Carex </v>
      </c>
      <c r="M296" t="str">
        <f t="shared" si="36"/>
        <v xml:space="preserve"> elata</v>
      </c>
      <c r="N296" t="str">
        <f t="shared" si="37"/>
        <v/>
      </c>
      <c r="O296" t="str">
        <f t="shared" si="34"/>
        <v>Species</v>
      </c>
      <c r="P296" t="str">
        <f t="shared" si="38"/>
        <v>All.</v>
      </c>
      <c r="Q296" t="str">
        <f>LOOKUP(A296,Formation!$A$2:$A$10,Formation!$B$2:$B$10)</f>
        <v>Ufer und Feuchtgebiete (Nassfluren und Moore)</v>
      </c>
      <c r="R296" t="str" cm="1">
        <f t="array" ref="R296">INDEX(Klasse!$D$2:$D$42,MATCH(1,(A296=Klasse!$A$2:$A$42) * (Species!B296=Klasse!$B$2:$B$42),0))</f>
        <v>Flachmoore</v>
      </c>
    </row>
    <row r="297" spans="1:18" x14ac:dyDescent="0.3">
      <c r="A297" s="10">
        <v>2</v>
      </c>
      <c r="B297" s="10">
        <v>2</v>
      </c>
      <c r="C297" s="10">
        <v>1</v>
      </c>
      <c r="D297" s="10">
        <v>1</v>
      </c>
      <c r="E297" t="str">
        <f>IF(C297="",Options!$A$3,IF(D297="",Options!$A$4,Options!$A$5))</f>
        <v>Assoziation</v>
      </c>
      <c r="F297" t="str" cm="1">
        <f t="array" ref="F297">IF(E297=Options!$A$3,"",IF(E297=Options!$A$4,INDEX(Verband!$E$2:$E$179,MATCH(1,(A297=Verband!$A$2:$A$179) * (Species!B297=Verband!$B$2:$B$179) * (Species!C297=Verband!$C$2:$C$179),0)),IF(E297=Options!$A$5,INDEX(Assoziation!$F$2:$F$96,MATCH(1,(A297=Assoziation!$A$2:$A$96) * (Species!B297=Assoziation!$B$2:$B$96) * (Species!C297=Assoziation!$C$2:$C$96) * (Species!D297=Assoziation!$D$2:$D$96),0)),"")))</f>
        <v>Magnocaricion</v>
      </c>
      <c r="G297" t="str" cm="1">
        <f t="array" ref="G297">IF(E297=Options!$A$3,INDEX(Klasse!$D$2:$D$42,MATCH(1,(A297=Klasse!$A$2:$A$42) * (Species!B297=Klasse!$B$2:$B$42),0)),IF(E297=Options!$A$4,INDEX(Verband!$F$2:$F$179,MATCH(1,(A297=Verband!$A$2:$A$179) * (Species!B297=Verband!$B$2:$B$179) * (Species!C297=Verband!$C$2:$C$179),0)),IF(E297=Options!$A$5,INDEX(Assoziation!$G$2:$G$96,MATCH(1,(A297=Assoziation!$A$2:$A$96) * (Species!B297=Assoziation!$B$2:$B$96) * (Species!C297=Assoziation!$C$2:$C$96) * (Species!D297=Assoziation!$D$2:$D$96),0)),"")))</f>
        <v>Grossseggenried</v>
      </c>
      <c r="H297" s="10" t="s">
        <v>346</v>
      </c>
      <c r="I297" s="10">
        <v>1</v>
      </c>
      <c r="J297" s="10">
        <v>0</v>
      </c>
      <c r="K297" s="10">
        <v>0</v>
      </c>
      <c r="L297" t="str">
        <f t="shared" si="35"/>
        <v xml:space="preserve">Carex </v>
      </c>
      <c r="M297" t="str">
        <f t="shared" si="36"/>
        <v xml:space="preserve"> juncella</v>
      </c>
      <c r="N297" t="str">
        <f t="shared" si="37"/>
        <v/>
      </c>
      <c r="O297" t="str">
        <f t="shared" si="34"/>
        <v>Species</v>
      </c>
      <c r="P297" t="str">
        <f t="shared" si="38"/>
        <v>(Fr.) Th. Fr.</v>
      </c>
      <c r="Q297" t="str">
        <f>LOOKUP(A297,Formation!$A$2:$A$10,Formation!$B$2:$B$10)</f>
        <v>Ufer und Feuchtgebiete (Nassfluren und Moore)</v>
      </c>
      <c r="R297" t="str" cm="1">
        <f t="array" ref="R297">INDEX(Klasse!$D$2:$D$42,MATCH(1,(A297=Klasse!$A$2:$A$42) * (Species!B297=Klasse!$B$2:$B$42),0))</f>
        <v>Flachmoore</v>
      </c>
    </row>
    <row r="298" spans="1:18" x14ac:dyDescent="0.3">
      <c r="A298" s="10">
        <v>2</v>
      </c>
      <c r="B298" s="10">
        <v>2</v>
      </c>
      <c r="C298" s="10">
        <v>1</v>
      </c>
      <c r="D298" s="10">
        <v>1</v>
      </c>
      <c r="E298" t="str">
        <f>IF(C298="",Options!$A$3,IF(D298="",Options!$A$4,Options!$A$5))</f>
        <v>Assoziation</v>
      </c>
      <c r="F298" t="str" cm="1">
        <f t="array" ref="F298">IF(E298=Options!$A$3,"",IF(E298=Options!$A$4,INDEX(Verband!$E$2:$E$179,MATCH(1,(A298=Verband!$A$2:$A$179) * (Species!B298=Verband!$B$2:$B$179) * (Species!C298=Verband!$C$2:$C$179),0)),IF(E298=Options!$A$5,INDEX(Assoziation!$F$2:$F$96,MATCH(1,(A298=Assoziation!$A$2:$A$96) * (Species!B298=Assoziation!$B$2:$B$96) * (Species!C298=Assoziation!$C$2:$C$96) * (Species!D298=Assoziation!$D$2:$D$96),0)),"")))</f>
        <v>Magnocaricion</v>
      </c>
      <c r="G298" t="str" cm="1">
        <f t="array" ref="G298">IF(E298=Options!$A$3,INDEX(Klasse!$D$2:$D$42,MATCH(1,(A298=Klasse!$A$2:$A$42) * (Species!B298=Klasse!$B$2:$B$42),0)),IF(E298=Options!$A$4,INDEX(Verband!$F$2:$F$179,MATCH(1,(A298=Verband!$A$2:$A$179) * (Species!B298=Verband!$B$2:$B$179) * (Species!C298=Verband!$C$2:$C$179),0)),IF(E298=Options!$A$5,INDEX(Assoziation!$G$2:$G$96,MATCH(1,(A298=Assoziation!$A$2:$A$96) * (Species!B298=Assoziation!$B$2:$B$96) * (Species!C298=Assoziation!$C$2:$C$96) * (Species!D298=Assoziation!$D$2:$D$96),0)),"")))</f>
        <v>Grossseggenried</v>
      </c>
      <c r="H298" s="10" t="s">
        <v>347</v>
      </c>
      <c r="I298" s="10">
        <v>1</v>
      </c>
      <c r="J298" s="10">
        <v>1</v>
      </c>
      <c r="K298" s="10">
        <v>0</v>
      </c>
      <c r="L298" t="str">
        <f t="shared" si="35"/>
        <v xml:space="preserve">Carex </v>
      </c>
      <c r="M298" t="str">
        <f t="shared" si="36"/>
        <v xml:space="preserve"> riparia</v>
      </c>
      <c r="N298" t="str">
        <f t="shared" si="37"/>
        <v/>
      </c>
      <c r="O298" t="str">
        <f t="shared" si="34"/>
        <v>Species</v>
      </c>
      <c r="P298" t="str">
        <f t="shared" si="38"/>
        <v>Curtis</v>
      </c>
      <c r="Q298" t="str">
        <f>LOOKUP(A298,Formation!$A$2:$A$10,Formation!$B$2:$B$10)</f>
        <v>Ufer und Feuchtgebiete (Nassfluren und Moore)</v>
      </c>
      <c r="R298" t="str" cm="1">
        <f t="array" ref="R298">INDEX(Klasse!$D$2:$D$42,MATCH(1,(A298=Klasse!$A$2:$A$42) * (Species!B298=Klasse!$B$2:$B$42),0))</f>
        <v>Flachmoore</v>
      </c>
    </row>
    <row r="299" spans="1:18" x14ac:dyDescent="0.3">
      <c r="A299" s="10">
        <v>2</v>
      </c>
      <c r="B299" s="10">
        <v>2</v>
      </c>
      <c r="C299" s="10">
        <v>1</v>
      </c>
      <c r="D299" s="10">
        <v>1</v>
      </c>
      <c r="E299" t="str">
        <f>IF(C299="",Options!$A$3,IF(D299="",Options!$A$4,Options!$A$5))</f>
        <v>Assoziation</v>
      </c>
      <c r="F299" t="str" cm="1">
        <f t="array" ref="F299">IF(E299=Options!$A$3,"",IF(E299=Options!$A$4,INDEX(Verband!$E$2:$E$179,MATCH(1,(A299=Verband!$A$2:$A$179) * (Species!B299=Verband!$B$2:$B$179) * (Species!C299=Verband!$C$2:$C$179),0)),IF(E299=Options!$A$5,INDEX(Assoziation!$F$2:$F$96,MATCH(1,(A299=Assoziation!$A$2:$A$96) * (Species!B299=Assoziation!$B$2:$B$96) * (Species!C299=Assoziation!$C$2:$C$96) * (Species!D299=Assoziation!$D$2:$D$96),0)),"")))</f>
        <v>Magnocaricion</v>
      </c>
      <c r="G299" t="str" cm="1">
        <f t="array" ref="G299">IF(E299=Options!$A$3,INDEX(Klasse!$D$2:$D$42,MATCH(1,(A299=Klasse!$A$2:$A$42) * (Species!B299=Klasse!$B$2:$B$42),0)),IF(E299=Options!$A$4,INDEX(Verband!$F$2:$F$179,MATCH(1,(A299=Verband!$A$2:$A$179) * (Species!B299=Verband!$B$2:$B$179) * (Species!C299=Verband!$C$2:$C$179),0)),IF(E299=Options!$A$5,INDEX(Assoziation!$G$2:$G$96,MATCH(1,(A299=Assoziation!$A$2:$A$96) * (Species!B299=Assoziation!$B$2:$B$96) * (Species!C299=Assoziation!$C$2:$C$96) * (Species!D299=Assoziation!$D$2:$D$96),0)),"")))</f>
        <v>Grossseggenried</v>
      </c>
      <c r="H299" s="10" t="s">
        <v>348</v>
      </c>
      <c r="I299" s="10">
        <v>1</v>
      </c>
      <c r="J299" s="10">
        <v>1</v>
      </c>
      <c r="K299" s="10">
        <v>0</v>
      </c>
      <c r="L299" t="str">
        <f t="shared" si="35"/>
        <v xml:space="preserve">Carex </v>
      </c>
      <c r="M299" t="str">
        <f t="shared" si="36"/>
        <v xml:space="preserve"> vesicaria</v>
      </c>
      <c r="N299" t="str">
        <f t="shared" si="37"/>
        <v/>
      </c>
      <c r="O299" t="str">
        <f t="shared" si="34"/>
        <v>Species</v>
      </c>
      <c r="P299" t="str">
        <f t="shared" si="38"/>
        <v>L.</v>
      </c>
      <c r="Q299" t="str">
        <f>LOOKUP(A299,Formation!$A$2:$A$10,Formation!$B$2:$B$10)</f>
        <v>Ufer und Feuchtgebiete (Nassfluren und Moore)</v>
      </c>
      <c r="R299" t="str" cm="1">
        <f t="array" ref="R299">INDEX(Klasse!$D$2:$D$42,MATCH(1,(A299=Klasse!$A$2:$A$42) * (Species!B299=Klasse!$B$2:$B$42),0))</f>
        <v>Flachmoore</v>
      </c>
    </row>
    <row r="300" spans="1:18" x14ac:dyDescent="0.3">
      <c r="A300" s="10">
        <v>2</v>
      </c>
      <c r="B300" s="10">
        <v>2</v>
      </c>
      <c r="C300" s="10">
        <v>1</v>
      </c>
      <c r="D300" s="10">
        <v>1</v>
      </c>
      <c r="E300" t="str">
        <f>IF(C300="",Options!$A$3,IF(D300="",Options!$A$4,Options!$A$5))</f>
        <v>Assoziation</v>
      </c>
      <c r="F300" t="str" cm="1">
        <f t="array" ref="F300">IF(E300=Options!$A$3,"",IF(E300=Options!$A$4,INDEX(Verband!$E$2:$E$179,MATCH(1,(A300=Verband!$A$2:$A$179) * (Species!B300=Verband!$B$2:$B$179) * (Species!C300=Verband!$C$2:$C$179),0)),IF(E300=Options!$A$5,INDEX(Assoziation!$F$2:$F$96,MATCH(1,(A300=Assoziation!$A$2:$A$96) * (Species!B300=Assoziation!$B$2:$B$96) * (Species!C300=Assoziation!$C$2:$C$96) * (Species!D300=Assoziation!$D$2:$D$96),0)),"")))</f>
        <v>Magnocaricion</v>
      </c>
      <c r="G300" t="str" cm="1">
        <f t="array" ref="G300">IF(E300=Options!$A$3,INDEX(Klasse!$D$2:$D$42,MATCH(1,(A300=Klasse!$A$2:$A$42) * (Species!B300=Klasse!$B$2:$B$42),0)),IF(E300=Options!$A$4,INDEX(Verband!$F$2:$F$179,MATCH(1,(A300=Verband!$A$2:$A$179) * (Species!B300=Verband!$B$2:$B$179) * (Species!C300=Verband!$C$2:$C$179),0)),IF(E300=Options!$A$5,INDEX(Assoziation!$G$2:$G$96,MATCH(1,(A300=Assoziation!$A$2:$A$96) * (Species!B300=Assoziation!$B$2:$B$96) * (Species!C300=Assoziation!$C$2:$C$96) * (Species!D300=Assoziation!$D$2:$D$96),0)),"")))</f>
        <v>Grossseggenried</v>
      </c>
      <c r="H300" s="10" t="s">
        <v>349</v>
      </c>
      <c r="I300" s="10">
        <v>1</v>
      </c>
      <c r="J300" s="10">
        <v>0</v>
      </c>
      <c r="K300" s="10">
        <v>0</v>
      </c>
      <c r="L300" t="str">
        <f t="shared" si="35"/>
        <v xml:space="preserve">Peucedanum </v>
      </c>
      <c r="M300" t="str">
        <f t="shared" si="36"/>
        <v xml:space="preserve"> palustre</v>
      </c>
      <c r="N300" t="str">
        <f t="shared" si="37"/>
        <v/>
      </c>
      <c r="O300" t="str">
        <f t="shared" si="34"/>
        <v>Species</v>
      </c>
      <c r="P300" t="str">
        <f t="shared" si="38"/>
        <v>(L.) Moench</v>
      </c>
      <c r="Q300" t="str">
        <f>LOOKUP(A300,Formation!$A$2:$A$10,Formation!$B$2:$B$10)</f>
        <v>Ufer und Feuchtgebiete (Nassfluren und Moore)</v>
      </c>
      <c r="R300" t="str" cm="1">
        <f t="array" ref="R300">INDEX(Klasse!$D$2:$D$42,MATCH(1,(A300=Klasse!$A$2:$A$42) * (Species!B300=Klasse!$B$2:$B$42),0))</f>
        <v>Flachmoore</v>
      </c>
    </row>
    <row r="301" spans="1:18" x14ac:dyDescent="0.3">
      <c r="A301" s="10">
        <v>2</v>
      </c>
      <c r="B301" s="10">
        <v>2</v>
      </c>
      <c r="C301" s="10">
        <v>1</v>
      </c>
      <c r="D301" s="10">
        <v>1</v>
      </c>
      <c r="E301" t="str">
        <f>IF(C301="",Options!$A$3,IF(D301="",Options!$A$4,Options!$A$5))</f>
        <v>Assoziation</v>
      </c>
      <c r="F301" t="str" cm="1">
        <f t="array" ref="F301">IF(E301=Options!$A$3,"",IF(E301=Options!$A$4,INDEX(Verband!$E$2:$E$179,MATCH(1,(A301=Verband!$A$2:$A$179) * (Species!B301=Verband!$B$2:$B$179) * (Species!C301=Verband!$C$2:$C$179),0)),IF(E301=Options!$A$5,INDEX(Assoziation!$F$2:$F$96,MATCH(1,(A301=Assoziation!$A$2:$A$96) * (Species!B301=Assoziation!$B$2:$B$96) * (Species!C301=Assoziation!$C$2:$C$96) * (Species!D301=Assoziation!$D$2:$D$96),0)),"")))</f>
        <v>Magnocaricion</v>
      </c>
      <c r="G301" t="str" cm="1">
        <f t="array" ref="G301">IF(E301=Options!$A$3,INDEX(Klasse!$D$2:$D$42,MATCH(1,(A301=Klasse!$A$2:$A$42) * (Species!B301=Klasse!$B$2:$B$42),0)),IF(E301=Options!$A$4,INDEX(Verband!$F$2:$F$179,MATCH(1,(A301=Verband!$A$2:$A$179) * (Species!B301=Verband!$B$2:$B$179) * (Species!C301=Verband!$C$2:$C$179),0)),IF(E301=Options!$A$5,INDEX(Assoziation!$G$2:$G$96,MATCH(1,(A301=Assoziation!$A$2:$A$96) * (Species!B301=Assoziation!$B$2:$B$96) * (Species!C301=Assoziation!$C$2:$C$96) * (Species!D301=Assoziation!$D$2:$D$96),0)),"")))</f>
        <v>Grossseggenried</v>
      </c>
      <c r="H301" s="10" t="s">
        <v>350</v>
      </c>
      <c r="I301" s="10">
        <v>1</v>
      </c>
      <c r="J301" s="10">
        <v>0</v>
      </c>
      <c r="K301" s="10">
        <v>0</v>
      </c>
      <c r="L301" t="str">
        <f t="shared" si="35"/>
        <v xml:space="preserve">Rorippa </v>
      </c>
      <c r="M301" t="str">
        <f t="shared" si="36"/>
        <v xml:space="preserve"> ×anceps</v>
      </c>
      <c r="N301" t="str">
        <f t="shared" si="37"/>
        <v/>
      </c>
      <c r="O301" t="str">
        <f t="shared" si="34"/>
        <v>Species</v>
      </c>
      <c r="P301" t="str">
        <f t="shared" si="38"/>
        <v>(Wahlenb.) Rchb.</v>
      </c>
      <c r="Q301" t="str">
        <f>LOOKUP(A301,Formation!$A$2:$A$10,Formation!$B$2:$B$10)</f>
        <v>Ufer und Feuchtgebiete (Nassfluren und Moore)</v>
      </c>
      <c r="R301" t="str" cm="1">
        <f t="array" ref="R301">INDEX(Klasse!$D$2:$D$42,MATCH(1,(A301=Klasse!$A$2:$A$42) * (Species!B301=Klasse!$B$2:$B$42),0))</f>
        <v>Flachmoore</v>
      </c>
    </row>
    <row r="302" spans="1:18" x14ac:dyDescent="0.3">
      <c r="A302" s="10">
        <v>2</v>
      </c>
      <c r="B302" s="10">
        <v>2</v>
      </c>
      <c r="C302" s="10">
        <v>1</v>
      </c>
      <c r="D302" s="10">
        <v>1</v>
      </c>
      <c r="E302" t="str">
        <f>IF(C302="",Options!$A$3,IF(D302="",Options!$A$4,Options!$A$5))</f>
        <v>Assoziation</v>
      </c>
      <c r="F302" t="str" cm="1">
        <f t="array" ref="F302">IF(E302=Options!$A$3,"",IF(E302=Options!$A$4,INDEX(Verband!$E$2:$E$179,MATCH(1,(A302=Verband!$A$2:$A$179) * (Species!B302=Verband!$B$2:$B$179) * (Species!C302=Verband!$C$2:$C$179),0)),IF(E302=Options!$A$5,INDEX(Assoziation!$F$2:$F$96,MATCH(1,(A302=Assoziation!$A$2:$A$96) * (Species!B302=Assoziation!$B$2:$B$96) * (Species!C302=Assoziation!$C$2:$C$96) * (Species!D302=Assoziation!$D$2:$D$96),0)),"")))</f>
        <v>Magnocaricion</v>
      </c>
      <c r="G302" t="str" cm="1">
        <f t="array" ref="G302">IF(E302=Options!$A$3,INDEX(Klasse!$D$2:$D$42,MATCH(1,(A302=Klasse!$A$2:$A$42) * (Species!B302=Klasse!$B$2:$B$42),0)),IF(E302=Options!$A$4,INDEX(Verband!$F$2:$F$179,MATCH(1,(A302=Verband!$A$2:$A$179) * (Species!B302=Verband!$B$2:$B$179) * (Species!C302=Verband!$C$2:$C$179),0)),IF(E302=Options!$A$5,INDEX(Assoziation!$G$2:$G$96,MATCH(1,(A302=Assoziation!$A$2:$A$96) * (Species!B302=Assoziation!$B$2:$B$96) * (Species!C302=Assoziation!$C$2:$C$96) * (Species!D302=Assoziation!$D$2:$D$96),0)),"")))</f>
        <v>Grossseggenried</v>
      </c>
      <c r="H302" s="10" t="s">
        <v>351</v>
      </c>
      <c r="I302" s="10">
        <v>1</v>
      </c>
      <c r="J302" s="10">
        <v>0</v>
      </c>
      <c r="K302" s="10">
        <v>0</v>
      </c>
      <c r="L302" t="str">
        <f t="shared" si="35"/>
        <v xml:space="preserve">Scutellaria </v>
      </c>
      <c r="M302" t="str">
        <f t="shared" si="36"/>
        <v xml:space="preserve"> galericulata</v>
      </c>
      <c r="N302" t="str">
        <f t="shared" si="37"/>
        <v/>
      </c>
      <c r="O302" t="str">
        <f t="shared" si="34"/>
        <v>Species</v>
      </c>
      <c r="P302" t="str">
        <f t="shared" si="38"/>
        <v>L.</v>
      </c>
      <c r="Q302" t="str">
        <f>LOOKUP(A302,Formation!$A$2:$A$10,Formation!$B$2:$B$10)</f>
        <v>Ufer und Feuchtgebiete (Nassfluren und Moore)</v>
      </c>
      <c r="R302" t="str" cm="1">
        <f t="array" ref="R302">INDEX(Klasse!$D$2:$D$42,MATCH(1,(A302=Klasse!$A$2:$A$42) * (Species!B302=Klasse!$B$2:$B$42),0))</f>
        <v>Flachmoore</v>
      </c>
    </row>
    <row r="303" spans="1:18" x14ac:dyDescent="0.3">
      <c r="A303" s="10">
        <v>2</v>
      </c>
      <c r="B303" s="10">
        <v>2</v>
      </c>
      <c r="C303" s="10">
        <v>1</v>
      </c>
      <c r="D303" s="10">
        <v>1</v>
      </c>
      <c r="E303" t="str">
        <f>IF(C303="",Options!$A$3,IF(D303="",Options!$A$4,Options!$A$5))</f>
        <v>Assoziation</v>
      </c>
      <c r="F303" t="str" cm="1">
        <f t="array" ref="F303">IF(E303=Options!$A$3,"",IF(E303=Options!$A$4,INDEX(Verband!$E$2:$E$179,MATCH(1,(A303=Verband!$A$2:$A$179) * (Species!B303=Verband!$B$2:$B$179) * (Species!C303=Verband!$C$2:$C$179),0)),IF(E303=Options!$A$5,INDEX(Assoziation!$F$2:$F$96,MATCH(1,(A303=Assoziation!$A$2:$A$96) * (Species!B303=Assoziation!$B$2:$B$96) * (Species!C303=Assoziation!$C$2:$C$96) * (Species!D303=Assoziation!$D$2:$D$96),0)),"")))</f>
        <v>Magnocaricion</v>
      </c>
      <c r="G303" t="str" cm="1">
        <f t="array" ref="G303">IF(E303=Options!$A$3,INDEX(Klasse!$D$2:$D$42,MATCH(1,(A303=Klasse!$A$2:$A$42) * (Species!B303=Klasse!$B$2:$B$42),0)),IF(E303=Options!$A$4,INDEX(Verband!$F$2:$F$179,MATCH(1,(A303=Verband!$A$2:$A$179) * (Species!B303=Verband!$B$2:$B$179) * (Species!C303=Verband!$C$2:$C$179),0)),IF(E303=Options!$A$5,INDEX(Assoziation!$G$2:$G$96,MATCH(1,(A303=Assoziation!$A$2:$A$96) * (Species!B303=Assoziation!$B$2:$B$96) * (Species!C303=Assoziation!$C$2:$C$96) * (Species!D303=Assoziation!$D$2:$D$96),0)),"")))</f>
        <v>Grossseggenried</v>
      </c>
      <c r="H303" s="10" t="s">
        <v>352</v>
      </c>
      <c r="I303" s="10">
        <v>1</v>
      </c>
      <c r="J303" s="10">
        <v>0</v>
      </c>
      <c r="K303" s="10">
        <v>0</v>
      </c>
      <c r="L303" t="str">
        <f t="shared" si="35"/>
        <v xml:space="preserve">Senecio </v>
      </c>
      <c r="M303" t="str">
        <f t="shared" si="36"/>
        <v xml:space="preserve"> paludosus</v>
      </c>
      <c r="N303" t="str">
        <f t="shared" si="37"/>
        <v/>
      </c>
      <c r="O303" t="str">
        <f t="shared" si="34"/>
        <v>Species</v>
      </c>
      <c r="P303" t="str">
        <f t="shared" si="38"/>
        <v>L.</v>
      </c>
      <c r="Q303" t="str">
        <f>LOOKUP(A303,Formation!$A$2:$A$10,Formation!$B$2:$B$10)</f>
        <v>Ufer und Feuchtgebiete (Nassfluren und Moore)</v>
      </c>
      <c r="R303" t="str" cm="1">
        <f t="array" ref="R303">INDEX(Klasse!$D$2:$D$42,MATCH(1,(A303=Klasse!$A$2:$A$42) * (Species!B303=Klasse!$B$2:$B$42),0))</f>
        <v>Flachmoore</v>
      </c>
    </row>
    <row r="304" spans="1:18" x14ac:dyDescent="0.3">
      <c r="A304" s="10">
        <v>2</v>
      </c>
      <c r="B304" s="10">
        <v>2</v>
      </c>
      <c r="C304" s="10">
        <v>1</v>
      </c>
      <c r="D304" s="10">
        <v>1</v>
      </c>
      <c r="E304" t="str">
        <f>IF(C304="",Options!$A$3,IF(D304="",Options!$A$4,Options!$A$5))</f>
        <v>Assoziation</v>
      </c>
      <c r="F304" t="str" cm="1">
        <f t="array" ref="F304">IF(E304=Options!$A$3,"",IF(E304=Options!$A$4,INDEX(Verband!$E$2:$E$179,MATCH(1,(A304=Verband!$A$2:$A$179) * (Species!B304=Verband!$B$2:$B$179) * (Species!C304=Verband!$C$2:$C$179),0)),IF(E304=Options!$A$5,INDEX(Assoziation!$F$2:$F$96,MATCH(1,(A304=Assoziation!$A$2:$A$96) * (Species!B304=Assoziation!$B$2:$B$96) * (Species!C304=Assoziation!$C$2:$C$96) * (Species!D304=Assoziation!$D$2:$D$96),0)),"")))</f>
        <v>Magnocaricion</v>
      </c>
      <c r="G304" t="str" cm="1">
        <f t="array" ref="G304">IF(E304=Options!$A$3,INDEX(Klasse!$D$2:$D$42,MATCH(1,(A304=Klasse!$A$2:$A$42) * (Species!B304=Klasse!$B$2:$B$42),0)),IF(E304=Options!$A$4,INDEX(Verband!$F$2:$F$179,MATCH(1,(A304=Verband!$A$2:$A$179) * (Species!B304=Verband!$B$2:$B$179) * (Species!C304=Verband!$C$2:$C$179),0)),IF(E304=Options!$A$5,INDEX(Assoziation!$G$2:$G$96,MATCH(1,(A304=Assoziation!$A$2:$A$96) * (Species!B304=Assoziation!$B$2:$B$96) * (Species!C304=Assoziation!$C$2:$C$96) * (Species!D304=Assoziation!$D$2:$D$96),0)),"")))</f>
        <v>Grossseggenried</v>
      </c>
      <c r="H304" s="10" t="s">
        <v>261</v>
      </c>
      <c r="I304" s="10">
        <v>0</v>
      </c>
      <c r="J304" s="10">
        <v>0</v>
      </c>
      <c r="K304" s="10">
        <v>0</v>
      </c>
      <c r="L304" t="str">
        <f t="shared" si="35"/>
        <v xml:space="preserve">Calla </v>
      </c>
      <c r="M304" t="str">
        <f t="shared" si="36"/>
        <v xml:space="preserve"> palustris</v>
      </c>
      <c r="N304" t="str">
        <f t="shared" si="37"/>
        <v/>
      </c>
      <c r="O304" t="str">
        <f t="shared" si="34"/>
        <v>Species</v>
      </c>
      <c r="P304" t="str">
        <f t="shared" si="38"/>
        <v>L.</v>
      </c>
      <c r="Q304" t="str">
        <f>LOOKUP(A304,Formation!$A$2:$A$10,Formation!$B$2:$B$10)</f>
        <v>Ufer und Feuchtgebiete (Nassfluren und Moore)</v>
      </c>
      <c r="R304" t="str" cm="1">
        <f t="array" ref="R304">INDEX(Klasse!$D$2:$D$42,MATCH(1,(A304=Klasse!$A$2:$A$42) * (Species!B304=Klasse!$B$2:$B$42),0))</f>
        <v>Flachmoore</v>
      </c>
    </row>
    <row r="305" spans="1:18" x14ac:dyDescent="0.3">
      <c r="A305" s="10">
        <v>2</v>
      </c>
      <c r="B305" s="10">
        <v>2</v>
      </c>
      <c r="C305" s="10">
        <v>1</v>
      </c>
      <c r="D305" s="10">
        <v>1</v>
      </c>
      <c r="E305" t="str">
        <f>IF(C305="",Options!$A$3,IF(D305="",Options!$A$4,Options!$A$5))</f>
        <v>Assoziation</v>
      </c>
      <c r="F305" t="str" cm="1">
        <f t="array" ref="F305">IF(E305=Options!$A$3,"",IF(E305=Options!$A$4,INDEX(Verband!$E$2:$E$179,MATCH(1,(A305=Verband!$A$2:$A$179) * (Species!B305=Verband!$B$2:$B$179) * (Species!C305=Verband!$C$2:$C$179),0)),IF(E305=Options!$A$5,INDEX(Assoziation!$F$2:$F$96,MATCH(1,(A305=Assoziation!$A$2:$A$96) * (Species!B305=Assoziation!$B$2:$B$96) * (Species!C305=Assoziation!$C$2:$C$96) * (Species!D305=Assoziation!$D$2:$D$96),0)),"")))</f>
        <v>Magnocaricion</v>
      </c>
      <c r="G305" t="str" cm="1">
        <f t="array" ref="G305">IF(E305=Options!$A$3,INDEX(Klasse!$D$2:$D$42,MATCH(1,(A305=Klasse!$A$2:$A$42) * (Species!B305=Klasse!$B$2:$B$42),0)),IF(E305=Options!$A$4,INDEX(Verband!$F$2:$F$179,MATCH(1,(A305=Verband!$A$2:$A$179) * (Species!B305=Verband!$B$2:$B$179) * (Species!C305=Verband!$C$2:$C$179),0)),IF(E305=Options!$A$5,INDEX(Assoziation!$G$2:$G$96,MATCH(1,(A305=Assoziation!$A$2:$A$96) * (Species!B305=Assoziation!$B$2:$B$96) * (Species!C305=Assoziation!$C$2:$C$96) * (Species!D305=Assoziation!$D$2:$D$96),0)),"")))</f>
        <v>Grossseggenried</v>
      </c>
      <c r="H305" s="10" t="s">
        <v>353</v>
      </c>
      <c r="I305" s="10">
        <v>0</v>
      </c>
      <c r="J305" s="10">
        <v>0</v>
      </c>
      <c r="K305" s="10">
        <v>0</v>
      </c>
      <c r="L305" t="str">
        <f t="shared" si="35"/>
        <v xml:space="preserve">Cardamine </v>
      </c>
      <c r="M305" t="str">
        <f t="shared" si="36"/>
        <v xml:space="preserve"> udicola</v>
      </c>
      <c r="N305" t="str">
        <f t="shared" si="37"/>
        <v/>
      </c>
      <c r="O305" t="str">
        <f t="shared" si="34"/>
        <v>Species</v>
      </c>
      <c r="P305" t="str">
        <f t="shared" si="38"/>
        <v>Jord.</v>
      </c>
      <c r="Q305" t="str">
        <f>LOOKUP(A305,Formation!$A$2:$A$10,Formation!$B$2:$B$10)</f>
        <v>Ufer und Feuchtgebiete (Nassfluren und Moore)</v>
      </c>
      <c r="R305" t="str" cm="1">
        <f t="array" ref="R305">INDEX(Klasse!$D$2:$D$42,MATCH(1,(A305=Klasse!$A$2:$A$42) * (Species!B305=Klasse!$B$2:$B$42),0))</f>
        <v>Flachmoore</v>
      </c>
    </row>
    <row r="306" spans="1:18" x14ac:dyDescent="0.3">
      <c r="A306" s="10">
        <v>2</v>
      </c>
      <c r="B306" s="10">
        <v>2</v>
      </c>
      <c r="C306" s="10">
        <v>1</v>
      </c>
      <c r="D306" s="10">
        <v>1</v>
      </c>
      <c r="E306" t="str">
        <f>IF(C306="",Options!$A$3,IF(D306="",Options!$A$4,Options!$A$5))</f>
        <v>Assoziation</v>
      </c>
      <c r="F306" t="str" cm="1">
        <f t="array" ref="F306">IF(E306=Options!$A$3,"",IF(E306=Options!$A$4,INDEX(Verband!$E$2:$E$179,MATCH(1,(A306=Verband!$A$2:$A$179) * (Species!B306=Verband!$B$2:$B$179) * (Species!C306=Verband!$C$2:$C$179),0)),IF(E306=Options!$A$5,INDEX(Assoziation!$F$2:$F$96,MATCH(1,(A306=Assoziation!$A$2:$A$96) * (Species!B306=Assoziation!$B$2:$B$96) * (Species!C306=Assoziation!$C$2:$C$96) * (Species!D306=Assoziation!$D$2:$D$96),0)),"")))</f>
        <v>Magnocaricion</v>
      </c>
      <c r="G306" t="str" cm="1">
        <f t="array" ref="G306">IF(E306=Options!$A$3,INDEX(Klasse!$D$2:$D$42,MATCH(1,(A306=Klasse!$A$2:$A$42) * (Species!B306=Klasse!$B$2:$B$42),0)),IF(E306=Options!$A$4,INDEX(Verband!$F$2:$F$179,MATCH(1,(A306=Verband!$A$2:$A$179) * (Species!B306=Verband!$B$2:$B$179) * (Species!C306=Verband!$C$2:$C$179),0)),IF(E306=Options!$A$5,INDEX(Assoziation!$G$2:$G$96,MATCH(1,(A306=Assoziation!$A$2:$A$96) * (Species!B306=Assoziation!$B$2:$B$96) * (Species!C306=Assoziation!$C$2:$C$96) * (Species!D306=Assoziation!$D$2:$D$96),0)),"")))</f>
        <v>Grossseggenried</v>
      </c>
      <c r="H306" s="10" t="s">
        <v>225</v>
      </c>
      <c r="I306" s="10">
        <v>0</v>
      </c>
      <c r="J306" s="10">
        <v>0</v>
      </c>
      <c r="K306" s="10">
        <v>0</v>
      </c>
      <c r="L306" t="str">
        <f t="shared" si="35"/>
        <v xml:space="preserve">Carex </v>
      </c>
      <c r="M306" t="str">
        <f t="shared" si="36"/>
        <v xml:space="preserve"> acutiformis</v>
      </c>
      <c r="N306" t="str">
        <f t="shared" si="37"/>
        <v/>
      </c>
      <c r="O306" t="str">
        <f t="shared" si="34"/>
        <v>Species</v>
      </c>
      <c r="P306" t="str">
        <f t="shared" si="38"/>
        <v>Ehrh.</v>
      </c>
      <c r="Q306" t="str">
        <f>LOOKUP(A306,Formation!$A$2:$A$10,Formation!$B$2:$B$10)</f>
        <v>Ufer und Feuchtgebiete (Nassfluren und Moore)</v>
      </c>
      <c r="R306" t="str" cm="1">
        <f t="array" ref="R306">INDEX(Klasse!$D$2:$D$42,MATCH(1,(A306=Klasse!$A$2:$A$42) * (Species!B306=Klasse!$B$2:$B$42),0))</f>
        <v>Flachmoore</v>
      </c>
    </row>
    <row r="307" spans="1:18" x14ac:dyDescent="0.3">
      <c r="A307" s="10">
        <v>2</v>
      </c>
      <c r="B307" s="10">
        <v>2</v>
      </c>
      <c r="C307" s="10">
        <v>1</v>
      </c>
      <c r="D307" s="10">
        <v>1</v>
      </c>
      <c r="E307" t="str">
        <f>IF(C307="",Options!$A$3,IF(D307="",Options!$A$4,Options!$A$5))</f>
        <v>Assoziation</v>
      </c>
      <c r="F307" t="str" cm="1">
        <f t="array" ref="F307">IF(E307=Options!$A$3,"",IF(E307=Options!$A$4,INDEX(Verband!$E$2:$E$179,MATCH(1,(A307=Verband!$A$2:$A$179) * (Species!B307=Verband!$B$2:$B$179) * (Species!C307=Verband!$C$2:$C$179),0)),IF(E307=Options!$A$5,INDEX(Assoziation!$F$2:$F$96,MATCH(1,(A307=Assoziation!$A$2:$A$96) * (Species!B307=Assoziation!$B$2:$B$96) * (Species!C307=Assoziation!$C$2:$C$96) * (Species!D307=Assoziation!$D$2:$D$96),0)),"")))</f>
        <v>Magnocaricion</v>
      </c>
      <c r="G307" t="str" cm="1">
        <f t="array" ref="G307">IF(E307=Options!$A$3,INDEX(Klasse!$D$2:$D$42,MATCH(1,(A307=Klasse!$A$2:$A$42) * (Species!B307=Klasse!$B$2:$B$42),0)),IF(E307=Options!$A$4,INDEX(Verband!$F$2:$F$179,MATCH(1,(A307=Verband!$A$2:$A$179) * (Species!B307=Verband!$B$2:$B$179) * (Species!C307=Verband!$C$2:$C$179),0)),IF(E307=Options!$A$5,INDEX(Assoziation!$G$2:$G$96,MATCH(1,(A307=Assoziation!$A$2:$A$96) * (Species!B307=Assoziation!$B$2:$B$96) * (Species!C307=Assoziation!$C$2:$C$96) * (Species!D307=Assoziation!$D$2:$D$96),0)),"")))</f>
        <v>Grossseggenried</v>
      </c>
      <c r="H307" s="10" t="s">
        <v>354</v>
      </c>
      <c r="I307" s="10">
        <v>0</v>
      </c>
      <c r="J307" s="10">
        <v>1</v>
      </c>
      <c r="K307" s="10">
        <v>0</v>
      </c>
      <c r="L307" t="str">
        <f t="shared" si="35"/>
        <v xml:space="preserve">Carex </v>
      </c>
      <c r="M307" t="str">
        <f t="shared" si="36"/>
        <v xml:space="preserve"> paniculata</v>
      </c>
      <c r="N307" t="str">
        <f t="shared" si="37"/>
        <v/>
      </c>
      <c r="O307" t="str">
        <f t="shared" si="34"/>
        <v>Species</v>
      </c>
      <c r="P307" t="str">
        <f t="shared" si="38"/>
        <v>L.</v>
      </c>
      <c r="Q307" t="str">
        <f>LOOKUP(A307,Formation!$A$2:$A$10,Formation!$B$2:$B$10)</f>
        <v>Ufer und Feuchtgebiete (Nassfluren und Moore)</v>
      </c>
      <c r="R307" t="str" cm="1">
        <f t="array" ref="R307">INDEX(Klasse!$D$2:$D$42,MATCH(1,(A307=Klasse!$A$2:$A$42) * (Species!B307=Klasse!$B$2:$B$42),0))</f>
        <v>Flachmoore</v>
      </c>
    </row>
    <row r="308" spans="1:18" x14ac:dyDescent="0.3">
      <c r="A308" s="10">
        <v>2</v>
      </c>
      <c r="B308" s="10">
        <v>2</v>
      </c>
      <c r="C308" s="10">
        <v>1</v>
      </c>
      <c r="D308" s="10">
        <v>1</v>
      </c>
      <c r="E308" t="str">
        <f>IF(C308="",Options!$A$3,IF(D308="",Options!$A$4,Options!$A$5))</f>
        <v>Assoziation</v>
      </c>
      <c r="F308" t="str" cm="1">
        <f t="array" ref="F308">IF(E308=Options!$A$3,"",IF(E308=Options!$A$4,INDEX(Verband!$E$2:$E$179,MATCH(1,(A308=Verband!$A$2:$A$179) * (Species!B308=Verband!$B$2:$B$179) * (Species!C308=Verband!$C$2:$C$179),0)),IF(E308=Options!$A$5,INDEX(Assoziation!$F$2:$F$96,MATCH(1,(A308=Assoziation!$A$2:$A$96) * (Species!B308=Assoziation!$B$2:$B$96) * (Species!C308=Assoziation!$C$2:$C$96) * (Species!D308=Assoziation!$D$2:$D$96),0)),"")))</f>
        <v>Magnocaricion</v>
      </c>
      <c r="G308" t="str" cm="1">
        <f t="array" ref="G308">IF(E308=Options!$A$3,INDEX(Klasse!$D$2:$D$42,MATCH(1,(A308=Klasse!$A$2:$A$42) * (Species!B308=Klasse!$B$2:$B$42),0)),IF(E308=Options!$A$4,INDEX(Verband!$F$2:$F$179,MATCH(1,(A308=Verband!$A$2:$A$179) * (Species!B308=Verband!$B$2:$B$179) * (Species!C308=Verband!$C$2:$C$179),0)),IF(E308=Options!$A$5,INDEX(Assoziation!$G$2:$G$96,MATCH(1,(A308=Assoziation!$A$2:$A$96) * (Species!B308=Assoziation!$B$2:$B$96) * (Species!C308=Assoziation!$C$2:$C$96) * (Species!D308=Assoziation!$D$2:$D$96),0)),"")))</f>
        <v>Grossseggenried</v>
      </c>
      <c r="H308" s="10" t="s">
        <v>355</v>
      </c>
      <c r="I308" s="10">
        <v>0</v>
      </c>
      <c r="J308" s="10">
        <v>1</v>
      </c>
      <c r="K308" s="10">
        <v>0</v>
      </c>
      <c r="L308" t="str">
        <f t="shared" si="35"/>
        <v xml:space="preserve">Carex </v>
      </c>
      <c r="M308" t="str">
        <f t="shared" si="36"/>
        <v xml:space="preserve"> rostrata</v>
      </c>
      <c r="N308" t="str">
        <f t="shared" si="37"/>
        <v/>
      </c>
      <c r="O308" t="str">
        <f t="shared" si="34"/>
        <v>Species</v>
      </c>
      <c r="P308" t="str">
        <f t="shared" si="38"/>
        <v>Stokes</v>
      </c>
      <c r="Q308" t="str">
        <f>LOOKUP(A308,Formation!$A$2:$A$10,Formation!$B$2:$B$10)</f>
        <v>Ufer und Feuchtgebiete (Nassfluren und Moore)</v>
      </c>
      <c r="R308" t="str" cm="1">
        <f t="array" ref="R308">INDEX(Klasse!$D$2:$D$42,MATCH(1,(A308=Klasse!$A$2:$A$42) * (Species!B308=Klasse!$B$2:$B$42),0))</f>
        <v>Flachmoore</v>
      </c>
    </row>
    <row r="309" spans="1:18" x14ac:dyDescent="0.3">
      <c r="A309" s="10">
        <v>2</v>
      </c>
      <c r="B309" s="10">
        <v>2</v>
      </c>
      <c r="C309" s="10">
        <v>1</v>
      </c>
      <c r="D309" s="10">
        <v>1</v>
      </c>
      <c r="E309" t="str">
        <f>IF(C309="",Options!$A$3,IF(D309="",Options!$A$4,Options!$A$5))</f>
        <v>Assoziation</v>
      </c>
      <c r="F309" t="str" cm="1">
        <f t="array" ref="F309">IF(E309=Options!$A$3,"",IF(E309=Options!$A$4,INDEX(Verband!$E$2:$E$179,MATCH(1,(A309=Verband!$A$2:$A$179) * (Species!B309=Verband!$B$2:$B$179) * (Species!C309=Verband!$C$2:$C$179),0)),IF(E309=Options!$A$5,INDEX(Assoziation!$F$2:$F$96,MATCH(1,(A309=Assoziation!$A$2:$A$96) * (Species!B309=Assoziation!$B$2:$B$96) * (Species!C309=Assoziation!$C$2:$C$96) * (Species!D309=Assoziation!$D$2:$D$96),0)),"")))</f>
        <v>Magnocaricion</v>
      </c>
      <c r="G309" t="str" cm="1">
        <f t="array" ref="G309">IF(E309=Options!$A$3,INDEX(Klasse!$D$2:$D$42,MATCH(1,(A309=Klasse!$A$2:$A$42) * (Species!B309=Klasse!$B$2:$B$42),0)),IF(E309=Options!$A$4,INDEX(Verband!$F$2:$F$179,MATCH(1,(A309=Verband!$A$2:$A$179) * (Species!B309=Verband!$B$2:$B$179) * (Species!C309=Verband!$C$2:$C$179),0)),IF(E309=Options!$A$5,INDEX(Assoziation!$G$2:$G$96,MATCH(1,(A309=Assoziation!$A$2:$A$96) * (Species!B309=Assoziation!$B$2:$B$96) * (Species!C309=Assoziation!$C$2:$C$96) * (Species!D309=Assoziation!$D$2:$D$96),0)),"")))</f>
        <v>Grossseggenried</v>
      </c>
      <c r="H309" s="10" t="s">
        <v>356</v>
      </c>
      <c r="I309" s="10">
        <v>0</v>
      </c>
      <c r="J309" s="10">
        <v>1</v>
      </c>
      <c r="K309" s="10">
        <v>0</v>
      </c>
      <c r="L309" t="str">
        <f t="shared" si="35"/>
        <v xml:space="preserve">Carex </v>
      </c>
      <c r="M309" t="str">
        <f t="shared" si="36"/>
        <v xml:space="preserve"> vulpina</v>
      </c>
      <c r="N309" t="str">
        <f t="shared" si="37"/>
        <v/>
      </c>
      <c r="O309" t="str">
        <f t="shared" si="34"/>
        <v>Species</v>
      </c>
      <c r="P309" t="str">
        <f t="shared" si="38"/>
        <v>L.</v>
      </c>
      <c r="Q309" t="str">
        <f>LOOKUP(A309,Formation!$A$2:$A$10,Formation!$B$2:$B$10)</f>
        <v>Ufer und Feuchtgebiete (Nassfluren und Moore)</v>
      </c>
      <c r="R309" t="str" cm="1">
        <f t="array" ref="R309">INDEX(Klasse!$D$2:$D$42,MATCH(1,(A309=Klasse!$A$2:$A$42) * (Species!B309=Klasse!$B$2:$B$42),0))</f>
        <v>Flachmoore</v>
      </c>
    </row>
    <row r="310" spans="1:18" x14ac:dyDescent="0.3">
      <c r="A310" s="10">
        <v>2</v>
      </c>
      <c r="B310" s="10">
        <v>2</v>
      </c>
      <c r="C310" s="10">
        <v>1</v>
      </c>
      <c r="D310" s="10">
        <v>1</v>
      </c>
      <c r="E310" t="str">
        <f>IF(C310="",Options!$A$3,IF(D310="",Options!$A$4,Options!$A$5))</f>
        <v>Assoziation</v>
      </c>
      <c r="F310" t="str" cm="1">
        <f t="array" ref="F310">IF(E310=Options!$A$3,"",IF(E310=Options!$A$4,INDEX(Verband!$E$2:$E$179,MATCH(1,(A310=Verband!$A$2:$A$179) * (Species!B310=Verband!$B$2:$B$179) * (Species!C310=Verband!$C$2:$C$179),0)),IF(E310=Options!$A$5,INDEX(Assoziation!$F$2:$F$96,MATCH(1,(A310=Assoziation!$A$2:$A$96) * (Species!B310=Assoziation!$B$2:$B$96) * (Species!C310=Assoziation!$C$2:$C$96) * (Species!D310=Assoziation!$D$2:$D$96),0)),"")))</f>
        <v>Magnocaricion</v>
      </c>
      <c r="G310" t="str" cm="1">
        <f t="array" ref="G310">IF(E310=Options!$A$3,INDEX(Klasse!$D$2:$D$42,MATCH(1,(A310=Klasse!$A$2:$A$42) * (Species!B310=Klasse!$B$2:$B$42),0)),IF(E310=Options!$A$4,INDEX(Verband!$F$2:$F$179,MATCH(1,(A310=Verband!$A$2:$A$179) * (Species!B310=Verband!$B$2:$B$179) * (Species!C310=Verband!$C$2:$C$179),0)),IF(E310=Options!$A$5,INDEX(Assoziation!$G$2:$G$96,MATCH(1,(A310=Assoziation!$A$2:$A$96) * (Species!B310=Assoziation!$B$2:$B$96) * (Species!C310=Assoziation!$C$2:$C$96) * (Species!D310=Assoziation!$D$2:$D$96),0)),"")))</f>
        <v>Grossseggenried</v>
      </c>
      <c r="H310" s="10" t="s">
        <v>357</v>
      </c>
      <c r="I310" s="10">
        <v>0</v>
      </c>
      <c r="J310" s="10">
        <v>0</v>
      </c>
      <c r="K310" s="10">
        <v>0</v>
      </c>
      <c r="L310" t="str">
        <f t="shared" si="35"/>
        <v xml:space="preserve">Cyperus </v>
      </c>
      <c r="M310" t="str">
        <f t="shared" si="36"/>
        <v xml:space="preserve"> glomeratus</v>
      </c>
      <c r="N310" t="str">
        <f t="shared" si="37"/>
        <v/>
      </c>
      <c r="O310" t="str">
        <f t="shared" si="34"/>
        <v>Species</v>
      </c>
      <c r="P310" t="str">
        <f t="shared" si="38"/>
        <v>L.</v>
      </c>
      <c r="Q310" t="str">
        <f>LOOKUP(A310,Formation!$A$2:$A$10,Formation!$B$2:$B$10)</f>
        <v>Ufer und Feuchtgebiete (Nassfluren und Moore)</v>
      </c>
      <c r="R310" t="str" cm="1">
        <f t="array" ref="R310">INDEX(Klasse!$D$2:$D$42,MATCH(1,(A310=Klasse!$A$2:$A$42) * (Species!B310=Klasse!$B$2:$B$42),0))</f>
        <v>Flachmoore</v>
      </c>
    </row>
    <row r="311" spans="1:18" x14ac:dyDescent="0.3">
      <c r="A311" s="10">
        <v>2</v>
      </c>
      <c r="B311" s="10">
        <v>2</v>
      </c>
      <c r="C311" s="10">
        <v>1</v>
      </c>
      <c r="D311" s="10">
        <v>1</v>
      </c>
      <c r="E311" t="str">
        <f>IF(C311="",Options!$A$3,IF(D311="",Options!$A$4,Options!$A$5))</f>
        <v>Assoziation</v>
      </c>
      <c r="F311" t="str" cm="1">
        <f t="array" ref="F311">IF(E311=Options!$A$3,"",IF(E311=Options!$A$4,INDEX(Verband!$E$2:$E$179,MATCH(1,(A311=Verband!$A$2:$A$179) * (Species!B311=Verband!$B$2:$B$179) * (Species!C311=Verband!$C$2:$C$179),0)),IF(E311=Options!$A$5,INDEX(Assoziation!$F$2:$F$96,MATCH(1,(A311=Assoziation!$A$2:$A$96) * (Species!B311=Assoziation!$B$2:$B$96) * (Species!C311=Assoziation!$C$2:$C$96) * (Species!D311=Assoziation!$D$2:$D$96),0)),"")))</f>
        <v>Magnocaricion</v>
      </c>
      <c r="G311" t="str" cm="1">
        <f t="array" ref="G311">IF(E311=Options!$A$3,INDEX(Klasse!$D$2:$D$42,MATCH(1,(A311=Klasse!$A$2:$A$42) * (Species!B311=Klasse!$B$2:$B$42),0)),IF(E311=Options!$A$4,INDEX(Verband!$F$2:$F$179,MATCH(1,(A311=Verband!$A$2:$A$179) * (Species!B311=Verband!$B$2:$B$179) * (Species!C311=Verband!$C$2:$C$179),0)),IF(E311=Options!$A$5,INDEX(Assoziation!$G$2:$G$96,MATCH(1,(A311=Assoziation!$A$2:$A$96) * (Species!B311=Assoziation!$B$2:$B$96) * (Species!C311=Assoziation!$C$2:$C$96) * (Species!D311=Assoziation!$D$2:$D$96),0)),"")))</f>
        <v>Grossseggenried</v>
      </c>
      <c r="H311" s="10" t="s">
        <v>278</v>
      </c>
      <c r="I311" s="10">
        <v>0</v>
      </c>
      <c r="J311" s="10">
        <v>0</v>
      </c>
      <c r="K311" s="10">
        <v>0</v>
      </c>
      <c r="L311" t="str">
        <f t="shared" si="35"/>
        <v xml:space="preserve">Cyperus </v>
      </c>
      <c r="M311" t="str">
        <f t="shared" si="36"/>
        <v xml:space="preserve"> longus</v>
      </c>
      <c r="N311" t="str">
        <f t="shared" si="37"/>
        <v/>
      </c>
      <c r="O311" t="str">
        <f t="shared" si="34"/>
        <v>Species</v>
      </c>
      <c r="P311" t="str">
        <f t="shared" si="38"/>
        <v>L.</v>
      </c>
      <c r="Q311" t="str">
        <f>LOOKUP(A311,Formation!$A$2:$A$10,Formation!$B$2:$B$10)</f>
        <v>Ufer und Feuchtgebiete (Nassfluren und Moore)</v>
      </c>
      <c r="R311" t="str" cm="1">
        <f t="array" ref="R311">INDEX(Klasse!$D$2:$D$42,MATCH(1,(A311=Klasse!$A$2:$A$42) * (Species!B311=Klasse!$B$2:$B$42),0))</f>
        <v>Flachmoore</v>
      </c>
    </row>
    <row r="312" spans="1:18" x14ac:dyDescent="0.3">
      <c r="A312" s="10">
        <v>2</v>
      </c>
      <c r="B312" s="10">
        <v>2</v>
      </c>
      <c r="C312" s="10">
        <v>1</v>
      </c>
      <c r="D312" s="10">
        <v>1</v>
      </c>
      <c r="E312" t="str">
        <f>IF(C312="",Options!$A$3,IF(D312="",Options!$A$4,Options!$A$5))</f>
        <v>Assoziation</v>
      </c>
      <c r="F312" t="str" cm="1">
        <f t="array" ref="F312">IF(E312=Options!$A$3,"",IF(E312=Options!$A$4,INDEX(Verband!$E$2:$E$179,MATCH(1,(A312=Verband!$A$2:$A$179) * (Species!B312=Verband!$B$2:$B$179) * (Species!C312=Verband!$C$2:$C$179),0)),IF(E312=Options!$A$5,INDEX(Assoziation!$F$2:$F$96,MATCH(1,(A312=Assoziation!$A$2:$A$96) * (Species!B312=Assoziation!$B$2:$B$96) * (Species!C312=Assoziation!$C$2:$C$96) * (Species!D312=Assoziation!$D$2:$D$96),0)),"")))</f>
        <v>Magnocaricion</v>
      </c>
      <c r="G312" t="str" cm="1">
        <f t="array" ref="G312">IF(E312=Options!$A$3,INDEX(Klasse!$D$2:$D$42,MATCH(1,(A312=Klasse!$A$2:$A$42) * (Species!B312=Klasse!$B$2:$B$42),0)),IF(E312=Options!$A$4,INDEX(Verband!$F$2:$F$179,MATCH(1,(A312=Verband!$A$2:$A$179) * (Species!B312=Verband!$B$2:$B$179) * (Species!C312=Verband!$C$2:$C$179),0)),IF(E312=Options!$A$5,INDEX(Assoziation!$G$2:$G$96,MATCH(1,(A312=Assoziation!$A$2:$A$96) * (Species!B312=Assoziation!$B$2:$B$96) * (Species!C312=Assoziation!$C$2:$C$96) * (Species!D312=Assoziation!$D$2:$D$96),0)),"")))</f>
        <v>Grossseggenried</v>
      </c>
      <c r="H312" s="10" t="s">
        <v>358</v>
      </c>
      <c r="I312" s="10">
        <v>0</v>
      </c>
      <c r="J312" s="10">
        <v>0</v>
      </c>
      <c r="K312" s="10">
        <v>0</v>
      </c>
      <c r="L312" t="str">
        <f t="shared" si="35"/>
        <v xml:space="preserve">Eleocharis </v>
      </c>
      <c r="M312" t="str">
        <f t="shared" si="36"/>
        <v xml:space="preserve"> palustris</v>
      </c>
      <c r="N312" t="str">
        <f t="shared" si="37"/>
        <v/>
      </c>
      <c r="O312" t="str">
        <f t="shared" si="34"/>
        <v>Species</v>
      </c>
      <c r="P312" t="str">
        <f t="shared" si="38"/>
        <v>(L.) Roem. &amp; Schult.</v>
      </c>
      <c r="Q312" t="str">
        <f>LOOKUP(A312,Formation!$A$2:$A$10,Formation!$B$2:$B$10)</f>
        <v>Ufer und Feuchtgebiete (Nassfluren und Moore)</v>
      </c>
      <c r="R312" t="str" cm="1">
        <f t="array" ref="R312">INDEX(Klasse!$D$2:$D$42,MATCH(1,(A312=Klasse!$A$2:$A$42) * (Species!B312=Klasse!$B$2:$B$42),0))</f>
        <v>Flachmoore</v>
      </c>
    </row>
    <row r="313" spans="1:18" x14ac:dyDescent="0.3">
      <c r="A313" s="10">
        <v>2</v>
      </c>
      <c r="B313" s="10">
        <v>2</v>
      </c>
      <c r="C313" s="10">
        <v>1</v>
      </c>
      <c r="D313" s="10">
        <v>1</v>
      </c>
      <c r="E313" t="str">
        <f>IF(C313="",Options!$A$3,IF(D313="",Options!$A$4,Options!$A$5))</f>
        <v>Assoziation</v>
      </c>
      <c r="F313" t="str" cm="1">
        <f t="array" ref="F313">IF(E313=Options!$A$3,"",IF(E313=Options!$A$4,INDEX(Verband!$E$2:$E$179,MATCH(1,(A313=Verband!$A$2:$A$179) * (Species!B313=Verband!$B$2:$B$179) * (Species!C313=Verband!$C$2:$C$179),0)),IF(E313=Options!$A$5,INDEX(Assoziation!$F$2:$F$96,MATCH(1,(A313=Assoziation!$A$2:$A$96) * (Species!B313=Assoziation!$B$2:$B$96) * (Species!C313=Assoziation!$C$2:$C$96) * (Species!D313=Assoziation!$D$2:$D$96),0)),"")))</f>
        <v>Magnocaricion</v>
      </c>
      <c r="G313" t="str" cm="1">
        <f t="array" ref="G313">IF(E313=Options!$A$3,INDEX(Klasse!$D$2:$D$42,MATCH(1,(A313=Klasse!$A$2:$A$42) * (Species!B313=Klasse!$B$2:$B$42),0)),IF(E313=Options!$A$4,INDEX(Verband!$F$2:$F$179,MATCH(1,(A313=Verband!$A$2:$A$179) * (Species!B313=Verband!$B$2:$B$179) * (Species!C313=Verband!$C$2:$C$179),0)),IF(E313=Options!$A$5,INDEX(Assoziation!$G$2:$G$96,MATCH(1,(A313=Assoziation!$A$2:$A$96) * (Species!B313=Assoziation!$B$2:$B$96) * (Species!C313=Assoziation!$C$2:$C$96) * (Species!D313=Assoziation!$D$2:$D$96),0)),"")))</f>
        <v>Grossseggenried</v>
      </c>
      <c r="H313" s="10" t="s">
        <v>359</v>
      </c>
      <c r="I313" s="10">
        <v>0</v>
      </c>
      <c r="J313" s="10">
        <v>0</v>
      </c>
      <c r="K313" s="10">
        <v>0</v>
      </c>
      <c r="L313" t="str">
        <f t="shared" si="35"/>
        <v xml:space="preserve">Eleocharis </v>
      </c>
      <c r="M313" t="str">
        <f t="shared" si="36"/>
        <v xml:space="preserve"> uniglumis</v>
      </c>
      <c r="N313" t="str">
        <f t="shared" si="37"/>
        <v/>
      </c>
      <c r="O313" t="str">
        <f t="shared" si="34"/>
        <v>Species</v>
      </c>
      <c r="P313" t="str">
        <f t="shared" si="38"/>
        <v>(Link) Schult.</v>
      </c>
      <c r="Q313" t="str">
        <f>LOOKUP(A313,Formation!$A$2:$A$10,Formation!$B$2:$B$10)</f>
        <v>Ufer und Feuchtgebiete (Nassfluren und Moore)</v>
      </c>
      <c r="R313" t="str" cm="1">
        <f t="array" ref="R313">INDEX(Klasse!$D$2:$D$42,MATCH(1,(A313=Klasse!$A$2:$A$42) * (Species!B313=Klasse!$B$2:$B$42),0))</f>
        <v>Flachmoore</v>
      </c>
    </row>
    <row r="314" spans="1:18" x14ac:dyDescent="0.3">
      <c r="A314" s="10">
        <v>2</v>
      </c>
      <c r="B314" s="10">
        <v>2</v>
      </c>
      <c r="C314" s="10">
        <v>1</v>
      </c>
      <c r="D314" s="10">
        <v>1</v>
      </c>
      <c r="E314" t="str">
        <f>IF(C314="",Options!$A$3,IF(D314="",Options!$A$4,Options!$A$5))</f>
        <v>Assoziation</v>
      </c>
      <c r="F314" t="str" cm="1">
        <f t="array" ref="F314">IF(E314=Options!$A$3,"",IF(E314=Options!$A$4,INDEX(Verband!$E$2:$E$179,MATCH(1,(A314=Verband!$A$2:$A$179) * (Species!B314=Verband!$B$2:$B$179) * (Species!C314=Verband!$C$2:$C$179),0)),IF(E314=Options!$A$5,INDEX(Assoziation!$F$2:$F$96,MATCH(1,(A314=Assoziation!$A$2:$A$96) * (Species!B314=Assoziation!$B$2:$B$96) * (Species!C314=Assoziation!$C$2:$C$96) * (Species!D314=Assoziation!$D$2:$D$96),0)),"")))</f>
        <v>Magnocaricion</v>
      </c>
      <c r="G314" t="str" cm="1">
        <f t="array" ref="G314">IF(E314=Options!$A$3,INDEX(Klasse!$D$2:$D$42,MATCH(1,(A314=Klasse!$A$2:$A$42) * (Species!B314=Klasse!$B$2:$B$42),0)),IF(E314=Options!$A$4,INDEX(Verband!$F$2:$F$179,MATCH(1,(A314=Verband!$A$2:$A$179) * (Species!B314=Verband!$B$2:$B$179) * (Species!C314=Verband!$C$2:$C$179),0)),IF(E314=Options!$A$5,INDEX(Assoziation!$G$2:$G$96,MATCH(1,(A314=Assoziation!$A$2:$A$96) * (Species!B314=Assoziation!$B$2:$B$96) * (Species!C314=Assoziation!$C$2:$C$96) * (Species!D314=Assoziation!$D$2:$D$96),0)),"")))</f>
        <v>Grossseggenried</v>
      </c>
      <c r="H314" s="10" t="s">
        <v>360</v>
      </c>
      <c r="I314" s="10">
        <v>0</v>
      </c>
      <c r="J314" s="10">
        <v>0</v>
      </c>
      <c r="K314" s="10">
        <v>0</v>
      </c>
      <c r="L314" t="str">
        <f t="shared" si="35"/>
        <v xml:space="preserve">Euphorbia </v>
      </c>
      <c r="M314" t="str">
        <f t="shared" si="36"/>
        <v xml:space="preserve"> palustris</v>
      </c>
      <c r="N314" t="str">
        <f t="shared" si="37"/>
        <v/>
      </c>
      <c r="O314" t="str">
        <f t="shared" si="34"/>
        <v>Species</v>
      </c>
      <c r="P314" t="str">
        <f t="shared" si="38"/>
        <v>L.</v>
      </c>
      <c r="Q314" t="str">
        <f>LOOKUP(A314,Formation!$A$2:$A$10,Formation!$B$2:$B$10)</f>
        <v>Ufer und Feuchtgebiete (Nassfluren und Moore)</v>
      </c>
      <c r="R314" t="str" cm="1">
        <f t="array" ref="R314">INDEX(Klasse!$D$2:$D$42,MATCH(1,(A314=Klasse!$A$2:$A$42) * (Species!B314=Klasse!$B$2:$B$42),0))</f>
        <v>Flachmoore</v>
      </c>
    </row>
    <row r="315" spans="1:18" x14ac:dyDescent="0.3">
      <c r="A315" s="10">
        <v>2</v>
      </c>
      <c r="B315" s="10">
        <v>2</v>
      </c>
      <c r="C315" s="10">
        <v>1</v>
      </c>
      <c r="D315" s="10">
        <v>1</v>
      </c>
      <c r="E315" t="str">
        <f>IF(C315="",Options!$A$3,IF(D315="",Options!$A$4,Options!$A$5))</f>
        <v>Assoziation</v>
      </c>
      <c r="F315" t="str" cm="1">
        <f t="array" ref="F315">IF(E315=Options!$A$3,"",IF(E315=Options!$A$4,INDEX(Verband!$E$2:$E$179,MATCH(1,(A315=Verband!$A$2:$A$179) * (Species!B315=Verband!$B$2:$B$179) * (Species!C315=Verband!$C$2:$C$179),0)),IF(E315=Options!$A$5,INDEX(Assoziation!$F$2:$F$96,MATCH(1,(A315=Assoziation!$A$2:$A$96) * (Species!B315=Assoziation!$B$2:$B$96) * (Species!C315=Assoziation!$C$2:$C$96) * (Species!D315=Assoziation!$D$2:$D$96),0)),"")))</f>
        <v>Magnocaricion</v>
      </c>
      <c r="G315" t="str" cm="1">
        <f t="array" ref="G315">IF(E315=Options!$A$3,INDEX(Klasse!$D$2:$D$42,MATCH(1,(A315=Klasse!$A$2:$A$42) * (Species!B315=Klasse!$B$2:$B$42),0)),IF(E315=Options!$A$4,INDEX(Verband!$F$2:$F$179,MATCH(1,(A315=Verband!$A$2:$A$179) * (Species!B315=Verband!$B$2:$B$179) * (Species!C315=Verband!$C$2:$C$179),0)),IF(E315=Options!$A$5,INDEX(Assoziation!$G$2:$G$96,MATCH(1,(A315=Assoziation!$A$2:$A$96) * (Species!B315=Assoziation!$B$2:$B$96) * (Species!C315=Assoziation!$C$2:$C$96) * (Species!D315=Assoziation!$D$2:$D$96),0)),"")))</f>
        <v>Grossseggenried</v>
      </c>
      <c r="H315" s="10" t="s">
        <v>332</v>
      </c>
      <c r="I315" s="10">
        <v>0</v>
      </c>
      <c r="J315" s="10">
        <v>0</v>
      </c>
      <c r="K315" s="10">
        <v>0</v>
      </c>
      <c r="L315" t="str">
        <f t="shared" si="35"/>
        <v xml:space="preserve">Galium </v>
      </c>
      <c r="M315" t="str">
        <f t="shared" si="36"/>
        <v xml:space="preserve"> palustre</v>
      </c>
      <c r="N315" t="str">
        <f t="shared" si="37"/>
        <v/>
      </c>
      <c r="O315" t="str">
        <f t="shared" si="34"/>
        <v>Species</v>
      </c>
      <c r="P315" t="str">
        <f t="shared" si="38"/>
        <v>L.</v>
      </c>
      <c r="Q315" t="str">
        <f>LOOKUP(A315,Formation!$A$2:$A$10,Formation!$B$2:$B$10)</f>
        <v>Ufer und Feuchtgebiete (Nassfluren und Moore)</v>
      </c>
      <c r="R315" t="str" cm="1">
        <f t="array" ref="R315">INDEX(Klasse!$D$2:$D$42,MATCH(1,(A315=Klasse!$A$2:$A$42) * (Species!B315=Klasse!$B$2:$B$42),0))</f>
        <v>Flachmoore</v>
      </c>
    </row>
    <row r="316" spans="1:18" x14ac:dyDescent="0.3">
      <c r="A316" s="10">
        <v>2</v>
      </c>
      <c r="B316" s="10">
        <v>2</v>
      </c>
      <c r="C316" s="10">
        <v>1</v>
      </c>
      <c r="D316" s="10">
        <v>1</v>
      </c>
      <c r="E316" t="str">
        <f>IF(C316="",Options!$A$3,IF(D316="",Options!$A$4,Options!$A$5))</f>
        <v>Assoziation</v>
      </c>
      <c r="F316" t="str" cm="1">
        <f t="array" ref="F316">IF(E316=Options!$A$3,"",IF(E316=Options!$A$4,INDEX(Verband!$E$2:$E$179,MATCH(1,(A316=Verband!$A$2:$A$179) * (Species!B316=Verband!$B$2:$B$179) * (Species!C316=Verband!$C$2:$C$179),0)),IF(E316=Options!$A$5,INDEX(Assoziation!$F$2:$F$96,MATCH(1,(A316=Assoziation!$A$2:$A$96) * (Species!B316=Assoziation!$B$2:$B$96) * (Species!C316=Assoziation!$C$2:$C$96) * (Species!D316=Assoziation!$D$2:$D$96),0)),"")))</f>
        <v>Magnocaricion</v>
      </c>
      <c r="G316" t="str" cm="1">
        <f t="array" ref="G316">IF(E316=Options!$A$3,INDEX(Klasse!$D$2:$D$42,MATCH(1,(A316=Klasse!$A$2:$A$42) * (Species!B316=Klasse!$B$2:$B$42),0)),IF(E316=Options!$A$4,INDEX(Verband!$F$2:$F$179,MATCH(1,(A316=Verband!$A$2:$A$179) * (Species!B316=Verband!$B$2:$B$179) * (Species!C316=Verband!$C$2:$C$179),0)),IF(E316=Options!$A$5,INDEX(Assoziation!$G$2:$G$96,MATCH(1,(A316=Assoziation!$A$2:$A$96) * (Species!B316=Assoziation!$B$2:$B$96) * (Species!C316=Assoziation!$C$2:$C$96) * (Species!D316=Assoziation!$D$2:$D$96),0)),"")))</f>
        <v>Grossseggenried</v>
      </c>
      <c r="H316" s="10" t="s">
        <v>310</v>
      </c>
      <c r="I316" s="10">
        <v>0</v>
      </c>
      <c r="J316" s="10">
        <v>0</v>
      </c>
      <c r="K316" s="10">
        <v>0</v>
      </c>
      <c r="L316" t="str">
        <f t="shared" si="35"/>
        <v xml:space="preserve">Hydrocotyle </v>
      </c>
      <c r="M316" t="str">
        <f t="shared" si="36"/>
        <v xml:space="preserve"> vulgaris</v>
      </c>
      <c r="N316" t="str">
        <f t="shared" si="37"/>
        <v/>
      </c>
      <c r="O316" t="str">
        <f t="shared" si="34"/>
        <v>Species</v>
      </c>
      <c r="P316" t="str">
        <f t="shared" si="38"/>
        <v>L.</v>
      </c>
      <c r="Q316" t="str">
        <f>LOOKUP(A316,Formation!$A$2:$A$10,Formation!$B$2:$B$10)</f>
        <v>Ufer und Feuchtgebiete (Nassfluren und Moore)</v>
      </c>
      <c r="R316" t="str" cm="1">
        <f t="array" ref="R316">INDEX(Klasse!$D$2:$D$42,MATCH(1,(A316=Klasse!$A$2:$A$42) * (Species!B316=Klasse!$B$2:$B$42),0))</f>
        <v>Flachmoore</v>
      </c>
    </row>
    <row r="317" spans="1:18" x14ac:dyDescent="0.3">
      <c r="A317" s="10">
        <v>2</v>
      </c>
      <c r="B317" s="10">
        <v>2</v>
      </c>
      <c r="C317" s="10">
        <v>1</v>
      </c>
      <c r="D317" s="10">
        <v>1</v>
      </c>
      <c r="E317" t="str">
        <f>IF(C317="",Options!$A$3,IF(D317="",Options!$A$4,Options!$A$5))</f>
        <v>Assoziation</v>
      </c>
      <c r="F317" t="str" cm="1">
        <f t="array" ref="F317">IF(E317=Options!$A$3,"",IF(E317=Options!$A$4,INDEX(Verband!$E$2:$E$179,MATCH(1,(A317=Verband!$A$2:$A$179) * (Species!B317=Verband!$B$2:$B$179) * (Species!C317=Verband!$C$2:$C$179),0)),IF(E317=Options!$A$5,INDEX(Assoziation!$F$2:$F$96,MATCH(1,(A317=Assoziation!$A$2:$A$96) * (Species!B317=Assoziation!$B$2:$B$96) * (Species!C317=Assoziation!$C$2:$C$96) * (Species!D317=Assoziation!$D$2:$D$96),0)),"")))</f>
        <v>Magnocaricion</v>
      </c>
      <c r="G317" t="str" cm="1">
        <f t="array" ref="G317">IF(E317=Options!$A$3,INDEX(Klasse!$D$2:$D$42,MATCH(1,(A317=Klasse!$A$2:$A$42) * (Species!B317=Klasse!$B$2:$B$42),0)),IF(E317=Options!$A$4,INDEX(Verband!$F$2:$F$179,MATCH(1,(A317=Verband!$A$2:$A$179) * (Species!B317=Verband!$B$2:$B$179) * (Species!C317=Verband!$C$2:$C$179),0)),IF(E317=Options!$A$5,INDEX(Assoziation!$G$2:$G$96,MATCH(1,(A317=Assoziation!$A$2:$A$96) * (Species!B317=Assoziation!$B$2:$B$96) * (Species!C317=Assoziation!$C$2:$C$96) * (Species!D317=Assoziation!$D$2:$D$96),0)),"")))</f>
        <v>Grossseggenried</v>
      </c>
      <c r="H317" s="10" t="s">
        <v>361</v>
      </c>
      <c r="I317" s="10">
        <v>0</v>
      </c>
      <c r="J317" s="10">
        <v>0</v>
      </c>
      <c r="K317" s="10">
        <v>0</v>
      </c>
      <c r="L317" t="str">
        <f t="shared" si="35"/>
        <v xml:space="preserve">Lycopus </v>
      </c>
      <c r="M317" t="str">
        <f t="shared" si="36"/>
        <v xml:space="preserve"> europaeus</v>
      </c>
      <c r="N317" t="str">
        <f t="shared" si="37"/>
        <v/>
      </c>
      <c r="O317" t="str">
        <f t="shared" si="34"/>
        <v>Species</v>
      </c>
      <c r="P317" t="str">
        <f t="shared" si="38"/>
        <v>L.</v>
      </c>
      <c r="Q317" t="str">
        <f>LOOKUP(A317,Formation!$A$2:$A$10,Formation!$B$2:$B$10)</f>
        <v>Ufer und Feuchtgebiete (Nassfluren und Moore)</v>
      </c>
      <c r="R317" t="str" cm="1">
        <f t="array" ref="R317">INDEX(Klasse!$D$2:$D$42,MATCH(1,(A317=Klasse!$A$2:$A$42) * (Species!B317=Klasse!$B$2:$B$42),0))</f>
        <v>Flachmoore</v>
      </c>
    </row>
    <row r="318" spans="1:18" x14ac:dyDescent="0.3">
      <c r="A318" s="10">
        <v>2</v>
      </c>
      <c r="B318" s="10">
        <v>2</v>
      </c>
      <c r="C318" s="10">
        <v>1</v>
      </c>
      <c r="D318" s="10">
        <v>1</v>
      </c>
      <c r="E318" t="str">
        <f>IF(C318="",Options!$A$3,IF(D318="",Options!$A$4,Options!$A$5))</f>
        <v>Assoziation</v>
      </c>
      <c r="F318" t="str" cm="1">
        <f t="array" ref="F318">IF(E318=Options!$A$3,"",IF(E318=Options!$A$4,INDEX(Verband!$E$2:$E$179,MATCH(1,(A318=Verband!$A$2:$A$179) * (Species!B318=Verband!$B$2:$B$179) * (Species!C318=Verband!$C$2:$C$179),0)),IF(E318=Options!$A$5,INDEX(Assoziation!$F$2:$F$96,MATCH(1,(A318=Assoziation!$A$2:$A$96) * (Species!B318=Assoziation!$B$2:$B$96) * (Species!C318=Assoziation!$C$2:$C$96) * (Species!D318=Assoziation!$D$2:$D$96),0)),"")))</f>
        <v>Magnocaricion</v>
      </c>
      <c r="G318" t="str" cm="1">
        <f t="array" ref="G318">IF(E318=Options!$A$3,INDEX(Klasse!$D$2:$D$42,MATCH(1,(A318=Klasse!$A$2:$A$42) * (Species!B318=Klasse!$B$2:$B$42),0)),IF(E318=Options!$A$4,INDEX(Verband!$F$2:$F$179,MATCH(1,(A318=Verband!$A$2:$A$179) * (Species!B318=Verband!$B$2:$B$179) * (Species!C318=Verband!$C$2:$C$179),0)),IF(E318=Options!$A$5,INDEX(Assoziation!$G$2:$G$96,MATCH(1,(A318=Assoziation!$A$2:$A$96) * (Species!B318=Assoziation!$B$2:$B$96) * (Species!C318=Assoziation!$C$2:$C$96) * (Species!D318=Assoziation!$D$2:$D$96),0)),"")))</f>
        <v>Grossseggenried</v>
      </c>
      <c r="H318" s="10" t="s">
        <v>362</v>
      </c>
      <c r="I318" s="10">
        <v>0</v>
      </c>
      <c r="J318" s="10">
        <v>0</v>
      </c>
      <c r="K318" s="10">
        <v>0</v>
      </c>
      <c r="L318" t="str">
        <f t="shared" si="35"/>
        <v xml:space="preserve">Lysimachia </v>
      </c>
      <c r="M318" t="str">
        <f t="shared" si="36"/>
        <v xml:space="preserve"> thyrsiflora</v>
      </c>
      <c r="N318" t="str">
        <f t="shared" si="37"/>
        <v/>
      </c>
      <c r="O318" t="str">
        <f t="shared" si="34"/>
        <v>Species</v>
      </c>
      <c r="P318" t="str">
        <f t="shared" si="38"/>
        <v>L.</v>
      </c>
      <c r="Q318" t="str">
        <f>LOOKUP(A318,Formation!$A$2:$A$10,Formation!$B$2:$B$10)</f>
        <v>Ufer und Feuchtgebiete (Nassfluren und Moore)</v>
      </c>
      <c r="R318" t="str" cm="1">
        <f t="array" ref="R318">INDEX(Klasse!$D$2:$D$42,MATCH(1,(A318=Klasse!$A$2:$A$42) * (Species!B318=Klasse!$B$2:$B$42),0))</f>
        <v>Flachmoore</v>
      </c>
    </row>
    <row r="319" spans="1:18" x14ac:dyDescent="0.3">
      <c r="A319" s="10">
        <v>2</v>
      </c>
      <c r="B319" s="10">
        <v>2</v>
      </c>
      <c r="C319" s="10">
        <v>1</v>
      </c>
      <c r="D319" s="10">
        <v>1</v>
      </c>
      <c r="E319" t="str">
        <f>IF(C319="",Options!$A$3,IF(D319="",Options!$A$4,Options!$A$5))</f>
        <v>Assoziation</v>
      </c>
      <c r="F319" t="str" cm="1">
        <f t="array" ref="F319">IF(E319=Options!$A$3,"",IF(E319=Options!$A$4,INDEX(Verband!$E$2:$E$179,MATCH(1,(A319=Verband!$A$2:$A$179) * (Species!B319=Verband!$B$2:$B$179) * (Species!C319=Verband!$C$2:$C$179),0)),IF(E319=Options!$A$5,INDEX(Assoziation!$F$2:$F$96,MATCH(1,(A319=Assoziation!$A$2:$A$96) * (Species!B319=Assoziation!$B$2:$B$96) * (Species!C319=Assoziation!$C$2:$C$96) * (Species!D319=Assoziation!$D$2:$D$96),0)),"")))</f>
        <v>Magnocaricion</v>
      </c>
      <c r="G319" t="str" cm="1">
        <f t="array" ref="G319">IF(E319=Options!$A$3,INDEX(Klasse!$D$2:$D$42,MATCH(1,(A319=Klasse!$A$2:$A$42) * (Species!B319=Klasse!$B$2:$B$42),0)),IF(E319=Options!$A$4,INDEX(Verband!$F$2:$F$179,MATCH(1,(A319=Verband!$A$2:$A$179) * (Species!B319=Verband!$B$2:$B$179) * (Species!C319=Verband!$C$2:$C$179),0)),IF(E319=Options!$A$5,INDEX(Assoziation!$G$2:$G$96,MATCH(1,(A319=Assoziation!$A$2:$A$96) * (Species!B319=Assoziation!$B$2:$B$96) * (Species!C319=Assoziation!$C$2:$C$96) * (Species!D319=Assoziation!$D$2:$D$96),0)),"")))</f>
        <v>Grossseggenried</v>
      </c>
      <c r="H319" s="10" t="s">
        <v>334</v>
      </c>
      <c r="I319" s="10">
        <v>0</v>
      </c>
      <c r="J319" s="10">
        <v>0</v>
      </c>
      <c r="K319" s="10">
        <v>0</v>
      </c>
      <c r="L319" t="str">
        <f t="shared" si="35"/>
        <v xml:space="preserve">Lysimachia </v>
      </c>
      <c r="M319" t="str">
        <f t="shared" si="36"/>
        <v xml:space="preserve"> vulgaris</v>
      </c>
      <c r="N319" t="str">
        <f t="shared" si="37"/>
        <v/>
      </c>
      <c r="O319" t="str">
        <f t="shared" si="34"/>
        <v>Species</v>
      </c>
      <c r="P319" t="str">
        <f t="shared" si="38"/>
        <v>L.</v>
      </c>
      <c r="Q319" t="str">
        <f>LOOKUP(A319,Formation!$A$2:$A$10,Formation!$B$2:$B$10)</f>
        <v>Ufer und Feuchtgebiete (Nassfluren und Moore)</v>
      </c>
      <c r="R319" t="str" cm="1">
        <f t="array" ref="R319">INDEX(Klasse!$D$2:$D$42,MATCH(1,(A319=Klasse!$A$2:$A$42) * (Species!B319=Klasse!$B$2:$B$42),0))</f>
        <v>Flachmoore</v>
      </c>
    </row>
    <row r="320" spans="1:18" x14ac:dyDescent="0.3">
      <c r="A320" s="10">
        <v>2</v>
      </c>
      <c r="B320" s="10">
        <v>2</v>
      </c>
      <c r="C320" s="10">
        <v>1</v>
      </c>
      <c r="D320" s="10">
        <v>1</v>
      </c>
      <c r="E320" t="str">
        <f>IF(C320="",Options!$A$3,IF(D320="",Options!$A$4,Options!$A$5))</f>
        <v>Assoziation</v>
      </c>
      <c r="F320" t="str" cm="1">
        <f t="array" ref="F320">IF(E320=Options!$A$3,"",IF(E320=Options!$A$4,INDEX(Verband!$E$2:$E$179,MATCH(1,(A320=Verband!$A$2:$A$179) * (Species!B320=Verband!$B$2:$B$179) * (Species!C320=Verband!$C$2:$C$179),0)),IF(E320=Options!$A$5,INDEX(Assoziation!$F$2:$F$96,MATCH(1,(A320=Assoziation!$A$2:$A$96) * (Species!B320=Assoziation!$B$2:$B$96) * (Species!C320=Assoziation!$C$2:$C$96) * (Species!D320=Assoziation!$D$2:$D$96),0)),"")))</f>
        <v>Magnocaricion</v>
      </c>
      <c r="G320" t="str" cm="1">
        <f t="array" ref="G320">IF(E320=Options!$A$3,INDEX(Klasse!$D$2:$D$42,MATCH(1,(A320=Klasse!$A$2:$A$42) * (Species!B320=Klasse!$B$2:$B$42),0)),IF(E320=Options!$A$4,INDEX(Verband!$F$2:$F$179,MATCH(1,(A320=Verband!$A$2:$A$179) * (Species!B320=Verband!$B$2:$B$179) * (Species!C320=Verband!$C$2:$C$179),0)),IF(E320=Options!$A$5,INDEX(Assoziation!$G$2:$G$96,MATCH(1,(A320=Assoziation!$A$2:$A$96) * (Species!B320=Assoziation!$B$2:$B$96) * (Species!C320=Assoziation!$C$2:$C$96) * (Species!D320=Assoziation!$D$2:$D$96),0)),"")))</f>
        <v>Grossseggenried</v>
      </c>
      <c r="H320" s="10" t="s">
        <v>280</v>
      </c>
      <c r="I320" s="10">
        <v>0</v>
      </c>
      <c r="J320" s="10">
        <v>0</v>
      </c>
      <c r="K320" s="10">
        <v>0</v>
      </c>
      <c r="L320" t="str">
        <f t="shared" si="35"/>
        <v xml:space="preserve">Mentha </v>
      </c>
      <c r="M320" t="str">
        <f t="shared" si="36"/>
        <v xml:space="preserve"> aquatica</v>
      </c>
      <c r="N320" t="str">
        <f t="shared" si="37"/>
        <v/>
      </c>
      <c r="O320" t="str">
        <f t="shared" si="34"/>
        <v>Species</v>
      </c>
      <c r="P320" t="str">
        <f t="shared" si="38"/>
        <v>L.</v>
      </c>
      <c r="Q320" t="str">
        <f>LOOKUP(A320,Formation!$A$2:$A$10,Formation!$B$2:$B$10)</f>
        <v>Ufer und Feuchtgebiete (Nassfluren und Moore)</v>
      </c>
      <c r="R320" t="str" cm="1">
        <f t="array" ref="R320">INDEX(Klasse!$D$2:$D$42,MATCH(1,(A320=Klasse!$A$2:$A$42) * (Species!B320=Klasse!$B$2:$B$42),0))</f>
        <v>Flachmoore</v>
      </c>
    </row>
    <row r="321" spans="1:18" x14ac:dyDescent="0.3">
      <c r="A321" s="10">
        <v>2</v>
      </c>
      <c r="B321" s="10">
        <v>2</v>
      </c>
      <c r="C321" s="10">
        <v>1</v>
      </c>
      <c r="D321" s="10">
        <v>1</v>
      </c>
      <c r="E321" t="str">
        <f>IF(C321="",Options!$A$3,IF(D321="",Options!$A$4,Options!$A$5))</f>
        <v>Assoziation</v>
      </c>
      <c r="F321" t="str" cm="1">
        <f t="array" ref="F321">IF(E321=Options!$A$3,"",IF(E321=Options!$A$4,INDEX(Verband!$E$2:$E$179,MATCH(1,(A321=Verband!$A$2:$A$179) * (Species!B321=Verband!$B$2:$B$179) * (Species!C321=Verband!$C$2:$C$179),0)),IF(E321=Options!$A$5,INDEX(Assoziation!$F$2:$F$96,MATCH(1,(A321=Assoziation!$A$2:$A$96) * (Species!B321=Assoziation!$B$2:$B$96) * (Species!C321=Assoziation!$C$2:$C$96) * (Species!D321=Assoziation!$D$2:$D$96),0)),"")))</f>
        <v>Magnocaricion</v>
      </c>
      <c r="G321" t="str" cm="1">
        <f t="array" ref="G321">IF(E321=Options!$A$3,INDEX(Klasse!$D$2:$D$42,MATCH(1,(A321=Klasse!$A$2:$A$42) * (Species!B321=Klasse!$B$2:$B$42),0)),IF(E321=Options!$A$4,INDEX(Verband!$F$2:$F$179,MATCH(1,(A321=Verband!$A$2:$A$179) * (Species!B321=Verband!$B$2:$B$179) * (Species!C321=Verband!$C$2:$C$179),0)),IF(E321=Options!$A$5,INDEX(Assoziation!$G$2:$G$96,MATCH(1,(A321=Assoziation!$A$2:$A$96) * (Species!B321=Assoziation!$B$2:$B$96) * (Species!C321=Assoziation!$C$2:$C$96) * (Species!D321=Assoziation!$D$2:$D$96),0)),"")))</f>
        <v>Grossseggenried</v>
      </c>
      <c r="H321" s="10" t="s">
        <v>363</v>
      </c>
      <c r="I321" s="10">
        <v>0</v>
      </c>
      <c r="J321" s="10">
        <v>0</v>
      </c>
      <c r="K321" s="10">
        <v>0</v>
      </c>
      <c r="L321" t="str">
        <f t="shared" si="35"/>
        <v xml:space="preserve">Oenanthe </v>
      </c>
      <c r="M321" t="str">
        <f t="shared" si="36"/>
        <v xml:space="preserve"> fistulosa</v>
      </c>
      <c r="N321" t="str">
        <f t="shared" si="37"/>
        <v/>
      </c>
      <c r="O321" t="str">
        <f t="shared" si="34"/>
        <v>Species</v>
      </c>
      <c r="P321" t="str">
        <f t="shared" si="38"/>
        <v>L.</v>
      </c>
      <c r="Q321" t="str">
        <f>LOOKUP(A321,Formation!$A$2:$A$10,Formation!$B$2:$B$10)</f>
        <v>Ufer und Feuchtgebiete (Nassfluren und Moore)</v>
      </c>
      <c r="R321" t="str" cm="1">
        <f t="array" ref="R321">INDEX(Klasse!$D$2:$D$42,MATCH(1,(A321=Klasse!$A$2:$A$42) * (Species!B321=Klasse!$B$2:$B$42),0))</f>
        <v>Flachmoore</v>
      </c>
    </row>
    <row r="322" spans="1:18" x14ac:dyDescent="0.3">
      <c r="A322" s="10">
        <v>2</v>
      </c>
      <c r="B322" s="10">
        <v>2</v>
      </c>
      <c r="C322" s="10">
        <v>1</v>
      </c>
      <c r="D322" s="10">
        <v>1</v>
      </c>
      <c r="E322" t="str">
        <f>IF(C322="",Options!$A$3,IF(D322="",Options!$A$4,Options!$A$5))</f>
        <v>Assoziation</v>
      </c>
      <c r="F322" t="str" cm="1">
        <f t="array" ref="F322">IF(E322=Options!$A$3,"",IF(E322=Options!$A$4,INDEX(Verband!$E$2:$E$179,MATCH(1,(A322=Verband!$A$2:$A$179) * (Species!B322=Verband!$B$2:$B$179) * (Species!C322=Verband!$C$2:$C$179),0)),IF(E322=Options!$A$5,INDEX(Assoziation!$F$2:$F$96,MATCH(1,(A322=Assoziation!$A$2:$A$96) * (Species!B322=Assoziation!$B$2:$B$96) * (Species!C322=Assoziation!$C$2:$C$96) * (Species!D322=Assoziation!$D$2:$D$96),0)),"")))</f>
        <v>Magnocaricion</v>
      </c>
      <c r="G322" t="str" cm="1">
        <f t="array" ref="G322">IF(E322=Options!$A$3,INDEX(Klasse!$D$2:$D$42,MATCH(1,(A322=Klasse!$A$2:$A$42) * (Species!B322=Klasse!$B$2:$B$42),0)),IF(E322=Options!$A$4,INDEX(Verband!$F$2:$F$179,MATCH(1,(A322=Verband!$A$2:$A$179) * (Species!B322=Verband!$B$2:$B$179) * (Species!C322=Verband!$C$2:$C$179),0)),IF(E322=Options!$A$5,INDEX(Assoziation!$G$2:$G$96,MATCH(1,(A322=Assoziation!$A$2:$A$96) * (Species!B322=Assoziation!$B$2:$B$96) * (Species!C322=Assoziation!$C$2:$C$96) * (Species!D322=Assoziation!$D$2:$D$96),0)),"")))</f>
        <v>Grossseggenried</v>
      </c>
      <c r="H322" s="10" t="s">
        <v>283</v>
      </c>
      <c r="I322" s="10">
        <v>0</v>
      </c>
      <c r="J322" s="10">
        <v>0</v>
      </c>
      <c r="K322" s="10">
        <v>0</v>
      </c>
      <c r="L322" t="str">
        <f t="shared" si="35"/>
        <v xml:space="preserve">Schoenoplectus </v>
      </c>
      <c r="M322" t="str">
        <f t="shared" si="36"/>
        <v xml:space="preserve"> tabernaemontani</v>
      </c>
      <c r="N322" t="str">
        <f t="shared" si="37"/>
        <v/>
      </c>
      <c r="O322" t="str">
        <f t="shared" si="34"/>
        <v>Species</v>
      </c>
      <c r="P322" t="str">
        <f t="shared" si="38"/>
        <v>(C. C. Gmel.) Palla</v>
      </c>
      <c r="Q322" t="str">
        <f>LOOKUP(A322,Formation!$A$2:$A$10,Formation!$B$2:$B$10)</f>
        <v>Ufer und Feuchtgebiete (Nassfluren und Moore)</v>
      </c>
      <c r="R322" t="str" cm="1">
        <f t="array" ref="R322">INDEX(Klasse!$D$2:$D$42,MATCH(1,(A322=Klasse!$A$2:$A$42) * (Species!B322=Klasse!$B$2:$B$42),0))</f>
        <v>Flachmoore</v>
      </c>
    </row>
    <row r="323" spans="1:18" x14ac:dyDescent="0.3">
      <c r="A323" s="10">
        <v>2</v>
      </c>
      <c r="B323" s="10">
        <v>2</v>
      </c>
      <c r="C323" s="10">
        <v>1</v>
      </c>
      <c r="D323" s="10">
        <v>2</v>
      </c>
      <c r="E323" t="str">
        <f>IF(C323="",Options!$A$3,IF(D323="",Options!$A$4,Options!$A$5))</f>
        <v>Assoziation</v>
      </c>
      <c r="F323" t="str" cm="1">
        <f t="array" ref="F323">IF(E323=Options!$A$3,"",IF(E323=Options!$A$4,INDEX(Verband!$E$2:$E$179,MATCH(1,(A323=Verband!$A$2:$A$179) * (Species!B323=Verband!$B$2:$B$179) * (Species!C323=Verband!$C$2:$C$179),0)),IF(E323=Options!$A$5,INDEX(Assoziation!$F$2:$F$96,MATCH(1,(A323=Assoziation!$A$2:$A$96) * (Species!B323=Assoziation!$B$2:$B$96) * (Species!C323=Assoziation!$C$2:$C$96) * (Species!D323=Assoziation!$D$2:$D$96),0)),"")))</f>
        <v>Cladietum</v>
      </c>
      <c r="G323" t="str" cm="1">
        <f t="array" ref="G323">IF(E323=Options!$A$3,INDEX(Klasse!$D$2:$D$42,MATCH(1,(A323=Klasse!$A$2:$A$42) * (Species!B323=Klasse!$B$2:$B$42),0)),IF(E323=Options!$A$4,INDEX(Verband!$F$2:$F$179,MATCH(1,(A323=Verband!$A$2:$A$179) * (Species!B323=Verband!$B$2:$B$179) * (Species!C323=Verband!$C$2:$C$179),0)),IF(E323=Options!$A$5,INDEX(Assoziation!$G$2:$G$96,MATCH(1,(A323=Assoziation!$A$2:$A$96) * (Species!B323=Assoziation!$B$2:$B$96) * (Species!C323=Assoziation!$C$2:$C$96) * (Species!D323=Assoziation!$D$2:$D$96),0)),"")))</f>
        <v>Schneidbinsenried</v>
      </c>
      <c r="H323" s="10" t="s">
        <v>366</v>
      </c>
      <c r="I323" s="10">
        <v>1</v>
      </c>
      <c r="J323" s="10">
        <v>1</v>
      </c>
      <c r="K323" s="10">
        <v>0</v>
      </c>
      <c r="L323" t="str">
        <f t="shared" si="35"/>
        <v xml:space="preserve">Cladium </v>
      </c>
      <c r="M323" t="str">
        <f t="shared" si="36"/>
        <v xml:space="preserve"> mariscus</v>
      </c>
      <c r="N323" t="str">
        <f t="shared" si="37"/>
        <v/>
      </c>
      <c r="O323" t="str">
        <f t="shared" ref="O323:O386" si="39">IF(COUNTIF(H323,"*subsp.*"),"Subspecies",IF(COUNTIF(H323,"*aggr.*"),"aggr",IF(COUNTIF(H323,"*×*"),"Species",IF(COUNTIF(H323,"* *"),IF(EXACT(MID(H323,FIND(" ",H323)+1,1),UPPER(MID(H323,FIND(" ",H323)+1,1))),"Genus","Species"),"Genus"))))</f>
        <v>Species</v>
      </c>
      <c r="P323" t="str">
        <f t="shared" si="38"/>
        <v>(L.) Pohl</v>
      </c>
      <c r="Q323" t="str">
        <f>LOOKUP(A323,Formation!$A$2:$A$10,Formation!$B$2:$B$10)</f>
        <v>Ufer und Feuchtgebiete (Nassfluren und Moore)</v>
      </c>
      <c r="R323" t="str" cm="1">
        <f t="array" ref="R323">INDEX(Klasse!$D$2:$D$42,MATCH(1,(A323=Klasse!$A$2:$A$42) * (Species!B323=Klasse!$B$2:$B$42),0))</f>
        <v>Flachmoore</v>
      </c>
    </row>
    <row r="324" spans="1:18" x14ac:dyDescent="0.3">
      <c r="A324" s="10">
        <v>2</v>
      </c>
      <c r="B324" s="10">
        <v>2</v>
      </c>
      <c r="C324" s="10">
        <v>2</v>
      </c>
      <c r="E324" t="str">
        <f>IF(C324="",Options!$A$3,IF(D324="",Options!$A$4,Options!$A$5))</f>
        <v>Verband</v>
      </c>
      <c r="F324" t="str" cm="1">
        <f t="array" ref="F324">IF(E324=Options!$A$3,"",IF(E324=Options!$A$4,INDEX(Verband!$E$2:$E$179,MATCH(1,(A324=Verband!$A$2:$A$179) * (Species!B324=Verband!$B$2:$B$179) * (Species!C324=Verband!$C$2:$C$179),0)),IF(E324=Options!$A$5,INDEX(Assoziation!$F$2:$F$96,MATCH(1,(A324=Assoziation!$A$2:$A$96) * (Species!B324=Assoziation!$B$2:$B$96) * (Species!C324=Assoziation!$C$2:$C$96) * (Species!D324=Assoziation!$D$2:$D$96),0)),"")))</f>
        <v>Caricion fuscae</v>
      </c>
      <c r="G324" t="str" cm="1">
        <f t="array" ref="G324">IF(E324=Options!$A$3,INDEX(Klasse!$D$2:$D$42,MATCH(1,(A324=Klasse!$A$2:$A$42) * (Species!B324=Klasse!$B$2:$B$42),0)),IF(E324=Options!$A$4,INDEX(Verband!$F$2:$F$179,MATCH(1,(A324=Verband!$A$2:$A$179) * (Species!B324=Verband!$B$2:$B$179) * (Species!C324=Verband!$C$2:$C$179),0)),IF(E324=Options!$A$5,INDEX(Assoziation!$G$2:$G$96,MATCH(1,(A324=Assoziation!$A$2:$A$96) * (Species!B324=Assoziation!$B$2:$B$96) * (Species!C324=Assoziation!$C$2:$C$96) * (Species!D324=Assoziation!$D$2:$D$96),0)),"")))</f>
        <v>Kalkarmes Kleinseggenried (Braunseggenried)</v>
      </c>
      <c r="H324" s="10" t="s">
        <v>369</v>
      </c>
      <c r="I324" s="10">
        <v>1</v>
      </c>
      <c r="J324" s="10">
        <v>0</v>
      </c>
      <c r="K324" s="10">
        <v>0</v>
      </c>
      <c r="L324" t="str">
        <f t="shared" si="35"/>
        <v xml:space="preserve">Cardamine </v>
      </c>
      <c r="M324" t="str">
        <f t="shared" si="36"/>
        <v xml:space="preserve"> matthioli</v>
      </c>
      <c r="N324" t="str">
        <f t="shared" si="37"/>
        <v/>
      </c>
      <c r="O324" t="str">
        <f t="shared" si="39"/>
        <v>Species</v>
      </c>
      <c r="P324" t="str">
        <f t="shared" si="38"/>
        <v>Moretti</v>
      </c>
      <c r="Q324" t="str">
        <f>LOOKUP(A324,Formation!$A$2:$A$10,Formation!$B$2:$B$10)</f>
        <v>Ufer und Feuchtgebiete (Nassfluren und Moore)</v>
      </c>
      <c r="R324" t="str" cm="1">
        <f t="array" ref="R324">INDEX(Klasse!$D$2:$D$42,MATCH(1,(A324=Klasse!$A$2:$A$42) * (Species!B324=Klasse!$B$2:$B$42),0))</f>
        <v>Flachmoore</v>
      </c>
    </row>
    <row r="325" spans="1:18" x14ac:dyDescent="0.3">
      <c r="A325" s="10">
        <v>2</v>
      </c>
      <c r="B325" s="10">
        <v>2</v>
      </c>
      <c r="C325" s="10">
        <v>2</v>
      </c>
      <c r="E325" t="str">
        <f>IF(C325="",Options!$A$3,IF(D325="",Options!$A$4,Options!$A$5))</f>
        <v>Verband</v>
      </c>
      <c r="F325" t="str" cm="1">
        <f t="array" ref="F325">IF(E325=Options!$A$3,"",IF(E325=Options!$A$4,INDEX(Verband!$E$2:$E$179,MATCH(1,(A325=Verband!$A$2:$A$179) * (Species!B325=Verband!$B$2:$B$179) * (Species!C325=Verband!$C$2:$C$179),0)),IF(E325=Options!$A$5,INDEX(Assoziation!$F$2:$F$96,MATCH(1,(A325=Assoziation!$A$2:$A$96) * (Species!B325=Assoziation!$B$2:$B$96) * (Species!C325=Assoziation!$C$2:$C$96) * (Species!D325=Assoziation!$D$2:$D$96),0)),"")))</f>
        <v>Caricion fuscae</v>
      </c>
      <c r="G325" t="str" cm="1">
        <f t="array" ref="G325">IF(E325=Options!$A$3,INDEX(Klasse!$D$2:$D$42,MATCH(1,(A325=Klasse!$A$2:$A$42) * (Species!B325=Klasse!$B$2:$B$42),0)),IF(E325=Options!$A$4,INDEX(Verband!$F$2:$F$179,MATCH(1,(A325=Verband!$A$2:$A$179) * (Species!B325=Verband!$B$2:$B$179) * (Species!C325=Verband!$C$2:$C$179),0)),IF(E325=Options!$A$5,INDEX(Assoziation!$G$2:$G$96,MATCH(1,(A325=Assoziation!$A$2:$A$96) * (Species!B325=Assoziation!$B$2:$B$96) * (Species!C325=Assoziation!$C$2:$C$96) * (Species!D325=Assoziation!$D$2:$D$96),0)),"")))</f>
        <v>Kalkarmes Kleinseggenried (Braunseggenried)</v>
      </c>
      <c r="H325" s="10" t="s">
        <v>370</v>
      </c>
      <c r="I325" s="10">
        <v>1</v>
      </c>
      <c r="J325" s="10">
        <v>1</v>
      </c>
      <c r="K325" s="10">
        <v>0</v>
      </c>
      <c r="L325" t="str">
        <f t="shared" si="35"/>
        <v xml:space="preserve">Carex </v>
      </c>
      <c r="M325" t="str">
        <f t="shared" si="36"/>
        <v xml:space="preserve"> canescens</v>
      </c>
      <c r="N325" t="str">
        <f t="shared" si="37"/>
        <v/>
      </c>
      <c r="O325" t="str">
        <f t="shared" si="39"/>
        <v>Species</v>
      </c>
      <c r="P325" t="str">
        <f t="shared" si="38"/>
        <v>L.</v>
      </c>
      <c r="Q325" t="str">
        <f>LOOKUP(A325,Formation!$A$2:$A$10,Formation!$B$2:$B$10)</f>
        <v>Ufer und Feuchtgebiete (Nassfluren und Moore)</v>
      </c>
      <c r="R325" t="str" cm="1">
        <f t="array" ref="R325">INDEX(Klasse!$D$2:$D$42,MATCH(1,(A325=Klasse!$A$2:$A$42) * (Species!B325=Klasse!$B$2:$B$42),0))</f>
        <v>Flachmoore</v>
      </c>
    </row>
    <row r="326" spans="1:18" x14ac:dyDescent="0.3">
      <c r="A326" s="10">
        <v>2</v>
      </c>
      <c r="B326" s="10">
        <v>2</v>
      </c>
      <c r="C326" s="10">
        <v>2</v>
      </c>
      <c r="E326" t="str">
        <f>IF(C326="",Options!$A$3,IF(D326="",Options!$A$4,Options!$A$5))</f>
        <v>Verband</v>
      </c>
      <c r="F326" t="str" cm="1">
        <f t="array" ref="F326">IF(E326=Options!$A$3,"",IF(E326=Options!$A$4,INDEX(Verband!$E$2:$E$179,MATCH(1,(A326=Verband!$A$2:$A$179) * (Species!B326=Verband!$B$2:$B$179) * (Species!C326=Verband!$C$2:$C$179),0)),IF(E326=Options!$A$5,INDEX(Assoziation!$F$2:$F$96,MATCH(1,(A326=Assoziation!$A$2:$A$96) * (Species!B326=Assoziation!$B$2:$B$96) * (Species!C326=Assoziation!$C$2:$C$96) * (Species!D326=Assoziation!$D$2:$D$96),0)),"")))</f>
        <v>Caricion fuscae</v>
      </c>
      <c r="G326" t="str" cm="1">
        <f t="array" ref="G326">IF(E326=Options!$A$3,INDEX(Klasse!$D$2:$D$42,MATCH(1,(A326=Klasse!$A$2:$A$42) * (Species!B326=Klasse!$B$2:$B$42),0)),IF(E326=Options!$A$4,INDEX(Verband!$F$2:$F$179,MATCH(1,(A326=Verband!$A$2:$A$179) * (Species!B326=Verband!$B$2:$B$179) * (Species!C326=Verband!$C$2:$C$179),0)),IF(E326=Options!$A$5,INDEX(Assoziation!$G$2:$G$96,MATCH(1,(A326=Assoziation!$A$2:$A$96) * (Species!B326=Assoziation!$B$2:$B$96) * (Species!C326=Assoziation!$C$2:$C$96) * (Species!D326=Assoziation!$D$2:$D$96),0)),"")))</f>
        <v>Kalkarmes Kleinseggenried (Braunseggenried)</v>
      </c>
      <c r="H326" s="10" t="s">
        <v>371</v>
      </c>
      <c r="I326" s="10">
        <v>1</v>
      </c>
      <c r="J326" s="10">
        <v>0</v>
      </c>
      <c r="K326" s="10">
        <v>0</v>
      </c>
      <c r="L326" t="str">
        <f t="shared" si="35"/>
        <v xml:space="preserve">Carex </v>
      </c>
      <c r="M326" t="str">
        <f t="shared" si="36"/>
        <v xml:space="preserve"> echinata</v>
      </c>
      <c r="N326" t="str">
        <f t="shared" si="37"/>
        <v/>
      </c>
      <c r="O326" t="str">
        <f t="shared" si="39"/>
        <v>Species</v>
      </c>
      <c r="P326" t="str">
        <f t="shared" si="38"/>
        <v>Murray</v>
      </c>
      <c r="Q326" t="str">
        <f>LOOKUP(A326,Formation!$A$2:$A$10,Formation!$B$2:$B$10)</f>
        <v>Ufer und Feuchtgebiete (Nassfluren und Moore)</v>
      </c>
      <c r="R326" t="str" cm="1">
        <f t="array" ref="R326">INDEX(Klasse!$D$2:$D$42,MATCH(1,(A326=Klasse!$A$2:$A$42) * (Species!B326=Klasse!$B$2:$B$42),0))</f>
        <v>Flachmoore</v>
      </c>
    </row>
    <row r="327" spans="1:18" x14ac:dyDescent="0.3">
      <c r="A327" s="10">
        <v>2</v>
      </c>
      <c r="B327" s="10">
        <v>2</v>
      </c>
      <c r="C327" s="10">
        <v>2</v>
      </c>
      <c r="E327" t="str">
        <f>IF(C327="",Options!$A$3,IF(D327="",Options!$A$4,Options!$A$5))</f>
        <v>Verband</v>
      </c>
      <c r="F327" t="str" cm="1">
        <f t="array" ref="F327">IF(E327=Options!$A$3,"",IF(E327=Options!$A$4,INDEX(Verband!$E$2:$E$179,MATCH(1,(A327=Verband!$A$2:$A$179) * (Species!B327=Verband!$B$2:$B$179) * (Species!C327=Verband!$C$2:$C$179),0)),IF(E327=Options!$A$5,INDEX(Assoziation!$F$2:$F$96,MATCH(1,(A327=Assoziation!$A$2:$A$96) * (Species!B327=Assoziation!$B$2:$B$96) * (Species!C327=Assoziation!$C$2:$C$96) * (Species!D327=Assoziation!$D$2:$D$96),0)),"")))</f>
        <v>Caricion fuscae</v>
      </c>
      <c r="G327" t="str" cm="1">
        <f t="array" ref="G327">IF(E327=Options!$A$3,INDEX(Klasse!$D$2:$D$42,MATCH(1,(A327=Klasse!$A$2:$A$42) * (Species!B327=Klasse!$B$2:$B$42),0)),IF(E327=Options!$A$4,INDEX(Verband!$F$2:$F$179,MATCH(1,(A327=Verband!$A$2:$A$179) * (Species!B327=Verband!$B$2:$B$179) * (Species!C327=Verband!$C$2:$C$179),0)),IF(E327=Options!$A$5,INDEX(Assoziation!$G$2:$G$96,MATCH(1,(A327=Assoziation!$A$2:$A$96) * (Species!B327=Assoziation!$B$2:$B$96) * (Species!C327=Assoziation!$C$2:$C$96) * (Species!D327=Assoziation!$D$2:$D$96),0)),"")))</f>
        <v>Kalkarmes Kleinseggenried (Braunseggenried)</v>
      </c>
      <c r="H327" s="10" t="s">
        <v>372</v>
      </c>
      <c r="I327" s="10">
        <v>1</v>
      </c>
      <c r="J327" s="10">
        <v>0</v>
      </c>
      <c r="K327" s="10">
        <v>0</v>
      </c>
      <c r="L327" t="str">
        <f t="shared" si="35"/>
        <v xml:space="preserve">Carex </v>
      </c>
      <c r="M327" t="str">
        <f t="shared" si="36"/>
        <v xml:space="preserve"> norvegica</v>
      </c>
      <c r="N327" t="str">
        <f t="shared" si="37"/>
        <v/>
      </c>
      <c r="O327" t="str">
        <f t="shared" si="39"/>
        <v>Species</v>
      </c>
      <c r="P327" t="str">
        <f t="shared" si="38"/>
        <v>Retz.</v>
      </c>
      <c r="Q327" t="str">
        <f>LOOKUP(A327,Formation!$A$2:$A$10,Formation!$B$2:$B$10)</f>
        <v>Ufer und Feuchtgebiete (Nassfluren und Moore)</v>
      </c>
      <c r="R327" t="str" cm="1">
        <f t="array" ref="R327">INDEX(Klasse!$D$2:$D$42,MATCH(1,(A327=Klasse!$A$2:$A$42) * (Species!B327=Klasse!$B$2:$B$42),0))</f>
        <v>Flachmoore</v>
      </c>
    </row>
    <row r="328" spans="1:18" x14ac:dyDescent="0.3">
      <c r="A328" s="10">
        <v>2</v>
      </c>
      <c r="B328" s="10">
        <v>2</v>
      </c>
      <c r="C328" s="10">
        <v>2</v>
      </c>
      <c r="E328" t="str">
        <f>IF(C328="",Options!$A$3,IF(D328="",Options!$A$4,Options!$A$5))</f>
        <v>Verband</v>
      </c>
      <c r="F328" t="str" cm="1">
        <f t="array" ref="F328">IF(E328=Options!$A$3,"",IF(E328=Options!$A$4,INDEX(Verband!$E$2:$E$179,MATCH(1,(A328=Verband!$A$2:$A$179) * (Species!B328=Verband!$B$2:$B$179) * (Species!C328=Verband!$C$2:$C$179),0)),IF(E328=Options!$A$5,INDEX(Assoziation!$F$2:$F$96,MATCH(1,(A328=Assoziation!$A$2:$A$96) * (Species!B328=Assoziation!$B$2:$B$96) * (Species!C328=Assoziation!$C$2:$C$96) * (Species!D328=Assoziation!$D$2:$D$96),0)),"")))</f>
        <v>Caricion fuscae</v>
      </c>
      <c r="G328" t="str" cm="1">
        <f t="array" ref="G328">IF(E328=Options!$A$3,INDEX(Klasse!$D$2:$D$42,MATCH(1,(A328=Klasse!$A$2:$A$42) * (Species!B328=Klasse!$B$2:$B$42),0)),IF(E328=Options!$A$4,INDEX(Verband!$F$2:$F$179,MATCH(1,(A328=Verband!$A$2:$A$179) * (Species!B328=Verband!$B$2:$B$179) * (Species!C328=Verband!$C$2:$C$179),0)),IF(E328=Options!$A$5,INDEX(Assoziation!$G$2:$G$96,MATCH(1,(A328=Assoziation!$A$2:$A$96) * (Species!B328=Assoziation!$B$2:$B$96) * (Species!C328=Assoziation!$C$2:$C$96) * (Species!D328=Assoziation!$D$2:$D$96),0)),"")))</f>
        <v>Kalkarmes Kleinseggenried (Braunseggenried)</v>
      </c>
      <c r="H328" s="10" t="s">
        <v>373</v>
      </c>
      <c r="I328" s="10">
        <v>1</v>
      </c>
      <c r="J328" s="10">
        <v>0</v>
      </c>
      <c r="K328" s="10">
        <v>0</v>
      </c>
      <c r="L328" t="str">
        <f t="shared" si="35"/>
        <v xml:space="preserve">Carex </v>
      </c>
      <c r="M328" t="str">
        <f t="shared" si="36"/>
        <v xml:space="preserve"> paupercula</v>
      </c>
      <c r="N328" t="str">
        <f t="shared" si="37"/>
        <v/>
      </c>
      <c r="O328" t="str">
        <f t="shared" si="39"/>
        <v>Species</v>
      </c>
      <c r="P328" t="str">
        <f t="shared" si="38"/>
        <v>Michx.</v>
      </c>
      <c r="Q328" t="str">
        <f>LOOKUP(A328,Formation!$A$2:$A$10,Formation!$B$2:$B$10)</f>
        <v>Ufer und Feuchtgebiete (Nassfluren und Moore)</v>
      </c>
      <c r="R328" t="str" cm="1">
        <f t="array" ref="R328">INDEX(Klasse!$D$2:$D$42,MATCH(1,(A328=Klasse!$A$2:$A$42) * (Species!B328=Klasse!$B$2:$B$42),0))</f>
        <v>Flachmoore</v>
      </c>
    </row>
    <row r="329" spans="1:18" x14ac:dyDescent="0.3">
      <c r="A329" s="10">
        <v>2</v>
      </c>
      <c r="B329" s="10">
        <v>2</v>
      </c>
      <c r="C329" s="10">
        <v>2</v>
      </c>
      <c r="E329" t="str">
        <f>IF(C329="",Options!$A$3,IF(D329="",Options!$A$4,Options!$A$5))</f>
        <v>Verband</v>
      </c>
      <c r="F329" t="str" cm="1">
        <f t="array" ref="F329">IF(E329=Options!$A$3,"",IF(E329=Options!$A$4,INDEX(Verband!$E$2:$E$179,MATCH(1,(A329=Verband!$A$2:$A$179) * (Species!B329=Verband!$B$2:$B$179) * (Species!C329=Verband!$C$2:$C$179),0)),IF(E329=Options!$A$5,INDEX(Assoziation!$F$2:$F$96,MATCH(1,(A329=Assoziation!$A$2:$A$96) * (Species!B329=Assoziation!$B$2:$B$96) * (Species!C329=Assoziation!$C$2:$C$96) * (Species!D329=Assoziation!$D$2:$D$96),0)),"")))</f>
        <v>Caricion fuscae</v>
      </c>
      <c r="G329" t="str" cm="1">
        <f t="array" ref="G329">IF(E329=Options!$A$3,INDEX(Klasse!$D$2:$D$42,MATCH(1,(A329=Klasse!$A$2:$A$42) * (Species!B329=Klasse!$B$2:$B$42),0)),IF(E329=Options!$A$4,INDEX(Verband!$F$2:$F$179,MATCH(1,(A329=Verband!$A$2:$A$179) * (Species!B329=Verband!$B$2:$B$179) * (Species!C329=Verband!$C$2:$C$179),0)),IF(E329=Options!$A$5,INDEX(Assoziation!$G$2:$G$96,MATCH(1,(A329=Assoziation!$A$2:$A$96) * (Species!B329=Assoziation!$B$2:$B$96) * (Species!C329=Assoziation!$C$2:$C$96) * (Species!D329=Assoziation!$D$2:$D$96),0)),"")))</f>
        <v>Kalkarmes Kleinseggenried (Braunseggenried)</v>
      </c>
      <c r="H329" s="10" t="s">
        <v>374</v>
      </c>
      <c r="I329" s="10">
        <v>1</v>
      </c>
      <c r="J329" s="10">
        <v>1</v>
      </c>
      <c r="K329" s="10">
        <v>0</v>
      </c>
      <c r="L329" t="str">
        <f t="shared" si="35"/>
        <v xml:space="preserve">Eriophorum </v>
      </c>
      <c r="M329" t="str">
        <f t="shared" si="36"/>
        <v xml:space="preserve"> scheuchzeri</v>
      </c>
      <c r="N329" t="str">
        <f t="shared" si="37"/>
        <v/>
      </c>
      <c r="O329" t="str">
        <f t="shared" si="39"/>
        <v>Species</v>
      </c>
      <c r="P329" t="str">
        <f t="shared" si="38"/>
        <v>Hoppe</v>
      </c>
      <c r="Q329" t="str">
        <f>LOOKUP(A329,Formation!$A$2:$A$10,Formation!$B$2:$B$10)</f>
        <v>Ufer und Feuchtgebiete (Nassfluren und Moore)</v>
      </c>
      <c r="R329" t="str" cm="1">
        <f t="array" ref="R329">INDEX(Klasse!$D$2:$D$42,MATCH(1,(A329=Klasse!$A$2:$A$42) * (Species!B329=Klasse!$B$2:$B$42),0))</f>
        <v>Flachmoore</v>
      </c>
    </row>
    <row r="330" spans="1:18" x14ac:dyDescent="0.3">
      <c r="A330" s="10">
        <v>2</v>
      </c>
      <c r="B330" s="10">
        <v>2</v>
      </c>
      <c r="C330" s="10">
        <v>2</v>
      </c>
      <c r="E330" t="str">
        <f>IF(C330="",Options!$A$3,IF(D330="",Options!$A$4,Options!$A$5))</f>
        <v>Verband</v>
      </c>
      <c r="F330" t="str" cm="1">
        <f t="array" ref="F330">IF(E330=Options!$A$3,"",IF(E330=Options!$A$4,INDEX(Verband!$E$2:$E$179,MATCH(1,(A330=Verband!$A$2:$A$179) * (Species!B330=Verband!$B$2:$B$179) * (Species!C330=Verband!$C$2:$C$179),0)),IF(E330=Options!$A$5,INDEX(Assoziation!$F$2:$F$96,MATCH(1,(A330=Assoziation!$A$2:$A$96) * (Species!B330=Assoziation!$B$2:$B$96) * (Species!C330=Assoziation!$C$2:$C$96) * (Species!D330=Assoziation!$D$2:$D$96),0)),"")))</f>
        <v>Caricion fuscae</v>
      </c>
      <c r="G330" t="str" cm="1">
        <f t="array" ref="G330">IF(E330=Options!$A$3,INDEX(Klasse!$D$2:$D$42,MATCH(1,(A330=Klasse!$A$2:$A$42) * (Species!B330=Klasse!$B$2:$B$42),0)),IF(E330=Options!$A$4,INDEX(Verband!$F$2:$F$179,MATCH(1,(A330=Verband!$A$2:$A$179) * (Species!B330=Verband!$B$2:$B$179) * (Species!C330=Verband!$C$2:$C$179),0)),IF(E330=Options!$A$5,INDEX(Assoziation!$G$2:$G$96,MATCH(1,(A330=Assoziation!$A$2:$A$96) * (Species!B330=Assoziation!$B$2:$B$96) * (Species!C330=Assoziation!$C$2:$C$96) * (Species!D330=Assoziation!$D$2:$D$96),0)),"")))</f>
        <v>Kalkarmes Kleinseggenried (Braunseggenried)</v>
      </c>
      <c r="H330" s="10" t="s">
        <v>375</v>
      </c>
      <c r="I330" s="10">
        <v>1</v>
      </c>
      <c r="J330" s="10">
        <v>0</v>
      </c>
      <c r="K330" s="10">
        <v>0</v>
      </c>
      <c r="L330" t="str">
        <f t="shared" si="35"/>
        <v xml:space="preserve">Phleum </v>
      </c>
      <c r="M330" t="str">
        <f t="shared" si="36"/>
        <v xml:space="preserve"> alpinum</v>
      </c>
      <c r="N330" t="str">
        <f t="shared" si="37"/>
        <v/>
      </c>
      <c r="O330" t="str">
        <f t="shared" si="39"/>
        <v>Species</v>
      </c>
      <c r="P330" t="str">
        <f t="shared" si="38"/>
        <v>L.</v>
      </c>
      <c r="Q330" t="str">
        <f>LOOKUP(A330,Formation!$A$2:$A$10,Formation!$B$2:$B$10)</f>
        <v>Ufer und Feuchtgebiete (Nassfluren und Moore)</v>
      </c>
      <c r="R330" t="str" cm="1">
        <f t="array" ref="R330">INDEX(Klasse!$D$2:$D$42,MATCH(1,(A330=Klasse!$A$2:$A$42) * (Species!B330=Klasse!$B$2:$B$42),0))</f>
        <v>Flachmoore</v>
      </c>
    </row>
    <row r="331" spans="1:18" x14ac:dyDescent="0.3">
      <c r="A331" s="10">
        <v>2</v>
      </c>
      <c r="B331" s="10">
        <v>2</v>
      </c>
      <c r="C331" s="10">
        <v>2</v>
      </c>
      <c r="E331" t="str">
        <f>IF(C331="",Options!$A$3,IF(D331="",Options!$A$4,Options!$A$5))</f>
        <v>Verband</v>
      </c>
      <c r="F331" t="str" cm="1">
        <f t="array" ref="F331">IF(E331=Options!$A$3,"",IF(E331=Options!$A$4,INDEX(Verband!$E$2:$E$179,MATCH(1,(A331=Verband!$A$2:$A$179) * (Species!B331=Verband!$B$2:$B$179) * (Species!C331=Verband!$C$2:$C$179),0)),IF(E331=Options!$A$5,INDEX(Assoziation!$F$2:$F$96,MATCH(1,(A331=Assoziation!$A$2:$A$96) * (Species!B331=Assoziation!$B$2:$B$96) * (Species!C331=Assoziation!$C$2:$C$96) * (Species!D331=Assoziation!$D$2:$D$96),0)),"")))</f>
        <v>Caricion fuscae</v>
      </c>
      <c r="G331" t="str" cm="1">
        <f t="array" ref="G331">IF(E331=Options!$A$3,INDEX(Klasse!$D$2:$D$42,MATCH(1,(A331=Klasse!$A$2:$A$42) * (Species!B331=Klasse!$B$2:$B$42),0)),IF(E331=Options!$A$4,INDEX(Verband!$F$2:$F$179,MATCH(1,(A331=Verband!$A$2:$A$179) * (Species!B331=Verband!$B$2:$B$179) * (Species!C331=Verband!$C$2:$C$179),0)),IF(E331=Options!$A$5,INDEX(Assoziation!$G$2:$G$96,MATCH(1,(A331=Assoziation!$A$2:$A$96) * (Species!B331=Assoziation!$B$2:$B$96) * (Species!C331=Assoziation!$C$2:$C$96) * (Species!D331=Assoziation!$D$2:$D$96),0)),"")))</f>
        <v>Kalkarmes Kleinseggenried (Braunseggenried)</v>
      </c>
      <c r="H331" s="10" t="s">
        <v>376</v>
      </c>
      <c r="I331" s="10">
        <v>1</v>
      </c>
      <c r="J331" s="10">
        <v>0</v>
      </c>
      <c r="K331" s="10">
        <v>0</v>
      </c>
      <c r="L331" t="str">
        <f t="shared" si="35"/>
        <v xml:space="preserve">Stellaria </v>
      </c>
      <c r="M331" t="str">
        <f t="shared" si="36"/>
        <v xml:space="preserve"> palustris</v>
      </c>
      <c r="N331" t="str">
        <f t="shared" si="37"/>
        <v/>
      </c>
      <c r="O331" t="str">
        <f t="shared" si="39"/>
        <v>Species</v>
      </c>
      <c r="P331" t="str">
        <f t="shared" si="38"/>
        <v>Hoffm.</v>
      </c>
      <c r="Q331" t="str">
        <f>LOOKUP(A331,Formation!$A$2:$A$10,Formation!$B$2:$B$10)</f>
        <v>Ufer und Feuchtgebiete (Nassfluren und Moore)</v>
      </c>
      <c r="R331" t="str" cm="1">
        <f t="array" ref="R331">INDEX(Klasse!$D$2:$D$42,MATCH(1,(A331=Klasse!$A$2:$A$42) * (Species!B331=Klasse!$B$2:$B$42),0))</f>
        <v>Flachmoore</v>
      </c>
    </row>
    <row r="332" spans="1:18" x14ac:dyDescent="0.3">
      <c r="A332" s="10">
        <v>2</v>
      </c>
      <c r="B332" s="10">
        <v>2</v>
      </c>
      <c r="C332" s="10">
        <v>2</v>
      </c>
      <c r="E332" t="str">
        <f>IF(C332="",Options!$A$3,IF(D332="",Options!$A$4,Options!$A$5))</f>
        <v>Verband</v>
      </c>
      <c r="F332" t="str" cm="1">
        <f t="array" ref="F332">IF(E332=Options!$A$3,"",IF(E332=Options!$A$4,INDEX(Verband!$E$2:$E$179,MATCH(1,(A332=Verband!$A$2:$A$179) * (Species!B332=Verband!$B$2:$B$179) * (Species!C332=Verband!$C$2:$C$179),0)),IF(E332=Options!$A$5,INDEX(Assoziation!$F$2:$F$96,MATCH(1,(A332=Assoziation!$A$2:$A$96) * (Species!B332=Assoziation!$B$2:$B$96) * (Species!C332=Assoziation!$C$2:$C$96) * (Species!D332=Assoziation!$D$2:$D$96),0)),"")))</f>
        <v>Caricion fuscae</v>
      </c>
      <c r="G332" t="str" cm="1">
        <f t="array" ref="G332">IF(E332=Options!$A$3,INDEX(Klasse!$D$2:$D$42,MATCH(1,(A332=Klasse!$A$2:$A$42) * (Species!B332=Klasse!$B$2:$B$42),0)),IF(E332=Options!$A$4,INDEX(Verband!$F$2:$F$179,MATCH(1,(A332=Verband!$A$2:$A$179) * (Species!B332=Verband!$B$2:$B$179) * (Species!C332=Verband!$C$2:$C$179),0)),IF(E332=Options!$A$5,INDEX(Assoziation!$G$2:$G$96,MATCH(1,(A332=Assoziation!$A$2:$A$96) * (Species!B332=Assoziation!$B$2:$B$96) * (Species!C332=Assoziation!$C$2:$C$96) * (Species!D332=Assoziation!$D$2:$D$96),0)),"")))</f>
        <v>Kalkarmes Kleinseggenried (Braunseggenried)</v>
      </c>
      <c r="H332" s="10" t="s">
        <v>377</v>
      </c>
      <c r="I332" s="10">
        <v>1</v>
      </c>
      <c r="J332" s="10">
        <v>0</v>
      </c>
      <c r="K332" s="10">
        <v>0</v>
      </c>
      <c r="L332" t="str">
        <f t="shared" si="35"/>
        <v xml:space="preserve">Viola </v>
      </c>
      <c r="M332" t="str">
        <f t="shared" si="36"/>
        <v xml:space="preserve"> palustris</v>
      </c>
      <c r="N332" t="str">
        <f t="shared" si="37"/>
        <v/>
      </c>
      <c r="O332" t="str">
        <f t="shared" si="39"/>
        <v>Species</v>
      </c>
      <c r="P332" t="str">
        <f t="shared" si="38"/>
        <v>L.</v>
      </c>
      <c r="Q332" t="str">
        <f>LOOKUP(A332,Formation!$A$2:$A$10,Formation!$B$2:$B$10)</f>
        <v>Ufer und Feuchtgebiete (Nassfluren und Moore)</v>
      </c>
      <c r="R332" t="str" cm="1">
        <f t="array" ref="R332">INDEX(Klasse!$D$2:$D$42,MATCH(1,(A332=Klasse!$A$2:$A$42) * (Species!B332=Klasse!$B$2:$B$42),0))</f>
        <v>Flachmoore</v>
      </c>
    </row>
    <row r="333" spans="1:18" x14ac:dyDescent="0.3">
      <c r="A333" s="10">
        <v>2</v>
      </c>
      <c r="B333" s="10">
        <v>2</v>
      </c>
      <c r="C333" s="10">
        <v>2</v>
      </c>
      <c r="E333" t="str">
        <f>IF(C333="",Options!$A$3,IF(D333="",Options!$A$4,Options!$A$5))</f>
        <v>Verband</v>
      </c>
      <c r="F333" t="str" cm="1">
        <f t="array" ref="F333">IF(E333=Options!$A$3,"",IF(E333=Options!$A$4,INDEX(Verband!$E$2:$E$179,MATCH(1,(A333=Verband!$A$2:$A$179) * (Species!B333=Verband!$B$2:$B$179) * (Species!C333=Verband!$C$2:$C$179),0)),IF(E333=Options!$A$5,INDEX(Assoziation!$F$2:$F$96,MATCH(1,(A333=Assoziation!$A$2:$A$96) * (Species!B333=Assoziation!$B$2:$B$96) * (Species!C333=Assoziation!$C$2:$C$96) * (Species!D333=Assoziation!$D$2:$D$96),0)),"")))</f>
        <v>Caricion fuscae</v>
      </c>
      <c r="G333" t="str" cm="1">
        <f t="array" ref="G333">IF(E333=Options!$A$3,INDEX(Klasse!$D$2:$D$42,MATCH(1,(A333=Klasse!$A$2:$A$42) * (Species!B333=Klasse!$B$2:$B$42),0)),IF(E333=Options!$A$4,INDEX(Verband!$F$2:$F$179,MATCH(1,(A333=Verband!$A$2:$A$179) * (Species!B333=Verband!$B$2:$B$179) * (Species!C333=Verband!$C$2:$C$179),0)),IF(E333=Options!$A$5,INDEX(Assoziation!$G$2:$G$96,MATCH(1,(A333=Assoziation!$A$2:$A$96) * (Species!B333=Assoziation!$B$2:$B$96) * (Species!C333=Assoziation!$C$2:$C$96) * (Species!D333=Assoziation!$D$2:$D$96),0)),"")))</f>
        <v>Kalkarmes Kleinseggenried (Braunseggenried)</v>
      </c>
      <c r="H333" s="10" t="s">
        <v>378</v>
      </c>
      <c r="I333" s="10">
        <v>0</v>
      </c>
      <c r="J333" s="10">
        <v>0</v>
      </c>
      <c r="K333" s="10">
        <v>0</v>
      </c>
      <c r="L333" t="str">
        <f t="shared" si="35"/>
        <v xml:space="preserve">Agrostis </v>
      </c>
      <c r="M333" t="str">
        <f t="shared" si="36"/>
        <v xml:space="preserve"> canina</v>
      </c>
      <c r="N333" t="str">
        <f t="shared" si="37"/>
        <v/>
      </c>
      <c r="O333" t="str">
        <f t="shared" si="39"/>
        <v>Species</v>
      </c>
      <c r="P333" t="str">
        <f t="shared" si="38"/>
        <v>L.</v>
      </c>
      <c r="Q333" t="str">
        <f>LOOKUP(A333,Formation!$A$2:$A$10,Formation!$B$2:$B$10)</f>
        <v>Ufer und Feuchtgebiete (Nassfluren und Moore)</v>
      </c>
      <c r="R333" t="str" cm="1">
        <f t="array" ref="R333">INDEX(Klasse!$D$2:$D$42,MATCH(1,(A333=Klasse!$A$2:$A$42) * (Species!B333=Klasse!$B$2:$B$42),0))</f>
        <v>Flachmoore</v>
      </c>
    </row>
    <row r="334" spans="1:18" x14ac:dyDescent="0.3">
      <c r="A334" s="10">
        <v>2</v>
      </c>
      <c r="B334" s="10">
        <v>2</v>
      </c>
      <c r="C334" s="10">
        <v>2</v>
      </c>
      <c r="E334" t="str">
        <f>IF(C334="",Options!$A$3,IF(D334="",Options!$A$4,Options!$A$5))</f>
        <v>Verband</v>
      </c>
      <c r="F334" t="str" cm="1">
        <f t="array" ref="F334">IF(E334=Options!$A$3,"",IF(E334=Options!$A$4,INDEX(Verband!$E$2:$E$179,MATCH(1,(A334=Verband!$A$2:$A$179) * (Species!B334=Verband!$B$2:$B$179) * (Species!C334=Verband!$C$2:$C$179),0)),IF(E334=Options!$A$5,INDEX(Assoziation!$F$2:$F$96,MATCH(1,(A334=Assoziation!$A$2:$A$96) * (Species!B334=Assoziation!$B$2:$B$96) * (Species!C334=Assoziation!$C$2:$C$96) * (Species!D334=Assoziation!$D$2:$D$96),0)),"")))</f>
        <v>Caricion fuscae</v>
      </c>
      <c r="G334" t="str" cm="1">
        <f t="array" ref="G334">IF(E334=Options!$A$3,INDEX(Klasse!$D$2:$D$42,MATCH(1,(A334=Klasse!$A$2:$A$42) * (Species!B334=Klasse!$B$2:$B$42),0)),IF(E334=Options!$A$4,INDEX(Verband!$F$2:$F$179,MATCH(1,(A334=Verband!$A$2:$A$179) * (Species!B334=Verband!$B$2:$B$179) * (Species!C334=Verband!$C$2:$C$179),0)),IF(E334=Options!$A$5,INDEX(Assoziation!$G$2:$G$96,MATCH(1,(A334=Assoziation!$A$2:$A$96) * (Species!B334=Assoziation!$B$2:$B$96) * (Species!C334=Assoziation!$C$2:$C$96) * (Species!D334=Assoziation!$D$2:$D$96),0)),"")))</f>
        <v>Kalkarmes Kleinseggenried (Braunseggenried)</v>
      </c>
      <c r="H334" s="10" t="s">
        <v>208</v>
      </c>
      <c r="I334" s="10">
        <v>0</v>
      </c>
      <c r="J334" s="10">
        <v>0</v>
      </c>
      <c r="K334" s="10">
        <v>0</v>
      </c>
      <c r="L334" t="str">
        <f t="shared" si="35"/>
        <v xml:space="preserve">Cardamine </v>
      </c>
      <c r="M334" t="str">
        <f t="shared" si="36"/>
        <v xml:space="preserve"> rivularis</v>
      </c>
      <c r="N334" t="str">
        <f t="shared" si="37"/>
        <v/>
      </c>
      <c r="O334" t="str">
        <f t="shared" si="39"/>
        <v>Species</v>
      </c>
      <c r="P334" t="str">
        <f t="shared" si="38"/>
        <v>auct.</v>
      </c>
      <c r="Q334" t="str">
        <f>LOOKUP(A334,Formation!$A$2:$A$10,Formation!$B$2:$B$10)</f>
        <v>Ufer und Feuchtgebiete (Nassfluren und Moore)</v>
      </c>
      <c r="R334" t="str" cm="1">
        <f t="array" ref="R334">INDEX(Klasse!$D$2:$D$42,MATCH(1,(A334=Klasse!$A$2:$A$42) * (Species!B334=Klasse!$B$2:$B$42),0))</f>
        <v>Flachmoore</v>
      </c>
    </row>
    <row r="335" spans="1:18" x14ac:dyDescent="0.3">
      <c r="A335" s="10">
        <v>2</v>
      </c>
      <c r="B335" s="10">
        <v>2</v>
      </c>
      <c r="C335" s="10">
        <v>2</v>
      </c>
      <c r="E335" t="str">
        <f>IF(C335="",Options!$A$3,IF(D335="",Options!$A$4,Options!$A$5))</f>
        <v>Verband</v>
      </c>
      <c r="F335" t="str" cm="1">
        <f t="array" ref="F335">IF(E335=Options!$A$3,"",IF(E335=Options!$A$4,INDEX(Verband!$E$2:$E$179,MATCH(1,(A335=Verband!$A$2:$A$179) * (Species!B335=Verband!$B$2:$B$179) * (Species!C335=Verband!$C$2:$C$179),0)),IF(E335=Options!$A$5,INDEX(Assoziation!$F$2:$F$96,MATCH(1,(A335=Assoziation!$A$2:$A$96) * (Species!B335=Assoziation!$B$2:$B$96) * (Species!C335=Assoziation!$C$2:$C$96) * (Species!D335=Assoziation!$D$2:$D$96),0)),"")))</f>
        <v>Caricion fuscae</v>
      </c>
      <c r="G335" t="str" cm="1">
        <f t="array" ref="G335">IF(E335=Options!$A$3,INDEX(Klasse!$D$2:$D$42,MATCH(1,(A335=Klasse!$A$2:$A$42) * (Species!B335=Klasse!$B$2:$B$42),0)),IF(E335=Options!$A$4,INDEX(Verband!$F$2:$F$179,MATCH(1,(A335=Verband!$A$2:$A$179) * (Species!B335=Verband!$B$2:$B$179) * (Species!C335=Verband!$C$2:$C$179),0)),IF(E335=Options!$A$5,INDEX(Assoziation!$G$2:$G$96,MATCH(1,(A335=Assoziation!$A$2:$A$96) * (Species!B335=Assoziation!$B$2:$B$96) * (Species!C335=Assoziation!$C$2:$C$96) * (Species!D335=Assoziation!$D$2:$D$96),0)),"")))</f>
        <v>Kalkarmes Kleinseggenried (Braunseggenried)</v>
      </c>
      <c r="H335" s="10" t="s">
        <v>379</v>
      </c>
      <c r="I335" s="10">
        <v>0</v>
      </c>
      <c r="J335" s="10">
        <v>0</v>
      </c>
      <c r="K335" s="10">
        <v>0</v>
      </c>
      <c r="L335" t="str">
        <f t="shared" si="35"/>
        <v xml:space="preserve">Carex </v>
      </c>
      <c r="M335" t="str">
        <f t="shared" si="36"/>
        <v xml:space="preserve"> demissa</v>
      </c>
      <c r="N335" t="str">
        <f t="shared" si="37"/>
        <v/>
      </c>
      <c r="O335" t="str">
        <f t="shared" si="39"/>
        <v>Species</v>
      </c>
      <c r="P335" t="str">
        <f t="shared" si="38"/>
        <v>Hornem.</v>
      </c>
      <c r="Q335" t="str">
        <f>LOOKUP(A335,Formation!$A$2:$A$10,Formation!$B$2:$B$10)</f>
        <v>Ufer und Feuchtgebiete (Nassfluren und Moore)</v>
      </c>
      <c r="R335" t="str" cm="1">
        <f t="array" ref="R335">INDEX(Klasse!$D$2:$D$42,MATCH(1,(A335=Klasse!$A$2:$A$42) * (Species!B335=Klasse!$B$2:$B$42),0))</f>
        <v>Flachmoore</v>
      </c>
    </row>
    <row r="336" spans="1:18" x14ac:dyDescent="0.3">
      <c r="A336" s="10">
        <v>2</v>
      </c>
      <c r="B336" s="10">
        <v>2</v>
      </c>
      <c r="C336" s="10">
        <v>2</v>
      </c>
      <c r="E336" t="str">
        <f>IF(C336="",Options!$A$3,IF(D336="",Options!$A$4,Options!$A$5))</f>
        <v>Verband</v>
      </c>
      <c r="F336" t="str" cm="1">
        <f t="array" ref="F336">IF(E336=Options!$A$3,"",IF(E336=Options!$A$4,INDEX(Verband!$E$2:$E$179,MATCH(1,(A336=Verband!$A$2:$A$179) * (Species!B336=Verband!$B$2:$B$179) * (Species!C336=Verband!$C$2:$C$179),0)),IF(E336=Options!$A$5,INDEX(Assoziation!$F$2:$F$96,MATCH(1,(A336=Assoziation!$A$2:$A$96) * (Species!B336=Assoziation!$B$2:$B$96) * (Species!C336=Assoziation!$C$2:$C$96) * (Species!D336=Assoziation!$D$2:$D$96),0)),"")))</f>
        <v>Caricion fuscae</v>
      </c>
      <c r="G336" t="str" cm="1">
        <f t="array" ref="G336">IF(E336=Options!$A$3,INDEX(Klasse!$D$2:$D$42,MATCH(1,(A336=Klasse!$A$2:$A$42) * (Species!B336=Klasse!$B$2:$B$42),0)),IF(E336=Options!$A$4,INDEX(Verband!$F$2:$F$179,MATCH(1,(A336=Verband!$A$2:$A$179) * (Species!B336=Verband!$B$2:$B$179) * (Species!C336=Verband!$C$2:$C$179),0)),IF(E336=Options!$A$5,INDEX(Assoziation!$G$2:$G$96,MATCH(1,(A336=Assoziation!$A$2:$A$96) * (Species!B336=Assoziation!$B$2:$B$96) * (Species!C336=Assoziation!$C$2:$C$96) * (Species!D336=Assoziation!$D$2:$D$96),0)),"")))</f>
        <v>Kalkarmes Kleinseggenried (Braunseggenried)</v>
      </c>
      <c r="H336" s="10" t="s">
        <v>380</v>
      </c>
      <c r="I336" s="10">
        <v>0</v>
      </c>
      <c r="J336" s="10">
        <v>1</v>
      </c>
      <c r="K336" s="10">
        <v>0</v>
      </c>
      <c r="L336" t="str">
        <f t="shared" si="35"/>
        <v xml:space="preserve">Carex </v>
      </c>
      <c r="M336" t="str">
        <f t="shared" si="36"/>
        <v xml:space="preserve"> nigra</v>
      </c>
      <c r="N336" t="str">
        <f t="shared" si="37"/>
        <v/>
      </c>
      <c r="O336" t="str">
        <f t="shared" si="39"/>
        <v>Species</v>
      </c>
      <c r="P336" t="str">
        <f t="shared" si="38"/>
        <v>(L.) Reichard</v>
      </c>
      <c r="Q336" t="str">
        <f>LOOKUP(A336,Formation!$A$2:$A$10,Formation!$B$2:$B$10)</f>
        <v>Ufer und Feuchtgebiete (Nassfluren und Moore)</v>
      </c>
      <c r="R336" t="str" cm="1">
        <f t="array" ref="R336">INDEX(Klasse!$D$2:$D$42,MATCH(1,(A336=Klasse!$A$2:$A$42) * (Species!B336=Klasse!$B$2:$B$42),0))</f>
        <v>Flachmoore</v>
      </c>
    </row>
    <row r="337" spans="1:18" x14ac:dyDescent="0.3">
      <c r="A337" s="10">
        <v>2</v>
      </c>
      <c r="B337" s="10">
        <v>2</v>
      </c>
      <c r="C337" s="10">
        <v>2</v>
      </c>
      <c r="E337" t="str">
        <f>IF(C337="",Options!$A$3,IF(D337="",Options!$A$4,Options!$A$5))</f>
        <v>Verband</v>
      </c>
      <c r="F337" t="str" cm="1">
        <f t="array" ref="F337">IF(E337=Options!$A$3,"",IF(E337=Options!$A$4,INDEX(Verband!$E$2:$E$179,MATCH(1,(A337=Verband!$A$2:$A$179) * (Species!B337=Verband!$B$2:$B$179) * (Species!C337=Verband!$C$2:$C$179),0)),IF(E337=Options!$A$5,INDEX(Assoziation!$F$2:$F$96,MATCH(1,(A337=Assoziation!$A$2:$A$96) * (Species!B337=Assoziation!$B$2:$B$96) * (Species!C337=Assoziation!$C$2:$C$96) * (Species!D337=Assoziation!$D$2:$D$96),0)),"")))</f>
        <v>Caricion fuscae</v>
      </c>
      <c r="G337" t="str" cm="1">
        <f t="array" ref="G337">IF(E337=Options!$A$3,INDEX(Klasse!$D$2:$D$42,MATCH(1,(A337=Klasse!$A$2:$A$42) * (Species!B337=Klasse!$B$2:$B$42),0)),IF(E337=Options!$A$4,INDEX(Verband!$F$2:$F$179,MATCH(1,(A337=Verband!$A$2:$A$179) * (Species!B337=Verband!$B$2:$B$179) * (Species!C337=Verband!$C$2:$C$179),0)),IF(E337=Options!$A$5,INDEX(Assoziation!$G$2:$G$96,MATCH(1,(A337=Assoziation!$A$2:$A$96) * (Species!B337=Assoziation!$B$2:$B$96) * (Species!C337=Assoziation!$C$2:$C$96) * (Species!D337=Assoziation!$D$2:$D$96),0)),"")))</f>
        <v>Kalkarmes Kleinseggenried (Braunseggenried)</v>
      </c>
      <c r="H337" s="10" t="s">
        <v>381</v>
      </c>
      <c r="I337" s="10">
        <v>0</v>
      </c>
      <c r="J337" s="10">
        <v>0</v>
      </c>
      <c r="K337" s="10">
        <v>0</v>
      </c>
      <c r="L337" t="str">
        <f t="shared" si="35"/>
        <v xml:space="preserve">Carex </v>
      </c>
      <c r="M337" t="str">
        <f t="shared" si="36"/>
        <v xml:space="preserve"> pulicaris</v>
      </c>
      <c r="N337" t="str">
        <f t="shared" si="37"/>
        <v/>
      </c>
      <c r="O337" t="str">
        <f t="shared" si="39"/>
        <v>Species</v>
      </c>
      <c r="P337" t="str">
        <f t="shared" si="38"/>
        <v>L.</v>
      </c>
      <c r="Q337" t="str">
        <f>LOOKUP(A337,Formation!$A$2:$A$10,Formation!$B$2:$B$10)</f>
        <v>Ufer und Feuchtgebiete (Nassfluren und Moore)</v>
      </c>
      <c r="R337" t="str" cm="1">
        <f t="array" ref="R337">INDEX(Klasse!$D$2:$D$42,MATCH(1,(A337=Klasse!$A$2:$A$42) * (Species!B337=Klasse!$B$2:$B$42),0))</f>
        <v>Flachmoore</v>
      </c>
    </row>
    <row r="338" spans="1:18" x14ac:dyDescent="0.3">
      <c r="A338" s="10">
        <v>2</v>
      </c>
      <c r="B338" s="10">
        <v>2</v>
      </c>
      <c r="C338" s="10">
        <v>2</v>
      </c>
      <c r="E338" t="str">
        <f>IF(C338="",Options!$A$3,IF(D338="",Options!$A$4,Options!$A$5))</f>
        <v>Verband</v>
      </c>
      <c r="F338" t="str" cm="1">
        <f t="array" ref="F338">IF(E338=Options!$A$3,"",IF(E338=Options!$A$4,INDEX(Verband!$E$2:$E$179,MATCH(1,(A338=Verband!$A$2:$A$179) * (Species!B338=Verband!$B$2:$B$179) * (Species!C338=Verband!$C$2:$C$179),0)),IF(E338=Options!$A$5,INDEX(Assoziation!$F$2:$F$96,MATCH(1,(A338=Assoziation!$A$2:$A$96) * (Species!B338=Assoziation!$B$2:$B$96) * (Species!C338=Assoziation!$C$2:$C$96) * (Species!D338=Assoziation!$D$2:$D$96),0)),"")))</f>
        <v>Caricion fuscae</v>
      </c>
      <c r="G338" t="str" cm="1">
        <f t="array" ref="G338">IF(E338=Options!$A$3,INDEX(Klasse!$D$2:$D$42,MATCH(1,(A338=Klasse!$A$2:$A$42) * (Species!B338=Klasse!$B$2:$B$42),0)),IF(E338=Options!$A$4,INDEX(Verband!$F$2:$F$179,MATCH(1,(A338=Verband!$A$2:$A$179) * (Species!B338=Verband!$B$2:$B$179) * (Species!C338=Verband!$C$2:$C$179),0)),IF(E338=Options!$A$5,INDEX(Assoziation!$G$2:$G$96,MATCH(1,(A338=Assoziation!$A$2:$A$96) * (Species!B338=Assoziation!$B$2:$B$96) * (Species!C338=Assoziation!$C$2:$C$96) * (Species!D338=Assoziation!$D$2:$D$96),0)),"")))</f>
        <v>Kalkarmes Kleinseggenried (Braunseggenried)</v>
      </c>
      <c r="H338" s="10" t="s">
        <v>382</v>
      </c>
      <c r="I338" s="10">
        <v>0</v>
      </c>
      <c r="J338" s="10">
        <v>0</v>
      </c>
      <c r="K338" s="10">
        <v>0</v>
      </c>
      <c r="L338" t="str">
        <f t="shared" ref="L338:L401" si="40">IF(O338="Genus",H338,LEFT(H338,FIND(" ",H338)))</f>
        <v xml:space="preserve">Dactylorhiza </v>
      </c>
      <c r="M338" t="str">
        <f t="shared" ref="M338:M401" si="41">IF(O338="Genus","",MID(H338,FIND(" ",H338),FIND(" ",H338,FIND(" ",H338)+1)-FIND(" ",H338)))</f>
        <v xml:space="preserve"> traunsteineri</v>
      </c>
      <c r="N338" t="str">
        <f t="shared" ref="N338:N401" si="42">IF(O338="Subspecies",MID(H338,FIND("subsp. ",H338)+7,LEN(H338)-FIND("subsp. ",H338)+7),"")</f>
        <v/>
      </c>
      <c r="O338" t="str">
        <f t="shared" si="39"/>
        <v>Species</v>
      </c>
      <c r="P338" t="str">
        <f t="shared" ref="P338:P401" si="43">IF(O338="Species",RIGHT(H338,LEN(H338)-FIND(" ",H338,FIND(" ",H338)+1)),"")</f>
        <v>(Rchb.) Soó</v>
      </c>
      <c r="Q338" t="str">
        <f>LOOKUP(A338,Formation!$A$2:$A$10,Formation!$B$2:$B$10)</f>
        <v>Ufer und Feuchtgebiete (Nassfluren und Moore)</v>
      </c>
      <c r="R338" t="str" cm="1">
        <f t="array" ref="R338">INDEX(Klasse!$D$2:$D$42,MATCH(1,(A338=Klasse!$A$2:$A$42) * (Species!B338=Klasse!$B$2:$B$42),0))</f>
        <v>Flachmoore</v>
      </c>
    </row>
    <row r="339" spans="1:18" x14ac:dyDescent="0.3">
      <c r="A339" s="10">
        <v>2</v>
      </c>
      <c r="B339" s="10">
        <v>2</v>
      </c>
      <c r="C339" s="10">
        <v>2</v>
      </c>
      <c r="E339" t="str">
        <f>IF(C339="",Options!$A$3,IF(D339="",Options!$A$4,Options!$A$5))</f>
        <v>Verband</v>
      </c>
      <c r="F339" t="str" cm="1">
        <f t="array" ref="F339">IF(E339=Options!$A$3,"",IF(E339=Options!$A$4,INDEX(Verband!$E$2:$E$179,MATCH(1,(A339=Verband!$A$2:$A$179) * (Species!B339=Verband!$B$2:$B$179) * (Species!C339=Verband!$C$2:$C$179),0)),IF(E339=Options!$A$5,INDEX(Assoziation!$F$2:$F$96,MATCH(1,(A339=Assoziation!$A$2:$A$96) * (Species!B339=Assoziation!$B$2:$B$96) * (Species!C339=Assoziation!$C$2:$C$96) * (Species!D339=Assoziation!$D$2:$D$96),0)),"")))</f>
        <v>Caricion fuscae</v>
      </c>
      <c r="G339" t="str" cm="1">
        <f t="array" ref="G339">IF(E339=Options!$A$3,INDEX(Klasse!$D$2:$D$42,MATCH(1,(A339=Klasse!$A$2:$A$42) * (Species!B339=Klasse!$B$2:$B$42),0)),IF(E339=Options!$A$4,INDEX(Verband!$F$2:$F$179,MATCH(1,(A339=Verband!$A$2:$A$179) * (Species!B339=Verband!$B$2:$B$179) * (Species!C339=Verband!$C$2:$C$179),0)),IF(E339=Options!$A$5,INDEX(Assoziation!$G$2:$G$96,MATCH(1,(A339=Assoziation!$A$2:$A$96) * (Species!B339=Assoziation!$B$2:$B$96) * (Species!C339=Assoziation!$C$2:$C$96) * (Species!D339=Assoziation!$D$2:$D$96),0)),"")))</f>
        <v>Kalkarmes Kleinseggenried (Braunseggenried)</v>
      </c>
      <c r="H339" s="10" t="s">
        <v>383</v>
      </c>
      <c r="I339" s="10">
        <v>0</v>
      </c>
      <c r="J339" s="10">
        <v>0</v>
      </c>
      <c r="K339" s="10">
        <v>0</v>
      </c>
      <c r="L339" t="str">
        <f t="shared" si="40"/>
        <v xml:space="preserve">Epilobium </v>
      </c>
      <c r="M339" t="str">
        <f t="shared" si="41"/>
        <v xml:space="preserve"> palustre</v>
      </c>
      <c r="N339" t="str">
        <f t="shared" si="42"/>
        <v/>
      </c>
      <c r="O339" t="str">
        <f t="shared" si="39"/>
        <v>Species</v>
      </c>
      <c r="P339" t="str">
        <f t="shared" si="43"/>
        <v>L.</v>
      </c>
      <c r="Q339" t="str">
        <f>LOOKUP(A339,Formation!$A$2:$A$10,Formation!$B$2:$B$10)</f>
        <v>Ufer und Feuchtgebiete (Nassfluren und Moore)</v>
      </c>
      <c r="R339" t="str" cm="1">
        <f t="array" ref="R339">INDEX(Klasse!$D$2:$D$42,MATCH(1,(A339=Klasse!$A$2:$A$42) * (Species!B339=Klasse!$B$2:$B$42),0))</f>
        <v>Flachmoore</v>
      </c>
    </row>
    <row r="340" spans="1:18" x14ac:dyDescent="0.3">
      <c r="A340" s="10">
        <v>2</v>
      </c>
      <c r="B340" s="10">
        <v>2</v>
      </c>
      <c r="C340" s="10">
        <v>2</v>
      </c>
      <c r="E340" t="str">
        <f>IF(C340="",Options!$A$3,IF(D340="",Options!$A$4,Options!$A$5))</f>
        <v>Verband</v>
      </c>
      <c r="F340" t="str" cm="1">
        <f t="array" ref="F340">IF(E340=Options!$A$3,"",IF(E340=Options!$A$4,INDEX(Verband!$E$2:$E$179,MATCH(1,(A340=Verband!$A$2:$A$179) * (Species!B340=Verband!$B$2:$B$179) * (Species!C340=Verband!$C$2:$C$179),0)),IF(E340=Options!$A$5,INDEX(Assoziation!$F$2:$F$96,MATCH(1,(A340=Assoziation!$A$2:$A$96) * (Species!B340=Assoziation!$B$2:$B$96) * (Species!C340=Assoziation!$C$2:$C$96) * (Species!D340=Assoziation!$D$2:$D$96),0)),"")))</f>
        <v>Caricion fuscae</v>
      </c>
      <c r="G340" t="str" cm="1">
        <f t="array" ref="G340">IF(E340=Options!$A$3,INDEX(Klasse!$D$2:$D$42,MATCH(1,(A340=Klasse!$A$2:$A$42) * (Species!B340=Klasse!$B$2:$B$42),0)),IF(E340=Options!$A$4,INDEX(Verband!$F$2:$F$179,MATCH(1,(A340=Verband!$A$2:$A$179) * (Species!B340=Verband!$B$2:$B$179) * (Species!C340=Verband!$C$2:$C$179),0)),IF(E340=Options!$A$5,INDEX(Assoziation!$G$2:$G$96,MATCH(1,(A340=Assoziation!$A$2:$A$96) * (Species!B340=Assoziation!$B$2:$B$96) * (Species!C340=Assoziation!$C$2:$C$96) * (Species!D340=Assoziation!$D$2:$D$96),0)),"")))</f>
        <v>Kalkarmes Kleinseggenried (Braunseggenried)</v>
      </c>
      <c r="H340" s="10" t="s">
        <v>384</v>
      </c>
      <c r="I340" s="10">
        <v>0</v>
      </c>
      <c r="J340" s="10">
        <v>0</v>
      </c>
      <c r="K340" s="10">
        <v>0</v>
      </c>
      <c r="L340" t="str">
        <f t="shared" si="40"/>
        <v xml:space="preserve">Eriophorum </v>
      </c>
      <c r="M340" t="str">
        <f t="shared" si="41"/>
        <v xml:space="preserve"> angustifolium</v>
      </c>
      <c r="N340" t="str">
        <f t="shared" si="42"/>
        <v/>
      </c>
      <c r="O340" t="str">
        <f t="shared" si="39"/>
        <v>Species</v>
      </c>
      <c r="P340" t="str">
        <f t="shared" si="43"/>
        <v>Honck.</v>
      </c>
      <c r="Q340" t="str">
        <f>LOOKUP(A340,Formation!$A$2:$A$10,Formation!$B$2:$B$10)</f>
        <v>Ufer und Feuchtgebiete (Nassfluren und Moore)</v>
      </c>
      <c r="R340" t="str" cm="1">
        <f t="array" ref="R340">INDEX(Klasse!$D$2:$D$42,MATCH(1,(A340=Klasse!$A$2:$A$42) * (Species!B340=Klasse!$B$2:$B$42),0))</f>
        <v>Flachmoore</v>
      </c>
    </row>
    <row r="341" spans="1:18" x14ac:dyDescent="0.3">
      <c r="A341" s="10">
        <v>2</v>
      </c>
      <c r="B341" s="10">
        <v>2</v>
      </c>
      <c r="C341" s="10">
        <v>2</v>
      </c>
      <c r="E341" t="str">
        <f>IF(C341="",Options!$A$3,IF(D341="",Options!$A$4,Options!$A$5))</f>
        <v>Verband</v>
      </c>
      <c r="F341" t="str" cm="1">
        <f t="array" ref="F341">IF(E341=Options!$A$3,"",IF(E341=Options!$A$4,INDEX(Verband!$E$2:$E$179,MATCH(1,(A341=Verband!$A$2:$A$179) * (Species!B341=Verband!$B$2:$B$179) * (Species!C341=Verband!$C$2:$C$179),0)),IF(E341=Options!$A$5,INDEX(Assoziation!$F$2:$F$96,MATCH(1,(A341=Assoziation!$A$2:$A$96) * (Species!B341=Assoziation!$B$2:$B$96) * (Species!C341=Assoziation!$C$2:$C$96) * (Species!D341=Assoziation!$D$2:$D$96),0)),"")))</f>
        <v>Caricion fuscae</v>
      </c>
      <c r="G341" t="str" cm="1">
        <f t="array" ref="G341">IF(E341=Options!$A$3,INDEX(Klasse!$D$2:$D$42,MATCH(1,(A341=Klasse!$A$2:$A$42) * (Species!B341=Klasse!$B$2:$B$42),0)),IF(E341=Options!$A$4,INDEX(Verband!$F$2:$F$179,MATCH(1,(A341=Verband!$A$2:$A$179) * (Species!B341=Verband!$B$2:$B$179) * (Species!C341=Verband!$C$2:$C$179),0)),IF(E341=Options!$A$5,INDEX(Assoziation!$G$2:$G$96,MATCH(1,(A341=Assoziation!$A$2:$A$96) * (Species!B341=Assoziation!$B$2:$B$96) * (Species!C341=Assoziation!$C$2:$C$96) * (Species!D341=Assoziation!$D$2:$D$96),0)),"")))</f>
        <v>Kalkarmes Kleinseggenried (Braunseggenried)</v>
      </c>
      <c r="H341" s="10" t="s">
        <v>385</v>
      </c>
      <c r="I341" s="10">
        <v>0</v>
      </c>
      <c r="J341" s="10">
        <v>0</v>
      </c>
      <c r="K341" s="10">
        <v>0</v>
      </c>
      <c r="L341" t="str">
        <f t="shared" si="40"/>
        <v xml:space="preserve">Juncus </v>
      </c>
      <c r="M341" t="str">
        <f t="shared" si="41"/>
        <v xml:space="preserve"> filiformis</v>
      </c>
      <c r="N341" t="str">
        <f t="shared" si="42"/>
        <v/>
      </c>
      <c r="O341" t="str">
        <f t="shared" si="39"/>
        <v>Species</v>
      </c>
      <c r="P341" t="str">
        <f t="shared" si="43"/>
        <v>L.</v>
      </c>
      <c r="Q341" t="str">
        <f>LOOKUP(A341,Formation!$A$2:$A$10,Formation!$B$2:$B$10)</f>
        <v>Ufer und Feuchtgebiete (Nassfluren und Moore)</v>
      </c>
      <c r="R341" t="str" cm="1">
        <f t="array" ref="R341">INDEX(Klasse!$D$2:$D$42,MATCH(1,(A341=Klasse!$A$2:$A$42) * (Species!B341=Klasse!$B$2:$B$42),0))</f>
        <v>Flachmoore</v>
      </c>
    </row>
    <row r="342" spans="1:18" x14ac:dyDescent="0.3">
      <c r="A342" s="10">
        <v>2</v>
      </c>
      <c r="B342" s="10">
        <v>2</v>
      </c>
      <c r="C342" s="10">
        <v>2</v>
      </c>
      <c r="E342" t="str">
        <f>IF(C342="",Options!$A$3,IF(D342="",Options!$A$4,Options!$A$5))</f>
        <v>Verband</v>
      </c>
      <c r="F342" t="str" cm="1">
        <f t="array" ref="F342">IF(E342=Options!$A$3,"",IF(E342=Options!$A$4,INDEX(Verband!$E$2:$E$179,MATCH(1,(A342=Verband!$A$2:$A$179) * (Species!B342=Verband!$B$2:$B$179) * (Species!C342=Verband!$C$2:$C$179),0)),IF(E342=Options!$A$5,INDEX(Assoziation!$F$2:$F$96,MATCH(1,(A342=Assoziation!$A$2:$A$96) * (Species!B342=Assoziation!$B$2:$B$96) * (Species!C342=Assoziation!$C$2:$C$96) * (Species!D342=Assoziation!$D$2:$D$96),0)),"")))</f>
        <v>Caricion fuscae</v>
      </c>
      <c r="G342" t="str" cm="1">
        <f t="array" ref="G342">IF(E342=Options!$A$3,INDEX(Klasse!$D$2:$D$42,MATCH(1,(A342=Klasse!$A$2:$A$42) * (Species!B342=Klasse!$B$2:$B$42),0)),IF(E342=Options!$A$4,INDEX(Verband!$F$2:$F$179,MATCH(1,(A342=Verband!$A$2:$A$179) * (Species!B342=Verband!$B$2:$B$179) * (Species!C342=Verband!$C$2:$C$179),0)),IF(E342=Options!$A$5,INDEX(Assoziation!$G$2:$G$96,MATCH(1,(A342=Assoziation!$A$2:$A$96) * (Species!B342=Assoziation!$B$2:$B$96) * (Species!C342=Assoziation!$C$2:$C$96) * (Species!D342=Assoziation!$D$2:$D$96),0)),"")))</f>
        <v>Kalkarmes Kleinseggenried (Braunseggenried)</v>
      </c>
      <c r="H342" s="10" t="s">
        <v>335</v>
      </c>
      <c r="I342" s="10">
        <v>0</v>
      </c>
      <c r="J342" s="10">
        <v>0</v>
      </c>
      <c r="K342" s="10">
        <v>0</v>
      </c>
      <c r="L342" t="str">
        <f t="shared" si="40"/>
        <v xml:space="preserve">Pedicularis </v>
      </c>
      <c r="M342" t="str">
        <f t="shared" si="41"/>
        <v xml:space="preserve"> palustris</v>
      </c>
      <c r="N342" t="str">
        <f t="shared" si="42"/>
        <v/>
      </c>
      <c r="O342" t="str">
        <f t="shared" si="39"/>
        <v>Species</v>
      </c>
      <c r="P342" t="str">
        <f t="shared" si="43"/>
        <v>L.</v>
      </c>
      <c r="Q342" t="str">
        <f>LOOKUP(A342,Formation!$A$2:$A$10,Formation!$B$2:$B$10)</f>
        <v>Ufer und Feuchtgebiete (Nassfluren und Moore)</v>
      </c>
      <c r="R342" t="str" cm="1">
        <f t="array" ref="R342">INDEX(Klasse!$D$2:$D$42,MATCH(1,(A342=Klasse!$A$2:$A$42) * (Species!B342=Klasse!$B$2:$B$42),0))</f>
        <v>Flachmoore</v>
      </c>
    </row>
    <row r="343" spans="1:18" x14ac:dyDescent="0.3">
      <c r="A343" s="10">
        <v>2</v>
      </c>
      <c r="B343" s="10">
        <v>2</v>
      </c>
      <c r="C343" s="10">
        <v>2</v>
      </c>
      <c r="E343" t="str">
        <f>IF(C343="",Options!$A$3,IF(D343="",Options!$A$4,Options!$A$5))</f>
        <v>Verband</v>
      </c>
      <c r="F343" t="str" cm="1">
        <f t="array" ref="F343">IF(E343=Options!$A$3,"",IF(E343=Options!$A$4,INDEX(Verband!$E$2:$E$179,MATCH(1,(A343=Verband!$A$2:$A$179) * (Species!B343=Verband!$B$2:$B$179) * (Species!C343=Verband!$C$2:$C$179),0)),IF(E343=Options!$A$5,INDEX(Assoziation!$F$2:$F$96,MATCH(1,(A343=Assoziation!$A$2:$A$96) * (Species!B343=Assoziation!$B$2:$B$96) * (Species!C343=Assoziation!$C$2:$C$96) * (Species!D343=Assoziation!$D$2:$D$96),0)),"")))</f>
        <v>Caricion fuscae</v>
      </c>
      <c r="G343" t="str" cm="1">
        <f t="array" ref="G343">IF(E343=Options!$A$3,INDEX(Klasse!$D$2:$D$42,MATCH(1,(A343=Klasse!$A$2:$A$42) * (Species!B343=Klasse!$B$2:$B$42),0)),IF(E343=Options!$A$4,INDEX(Verband!$F$2:$F$179,MATCH(1,(A343=Verband!$A$2:$A$179) * (Species!B343=Verband!$B$2:$B$179) * (Species!C343=Verband!$C$2:$C$179),0)),IF(E343=Options!$A$5,INDEX(Assoziation!$G$2:$G$96,MATCH(1,(A343=Assoziation!$A$2:$A$96) * (Species!B343=Assoziation!$B$2:$B$96) * (Species!C343=Assoziation!$C$2:$C$96) * (Species!D343=Assoziation!$D$2:$D$96),0)),"")))</f>
        <v>Kalkarmes Kleinseggenried (Braunseggenried)</v>
      </c>
      <c r="H343" s="10" t="s">
        <v>386</v>
      </c>
      <c r="I343" s="10">
        <v>0</v>
      </c>
      <c r="J343" s="10">
        <v>0</v>
      </c>
      <c r="K343" s="10">
        <v>0</v>
      </c>
      <c r="L343" t="str">
        <f t="shared" si="40"/>
        <v xml:space="preserve">Ranunculus </v>
      </c>
      <c r="M343" t="str">
        <f t="shared" si="41"/>
        <v xml:space="preserve"> flammula</v>
      </c>
      <c r="N343" t="str">
        <f t="shared" si="42"/>
        <v/>
      </c>
      <c r="O343" t="str">
        <f t="shared" si="39"/>
        <v>Species</v>
      </c>
      <c r="P343" t="str">
        <f t="shared" si="43"/>
        <v>L.</v>
      </c>
      <c r="Q343" t="str">
        <f>LOOKUP(A343,Formation!$A$2:$A$10,Formation!$B$2:$B$10)</f>
        <v>Ufer und Feuchtgebiete (Nassfluren und Moore)</v>
      </c>
      <c r="R343" t="str" cm="1">
        <f t="array" ref="R343">INDEX(Klasse!$D$2:$D$42,MATCH(1,(A343=Klasse!$A$2:$A$42) * (Species!B343=Klasse!$B$2:$B$42),0))</f>
        <v>Flachmoore</v>
      </c>
    </row>
    <row r="344" spans="1:18" x14ac:dyDescent="0.3">
      <c r="A344" s="10">
        <v>2</v>
      </c>
      <c r="B344" s="10">
        <v>2</v>
      </c>
      <c r="C344" s="10">
        <v>2</v>
      </c>
      <c r="E344" t="str">
        <f>IF(C344="",Options!$A$3,IF(D344="",Options!$A$4,Options!$A$5))</f>
        <v>Verband</v>
      </c>
      <c r="F344" t="str" cm="1">
        <f t="array" ref="F344">IF(E344=Options!$A$3,"",IF(E344=Options!$A$4,INDEX(Verband!$E$2:$E$179,MATCH(1,(A344=Verband!$A$2:$A$179) * (Species!B344=Verband!$B$2:$B$179) * (Species!C344=Verband!$C$2:$C$179),0)),IF(E344=Options!$A$5,INDEX(Assoziation!$F$2:$F$96,MATCH(1,(A344=Assoziation!$A$2:$A$96) * (Species!B344=Assoziation!$B$2:$B$96) * (Species!C344=Assoziation!$C$2:$C$96) * (Species!D344=Assoziation!$D$2:$D$96),0)),"")))</f>
        <v>Caricion fuscae</v>
      </c>
      <c r="G344" t="str" cm="1">
        <f t="array" ref="G344">IF(E344=Options!$A$3,INDEX(Klasse!$D$2:$D$42,MATCH(1,(A344=Klasse!$A$2:$A$42) * (Species!B344=Klasse!$B$2:$B$42),0)),IF(E344=Options!$A$4,INDEX(Verband!$F$2:$F$179,MATCH(1,(A344=Verband!$A$2:$A$179) * (Species!B344=Verband!$B$2:$B$179) * (Species!C344=Verband!$C$2:$C$179),0)),IF(E344=Options!$A$5,INDEX(Assoziation!$G$2:$G$96,MATCH(1,(A344=Assoziation!$A$2:$A$96) * (Species!B344=Assoziation!$B$2:$B$96) * (Species!C344=Assoziation!$C$2:$C$96) * (Species!D344=Assoziation!$D$2:$D$96),0)),"")))</f>
        <v>Kalkarmes Kleinseggenried (Braunseggenried)</v>
      </c>
      <c r="H344" s="10" t="s">
        <v>387</v>
      </c>
      <c r="I344" s="10">
        <v>0</v>
      </c>
      <c r="J344" s="10">
        <v>1</v>
      </c>
      <c r="K344" s="10">
        <v>0</v>
      </c>
      <c r="L344" t="str">
        <f t="shared" si="40"/>
        <v xml:space="preserve">Trichophorum </v>
      </c>
      <c r="M344" t="str">
        <f t="shared" si="41"/>
        <v xml:space="preserve"> cespitosum</v>
      </c>
      <c r="N344" t="str">
        <f t="shared" si="42"/>
        <v/>
      </c>
      <c r="O344" t="str">
        <f t="shared" si="39"/>
        <v>Species</v>
      </c>
      <c r="P344" t="str">
        <f t="shared" si="43"/>
        <v>(L.) Hartm.</v>
      </c>
      <c r="Q344" t="str">
        <f>LOOKUP(A344,Formation!$A$2:$A$10,Formation!$B$2:$B$10)</f>
        <v>Ufer und Feuchtgebiete (Nassfluren und Moore)</v>
      </c>
      <c r="R344" t="str" cm="1">
        <f t="array" ref="R344">INDEX(Klasse!$D$2:$D$42,MATCH(1,(A344=Klasse!$A$2:$A$42) * (Species!B344=Klasse!$B$2:$B$42),0))</f>
        <v>Flachmoore</v>
      </c>
    </row>
    <row r="345" spans="1:18" x14ac:dyDescent="0.3">
      <c r="A345" s="10">
        <v>2</v>
      </c>
      <c r="B345" s="10">
        <v>2</v>
      </c>
      <c r="C345" s="10">
        <v>3</v>
      </c>
      <c r="E345" t="str">
        <f>IF(C345="",Options!$A$3,IF(D345="",Options!$A$4,Options!$A$5))</f>
        <v>Verband</v>
      </c>
      <c r="F345" t="str" cm="1">
        <f t="array" ref="F345">IF(E345=Options!$A$3,"",IF(E345=Options!$A$4,INDEX(Verband!$E$2:$E$179,MATCH(1,(A345=Verband!$A$2:$A$179) * (Species!B345=Verband!$B$2:$B$179) * (Species!C345=Verband!$C$2:$C$179),0)),IF(E345=Options!$A$5,INDEX(Assoziation!$F$2:$F$96,MATCH(1,(A345=Assoziation!$A$2:$A$96) * (Species!B345=Assoziation!$B$2:$B$96) * (Species!C345=Assoziation!$C$2:$C$96) * (Species!D345=Assoziation!$D$2:$D$96),0)),"")))</f>
        <v>Caricion davallianae</v>
      </c>
      <c r="G345" t="str" cm="1">
        <f t="array" ref="G345">IF(E345=Options!$A$3,INDEX(Klasse!$D$2:$D$42,MATCH(1,(A345=Klasse!$A$2:$A$42) * (Species!B345=Klasse!$B$2:$B$42),0)),IF(E345=Options!$A$4,INDEX(Verband!$F$2:$F$179,MATCH(1,(A345=Verband!$A$2:$A$179) * (Species!B345=Verband!$B$2:$B$179) * (Species!C345=Verband!$C$2:$C$179),0)),IF(E345=Options!$A$5,INDEX(Assoziation!$G$2:$G$96,MATCH(1,(A345=Assoziation!$A$2:$A$96) * (Species!B345=Assoziation!$B$2:$B$96) * (Species!C345=Assoziation!$C$2:$C$96) * (Species!D345=Assoziation!$D$2:$D$96),0)),"")))</f>
        <v>Kalkreiches Kleinseggenried (Davallseggenried)</v>
      </c>
      <c r="H345" s="10" t="s">
        <v>390</v>
      </c>
      <c r="I345" s="10">
        <v>1</v>
      </c>
      <c r="J345" s="10">
        <v>1</v>
      </c>
      <c r="K345" s="10">
        <v>0</v>
      </c>
      <c r="L345" t="str">
        <f t="shared" si="40"/>
        <v xml:space="preserve">Carex </v>
      </c>
      <c r="M345" t="str">
        <f t="shared" si="41"/>
        <v xml:space="preserve"> davalliana</v>
      </c>
      <c r="N345" t="str">
        <f t="shared" si="42"/>
        <v/>
      </c>
      <c r="O345" t="str">
        <f t="shared" si="39"/>
        <v>Species</v>
      </c>
      <c r="P345" t="str">
        <f t="shared" si="43"/>
        <v>Sm.</v>
      </c>
      <c r="Q345" t="str">
        <f>LOOKUP(A345,Formation!$A$2:$A$10,Formation!$B$2:$B$10)</f>
        <v>Ufer und Feuchtgebiete (Nassfluren und Moore)</v>
      </c>
      <c r="R345" t="str" cm="1">
        <f t="array" ref="R345">INDEX(Klasse!$D$2:$D$42,MATCH(1,(A345=Klasse!$A$2:$A$42) * (Species!B345=Klasse!$B$2:$B$42),0))</f>
        <v>Flachmoore</v>
      </c>
    </row>
    <row r="346" spans="1:18" x14ac:dyDescent="0.3">
      <c r="A346" s="10">
        <v>2</v>
      </c>
      <c r="B346" s="10">
        <v>2</v>
      </c>
      <c r="C346" s="10">
        <v>3</v>
      </c>
      <c r="E346" t="str">
        <f>IF(C346="",Options!$A$3,IF(D346="",Options!$A$4,Options!$A$5))</f>
        <v>Verband</v>
      </c>
      <c r="F346" t="str" cm="1">
        <f t="array" ref="F346">IF(E346=Options!$A$3,"",IF(E346=Options!$A$4,INDEX(Verband!$E$2:$E$179,MATCH(1,(A346=Verband!$A$2:$A$179) * (Species!B346=Verband!$B$2:$B$179) * (Species!C346=Verband!$C$2:$C$179),0)),IF(E346=Options!$A$5,INDEX(Assoziation!$F$2:$F$96,MATCH(1,(A346=Assoziation!$A$2:$A$96) * (Species!B346=Assoziation!$B$2:$B$96) * (Species!C346=Assoziation!$C$2:$C$96) * (Species!D346=Assoziation!$D$2:$D$96),0)),"")))</f>
        <v>Caricion davallianae</v>
      </c>
      <c r="G346" t="str" cm="1">
        <f t="array" ref="G346">IF(E346=Options!$A$3,INDEX(Klasse!$D$2:$D$42,MATCH(1,(A346=Klasse!$A$2:$A$42) * (Species!B346=Klasse!$B$2:$B$42),0)),IF(E346=Options!$A$4,INDEX(Verband!$F$2:$F$179,MATCH(1,(A346=Verband!$A$2:$A$179) * (Species!B346=Verband!$B$2:$B$179) * (Species!C346=Verband!$C$2:$C$179),0)),IF(E346=Options!$A$5,INDEX(Assoziation!$G$2:$G$96,MATCH(1,(A346=Assoziation!$A$2:$A$96) * (Species!B346=Assoziation!$B$2:$B$96) * (Species!C346=Assoziation!$C$2:$C$96) * (Species!D346=Assoziation!$D$2:$D$96),0)),"")))</f>
        <v>Kalkreiches Kleinseggenried (Davallseggenried)</v>
      </c>
      <c r="H346" s="10" t="s">
        <v>391</v>
      </c>
      <c r="I346" s="10">
        <v>1</v>
      </c>
      <c r="J346" s="10">
        <v>0</v>
      </c>
      <c r="K346" s="10">
        <v>0</v>
      </c>
      <c r="L346" t="str">
        <f t="shared" si="40"/>
        <v xml:space="preserve">Carex </v>
      </c>
      <c r="M346" t="str">
        <f t="shared" si="41"/>
        <v xml:space="preserve"> dioica</v>
      </c>
      <c r="N346" t="str">
        <f t="shared" si="42"/>
        <v/>
      </c>
      <c r="O346" t="str">
        <f t="shared" si="39"/>
        <v>Species</v>
      </c>
      <c r="P346" t="str">
        <f t="shared" si="43"/>
        <v>L.</v>
      </c>
      <c r="Q346" t="str">
        <f>LOOKUP(A346,Formation!$A$2:$A$10,Formation!$B$2:$B$10)</f>
        <v>Ufer und Feuchtgebiete (Nassfluren und Moore)</v>
      </c>
      <c r="R346" t="str" cm="1">
        <f t="array" ref="R346">INDEX(Klasse!$D$2:$D$42,MATCH(1,(A346=Klasse!$A$2:$A$42) * (Species!B346=Klasse!$B$2:$B$42),0))</f>
        <v>Flachmoore</v>
      </c>
    </row>
    <row r="347" spans="1:18" x14ac:dyDescent="0.3">
      <c r="A347" s="10">
        <v>2</v>
      </c>
      <c r="B347" s="10">
        <v>2</v>
      </c>
      <c r="C347" s="10">
        <v>3</v>
      </c>
      <c r="E347" t="str">
        <f>IF(C347="",Options!$A$3,IF(D347="",Options!$A$4,Options!$A$5))</f>
        <v>Verband</v>
      </c>
      <c r="F347" t="str" cm="1">
        <f t="array" ref="F347">IF(E347=Options!$A$3,"",IF(E347=Options!$A$4,INDEX(Verband!$E$2:$E$179,MATCH(1,(A347=Verband!$A$2:$A$179) * (Species!B347=Verband!$B$2:$B$179) * (Species!C347=Verband!$C$2:$C$179),0)),IF(E347=Options!$A$5,INDEX(Assoziation!$F$2:$F$96,MATCH(1,(A347=Assoziation!$A$2:$A$96) * (Species!B347=Assoziation!$B$2:$B$96) * (Species!C347=Assoziation!$C$2:$C$96) * (Species!D347=Assoziation!$D$2:$D$96),0)),"")))</f>
        <v>Caricion davallianae</v>
      </c>
      <c r="G347" t="str" cm="1">
        <f t="array" ref="G347">IF(E347=Options!$A$3,INDEX(Klasse!$D$2:$D$42,MATCH(1,(A347=Klasse!$A$2:$A$42) * (Species!B347=Klasse!$B$2:$B$42),0)),IF(E347=Options!$A$4,INDEX(Verband!$F$2:$F$179,MATCH(1,(A347=Verband!$A$2:$A$179) * (Species!B347=Verband!$B$2:$B$179) * (Species!C347=Verband!$C$2:$C$179),0)),IF(E347=Options!$A$5,INDEX(Assoziation!$G$2:$G$96,MATCH(1,(A347=Assoziation!$A$2:$A$96) * (Species!B347=Assoziation!$B$2:$B$96) * (Species!C347=Assoziation!$C$2:$C$96) * (Species!D347=Assoziation!$D$2:$D$96),0)),"")))</f>
        <v>Kalkreiches Kleinseggenried (Davallseggenried)</v>
      </c>
      <c r="H347" s="10" t="s">
        <v>392</v>
      </c>
      <c r="I347" s="10">
        <v>1</v>
      </c>
      <c r="J347" s="10">
        <v>0</v>
      </c>
      <c r="K347" s="10">
        <v>0</v>
      </c>
      <c r="L347" t="str">
        <f t="shared" si="40"/>
        <v xml:space="preserve">Dactylorhiza </v>
      </c>
      <c r="M347" t="str">
        <f t="shared" si="41"/>
        <v xml:space="preserve"> cruenta</v>
      </c>
      <c r="N347" t="str">
        <f t="shared" si="42"/>
        <v/>
      </c>
      <c r="O347" t="str">
        <f t="shared" si="39"/>
        <v>Species</v>
      </c>
      <c r="P347" t="str">
        <f t="shared" si="43"/>
        <v>(O. F. Müll.) Soó</v>
      </c>
      <c r="Q347" t="str">
        <f>LOOKUP(A347,Formation!$A$2:$A$10,Formation!$B$2:$B$10)</f>
        <v>Ufer und Feuchtgebiete (Nassfluren und Moore)</v>
      </c>
      <c r="R347" t="str" cm="1">
        <f t="array" ref="R347">INDEX(Klasse!$D$2:$D$42,MATCH(1,(A347=Klasse!$A$2:$A$42) * (Species!B347=Klasse!$B$2:$B$42),0))</f>
        <v>Flachmoore</v>
      </c>
    </row>
    <row r="348" spans="1:18" x14ac:dyDescent="0.3">
      <c r="A348" s="10">
        <v>2</v>
      </c>
      <c r="B348" s="10">
        <v>2</v>
      </c>
      <c r="C348" s="10">
        <v>3</v>
      </c>
      <c r="E348" t="str">
        <f>IF(C348="",Options!$A$3,IF(D348="",Options!$A$4,Options!$A$5))</f>
        <v>Verband</v>
      </c>
      <c r="F348" t="str" cm="1">
        <f t="array" ref="F348">IF(E348=Options!$A$3,"",IF(E348=Options!$A$4,INDEX(Verband!$E$2:$E$179,MATCH(1,(A348=Verband!$A$2:$A$179) * (Species!B348=Verband!$B$2:$B$179) * (Species!C348=Verband!$C$2:$C$179),0)),IF(E348=Options!$A$5,INDEX(Assoziation!$F$2:$F$96,MATCH(1,(A348=Assoziation!$A$2:$A$96) * (Species!B348=Assoziation!$B$2:$B$96) * (Species!C348=Assoziation!$C$2:$C$96) * (Species!D348=Assoziation!$D$2:$D$96),0)),"")))</f>
        <v>Caricion davallianae</v>
      </c>
      <c r="G348" t="str" cm="1">
        <f t="array" ref="G348">IF(E348=Options!$A$3,INDEX(Klasse!$D$2:$D$42,MATCH(1,(A348=Klasse!$A$2:$A$42) * (Species!B348=Klasse!$B$2:$B$42),0)),IF(E348=Options!$A$4,INDEX(Verband!$F$2:$F$179,MATCH(1,(A348=Verband!$A$2:$A$179) * (Species!B348=Verband!$B$2:$B$179) * (Species!C348=Verband!$C$2:$C$179),0)),IF(E348=Options!$A$5,INDEX(Assoziation!$G$2:$G$96,MATCH(1,(A348=Assoziation!$A$2:$A$96) * (Species!B348=Assoziation!$B$2:$B$96) * (Species!C348=Assoziation!$C$2:$C$96) * (Species!D348=Assoziation!$D$2:$D$96),0)),"")))</f>
        <v>Kalkreiches Kleinseggenried (Davallseggenried)</v>
      </c>
      <c r="H348" s="10" t="s">
        <v>393</v>
      </c>
      <c r="I348" s="10">
        <v>1</v>
      </c>
      <c r="J348" s="10">
        <v>0</v>
      </c>
      <c r="K348" s="10">
        <v>0</v>
      </c>
      <c r="L348" t="str">
        <f t="shared" si="40"/>
        <v xml:space="preserve">Eriophorum </v>
      </c>
      <c r="M348" t="str">
        <f t="shared" si="41"/>
        <v xml:space="preserve"> latifolium</v>
      </c>
      <c r="N348" t="str">
        <f t="shared" si="42"/>
        <v/>
      </c>
      <c r="O348" t="str">
        <f t="shared" si="39"/>
        <v>Species</v>
      </c>
      <c r="P348" t="str">
        <f t="shared" si="43"/>
        <v>Hoppe</v>
      </c>
      <c r="Q348" t="str">
        <f>LOOKUP(A348,Formation!$A$2:$A$10,Formation!$B$2:$B$10)</f>
        <v>Ufer und Feuchtgebiete (Nassfluren und Moore)</v>
      </c>
      <c r="R348" t="str" cm="1">
        <f t="array" ref="R348">INDEX(Klasse!$D$2:$D$42,MATCH(1,(A348=Klasse!$A$2:$A$42) * (Species!B348=Klasse!$B$2:$B$42),0))</f>
        <v>Flachmoore</v>
      </c>
    </row>
    <row r="349" spans="1:18" x14ac:dyDescent="0.3">
      <c r="A349" s="10">
        <v>2</v>
      </c>
      <c r="B349" s="10">
        <v>2</v>
      </c>
      <c r="C349" s="10">
        <v>3</v>
      </c>
      <c r="E349" t="str">
        <f>IF(C349="",Options!$A$3,IF(D349="",Options!$A$4,Options!$A$5))</f>
        <v>Verband</v>
      </c>
      <c r="F349" t="str" cm="1">
        <f t="array" ref="F349">IF(E349=Options!$A$3,"",IF(E349=Options!$A$4,INDEX(Verband!$E$2:$E$179,MATCH(1,(A349=Verband!$A$2:$A$179) * (Species!B349=Verband!$B$2:$B$179) * (Species!C349=Verband!$C$2:$C$179),0)),IF(E349=Options!$A$5,INDEX(Assoziation!$F$2:$F$96,MATCH(1,(A349=Assoziation!$A$2:$A$96) * (Species!B349=Assoziation!$B$2:$B$96) * (Species!C349=Assoziation!$C$2:$C$96) * (Species!D349=Assoziation!$D$2:$D$96),0)),"")))</f>
        <v>Caricion davallianae</v>
      </c>
      <c r="G349" t="str" cm="1">
        <f t="array" ref="G349">IF(E349=Options!$A$3,INDEX(Klasse!$D$2:$D$42,MATCH(1,(A349=Klasse!$A$2:$A$42) * (Species!B349=Klasse!$B$2:$B$42),0)),IF(E349=Options!$A$4,INDEX(Verband!$F$2:$F$179,MATCH(1,(A349=Verband!$A$2:$A$179) * (Species!B349=Verband!$B$2:$B$179) * (Species!C349=Verband!$C$2:$C$179),0)),IF(E349=Options!$A$5,INDEX(Assoziation!$G$2:$G$96,MATCH(1,(A349=Assoziation!$A$2:$A$96) * (Species!B349=Assoziation!$B$2:$B$96) * (Species!C349=Assoziation!$C$2:$C$96) * (Species!D349=Assoziation!$D$2:$D$96),0)),"")))</f>
        <v>Kalkreiches Kleinseggenried (Davallseggenried)</v>
      </c>
      <c r="H349" s="10" t="s">
        <v>394</v>
      </c>
      <c r="I349" s="10">
        <v>1</v>
      </c>
      <c r="J349" s="10">
        <v>0</v>
      </c>
      <c r="K349" s="10">
        <v>0</v>
      </c>
      <c r="L349" t="str">
        <f t="shared" si="40"/>
        <v xml:space="preserve">Liparis </v>
      </c>
      <c r="M349" t="str">
        <f t="shared" si="41"/>
        <v xml:space="preserve"> loeselii</v>
      </c>
      <c r="N349" t="str">
        <f t="shared" si="42"/>
        <v/>
      </c>
      <c r="O349" t="str">
        <f t="shared" si="39"/>
        <v>Species</v>
      </c>
      <c r="P349" t="str">
        <f t="shared" si="43"/>
        <v>(L.) Rich.</v>
      </c>
      <c r="Q349" t="str">
        <f>LOOKUP(A349,Formation!$A$2:$A$10,Formation!$B$2:$B$10)</f>
        <v>Ufer und Feuchtgebiete (Nassfluren und Moore)</v>
      </c>
      <c r="R349" t="str" cm="1">
        <f t="array" ref="R349">INDEX(Klasse!$D$2:$D$42,MATCH(1,(A349=Klasse!$A$2:$A$42) * (Species!B349=Klasse!$B$2:$B$42),0))</f>
        <v>Flachmoore</v>
      </c>
    </row>
    <row r="350" spans="1:18" x14ac:dyDescent="0.3">
      <c r="A350" s="10">
        <v>2</v>
      </c>
      <c r="B350" s="10">
        <v>2</v>
      </c>
      <c r="C350" s="10">
        <v>3</v>
      </c>
      <c r="E350" t="str">
        <f>IF(C350="",Options!$A$3,IF(D350="",Options!$A$4,Options!$A$5))</f>
        <v>Verband</v>
      </c>
      <c r="F350" t="str" cm="1">
        <f t="array" ref="F350">IF(E350=Options!$A$3,"",IF(E350=Options!$A$4,INDEX(Verband!$E$2:$E$179,MATCH(1,(A350=Verband!$A$2:$A$179) * (Species!B350=Verband!$B$2:$B$179) * (Species!C350=Verband!$C$2:$C$179),0)),IF(E350=Options!$A$5,INDEX(Assoziation!$F$2:$F$96,MATCH(1,(A350=Assoziation!$A$2:$A$96) * (Species!B350=Assoziation!$B$2:$B$96) * (Species!C350=Assoziation!$C$2:$C$96) * (Species!D350=Assoziation!$D$2:$D$96),0)),"")))</f>
        <v>Caricion davallianae</v>
      </c>
      <c r="G350" t="str" cm="1">
        <f t="array" ref="G350">IF(E350=Options!$A$3,INDEX(Klasse!$D$2:$D$42,MATCH(1,(A350=Klasse!$A$2:$A$42) * (Species!B350=Klasse!$B$2:$B$42),0)),IF(E350=Options!$A$4,INDEX(Verband!$F$2:$F$179,MATCH(1,(A350=Verband!$A$2:$A$179) * (Species!B350=Verband!$B$2:$B$179) * (Species!C350=Verband!$C$2:$C$179),0)),IF(E350=Options!$A$5,INDEX(Assoziation!$G$2:$G$96,MATCH(1,(A350=Assoziation!$A$2:$A$96) * (Species!B350=Assoziation!$B$2:$B$96) * (Species!C350=Assoziation!$C$2:$C$96) * (Species!D350=Assoziation!$D$2:$D$96),0)),"")))</f>
        <v>Kalkreiches Kleinseggenried (Davallseggenried)</v>
      </c>
      <c r="H350" s="10" t="s">
        <v>395</v>
      </c>
      <c r="I350" s="10">
        <v>1</v>
      </c>
      <c r="J350" s="10">
        <v>0</v>
      </c>
      <c r="K350" s="10">
        <v>0</v>
      </c>
      <c r="L350" t="str">
        <f t="shared" si="40"/>
        <v xml:space="preserve">Orchis </v>
      </c>
      <c r="M350" t="str">
        <f t="shared" si="41"/>
        <v xml:space="preserve"> palustris</v>
      </c>
      <c r="N350" t="str">
        <f t="shared" si="42"/>
        <v/>
      </c>
      <c r="O350" t="str">
        <f t="shared" si="39"/>
        <v>Species</v>
      </c>
      <c r="P350" t="str">
        <f t="shared" si="43"/>
        <v>Jacq.</v>
      </c>
      <c r="Q350" t="str">
        <f>LOOKUP(A350,Formation!$A$2:$A$10,Formation!$B$2:$B$10)</f>
        <v>Ufer und Feuchtgebiete (Nassfluren und Moore)</v>
      </c>
      <c r="R350" t="str" cm="1">
        <f t="array" ref="R350">INDEX(Klasse!$D$2:$D$42,MATCH(1,(A350=Klasse!$A$2:$A$42) * (Species!B350=Klasse!$B$2:$B$42),0))</f>
        <v>Flachmoore</v>
      </c>
    </row>
    <row r="351" spans="1:18" x14ac:dyDescent="0.3">
      <c r="A351" s="10">
        <v>2</v>
      </c>
      <c r="B351" s="10">
        <v>2</v>
      </c>
      <c r="C351" s="10">
        <v>3</v>
      </c>
      <c r="E351" t="str">
        <f>IF(C351="",Options!$A$3,IF(D351="",Options!$A$4,Options!$A$5))</f>
        <v>Verband</v>
      </c>
      <c r="F351" t="str" cm="1">
        <f t="array" ref="F351">IF(E351=Options!$A$3,"",IF(E351=Options!$A$4,INDEX(Verband!$E$2:$E$179,MATCH(1,(A351=Verband!$A$2:$A$179) * (Species!B351=Verband!$B$2:$B$179) * (Species!C351=Verband!$C$2:$C$179),0)),IF(E351=Options!$A$5,INDEX(Assoziation!$F$2:$F$96,MATCH(1,(A351=Assoziation!$A$2:$A$96) * (Species!B351=Assoziation!$B$2:$B$96) * (Species!C351=Assoziation!$C$2:$C$96) * (Species!D351=Assoziation!$D$2:$D$96),0)),"")))</f>
        <v>Caricion davallianae</v>
      </c>
      <c r="G351" t="str" cm="1">
        <f t="array" ref="G351">IF(E351=Options!$A$3,INDEX(Klasse!$D$2:$D$42,MATCH(1,(A351=Klasse!$A$2:$A$42) * (Species!B351=Klasse!$B$2:$B$42),0)),IF(E351=Options!$A$4,INDEX(Verband!$F$2:$F$179,MATCH(1,(A351=Verband!$A$2:$A$179) * (Species!B351=Verband!$B$2:$B$179) * (Species!C351=Verband!$C$2:$C$179),0)),IF(E351=Options!$A$5,INDEX(Assoziation!$G$2:$G$96,MATCH(1,(A351=Assoziation!$A$2:$A$96) * (Species!B351=Assoziation!$B$2:$B$96) * (Species!C351=Assoziation!$C$2:$C$96) * (Species!D351=Assoziation!$D$2:$D$96),0)),"")))</f>
        <v>Kalkreiches Kleinseggenried (Davallseggenried)</v>
      </c>
      <c r="H351" s="10" t="s">
        <v>396</v>
      </c>
      <c r="I351" s="10">
        <v>1</v>
      </c>
      <c r="J351" s="10">
        <v>0</v>
      </c>
      <c r="K351" s="10">
        <v>0</v>
      </c>
      <c r="L351" t="str">
        <f t="shared" si="40"/>
        <v xml:space="preserve">Pinguicula </v>
      </c>
      <c r="M351" t="str">
        <f t="shared" si="41"/>
        <v xml:space="preserve"> leptoceras</v>
      </c>
      <c r="N351" t="str">
        <f t="shared" si="42"/>
        <v/>
      </c>
      <c r="O351" t="str">
        <f t="shared" si="39"/>
        <v>Species</v>
      </c>
      <c r="P351" t="str">
        <f t="shared" si="43"/>
        <v>Rchb.</v>
      </c>
      <c r="Q351" t="str">
        <f>LOOKUP(A351,Formation!$A$2:$A$10,Formation!$B$2:$B$10)</f>
        <v>Ufer und Feuchtgebiete (Nassfluren und Moore)</v>
      </c>
      <c r="R351" t="str" cm="1">
        <f t="array" ref="R351">INDEX(Klasse!$D$2:$D$42,MATCH(1,(A351=Klasse!$A$2:$A$42) * (Species!B351=Klasse!$B$2:$B$42),0))</f>
        <v>Flachmoore</v>
      </c>
    </row>
    <row r="352" spans="1:18" x14ac:dyDescent="0.3">
      <c r="A352" s="10">
        <v>2</v>
      </c>
      <c r="B352" s="10">
        <v>2</v>
      </c>
      <c r="C352" s="10">
        <v>3</v>
      </c>
      <c r="E352" t="str">
        <f>IF(C352="",Options!$A$3,IF(D352="",Options!$A$4,Options!$A$5))</f>
        <v>Verband</v>
      </c>
      <c r="F352" t="str" cm="1">
        <f t="array" ref="F352">IF(E352=Options!$A$3,"",IF(E352=Options!$A$4,INDEX(Verband!$E$2:$E$179,MATCH(1,(A352=Verband!$A$2:$A$179) * (Species!B352=Verband!$B$2:$B$179) * (Species!C352=Verband!$C$2:$C$179),0)),IF(E352=Options!$A$5,INDEX(Assoziation!$F$2:$F$96,MATCH(1,(A352=Assoziation!$A$2:$A$96) * (Species!B352=Assoziation!$B$2:$B$96) * (Species!C352=Assoziation!$C$2:$C$96) * (Species!D352=Assoziation!$D$2:$D$96),0)),"")))</f>
        <v>Caricion davallianae</v>
      </c>
      <c r="G352" t="str" cm="1">
        <f t="array" ref="G352">IF(E352=Options!$A$3,INDEX(Klasse!$D$2:$D$42,MATCH(1,(A352=Klasse!$A$2:$A$42) * (Species!B352=Klasse!$B$2:$B$42),0)),IF(E352=Options!$A$4,INDEX(Verband!$F$2:$F$179,MATCH(1,(A352=Verband!$A$2:$A$179) * (Species!B352=Verband!$B$2:$B$179) * (Species!C352=Verband!$C$2:$C$179),0)),IF(E352=Options!$A$5,INDEX(Assoziation!$G$2:$G$96,MATCH(1,(A352=Assoziation!$A$2:$A$96) * (Species!B352=Assoziation!$B$2:$B$96) * (Species!C352=Assoziation!$C$2:$C$96) * (Species!D352=Assoziation!$D$2:$D$96),0)),"")))</f>
        <v>Kalkreiches Kleinseggenried (Davallseggenried)</v>
      </c>
      <c r="H352" s="10" t="s">
        <v>397</v>
      </c>
      <c r="I352" s="10">
        <v>1</v>
      </c>
      <c r="J352" s="10">
        <v>0</v>
      </c>
      <c r="K352" s="10">
        <v>0</v>
      </c>
      <c r="L352" t="str">
        <f t="shared" si="40"/>
        <v xml:space="preserve">Primula </v>
      </c>
      <c r="M352" t="str">
        <f t="shared" si="41"/>
        <v xml:space="preserve"> farinosa</v>
      </c>
      <c r="N352" t="str">
        <f t="shared" si="42"/>
        <v/>
      </c>
      <c r="O352" t="str">
        <f t="shared" si="39"/>
        <v>Species</v>
      </c>
      <c r="P352" t="str">
        <f t="shared" si="43"/>
        <v>L.</v>
      </c>
      <c r="Q352" t="str">
        <f>LOOKUP(A352,Formation!$A$2:$A$10,Formation!$B$2:$B$10)</f>
        <v>Ufer und Feuchtgebiete (Nassfluren und Moore)</v>
      </c>
      <c r="R352" t="str" cm="1">
        <f t="array" ref="R352">INDEX(Klasse!$D$2:$D$42,MATCH(1,(A352=Klasse!$A$2:$A$42) * (Species!B352=Klasse!$B$2:$B$42),0))</f>
        <v>Flachmoore</v>
      </c>
    </row>
    <row r="353" spans="1:18" x14ac:dyDescent="0.3">
      <c r="A353" s="10">
        <v>2</v>
      </c>
      <c r="B353" s="10">
        <v>2</v>
      </c>
      <c r="C353" s="10">
        <v>3</v>
      </c>
      <c r="E353" t="str">
        <f>IF(C353="",Options!$A$3,IF(D353="",Options!$A$4,Options!$A$5))</f>
        <v>Verband</v>
      </c>
      <c r="F353" t="str" cm="1">
        <f t="array" ref="F353">IF(E353=Options!$A$3,"",IF(E353=Options!$A$4,INDEX(Verband!$E$2:$E$179,MATCH(1,(A353=Verband!$A$2:$A$179) * (Species!B353=Verband!$B$2:$B$179) * (Species!C353=Verband!$C$2:$C$179),0)),IF(E353=Options!$A$5,INDEX(Assoziation!$F$2:$F$96,MATCH(1,(A353=Assoziation!$A$2:$A$96) * (Species!B353=Assoziation!$B$2:$B$96) * (Species!C353=Assoziation!$C$2:$C$96) * (Species!D353=Assoziation!$D$2:$D$96),0)),"")))</f>
        <v>Caricion davallianae</v>
      </c>
      <c r="G353" t="str" cm="1">
        <f t="array" ref="G353">IF(E353=Options!$A$3,INDEX(Klasse!$D$2:$D$42,MATCH(1,(A353=Klasse!$A$2:$A$42) * (Species!B353=Klasse!$B$2:$B$42),0)),IF(E353=Options!$A$4,INDEX(Verband!$F$2:$F$179,MATCH(1,(A353=Verband!$A$2:$A$179) * (Species!B353=Verband!$B$2:$B$179) * (Species!C353=Verband!$C$2:$C$179),0)),IF(E353=Options!$A$5,INDEX(Assoziation!$G$2:$G$96,MATCH(1,(A353=Assoziation!$A$2:$A$96) * (Species!B353=Assoziation!$B$2:$B$96) * (Species!C353=Assoziation!$C$2:$C$96) * (Species!D353=Assoziation!$D$2:$D$96),0)),"")))</f>
        <v>Kalkreiches Kleinseggenried (Davallseggenried)</v>
      </c>
      <c r="H353" s="10" t="s">
        <v>398</v>
      </c>
      <c r="I353" s="10">
        <v>1</v>
      </c>
      <c r="J353" s="10">
        <v>1</v>
      </c>
      <c r="K353" s="10">
        <v>0</v>
      </c>
      <c r="L353" t="str">
        <f t="shared" si="40"/>
        <v xml:space="preserve">Schoenus </v>
      </c>
      <c r="M353" t="str">
        <f t="shared" si="41"/>
        <v xml:space="preserve"> ferrugineus</v>
      </c>
      <c r="N353" t="str">
        <f t="shared" si="42"/>
        <v/>
      </c>
      <c r="O353" t="str">
        <f t="shared" si="39"/>
        <v>Species</v>
      </c>
      <c r="P353" t="str">
        <f t="shared" si="43"/>
        <v>L.</v>
      </c>
      <c r="Q353" t="str">
        <f>LOOKUP(A353,Formation!$A$2:$A$10,Formation!$B$2:$B$10)</f>
        <v>Ufer und Feuchtgebiete (Nassfluren und Moore)</v>
      </c>
      <c r="R353" t="str" cm="1">
        <f t="array" ref="R353">INDEX(Klasse!$D$2:$D$42,MATCH(1,(A353=Klasse!$A$2:$A$42) * (Species!B353=Klasse!$B$2:$B$42),0))</f>
        <v>Flachmoore</v>
      </c>
    </row>
    <row r="354" spans="1:18" x14ac:dyDescent="0.3">
      <c r="A354" s="10">
        <v>2</v>
      </c>
      <c r="B354" s="10">
        <v>2</v>
      </c>
      <c r="C354" s="10">
        <v>3</v>
      </c>
      <c r="E354" t="str">
        <f>IF(C354="",Options!$A$3,IF(D354="",Options!$A$4,Options!$A$5))</f>
        <v>Verband</v>
      </c>
      <c r="F354" t="str" cm="1">
        <f t="array" ref="F354">IF(E354=Options!$A$3,"",IF(E354=Options!$A$4,INDEX(Verband!$E$2:$E$179,MATCH(1,(A354=Verband!$A$2:$A$179) * (Species!B354=Verband!$B$2:$B$179) * (Species!C354=Verband!$C$2:$C$179),0)),IF(E354=Options!$A$5,INDEX(Assoziation!$F$2:$F$96,MATCH(1,(A354=Assoziation!$A$2:$A$96) * (Species!B354=Assoziation!$B$2:$B$96) * (Species!C354=Assoziation!$C$2:$C$96) * (Species!D354=Assoziation!$D$2:$D$96),0)),"")))</f>
        <v>Caricion davallianae</v>
      </c>
      <c r="G354" t="str" cm="1">
        <f t="array" ref="G354">IF(E354=Options!$A$3,INDEX(Klasse!$D$2:$D$42,MATCH(1,(A354=Klasse!$A$2:$A$42) * (Species!B354=Klasse!$B$2:$B$42),0)),IF(E354=Options!$A$4,INDEX(Verband!$F$2:$F$179,MATCH(1,(A354=Verband!$A$2:$A$179) * (Species!B354=Verband!$B$2:$B$179) * (Species!C354=Verband!$C$2:$C$179),0)),IF(E354=Options!$A$5,INDEX(Assoziation!$G$2:$G$96,MATCH(1,(A354=Assoziation!$A$2:$A$96) * (Species!B354=Assoziation!$B$2:$B$96) * (Species!C354=Assoziation!$C$2:$C$96) * (Species!D354=Assoziation!$D$2:$D$96),0)),"")))</f>
        <v>Kalkreiches Kleinseggenried (Davallseggenried)</v>
      </c>
      <c r="H354" s="10" t="s">
        <v>399</v>
      </c>
      <c r="I354" s="10">
        <v>1</v>
      </c>
      <c r="J354" s="10">
        <v>1</v>
      </c>
      <c r="K354" s="10">
        <v>0</v>
      </c>
      <c r="L354" t="str">
        <f t="shared" si="40"/>
        <v xml:space="preserve">Schoenus </v>
      </c>
      <c r="M354" t="str">
        <f t="shared" si="41"/>
        <v xml:space="preserve"> nigricans</v>
      </c>
      <c r="N354" t="str">
        <f t="shared" si="42"/>
        <v/>
      </c>
      <c r="O354" t="str">
        <f t="shared" si="39"/>
        <v>Species</v>
      </c>
      <c r="P354" t="str">
        <f t="shared" si="43"/>
        <v>L.</v>
      </c>
      <c r="Q354" t="str">
        <f>LOOKUP(A354,Formation!$A$2:$A$10,Formation!$B$2:$B$10)</f>
        <v>Ufer und Feuchtgebiete (Nassfluren und Moore)</v>
      </c>
      <c r="R354" t="str" cm="1">
        <f t="array" ref="R354">INDEX(Klasse!$D$2:$D$42,MATCH(1,(A354=Klasse!$A$2:$A$42) * (Species!B354=Klasse!$B$2:$B$42),0))</f>
        <v>Flachmoore</v>
      </c>
    </row>
    <row r="355" spans="1:18" x14ac:dyDescent="0.3">
      <c r="A355" s="10">
        <v>2</v>
      </c>
      <c r="B355" s="10">
        <v>2</v>
      </c>
      <c r="C355" s="10">
        <v>3</v>
      </c>
      <c r="E355" t="str">
        <f>IF(C355="",Options!$A$3,IF(D355="",Options!$A$4,Options!$A$5))</f>
        <v>Verband</v>
      </c>
      <c r="F355" t="str" cm="1">
        <f t="array" ref="F355">IF(E355=Options!$A$3,"",IF(E355=Options!$A$4,INDEX(Verband!$E$2:$E$179,MATCH(1,(A355=Verband!$A$2:$A$179) * (Species!B355=Verband!$B$2:$B$179) * (Species!C355=Verband!$C$2:$C$179),0)),IF(E355=Options!$A$5,INDEX(Assoziation!$F$2:$F$96,MATCH(1,(A355=Assoziation!$A$2:$A$96) * (Species!B355=Assoziation!$B$2:$B$96) * (Species!C355=Assoziation!$C$2:$C$96) * (Species!D355=Assoziation!$D$2:$D$96),0)),"")))</f>
        <v>Caricion davallianae</v>
      </c>
      <c r="G355" t="str" cm="1">
        <f t="array" ref="G355">IF(E355=Options!$A$3,INDEX(Klasse!$D$2:$D$42,MATCH(1,(A355=Klasse!$A$2:$A$42) * (Species!B355=Klasse!$B$2:$B$42),0)),IF(E355=Options!$A$4,INDEX(Verband!$F$2:$F$179,MATCH(1,(A355=Verband!$A$2:$A$179) * (Species!B355=Verband!$B$2:$B$179) * (Species!C355=Verband!$C$2:$C$179),0)),IF(E355=Options!$A$5,INDEX(Assoziation!$G$2:$G$96,MATCH(1,(A355=Assoziation!$A$2:$A$96) * (Species!B355=Assoziation!$B$2:$B$96) * (Species!C355=Assoziation!$C$2:$C$96) * (Species!D355=Assoziation!$D$2:$D$96),0)),"")))</f>
        <v>Kalkreiches Kleinseggenried (Davallseggenried)</v>
      </c>
      <c r="H355" s="10" t="s">
        <v>400</v>
      </c>
      <c r="I355" s="10">
        <v>1</v>
      </c>
      <c r="J355" s="10">
        <v>0</v>
      </c>
      <c r="K355" s="10">
        <v>0</v>
      </c>
      <c r="L355" t="str">
        <f t="shared" si="40"/>
        <v xml:space="preserve">Spiranthes </v>
      </c>
      <c r="M355" t="str">
        <f t="shared" si="41"/>
        <v xml:space="preserve"> aestivalis</v>
      </c>
      <c r="N355" t="str">
        <f t="shared" si="42"/>
        <v/>
      </c>
      <c r="O355" t="str">
        <f t="shared" si="39"/>
        <v>Species</v>
      </c>
      <c r="P355" t="str">
        <f t="shared" si="43"/>
        <v>(Poir.) Rich.</v>
      </c>
      <c r="Q355" t="str">
        <f>LOOKUP(A355,Formation!$A$2:$A$10,Formation!$B$2:$B$10)</f>
        <v>Ufer und Feuchtgebiete (Nassfluren und Moore)</v>
      </c>
      <c r="R355" t="str" cm="1">
        <f t="array" ref="R355">INDEX(Klasse!$D$2:$D$42,MATCH(1,(A355=Klasse!$A$2:$A$42) * (Species!B355=Klasse!$B$2:$B$42),0))</f>
        <v>Flachmoore</v>
      </c>
    </row>
    <row r="356" spans="1:18" x14ac:dyDescent="0.3">
      <c r="A356" s="10">
        <v>2</v>
      </c>
      <c r="B356" s="10">
        <v>2</v>
      </c>
      <c r="C356" s="10">
        <v>3</v>
      </c>
      <c r="E356" t="str">
        <f>IF(C356="",Options!$A$3,IF(D356="",Options!$A$4,Options!$A$5))</f>
        <v>Verband</v>
      </c>
      <c r="F356" t="str" cm="1">
        <f t="array" ref="F356">IF(E356=Options!$A$3,"",IF(E356=Options!$A$4,INDEX(Verband!$E$2:$E$179,MATCH(1,(A356=Verband!$A$2:$A$179) * (Species!B356=Verband!$B$2:$B$179) * (Species!C356=Verband!$C$2:$C$179),0)),IF(E356=Options!$A$5,INDEX(Assoziation!$F$2:$F$96,MATCH(1,(A356=Assoziation!$A$2:$A$96) * (Species!B356=Assoziation!$B$2:$B$96) * (Species!C356=Assoziation!$C$2:$C$96) * (Species!D356=Assoziation!$D$2:$D$96),0)),"")))</f>
        <v>Caricion davallianae</v>
      </c>
      <c r="G356" t="str" cm="1">
        <f t="array" ref="G356">IF(E356=Options!$A$3,INDEX(Klasse!$D$2:$D$42,MATCH(1,(A356=Klasse!$A$2:$A$42) * (Species!B356=Klasse!$B$2:$B$42),0)),IF(E356=Options!$A$4,INDEX(Verband!$F$2:$F$179,MATCH(1,(A356=Verband!$A$2:$A$179) * (Species!B356=Verband!$B$2:$B$179) * (Species!C356=Verband!$C$2:$C$179),0)),IF(E356=Options!$A$5,INDEX(Assoziation!$G$2:$G$96,MATCH(1,(A356=Assoziation!$A$2:$A$96) * (Species!B356=Assoziation!$B$2:$B$96) * (Species!C356=Assoziation!$C$2:$C$96) * (Species!D356=Assoziation!$D$2:$D$96),0)),"")))</f>
        <v>Kalkreiches Kleinseggenried (Davallseggenried)</v>
      </c>
      <c r="H356" s="10" t="s">
        <v>401</v>
      </c>
      <c r="I356" s="10">
        <v>1</v>
      </c>
      <c r="J356" s="10">
        <v>0</v>
      </c>
      <c r="K356" s="10">
        <v>0</v>
      </c>
      <c r="L356" t="str">
        <f t="shared" si="40"/>
        <v xml:space="preserve">Swertia </v>
      </c>
      <c r="M356" t="str">
        <f t="shared" si="41"/>
        <v xml:space="preserve"> perennis</v>
      </c>
      <c r="N356" t="str">
        <f t="shared" si="42"/>
        <v/>
      </c>
      <c r="O356" t="str">
        <f t="shared" si="39"/>
        <v>Species</v>
      </c>
      <c r="P356" t="str">
        <f t="shared" si="43"/>
        <v>L.</v>
      </c>
      <c r="Q356" t="str">
        <f>LOOKUP(A356,Formation!$A$2:$A$10,Formation!$B$2:$B$10)</f>
        <v>Ufer und Feuchtgebiete (Nassfluren und Moore)</v>
      </c>
      <c r="R356" t="str" cm="1">
        <f t="array" ref="R356">INDEX(Klasse!$D$2:$D$42,MATCH(1,(A356=Klasse!$A$2:$A$42) * (Species!B356=Klasse!$B$2:$B$42),0))</f>
        <v>Flachmoore</v>
      </c>
    </row>
    <row r="357" spans="1:18" x14ac:dyDescent="0.3">
      <c r="A357" s="10">
        <v>2</v>
      </c>
      <c r="B357" s="10">
        <v>2</v>
      </c>
      <c r="C357" s="10">
        <v>3</v>
      </c>
      <c r="E357" t="str">
        <f>IF(C357="",Options!$A$3,IF(D357="",Options!$A$4,Options!$A$5))</f>
        <v>Verband</v>
      </c>
      <c r="F357" t="str" cm="1">
        <f t="array" ref="F357">IF(E357=Options!$A$3,"",IF(E357=Options!$A$4,INDEX(Verband!$E$2:$E$179,MATCH(1,(A357=Verband!$A$2:$A$179) * (Species!B357=Verband!$B$2:$B$179) * (Species!C357=Verband!$C$2:$C$179),0)),IF(E357=Options!$A$5,INDEX(Assoziation!$F$2:$F$96,MATCH(1,(A357=Assoziation!$A$2:$A$96) * (Species!B357=Assoziation!$B$2:$B$96) * (Species!C357=Assoziation!$C$2:$C$96) * (Species!D357=Assoziation!$D$2:$D$96),0)),"")))</f>
        <v>Caricion davallianae</v>
      </c>
      <c r="G357" t="str" cm="1">
        <f t="array" ref="G357">IF(E357=Options!$A$3,INDEX(Klasse!$D$2:$D$42,MATCH(1,(A357=Klasse!$A$2:$A$42) * (Species!B357=Klasse!$B$2:$B$42),0)),IF(E357=Options!$A$4,INDEX(Verband!$F$2:$F$179,MATCH(1,(A357=Verband!$A$2:$A$179) * (Species!B357=Verband!$B$2:$B$179) * (Species!C357=Verband!$C$2:$C$179),0)),IF(E357=Options!$A$5,INDEX(Assoziation!$G$2:$G$96,MATCH(1,(A357=Assoziation!$A$2:$A$96) * (Species!B357=Assoziation!$B$2:$B$96) * (Species!C357=Assoziation!$C$2:$C$96) * (Species!D357=Assoziation!$D$2:$D$96),0)),"")))</f>
        <v>Kalkreiches Kleinseggenried (Davallseggenried)</v>
      </c>
      <c r="H357" s="10" t="s">
        <v>402</v>
      </c>
      <c r="I357" s="10">
        <v>0</v>
      </c>
      <c r="J357" s="10">
        <v>0</v>
      </c>
      <c r="K357" s="10">
        <v>0</v>
      </c>
      <c r="L357" t="str">
        <f t="shared" si="40"/>
        <v xml:space="preserve">Allium </v>
      </c>
      <c r="M357" t="str">
        <f t="shared" si="41"/>
        <v xml:space="preserve"> schoenoprasum</v>
      </c>
      <c r="N357" t="str">
        <f t="shared" si="42"/>
        <v/>
      </c>
      <c r="O357" t="str">
        <f t="shared" si="39"/>
        <v>Species</v>
      </c>
      <c r="P357" t="str">
        <f t="shared" si="43"/>
        <v>L.</v>
      </c>
      <c r="Q357" t="str">
        <f>LOOKUP(A357,Formation!$A$2:$A$10,Formation!$B$2:$B$10)</f>
        <v>Ufer und Feuchtgebiete (Nassfluren und Moore)</v>
      </c>
      <c r="R357" t="str" cm="1">
        <f t="array" ref="R357">INDEX(Klasse!$D$2:$D$42,MATCH(1,(A357=Klasse!$A$2:$A$42) * (Species!B357=Klasse!$B$2:$B$42),0))</f>
        <v>Flachmoore</v>
      </c>
    </row>
    <row r="358" spans="1:18" x14ac:dyDescent="0.3">
      <c r="A358" s="10">
        <v>2</v>
      </c>
      <c r="B358" s="10">
        <v>2</v>
      </c>
      <c r="C358" s="10">
        <v>3</v>
      </c>
      <c r="E358" t="str">
        <f>IF(C358="",Options!$A$3,IF(D358="",Options!$A$4,Options!$A$5))</f>
        <v>Verband</v>
      </c>
      <c r="F358" t="str" cm="1">
        <f t="array" ref="F358">IF(E358=Options!$A$3,"",IF(E358=Options!$A$4,INDEX(Verband!$E$2:$E$179,MATCH(1,(A358=Verband!$A$2:$A$179) * (Species!B358=Verband!$B$2:$B$179) * (Species!C358=Verband!$C$2:$C$179),0)),IF(E358=Options!$A$5,INDEX(Assoziation!$F$2:$F$96,MATCH(1,(A358=Assoziation!$A$2:$A$96) * (Species!B358=Assoziation!$B$2:$B$96) * (Species!C358=Assoziation!$C$2:$C$96) * (Species!D358=Assoziation!$D$2:$D$96),0)),"")))</f>
        <v>Caricion davallianae</v>
      </c>
      <c r="G358" t="str" cm="1">
        <f t="array" ref="G358">IF(E358=Options!$A$3,INDEX(Klasse!$D$2:$D$42,MATCH(1,(A358=Klasse!$A$2:$A$42) * (Species!B358=Klasse!$B$2:$B$42),0)),IF(E358=Options!$A$4,INDEX(Verband!$F$2:$F$179,MATCH(1,(A358=Verband!$A$2:$A$179) * (Species!B358=Verband!$B$2:$B$179) * (Species!C358=Verband!$C$2:$C$179),0)),IF(E358=Options!$A$5,INDEX(Assoziation!$G$2:$G$96,MATCH(1,(A358=Assoziation!$A$2:$A$96) * (Species!B358=Assoziation!$B$2:$B$96) * (Species!C358=Assoziation!$C$2:$C$96) * (Species!D358=Assoziation!$D$2:$D$96),0)),"")))</f>
        <v>Kalkreiches Kleinseggenried (Davallseggenried)</v>
      </c>
      <c r="H358" s="10" t="s">
        <v>196</v>
      </c>
      <c r="I358" s="10">
        <v>0</v>
      </c>
      <c r="J358" s="10">
        <v>0</v>
      </c>
      <c r="K358" s="10">
        <v>0</v>
      </c>
      <c r="L358" t="str">
        <f t="shared" si="40"/>
        <v xml:space="preserve">Aster </v>
      </c>
      <c r="M358" t="str">
        <f t="shared" si="41"/>
        <v xml:space="preserve"> bellidiastrum</v>
      </c>
      <c r="N358" t="str">
        <f t="shared" si="42"/>
        <v/>
      </c>
      <c r="O358" t="str">
        <f t="shared" si="39"/>
        <v>Species</v>
      </c>
      <c r="P358" t="str">
        <f t="shared" si="43"/>
        <v>(L.) Scop.</v>
      </c>
      <c r="Q358" t="str">
        <f>LOOKUP(A358,Formation!$A$2:$A$10,Formation!$B$2:$B$10)</f>
        <v>Ufer und Feuchtgebiete (Nassfluren und Moore)</v>
      </c>
      <c r="R358" t="str" cm="1">
        <f t="array" ref="R358">INDEX(Klasse!$D$2:$D$42,MATCH(1,(A358=Klasse!$A$2:$A$42) * (Species!B358=Klasse!$B$2:$B$42),0))</f>
        <v>Flachmoore</v>
      </c>
    </row>
    <row r="359" spans="1:18" x14ac:dyDescent="0.3">
      <c r="A359" s="10">
        <v>2</v>
      </c>
      <c r="B359" s="10">
        <v>2</v>
      </c>
      <c r="C359" s="10">
        <v>3</v>
      </c>
      <c r="E359" t="str">
        <f>IF(C359="",Options!$A$3,IF(D359="",Options!$A$4,Options!$A$5))</f>
        <v>Verband</v>
      </c>
      <c r="F359" t="str" cm="1">
        <f t="array" ref="F359">IF(E359=Options!$A$3,"",IF(E359=Options!$A$4,INDEX(Verband!$E$2:$E$179,MATCH(1,(A359=Verband!$A$2:$A$179) * (Species!B359=Verband!$B$2:$B$179) * (Species!C359=Verband!$C$2:$C$179),0)),IF(E359=Options!$A$5,INDEX(Assoziation!$F$2:$F$96,MATCH(1,(A359=Assoziation!$A$2:$A$96) * (Species!B359=Assoziation!$B$2:$B$96) * (Species!C359=Assoziation!$C$2:$C$96) * (Species!D359=Assoziation!$D$2:$D$96),0)),"")))</f>
        <v>Caricion davallianae</v>
      </c>
      <c r="G359" t="str" cm="1">
        <f t="array" ref="G359">IF(E359=Options!$A$3,INDEX(Klasse!$D$2:$D$42,MATCH(1,(A359=Klasse!$A$2:$A$42) * (Species!B359=Klasse!$B$2:$B$42),0)),IF(E359=Options!$A$4,INDEX(Verband!$F$2:$F$179,MATCH(1,(A359=Verband!$A$2:$A$179) * (Species!B359=Verband!$B$2:$B$179) * (Species!C359=Verband!$C$2:$C$179),0)),IF(E359=Options!$A$5,INDEX(Assoziation!$G$2:$G$96,MATCH(1,(A359=Assoziation!$A$2:$A$96) * (Species!B359=Assoziation!$B$2:$B$96) * (Species!C359=Assoziation!$C$2:$C$96) * (Species!D359=Assoziation!$D$2:$D$96),0)),"")))</f>
        <v>Kalkreiches Kleinseggenried (Davallseggenried)</v>
      </c>
      <c r="H359" s="10" t="s">
        <v>403</v>
      </c>
      <c r="I359" s="10">
        <v>0</v>
      </c>
      <c r="J359" s="10">
        <v>0</v>
      </c>
      <c r="K359" s="10">
        <v>0</v>
      </c>
      <c r="L359" t="str">
        <f t="shared" si="40"/>
        <v xml:space="preserve">Blysmus </v>
      </c>
      <c r="M359" t="str">
        <f t="shared" si="41"/>
        <v xml:space="preserve"> compressus</v>
      </c>
      <c r="N359" t="str">
        <f t="shared" si="42"/>
        <v/>
      </c>
      <c r="O359" t="str">
        <f t="shared" si="39"/>
        <v>Species</v>
      </c>
      <c r="P359" t="str">
        <f t="shared" si="43"/>
        <v>(L.) Link</v>
      </c>
      <c r="Q359" t="str">
        <f>LOOKUP(A359,Formation!$A$2:$A$10,Formation!$B$2:$B$10)</f>
        <v>Ufer und Feuchtgebiete (Nassfluren und Moore)</v>
      </c>
      <c r="R359" t="str" cm="1">
        <f t="array" ref="R359">INDEX(Klasse!$D$2:$D$42,MATCH(1,(A359=Klasse!$A$2:$A$42) * (Species!B359=Klasse!$B$2:$B$42),0))</f>
        <v>Flachmoore</v>
      </c>
    </row>
    <row r="360" spans="1:18" x14ac:dyDescent="0.3">
      <c r="A360" s="10">
        <v>2</v>
      </c>
      <c r="B360" s="10">
        <v>2</v>
      </c>
      <c r="C360" s="10">
        <v>3</v>
      </c>
      <c r="E360" t="str">
        <f>IF(C360="",Options!$A$3,IF(D360="",Options!$A$4,Options!$A$5))</f>
        <v>Verband</v>
      </c>
      <c r="F360" t="str" cm="1">
        <f t="array" ref="F360">IF(E360=Options!$A$3,"",IF(E360=Options!$A$4,INDEX(Verband!$E$2:$E$179,MATCH(1,(A360=Verband!$A$2:$A$179) * (Species!B360=Verband!$B$2:$B$179) * (Species!C360=Verband!$C$2:$C$179),0)),IF(E360=Options!$A$5,INDEX(Assoziation!$F$2:$F$96,MATCH(1,(A360=Assoziation!$A$2:$A$96) * (Species!B360=Assoziation!$B$2:$B$96) * (Species!C360=Assoziation!$C$2:$C$96) * (Species!D360=Assoziation!$D$2:$D$96),0)),"")))</f>
        <v>Caricion davallianae</v>
      </c>
      <c r="G360" t="str" cm="1">
        <f t="array" ref="G360">IF(E360=Options!$A$3,INDEX(Klasse!$D$2:$D$42,MATCH(1,(A360=Klasse!$A$2:$A$42) * (Species!B360=Klasse!$B$2:$B$42),0)),IF(E360=Options!$A$4,INDEX(Verband!$F$2:$F$179,MATCH(1,(A360=Verband!$A$2:$A$179) * (Species!B360=Verband!$B$2:$B$179) * (Species!C360=Verband!$C$2:$C$179),0)),IF(E360=Options!$A$5,INDEX(Assoziation!$G$2:$G$96,MATCH(1,(A360=Assoziation!$A$2:$A$96) * (Species!B360=Assoziation!$B$2:$B$96) * (Species!C360=Assoziation!$C$2:$C$96) * (Species!D360=Assoziation!$D$2:$D$96),0)),"")))</f>
        <v>Kalkreiches Kleinseggenried (Davallseggenried)</v>
      </c>
      <c r="H360" s="10" t="s">
        <v>404</v>
      </c>
      <c r="I360" s="10">
        <v>0</v>
      </c>
      <c r="J360" s="10">
        <v>0</v>
      </c>
      <c r="K360" s="10">
        <v>0</v>
      </c>
      <c r="L360" t="str">
        <f t="shared" si="40"/>
        <v xml:space="preserve">Carex </v>
      </c>
      <c r="M360" t="str">
        <f t="shared" si="41"/>
        <v xml:space="preserve"> buxbaumii</v>
      </c>
      <c r="N360" t="str">
        <f t="shared" si="42"/>
        <v/>
      </c>
      <c r="O360" t="str">
        <f t="shared" si="39"/>
        <v>Species</v>
      </c>
      <c r="P360" t="str">
        <f t="shared" si="43"/>
        <v>Wahlenb.</v>
      </c>
      <c r="Q360" t="str">
        <f>LOOKUP(A360,Formation!$A$2:$A$10,Formation!$B$2:$B$10)</f>
        <v>Ufer und Feuchtgebiete (Nassfluren und Moore)</v>
      </c>
      <c r="R360" t="str" cm="1">
        <f t="array" ref="R360">INDEX(Klasse!$D$2:$D$42,MATCH(1,(A360=Klasse!$A$2:$A$42) * (Species!B360=Klasse!$B$2:$B$42),0))</f>
        <v>Flachmoore</v>
      </c>
    </row>
    <row r="361" spans="1:18" x14ac:dyDescent="0.3">
      <c r="A361" s="10">
        <v>2</v>
      </c>
      <c r="B361" s="10">
        <v>2</v>
      </c>
      <c r="C361" s="10">
        <v>3</v>
      </c>
      <c r="E361" t="str">
        <f>IF(C361="",Options!$A$3,IF(D361="",Options!$A$4,Options!$A$5))</f>
        <v>Verband</v>
      </c>
      <c r="F361" t="str" cm="1">
        <f t="array" ref="F361">IF(E361=Options!$A$3,"",IF(E361=Options!$A$4,INDEX(Verband!$E$2:$E$179,MATCH(1,(A361=Verband!$A$2:$A$179) * (Species!B361=Verband!$B$2:$B$179) * (Species!C361=Verband!$C$2:$C$179),0)),IF(E361=Options!$A$5,INDEX(Assoziation!$F$2:$F$96,MATCH(1,(A361=Assoziation!$A$2:$A$96) * (Species!B361=Assoziation!$B$2:$B$96) * (Species!C361=Assoziation!$C$2:$C$96) * (Species!D361=Assoziation!$D$2:$D$96),0)),"")))</f>
        <v>Caricion davallianae</v>
      </c>
      <c r="G361" t="str" cm="1">
        <f t="array" ref="G361">IF(E361=Options!$A$3,INDEX(Klasse!$D$2:$D$42,MATCH(1,(A361=Klasse!$A$2:$A$42) * (Species!B361=Klasse!$B$2:$B$42),0)),IF(E361=Options!$A$4,INDEX(Verband!$F$2:$F$179,MATCH(1,(A361=Verband!$A$2:$A$179) * (Species!B361=Verband!$B$2:$B$179) * (Species!C361=Verband!$C$2:$C$179),0)),IF(E361=Options!$A$5,INDEX(Assoziation!$G$2:$G$96,MATCH(1,(A361=Assoziation!$A$2:$A$96) * (Species!B361=Assoziation!$B$2:$B$96) * (Species!C361=Assoziation!$C$2:$C$96) * (Species!D361=Assoziation!$D$2:$D$96),0)),"")))</f>
        <v>Kalkreiches Kleinseggenried (Davallseggenried)</v>
      </c>
      <c r="H361" s="10" t="s">
        <v>405</v>
      </c>
      <c r="I361" s="10">
        <v>0</v>
      </c>
      <c r="J361" s="10">
        <v>0</v>
      </c>
      <c r="K361" s="10">
        <v>0</v>
      </c>
      <c r="L361" t="str">
        <f t="shared" si="40"/>
        <v xml:space="preserve">Carex </v>
      </c>
      <c r="M361" t="str">
        <f t="shared" si="41"/>
        <v xml:space="preserve"> flava</v>
      </c>
      <c r="N361" t="str">
        <f t="shared" si="42"/>
        <v/>
      </c>
      <c r="O361" t="str">
        <f t="shared" si="39"/>
        <v>Species</v>
      </c>
      <c r="P361" t="str">
        <f t="shared" si="43"/>
        <v>L.</v>
      </c>
      <c r="Q361" t="str">
        <f>LOOKUP(A361,Formation!$A$2:$A$10,Formation!$B$2:$B$10)</f>
        <v>Ufer und Feuchtgebiete (Nassfluren und Moore)</v>
      </c>
      <c r="R361" t="str" cm="1">
        <f t="array" ref="R361">INDEX(Klasse!$D$2:$D$42,MATCH(1,(A361=Klasse!$A$2:$A$42) * (Species!B361=Klasse!$B$2:$B$42),0))</f>
        <v>Flachmoore</v>
      </c>
    </row>
    <row r="362" spans="1:18" x14ac:dyDescent="0.3">
      <c r="A362" s="10">
        <v>2</v>
      </c>
      <c r="B362" s="10">
        <v>2</v>
      </c>
      <c r="C362" s="10">
        <v>3</v>
      </c>
      <c r="E362" t="str">
        <f>IF(C362="",Options!$A$3,IF(D362="",Options!$A$4,Options!$A$5))</f>
        <v>Verband</v>
      </c>
      <c r="F362" t="str" cm="1">
        <f t="array" ref="F362">IF(E362=Options!$A$3,"",IF(E362=Options!$A$4,INDEX(Verband!$E$2:$E$179,MATCH(1,(A362=Verband!$A$2:$A$179) * (Species!B362=Verband!$B$2:$B$179) * (Species!C362=Verband!$C$2:$C$179),0)),IF(E362=Options!$A$5,INDEX(Assoziation!$F$2:$F$96,MATCH(1,(A362=Assoziation!$A$2:$A$96) * (Species!B362=Assoziation!$B$2:$B$96) * (Species!C362=Assoziation!$C$2:$C$96) * (Species!D362=Assoziation!$D$2:$D$96),0)),"")))</f>
        <v>Caricion davallianae</v>
      </c>
      <c r="G362" t="str" cm="1">
        <f t="array" ref="G362">IF(E362=Options!$A$3,INDEX(Klasse!$D$2:$D$42,MATCH(1,(A362=Klasse!$A$2:$A$42) * (Species!B362=Klasse!$B$2:$B$42),0)),IF(E362=Options!$A$4,INDEX(Verband!$F$2:$F$179,MATCH(1,(A362=Verband!$A$2:$A$179) * (Species!B362=Verband!$B$2:$B$179) * (Species!C362=Verband!$C$2:$C$179),0)),IF(E362=Options!$A$5,INDEX(Assoziation!$G$2:$G$96,MATCH(1,(A362=Assoziation!$A$2:$A$96) * (Species!B362=Assoziation!$B$2:$B$96) * (Species!C362=Assoziation!$C$2:$C$96) * (Species!D362=Assoziation!$D$2:$D$96),0)),"")))</f>
        <v>Kalkreiches Kleinseggenried (Davallseggenried)</v>
      </c>
      <c r="H362" s="10" t="s">
        <v>406</v>
      </c>
      <c r="I362" s="10">
        <v>0</v>
      </c>
      <c r="J362" s="10">
        <v>0</v>
      </c>
      <c r="K362" s="10">
        <v>0</v>
      </c>
      <c r="L362" t="str">
        <f t="shared" si="40"/>
        <v xml:space="preserve">Carex </v>
      </c>
      <c r="M362" t="str">
        <f t="shared" si="41"/>
        <v xml:space="preserve"> hostiana</v>
      </c>
      <c r="N362" t="str">
        <f t="shared" si="42"/>
        <v/>
      </c>
      <c r="O362" t="str">
        <f t="shared" si="39"/>
        <v>Species</v>
      </c>
      <c r="P362" t="str">
        <f t="shared" si="43"/>
        <v>DC.</v>
      </c>
      <c r="Q362" t="str">
        <f>LOOKUP(A362,Formation!$A$2:$A$10,Formation!$B$2:$B$10)</f>
        <v>Ufer und Feuchtgebiete (Nassfluren und Moore)</v>
      </c>
      <c r="R362" t="str" cm="1">
        <f t="array" ref="R362">INDEX(Klasse!$D$2:$D$42,MATCH(1,(A362=Klasse!$A$2:$A$42) * (Species!B362=Klasse!$B$2:$B$42),0))</f>
        <v>Flachmoore</v>
      </c>
    </row>
    <row r="363" spans="1:18" x14ac:dyDescent="0.3">
      <c r="A363" s="10">
        <v>2</v>
      </c>
      <c r="B363" s="10">
        <v>2</v>
      </c>
      <c r="C363" s="10">
        <v>3</v>
      </c>
      <c r="E363" t="str">
        <f>IF(C363="",Options!$A$3,IF(D363="",Options!$A$4,Options!$A$5))</f>
        <v>Verband</v>
      </c>
      <c r="F363" t="str" cm="1">
        <f t="array" ref="F363">IF(E363=Options!$A$3,"",IF(E363=Options!$A$4,INDEX(Verband!$E$2:$E$179,MATCH(1,(A363=Verband!$A$2:$A$179) * (Species!B363=Verband!$B$2:$B$179) * (Species!C363=Verband!$C$2:$C$179),0)),IF(E363=Options!$A$5,INDEX(Assoziation!$F$2:$F$96,MATCH(1,(A363=Assoziation!$A$2:$A$96) * (Species!B363=Assoziation!$B$2:$B$96) * (Species!C363=Assoziation!$C$2:$C$96) * (Species!D363=Assoziation!$D$2:$D$96),0)),"")))</f>
        <v>Caricion davallianae</v>
      </c>
      <c r="G363" t="str" cm="1">
        <f t="array" ref="G363">IF(E363=Options!$A$3,INDEX(Klasse!$D$2:$D$42,MATCH(1,(A363=Klasse!$A$2:$A$42) * (Species!B363=Klasse!$B$2:$B$42),0)),IF(E363=Options!$A$4,INDEX(Verband!$F$2:$F$179,MATCH(1,(A363=Verband!$A$2:$A$179) * (Species!B363=Verband!$B$2:$B$179) * (Species!C363=Verband!$C$2:$C$179),0)),IF(E363=Options!$A$5,INDEX(Assoziation!$G$2:$G$96,MATCH(1,(A363=Assoziation!$A$2:$A$96) * (Species!B363=Assoziation!$B$2:$B$96) * (Species!C363=Assoziation!$C$2:$C$96) * (Species!D363=Assoziation!$D$2:$D$96),0)),"")))</f>
        <v>Kalkreiches Kleinseggenried (Davallseggenried)</v>
      </c>
      <c r="H363" s="10" t="s">
        <v>407</v>
      </c>
      <c r="I363" s="10">
        <v>0</v>
      </c>
      <c r="J363" s="10">
        <v>0</v>
      </c>
      <c r="K363" s="10">
        <v>0</v>
      </c>
      <c r="L363" t="str">
        <f t="shared" si="40"/>
        <v xml:space="preserve">Carex </v>
      </c>
      <c r="M363" t="str">
        <f t="shared" si="41"/>
        <v xml:space="preserve"> lepidocarpa</v>
      </c>
      <c r="N363" t="str">
        <f t="shared" si="42"/>
        <v/>
      </c>
      <c r="O363" t="str">
        <f t="shared" si="39"/>
        <v>Species</v>
      </c>
      <c r="P363" t="str">
        <f t="shared" si="43"/>
        <v>Tausch</v>
      </c>
      <c r="Q363" t="str">
        <f>LOOKUP(A363,Formation!$A$2:$A$10,Formation!$B$2:$B$10)</f>
        <v>Ufer und Feuchtgebiete (Nassfluren und Moore)</v>
      </c>
      <c r="R363" t="str" cm="1">
        <f t="array" ref="R363">INDEX(Klasse!$D$2:$D$42,MATCH(1,(A363=Klasse!$A$2:$A$42) * (Species!B363=Klasse!$B$2:$B$42),0))</f>
        <v>Flachmoore</v>
      </c>
    </row>
    <row r="364" spans="1:18" x14ac:dyDescent="0.3">
      <c r="A364" s="10">
        <v>2</v>
      </c>
      <c r="B364" s="10">
        <v>2</v>
      </c>
      <c r="C364" s="10">
        <v>3</v>
      </c>
      <c r="E364" t="str">
        <f>IF(C364="",Options!$A$3,IF(D364="",Options!$A$4,Options!$A$5))</f>
        <v>Verband</v>
      </c>
      <c r="F364" t="str" cm="1">
        <f t="array" ref="F364">IF(E364=Options!$A$3,"",IF(E364=Options!$A$4,INDEX(Verband!$E$2:$E$179,MATCH(1,(A364=Verband!$A$2:$A$179) * (Species!B364=Verband!$B$2:$B$179) * (Species!C364=Verband!$C$2:$C$179),0)),IF(E364=Options!$A$5,INDEX(Assoziation!$F$2:$F$96,MATCH(1,(A364=Assoziation!$A$2:$A$96) * (Species!B364=Assoziation!$B$2:$B$96) * (Species!C364=Assoziation!$C$2:$C$96) * (Species!D364=Assoziation!$D$2:$D$96),0)),"")))</f>
        <v>Caricion davallianae</v>
      </c>
      <c r="G364" t="str" cm="1">
        <f t="array" ref="G364">IF(E364=Options!$A$3,INDEX(Klasse!$D$2:$D$42,MATCH(1,(A364=Klasse!$A$2:$A$42) * (Species!B364=Klasse!$B$2:$B$42),0)),IF(E364=Options!$A$4,INDEX(Verband!$F$2:$F$179,MATCH(1,(A364=Verband!$A$2:$A$179) * (Species!B364=Verband!$B$2:$B$179) * (Species!C364=Verband!$C$2:$C$179),0)),IF(E364=Options!$A$5,INDEX(Assoziation!$G$2:$G$96,MATCH(1,(A364=Assoziation!$A$2:$A$96) * (Species!B364=Assoziation!$B$2:$B$96) * (Species!C364=Assoziation!$C$2:$C$96) * (Species!D364=Assoziation!$D$2:$D$96),0)),"")))</f>
        <v>Kalkreiches Kleinseggenried (Davallseggenried)</v>
      </c>
      <c r="H364" s="10" t="s">
        <v>408</v>
      </c>
      <c r="I364" s="10">
        <v>0</v>
      </c>
      <c r="J364" s="10">
        <v>1</v>
      </c>
      <c r="K364" s="10">
        <v>0</v>
      </c>
      <c r="L364" t="str">
        <f t="shared" si="40"/>
        <v xml:space="preserve">Carex </v>
      </c>
      <c r="M364" t="str">
        <f t="shared" si="41"/>
        <v xml:space="preserve"> panicea</v>
      </c>
      <c r="N364" t="str">
        <f t="shared" si="42"/>
        <v/>
      </c>
      <c r="O364" t="str">
        <f t="shared" si="39"/>
        <v>Species</v>
      </c>
      <c r="P364" t="str">
        <f t="shared" si="43"/>
        <v>L.</v>
      </c>
      <c r="Q364" t="str">
        <f>LOOKUP(A364,Formation!$A$2:$A$10,Formation!$B$2:$B$10)</f>
        <v>Ufer und Feuchtgebiete (Nassfluren und Moore)</v>
      </c>
      <c r="R364" t="str" cm="1">
        <f t="array" ref="R364">INDEX(Klasse!$D$2:$D$42,MATCH(1,(A364=Klasse!$A$2:$A$42) * (Species!B364=Klasse!$B$2:$B$42),0))</f>
        <v>Flachmoore</v>
      </c>
    </row>
    <row r="365" spans="1:18" x14ac:dyDescent="0.3">
      <c r="A365" s="10">
        <v>2</v>
      </c>
      <c r="B365" s="10">
        <v>2</v>
      </c>
      <c r="C365" s="10">
        <v>3</v>
      </c>
      <c r="E365" t="str">
        <f>IF(C365="",Options!$A$3,IF(D365="",Options!$A$4,Options!$A$5))</f>
        <v>Verband</v>
      </c>
      <c r="F365" t="str" cm="1">
        <f t="array" ref="F365">IF(E365=Options!$A$3,"",IF(E365=Options!$A$4,INDEX(Verband!$E$2:$E$179,MATCH(1,(A365=Verband!$A$2:$A$179) * (Species!B365=Verband!$B$2:$B$179) * (Species!C365=Verband!$C$2:$C$179),0)),IF(E365=Options!$A$5,INDEX(Assoziation!$F$2:$F$96,MATCH(1,(A365=Assoziation!$A$2:$A$96) * (Species!B365=Assoziation!$B$2:$B$96) * (Species!C365=Assoziation!$C$2:$C$96) * (Species!D365=Assoziation!$D$2:$D$96),0)),"")))</f>
        <v>Caricion davallianae</v>
      </c>
      <c r="G365" t="str" cm="1">
        <f t="array" ref="G365">IF(E365=Options!$A$3,INDEX(Klasse!$D$2:$D$42,MATCH(1,(A365=Klasse!$A$2:$A$42) * (Species!B365=Klasse!$B$2:$B$42),0)),IF(E365=Options!$A$4,INDEX(Verband!$F$2:$F$179,MATCH(1,(A365=Verband!$A$2:$A$179) * (Species!B365=Verband!$B$2:$B$179) * (Species!C365=Verband!$C$2:$C$179),0)),IF(E365=Options!$A$5,INDEX(Assoziation!$G$2:$G$96,MATCH(1,(A365=Assoziation!$A$2:$A$96) * (Species!B365=Assoziation!$B$2:$B$96) * (Species!C365=Assoziation!$C$2:$C$96) * (Species!D365=Assoziation!$D$2:$D$96),0)),"")))</f>
        <v>Kalkreiches Kleinseggenried (Davallseggenried)</v>
      </c>
      <c r="H365" s="10" t="s">
        <v>409</v>
      </c>
      <c r="I365" s="10">
        <v>0</v>
      </c>
      <c r="J365" s="10">
        <v>0</v>
      </c>
      <c r="K365" s="10">
        <v>0</v>
      </c>
      <c r="L365" t="str">
        <f t="shared" si="40"/>
        <v xml:space="preserve">Carex </v>
      </c>
      <c r="M365" t="str">
        <f t="shared" si="41"/>
        <v xml:space="preserve"> viridula</v>
      </c>
      <c r="N365" t="str">
        <f t="shared" si="42"/>
        <v/>
      </c>
      <c r="O365" t="str">
        <f t="shared" si="39"/>
        <v>Species</v>
      </c>
      <c r="P365" t="str">
        <f t="shared" si="43"/>
        <v>Michx.</v>
      </c>
      <c r="Q365" t="str">
        <f>LOOKUP(A365,Formation!$A$2:$A$10,Formation!$B$2:$B$10)</f>
        <v>Ufer und Feuchtgebiete (Nassfluren und Moore)</v>
      </c>
      <c r="R365" t="str" cm="1">
        <f t="array" ref="R365">INDEX(Klasse!$D$2:$D$42,MATCH(1,(A365=Klasse!$A$2:$A$42) * (Species!B365=Klasse!$B$2:$B$42),0))</f>
        <v>Flachmoore</v>
      </c>
    </row>
    <row r="366" spans="1:18" x14ac:dyDescent="0.3">
      <c r="A366" s="10">
        <v>2</v>
      </c>
      <c r="B366" s="10">
        <v>2</v>
      </c>
      <c r="C366" s="10">
        <v>3</v>
      </c>
      <c r="E366" t="str">
        <f>IF(C366="",Options!$A$3,IF(D366="",Options!$A$4,Options!$A$5))</f>
        <v>Verband</v>
      </c>
      <c r="F366" t="str" cm="1">
        <f t="array" ref="F366">IF(E366=Options!$A$3,"",IF(E366=Options!$A$4,INDEX(Verband!$E$2:$E$179,MATCH(1,(A366=Verband!$A$2:$A$179) * (Species!B366=Verband!$B$2:$B$179) * (Species!C366=Verband!$C$2:$C$179),0)),IF(E366=Options!$A$5,INDEX(Assoziation!$F$2:$F$96,MATCH(1,(A366=Assoziation!$A$2:$A$96) * (Species!B366=Assoziation!$B$2:$B$96) * (Species!C366=Assoziation!$C$2:$C$96) * (Species!D366=Assoziation!$D$2:$D$96),0)),"")))</f>
        <v>Caricion davallianae</v>
      </c>
      <c r="G366" t="str" cm="1">
        <f t="array" ref="G366">IF(E366=Options!$A$3,INDEX(Klasse!$D$2:$D$42,MATCH(1,(A366=Klasse!$A$2:$A$42) * (Species!B366=Klasse!$B$2:$B$42),0)),IF(E366=Options!$A$4,INDEX(Verband!$F$2:$F$179,MATCH(1,(A366=Verband!$A$2:$A$179) * (Species!B366=Verband!$B$2:$B$179) * (Species!C366=Verband!$C$2:$C$179),0)),IF(E366=Options!$A$5,INDEX(Assoziation!$G$2:$G$96,MATCH(1,(A366=Assoziation!$A$2:$A$96) * (Species!B366=Assoziation!$B$2:$B$96) * (Species!C366=Assoziation!$C$2:$C$96) * (Species!D366=Assoziation!$D$2:$D$96),0)),"")))</f>
        <v>Kalkreiches Kleinseggenried (Davallseggenried)</v>
      </c>
      <c r="H366" s="10" t="s">
        <v>410</v>
      </c>
      <c r="I366" s="10">
        <v>0</v>
      </c>
      <c r="J366" s="10">
        <v>0</v>
      </c>
      <c r="K366" s="10">
        <v>0</v>
      </c>
      <c r="L366" t="str">
        <f t="shared" si="40"/>
        <v xml:space="preserve">Dactylorhiza </v>
      </c>
      <c r="M366" t="str">
        <f t="shared" si="41"/>
        <v xml:space="preserve"> incarnata</v>
      </c>
      <c r="N366" t="str">
        <f t="shared" si="42"/>
        <v/>
      </c>
      <c r="O366" t="str">
        <f t="shared" si="39"/>
        <v>Species</v>
      </c>
      <c r="P366" t="str">
        <f t="shared" si="43"/>
        <v>(L.) Soó</v>
      </c>
      <c r="Q366" t="str">
        <f>LOOKUP(A366,Formation!$A$2:$A$10,Formation!$B$2:$B$10)</f>
        <v>Ufer und Feuchtgebiete (Nassfluren und Moore)</v>
      </c>
      <c r="R366" t="str" cm="1">
        <f t="array" ref="R366">INDEX(Klasse!$D$2:$D$42,MATCH(1,(A366=Klasse!$A$2:$A$42) * (Species!B366=Klasse!$B$2:$B$42),0))</f>
        <v>Flachmoore</v>
      </c>
    </row>
    <row r="367" spans="1:18" x14ac:dyDescent="0.3">
      <c r="A367" s="10">
        <v>2</v>
      </c>
      <c r="B367" s="10">
        <v>2</v>
      </c>
      <c r="C367" s="10">
        <v>3</v>
      </c>
      <c r="E367" t="str">
        <f>IF(C367="",Options!$A$3,IF(D367="",Options!$A$4,Options!$A$5))</f>
        <v>Verband</v>
      </c>
      <c r="F367" t="str" cm="1">
        <f t="array" ref="F367">IF(E367=Options!$A$3,"",IF(E367=Options!$A$4,INDEX(Verband!$E$2:$E$179,MATCH(1,(A367=Verband!$A$2:$A$179) * (Species!B367=Verband!$B$2:$B$179) * (Species!C367=Verband!$C$2:$C$179),0)),IF(E367=Options!$A$5,INDEX(Assoziation!$F$2:$F$96,MATCH(1,(A367=Assoziation!$A$2:$A$96) * (Species!B367=Assoziation!$B$2:$B$96) * (Species!C367=Assoziation!$C$2:$C$96) * (Species!D367=Assoziation!$D$2:$D$96),0)),"")))</f>
        <v>Caricion davallianae</v>
      </c>
      <c r="G367" t="str" cm="1">
        <f t="array" ref="G367">IF(E367=Options!$A$3,INDEX(Klasse!$D$2:$D$42,MATCH(1,(A367=Klasse!$A$2:$A$42) * (Species!B367=Klasse!$B$2:$B$42),0)),IF(E367=Options!$A$4,INDEX(Verband!$F$2:$F$179,MATCH(1,(A367=Verband!$A$2:$A$179) * (Species!B367=Verband!$B$2:$B$179) * (Species!C367=Verband!$C$2:$C$179),0)),IF(E367=Options!$A$5,INDEX(Assoziation!$G$2:$G$96,MATCH(1,(A367=Assoziation!$A$2:$A$96) * (Species!B367=Assoziation!$B$2:$B$96) * (Species!C367=Assoziation!$C$2:$C$96) * (Species!D367=Assoziation!$D$2:$D$96),0)),"")))</f>
        <v>Kalkreiches Kleinseggenried (Davallseggenried)</v>
      </c>
      <c r="H367" s="10" t="s">
        <v>411</v>
      </c>
      <c r="I367" s="10">
        <v>0</v>
      </c>
      <c r="J367" s="10">
        <v>0</v>
      </c>
      <c r="K367" s="10">
        <v>0</v>
      </c>
      <c r="L367" t="str">
        <f t="shared" si="40"/>
        <v xml:space="preserve">Dactylorhiza </v>
      </c>
      <c r="M367" t="str">
        <f t="shared" si="41"/>
        <v xml:space="preserve"> majalis</v>
      </c>
      <c r="N367" t="str">
        <f t="shared" si="42"/>
        <v/>
      </c>
      <c r="O367" t="str">
        <f t="shared" si="39"/>
        <v>Species</v>
      </c>
      <c r="P367" t="str">
        <f t="shared" si="43"/>
        <v>(Rchb.) P. F. Hunt &amp; Summerh.</v>
      </c>
      <c r="Q367" t="str">
        <f>LOOKUP(A367,Formation!$A$2:$A$10,Formation!$B$2:$B$10)</f>
        <v>Ufer und Feuchtgebiete (Nassfluren und Moore)</v>
      </c>
      <c r="R367" t="str" cm="1">
        <f t="array" ref="R367">INDEX(Klasse!$D$2:$D$42,MATCH(1,(A367=Klasse!$A$2:$A$42) * (Species!B367=Klasse!$B$2:$B$42),0))</f>
        <v>Flachmoore</v>
      </c>
    </row>
    <row r="368" spans="1:18" x14ac:dyDescent="0.3">
      <c r="A368" s="10">
        <v>2</v>
      </c>
      <c r="B368" s="10">
        <v>2</v>
      </c>
      <c r="C368" s="10">
        <v>3</v>
      </c>
      <c r="E368" t="str">
        <f>IF(C368="",Options!$A$3,IF(D368="",Options!$A$4,Options!$A$5))</f>
        <v>Verband</v>
      </c>
      <c r="F368" t="str" cm="1">
        <f t="array" ref="F368">IF(E368=Options!$A$3,"",IF(E368=Options!$A$4,INDEX(Verband!$E$2:$E$179,MATCH(1,(A368=Verband!$A$2:$A$179) * (Species!B368=Verband!$B$2:$B$179) * (Species!C368=Verband!$C$2:$C$179),0)),IF(E368=Options!$A$5,INDEX(Assoziation!$F$2:$F$96,MATCH(1,(A368=Assoziation!$A$2:$A$96) * (Species!B368=Assoziation!$B$2:$B$96) * (Species!C368=Assoziation!$C$2:$C$96) * (Species!D368=Assoziation!$D$2:$D$96),0)),"")))</f>
        <v>Caricion davallianae</v>
      </c>
      <c r="G368" t="str" cm="1">
        <f t="array" ref="G368">IF(E368=Options!$A$3,INDEX(Klasse!$D$2:$D$42,MATCH(1,(A368=Klasse!$A$2:$A$42) * (Species!B368=Klasse!$B$2:$B$42),0)),IF(E368=Options!$A$4,INDEX(Verband!$F$2:$F$179,MATCH(1,(A368=Verband!$A$2:$A$179) * (Species!B368=Verband!$B$2:$B$179) * (Species!C368=Verband!$C$2:$C$179),0)),IF(E368=Options!$A$5,INDEX(Assoziation!$G$2:$G$96,MATCH(1,(A368=Assoziation!$A$2:$A$96) * (Species!B368=Assoziation!$B$2:$B$96) * (Species!C368=Assoziation!$C$2:$C$96) * (Species!D368=Assoziation!$D$2:$D$96),0)),"")))</f>
        <v>Kalkreiches Kleinseggenried (Davallseggenried)</v>
      </c>
      <c r="H368" s="10" t="s">
        <v>412</v>
      </c>
      <c r="I368" s="10">
        <v>0</v>
      </c>
      <c r="J368" s="10">
        <v>0</v>
      </c>
      <c r="K368" s="10">
        <v>0</v>
      </c>
      <c r="L368" t="str">
        <f t="shared" si="40"/>
        <v xml:space="preserve">Eleocharis </v>
      </c>
      <c r="M368" t="str">
        <f t="shared" si="41"/>
        <v xml:space="preserve"> quinqueflora</v>
      </c>
      <c r="N368" t="str">
        <f t="shared" si="42"/>
        <v/>
      </c>
      <c r="O368" t="str">
        <f t="shared" si="39"/>
        <v>Species</v>
      </c>
      <c r="P368" t="str">
        <f t="shared" si="43"/>
        <v>(Hartmann) O. Schwarz</v>
      </c>
      <c r="Q368" t="str">
        <f>LOOKUP(A368,Formation!$A$2:$A$10,Formation!$B$2:$B$10)</f>
        <v>Ufer und Feuchtgebiete (Nassfluren und Moore)</v>
      </c>
      <c r="R368" t="str" cm="1">
        <f t="array" ref="R368">INDEX(Klasse!$D$2:$D$42,MATCH(1,(A368=Klasse!$A$2:$A$42) * (Species!B368=Klasse!$B$2:$B$42),0))</f>
        <v>Flachmoore</v>
      </c>
    </row>
    <row r="369" spans="1:18" x14ac:dyDescent="0.3">
      <c r="A369" s="10">
        <v>2</v>
      </c>
      <c r="B369" s="10">
        <v>2</v>
      </c>
      <c r="C369" s="10">
        <v>3</v>
      </c>
      <c r="E369" t="str">
        <f>IF(C369="",Options!$A$3,IF(D369="",Options!$A$4,Options!$A$5))</f>
        <v>Verband</v>
      </c>
      <c r="F369" t="str" cm="1">
        <f t="array" ref="F369">IF(E369=Options!$A$3,"",IF(E369=Options!$A$4,INDEX(Verband!$E$2:$E$179,MATCH(1,(A369=Verband!$A$2:$A$179) * (Species!B369=Verband!$B$2:$B$179) * (Species!C369=Verband!$C$2:$C$179),0)),IF(E369=Options!$A$5,INDEX(Assoziation!$F$2:$F$96,MATCH(1,(A369=Assoziation!$A$2:$A$96) * (Species!B369=Assoziation!$B$2:$B$96) * (Species!C369=Assoziation!$C$2:$C$96) * (Species!D369=Assoziation!$D$2:$D$96),0)),"")))</f>
        <v>Caricion davallianae</v>
      </c>
      <c r="G369" t="str" cm="1">
        <f t="array" ref="G369">IF(E369=Options!$A$3,INDEX(Klasse!$D$2:$D$42,MATCH(1,(A369=Klasse!$A$2:$A$42) * (Species!B369=Klasse!$B$2:$B$42),0)),IF(E369=Options!$A$4,INDEX(Verband!$F$2:$F$179,MATCH(1,(A369=Verband!$A$2:$A$179) * (Species!B369=Verband!$B$2:$B$179) * (Species!C369=Verband!$C$2:$C$179),0)),IF(E369=Options!$A$5,INDEX(Assoziation!$G$2:$G$96,MATCH(1,(A369=Assoziation!$A$2:$A$96) * (Species!B369=Assoziation!$B$2:$B$96) * (Species!C369=Assoziation!$C$2:$C$96) * (Species!D369=Assoziation!$D$2:$D$96),0)),"")))</f>
        <v>Kalkreiches Kleinseggenried (Davallseggenried)</v>
      </c>
      <c r="H369" s="10" t="s">
        <v>413</v>
      </c>
      <c r="I369" s="10">
        <v>0</v>
      </c>
      <c r="J369" s="10">
        <v>0</v>
      </c>
      <c r="K369" s="10">
        <v>0</v>
      </c>
      <c r="L369" t="str">
        <f t="shared" si="40"/>
        <v xml:space="preserve">Epipactis </v>
      </c>
      <c r="M369" t="str">
        <f t="shared" si="41"/>
        <v xml:space="preserve"> palustris</v>
      </c>
      <c r="N369" t="str">
        <f t="shared" si="42"/>
        <v/>
      </c>
      <c r="O369" t="str">
        <f t="shared" si="39"/>
        <v>Species</v>
      </c>
      <c r="P369" t="str">
        <f t="shared" si="43"/>
        <v>(L.) Crantz</v>
      </c>
      <c r="Q369" t="str">
        <f>LOOKUP(A369,Formation!$A$2:$A$10,Formation!$B$2:$B$10)</f>
        <v>Ufer und Feuchtgebiete (Nassfluren und Moore)</v>
      </c>
      <c r="R369" t="str" cm="1">
        <f t="array" ref="R369">INDEX(Klasse!$D$2:$D$42,MATCH(1,(A369=Klasse!$A$2:$A$42) * (Species!B369=Klasse!$B$2:$B$42),0))</f>
        <v>Flachmoore</v>
      </c>
    </row>
    <row r="370" spans="1:18" x14ac:dyDescent="0.3">
      <c r="A370" s="10">
        <v>2</v>
      </c>
      <c r="B370" s="10">
        <v>2</v>
      </c>
      <c r="C370" s="10">
        <v>3</v>
      </c>
      <c r="E370" t="str">
        <f>IF(C370="",Options!$A$3,IF(D370="",Options!$A$4,Options!$A$5))</f>
        <v>Verband</v>
      </c>
      <c r="F370" t="str" cm="1">
        <f t="array" ref="F370">IF(E370=Options!$A$3,"",IF(E370=Options!$A$4,INDEX(Verband!$E$2:$E$179,MATCH(1,(A370=Verband!$A$2:$A$179) * (Species!B370=Verband!$B$2:$B$179) * (Species!C370=Verband!$C$2:$C$179),0)),IF(E370=Options!$A$5,INDEX(Assoziation!$F$2:$F$96,MATCH(1,(A370=Assoziation!$A$2:$A$96) * (Species!B370=Assoziation!$B$2:$B$96) * (Species!C370=Assoziation!$C$2:$C$96) * (Species!D370=Assoziation!$D$2:$D$96),0)),"")))</f>
        <v>Caricion davallianae</v>
      </c>
      <c r="G370" t="str" cm="1">
        <f t="array" ref="G370">IF(E370=Options!$A$3,INDEX(Klasse!$D$2:$D$42,MATCH(1,(A370=Klasse!$A$2:$A$42) * (Species!B370=Klasse!$B$2:$B$42),0)),IF(E370=Options!$A$4,INDEX(Verband!$F$2:$F$179,MATCH(1,(A370=Verband!$A$2:$A$179) * (Species!B370=Verband!$B$2:$B$179) * (Species!C370=Verband!$C$2:$C$179),0)),IF(E370=Options!$A$5,INDEX(Assoziation!$G$2:$G$96,MATCH(1,(A370=Assoziation!$A$2:$A$96) * (Species!B370=Assoziation!$B$2:$B$96) * (Species!C370=Assoziation!$C$2:$C$96) * (Species!D370=Assoziation!$D$2:$D$96),0)),"")))</f>
        <v>Kalkreiches Kleinseggenried (Davallseggenried)</v>
      </c>
      <c r="H370" s="10" t="s">
        <v>414</v>
      </c>
      <c r="I370" s="10">
        <v>0</v>
      </c>
      <c r="J370" s="10">
        <v>0</v>
      </c>
      <c r="K370" s="10">
        <v>0</v>
      </c>
      <c r="L370" t="str">
        <f t="shared" si="40"/>
        <v xml:space="preserve">Gentiana </v>
      </c>
      <c r="M370" t="str">
        <f t="shared" si="41"/>
        <v xml:space="preserve"> utriculosa</v>
      </c>
      <c r="N370" t="str">
        <f t="shared" si="42"/>
        <v/>
      </c>
      <c r="O370" t="str">
        <f t="shared" si="39"/>
        <v>Species</v>
      </c>
      <c r="P370" t="str">
        <f t="shared" si="43"/>
        <v>L.</v>
      </c>
      <c r="Q370" t="str">
        <f>LOOKUP(A370,Formation!$A$2:$A$10,Formation!$B$2:$B$10)</f>
        <v>Ufer und Feuchtgebiete (Nassfluren und Moore)</v>
      </c>
      <c r="R370" t="str" cm="1">
        <f t="array" ref="R370">INDEX(Klasse!$D$2:$D$42,MATCH(1,(A370=Klasse!$A$2:$A$42) * (Species!B370=Klasse!$B$2:$B$42),0))</f>
        <v>Flachmoore</v>
      </c>
    </row>
    <row r="371" spans="1:18" x14ac:dyDescent="0.3">
      <c r="A371" s="10">
        <v>2</v>
      </c>
      <c r="B371" s="10">
        <v>2</v>
      </c>
      <c r="C371" s="10">
        <v>3</v>
      </c>
      <c r="E371" t="str">
        <f>IF(C371="",Options!$A$3,IF(D371="",Options!$A$4,Options!$A$5))</f>
        <v>Verband</v>
      </c>
      <c r="F371" t="str" cm="1">
        <f t="array" ref="F371">IF(E371=Options!$A$3,"",IF(E371=Options!$A$4,INDEX(Verband!$E$2:$E$179,MATCH(1,(A371=Verband!$A$2:$A$179) * (Species!B371=Verband!$B$2:$B$179) * (Species!C371=Verband!$C$2:$C$179),0)),IF(E371=Options!$A$5,INDEX(Assoziation!$F$2:$F$96,MATCH(1,(A371=Assoziation!$A$2:$A$96) * (Species!B371=Assoziation!$B$2:$B$96) * (Species!C371=Assoziation!$C$2:$C$96) * (Species!D371=Assoziation!$D$2:$D$96),0)),"")))</f>
        <v>Caricion davallianae</v>
      </c>
      <c r="G371" t="str" cm="1">
        <f t="array" ref="G371">IF(E371=Options!$A$3,INDEX(Klasse!$D$2:$D$42,MATCH(1,(A371=Klasse!$A$2:$A$42) * (Species!B371=Klasse!$B$2:$B$42),0)),IF(E371=Options!$A$4,INDEX(Verband!$F$2:$F$179,MATCH(1,(A371=Verband!$A$2:$A$179) * (Species!B371=Verband!$B$2:$B$179) * (Species!C371=Verband!$C$2:$C$179),0)),IF(E371=Options!$A$5,INDEX(Assoziation!$G$2:$G$96,MATCH(1,(A371=Assoziation!$A$2:$A$96) * (Species!B371=Assoziation!$B$2:$B$96) * (Species!C371=Assoziation!$C$2:$C$96) * (Species!D371=Assoziation!$D$2:$D$96),0)),"")))</f>
        <v>Kalkreiches Kleinseggenried (Davallseggenried)</v>
      </c>
      <c r="H371" s="10" t="s">
        <v>415</v>
      </c>
      <c r="I371" s="10">
        <v>0</v>
      </c>
      <c r="J371" s="10">
        <v>0</v>
      </c>
      <c r="K371" s="10">
        <v>0</v>
      </c>
      <c r="L371" t="str">
        <f t="shared" si="40"/>
        <v xml:space="preserve">Juncus </v>
      </c>
      <c r="M371" t="str">
        <f t="shared" si="41"/>
        <v xml:space="preserve"> alpinoarticulatus</v>
      </c>
      <c r="N371" t="str">
        <f t="shared" si="42"/>
        <v/>
      </c>
      <c r="O371" t="str">
        <f t="shared" si="39"/>
        <v>Species</v>
      </c>
      <c r="P371" t="str">
        <f t="shared" si="43"/>
        <v>Chaix</v>
      </c>
      <c r="Q371" t="str">
        <f>LOOKUP(A371,Formation!$A$2:$A$10,Formation!$B$2:$B$10)</f>
        <v>Ufer und Feuchtgebiete (Nassfluren und Moore)</v>
      </c>
      <c r="R371" t="str" cm="1">
        <f t="array" ref="R371">INDEX(Klasse!$D$2:$D$42,MATCH(1,(A371=Klasse!$A$2:$A$42) * (Species!B371=Klasse!$B$2:$B$42),0))</f>
        <v>Flachmoore</v>
      </c>
    </row>
    <row r="372" spans="1:18" x14ac:dyDescent="0.3">
      <c r="A372" s="10">
        <v>2</v>
      </c>
      <c r="B372" s="10">
        <v>2</v>
      </c>
      <c r="C372" s="10">
        <v>3</v>
      </c>
      <c r="E372" t="str">
        <f>IF(C372="",Options!$A$3,IF(D372="",Options!$A$4,Options!$A$5))</f>
        <v>Verband</v>
      </c>
      <c r="F372" t="str" cm="1">
        <f t="array" ref="F372">IF(E372=Options!$A$3,"",IF(E372=Options!$A$4,INDEX(Verband!$E$2:$E$179,MATCH(1,(A372=Verband!$A$2:$A$179) * (Species!B372=Verband!$B$2:$B$179) * (Species!C372=Verband!$C$2:$C$179),0)),IF(E372=Options!$A$5,INDEX(Assoziation!$F$2:$F$96,MATCH(1,(A372=Assoziation!$A$2:$A$96) * (Species!B372=Assoziation!$B$2:$B$96) * (Species!C372=Assoziation!$C$2:$C$96) * (Species!D372=Assoziation!$D$2:$D$96),0)),"")))</f>
        <v>Caricion davallianae</v>
      </c>
      <c r="G372" t="str" cm="1">
        <f t="array" ref="G372">IF(E372=Options!$A$3,INDEX(Klasse!$D$2:$D$42,MATCH(1,(A372=Klasse!$A$2:$A$42) * (Species!B372=Klasse!$B$2:$B$42),0)),IF(E372=Options!$A$4,INDEX(Verband!$F$2:$F$179,MATCH(1,(A372=Verband!$A$2:$A$179) * (Species!B372=Verband!$B$2:$B$179) * (Species!C372=Verband!$C$2:$C$179),0)),IF(E372=Options!$A$5,INDEX(Assoziation!$G$2:$G$96,MATCH(1,(A372=Assoziation!$A$2:$A$96) * (Species!B372=Assoziation!$B$2:$B$96) * (Species!C372=Assoziation!$C$2:$C$96) * (Species!D372=Assoziation!$D$2:$D$96),0)),"")))</f>
        <v>Kalkreiches Kleinseggenried (Davallseggenried)</v>
      </c>
      <c r="H372" s="10" t="s">
        <v>333</v>
      </c>
      <c r="I372" s="10">
        <v>0</v>
      </c>
      <c r="J372" s="10">
        <v>0</v>
      </c>
      <c r="K372" s="10">
        <v>0</v>
      </c>
      <c r="L372" t="str">
        <f t="shared" si="40"/>
        <v xml:space="preserve">Juncus </v>
      </c>
      <c r="M372" t="str">
        <f t="shared" si="41"/>
        <v xml:space="preserve"> articulatus</v>
      </c>
      <c r="N372" t="str">
        <f t="shared" si="42"/>
        <v/>
      </c>
      <c r="O372" t="str">
        <f t="shared" si="39"/>
        <v>Species</v>
      </c>
      <c r="P372" t="str">
        <f t="shared" si="43"/>
        <v>L.</v>
      </c>
      <c r="Q372" t="str">
        <f>LOOKUP(A372,Formation!$A$2:$A$10,Formation!$B$2:$B$10)</f>
        <v>Ufer und Feuchtgebiete (Nassfluren und Moore)</v>
      </c>
      <c r="R372" t="str" cm="1">
        <f t="array" ref="R372">INDEX(Klasse!$D$2:$D$42,MATCH(1,(A372=Klasse!$A$2:$A$42) * (Species!B372=Klasse!$B$2:$B$42),0))</f>
        <v>Flachmoore</v>
      </c>
    </row>
    <row r="373" spans="1:18" x14ac:dyDescent="0.3">
      <c r="A373" s="10">
        <v>2</v>
      </c>
      <c r="B373" s="10">
        <v>2</v>
      </c>
      <c r="C373" s="10">
        <v>3</v>
      </c>
      <c r="E373" t="str">
        <f>IF(C373="",Options!$A$3,IF(D373="",Options!$A$4,Options!$A$5))</f>
        <v>Verband</v>
      </c>
      <c r="F373" t="str" cm="1">
        <f t="array" ref="F373">IF(E373=Options!$A$3,"",IF(E373=Options!$A$4,INDEX(Verband!$E$2:$E$179,MATCH(1,(A373=Verband!$A$2:$A$179) * (Species!B373=Verband!$B$2:$B$179) * (Species!C373=Verband!$C$2:$C$179),0)),IF(E373=Options!$A$5,INDEX(Assoziation!$F$2:$F$96,MATCH(1,(A373=Assoziation!$A$2:$A$96) * (Species!B373=Assoziation!$B$2:$B$96) * (Species!C373=Assoziation!$C$2:$C$96) * (Species!D373=Assoziation!$D$2:$D$96),0)),"")))</f>
        <v>Caricion davallianae</v>
      </c>
      <c r="G373" t="str" cm="1">
        <f t="array" ref="G373">IF(E373=Options!$A$3,INDEX(Klasse!$D$2:$D$42,MATCH(1,(A373=Klasse!$A$2:$A$42) * (Species!B373=Klasse!$B$2:$B$42),0)),IF(E373=Options!$A$4,INDEX(Verband!$F$2:$F$179,MATCH(1,(A373=Verband!$A$2:$A$179) * (Species!B373=Verband!$B$2:$B$179) * (Species!C373=Verband!$C$2:$C$179),0)),IF(E373=Options!$A$5,INDEX(Assoziation!$G$2:$G$96,MATCH(1,(A373=Assoziation!$A$2:$A$96) * (Species!B373=Assoziation!$B$2:$B$96) * (Species!C373=Assoziation!$C$2:$C$96) * (Species!D373=Assoziation!$D$2:$D$96),0)),"")))</f>
        <v>Kalkreiches Kleinseggenried (Davallseggenried)</v>
      </c>
      <c r="H373" s="10" t="s">
        <v>416</v>
      </c>
      <c r="I373" s="10">
        <v>0</v>
      </c>
      <c r="J373" s="10">
        <v>0</v>
      </c>
      <c r="K373" s="10">
        <v>0</v>
      </c>
      <c r="L373" t="str">
        <f t="shared" si="40"/>
        <v xml:space="preserve">Parnassia </v>
      </c>
      <c r="M373" t="str">
        <f t="shared" si="41"/>
        <v xml:space="preserve"> palustris</v>
      </c>
      <c r="N373" t="str">
        <f t="shared" si="42"/>
        <v/>
      </c>
      <c r="O373" t="str">
        <f t="shared" si="39"/>
        <v>Species</v>
      </c>
      <c r="P373" t="str">
        <f t="shared" si="43"/>
        <v>L.</v>
      </c>
      <c r="Q373" t="str">
        <f>LOOKUP(A373,Formation!$A$2:$A$10,Formation!$B$2:$B$10)</f>
        <v>Ufer und Feuchtgebiete (Nassfluren und Moore)</v>
      </c>
      <c r="R373" t="str" cm="1">
        <f t="array" ref="R373">INDEX(Klasse!$D$2:$D$42,MATCH(1,(A373=Klasse!$A$2:$A$42) * (Species!B373=Klasse!$B$2:$B$42),0))</f>
        <v>Flachmoore</v>
      </c>
    </row>
    <row r="374" spans="1:18" x14ac:dyDescent="0.3">
      <c r="A374" s="10">
        <v>2</v>
      </c>
      <c r="B374" s="10">
        <v>2</v>
      </c>
      <c r="C374" s="10">
        <v>3</v>
      </c>
      <c r="E374" t="str">
        <f>IF(C374="",Options!$A$3,IF(D374="",Options!$A$4,Options!$A$5))</f>
        <v>Verband</v>
      </c>
      <c r="F374" t="str" cm="1">
        <f t="array" ref="F374">IF(E374=Options!$A$3,"",IF(E374=Options!$A$4,INDEX(Verband!$E$2:$E$179,MATCH(1,(A374=Verband!$A$2:$A$179) * (Species!B374=Verband!$B$2:$B$179) * (Species!C374=Verband!$C$2:$C$179),0)),IF(E374=Options!$A$5,INDEX(Assoziation!$F$2:$F$96,MATCH(1,(A374=Assoziation!$A$2:$A$96) * (Species!B374=Assoziation!$B$2:$B$96) * (Species!C374=Assoziation!$C$2:$C$96) * (Species!D374=Assoziation!$D$2:$D$96),0)),"")))</f>
        <v>Caricion davallianae</v>
      </c>
      <c r="G374" t="str" cm="1">
        <f t="array" ref="G374">IF(E374=Options!$A$3,INDEX(Klasse!$D$2:$D$42,MATCH(1,(A374=Klasse!$A$2:$A$42) * (Species!B374=Klasse!$B$2:$B$42),0)),IF(E374=Options!$A$4,INDEX(Verband!$F$2:$F$179,MATCH(1,(A374=Verband!$A$2:$A$179) * (Species!B374=Verband!$B$2:$B$179) * (Species!C374=Verband!$C$2:$C$179),0)),IF(E374=Options!$A$5,INDEX(Assoziation!$G$2:$G$96,MATCH(1,(A374=Assoziation!$A$2:$A$96) * (Species!B374=Assoziation!$B$2:$B$96) * (Species!C374=Assoziation!$C$2:$C$96) * (Species!D374=Assoziation!$D$2:$D$96),0)),"")))</f>
        <v>Kalkreiches Kleinseggenried (Davallseggenried)</v>
      </c>
      <c r="H374" s="10" t="s">
        <v>417</v>
      </c>
      <c r="I374" s="10">
        <v>0</v>
      </c>
      <c r="J374" s="10">
        <v>0</v>
      </c>
      <c r="K374" s="10">
        <v>0</v>
      </c>
      <c r="L374" t="str">
        <f t="shared" si="40"/>
        <v xml:space="preserve">Pinguicula </v>
      </c>
      <c r="M374" t="str">
        <f t="shared" si="41"/>
        <v xml:space="preserve"> grandiflora</v>
      </c>
      <c r="N374" t="str">
        <f t="shared" si="42"/>
        <v>Grandiflora</v>
      </c>
      <c r="O374" t="str">
        <f t="shared" si="39"/>
        <v>Subspecies</v>
      </c>
      <c r="P374" t="str">
        <f t="shared" si="43"/>
        <v/>
      </c>
      <c r="Q374" t="str">
        <f>LOOKUP(A374,Formation!$A$2:$A$10,Formation!$B$2:$B$10)</f>
        <v>Ufer und Feuchtgebiete (Nassfluren und Moore)</v>
      </c>
      <c r="R374" t="str" cm="1">
        <f t="array" ref="R374">INDEX(Klasse!$D$2:$D$42,MATCH(1,(A374=Klasse!$A$2:$A$42) * (Species!B374=Klasse!$B$2:$B$42),0))</f>
        <v>Flachmoore</v>
      </c>
    </row>
    <row r="375" spans="1:18" x14ac:dyDescent="0.3">
      <c r="A375" s="10">
        <v>2</v>
      </c>
      <c r="B375" s="10">
        <v>2</v>
      </c>
      <c r="C375" s="10">
        <v>3</v>
      </c>
      <c r="E375" t="str">
        <f>IF(C375="",Options!$A$3,IF(D375="",Options!$A$4,Options!$A$5))</f>
        <v>Verband</v>
      </c>
      <c r="F375" t="str" cm="1">
        <f t="array" ref="F375">IF(E375=Options!$A$3,"",IF(E375=Options!$A$4,INDEX(Verband!$E$2:$E$179,MATCH(1,(A375=Verband!$A$2:$A$179) * (Species!B375=Verband!$B$2:$B$179) * (Species!C375=Verband!$C$2:$C$179),0)),IF(E375=Options!$A$5,INDEX(Assoziation!$F$2:$F$96,MATCH(1,(A375=Assoziation!$A$2:$A$96) * (Species!B375=Assoziation!$B$2:$B$96) * (Species!C375=Assoziation!$C$2:$C$96) * (Species!D375=Assoziation!$D$2:$D$96),0)),"")))</f>
        <v>Caricion davallianae</v>
      </c>
      <c r="G375" t="str" cm="1">
        <f t="array" ref="G375">IF(E375=Options!$A$3,INDEX(Klasse!$D$2:$D$42,MATCH(1,(A375=Klasse!$A$2:$A$42) * (Species!B375=Klasse!$B$2:$B$42),0)),IF(E375=Options!$A$4,INDEX(Verband!$F$2:$F$179,MATCH(1,(A375=Verband!$A$2:$A$179) * (Species!B375=Verband!$B$2:$B$179) * (Species!C375=Verband!$C$2:$C$179),0)),IF(E375=Options!$A$5,INDEX(Assoziation!$G$2:$G$96,MATCH(1,(A375=Assoziation!$A$2:$A$96) * (Species!B375=Assoziation!$B$2:$B$96) * (Species!C375=Assoziation!$C$2:$C$96) * (Species!D375=Assoziation!$D$2:$D$96),0)),"")))</f>
        <v>Kalkreiches Kleinseggenried (Davallseggenried)</v>
      </c>
      <c r="H375" s="10" t="s">
        <v>418</v>
      </c>
      <c r="I375" s="10">
        <v>0</v>
      </c>
      <c r="J375" s="10">
        <v>0</v>
      </c>
      <c r="K375" s="10">
        <v>0</v>
      </c>
      <c r="L375" t="str">
        <f t="shared" si="40"/>
        <v xml:space="preserve">Salix </v>
      </c>
      <c r="M375" t="str">
        <f t="shared" si="41"/>
        <v xml:space="preserve"> repens</v>
      </c>
      <c r="N375" t="str">
        <f t="shared" si="42"/>
        <v/>
      </c>
      <c r="O375" t="str">
        <f t="shared" si="39"/>
        <v>Species</v>
      </c>
      <c r="P375" t="str">
        <f t="shared" si="43"/>
        <v>L.</v>
      </c>
      <c r="Q375" t="str">
        <f>LOOKUP(A375,Formation!$A$2:$A$10,Formation!$B$2:$B$10)</f>
        <v>Ufer und Feuchtgebiete (Nassfluren und Moore)</v>
      </c>
      <c r="R375" t="str" cm="1">
        <f t="array" ref="R375">INDEX(Klasse!$D$2:$D$42,MATCH(1,(A375=Klasse!$A$2:$A$42) * (Species!B375=Klasse!$B$2:$B$42),0))</f>
        <v>Flachmoore</v>
      </c>
    </row>
    <row r="376" spans="1:18" x14ac:dyDescent="0.3">
      <c r="A376" s="10">
        <v>2</v>
      </c>
      <c r="B376" s="10">
        <v>2</v>
      </c>
      <c r="C376" s="10">
        <v>3</v>
      </c>
      <c r="E376" t="str">
        <f>IF(C376="",Options!$A$3,IF(D376="",Options!$A$4,Options!$A$5))</f>
        <v>Verband</v>
      </c>
      <c r="F376" t="str" cm="1">
        <f t="array" ref="F376">IF(E376=Options!$A$3,"",IF(E376=Options!$A$4,INDEX(Verband!$E$2:$E$179,MATCH(1,(A376=Verband!$A$2:$A$179) * (Species!B376=Verband!$B$2:$B$179) * (Species!C376=Verband!$C$2:$C$179),0)),IF(E376=Options!$A$5,INDEX(Assoziation!$F$2:$F$96,MATCH(1,(A376=Assoziation!$A$2:$A$96) * (Species!B376=Assoziation!$B$2:$B$96) * (Species!C376=Assoziation!$C$2:$C$96) * (Species!D376=Assoziation!$D$2:$D$96),0)),"")))</f>
        <v>Caricion davallianae</v>
      </c>
      <c r="G376" t="str" cm="1">
        <f t="array" ref="G376">IF(E376=Options!$A$3,INDEX(Klasse!$D$2:$D$42,MATCH(1,(A376=Klasse!$A$2:$A$42) * (Species!B376=Klasse!$B$2:$B$42),0)),IF(E376=Options!$A$4,INDEX(Verband!$F$2:$F$179,MATCH(1,(A376=Verband!$A$2:$A$179) * (Species!B376=Verband!$B$2:$B$179) * (Species!C376=Verband!$C$2:$C$179),0)),IF(E376=Options!$A$5,INDEX(Assoziation!$G$2:$G$96,MATCH(1,(A376=Assoziation!$A$2:$A$96) * (Species!B376=Assoziation!$B$2:$B$96) * (Species!C376=Assoziation!$C$2:$C$96) * (Species!D376=Assoziation!$D$2:$D$96),0)),"")))</f>
        <v>Kalkreiches Kleinseggenried (Davallseggenried)</v>
      </c>
      <c r="H376" s="10" t="s">
        <v>419</v>
      </c>
      <c r="I376" s="10">
        <v>0</v>
      </c>
      <c r="J376" s="10">
        <v>0</v>
      </c>
      <c r="K376" s="10">
        <v>0</v>
      </c>
      <c r="L376" t="str">
        <f t="shared" si="40"/>
        <v xml:space="preserve">Taraxacum </v>
      </c>
      <c r="M376" t="str">
        <f t="shared" si="41"/>
        <v xml:space="preserve"> palustre</v>
      </c>
      <c r="N376" t="str">
        <f t="shared" si="42"/>
        <v/>
      </c>
      <c r="O376" t="str">
        <f t="shared" si="39"/>
        <v>aggr</v>
      </c>
      <c r="P376" t="str">
        <f t="shared" si="43"/>
        <v/>
      </c>
      <c r="Q376" t="str">
        <f>LOOKUP(A376,Formation!$A$2:$A$10,Formation!$B$2:$B$10)</f>
        <v>Ufer und Feuchtgebiete (Nassfluren und Moore)</v>
      </c>
      <c r="R376" t="str" cm="1">
        <f t="array" ref="R376">INDEX(Klasse!$D$2:$D$42,MATCH(1,(A376=Klasse!$A$2:$A$42) * (Species!B376=Klasse!$B$2:$B$42),0))</f>
        <v>Flachmoore</v>
      </c>
    </row>
    <row r="377" spans="1:18" x14ac:dyDescent="0.3">
      <c r="A377" s="10">
        <v>2</v>
      </c>
      <c r="B377" s="10">
        <v>2</v>
      </c>
      <c r="C377" s="10">
        <v>3</v>
      </c>
      <c r="E377" t="str">
        <f>IF(C377="",Options!$A$3,IF(D377="",Options!$A$4,Options!$A$5))</f>
        <v>Verband</v>
      </c>
      <c r="F377" t="str" cm="1">
        <f t="array" ref="F377">IF(E377=Options!$A$3,"",IF(E377=Options!$A$4,INDEX(Verband!$E$2:$E$179,MATCH(1,(A377=Verband!$A$2:$A$179) * (Species!B377=Verband!$B$2:$B$179) * (Species!C377=Verband!$C$2:$C$179),0)),IF(E377=Options!$A$5,INDEX(Assoziation!$F$2:$F$96,MATCH(1,(A377=Assoziation!$A$2:$A$96) * (Species!B377=Assoziation!$B$2:$B$96) * (Species!C377=Assoziation!$C$2:$C$96) * (Species!D377=Assoziation!$D$2:$D$96),0)),"")))</f>
        <v>Caricion davallianae</v>
      </c>
      <c r="G377" t="str" cm="1">
        <f t="array" ref="G377">IF(E377=Options!$A$3,INDEX(Klasse!$D$2:$D$42,MATCH(1,(A377=Klasse!$A$2:$A$42) * (Species!B377=Klasse!$B$2:$B$42),0)),IF(E377=Options!$A$4,INDEX(Verband!$F$2:$F$179,MATCH(1,(A377=Verband!$A$2:$A$179) * (Species!B377=Verband!$B$2:$B$179) * (Species!C377=Verband!$C$2:$C$179),0)),IF(E377=Options!$A$5,INDEX(Assoziation!$G$2:$G$96,MATCH(1,(A377=Assoziation!$A$2:$A$96) * (Species!B377=Assoziation!$B$2:$B$96) * (Species!C377=Assoziation!$C$2:$C$96) * (Species!D377=Assoziation!$D$2:$D$96),0)),"")))</f>
        <v>Kalkreiches Kleinseggenried (Davallseggenried)</v>
      </c>
      <c r="H377" s="10" t="s">
        <v>420</v>
      </c>
      <c r="I377" s="10">
        <v>0</v>
      </c>
      <c r="J377" s="10">
        <v>0</v>
      </c>
      <c r="K377" s="10">
        <v>0</v>
      </c>
      <c r="L377" t="str">
        <f t="shared" si="40"/>
        <v xml:space="preserve">Tofieldia </v>
      </c>
      <c r="M377" t="str">
        <f t="shared" si="41"/>
        <v xml:space="preserve"> calyculata</v>
      </c>
      <c r="N377" t="str">
        <f t="shared" si="42"/>
        <v/>
      </c>
      <c r="O377" t="str">
        <f t="shared" si="39"/>
        <v>Species</v>
      </c>
      <c r="P377" t="str">
        <f t="shared" si="43"/>
        <v>(L.) Wahlenb.</v>
      </c>
      <c r="Q377" t="str">
        <f>LOOKUP(A377,Formation!$A$2:$A$10,Formation!$B$2:$B$10)</f>
        <v>Ufer und Feuchtgebiete (Nassfluren und Moore)</v>
      </c>
      <c r="R377" t="str" cm="1">
        <f t="array" ref="R377">INDEX(Klasse!$D$2:$D$42,MATCH(1,(A377=Klasse!$A$2:$A$42) * (Species!B377=Klasse!$B$2:$B$42),0))</f>
        <v>Flachmoore</v>
      </c>
    </row>
    <row r="378" spans="1:18" x14ac:dyDescent="0.3">
      <c r="A378" s="10">
        <v>2</v>
      </c>
      <c r="B378" s="10">
        <v>2</v>
      </c>
      <c r="C378" s="10">
        <v>3</v>
      </c>
      <c r="E378" t="str">
        <f>IF(C378="",Options!$A$3,IF(D378="",Options!$A$4,Options!$A$5))</f>
        <v>Verband</v>
      </c>
      <c r="F378" t="str" cm="1">
        <f t="array" ref="F378">IF(E378=Options!$A$3,"",IF(E378=Options!$A$4,INDEX(Verband!$E$2:$E$179,MATCH(1,(A378=Verband!$A$2:$A$179) * (Species!B378=Verband!$B$2:$B$179) * (Species!C378=Verband!$C$2:$C$179),0)),IF(E378=Options!$A$5,INDEX(Assoziation!$F$2:$F$96,MATCH(1,(A378=Assoziation!$A$2:$A$96) * (Species!B378=Assoziation!$B$2:$B$96) * (Species!C378=Assoziation!$C$2:$C$96) * (Species!D378=Assoziation!$D$2:$D$96),0)),"")))</f>
        <v>Caricion davallianae</v>
      </c>
      <c r="G378" t="str" cm="1">
        <f t="array" ref="G378">IF(E378=Options!$A$3,INDEX(Klasse!$D$2:$D$42,MATCH(1,(A378=Klasse!$A$2:$A$42) * (Species!B378=Klasse!$B$2:$B$42),0)),IF(E378=Options!$A$4,INDEX(Verband!$F$2:$F$179,MATCH(1,(A378=Verband!$A$2:$A$179) * (Species!B378=Verband!$B$2:$B$179) * (Species!C378=Verband!$C$2:$C$179),0)),IF(E378=Options!$A$5,INDEX(Assoziation!$G$2:$G$96,MATCH(1,(A378=Assoziation!$A$2:$A$96) * (Species!B378=Assoziation!$B$2:$B$96) * (Species!C378=Assoziation!$C$2:$C$96) * (Species!D378=Assoziation!$D$2:$D$96),0)),"")))</f>
        <v>Kalkreiches Kleinseggenried (Davallseggenried)</v>
      </c>
      <c r="H378" s="10" t="s">
        <v>387</v>
      </c>
      <c r="I378" s="10">
        <v>0</v>
      </c>
      <c r="J378" s="10">
        <v>1</v>
      </c>
      <c r="K378" s="10">
        <v>0</v>
      </c>
      <c r="L378" t="str">
        <f t="shared" si="40"/>
        <v xml:space="preserve">Trichophorum </v>
      </c>
      <c r="M378" t="str">
        <f t="shared" si="41"/>
        <v xml:space="preserve"> cespitosum</v>
      </c>
      <c r="N378" t="str">
        <f t="shared" si="42"/>
        <v/>
      </c>
      <c r="O378" t="str">
        <f t="shared" si="39"/>
        <v>Species</v>
      </c>
      <c r="P378" t="str">
        <f t="shared" si="43"/>
        <v>(L.) Hartm.</v>
      </c>
      <c r="Q378" t="str">
        <f>LOOKUP(A378,Formation!$A$2:$A$10,Formation!$B$2:$B$10)</f>
        <v>Ufer und Feuchtgebiete (Nassfluren und Moore)</v>
      </c>
      <c r="R378" t="str" cm="1">
        <f t="array" ref="R378">INDEX(Klasse!$D$2:$D$42,MATCH(1,(A378=Klasse!$A$2:$A$42) * (Species!B378=Klasse!$B$2:$B$42),0))</f>
        <v>Flachmoore</v>
      </c>
    </row>
    <row r="379" spans="1:18" x14ac:dyDescent="0.3">
      <c r="A379" s="10">
        <v>2</v>
      </c>
      <c r="B379" s="10">
        <v>2</v>
      </c>
      <c r="C379" s="10">
        <v>3</v>
      </c>
      <c r="E379" t="str">
        <f>IF(C379="",Options!$A$3,IF(D379="",Options!$A$4,Options!$A$5))</f>
        <v>Verband</v>
      </c>
      <c r="F379" t="str" cm="1">
        <f t="array" ref="F379">IF(E379=Options!$A$3,"",IF(E379=Options!$A$4,INDEX(Verband!$E$2:$E$179,MATCH(1,(A379=Verband!$A$2:$A$179) * (Species!B379=Verband!$B$2:$B$179) * (Species!C379=Verband!$C$2:$C$179),0)),IF(E379=Options!$A$5,INDEX(Assoziation!$F$2:$F$96,MATCH(1,(A379=Assoziation!$A$2:$A$96) * (Species!B379=Assoziation!$B$2:$B$96) * (Species!C379=Assoziation!$C$2:$C$96) * (Species!D379=Assoziation!$D$2:$D$96),0)),"")))</f>
        <v>Caricion davallianae</v>
      </c>
      <c r="G379" t="str" cm="1">
        <f t="array" ref="G379">IF(E379=Options!$A$3,INDEX(Klasse!$D$2:$D$42,MATCH(1,(A379=Klasse!$A$2:$A$42) * (Species!B379=Klasse!$B$2:$B$42),0)),IF(E379=Options!$A$4,INDEX(Verband!$F$2:$F$179,MATCH(1,(A379=Verband!$A$2:$A$179) * (Species!B379=Verband!$B$2:$B$179) * (Species!C379=Verband!$C$2:$C$179),0)),IF(E379=Options!$A$5,INDEX(Assoziation!$G$2:$G$96,MATCH(1,(A379=Assoziation!$A$2:$A$96) * (Species!B379=Assoziation!$B$2:$B$96) * (Species!C379=Assoziation!$C$2:$C$96) * (Species!D379=Assoziation!$D$2:$D$96),0)),"")))</f>
        <v>Kalkreiches Kleinseggenried (Davallseggenried)</v>
      </c>
      <c r="H379" s="10" t="s">
        <v>421</v>
      </c>
      <c r="I379" s="10">
        <v>0</v>
      </c>
      <c r="J379" s="10">
        <v>0</v>
      </c>
      <c r="K379" s="10">
        <v>0</v>
      </c>
      <c r="L379" t="str">
        <f t="shared" si="40"/>
        <v xml:space="preserve">Triglochin </v>
      </c>
      <c r="M379" t="str">
        <f t="shared" si="41"/>
        <v xml:space="preserve"> palustris</v>
      </c>
      <c r="N379" t="str">
        <f t="shared" si="42"/>
        <v/>
      </c>
      <c r="O379" t="str">
        <f t="shared" si="39"/>
        <v>Species</v>
      </c>
      <c r="P379" t="str">
        <f t="shared" si="43"/>
        <v>L.</v>
      </c>
      <c r="Q379" t="str">
        <f>LOOKUP(A379,Formation!$A$2:$A$10,Formation!$B$2:$B$10)</f>
        <v>Ufer und Feuchtgebiete (Nassfluren und Moore)</v>
      </c>
      <c r="R379" t="str" cm="1">
        <f t="array" ref="R379">INDEX(Klasse!$D$2:$D$42,MATCH(1,(A379=Klasse!$A$2:$A$42) * (Species!B379=Klasse!$B$2:$B$42),0))</f>
        <v>Flachmoore</v>
      </c>
    </row>
    <row r="380" spans="1:18" x14ac:dyDescent="0.3">
      <c r="A380" s="10">
        <v>2</v>
      </c>
      <c r="B380" s="10">
        <v>2</v>
      </c>
      <c r="C380" s="10">
        <v>3</v>
      </c>
      <c r="E380" t="str">
        <f>IF(C380="",Options!$A$3,IF(D380="",Options!$A$4,Options!$A$5))</f>
        <v>Verband</v>
      </c>
      <c r="F380" t="str" cm="1">
        <f t="array" ref="F380">IF(E380=Options!$A$3,"",IF(E380=Options!$A$4,INDEX(Verband!$E$2:$E$179,MATCH(1,(A380=Verband!$A$2:$A$179) * (Species!B380=Verband!$B$2:$B$179) * (Species!C380=Verband!$C$2:$C$179),0)),IF(E380=Options!$A$5,INDEX(Assoziation!$F$2:$F$96,MATCH(1,(A380=Assoziation!$A$2:$A$96) * (Species!B380=Assoziation!$B$2:$B$96) * (Species!C380=Assoziation!$C$2:$C$96) * (Species!D380=Assoziation!$D$2:$D$96),0)),"")))</f>
        <v>Caricion davallianae</v>
      </c>
      <c r="G380" t="str" cm="1">
        <f t="array" ref="G380">IF(E380=Options!$A$3,INDEX(Klasse!$D$2:$D$42,MATCH(1,(A380=Klasse!$A$2:$A$42) * (Species!B380=Klasse!$B$2:$B$42),0)),IF(E380=Options!$A$4,INDEX(Verband!$F$2:$F$179,MATCH(1,(A380=Verband!$A$2:$A$179) * (Species!B380=Verband!$B$2:$B$179) * (Species!C380=Verband!$C$2:$C$179),0)),IF(E380=Options!$A$5,INDEX(Assoziation!$G$2:$G$96,MATCH(1,(A380=Assoziation!$A$2:$A$96) * (Species!B380=Assoziation!$B$2:$B$96) * (Species!C380=Assoziation!$C$2:$C$96) * (Species!D380=Assoziation!$D$2:$D$96),0)),"")))</f>
        <v>Kalkreiches Kleinseggenried (Davallseggenried)</v>
      </c>
      <c r="H380" s="10" t="s">
        <v>422</v>
      </c>
      <c r="I380" s="10">
        <v>0</v>
      </c>
      <c r="J380" s="10">
        <v>1</v>
      </c>
      <c r="K380" s="10">
        <v>0</v>
      </c>
      <c r="L380" t="str">
        <f t="shared" si="40"/>
        <v xml:space="preserve">Typha </v>
      </c>
      <c r="M380" t="str">
        <f t="shared" si="41"/>
        <v xml:space="preserve"> minima</v>
      </c>
      <c r="N380" t="str">
        <f t="shared" si="42"/>
        <v/>
      </c>
      <c r="O380" t="str">
        <f t="shared" si="39"/>
        <v>Species</v>
      </c>
      <c r="P380" t="str">
        <f t="shared" si="43"/>
        <v>Hoppe</v>
      </c>
      <c r="Q380" t="str">
        <f>LOOKUP(A380,Formation!$A$2:$A$10,Formation!$B$2:$B$10)</f>
        <v>Ufer und Feuchtgebiete (Nassfluren und Moore)</v>
      </c>
      <c r="R380" t="str" cm="1">
        <f t="array" ref="R380">INDEX(Klasse!$D$2:$D$42,MATCH(1,(A380=Klasse!$A$2:$A$42) * (Species!B380=Klasse!$B$2:$B$42),0))</f>
        <v>Flachmoore</v>
      </c>
    </row>
    <row r="381" spans="1:18" x14ac:dyDescent="0.3">
      <c r="A381" s="10">
        <v>2</v>
      </c>
      <c r="B381" s="10">
        <v>2</v>
      </c>
      <c r="C381" s="10">
        <v>4</v>
      </c>
      <c r="E381" t="str">
        <f>IF(C381="",Options!$A$3,IF(D381="",Options!$A$4,Options!$A$5))</f>
        <v>Verband</v>
      </c>
      <c r="F381" t="str" cm="1">
        <f t="array" ref="F381">IF(E381=Options!$A$3,"",IF(E381=Options!$A$4,INDEX(Verband!$E$2:$E$179,MATCH(1,(A381=Verband!$A$2:$A$179) * (Species!B381=Verband!$B$2:$B$179) * (Species!C381=Verband!$C$2:$C$179),0)),IF(E381=Options!$A$5,INDEX(Assoziation!$F$2:$F$96,MATCH(1,(A381=Assoziation!$A$2:$A$96) * (Species!B381=Assoziation!$B$2:$B$96) * (Species!C381=Assoziation!$C$2:$C$96) * (Species!D381=Assoziation!$D$2:$D$96),0)),"")))</f>
        <v>Caricion lasiocarpae</v>
      </c>
      <c r="G381" t="str" cm="1">
        <f t="array" ref="G381">IF(E381=Options!$A$3,INDEX(Klasse!$D$2:$D$42,MATCH(1,(A381=Klasse!$A$2:$A$42) * (Species!B381=Klasse!$B$2:$B$42),0)),IF(E381=Options!$A$4,INDEX(Verband!$F$2:$F$179,MATCH(1,(A381=Verband!$A$2:$A$179) * (Species!B381=Verband!$B$2:$B$179) * (Species!C381=Verband!$C$2:$C$179),0)),IF(E381=Options!$A$5,INDEX(Assoziation!$G$2:$G$96,MATCH(1,(A381=Assoziation!$A$2:$A$96) * (Species!B381=Assoziation!$B$2:$B$96) * (Species!C381=Assoziation!$C$2:$C$96) * (Species!D381=Assoziation!$D$2:$D$96),0)),"")))</f>
        <v>Übergangsmoor</v>
      </c>
      <c r="H381" s="10" t="s">
        <v>425</v>
      </c>
      <c r="I381" s="10">
        <v>1</v>
      </c>
      <c r="J381" s="10">
        <v>0</v>
      </c>
      <c r="K381" s="10">
        <v>0</v>
      </c>
      <c r="L381" t="str">
        <f t="shared" si="40"/>
        <v xml:space="preserve">Carex </v>
      </c>
      <c r="M381" t="str">
        <f t="shared" si="41"/>
        <v xml:space="preserve"> chordorrhiza</v>
      </c>
      <c r="N381" t="str">
        <f t="shared" si="42"/>
        <v/>
      </c>
      <c r="O381" t="str">
        <f t="shared" si="39"/>
        <v>Species</v>
      </c>
      <c r="P381" t="str">
        <f t="shared" si="43"/>
        <v>L. f.</v>
      </c>
      <c r="Q381" t="str">
        <f>LOOKUP(A381,Formation!$A$2:$A$10,Formation!$B$2:$B$10)</f>
        <v>Ufer und Feuchtgebiete (Nassfluren und Moore)</v>
      </c>
      <c r="R381" t="str" cm="1">
        <f t="array" ref="R381">INDEX(Klasse!$D$2:$D$42,MATCH(1,(A381=Klasse!$A$2:$A$42) * (Species!B381=Klasse!$B$2:$B$42),0))</f>
        <v>Flachmoore</v>
      </c>
    </row>
    <row r="382" spans="1:18" x14ac:dyDescent="0.3">
      <c r="A382" s="10">
        <v>2</v>
      </c>
      <c r="B382" s="10">
        <v>2</v>
      </c>
      <c r="C382" s="10">
        <v>4</v>
      </c>
      <c r="E382" t="str">
        <f>IF(C382="",Options!$A$3,IF(D382="",Options!$A$4,Options!$A$5))</f>
        <v>Verband</v>
      </c>
      <c r="F382" t="str" cm="1">
        <f t="array" ref="F382">IF(E382=Options!$A$3,"",IF(E382=Options!$A$4,INDEX(Verband!$E$2:$E$179,MATCH(1,(A382=Verband!$A$2:$A$179) * (Species!B382=Verband!$B$2:$B$179) * (Species!C382=Verband!$C$2:$C$179),0)),IF(E382=Options!$A$5,INDEX(Assoziation!$F$2:$F$96,MATCH(1,(A382=Assoziation!$A$2:$A$96) * (Species!B382=Assoziation!$B$2:$B$96) * (Species!C382=Assoziation!$C$2:$C$96) * (Species!D382=Assoziation!$D$2:$D$96),0)),"")))</f>
        <v>Caricion lasiocarpae</v>
      </c>
      <c r="G382" t="str" cm="1">
        <f t="array" ref="G382">IF(E382=Options!$A$3,INDEX(Klasse!$D$2:$D$42,MATCH(1,(A382=Klasse!$A$2:$A$42) * (Species!B382=Klasse!$B$2:$B$42),0)),IF(E382=Options!$A$4,INDEX(Verband!$F$2:$F$179,MATCH(1,(A382=Verband!$A$2:$A$179) * (Species!B382=Verband!$B$2:$B$179) * (Species!C382=Verband!$C$2:$C$179),0)),IF(E382=Options!$A$5,INDEX(Assoziation!$G$2:$G$96,MATCH(1,(A382=Assoziation!$A$2:$A$96) * (Species!B382=Assoziation!$B$2:$B$96) * (Species!C382=Assoziation!$C$2:$C$96) * (Species!D382=Assoziation!$D$2:$D$96),0)),"")))</f>
        <v>Übergangsmoor</v>
      </c>
      <c r="H382" s="10" t="s">
        <v>426</v>
      </c>
      <c r="I382" s="10">
        <v>1</v>
      </c>
      <c r="J382" s="10">
        <v>1</v>
      </c>
      <c r="K382" s="10">
        <v>0</v>
      </c>
      <c r="L382" t="str">
        <f t="shared" si="40"/>
        <v xml:space="preserve">Carex </v>
      </c>
      <c r="M382" t="str">
        <f t="shared" si="41"/>
        <v xml:space="preserve"> diandra</v>
      </c>
      <c r="N382" t="str">
        <f t="shared" si="42"/>
        <v/>
      </c>
      <c r="O382" t="str">
        <f t="shared" si="39"/>
        <v>Species</v>
      </c>
      <c r="P382" t="str">
        <f t="shared" si="43"/>
        <v>Schrank</v>
      </c>
      <c r="Q382" t="str">
        <f>LOOKUP(A382,Formation!$A$2:$A$10,Formation!$B$2:$B$10)</f>
        <v>Ufer und Feuchtgebiete (Nassfluren und Moore)</v>
      </c>
      <c r="R382" t="str" cm="1">
        <f t="array" ref="R382">INDEX(Klasse!$D$2:$D$42,MATCH(1,(A382=Klasse!$A$2:$A$42) * (Species!B382=Klasse!$B$2:$B$42),0))</f>
        <v>Flachmoore</v>
      </c>
    </row>
    <row r="383" spans="1:18" x14ac:dyDescent="0.3">
      <c r="A383" s="10">
        <v>2</v>
      </c>
      <c r="B383" s="10">
        <v>2</v>
      </c>
      <c r="C383" s="10">
        <v>4</v>
      </c>
      <c r="E383" t="str">
        <f>IF(C383="",Options!$A$3,IF(D383="",Options!$A$4,Options!$A$5))</f>
        <v>Verband</v>
      </c>
      <c r="F383" t="str" cm="1">
        <f t="array" ref="F383">IF(E383=Options!$A$3,"",IF(E383=Options!$A$4,INDEX(Verband!$E$2:$E$179,MATCH(1,(A383=Verband!$A$2:$A$179) * (Species!B383=Verband!$B$2:$B$179) * (Species!C383=Verband!$C$2:$C$179),0)),IF(E383=Options!$A$5,INDEX(Assoziation!$F$2:$F$96,MATCH(1,(A383=Assoziation!$A$2:$A$96) * (Species!B383=Assoziation!$B$2:$B$96) * (Species!C383=Assoziation!$C$2:$C$96) * (Species!D383=Assoziation!$D$2:$D$96),0)),"")))</f>
        <v>Caricion lasiocarpae</v>
      </c>
      <c r="G383" t="str" cm="1">
        <f t="array" ref="G383">IF(E383=Options!$A$3,INDEX(Klasse!$D$2:$D$42,MATCH(1,(A383=Klasse!$A$2:$A$42) * (Species!B383=Klasse!$B$2:$B$42),0)),IF(E383=Options!$A$4,INDEX(Verband!$F$2:$F$179,MATCH(1,(A383=Verband!$A$2:$A$179) * (Species!B383=Verband!$B$2:$B$179) * (Species!C383=Verband!$C$2:$C$179),0)),IF(E383=Options!$A$5,INDEX(Assoziation!$G$2:$G$96,MATCH(1,(A383=Assoziation!$A$2:$A$96) * (Species!B383=Assoziation!$B$2:$B$96) * (Species!C383=Assoziation!$C$2:$C$96) * (Species!D383=Assoziation!$D$2:$D$96),0)),"")))</f>
        <v>Übergangsmoor</v>
      </c>
      <c r="H383" s="10" t="s">
        <v>427</v>
      </c>
      <c r="I383" s="10">
        <v>1</v>
      </c>
      <c r="J383" s="10">
        <v>0</v>
      </c>
      <c r="K383" s="10">
        <v>0</v>
      </c>
      <c r="L383" t="str">
        <f t="shared" si="40"/>
        <v xml:space="preserve">Carex </v>
      </c>
      <c r="M383" t="str">
        <f t="shared" si="41"/>
        <v xml:space="preserve"> heleonastes</v>
      </c>
      <c r="N383" t="str">
        <f t="shared" si="42"/>
        <v/>
      </c>
      <c r="O383" t="str">
        <f t="shared" si="39"/>
        <v>Species</v>
      </c>
      <c r="P383" t="str">
        <f t="shared" si="43"/>
        <v>L. f.</v>
      </c>
      <c r="Q383" t="str">
        <f>LOOKUP(A383,Formation!$A$2:$A$10,Formation!$B$2:$B$10)</f>
        <v>Ufer und Feuchtgebiete (Nassfluren und Moore)</v>
      </c>
      <c r="R383" t="str" cm="1">
        <f t="array" ref="R383">INDEX(Klasse!$D$2:$D$42,MATCH(1,(A383=Klasse!$A$2:$A$42) * (Species!B383=Klasse!$B$2:$B$42),0))</f>
        <v>Flachmoore</v>
      </c>
    </row>
    <row r="384" spans="1:18" x14ac:dyDescent="0.3">
      <c r="A384" s="10">
        <v>2</v>
      </c>
      <c r="B384" s="10">
        <v>2</v>
      </c>
      <c r="C384" s="10">
        <v>4</v>
      </c>
      <c r="E384" t="str">
        <f>IF(C384="",Options!$A$3,IF(D384="",Options!$A$4,Options!$A$5))</f>
        <v>Verband</v>
      </c>
      <c r="F384" t="str" cm="1">
        <f t="array" ref="F384">IF(E384=Options!$A$3,"",IF(E384=Options!$A$4,INDEX(Verband!$E$2:$E$179,MATCH(1,(A384=Verband!$A$2:$A$179) * (Species!B384=Verband!$B$2:$B$179) * (Species!C384=Verband!$C$2:$C$179),0)),IF(E384=Options!$A$5,INDEX(Assoziation!$F$2:$F$96,MATCH(1,(A384=Assoziation!$A$2:$A$96) * (Species!B384=Assoziation!$B$2:$B$96) * (Species!C384=Assoziation!$C$2:$C$96) * (Species!D384=Assoziation!$D$2:$D$96),0)),"")))</f>
        <v>Caricion lasiocarpae</v>
      </c>
      <c r="G384" t="str" cm="1">
        <f t="array" ref="G384">IF(E384=Options!$A$3,INDEX(Klasse!$D$2:$D$42,MATCH(1,(A384=Klasse!$A$2:$A$42) * (Species!B384=Klasse!$B$2:$B$42),0)),IF(E384=Options!$A$4,INDEX(Verband!$F$2:$F$179,MATCH(1,(A384=Verband!$A$2:$A$179) * (Species!B384=Verband!$B$2:$B$179) * (Species!C384=Verband!$C$2:$C$179),0)),IF(E384=Options!$A$5,INDEX(Assoziation!$G$2:$G$96,MATCH(1,(A384=Assoziation!$A$2:$A$96) * (Species!B384=Assoziation!$B$2:$B$96) * (Species!C384=Assoziation!$C$2:$C$96) * (Species!D384=Assoziation!$D$2:$D$96),0)),"")))</f>
        <v>Übergangsmoor</v>
      </c>
      <c r="H384" s="10" t="s">
        <v>428</v>
      </c>
      <c r="I384" s="10">
        <v>1</v>
      </c>
      <c r="J384" s="10">
        <v>1</v>
      </c>
      <c r="K384" s="10">
        <v>0</v>
      </c>
      <c r="L384" t="str">
        <f t="shared" si="40"/>
        <v xml:space="preserve">Carex </v>
      </c>
      <c r="M384" t="str">
        <f t="shared" si="41"/>
        <v xml:space="preserve"> lasiocarpa</v>
      </c>
      <c r="N384" t="str">
        <f t="shared" si="42"/>
        <v/>
      </c>
      <c r="O384" t="str">
        <f t="shared" si="39"/>
        <v>Species</v>
      </c>
      <c r="P384" t="str">
        <f t="shared" si="43"/>
        <v>Ehrh.</v>
      </c>
      <c r="Q384" t="str">
        <f>LOOKUP(A384,Formation!$A$2:$A$10,Formation!$B$2:$B$10)</f>
        <v>Ufer und Feuchtgebiete (Nassfluren und Moore)</v>
      </c>
      <c r="R384" t="str" cm="1">
        <f t="array" ref="R384">INDEX(Klasse!$D$2:$D$42,MATCH(1,(A384=Klasse!$A$2:$A$42) * (Species!B384=Klasse!$B$2:$B$42),0))</f>
        <v>Flachmoore</v>
      </c>
    </row>
    <row r="385" spans="1:18" x14ac:dyDescent="0.3">
      <c r="A385" s="10">
        <v>2</v>
      </c>
      <c r="B385" s="10">
        <v>2</v>
      </c>
      <c r="C385" s="10">
        <v>4</v>
      </c>
      <c r="E385" t="str">
        <f>IF(C385="",Options!$A$3,IF(D385="",Options!$A$4,Options!$A$5))</f>
        <v>Verband</v>
      </c>
      <c r="F385" t="str" cm="1">
        <f t="array" ref="F385">IF(E385=Options!$A$3,"",IF(E385=Options!$A$4,INDEX(Verband!$E$2:$E$179,MATCH(1,(A385=Verband!$A$2:$A$179) * (Species!B385=Verband!$B$2:$B$179) * (Species!C385=Verband!$C$2:$C$179),0)),IF(E385=Options!$A$5,INDEX(Assoziation!$F$2:$F$96,MATCH(1,(A385=Assoziation!$A$2:$A$96) * (Species!B385=Assoziation!$B$2:$B$96) * (Species!C385=Assoziation!$C$2:$C$96) * (Species!D385=Assoziation!$D$2:$D$96),0)),"")))</f>
        <v>Caricion lasiocarpae</v>
      </c>
      <c r="G385" t="str" cm="1">
        <f t="array" ref="G385">IF(E385=Options!$A$3,INDEX(Klasse!$D$2:$D$42,MATCH(1,(A385=Klasse!$A$2:$A$42) * (Species!B385=Klasse!$B$2:$B$42),0)),IF(E385=Options!$A$4,INDEX(Verband!$F$2:$F$179,MATCH(1,(A385=Verband!$A$2:$A$179) * (Species!B385=Verband!$B$2:$B$179) * (Species!C385=Verband!$C$2:$C$179),0)),IF(E385=Options!$A$5,INDEX(Assoziation!$G$2:$G$96,MATCH(1,(A385=Assoziation!$A$2:$A$96) * (Species!B385=Assoziation!$B$2:$B$96) * (Species!C385=Assoziation!$C$2:$C$96) * (Species!D385=Assoziation!$D$2:$D$96),0)),"")))</f>
        <v>Übergangsmoor</v>
      </c>
      <c r="H385" s="10" t="s">
        <v>429</v>
      </c>
      <c r="I385" s="10">
        <v>1</v>
      </c>
      <c r="J385" s="10">
        <v>1</v>
      </c>
      <c r="K385" s="10">
        <v>0</v>
      </c>
      <c r="L385" t="str">
        <f t="shared" si="40"/>
        <v xml:space="preserve">Carex </v>
      </c>
      <c r="M385" t="str">
        <f t="shared" si="41"/>
        <v xml:space="preserve"> limosa</v>
      </c>
      <c r="N385" t="str">
        <f t="shared" si="42"/>
        <v/>
      </c>
      <c r="O385" t="str">
        <f t="shared" si="39"/>
        <v>Species</v>
      </c>
      <c r="P385" t="str">
        <f t="shared" si="43"/>
        <v>L.</v>
      </c>
      <c r="Q385" t="str">
        <f>LOOKUP(A385,Formation!$A$2:$A$10,Formation!$B$2:$B$10)</f>
        <v>Ufer und Feuchtgebiete (Nassfluren und Moore)</v>
      </c>
      <c r="R385" t="str" cm="1">
        <f t="array" ref="R385">INDEX(Klasse!$D$2:$D$42,MATCH(1,(A385=Klasse!$A$2:$A$42) * (Species!B385=Klasse!$B$2:$B$42),0))</f>
        <v>Flachmoore</v>
      </c>
    </row>
    <row r="386" spans="1:18" x14ac:dyDescent="0.3">
      <c r="A386" s="10">
        <v>2</v>
      </c>
      <c r="B386" s="10">
        <v>2</v>
      </c>
      <c r="C386" s="10">
        <v>4</v>
      </c>
      <c r="E386" t="str">
        <f>IF(C386="",Options!$A$3,IF(D386="",Options!$A$4,Options!$A$5))</f>
        <v>Verband</v>
      </c>
      <c r="F386" t="str" cm="1">
        <f t="array" ref="F386">IF(E386=Options!$A$3,"",IF(E386=Options!$A$4,INDEX(Verband!$E$2:$E$179,MATCH(1,(A386=Verband!$A$2:$A$179) * (Species!B386=Verband!$B$2:$B$179) * (Species!C386=Verband!$C$2:$C$179),0)),IF(E386=Options!$A$5,INDEX(Assoziation!$F$2:$F$96,MATCH(1,(A386=Assoziation!$A$2:$A$96) * (Species!B386=Assoziation!$B$2:$B$96) * (Species!C386=Assoziation!$C$2:$C$96) * (Species!D386=Assoziation!$D$2:$D$96),0)),"")))</f>
        <v>Caricion lasiocarpae</v>
      </c>
      <c r="G386" t="str" cm="1">
        <f t="array" ref="G386">IF(E386=Options!$A$3,INDEX(Klasse!$D$2:$D$42,MATCH(1,(A386=Klasse!$A$2:$A$42) * (Species!B386=Klasse!$B$2:$B$42),0)),IF(E386=Options!$A$4,INDEX(Verband!$F$2:$F$179,MATCH(1,(A386=Verband!$A$2:$A$179) * (Species!B386=Verband!$B$2:$B$179) * (Species!C386=Verband!$C$2:$C$179),0)),IF(E386=Options!$A$5,INDEX(Assoziation!$G$2:$G$96,MATCH(1,(A386=Assoziation!$A$2:$A$96) * (Species!B386=Assoziation!$B$2:$B$96) * (Species!C386=Assoziation!$C$2:$C$96) * (Species!D386=Assoziation!$D$2:$D$96),0)),"")))</f>
        <v>Übergangsmoor</v>
      </c>
      <c r="H386" s="10" t="s">
        <v>430</v>
      </c>
      <c r="I386" s="10">
        <v>1</v>
      </c>
      <c r="J386" s="10">
        <v>0</v>
      </c>
      <c r="K386" s="10">
        <v>0</v>
      </c>
      <c r="L386" t="str">
        <f t="shared" si="40"/>
        <v xml:space="preserve">Drosera </v>
      </c>
      <c r="M386" t="str">
        <f t="shared" si="41"/>
        <v xml:space="preserve"> intermedia</v>
      </c>
      <c r="N386" t="str">
        <f t="shared" si="42"/>
        <v/>
      </c>
      <c r="O386" t="str">
        <f t="shared" si="39"/>
        <v>Species</v>
      </c>
      <c r="P386" t="str">
        <f t="shared" si="43"/>
        <v>Hayne</v>
      </c>
      <c r="Q386" t="str">
        <f>LOOKUP(A386,Formation!$A$2:$A$10,Formation!$B$2:$B$10)</f>
        <v>Ufer und Feuchtgebiete (Nassfluren und Moore)</v>
      </c>
      <c r="R386" t="str" cm="1">
        <f t="array" ref="R386">INDEX(Klasse!$D$2:$D$42,MATCH(1,(A386=Klasse!$A$2:$A$42) * (Species!B386=Klasse!$B$2:$B$42),0))</f>
        <v>Flachmoore</v>
      </c>
    </row>
    <row r="387" spans="1:18" x14ac:dyDescent="0.3">
      <c r="A387" s="10">
        <v>2</v>
      </c>
      <c r="B387" s="10">
        <v>2</v>
      </c>
      <c r="C387" s="10">
        <v>4</v>
      </c>
      <c r="E387" t="str">
        <f>IF(C387="",Options!$A$3,IF(D387="",Options!$A$4,Options!$A$5))</f>
        <v>Verband</v>
      </c>
      <c r="F387" t="str" cm="1">
        <f t="array" ref="F387">IF(E387=Options!$A$3,"",IF(E387=Options!$A$4,INDEX(Verband!$E$2:$E$179,MATCH(1,(A387=Verband!$A$2:$A$179) * (Species!B387=Verband!$B$2:$B$179) * (Species!C387=Verband!$C$2:$C$179),0)),IF(E387=Options!$A$5,INDEX(Assoziation!$F$2:$F$96,MATCH(1,(A387=Assoziation!$A$2:$A$96) * (Species!B387=Assoziation!$B$2:$B$96) * (Species!C387=Assoziation!$C$2:$C$96) * (Species!D387=Assoziation!$D$2:$D$96),0)),"")))</f>
        <v>Caricion lasiocarpae</v>
      </c>
      <c r="G387" t="str" cm="1">
        <f t="array" ref="G387">IF(E387=Options!$A$3,INDEX(Klasse!$D$2:$D$42,MATCH(1,(A387=Klasse!$A$2:$A$42) * (Species!B387=Klasse!$B$2:$B$42),0)),IF(E387=Options!$A$4,INDEX(Verband!$F$2:$F$179,MATCH(1,(A387=Verband!$A$2:$A$179) * (Species!B387=Verband!$B$2:$B$179) * (Species!C387=Verband!$C$2:$C$179),0)),IF(E387=Options!$A$5,INDEX(Assoziation!$G$2:$G$96,MATCH(1,(A387=Assoziation!$A$2:$A$96) * (Species!B387=Assoziation!$B$2:$B$96) * (Species!C387=Assoziation!$C$2:$C$96) * (Species!D387=Assoziation!$D$2:$D$96),0)),"")))</f>
        <v>Übergangsmoor</v>
      </c>
      <c r="H387" s="10" t="s">
        <v>431</v>
      </c>
      <c r="I387" s="10">
        <v>1</v>
      </c>
      <c r="J387" s="10">
        <v>0</v>
      </c>
      <c r="K387" s="10">
        <v>0</v>
      </c>
      <c r="L387" t="str">
        <f t="shared" si="40"/>
        <v xml:space="preserve">Drosera </v>
      </c>
      <c r="M387" t="str">
        <f t="shared" si="41"/>
        <v xml:space="preserve"> anglica</v>
      </c>
      <c r="N387" t="str">
        <f t="shared" si="42"/>
        <v/>
      </c>
      <c r="O387" t="str">
        <f t="shared" ref="O387:O450" si="44">IF(COUNTIF(H387,"*subsp.*"),"Subspecies",IF(COUNTIF(H387,"*aggr.*"),"aggr",IF(COUNTIF(H387,"*×*"),"Species",IF(COUNTIF(H387,"* *"),IF(EXACT(MID(H387,FIND(" ",H387)+1,1),UPPER(MID(H387,FIND(" ",H387)+1,1))),"Genus","Species"),"Genus"))))</f>
        <v>Species</v>
      </c>
      <c r="P387" t="str">
        <f t="shared" si="43"/>
        <v>Huds.</v>
      </c>
      <c r="Q387" t="str">
        <f>LOOKUP(A387,Formation!$A$2:$A$10,Formation!$B$2:$B$10)</f>
        <v>Ufer und Feuchtgebiete (Nassfluren und Moore)</v>
      </c>
      <c r="R387" t="str" cm="1">
        <f t="array" ref="R387">INDEX(Klasse!$D$2:$D$42,MATCH(1,(A387=Klasse!$A$2:$A$42) * (Species!B387=Klasse!$B$2:$B$42),0))</f>
        <v>Flachmoore</v>
      </c>
    </row>
    <row r="388" spans="1:18" x14ac:dyDescent="0.3">
      <c r="A388" s="10">
        <v>2</v>
      </c>
      <c r="B388" s="10">
        <v>2</v>
      </c>
      <c r="C388" s="10">
        <v>4</v>
      </c>
      <c r="E388" t="str">
        <f>IF(C388="",Options!$A$3,IF(D388="",Options!$A$4,Options!$A$5))</f>
        <v>Verband</v>
      </c>
      <c r="F388" t="str" cm="1">
        <f t="array" ref="F388">IF(E388=Options!$A$3,"",IF(E388=Options!$A$4,INDEX(Verband!$E$2:$E$179,MATCH(1,(A388=Verband!$A$2:$A$179) * (Species!B388=Verband!$B$2:$B$179) * (Species!C388=Verband!$C$2:$C$179),0)),IF(E388=Options!$A$5,INDEX(Assoziation!$F$2:$F$96,MATCH(1,(A388=Assoziation!$A$2:$A$96) * (Species!B388=Assoziation!$B$2:$B$96) * (Species!C388=Assoziation!$C$2:$C$96) * (Species!D388=Assoziation!$D$2:$D$96),0)),"")))</f>
        <v>Caricion lasiocarpae</v>
      </c>
      <c r="G388" t="str" cm="1">
        <f t="array" ref="G388">IF(E388=Options!$A$3,INDEX(Klasse!$D$2:$D$42,MATCH(1,(A388=Klasse!$A$2:$A$42) * (Species!B388=Klasse!$B$2:$B$42),0)),IF(E388=Options!$A$4,INDEX(Verband!$F$2:$F$179,MATCH(1,(A388=Verband!$A$2:$A$179) * (Species!B388=Verband!$B$2:$B$179) * (Species!C388=Verband!$C$2:$C$179),0)),IF(E388=Options!$A$5,INDEX(Assoziation!$G$2:$G$96,MATCH(1,(A388=Assoziation!$A$2:$A$96) * (Species!B388=Assoziation!$B$2:$B$96) * (Species!C388=Assoziation!$C$2:$C$96) * (Species!D388=Assoziation!$D$2:$D$96),0)),"")))</f>
        <v>Übergangsmoor</v>
      </c>
      <c r="H388" s="10" t="s">
        <v>432</v>
      </c>
      <c r="I388" s="10">
        <v>1</v>
      </c>
      <c r="J388" s="10">
        <v>0</v>
      </c>
      <c r="K388" s="10">
        <v>0</v>
      </c>
      <c r="L388" t="str">
        <f t="shared" si="40"/>
        <v xml:space="preserve">Eriophorum </v>
      </c>
      <c r="M388" t="str">
        <f t="shared" si="41"/>
        <v xml:space="preserve"> gracile</v>
      </c>
      <c r="N388" t="str">
        <f t="shared" si="42"/>
        <v/>
      </c>
      <c r="O388" t="str">
        <f t="shared" si="44"/>
        <v>Species</v>
      </c>
      <c r="P388" t="str">
        <f t="shared" si="43"/>
        <v>Roth</v>
      </c>
      <c r="Q388" t="str">
        <f>LOOKUP(A388,Formation!$A$2:$A$10,Formation!$B$2:$B$10)</f>
        <v>Ufer und Feuchtgebiete (Nassfluren und Moore)</v>
      </c>
      <c r="R388" t="str" cm="1">
        <f t="array" ref="R388">INDEX(Klasse!$D$2:$D$42,MATCH(1,(A388=Klasse!$A$2:$A$42) * (Species!B388=Klasse!$B$2:$B$42),0))</f>
        <v>Flachmoore</v>
      </c>
    </row>
    <row r="389" spans="1:18" x14ac:dyDescent="0.3">
      <c r="A389" s="10">
        <v>2</v>
      </c>
      <c r="B389" s="10">
        <v>2</v>
      </c>
      <c r="C389" s="10">
        <v>4</v>
      </c>
      <c r="E389" t="str">
        <f>IF(C389="",Options!$A$3,IF(D389="",Options!$A$4,Options!$A$5))</f>
        <v>Verband</v>
      </c>
      <c r="F389" t="str" cm="1">
        <f t="array" ref="F389">IF(E389=Options!$A$3,"",IF(E389=Options!$A$4,INDEX(Verband!$E$2:$E$179,MATCH(1,(A389=Verband!$A$2:$A$179) * (Species!B389=Verband!$B$2:$B$179) * (Species!C389=Verband!$C$2:$C$179),0)),IF(E389=Options!$A$5,INDEX(Assoziation!$F$2:$F$96,MATCH(1,(A389=Assoziation!$A$2:$A$96) * (Species!B389=Assoziation!$B$2:$B$96) * (Species!C389=Assoziation!$C$2:$C$96) * (Species!D389=Assoziation!$D$2:$D$96),0)),"")))</f>
        <v>Caricion lasiocarpae</v>
      </c>
      <c r="G389" t="str" cm="1">
        <f t="array" ref="G389">IF(E389=Options!$A$3,INDEX(Klasse!$D$2:$D$42,MATCH(1,(A389=Klasse!$A$2:$A$42) * (Species!B389=Klasse!$B$2:$B$42),0)),IF(E389=Options!$A$4,INDEX(Verband!$F$2:$F$179,MATCH(1,(A389=Verband!$A$2:$A$179) * (Species!B389=Verband!$B$2:$B$179) * (Species!C389=Verband!$C$2:$C$179),0)),IF(E389=Options!$A$5,INDEX(Assoziation!$G$2:$G$96,MATCH(1,(A389=Assoziation!$A$2:$A$96) * (Species!B389=Assoziation!$B$2:$B$96) * (Species!C389=Assoziation!$C$2:$C$96) * (Species!D389=Assoziation!$D$2:$D$96),0)),"")))</f>
        <v>Übergangsmoor</v>
      </c>
      <c r="H389" s="10" t="s">
        <v>433</v>
      </c>
      <c r="I389" s="10">
        <v>1</v>
      </c>
      <c r="J389" s="10">
        <v>0</v>
      </c>
      <c r="K389" s="10">
        <v>0</v>
      </c>
      <c r="L389" t="str">
        <f t="shared" si="40"/>
        <v xml:space="preserve">Hammarbya </v>
      </c>
      <c r="M389" t="str">
        <f t="shared" si="41"/>
        <v xml:space="preserve"> paludosa</v>
      </c>
      <c r="N389" t="str">
        <f t="shared" si="42"/>
        <v/>
      </c>
      <c r="O389" t="str">
        <f t="shared" si="44"/>
        <v>Species</v>
      </c>
      <c r="P389" t="str">
        <f t="shared" si="43"/>
        <v>(L.) Kuntze</v>
      </c>
      <c r="Q389" t="str">
        <f>LOOKUP(A389,Formation!$A$2:$A$10,Formation!$B$2:$B$10)</f>
        <v>Ufer und Feuchtgebiete (Nassfluren und Moore)</v>
      </c>
      <c r="R389" t="str" cm="1">
        <f t="array" ref="R389">INDEX(Klasse!$D$2:$D$42,MATCH(1,(A389=Klasse!$A$2:$A$42) * (Species!B389=Klasse!$B$2:$B$42),0))</f>
        <v>Flachmoore</v>
      </c>
    </row>
    <row r="390" spans="1:18" x14ac:dyDescent="0.3">
      <c r="A390" s="10">
        <v>2</v>
      </c>
      <c r="B390" s="10">
        <v>2</v>
      </c>
      <c r="C390" s="10">
        <v>4</v>
      </c>
      <c r="E390" t="str">
        <f>IF(C390="",Options!$A$3,IF(D390="",Options!$A$4,Options!$A$5))</f>
        <v>Verband</v>
      </c>
      <c r="F390" t="str" cm="1">
        <f t="array" ref="F390">IF(E390=Options!$A$3,"",IF(E390=Options!$A$4,INDEX(Verband!$E$2:$E$179,MATCH(1,(A390=Verband!$A$2:$A$179) * (Species!B390=Verband!$B$2:$B$179) * (Species!C390=Verband!$C$2:$C$179),0)),IF(E390=Options!$A$5,INDEX(Assoziation!$F$2:$F$96,MATCH(1,(A390=Assoziation!$A$2:$A$96) * (Species!B390=Assoziation!$B$2:$B$96) * (Species!C390=Assoziation!$C$2:$C$96) * (Species!D390=Assoziation!$D$2:$D$96),0)),"")))</f>
        <v>Caricion lasiocarpae</v>
      </c>
      <c r="G390" t="str" cm="1">
        <f t="array" ref="G390">IF(E390=Options!$A$3,INDEX(Klasse!$D$2:$D$42,MATCH(1,(A390=Klasse!$A$2:$A$42) * (Species!B390=Klasse!$B$2:$B$42),0)),IF(E390=Options!$A$4,INDEX(Verband!$F$2:$F$179,MATCH(1,(A390=Verband!$A$2:$A$179) * (Species!B390=Verband!$B$2:$B$179) * (Species!C390=Verband!$C$2:$C$179),0)),IF(E390=Options!$A$5,INDEX(Assoziation!$G$2:$G$96,MATCH(1,(A390=Assoziation!$A$2:$A$96) * (Species!B390=Assoziation!$B$2:$B$96) * (Species!C390=Assoziation!$C$2:$C$96) * (Species!D390=Assoziation!$D$2:$D$96),0)),"")))</f>
        <v>Übergangsmoor</v>
      </c>
      <c r="H390" s="10" t="s">
        <v>434</v>
      </c>
      <c r="I390" s="10">
        <v>1</v>
      </c>
      <c r="J390" s="10">
        <v>0</v>
      </c>
      <c r="K390" s="10">
        <v>0</v>
      </c>
      <c r="L390" t="str">
        <f t="shared" si="40"/>
        <v xml:space="preserve">Juncus </v>
      </c>
      <c r="M390" t="str">
        <f t="shared" si="41"/>
        <v xml:space="preserve"> stygius</v>
      </c>
      <c r="N390" t="str">
        <f t="shared" si="42"/>
        <v/>
      </c>
      <c r="O390" t="str">
        <f t="shared" si="44"/>
        <v>Species</v>
      </c>
      <c r="P390" t="str">
        <f t="shared" si="43"/>
        <v>L.</v>
      </c>
      <c r="Q390" t="str">
        <f>LOOKUP(A390,Formation!$A$2:$A$10,Formation!$B$2:$B$10)</f>
        <v>Ufer und Feuchtgebiete (Nassfluren und Moore)</v>
      </c>
      <c r="R390" t="str" cm="1">
        <f t="array" ref="R390">INDEX(Klasse!$D$2:$D$42,MATCH(1,(A390=Klasse!$A$2:$A$42) * (Species!B390=Klasse!$B$2:$B$42),0))</f>
        <v>Flachmoore</v>
      </c>
    </row>
    <row r="391" spans="1:18" x14ac:dyDescent="0.3">
      <c r="A391" s="10">
        <v>2</v>
      </c>
      <c r="B391" s="10">
        <v>2</v>
      </c>
      <c r="C391" s="10">
        <v>4</v>
      </c>
      <c r="E391" t="str">
        <f>IF(C391="",Options!$A$3,IF(D391="",Options!$A$4,Options!$A$5))</f>
        <v>Verband</v>
      </c>
      <c r="F391" t="str" cm="1">
        <f t="array" ref="F391">IF(E391=Options!$A$3,"",IF(E391=Options!$A$4,INDEX(Verband!$E$2:$E$179,MATCH(1,(A391=Verband!$A$2:$A$179) * (Species!B391=Verband!$B$2:$B$179) * (Species!C391=Verband!$C$2:$C$179),0)),IF(E391=Options!$A$5,INDEX(Assoziation!$F$2:$F$96,MATCH(1,(A391=Assoziation!$A$2:$A$96) * (Species!B391=Assoziation!$B$2:$B$96) * (Species!C391=Assoziation!$C$2:$C$96) * (Species!D391=Assoziation!$D$2:$D$96),0)),"")))</f>
        <v>Caricion lasiocarpae</v>
      </c>
      <c r="G391" t="str" cm="1">
        <f t="array" ref="G391">IF(E391=Options!$A$3,INDEX(Klasse!$D$2:$D$42,MATCH(1,(A391=Klasse!$A$2:$A$42) * (Species!B391=Klasse!$B$2:$B$42),0)),IF(E391=Options!$A$4,INDEX(Verband!$F$2:$F$179,MATCH(1,(A391=Verband!$A$2:$A$179) * (Species!B391=Verband!$B$2:$B$179) * (Species!C391=Verband!$C$2:$C$179),0)),IF(E391=Options!$A$5,INDEX(Assoziation!$G$2:$G$96,MATCH(1,(A391=Assoziation!$A$2:$A$96) * (Species!B391=Assoziation!$B$2:$B$96) * (Species!C391=Assoziation!$C$2:$C$96) * (Species!D391=Assoziation!$D$2:$D$96),0)),"")))</f>
        <v>Übergangsmoor</v>
      </c>
      <c r="H391" s="10" t="s">
        <v>435</v>
      </c>
      <c r="I391" s="10">
        <v>1</v>
      </c>
      <c r="J391" s="10">
        <v>0</v>
      </c>
      <c r="K391" s="10">
        <v>0</v>
      </c>
      <c r="L391" t="str">
        <f t="shared" si="40"/>
        <v xml:space="preserve">Lycopodiella </v>
      </c>
      <c r="M391" t="str">
        <f t="shared" si="41"/>
        <v xml:space="preserve"> inundata</v>
      </c>
      <c r="N391" t="str">
        <f t="shared" si="42"/>
        <v/>
      </c>
      <c r="O391" t="str">
        <f t="shared" si="44"/>
        <v>Species</v>
      </c>
      <c r="P391" t="str">
        <f t="shared" si="43"/>
        <v>(L.) Holub</v>
      </c>
      <c r="Q391" t="str">
        <f>LOOKUP(A391,Formation!$A$2:$A$10,Formation!$B$2:$B$10)</f>
        <v>Ufer und Feuchtgebiete (Nassfluren und Moore)</v>
      </c>
      <c r="R391" t="str" cm="1">
        <f t="array" ref="R391">INDEX(Klasse!$D$2:$D$42,MATCH(1,(A391=Klasse!$A$2:$A$42) * (Species!B391=Klasse!$B$2:$B$42),0))</f>
        <v>Flachmoore</v>
      </c>
    </row>
    <row r="392" spans="1:18" x14ac:dyDescent="0.3">
      <c r="A392" s="10">
        <v>2</v>
      </c>
      <c r="B392" s="10">
        <v>2</v>
      </c>
      <c r="C392" s="10">
        <v>4</v>
      </c>
      <c r="E392" t="str">
        <f>IF(C392="",Options!$A$3,IF(D392="",Options!$A$4,Options!$A$5))</f>
        <v>Verband</v>
      </c>
      <c r="F392" t="str" cm="1">
        <f t="array" ref="F392">IF(E392=Options!$A$3,"",IF(E392=Options!$A$4,INDEX(Verband!$E$2:$E$179,MATCH(1,(A392=Verband!$A$2:$A$179) * (Species!B392=Verband!$B$2:$B$179) * (Species!C392=Verband!$C$2:$C$179),0)),IF(E392=Options!$A$5,INDEX(Assoziation!$F$2:$F$96,MATCH(1,(A392=Assoziation!$A$2:$A$96) * (Species!B392=Assoziation!$B$2:$B$96) * (Species!C392=Assoziation!$C$2:$C$96) * (Species!D392=Assoziation!$D$2:$D$96),0)),"")))</f>
        <v>Caricion lasiocarpae</v>
      </c>
      <c r="G392" t="str" cm="1">
        <f t="array" ref="G392">IF(E392=Options!$A$3,INDEX(Klasse!$D$2:$D$42,MATCH(1,(A392=Klasse!$A$2:$A$42) * (Species!B392=Klasse!$B$2:$B$42),0)),IF(E392=Options!$A$4,INDEX(Verband!$F$2:$F$179,MATCH(1,(A392=Verband!$A$2:$A$179) * (Species!B392=Verband!$B$2:$B$179) * (Species!C392=Verband!$C$2:$C$179),0)),IF(E392=Options!$A$5,INDEX(Assoziation!$G$2:$G$96,MATCH(1,(A392=Assoziation!$A$2:$A$96) * (Species!B392=Assoziation!$B$2:$B$96) * (Species!C392=Assoziation!$C$2:$C$96) * (Species!D392=Assoziation!$D$2:$D$96),0)),"")))</f>
        <v>Übergangsmoor</v>
      </c>
      <c r="H392" s="10" t="s">
        <v>436</v>
      </c>
      <c r="I392" s="10">
        <v>1</v>
      </c>
      <c r="J392" s="10">
        <v>0</v>
      </c>
      <c r="K392" s="10">
        <v>0</v>
      </c>
      <c r="L392" t="str">
        <f t="shared" si="40"/>
        <v xml:space="preserve">Minuartia </v>
      </c>
      <c r="M392" t="str">
        <f t="shared" si="41"/>
        <v xml:space="preserve"> stricta</v>
      </c>
      <c r="N392" t="str">
        <f t="shared" si="42"/>
        <v/>
      </c>
      <c r="O392" t="str">
        <f t="shared" si="44"/>
        <v>Species</v>
      </c>
      <c r="P392" t="str">
        <f t="shared" si="43"/>
        <v>(Sw.) Hiern</v>
      </c>
      <c r="Q392" t="str">
        <f>LOOKUP(A392,Formation!$A$2:$A$10,Formation!$B$2:$B$10)</f>
        <v>Ufer und Feuchtgebiete (Nassfluren und Moore)</v>
      </c>
      <c r="R392" t="str" cm="1">
        <f t="array" ref="R392">INDEX(Klasse!$D$2:$D$42,MATCH(1,(A392=Klasse!$A$2:$A$42) * (Species!B392=Klasse!$B$2:$B$42),0))</f>
        <v>Flachmoore</v>
      </c>
    </row>
    <row r="393" spans="1:18" x14ac:dyDescent="0.3">
      <c r="A393" s="10">
        <v>2</v>
      </c>
      <c r="B393" s="10">
        <v>2</v>
      </c>
      <c r="C393" s="10">
        <v>4</v>
      </c>
      <c r="E393" t="str">
        <f>IF(C393="",Options!$A$3,IF(D393="",Options!$A$4,Options!$A$5))</f>
        <v>Verband</v>
      </c>
      <c r="F393" t="str" cm="1">
        <f t="array" ref="F393">IF(E393=Options!$A$3,"",IF(E393=Options!$A$4,INDEX(Verband!$E$2:$E$179,MATCH(1,(A393=Verband!$A$2:$A$179) * (Species!B393=Verband!$B$2:$B$179) * (Species!C393=Verband!$C$2:$C$179),0)),IF(E393=Options!$A$5,INDEX(Assoziation!$F$2:$F$96,MATCH(1,(A393=Assoziation!$A$2:$A$96) * (Species!B393=Assoziation!$B$2:$B$96) * (Species!C393=Assoziation!$C$2:$C$96) * (Species!D393=Assoziation!$D$2:$D$96),0)),"")))</f>
        <v>Caricion lasiocarpae</v>
      </c>
      <c r="G393" t="str" cm="1">
        <f t="array" ref="G393">IF(E393=Options!$A$3,INDEX(Klasse!$D$2:$D$42,MATCH(1,(A393=Klasse!$A$2:$A$42) * (Species!B393=Klasse!$B$2:$B$42),0)),IF(E393=Options!$A$4,INDEX(Verband!$F$2:$F$179,MATCH(1,(A393=Verband!$A$2:$A$179) * (Species!B393=Verband!$B$2:$B$179) * (Species!C393=Verband!$C$2:$C$179),0)),IF(E393=Options!$A$5,INDEX(Assoziation!$G$2:$G$96,MATCH(1,(A393=Assoziation!$A$2:$A$96) * (Species!B393=Assoziation!$B$2:$B$96) * (Species!C393=Assoziation!$C$2:$C$96) * (Species!D393=Assoziation!$D$2:$D$96),0)),"")))</f>
        <v>Übergangsmoor</v>
      </c>
      <c r="H393" s="10" t="s">
        <v>437</v>
      </c>
      <c r="I393" s="10">
        <v>1</v>
      </c>
      <c r="J393" s="10">
        <v>1</v>
      </c>
      <c r="K393" s="10">
        <v>0</v>
      </c>
      <c r="L393" t="str">
        <f t="shared" si="40"/>
        <v xml:space="preserve">Potentilla </v>
      </c>
      <c r="M393" t="str">
        <f t="shared" si="41"/>
        <v xml:space="preserve"> palustris</v>
      </c>
      <c r="N393" t="str">
        <f t="shared" si="42"/>
        <v/>
      </c>
      <c r="O393" t="str">
        <f t="shared" si="44"/>
        <v>Species</v>
      </c>
      <c r="P393" t="str">
        <f t="shared" si="43"/>
        <v>(L.) Scop.</v>
      </c>
      <c r="Q393" t="str">
        <f>LOOKUP(A393,Formation!$A$2:$A$10,Formation!$B$2:$B$10)</f>
        <v>Ufer und Feuchtgebiete (Nassfluren und Moore)</v>
      </c>
      <c r="R393" t="str" cm="1">
        <f t="array" ref="R393">INDEX(Klasse!$D$2:$D$42,MATCH(1,(A393=Klasse!$A$2:$A$42) * (Species!B393=Klasse!$B$2:$B$42),0))</f>
        <v>Flachmoore</v>
      </c>
    </row>
    <row r="394" spans="1:18" x14ac:dyDescent="0.3">
      <c r="A394" s="10">
        <v>2</v>
      </c>
      <c r="B394" s="10">
        <v>2</v>
      </c>
      <c r="C394" s="10">
        <v>4</v>
      </c>
      <c r="E394" t="str">
        <f>IF(C394="",Options!$A$3,IF(D394="",Options!$A$4,Options!$A$5))</f>
        <v>Verband</v>
      </c>
      <c r="F394" t="str" cm="1">
        <f t="array" ref="F394">IF(E394=Options!$A$3,"",IF(E394=Options!$A$4,INDEX(Verband!$E$2:$E$179,MATCH(1,(A394=Verband!$A$2:$A$179) * (Species!B394=Verband!$B$2:$B$179) * (Species!C394=Verband!$C$2:$C$179),0)),IF(E394=Options!$A$5,INDEX(Assoziation!$F$2:$F$96,MATCH(1,(A394=Assoziation!$A$2:$A$96) * (Species!B394=Assoziation!$B$2:$B$96) * (Species!C394=Assoziation!$C$2:$C$96) * (Species!D394=Assoziation!$D$2:$D$96),0)),"")))</f>
        <v>Caricion lasiocarpae</v>
      </c>
      <c r="G394" t="str" cm="1">
        <f t="array" ref="G394">IF(E394=Options!$A$3,INDEX(Klasse!$D$2:$D$42,MATCH(1,(A394=Klasse!$A$2:$A$42) * (Species!B394=Klasse!$B$2:$B$42),0)),IF(E394=Options!$A$4,INDEX(Verband!$F$2:$F$179,MATCH(1,(A394=Verband!$A$2:$A$179) * (Species!B394=Verband!$B$2:$B$179) * (Species!C394=Verband!$C$2:$C$179),0)),IF(E394=Options!$A$5,INDEX(Assoziation!$G$2:$G$96,MATCH(1,(A394=Assoziation!$A$2:$A$96) * (Species!B394=Assoziation!$B$2:$B$96) * (Species!C394=Assoziation!$C$2:$C$96) * (Species!D394=Assoziation!$D$2:$D$96),0)),"")))</f>
        <v>Übergangsmoor</v>
      </c>
      <c r="H394" s="10" t="s">
        <v>438</v>
      </c>
      <c r="I394" s="10">
        <v>1</v>
      </c>
      <c r="J394" s="10">
        <v>1</v>
      </c>
      <c r="K394" s="10">
        <v>0</v>
      </c>
      <c r="L394" t="str">
        <f t="shared" si="40"/>
        <v xml:space="preserve">Rhynchospora </v>
      </c>
      <c r="M394" t="str">
        <f t="shared" si="41"/>
        <v xml:space="preserve"> alba</v>
      </c>
      <c r="N394" t="str">
        <f t="shared" si="42"/>
        <v/>
      </c>
      <c r="O394" t="str">
        <f t="shared" si="44"/>
        <v>Species</v>
      </c>
      <c r="P394" t="str">
        <f t="shared" si="43"/>
        <v>(L.) Vahl</v>
      </c>
      <c r="Q394" t="str">
        <f>LOOKUP(A394,Formation!$A$2:$A$10,Formation!$B$2:$B$10)</f>
        <v>Ufer und Feuchtgebiete (Nassfluren und Moore)</v>
      </c>
      <c r="R394" t="str" cm="1">
        <f t="array" ref="R394">INDEX(Klasse!$D$2:$D$42,MATCH(1,(A394=Klasse!$A$2:$A$42) * (Species!B394=Klasse!$B$2:$B$42),0))</f>
        <v>Flachmoore</v>
      </c>
    </row>
    <row r="395" spans="1:18" x14ac:dyDescent="0.3">
      <c r="A395" s="10">
        <v>2</v>
      </c>
      <c r="B395" s="10">
        <v>2</v>
      </c>
      <c r="C395" s="10">
        <v>4</v>
      </c>
      <c r="E395" t="str">
        <f>IF(C395="",Options!$A$3,IF(D395="",Options!$A$4,Options!$A$5))</f>
        <v>Verband</v>
      </c>
      <c r="F395" t="str" cm="1">
        <f t="array" ref="F395">IF(E395=Options!$A$3,"",IF(E395=Options!$A$4,INDEX(Verband!$E$2:$E$179,MATCH(1,(A395=Verband!$A$2:$A$179) * (Species!B395=Verband!$B$2:$B$179) * (Species!C395=Verband!$C$2:$C$179),0)),IF(E395=Options!$A$5,INDEX(Assoziation!$F$2:$F$96,MATCH(1,(A395=Assoziation!$A$2:$A$96) * (Species!B395=Assoziation!$B$2:$B$96) * (Species!C395=Assoziation!$C$2:$C$96) * (Species!D395=Assoziation!$D$2:$D$96),0)),"")))</f>
        <v>Caricion lasiocarpae</v>
      </c>
      <c r="G395" t="str" cm="1">
        <f t="array" ref="G395">IF(E395=Options!$A$3,INDEX(Klasse!$D$2:$D$42,MATCH(1,(A395=Klasse!$A$2:$A$42) * (Species!B395=Klasse!$B$2:$B$42),0)),IF(E395=Options!$A$4,INDEX(Verband!$F$2:$F$179,MATCH(1,(A395=Verband!$A$2:$A$179) * (Species!B395=Verband!$B$2:$B$179) * (Species!C395=Verband!$C$2:$C$179),0)),IF(E395=Options!$A$5,INDEX(Assoziation!$G$2:$G$96,MATCH(1,(A395=Assoziation!$A$2:$A$96) * (Species!B395=Assoziation!$B$2:$B$96) * (Species!C395=Assoziation!$C$2:$C$96) * (Species!D395=Assoziation!$D$2:$D$96),0)),"")))</f>
        <v>Übergangsmoor</v>
      </c>
      <c r="H395" s="10" t="s">
        <v>439</v>
      </c>
      <c r="I395" s="10">
        <v>1</v>
      </c>
      <c r="J395" s="10">
        <v>0</v>
      </c>
      <c r="K395" s="10">
        <v>0</v>
      </c>
      <c r="L395" t="str">
        <f t="shared" si="40"/>
        <v xml:space="preserve">Rhynchospora </v>
      </c>
      <c r="M395" t="str">
        <f t="shared" si="41"/>
        <v xml:space="preserve"> fusca</v>
      </c>
      <c r="N395" t="str">
        <f t="shared" si="42"/>
        <v/>
      </c>
      <c r="O395" t="str">
        <f t="shared" si="44"/>
        <v>Species</v>
      </c>
      <c r="P395" t="str">
        <f t="shared" si="43"/>
        <v>(L.) W. T. Aiton</v>
      </c>
      <c r="Q395" t="str">
        <f>LOOKUP(A395,Formation!$A$2:$A$10,Formation!$B$2:$B$10)</f>
        <v>Ufer und Feuchtgebiete (Nassfluren und Moore)</v>
      </c>
      <c r="R395" t="str" cm="1">
        <f t="array" ref="R395">INDEX(Klasse!$D$2:$D$42,MATCH(1,(A395=Klasse!$A$2:$A$42) * (Species!B395=Klasse!$B$2:$B$42),0))</f>
        <v>Flachmoore</v>
      </c>
    </row>
    <row r="396" spans="1:18" x14ac:dyDescent="0.3">
      <c r="A396" s="10">
        <v>2</v>
      </c>
      <c r="B396" s="10">
        <v>2</v>
      </c>
      <c r="C396" s="10">
        <v>4</v>
      </c>
      <c r="E396" t="str">
        <f>IF(C396="",Options!$A$3,IF(D396="",Options!$A$4,Options!$A$5))</f>
        <v>Verband</v>
      </c>
      <c r="F396" t="str" cm="1">
        <f t="array" ref="F396">IF(E396=Options!$A$3,"",IF(E396=Options!$A$4,INDEX(Verband!$E$2:$E$179,MATCH(1,(A396=Verband!$A$2:$A$179) * (Species!B396=Verband!$B$2:$B$179) * (Species!C396=Verband!$C$2:$C$179),0)),IF(E396=Options!$A$5,INDEX(Assoziation!$F$2:$F$96,MATCH(1,(A396=Assoziation!$A$2:$A$96) * (Species!B396=Assoziation!$B$2:$B$96) * (Species!C396=Assoziation!$C$2:$C$96) * (Species!D396=Assoziation!$D$2:$D$96),0)),"")))</f>
        <v>Caricion lasiocarpae</v>
      </c>
      <c r="G396" t="str" cm="1">
        <f t="array" ref="G396">IF(E396=Options!$A$3,INDEX(Klasse!$D$2:$D$42,MATCH(1,(A396=Klasse!$A$2:$A$42) * (Species!B396=Klasse!$B$2:$B$42),0)),IF(E396=Options!$A$4,INDEX(Verband!$F$2:$F$179,MATCH(1,(A396=Verband!$A$2:$A$179) * (Species!B396=Verband!$B$2:$B$179) * (Species!C396=Verband!$C$2:$C$179),0)),IF(E396=Options!$A$5,INDEX(Assoziation!$G$2:$G$96,MATCH(1,(A396=Assoziation!$A$2:$A$96) * (Species!B396=Assoziation!$B$2:$B$96) * (Species!C396=Assoziation!$C$2:$C$96) * (Species!D396=Assoziation!$D$2:$D$96),0)),"")))</f>
        <v>Übergangsmoor</v>
      </c>
      <c r="H396" s="10" t="s">
        <v>440</v>
      </c>
      <c r="I396" s="10">
        <v>1</v>
      </c>
      <c r="J396" s="10">
        <v>0</v>
      </c>
      <c r="K396" s="10">
        <v>0</v>
      </c>
      <c r="L396" t="str">
        <f t="shared" si="40"/>
        <v xml:space="preserve">Saxifraga </v>
      </c>
      <c r="M396" t="str">
        <f t="shared" si="41"/>
        <v xml:space="preserve"> hirculus</v>
      </c>
      <c r="N396" t="str">
        <f t="shared" si="42"/>
        <v/>
      </c>
      <c r="O396" t="str">
        <f t="shared" si="44"/>
        <v>Species</v>
      </c>
      <c r="P396" t="str">
        <f t="shared" si="43"/>
        <v>L.</v>
      </c>
      <c r="Q396" t="str">
        <f>LOOKUP(A396,Formation!$A$2:$A$10,Formation!$B$2:$B$10)</f>
        <v>Ufer und Feuchtgebiete (Nassfluren und Moore)</v>
      </c>
      <c r="R396" t="str" cm="1">
        <f t="array" ref="R396">INDEX(Klasse!$D$2:$D$42,MATCH(1,(A396=Klasse!$A$2:$A$42) * (Species!B396=Klasse!$B$2:$B$42),0))</f>
        <v>Flachmoore</v>
      </c>
    </row>
    <row r="397" spans="1:18" x14ac:dyDescent="0.3">
      <c r="A397" s="10">
        <v>2</v>
      </c>
      <c r="B397" s="10">
        <v>2</v>
      </c>
      <c r="C397" s="10">
        <v>4</v>
      </c>
      <c r="E397" t="str">
        <f>IF(C397="",Options!$A$3,IF(D397="",Options!$A$4,Options!$A$5))</f>
        <v>Verband</v>
      </c>
      <c r="F397" t="str" cm="1">
        <f t="array" ref="F397">IF(E397=Options!$A$3,"",IF(E397=Options!$A$4,INDEX(Verband!$E$2:$E$179,MATCH(1,(A397=Verband!$A$2:$A$179) * (Species!B397=Verband!$B$2:$B$179) * (Species!C397=Verband!$C$2:$C$179),0)),IF(E397=Options!$A$5,INDEX(Assoziation!$F$2:$F$96,MATCH(1,(A397=Assoziation!$A$2:$A$96) * (Species!B397=Assoziation!$B$2:$B$96) * (Species!C397=Assoziation!$C$2:$C$96) * (Species!D397=Assoziation!$D$2:$D$96),0)),"")))</f>
        <v>Caricion lasiocarpae</v>
      </c>
      <c r="G397" t="str" cm="1">
        <f t="array" ref="G397">IF(E397=Options!$A$3,INDEX(Klasse!$D$2:$D$42,MATCH(1,(A397=Klasse!$A$2:$A$42) * (Species!B397=Klasse!$B$2:$B$42),0)),IF(E397=Options!$A$4,INDEX(Verband!$F$2:$F$179,MATCH(1,(A397=Verband!$A$2:$A$179) * (Species!B397=Verband!$B$2:$B$179) * (Species!C397=Verband!$C$2:$C$179),0)),IF(E397=Options!$A$5,INDEX(Assoziation!$G$2:$G$96,MATCH(1,(A397=Assoziation!$A$2:$A$96) * (Species!B397=Assoziation!$B$2:$B$96) * (Species!C397=Assoziation!$C$2:$C$96) * (Species!D397=Assoziation!$D$2:$D$96),0)),"")))</f>
        <v>Übergangsmoor</v>
      </c>
      <c r="H397" s="10" t="s">
        <v>441</v>
      </c>
      <c r="I397" s="10">
        <v>1</v>
      </c>
      <c r="J397" s="10">
        <v>0</v>
      </c>
      <c r="K397" s="10">
        <v>0</v>
      </c>
      <c r="L397" t="str">
        <f t="shared" si="40"/>
        <v xml:space="preserve">Scheuchzeria </v>
      </c>
      <c r="M397" t="str">
        <f t="shared" si="41"/>
        <v xml:space="preserve"> palustris</v>
      </c>
      <c r="N397" t="str">
        <f t="shared" si="42"/>
        <v/>
      </c>
      <c r="O397" t="str">
        <f t="shared" si="44"/>
        <v>Species</v>
      </c>
      <c r="P397" t="str">
        <f t="shared" si="43"/>
        <v>L.</v>
      </c>
      <c r="Q397" t="str">
        <f>LOOKUP(A397,Formation!$A$2:$A$10,Formation!$B$2:$B$10)</f>
        <v>Ufer und Feuchtgebiete (Nassfluren und Moore)</v>
      </c>
      <c r="R397" t="str" cm="1">
        <f t="array" ref="R397">INDEX(Klasse!$D$2:$D$42,MATCH(1,(A397=Klasse!$A$2:$A$42) * (Species!B397=Klasse!$B$2:$B$42),0))</f>
        <v>Flachmoore</v>
      </c>
    </row>
    <row r="398" spans="1:18" x14ac:dyDescent="0.3">
      <c r="A398" s="10">
        <v>2</v>
      </c>
      <c r="B398" s="10">
        <v>2</v>
      </c>
      <c r="C398" s="10">
        <v>4</v>
      </c>
      <c r="E398" t="str">
        <f>IF(C398="",Options!$A$3,IF(D398="",Options!$A$4,Options!$A$5))</f>
        <v>Verband</v>
      </c>
      <c r="F398" t="str" cm="1">
        <f t="array" ref="F398">IF(E398=Options!$A$3,"",IF(E398=Options!$A$4,INDEX(Verband!$E$2:$E$179,MATCH(1,(A398=Verband!$A$2:$A$179) * (Species!B398=Verband!$B$2:$B$179) * (Species!C398=Verband!$C$2:$C$179),0)),IF(E398=Options!$A$5,INDEX(Assoziation!$F$2:$F$96,MATCH(1,(A398=Assoziation!$A$2:$A$96) * (Species!B398=Assoziation!$B$2:$B$96) * (Species!C398=Assoziation!$C$2:$C$96) * (Species!D398=Assoziation!$D$2:$D$96),0)),"")))</f>
        <v>Caricion lasiocarpae</v>
      </c>
      <c r="G398" t="str" cm="1">
        <f t="array" ref="G398">IF(E398=Options!$A$3,INDEX(Klasse!$D$2:$D$42,MATCH(1,(A398=Klasse!$A$2:$A$42) * (Species!B398=Klasse!$B$2:$B$42),0)),IF(E398=Options!$A$4,INDEX(Verband!$F$2:$F$179,MATCH(1,(A398=Verband!$A$2:$A$179) * (Species!B398=Verband!$B$2:$B$179) * (Species!C398=Verband!$C$2:$C$179),0)),IF(E398=Options!$A$5,INDEX(Assoziation!$G$2:$G$96,MATCH(1,(A398=Assoziation!$A$2:$A$96) * (Species!B398=Assoziation!$B$2:$B$96) * (Species!C398=Assoziation!$C$2:$C$96) * (Species!D398=Assoziation!$D$2:$D$96),0)),"")))</f>
        <v>Übergangsmoor</v>
      </c>
      <c r="H398" s="10" t="s">
        <v>442</v>
      </c>
      <c r="I398" s="10">
        <v>0</v>
      </c>
      <c r="J398" s="10">
        <v>0</v>
      </c>
      <c r="K398" s="10">
        <v>0</v>
      </c>
      <c r="L398" t="str">
        <f t="shared" si="40"/>
        <v xml:space="preserve">Willemetia </v>
      </c>
      <c r="M398" t="str">
        <f t="shared" si="41"/>
        <v xml:space="preserve"> stipitata</v>
      </c>
      <c r="N398" t="str">
        <f t="shared" si="42"/>
        <v/>
      </c>
      <c r="O398" t="str">
        <f t="shared" si="44"/>
        <v>Species</v>
      </c>
      <c r="P398" t="str">
        <f t="shared" si="43"/>
        <v>(Jacq.) Dalla Torre</v>
      </c>
      <c r="Q398" t="str">
        <f>LOOKUP(A398,Formation!$A$2:$A$10,Formation!$B$2:$B$10)</f>
        <v>Ufer und Feuchtgebiete (Nassfluren und Moore)</v>
      </c>
      <c r="R398" t="str" cm="1">
        <f t="array" ref="R398">INDEX(Klasse!$D$2:$D$42,MATCH(1,(A398=Klasse!$A$2:$A$42) * (Species!B398=Klasse!$B$2:$B$42),0))</f>
        <v>Flachmoore</v>
      </c>
    </row>
    <row r="399" spans="1:18" x14ac:dyDescent="0.3">
      <c r="A399" s="10">
        <v>2</v>
      </c>
      <c r="B399" s="10">
        <v>2</v>
      </c>
      <c r="C399" s="10">
        <v>4</v>
      </c>
      <c r="E399" t="str">
        <f>IF(C399="",Options!$A$3,IF(D399="",Options!$A$4,Options!$A$5))</f>
        <v>Verband</v>
      </c>
      <c r="F399" t="str" cm="1">
        <f t="array" ref="F399">IF(E399=Options!$A$3,"",IF(E399=Options!$A$4,INDEX(Verband!$E$2:$E$179,MATCH(1,(A399=Verband!$A$2:$A$179) * (Species!B399=Verband!$B$2:$B$179) * (Species!C399=Verband!$C$2:$C$179),0)),IF(E399=Options!$A$5,INDEX(Assoziation!$F$2:$F$96,MATCH(1,(A399=Assoziation!$A$2:$A$96) * (Species!B399=Assoziation!$B$2:$B$96) * (Species!C399=Assoziation!$C$2:$C$96) * (Species!D399=Assoziation!$D$2:$D$96),0)),"")))</f>
        <v>Caricion lasiocarpae</v>
      </c>
      <c r="G399" t="str" cm="1">
        <f t="array" ref="G399">IF(E399=Options!$A$3,INDEX(Klasse!$D$2:$D$42,MATCH(1,(A399=Klasse!$A$2:$A$42) * (Species!B399=Klasse!$B$2:$B$42),0)),IF(E399=Options!$A$4,INDEX(Verband!$F$2:$F$179,MATCH(1,(A399=Verband!$A$2:$A$179) * (Species!B399=Verband!$B$2:$B$179) * (Species!C399=Verband!$C$2:$C$179),0)),IF(E399=Options!$A$5,INDEX(Assoziation!$G$2:$G$96,MATCH(1,(A399=Assoziation!$A$2:$A$96) * (Species!B399=Assoziation!$B$2:$B$96) * (Species!C399=Assoziation!$C$2:$C$96) * (Species!D399=Assoziation!$D$2:$D$96),0)),"")))</f>
        <v>Übergangsmoor</v>
      </c>
      <c r="H399" s="10" t="s">
        <v>355</v>
      </c>
      <c r="I399" s="10">
        <v>0</v>
      </c>
      <c r="J399" s="10">
        <v>1</v>
      </c>
      <c r="K399" s="10">
        <v>0</v>
      </c>
      <c r="L399" t="str">
        <f t="shared" si="40"/>
        <v xml:space="preserve">Carex </v>
      </c>
      <c r="M399" t="str">
        <f t="shared" si="41"/>
        <v xml:space="preserve"> rostrata</v>
      </c>
      <c r="N399" t="str">
        <f t="shared" si="42"/>
        <v/>
      </c>
      <c r="O399" t="str">
        <f t="shared" si="44"/>
        <v>Species</v>
      </c>
      <c r="P399" t="str">
        <f t="shared" si="43"/>
        <v>Stokes</v>
      </c>
      <c r="Q399" t="str">
        <f>LOOKUP(A399,Formation!$A$2:$A$10,Formation!$B$2:$B$10)</f>
        <v>Ufer und Feuchtgebiete (Nassfluren und Moore)</v>
      </c>
      <c r="R399" t="str" cm="1">
        <f t="array" ref="R399">INDEX(Klasse!$D$2:$D$42,MATCH(1,(A399=Klasse!$A$2:$A$42) * (Species!B399=Klasse!$B$2:$B$42),0))</f>
        <v>Flachmoore</v>
      </c>
    </row>
    <row r="400" spans="1:18" x14ac:dyDescent="0.3">
      <c r="A400" s="10">
        <v>2</v>
      </c>
      <c r="B400" s="10">
        <v>2</v>
      </c>
      <c r="C400" s="10">
        <v>4</v>
      </c>
      <c r="E400" t="str">
        <f>IF(C400="",Options!$A$3,IF(D400="",Options!$A$4,Options!$A$5))</f>
        <v>Verband</v>
      </c>
      <c r="F400" t="str" cm="1">
        <f t="array" ref="F400">IF(E400=Options!$A$3,"",IF(E400=Options!$A$4,INDEX(Verband!$E$2:$E$179,MATCH(1,(A400=Verband!$A$2:$A$179) * (Species!B400=Verband!$B$2:$B$179) * (Species!C400=Verband!$C$2:$C$179),0)),IF(E400=Options!$A$5,INDEX(Assoziation!$F$2:$F$96,MATCH(1,(A400=Assoziation!$A$2:$A$96) * (Species!B400=Assoziation!$B$2:$B$96) * (Species!C400=Assoziation!$C$2:$C$96) * (Species!D400=Assoziation!$D$2:$D$96),0)),"")))</f>
        <v>Caricion lasiocarpae</v>
      </c>
      <c r="G400" t="str" cm="1">
        <f t="array" ref="G400">IF(E400=Options!$A$3,INDEX(Klasse!$D$2:$D$42,MATCH(1,(A400=Klasse!$A$2:$A$42) * (Species!B400=Klasse!$B$2:$B$42),0)),IF(E400=Options!$A$4,INDEX(Verband!$F$2:$F$179,MATCH(1,(A400=Verband!$A$2:$A$179) * (Species!B400=Verband!$B$2:$B$179) * (Species!C400=Verband!$C$2:$C$179),0)),IF(E400=Options!$A$5,INDEX(Assoziation!$G$2:$G$96,MATCH(1,(A400=Assoziation!$A$2:$A$96) * (Species!B400=Assoziation!$B$2:$B$96) * (Species!C400=Assoziation!$C$2:$C$96) * (Species!D400=Assoziation!$D$2:$D$96),0)),"")))</f>
        <v>Übergangsmoor</v>
      </c>
      <c r="H400" s="10" t="s">
        <v>443</v>
      </c>
      <c r="I400" s="10">
        <v>0</v>
      </c>
      <c r="J400" s="10">
        <v>0</v>
      </c>
      <c r="K400" s="10">
        <v>0</v>
      </c>
      <c r="L400" t="str">
        <f t="shared" si="40"/>
        <v xml:space="preserve">Eleocharis </v>
      </c>
      <c r="M400" t="str">
        <f t="shared" si="41"/>
        <v xml:space="preserve"> mamillata</v>
      </c>
      <c r="N400" t="str">
        <f t="shared" si="42"/>
        <v/>
      </c>
      <c r="O400" t="str">
        <f t="shared" si="44"/>
        <v>Species</v>
      </c>
      <c r="P400" t="str">
        <f t="shared" si="43"/>
        <v>H. Lindb.</v>
      </c>
      <c r="Q400" t="str">
        <f>LOOKUP(A400,Formation!$A$2:$A$10,Formation!$B$2:$B$10)</f>
        <v>Ufer und Feuchtgebiete (Nassfluren und Moore)</v>
      </c>
      <c r="R400" t="str" cm="1">
        <f t="array" ref="R400">INDEX(Klasse!$D$2:$D$42,MATCH(1,(A400=Klasse!$A$2:$A$42) * (Species!B400=Klasse!$B$2:$B$42),0))</f>
        <v>Flachmoore</v>
      </c>
    </row>
    <row r="401" spans="1:18" x14ac:dyDescent="0.3">
      <c r="A401" s="10">
        <v>2</v>
      </c>
      <c r="B401" s="10">
        <v>2</v>
      </c>
      <c r="C401" s="10">
        <v>4</v>
      </c>
      <c r="E401" t="str">
        <f>IF(C401="",Options!$A$3,IF(D401="",Options!$A$4,Options!$A$5))</f>
        <v>Verband</v>
      </c>
      <c r="F401" t="str" cm="1">
        <f t="array" ref="F401">IF(E401=Options!$A$3,"",IF(E401=Options!$A$4,INDEX(Verband!$E$2:$E$179,MATCH(1,(A401=Verband!$A$2:$A$179) * (Species!B401=Verband!$B$2:$B$179) * (Species!C401=Verband!$C$2:$C$179),0)),IF(E401=Options!$A$5,INDEX(Assoziation!$F$2:$F$96,MATCH(1,(A401=Assoziation!$A$2:$A$96) * (Species!B401=Assoziation!$B$2:$B$96) * (Species!C401=Assoziation!$C$2:$C$96) * (Species!D401=Assoziation!$D$2:$D$96),0)),"")))</f>
        <v>Caricion lasiocarpae</v>
      </c>
      <c r="G401" t="str" cm="1">
        <f t="array" ref="G401">IF(E401=Options!$A$3,INDEX(Klasse!$D$2:$D$42,MATCH(1,(A401=Klasse!$A$2:$A$42) * (Species!B401=Klasse!$B$2:$B$42),0)),IF(E401=Options!$A$4,INDEX(Verband!$F$2:$F$179,MATCH(1,(A401=Verband!$A$2:$A$179) * (Species!B401=Verband!$B$2:$B$179) * (Species!C401=Verband!$C$2:$C$179),0)),IF(E401=Options!$A$5,INDEX(Assoziation!$G$2:$G$96,MATCH(1,(A401=Assoziation!$A$2:$A$96) * (Species!B401=Assoziation!$B$2:$B$96) * (Species!C401=Assoziation!$C$2:$C$96) * (Species!D401=Assoziation!$D$2:$D$96),0)),"")))</f>
        <v>Übergangsmoor</v>
      </c>
      <c r="H401" s="10" t="s">
        <v>444</v>
      </c>
      <c r="I401" s="10">
        <v>0</v>
      </c>
      <c r="J401" s="10">
        <v>1</v>
      </c>
      <c r="K401" s="10">
        <v>0</v>
      </c>
      <c r="L401" t="str">
        <f t="shared" si="40"/>
        <v xml:space="preserve">Menyanthes </v>
      </c>
      <c r="M401" t="str">
        <f t="shared" si="41"/>
        <v xml:space="preserve"> trifoliata</v>
      </c>
      <c r="N401" t="str">
        <f t="shared" si="42"/>
        <v/>
      </c>
      <c r="O401" t="str">
        <f t="shared" si="44"/>
        <v>Species</v>
      </c>
      <c r="P401" t="str">
        <f t="shared" si="43"/>
        <v>L.</v>
      </c>
      <c r="Q401" t="str">
        <f>LOOKUP(A401,Formation!$A$2:$A$10,Formation!$B$2:$B$10)</f>
        <v>Ufer und Feuchtgebiete (Nassfluren und Moore)</v>
      </c>
      <c r="R401" t="str" cm="1">
        <f t="array" ref="R401">INDEX(Klasse!$D$2:$D$42,MATCH(1,(A401=Klasse!$A$2:$A$42) * (Species!B401=Klasse!$B$2:$B$42),0))</f>
        <v>Flachmoore</v>
      </c>
    </row>
    <row r="402" spans="1:18" x14ac:dyDescent="0.3">
      <c r="A402" s="10">
        <v>2</v>
      </c>
      <c r="B402" s="10">
        <v>2</v>
      </c>
      <c r="C402" s="10">
        <v>4</v>
      </c>
      <c r="E402" t="str">
        <f>IF(C402="",Options!$A$3,IF(D402="",Options!$A$4,Options!$A$5))</f>
        <v>Verband</v>
      </c>
      <c r="F402" t="str" cm="1">
        <f t="array" ref="F402">IF(E402=Options!$A$3,"",IF(E402=Options!$A$4,INDEX(Verband!$E$2:$E$179,MATCH(1,(A402=Verband!$A$2:$A$179) * (Species!B402=Verband!$B$2:$B$179) * (Species!C402=Verband!$C$2:$C$179),0)),IF(E402=Options!$A$5,INDEX(Assoziation!$F$2:$F$96,MATCH(1,(A402=Assoziation!$A$2:$A$96) * (Species!B402=Assoziation!$B$2:$B$96) * (Species!C402=Assoziation!$C$2:$C$96) * (Species!D402=Assoziation!$D$2:$D$96),0)),"")))</f>
        <v>Caricion lasiocarpae</v>
      </c>
      <c r="G402" t="str" cm="1">
        <f t="array" ref="G402">IF(E402=Options!$A$3,INDEX(Klasse!$D$2:$D$42,MATCH(1,(A402=Klasse!$A$2:$A$42) * (Species!B402=Klasse!$B$2:$B$42),0)),IF(E402=Options!$A$4,INDEX(Verband!$F$2:$F$179,MATCH(1,(A402=Verband!$A$2:$A$179) * (Species!B402=Verband!$B$2:$B$179) * (Species!C402=Verband!$C$2:$C$179),0)),IF(E402=Options!$A$5,INDEX(Assoziation!$G$2:$G$96,MATCH(1,(A402=Assoziation!$A$2:$A$96) * (Species!B402=Assoziation!$B$2:$B$96) * (Species!C402=Assoziation!$C$2:$C$96) * (Species!D402=Assoziation!$D$2:$D$96),0)),"")))</f>
        <v>Übergangsmoor</v>
      </c>
      <c r="H402" s="10" t="s">
        <v>445</v>
      </c>
      <c r="I402" s="10">
        <v>0</v>
      </c>
      <c r="J402" s="10">
        <v>0</v>
      </c>
      <c r="K402" s="10">
        <v>0</v>
      </c>
      <c r="L402" t="str">
        <f t="shared" ref="L402:L412" si="45">IF(O402="Genus",H402,LEFT(H402,FIND(" ",H402)))</f>
        <v xml:space="preserve">Trichophorum </v>
      </c>
      <c r="M402" t="str">
        <f t="shared" ref="M402:M412" si="46">IF(O402="Genus","",MID(H402,FIND(" ",H402),FIND(" ",H402,FIND(" ",H402)+1)-FIND(" ",H402)))</f>
        <v xml:space="preserve"> alpinum</v>
      </c>
      <c r="N402" t="str">
        <f t="shared" ref="N402:N412" si="47">IF(O402="Subspecies",MID(H402,FIND("subsp. ",H402)+7,LEN(H402)-FIND("subsp. ",H402)+7),"")</f>
        <v/>
      </c>
      <c r="O402" t="str">
        <f t="shared" si="44"/>
        <v>Species</v>
      </c>
      <c r="P402" t="str">
        <f t="shared" ref="P402:P412" si="48">IF(O402="Species",RIGHT(H402,LEN(H402)-FIND(" ",H402,FIND(" ",H402)+1)),"")</f>
        <v>(L.) Pers.</v>
      </c>
      <c r="Q402" t="str">
        <f>LOOKUP(A402,Formation!$A$2:$A$10,Formation!$B$2:$B$10)</f>
        <v>Ufer und Feuchtgebiete (Nassfluren und Moore)</v>
      </c>
      <c r="R402" t="str" cm="1">
        <f t="array" ref="R402">INDEX(Klasse!$D$2:$D$42,MATCH(1,(A402=Klasse!$A$2:$A$42) * (Species!B402=Klasse!$B$2:$B$42),0))</f>
        <v>Flachmoore</v>
      </c>
    </row>
    <row r="403" spans="1:18" x14ac:dyDescent="0.3">
      <c r="A403" s="10">
        <v>2</v>
      </c>
      <c r="B403" s="10">
        <v>2</v>
      </c>
      <c r="C403" s="10">
        <v>5</v>
      </c>
      <c r="E403" t="str">
        <f>IF(C403="",Options!$A$3,IF(D403="",Options!$A$4,Options!$A$5))</f>
        <v>Verband</v>
      </c>
      <c r="F403" t="str" cm="1">
        <f t="array" ref="F403">IF(E403=Options!$A$3,"",IF(E403=Options!$A$4,INDEX(Verband!$E$2:$E$179,MATCH(1,(A403=Verband!$A$2:$A$179) * (Species!B403=Verband!$B$2:$B$179) * (Species!C403=Verband!$C$2:$C$179),0)),IF(E403=Options!$A$5,INDEX(Assoziation!$F$2:$F$96,MATCH(1,(A403=Assoziation!$A$2:$A$96) * (Species!B403=Assoziation!$B$2:$B$96) * (Species!C403=Assoziation!$C$2:$C$96) * (Species!D403=Assoziation!$D$2:$D$96),0)),"")))</f>
        <v>Caricion bicolori-atrofuscae</v>
      </c>
      <c r="G403" t="str" cm="1">
        <f t="array" ref="G403">IF(E403=Options!$A$3,INDEX(Klasse!$D$2:$D$42,MATCH(1,(A403=Klasse!$A$2:$A$42) * (Species!B403=Klasse!$B$2:$B$42),0)),IF(E403=Options!$A$4,INDEX(Verband!$F$2:$F$179,MATCH(1,(A403=Verband!$A$2:$A$179) * (Species!B403=Verband!$B$2:$B$179) * (Species!C403=Verband!$C$2:$C$179),0)),IF(E403=Options!$A$5,INDEX(Assoziation!$G$2:$G$96,MATCH(1,(A403=Assoziation!$A$2:$A$96) * (Species!B403=Assoziation!$B$2:$B$96) * (Species!C403=Assoziation!$C$2:$C$96) * (Species!D403=Assoziation!$D$2:$D$96),0)),"")))</f>
        <v>Schwemmufervegetation alpiner Wildbäche</v>
      </c>
      <c r="H403" s="10" t="s">
        <v>448</v>
      </c>
      <c r="I403" s="10">
        <v>1</v>
      </c>
      <c r="J403" s="10">
        <v>0</v>
      </c>
      <c r="K403" s="10">
        <v>0</v>
      </c>
      <c r="L403" t="str">
        <f t="shared" si="45"/>
        <v xml:space="preserve">Carex </v>
      </c>
      <c r="M403" t="str">
        <f t="shared" si="46"/>
        <v xml:space="preserve"> atrofusca</v>
      </c>
      <c r="N403" t="str">
        <f t="shared" si="47"/>
        <v/>
      </c>
      <c r="O403" t="str">
        <f t="shared" si="44"/>
        <v>Species</v>
      </c>
      <c r="P403" t="str">
        <f t="shared" si="48"/>
        <v>Schkuhr</v>
      </c>
      <c r="Q403" t="str">
        <f>LOOKUP(A403,Formation!$A$2:$A$10,Formation!$B$2:$B$10)</f>
        <v>Ufer und Feuchtgebiete (Nassfluren und Moore)</v>
      </c>
      <c r="R403" t="str" cm="1">
        <f t="array" ref="R403">INDEX(Klasse!$D$2:$D$42,MATCH(1,(A403=Klasse!$A$2:$A$42) * (Species!B403=Klasse!$B$2:$B$42),0))</f>
        <v>Flachmoore</v>
      </c>
    </row>
    <row r="404" spans="1:18" x14ac:dyDescent="0.3">
      <c r="A404" s="10">
        <v>2</v>
      </c>
      <c r="B404" s="10">
        <v>2</v>
      </c>
      <c r="C404" s="10">
        <v>5</v>
      </c>
      <c r="E404" t="str">
        <f>IF(C404="",Options!$A$3,IF(D404="",Options!$A$4,Options!$A$5))</f>
        <v>Verband</v>
      </c>
      <c r="F404" t="str" cm="1">
        <f t="array" ref="F404">IF(E404=Options!$A$3,"",IF(E404=Options!$A$4,INDEX(Verband!$E$2:$E$179,MATCH(1,(A404=Verband!$A$2:$A$179) * (Species!B404=Verband!$B$2:$B$179) * (Species!C404=Verband!$C$2:$C$179),0)),IF(E404=Options!$A$5,INDEX(Assoziation!$F$2:$F$96,MATCH(1,(A404=Assoziation!$A$2:$A$96) * (Species!B404=Assoziation!$B$2:$B$96) * (Species!C404=Assoziation!$C$2:$C$96) * (Species!D404=Assoziation!$D$2:$D$96),0)),"")))</f>
        <v>Caricion bicolori-atrofuscae</v>
      </c>
      <c r="G404" t="str" cm="1">
        <f t="array" ref="G404">IF(E404=Options!$A$3,INDEX(Klasse!$D$2:$D$42,MATCH(1,(A404=Klasse!$A$2:$A$42) * (Species!B404=Klasse!$B$2:$B$42),0)),IF(E404=Options!$A$4,INDEX(Verband!$F$2:$F$179,MATCH(1,(A404=Verband!$A$2:$A$179) * (Species!B404=Verband!$B$2:$B$179) * (Species!C404=Verband!$C$2:$C$179),0)),IF(E404=Options!$A$5,INDEX(Assoziation!$G$2:$G$96,MATCH(1,(A404=Assoziation!$A$2:$A$96) * (Species!B404=Assoziation!$B$2:$B$96) * (Species!C404=Assoziation!$C$2:$C$96) * (Species!D404=Assoziation!$D$2:$D$96),0)),"")))</f>
        <v>Schwemmufervegetation alpiner Wildbäche</v>
      </c>
      <c r="H404" s="10" t="s">
        <v>449</v>
      </c>
      <c r="I404" s="10">
        <v>1</v>
      </c>
      <c r="J404" s="10">
        <v>1</v>
      </c>
      <c r="K404" s="10">
        <v>0</v>
      </c>
      <c r="L404" t="str">
        <f t="shared" si="45"/>
        <v xml:space="preserve">Carex </v>
      </c>
      <c r="M404" t="str">
        <f t="shared" si="46"/>
        <v xml:space="preserve"> bicolor</v>
      </c>
      <c r="N404" t="str">
        <f t="shared" si="47"/>
        <v/>
      </c>
      <c r="O404" t="str">
        <f t="shared" si="44"/>
        <v>Species</v>
      </c>
      <c r="P404" t="str">
        <f t="shared" si="48"/>
        <v>All.</v>
      </c>
      <c r="Q404" t="str">
        <f>LOOKUP(A404,Formation!$A$2:$A$10,Formation!$B$2:$B$10)</f>
        <v>Ufer und Feuchtgebiete (Nassfluren und Moore)</v>
      </c>
      <c r="R404" t="str" cm="1">
        <f t="array" ref="R404">INDEX(Klasse!$D$2:$D$42,MATCH(1,(A404=Klasse!$A$2:$A$42) * (Species!B404=Klasse!$B$2:$B$42),0))</f>
        <v>Flachmoore</v>
      </c>
    </row>
    <row r="405" spans="1:18" x14ac:dyDescent="0.3">
      <c r="A405" s="10">
        <v>2</v>
      </c>
      <c r="B405" s="10">
        <v>2</v>
      </c>
      <c r="C405" s="10">
        <v>5</v>
      </c>
      <c r="E405" t="str">
        <f>IF(C405="",Options!$A$3,IF(D405="",Options!$A$4,Options!$A$5))</f>
        <v>Verband</v>
      </c>
      <c r="F405" t="str" cm="1">
        <f t="array" ref="F405">IF(E405=Options!$A$3,"",IF(E405=Options!$A$4,INDEX(Verband!$E$2:$E$179,MATCH(1,(A405=Verband!$A$2:$A$179) * (Species!B405=Verband!$B$2:$B$179) * (Species!C405=Verband!$C$2:$C$179),0)),IF(E405=Options!$A$5,INDEX(Assoziation!$F$2:$F$96,MATCH(1,(A405=Assoziation!$A$2:$A$96) * (Species!B405=Assoziation!$B$2:$B$96) * (Species!C405=Assoziation!$C$2:$C$96) * (Species!D405=Assoziation!$D$2:$D$96),0)),"")))</f>
        <v>Caricion bicolori-atrofuscae</v>
      </c>
      <c r="G405" t="str" cm="1">
        <f t="array" ref="G405">IF(E405=Options!$A$3,INDEX(Klasse!$D$2:$D$42,MATCH(1,(A405=Klasse!$A$2:$A$42) * (Species!B405=Klasse!$B$2:$B$42),0)),IF(E405=Options!$A$4,INDEX(Verband!$F$2:$F$179,MATCH(1,(A405=Verband!$A$2:$A$179) * (Species!B405=Verband!$B$2:$B$179) * (Species!C405=Verband!$C$2:$C$179),0)),IF(E405=Options!$A$5,INDEX(Assoziation!$G$2:$G$96,MATCH(1,(A405=Assoziation!$A$2:$A$96) * (Species!B405=Assoziation!$B$2:$B$96) * (Species!C405=Assoziation!$C$2:$C$96) * (Species!D405=Assoziation!$D$2:$D$96),0)),"")))</f>
        <v>Schwemmufervegetation alpiner Wildbäche</v>
      </c>
      <c r="H405" s="10" t="s">
        <v>450</v>
      </c>
      <c r="I405" s="10">
        <v>1</v>
      </c>
      <c r="J405" s="10">
        <v>0</v>
      </c>
      <c r="K405" s="10">
        <v>0</v>
      </c>
      <c r="L405" t="str">
        <f t="shared" si="45"/>
        <v xml:space="preserve">Carex </v>
      </c>
      <c r="M405" t="str">
        <f t="shared" si="46"/>
        <v xml:space="preserve"> maritima</v>
      </c>
      <c r="N405" t="str">
        <f t="shared" si="47"/>
        <v/>
      </c>
      <c r="O405" t="str">
        <f t="shared" si="44"/>
        <v>Species</v>
      </c>
      <c r="P405" t="str">
        <f t="shared" si="48"/>
        <v>Gunnerus</v>
      </c>
      <c r="Q405" t="str">
        <f>LOOKUP(A405,Formation!$A$2:$A$10,Formation!$B$2:$B$10)</f>
        <v>Ufer und Feuchtgebiete (Nassfluren und Moore)</v>
      </c>
      <c r="R405" t="str" cm="1">
        <f t="array" ref="R405">INDEX(Klasse!$D$2:$D$42,MATCH(1,(A405=Klasse!$A$2:$A$42) * (Species!B405=Klasse!$B$2:$B$42),0))</f>
        <v>Flachmoore</v>
      </c>
    </row>
    <row r="406" spans="1:18" x14ac:dyDescent="0.3">
      <c r="A406" s="10">
        <v>2</v>
      </c>
      <c r="B406" s="10">
        <v>2</v>
      </c>
      <c r="C406" s="10">
        <v>5</v>
      </c>
      <c r="E406" t="str">
        <f>IF(C406="",Options!$A$3,IF(D406="",Options!$A$4,Options!$A$5))</f>
        <v>Verband</v>
      </c>
      <c r="F406" t="str" cm="1">
        <f t="array" ref="F406">IF(E406=Options!$A$3,"",IF(E406=Options!$A$4,INDEX(Verband!$E$2:$E$179,MATCH(1,(A406=Verband!$A$2:$A$179) * (Species!B406=Verband!$B$2:$B$179) * (Species!C406=Verband!$C$2:$C$179),0)),IF(E406=Options!$A$5,INDEX(Assoziation!$F$2:$F$96,MATCH(1,(A406=Assoziation!$A$2:$A$96) * (Species!B406=Assoziation!$B$2:$B$96) * (Species!C406=Assoziation!$C$2:$C$96) * (Species!D406=Assoziation!$D$2:$D$96),0)),"")))</f>
        <v>Caricion bicolori-atrofuscae</v>
      </c>
      <c r="G406" t="str" cm="1">
        <f t="array" ref="G406">IF(E406=Options!$A$3,INDEX(Klasse!$D$2:$D$42,MATCH(1,(A406=Klasse!$A$2:$A$42) * (Species!B406=Klasse!$B$2:$B$42),0)),IF(E406=Options!$A$4,INDEX(Verband!$F$2:$F$179,MATCH(1,(A406=Verband!$A$2:$A$179) * (Species!B406=Verband!$B$2:$B$179) * (Species!C406=Verband!$C$2:$C$179),0)),IF(E406=Options!$A$5,INDEX(Assoziation!$G$2:$G$96,MATCH(1,(A406=Assoziation!$A$2:$A$96) * (Species!B406=Assoziation!$B$2:$B$96) * (Species!C406=Assoziation!$C$2:$C$96) * (Species!D406=Assoziation!$D$2:$D$96),0)),"")))</f>
        <v>Schwemmufervegetation alpiner Wildbäche</v>
      </c>
      <c r="H406" s="10" t="s">
        <v>451</v>
      </c>
      <c r="I406" s="10">
        <v>1</v>
      </c>
      <c r="J406" s="10">
        <v>0</v>
      </c>
      <c r="K406" s="10">
        <v>0</v>
      </c>
      <c r="L406" t="str">
        <f t="shared" si="45"/>
        <v xml:space="preserve">Carex </v>
      </c>
      <c r="M406" t="str">
        <f t="shared" si="46"/>
        <v xml:space="preserve"> microglochin</v>
      </c>
      <c r="N406" t="str">
        <f t="shared" si="47"/>
        <v/>
      </c>
      <c r="O406" t="str">
        <f t="shared" si="44"/>
        <v>Species</v>
      </c>
      <c r="P406" t="str">
        <f t="shared" si="48"/>
        <v>Wahlenb.</v>
      </c>
      <c r="Q406" t="str">
        <f>LOOKUP(A406,Formation!$A$2:$A$10,Formation!$B$2:$B$10)</f>
        <v>Ufer und Feuchtgebiete (Nassfluren und Moore)</v>
      </c>
      <c r="R406" t="str" cm="1">
        <f t="array" ref="R406">INDEX(Klasse!$D$2:$D$42,MATCH(1,(A406=Klasse!$A$2:$A$42) * (Species!B406=Klasse!$B$2:$B$42),0))</f>
        <v>Flachmoore</v>
      </c>
    </row>
    <row r="407" spans="1:18" x14ac:dyDescent="0.3">
      <c r="A407" s="10">
        <v>2</v>
      </c>
      <c r="B407" s="10">
        <v>2</v>
      </c>
      <c r="C407" s="10">
        <v>5</v>
      </c>
      <c r="E407" t="str">
        <f>IF(C407="",Options!$A$3,IF(D407="",Options!$A$4,Options!$A$5))</f>
        <v>Verband</v>
      </c>
      <c r="F407" t="str" cm="1">
        <f t="array" ref="F407">IF(E407=Options!$A$3,"",IF(E407=Options!$A$4,INDEX(Verband!$E$2:$E$179,MATCH(1,(A407=Verband!$A$2:$A$179) * (Species!B407=Verband!$B$2:$B$179) * (Species!C407=Verband!$C$2:$C$179),0)),IF(E407=Options!$A$5,INDEX(Assoziation!$F$2:$F$96,MATCH(1,(A407=Assoziation!$A$2:$A$96) * (Species!B407=Assoziation!$B$2:$B$96) * (Species!C407=Assoziation!$C$2:$C$96) * (Species!D407=Assoziation!$D$2:$D$96),0)),"")))</f>
        <v>Caricion bicolori-atrofuscae</v>
      </c>
      <c r="G407" t="str" cm="1">
        <f t="array" ref="G407">IF(E407=Options!$A$3,INDEX(Klasse!$D$2:$D$42,MATCH(1,(A407=Klasse!$A$2:$A$42) * (Species!B407=Klasse!$B$2:$B$42),0)),IF(E407=Options!$A$4,INDEX(Verband!$F$2:$F$179,MATCH(1,(A407=Verband!$A$2:$A$179) * (Species!B407=Verband!$B$2:$B$179) * (Species!C407=Verband!$C$2:$C$179),0)),IF(E407=Options!$A$5,INDEX(Assoziation!$G$2:$G$96,MATCH(1,(A407=Assoziation!$A$2:$A$96) * (Species!B407=Assoziation!$B$2:$B$96) * (Species!C407=Assoziation!$C$2:$C$96) * (Species!D407=Assoziation!$D$2:$D$96),0)),"")))</f>
        <v>Schwemmufervegetation alpiner Wildbäche</v>
      </c>
      <c r="H407" s="10" t="s">
        <v>452</v>
      </c>
      <c r="I407" s="10">
        <v>1</v>
      </c>
      <c r="J407" s="10">
        <v>0</v>
      </c>
      <c r="K407" s="10">
        <v>0</v>
      </c>
      <c r="L407" t="str">
        <f t="shared" si="45"/>
        <v xml:space="preserve">Carex </v>
      </c>
      <c r="M407" t="str">
        <f t="shared" si="46"/>
        <v xml:space="preserve"> vaginata</v>
      </c>
      <c r="N407" t="str">
        <f t="shared" si="47"/>
        <v/>
      </c>
      <c r="O407" t="str">
        <f t="shared" si="44"/>
        <v>Species</v>
      </c>
      <c r="P407" t="str">
        <f t="shared" si="48"/>
        <v>Tausch</v>
      </c>
      <c r="Q407" t="str">
        <f>LOOKUP(A407,Formation!$A$2:$A$10,Formation!$B$2:$B$10)</f>
        <v>Ufer und Feuchtgebiete (Nassfluren und Moore)</v>
      </c>
      <c r="R407" t="str" cm="1">
        <f t="array" ref="R407">INDEX(Klasse!$D$2:$D$42,MATCH(1,(A407=Klasse!$A$2:$A$42) * (Species!B407=Klasse!$B$2:$B$42),0))</f>
        <v>Flachmoore</v>
      </c>
    </row>
    <row r="408" spans="1:18" x14ac:dyDescent="0.3">
      <c r="A408" s="10">
        <v>2</v>
      </c>
      <c r="B408" s="10">
        <v>2</v>
      </c>
      <c r="C408" s="10">
        <v>5</v>
      </c>
      <c r="E408" t="str">
        <f>IF(C408="",Options!$A$3,IF(D408="",Options!$A$4,Options!$A$5))</f>
        <v>Verband</v>
      </c>
      <c r="F408" t="str" cm="1">
        <f t="array" ref="F408">IF(E408=Options!$A$3,"",IF(E408=Options!$A$4,INDEX(Verband!$E$2:$E$179,MATCH(1,(A408=Verband!$A$2:$A$179) * (Species!B408=Verband!$B$2:$B$179) * (Species!C408=Verband!$C$2:$C$179),0)),IF(E408=Options!$A$5,INDEX(Assoziation!$F$2:$F$96,MATCH(1,(A408=Assoziation!$A$2:$A$96) * (Species!B408=Assoziation!$B$2:$B$96) * (Species!C408=Assoziation!$C$2:$C$96) * (Species!D408=Assoziation!$D$2:$D$96),0)),"")))</f>
        <v>Caricion bicolori-atrofuscae</v>
      </c>
      <c r="G408" t="str" cm="1">
        <f t="array" ref="G408">IF(E408=Options!$A$3,INDEX(Klasse!$D$2:$D$42,MATCH(1,(A408=Klasse!$A$2:$A$42) * (Species!B408=Klasse!$B$2:$B$42),0)),IF(E408=Options!$A$4,INDEX(Verband!$F$2:$F$179,MATCH(1,(A408=Verband!$A$2:$A$179) * (Species!B408=Verband!$B$2:$B$179) * (Species!C408=Verband!$C$2:$C$179),0)),IF(E408=Options!$A$5,INDEX(Assoziation!$G$2:$G$96,MATCH(1,(A408=Assoziation!$A$2:$A$96) * (Species!B408=Assoziation!$B$2:$B$96) * (Species!C408=Assoziation!$C$2:$C$96) * (Species!D408=Assoziation!$D$2:$D$96),0)),"")))</f>
        <v>Schwemmufervegetation alpiner Wildbäche</v>
      </c>
      <c r="H408" s="10" t="s">
        <v>453</v>
      </c>
      <c r="I408" s="10">
        <v>1</v>
      </c>
      <c r="J408" s="10">
        <v>1</v>
      </c>
      <c r="K408" s="10">
        <v>0</v>
      </c>
      <c r="L408" t="str">
        <f t="shared" si="45"/>
        <v xml:space="preserve">Juncus </v>
      </c>
      <c r="M408" t="str">
        <f t="shared" si="46"/>
        <v xml:space="preserve"> arcticus</v>
      </c>
      <c r="N408" t="str">
        <f t="shared" si="47"/>
        <v/>
      </c>
      <c r="O408" t="str">
        <f t="shared" si="44"/>
        <v>Species</v>
      </c>
      <c r="P408" t="str">
        <f t="shared" si="48"/>
        <v>Willd.</v>
      </c>
      <c r="Q408" t="str">
        <f>LOOKUP(A408,Formation!$A$2:$A$10,Formation!$B$2:$B$10)</f>
        <v>Ufer und Feuchtgebiete (Nassfluren und Moore)</v>
      </c>
      <c r="R408" t="str" cm="1">
        <f t="array" ref="R408">INDEX(Klasse!$D$2:$D$42,MATCH(1,(A408=Klasse!$A$2:$A$42) * (Species!B408=Klasse!$B$2:$B$42),0))</f>
        <v>Flachmoore</v>
      </c>
    </row>
    <row r="409" spans="1:18" x14ac:dyDescent="0.3">
      <c r="A409" s="10">
        <v>2</v>
      </c>
      <c r="B409" s="10">
        <v>2</v>
      </c>
      <c r="C409" s="10">
        <v>5</v>
      </c>
      <c r="E409" t="str">
        <f>IF(C409="",Options!$A$3,IF(D409="",Options!$A$4,Options!$A$5))</f>
        <v>Verband</v>
      </c>
      <c r="F409" t="str" cm="1">
        <f t="array" ref="F409">IF(E409=Options!$A$3,"",IF(E409=Options!$A$4,INDEX(Verband!$E$2:$E$179,MATCH(1,(A409=Verband!$A$2:$A$179) * (Species!B409=Verband!$B$2:$B$179) * (Species!C409=Verband!$C$2:$C$179),0)),IF(E409=Options!$A$5,INDEX(Assoziation!$F$2:$F$96,MATCH(1,(A409=Assoziation!$A$2:$A$96) * (Species!B409=Assoziation!$B$2:$B$96) * (Species!C409=Assoziation!$C$2:$C$96) * (Species!D409=Assoziation!$D$2:$D$96),0)),"")))</f>
        <v>Caricion bicolori-atrofuscae</v>
      </c>
      <c r="G409" t="str" cm="1">
        <f t="array" ref="G409">IF(E409=Options!$A$3,INDEX(Klasse!$D$2:$D$42,MATCH(1,(A409=Klasse!$A$2:$A$42) * (Species!B409=Klasse!$B$2:$B$42),0)),IF(E409=Options!$A$4,INDEX(Verband!$F$2:$F$179,MATCH(1,(A409=Verband!$A$2:$A$179) * (Species!B409=Verband!$B$2:$B$179) * (Species!C409=Verband!$C$2:$C$179),0)),IF(E409=Options!$A$5,INDEX(Assoziation!$G$2:$G$96,MATCH(1,(A409=Assoziation!$A$2:$A$96) * (Species!B409=Assoziation!$B$2:$B$96) * (Species!C409=Assoziation!$C$2:$C$96) * (Species!D409=Assoziation!$D$2:$D$96),0)),"")))</f>
        <v>Schwemmufervegetation alpiner Wildbäche</v>
      </c>
      <c r="H409" s="10" t="s">
        <v>454</v>
      </c>
      <c r="I409" s="10">
        <v>1</v>
      </c>
      <c r="J409" s="10">
        <v>0</v>
      </c>
      <c r="K409" s="10">
        <v>0</v>
      </c>
      <c r="L409" t="str">
        <f t="shared" si="45"/>
        <v xml:space="preserve">Juncus </v>
      </c>
      <c r="M409" t="str">
        <f t="shared" si="46"/>
        <v xml:space="preserve"> castaneus</v>
      </c>
      <c r="N409" t="str">
        <f t="shared" si="47"/>
        <v/>
      </c>
      <c r="O409" t="str">
        <f t="shared" si="44"/>
        <v>Species</v>
      </c>
      <c r="P409" t="str">
        <f t="shared" si="48"/>
        <v>Sm.</v>
      </c>
      <c r="Q409" t="str">
        <f>LOOKUP(A409,Formation!$A$2:$A$10,Formation!$B$2:$B$10)</f>
        <v>Ufer und Feuchtgebiete (Nassfluren und Moore)</v>
      </c>
      <c r="R409" t="str" cm="1">
        <f t="array" ref="R409">INDEX(Klasse!$D$2:$D$42,MATCH(1,(A409=Klasse!$A$2:$A$42) * (Species!B409=Klasse!$B$2:$B$42),0))</f>
        <v>Flachmoore</v>
      </c>
    </row>
    <row r="410" spans="1:18" x14ac:dyDescent="0.3">
      <c r="A410" s="10">
        <v>2</v>
      </c>
      <c r="B410" s="10">
        <v>2</v>
      </c>
      <c r="C410" s="10">
        <v>5</v>
      </c>
      <c r="E410" t="str">
        <f>IF(C410="",Options!$A$3,IF(D410="",Options!$A$4,Options!$A$5))</f>
        <v>Verband</v>
      </c>
      <c r="F410" t="str" cm="1">
        <f t="array" ref="F410">IF(E410=Options!$A$3,"",IF(E410=Options!$A$4,INDEX(Verband!$E$2:$E$179,MATCH(1,(A410=Verband!$A$2:$A$179) * (Species!B410=Verband!$B$2:$B$179) * (Species!C410=Verband!$C$2:$C$179),0)),IF(E410=Options!$A$5,INDEX(Assoziation!$F$2:$F$96,MATCH(1,(A410=Assoziation!$A$2:$A$96) * (Species!B410=Assoziation!$B$2:$B$96) * (Species!C410=Assoziation!$C$2:$C$96) * (Species!D410=Assoziation!$D$2:$D$96),0)),"")))</f>
        <v>Caricion bicolori-atrofuscae</v>
      </c>
      <c r="G410" t="str" cm="1">
        <f t="array" ref="G410">IF(E410=Options!$A$3,INDEX(Klasse!$D$2:$D$42,MATCH(1,(A410=Klasse!$A$2:$A$42) * (Species!B410=Klasse!$B$2:$B$42),0)),IF(E410=Options!$A$4,INDEX(Verband!$F$2:$F$179,MATCH(1,(A410=Verband!$A$2:$A$179) * (Species!B410=Verband!$B$2:$B$179) * (Species!C410=Verband!$C$2:$C$179),0)),IF(E410=Options!$A$5,INDEX(Assoziation!$G$2:$G$96,MATCH(1,(A410=Assoziation!$A$2:$A$96) * (Species!B410=Assoziation!$B$2:$B$96) * (Species!C410=Assoziation!$C$2:$C$96) * (Species!D410=Assoziation!$D$2:$D$96),0)),"")))</f>
        <v>Schwemmufervegetation alpiner Wildbäche</v>
      </c>
      <c r="H410" s="10" t="s">
        <v>455</v>
      </c>
      <c r="I410" s="10">
        <v>1</v>
      </c>
      <c r="J410" s="10">
        <v>0</v>
      </c>
      <c r="K410" s="10">
        <v>0</v>
      </c>
      <c r="L410" t="str">
        <f t="shared" si="45"/>
        <v xml:space="preserve">Kobresia </v>
      </c>
      <c r="M410" t="str">
        <f t="shared" si="46"/>
        <v xml:space="preserve"> simpliciuscula</v>
      </c>
      <c r="N410" t="str">
        <f t="shared" si="47"/>
        <v/>
      </c>
      <c r="O410" t="str">
        <f t="shared" si="44"/>
        <v>Species</v>
      </c>
      <c r="P410" t="str">
        <f t="shared" si="48"/>
        <v>(Wahlenb.) Mack.</v>
      </c>
      <c r="Q410" t="str">
        <f>LOOKUP(A410,Formation!$A$2:$A$10,Formation!$B$2:$B$10)</f>
        <v>Ufer und Feuchtgebiete (Nassfluren und Moore)</v>
      </c>
      <c r="R410" t="str" cm="1">
        <f t="array" ref="R410">INDEX(Klasse!$D$2:$D$42,MATCH(1,(A410=Klasse!$A$2:$A$42) * (Species!B410=Klasse!$B$2:$B$42),0))</f>
        <v>Flachmoore</v>
      </c>
    </row>
    <row r="411" spans="1:18" x14ac:dyDescent="0.3">
      <c r="A411" s="10">
        <v>2</v>
      </c>
      <c r="B411" s="10">
        <v>2</v>
      </c>
      <c r="C411" s="10">
        <v>5</v>
      </c>
      <c r="E411" t="str">
        <f>IF(C411="",Options!$A$3,IF(D411="",Options!$A$4,Options!$A$5))</f>
        <v>Verband</v>
      </c>
      <c r="F411" t="str" cm="1">
        <f t="array" ref="F411">IF(E411=Options!$A$3,"",IF(E411=Options!$A$4,INDEX(Verband!$E$2:$E$179,MATCH(1,(A411=Verband!$A$2:$A$179) * (Species!B411=Verband!$B$2:$B$179) * (Species!C411=Verband!$C$2:$C$179),0)),IF(E411=Options!$A$5,INDEX(Assoziation!$F$2:$F$96,MATCH(1,(A411=Assoziation!$A$2:$A$96) * (Species!B411=Assoziation!$B$2:$B$96) * (Species!C411=Assoziation!$C$2:$C$96) * (Species!D411=Assoziation!$D$2:$D$96),0)),"")))</f>
        <v>Caricion bicolori-atrofuscae</v>
      </c>
      <c r="G411" t="str" cm="1">
        <f t="array" ref="G411">IF(E411=Options!$A$3,INDEX(Klasse!$D$2:$D$42,MATCH(1,(A411=Klasse!$A$2:$A$42) * (Species!B411=Klasse!$B$2:$B$42),0)),IF(E411=Options!$A$4,INDEX(Verband!$F$2:$F$179,MATCH(1,(A411=Verband!$A$2:$A$179) * (Species!B411=Verband!$B$2:$B$179) * (Species!C411=Verband!$C$2:$C$179),0)),IF(E411=Options!$A$5,INDEX(Assoziation!$G$2:$G$96,MATCH(1,(A411=Assoziation!$A$2:$A$96) * (Species!B411=Assoziation!$B$2:$B$96) * (Species!C411=Assoziation!$C$2:$C$96) * (Species!D411=Assoziation!$D$2:$D$96),0)),"")))</f>
        <v>Schwemmufervegetation alpiner Wildbäche</v>
      </c>
      <c r="H411" s="10" t="s">
        <v>456</v>
      </c>
      <c r="I411" s="10">
        <v>1</v>
      </c>
      <c r="J411" s="10">
        <v>1</v>
      </c>
      <c r="K411" s="10">
        <v>0</v>
      </c>
      <c r="L411" t="str">
        <f t="shared" si="45"/>
        <v xml:space="preserve">Trichophorum </v>
      </c>
      <c r="M411" t="str">
        <f t="shared" si="46"/>
        <v xml:space="preserve"> pumilum</v>
      </c>
      <c r="N411" t="str">
        <f t="shared" si="47"/>
        <v/>
      </c>
      <c r="O411" t="str">
        <f t="shared" si="44"/>
        <v>Species</v>
      </c>
      <c r="P411" t="str">
        <f t="shared" si="48"/>
        <v>(Vahl) Schinz &amp; Thell.</v>
      </c>
      <c r="Q411" t="str">
        <f>LOOKUP(A411,Formation!$A$2:$A$10,Formation!$B$2:$B$10)</f>
        <v>Ufer und Feuchtgebiete (Nassfluren und Moore)</v>
      </c>
      <c r="R411" t="str" cm="1">
        <f t="array" ref="R411">INDEX(Klasse!$D$2:$D$42,MATCH(1,(A411=Klasse!$A$2:$A$42) * (Species!B411=Klasse!$B$2:$B$42),0))</f>
        <v>Flachmoore</v>
      </c>
    </row>
    <row r="412" spans="1:18" x14ac:dyDescent="0.3">
      <c r="A412" s="10">
        <v>2</v>
      </c>
      <c r="B412" s="10">
        <v>2</v>
      </c>
      <c r="C412" s="10">
        <v>5</v>
      </c>
      <c r="E412" t="str">
        <f>IF(C412="",Options!$A$3,IF(D412="",Options!$A$4,Options!$A$5))</f>
        <v>Verband</v>
      </c>
      <c r="F412" t="str" cm="1">
        <f t="array" ref="F412">IF(E412=Options!$A$3,"",IF(E412=Options!$A$4,INDEX(Verband!$E$2:$E$179,MATCH(1,(A412=Verband!$A$2:$A$179) * (Species!B412=Verband!$B$2:$B$179) * (Species!C412=Verband!$C$2:$C$179),0)),IF(E412=Options!$A$5,INDEX(Assoziation!$F$2:$F$96,MATCH(1,(A412=Assoziation!$A$2:$A$96) * (Species!B412=Assoziation!$B$2:$B$96) * (Species!C412=Assoziation!$C$2:$C$96) * (Species!D412=Assoziation!$D$2:$D$96),0)),"")))</f>
        <v>Caricion bicolori-atrofuscae</v>
      </c>
      <c r="G412" t="str" cm="1">
        <f t="array" ref="G412">IF(E412=Options!$A$3,INDEX(Klasse!$D$2:$D$42,MATCH(1,(A412=Klasse!$A$2:$A$42) * (Species!B412=Klasse!$B$2:$B$42),0)),IF(E412=Options!$A$4,INDEX(Verband!$F$2:$F$179,MATCH(1,(A412=Verband!$A$2:$A$179) * (Species!B412=Verband!$B$2:$B$179) * (Species!C412=Verband!$C$2:$C$179),0)),IF(E412=Options!$A$5,INDEX(Assoziation!$G$2:$G$96,MATCH(1,(A412=Assoziation!$A$2:$A$96) * (Species!B412=Assoziation!$B$2:$B$96) * (Species!C412=Assoziation!$C$2:$C$96) * (Species!D412=Assoziation!$D$2:$D$96),0)),"")))</f>
        <v>Schwemmufervegetation alpiner Wildbäche</v>
      </c>
      <c r="H412" s="10" t="s">
        <v>328</v>
      </c>
      <c r="I412" s="10">
        <v>0</v>
      </c>
      <c r="J412" s="10">
        <v>0</v>
      </c>
      <c r="K412" s="10">
        <v>0</v>
      </c>
      <c r="L412" t="str">
        <f t="shared" si="45"/>
        <v xml:space="preserve">Bartsia </v>
      </c>
      <c r="M412" t="str">
        <f t="shared" si="46"/>
        <v xml:space="preserve"> alpina</v>
      </c>
      <c r="N412" t="str">
        <f t="shared" si="47"/>
        <v/>
      </c>
      <c r="O412" t="str">
        <f t="shared" si="44"/>
        <v>Species</v>
      </c>
      <c r="P412" t="str">
        <f t="shared" si="48"/>
        <v>L.</v>
      </c>
      <c r="Q412" t="str">
        <f>LOOKUP(A412,Formation!$A$2:$A$10,Formation!$B$2:$B$10)</f>
        <v>Ufer und Feuchtgebiete (Nassfluren und Moore)</v>
      </c>
      <c r="R412" t="str" cm="1">
        <f t="array" ref="R412">INDEX(Klasse!$D$2:$D$42,MATCH(1,(A412=Klasse!$A$2:$A$42) * (Species!B412=Klasse!$B$2:$B$42),0))</f>
        <v>Flachmoore</v>
      </c>
    </row>
    <row r="413" spans="1:18" x14ac:dyDescent="0.3">
      <c r="A413" s="10">
        <v>2</v>
      </c>
      <c r="B413" s="10">
        <v>2</v>
      </c>
      <c r="C413" s="10">
        <v>5</v>
      </c>
      <c r="E413" t="str">
        <f>IF(C413="",Options!$A$3,IF(D413="",Options!$A$4,Options!$A$5))</f>
        <v>Verband</v>
      </c>
      <c r="F413" t="str" cm="1">
        <f t="array" ref="F413">IF(E413=Options!$A$3,"",IF(E413=Options!$A$4,INDEX(Verband!$E$2:$E$179,MATCH(1,(A413=Verband!$A$2:$A$179) * (Species!B413=Verband!$B$2:$B$179) * (Species!C413=Verband!$C$2:$C$179),0)),IF(E413=Options!$A$5,INDEX(Assoziation!$F$2:$F$96,MATCH(1,(A413=Assoziation!$A$2:$A$96) * (Species!B413=Assoziation!$B$2:$B$96) * (Species!C413=Assoziation!$C$2:$C$96) * (Species!D413=Assoziation!$D$2:$D$96),0)),"")))</f>
        <v>Caricion bicolori-atrofuscae</v>
      </c>
      <c r="G413" t="str" cm="1">
        <f t="array" ref="G413">IF(E413=Options!$A$3,INDEX(Klasse!$D$2:$D$42,MATCH(1,(A413=Klasse!$A$2:$A$42) * (Species!B413=Klasse!$B$2:$B$42),0)),IF(E413=Options!$A$4,INDEX(Verband!$F$2:$F$179,MATCH(1,(A413=Verband!$A$2:$A$179) * (Species!B413=Verband!$B$2:$B$179) * (Species!C413=Verband!$C$2:$C$179),0)),IF(E413=Options!$A$5,INDEX(Assoziation!$G$2:$G$96,MATCH(1,(A413=Assoziation!$A$2:$A$96) * (Species!B413=Assoziation!$B$2:$B$96) * (Species!C413=Assoziation!$C$2:$C$96) * (Species!D413=Assoziation!$D$2:$D$96),0)),"")))</f>
        <v>Schwemmufervegetation alpiner Wildbäche</v>
      </c>
      <c r="H413" s="10" t="s">
        <v>457</v>
      </c>
      <c r="I413" s="10">
        <v>0</v>
      </c>
      <c r="J413" s="10">
        <v>0</v>
      </c>
      <c r="K413" s="10">
        <v>0</v>
      </c>
      <c r="L413" t="str">
        <f t="shared" ref="L413:L476" si="49">IF(O413="Genus",H413,LEFT(H413,FIND(" ",H413)))</f>
        <v xml:space="preserve">Carex </v>
      </c>
      <c r="M413" t="str">
        <f t="shared" ref="M413:M476" si="50">IF(O413="Genus","",MID(H413,FIND(" ",H413),FIND(" ",H413,FIND(" ",H413)+1)-FIND(" ",H413)))</f>
        <v xml:space="preserve"> capillaris</v>
      </c>
      <c r="N413" t="str">
        <f t="shared" ref="N413:N476" si="51">IF(O413="Subspecies",MID(H413,FIND("subsp. ",H413)+7,LEN(H413)-FIND("subsp. ",H413)+7),"")</f>
        <v/>
      </c>
      <c r="O413" t="str">
        <f t="shared" si="44"/>
        <v>Species</v>
      </c>
      <c r="P413" t="str">
        <f t="shared" ref="P413:P476" si="52">IF(O413="Species",RIGHT(H413,LEN(H413)-FIND(" ",H413,FIND(" ",H413)+1)),"")</f>
        <v>L.</v>
      </c>
      <c r="Q413" t="str">
        <f>LOOKUP(A413,Formation!$A$2:$A$10,Formation!$B$2:$B$10)</f>
        <v>Ufer und Feuchtgebiete (Nassfluren und Moore)</v>
      </c>
      <c r="R413" t="str" cm="1">
        <f t="array" ref="R413">INDEX(Klasse!$D$2:$D$42,MATCH(1,(A413=Klasse!$A$2:$A$42) * (Species!B413=Klasse!$B$2:$B$42),0))</f>
        <v>Flachmoore</v>
      </c>
    </row>
    <row r="414" spans="1:18" x14ac:dyDescent="0.3">
      <c r="A414" s="10">
        <v>2</v>
      </c>
      <c r="B414" s="10">
        <v>2</v>
      </c>
      <c r="C414" s="10">
        <v>5</v>
      </c>
      <c r="E414" t="str">
        <f>IF(C414="",Options!$A$3,IF(D414="",Options!$A$4,Options!$A$5))</f>
        <v>Verband</v>
      </c>
      <c r="F414" t="str" cm="1">
        <f t="array" ref="F414">IF(E414=Options!$A$3,"",IF(E414=Options!$A$4,INDEX(Verband!$E$2:$E$179,MATCH(1,(A414=Verband!$A$2:$A$179) * (Species!B414=Verband!$B$2:$B$179) * (Species!C414=Verband!$C$2:$C$179),0)),IF(E414=Options!$A$5,INDEX(Assoziation!$F$2:$F$96,MATCH(1,(A414=Assoziation!$A$2:$A$96) * (Species!B414=Assoziation!$B$2:$B$96) * (Species!C414=Assoziation!$C$2:$C$96) * (Species!D414=Assoziation!$D$2:$D$96),0)),"")))</f>
        <v>Caricion bicolori-atrofuscae</v>
      </c>
      <c r="G414" t="str" cm="1">
        <f t="array" ref="G414">IF(E414=Options!$A$3,INDEX(Klasse!$D$2:$D$42,MATCH(1,(A414=Klasse!$A$2:$A$42) * (Species!B414=Klasse!$B$2:$B$42),0)),IF(E414=Options!$A$4,INDEX(Verband!$F$2:$F$179,MATCH(1,(A414=Verband!$A$2:$A$179) * (Species!B414=Verband!$B$2:$B$179) * (Species!C414=Verband!$C$2:$C$179),0)),IF(E414=Options!$A$5,INDEX(Assoziation!$G$2:$G$96,MATCH(1,(A414=Assoziation!$A$2:$A$96) * (Species!B414=Assoziation!$B$2:$B$96) * (Species!C414=Assoziation!$C$2:$C$96) * (Species!D414=Assoziation!$D$2:$D$96),0)),"")))</f>
        <v>Schwemmufervegetation alpiner Wildbäche</v>
      </c>
      <c r="H414" s="10" t="s">
        <v>458</v>
      </c>
      <c r="I414" s="10">
        <v>0</v>
      </c>
      <c r="J414" s="10">
        <v>0</v>
      </c>
      <c r="K414" s="10">
        <v>0</v>
      </c>
      <c r="L414" t="str">
        <f t="shared" si="49"/>
        <v xml:space="preserve">Dactylorhiza </v>
      </c>
      <c r="M414" t="str">
        <f t="shared" si="50"/>
        <v xml:space="preserve"> lapponica</v>
      </c>
      <c r="N414" t="str">
        <f t="shared" si="51"/>
        <v/>
      </c>
      <c r="O414" t="str">
        <f t="shared" si="44"/>
        <v>Species</v>
      </c>
      <c r="P414" t="str">
        <f t="shared" si="52"/>
        <v>(Hartm.) Soó</v>
      </c>
      <c r="Q414" t="str">
        <f>LOOKUP(A414,Formation!$A$2:$A$10,Formation!$B$2:$B$10)</f>
        <v>Ufer und Feuchtgebiete (Nassfluren und Moore)</v>
      </c>
      <c r="R414" t="str" cm="1">
        <f t="array" ref="R414">INDEX(Klasse!$D$2:$D$42,MATCH(1,(A414=Klasse!$A$2:$A$42) * (Species!B414=Klasse!$B$2:$B$42),0))</f>
        <v>Flachmoore</v>
      </c>
    </row>
    <row r="415" spans="1:18" x14ac:dyDescent="0.3">
      <c r="A415" s="10">
        <v>2</v>
      </c>
      <c r="B415" s="10">
        <v>2</v>
      </c>
      <c r="C415" s="10">
        <v>5</v>
      </c>
      <c r="E415" t="str">
        <f>IF(C415="",Options!$A$3,IF(D415="",Options!$A$4,Options!$A$5))</f>
        <v>Verband</v>
      </c>
      <c r="F415" t="str" cm="1">
        <f t="array" ref="F415">IF(E415=Options!$A$3,"",IF(E415=Options!$A$4,INDEX(Verband!$E$2:$E$179,MATCH(1,(A415=Verband!$A$2:$A$179) * (Species!B415=Verband!$B$2:$B$179) * (Species!C415=Verband!$C$2:$C$179),0)),IF(E415=Options!$A$5,INDEX(Assoziation!$F$2:$F$96,MATCH(1,(A415=Assoziation!$A$2:$A$96) * (Species!B415=Assoziation!$B$2:$B$96) * (Species!C415=Assoziation!$C$2:$C$96) * (Species!D415=Assoziation!$D$2:$D$96),0)),"")))</f>
        <v>Caricion bicolori-atrofuscae</v>
      </c>
      <c r="G415" t="str" cm="1">
        <f t="array" ref="G415">IF(E415=Options!$A$3,INDEX(Klasse!$D$2:$D$42,MATCH(1,(A415=Klasse!$A$2:$A$42) * (Species!B415=Klasse!$B$2:$B$42),0)),IF(E415=Options!$A$4,INDEX(Verband!$F$2:$F$179,MATCH(1,(A415=Verband!$A$2:$A$179) * (Species!B415=Verband!$B$2:$B$179) * (Species!C415=Verband!$C$2:$C$179),0)),IF(E415=Options!$A$5,INDEX(Assoziation!$G$2:$G$96,MATCH(1,(A415=Assoziation!$A$2:$A$96) * (Species!B415=Assoziation!$B$2:$B$96) * (Species!C415=Assoziation!$C$2:$C$96) * (Species!D415=Assoziation!$D$2:$D$96),0)),"")))</f>
        <v>Schwemmufervegetation alpiner Wildbäche</v>
      </c>
      <c r="H415" s="10" t="s">
        <v>412</v>
      </c>
      <c r="I415" s="10">
        <v>0</v>
      </c>
      <c r="J415" s="10">
        <v>0</v>
      </c>
      <c r="K415" s="10">
        <v>0</v>
      </c>
      <c r="L415" t="str">
        <f t="shared" si="49"/>
        <v xml:space="preserve">Eleocharis </v>
      </c>
      <c r="M415" t="str">
        <f t="shared" si="50"/>
        <v xml:space="preserve"> quinqueflora</v>
      </c>
      <c r="N415" t="str">
        <f t="shared" si="51"/>
        <v/>
      </c>
      <c r="O415" t="str">
        <f t="shared" si="44"/>
        <v>Species</v>
      </c>
      <c r="P415" t="str">
        <f t="shared" si="52"/>
        <v>(Hartmann) O. Schwarz</v>
      </c>
      <c r="Q415" t="str">
        <f>LOOKUP(A415,Formation!$A$2:$A$10,Formation!$B$2:$B$10)</f>
        <v>Ufer und Feuchtgebiete (Nassfluren und Moore)</v>
      </c>
      <c r="R415" t="str" cm="1">
        <f t="array" ref="R415">INDEX(Klasse!$D$2:$D$42,MATCH(1,(A415=Klasse!$A$2:$A$42) * (Species!B415=Klasse!$B$2:$B$42),0))</f>
        <v>Flachmoore</v>
      </c>
    </row>
    <row r="416" spans="1:18" x14ac:dyDescent="0.3">
      <c r="A416" s="10">
        <v>2</v>
      </c>
      <c r="B416" s="10">
        <v>2</v>
      </c>
      <c r="C416" s="10">
        <v>5</v>
      </c>
      <c r="E416" t="str">
        <f>IF(C416="",Options!$A$3,IF(D416="",Options!$A$4,Options!$A$5))</f>
        <v>Verband</v>
      </c>
      <c r="F416" t="str" cm="1">
        <f t="array" ref="F416">IF(E416=Options!$A$3,"",IF(E416=Options!$A$4,INDEX(Verband!$E$2:$E$179,MATCH(1,(A416=Verband!$A$2:$A$179) * (Species!B416=Verband!$B$2:$B$179) * (Species!C416=Verband!$C$2:$C$179),0)),IF(E416=Options!$A$5,INDEX(Assoziation!$F$2:$F$96,MATCH(1,(A416=Assoziation!$A$2:$A$96) * (Species!B416=Assoziation!$B$2:$B$96) * (Species!C416=Assoziation!$C$2:$C$96) * (Species!D416=Assoziation!$D$2:$D$96),0)),"")))</f>
        <v>Caricion bicolori-atrofuscae</v>
      </c>
      <c r="G416" t="str" cm="1">
        <f t="array" ref="G416">IF(E416=Options!$A$3,INDEX(Klasse!$D$2:$D$42,MATCH(1,(A416=Klasse!$A$2:$A$42) * (Species!B416=Klasse!$B$2:$B$42),0)),IF(E416=Options!$A$4,INDEX(Verband!$F$2:$F$179,MATCH(1,(A416=Verband!$A$2:$A$179) * (Species!B416=Verband!$B$2:$B$179) * (Species!C416=Verband!$C$2:$C$179),0)),IF(E416=Options!$A$5,INDEX(Assoziation!$G$2:$G$96,MATCH(1,(A416=Assoziation!$A$2:$A$96) * (Species!B416=Assoziation!$B$2:$B$96) * (Species!C416=Assoziation!$C$2:$C$96) * (Species!D416=Assoziation!$D$2:$D$96),0)),"")))</f>
        <v>Schwemmufervegetation alpiner Wildbäche</v>
      </c>
      <c r="H416" s="10" t="s">
        <v>459</v>
      </c>
      <c r="I416" s="10">
        <v>0</v>
      </c>
      <c r="J416" s="10">
        <v>0</v>
      </c>
      <c r="K416" s="10">
        <v>0</v>
      </c>
      <c r="L416" t="str">
        <f t="shared" si="49"/>
        <v xml:space="preserve">Equisetum </v>
      </c>
      <c r="M416" t="str">
        <f t="shared" si="50"/>
        <v xml:space="preserve"> variegatum</v>
      </c>
      <c r="N416" t="str">
        <f t="shared" si="51"/>
        <v/>
      </c>
      <c r="O416" t="str">
        <f t="shared" si="44"/>
        <v>Species</v>
      </c>
      <c r="P416" t="str">
        <f t="shared" si="52"/>
        <v>Schleich.</v>
      </c>
      <c r="Q416" t="str">
        <f>LOOKUP(A416,Formation!$A$2:$A$10,Formation!$B$2:$B$10)</f>
        <v>Ufer und Feuchtgebiete (Nassfluren und Moore)</v>
      </c>
      <c r="R416" t="str" cm="1">
        <f t="array" ref="R416">INDEX(Klasse!$D$2:$D$42,MATCH(1,(A416=Klasse!$A$2:$A$42) * (Species!B416=Klasse!$B$2:$B$42),0))</f>
        <v>Flachmoore</v>
      </c>
    </row>
    <row r="417" spans="1:18" x14ac:dyDescent="0.3">
      <c r="A417" s="10">
        <v>2</v>
      </c>
      <c r="B417" s="10">
        <v>2</v>
      </c>
      <c r="C417" s="10">
        <v>5</v>
      </c>
      <c r="E417" t="str">
        <f>IF(C417="",Options!$A$3,IF(D417="",Options!$A$4,Options!$A$5))</f>
        <v>Verband</v>
      </c>
      <c r="F417" t="str" cm="1">
        <f t="array" ref="F417">IF(E417=Options!$A$3,"",IF(E417=Options!$A$4,INDEX(Verband!$E$2:$E$179,MATCH(1,(A417=Verband!$A$2:$A$179) * (Species!B417=Verband!$B$2:$B$179) * (Species!C417=Verband!$C$2:$C$179),0)),IF(E417=Options!$A$5,INDEX(Assoziation!$F$2:$F$96,MATCH(1,(A417=Assoziation!$A$2:$A$96) * (Species!B417=Assoziation!$B$2:$B$96) * (Species!C417=Assoziation!$C$2:$C$96) * (Species!D417=Assoziation!$D$2:$D$96),0)),"")))</f>
        <v>Caricion bicolori-atrofuscae</v>
      </c>
      <c r="G417" t="str" cm="1">
        <f t="array" ref="G417">IF(E417=Options!$A$3,INDEX(Klasse!$D$2:$D$42,MATCH(1,(A417=Klasse!$A$2:$A$42) * (Species!B417=Klasse!$B$2:$B$42),0)),IF(E417=Options!$A$4,INDEX(Verband!$F$2:$F$179,MATCH(1,(A417=Verband!$A$2:$A$179) * (Species!B417=Verband!$B$2:$B$179) * (Species!C417=Verband!$C$2:$C$179),0)),IF(E417=Options!$A$5,INDEX(Assoziation!$G$2:$G$96,MATCH(1,(A417=Assoziation!$A$2:$A$96) * (Species!B417=Assoziation!$B$2:$B$96) * (Species!C417=Assoziation!$C$2:$C$96) * (Species!D417=Assoziation!$D$2:$D$96),0)),"")))</f>
        <v>Schwemmufervegetation alpiner Wildbäche</v>
      </c>
      <c r="H417" s="10" t="s">
        <v>415</v>
      </c>
      <c r="I417" s="10">
        <v>0</v>
      </c>
      <c r="J417" s="10">
        <v>1</v>
      </c>
      <c r="K417" s="10">
        <v>0</v>
      </c>
      <c r="L417" t="str">
        <f t="shared" si="49"/>
        <v xml:space="preserve">Juncus </v>
      </c>
      <c r="M417" t="str">
        <f t="shared" si="50"/>
        <v xml:space="preserve"> alpinoarticulatus</v>
      </c>
      <c r="N417" t="str">
        <f t="shared" si="51"/>
        <v/>
      </c>
      <c r="O417" t="str">
        <f t="shared" si="44"/>
        <v>Species</v>
      </c>
      <c r="P417" t="str">
        <f t="shared" si="52"/>
        <v>Chaix</v>
      </c>
      <c r="Q417" t="str">
        <f>LOOKUP(A417,Formation!$A$2:$A$10,Formation!$B$2:$B$10)</f>
        <v>Ufer und Feuchtgebiete (Nassfluren und Moore)</v>
      </c>
      <c r="R417" t="str" cm="1">
        <f t="array" ref="R417">INDEX(Klasse!$D$2:$D$42,MATCH(1,(A417=Klasse!$A$2:$A$42) * (Species!B417=Klasse!$B$2:$B$42),0))</f>
        <v>Flachmoore</v>
      </c>
    </row>
    <row r="418" spans="1:18" x14ac:dyDescent="0.3">
      <c r="A418" s="10">
        <v>2</v>
      </c>
      <c r="B418" s="10">
        <v>2</v>
      </c>
      <c r="C418" s="10">
        <v>5</v>
      </c>
      <c r="E418" t="str">
        <f>IF(C418="",Options!$A$3,IF(D418="",Options!$A$4,Options!$A$5))</f>
        <v>Verband</v>
      </c>
      <c r="F418" t="str" cm="1">
        <f t="array" ref="F418">IF(E418=Options!$A$3,"",IF(E418=Options!$A$4,INDEX(Verband!$E$2:$E$179,MATCH(1,(A418=Verband!$A$2:$A$179) * (Species!B418=Verband!$B$2:$B$179) * (Species!C418=Verband!$C$2:$C$179),0)),IF(E418=Options!$A$5,INDEX(Assoziation!$F$2:$F$96,MATCH(1,(A418=Assoziation!$A$2:$A$96) * (Species!B418=Assoziation!$B$2:$B$96) * (Species!C418=Assoziation!$C$2:$C$96) * (Species!D418=Assoziation!$D$2:$D$96),0)),"")))</f>
        <v>Caricion bicolori-atrofuscae</v>
      </c>
      <c r="G418" t="str" cm="1">
        <f t="array" ref="G418">IF(E418=Options!$A$3,INDEX(Klasse!$D$2:$D$42,MATCH(1,(A418=Klasse!$A$2:$A$42) * (Species!B418=Klasse!$B$2:$B$42),0)),IF(E418=Options!$A$4,INDEX(Verband!$F$2:$F$179,MATCH(1,(A418=Verband!$A$2:$A$179) * (Species!B418=Verband!$B$2:$B$179) * (Species!C418=Verband!$C$2:$C$179),0)),IF(E418=Options!$A$5,INDEX(Assoziation!$G$2:$G$96,MATCH(1,(A418=Assoziation!$A$2:$A$96) * (Species!B418=Assoziation!$B$2:$B$96) * (Species!C418=Assoziation!$C$2:$C$96) * (Species!D418=Assoziation!$D$2:$D$96),0)),"")))</f>
        <v>Schwemmufervegetation alpiner Wildbäche</v>
      </c>
      <c r="H418" s="10" t="s">
        <v>460</v>
      </c>
      <c r="I418" s="10">
        <v>0</v>
      </c>
      <c r="J418" s="10">
        <v>0</v>
      </c>
      <c r="K418" s="10">
        <v>0</v>
      </c>
      <c r="L418" t="str">
        <f t="shared" si="49"/>
        <v xml:space="preserve">Juncus </v>
      </c>
      <c r="M418" t="str">
        <f t="shared" si="50"/>
        <v xml:space="preserve"> triglumis</v>
      </c>
      <c r="N418" t="str">
        <f t="shared" si="51"/>
        <v/>
      </c>
      <c r="O418" t="str">
        <f t="shared" si="44"/>
        <v>Species</v>
      </c>
      <c r="P418" t="str">
        <f t="shared" si="52"/>
        <v>L.</v>
      </c>
      <c r="Q418" t="str">
        <f>LOOKUP(A418,Formation!$A$2:$A$10,Formation!$B$2:$B$10)</f>
        <v>Ufer und Feuchtgebiete (Nassfluren und Moore)</v>
      </c>
      <c r="R418" t="str" cm="1">
        <f t="array" ref="R418">INDEX(Klasse!$D$2:$D$42,MATCH(1,(A418=Klasse!$A$2:$A$42) * (Species!B418=Klasse!$B$2:$B$42),0))</f>
        <v>Flachmoore</v>
      </c>
    </row>
    <row r="419" spans="1:18" x14ac:dyDescent="0.3">
      <c r="A419" s="10">
        <v>2</v>
      </c>
      <c r="B419" s="10">
        <v>2</v>
      </c>
      <c r="C419" s="10">
        <v>5</v>
      </c>
      <c r="E419" t="str">
        <f>IF(C419="",Options!$A$3,IF(D419="",Options!$A$4,Options!$A$5))</f>
        <v>Verband</v>
      </c>
      <c r="F419" t="str" cm="1">
        <f t="array" ref="F419">IF(E419=Options!$A$3,"",IF(E419=Options!$A$4,INDEX(Verband!$E$2:$E$179,MATCH(1,(A419=Verband!$A$2:$A$179) * (Species!B419=Verband!$B$2:$B$179) * (Species!C419=Verband!$C$2:$C$179),0)),IF(E419=Options!$A$5,INDEX(Assoziation!$F$2:$F$96,MATCH(1,(A419=Assoziation!$A$2:$A$96) * (Species!B419=Assoziation!$B$2:$B$96) * (Species!C419=Assoziation!$C$2:$C$96) * (Species!D419=Assoziation!$D$2:$D$96),0)),"")))</f>
        <v>Caricion bicolori-atrofuscae</v>
      </c>
      <c r="G419" t="str" cm="1">
        <f t="array" ref="G419">IF(E419=Options!$A$3,INDEX(Klasse!$D$2:$D$42,MATCH(1,(A419=Klasse!$A$2:$A$42) * (Species!B419=Klasse!$B$2:$B$42),0)),IF(E419=Options!$A$4,INDEX(Verband!$F$2:$F$179,MATCH(1,(A419=Verband!$A$2:$A$179) * (Species!B419=Verband!$B$2:$B$179) * (Species!C419=Verband!$C$2:$C$179),0)),IF(E419=Options!$A$5,INDEX(Assoziation!$G$2:$G$96,MATCH(1,(A419=Assoziation!$A$2:$A$96) * (Species!B419=Assoziation!$B$2:$B$96) * (Species!C419=Assoziation!$C$2:$C$96) * (Species!D419=Assoziation!$D$2:$D$96),0)),"")))</f>
        <v>Schwemmufervegetation alpiner Wildbäche</v>
      </c>
      <c r="H419" s="10" t="s">
        <v>461</v>
      </c>
      <c r="I419" s="10">
        <v>0</v>
      </c>
      <c r="J419" s="10">
        <v>0</v>
      </c>
      <c r="K419" s="10">
        <v>0</v>
      </c>
      <c r="L419" t="str">
        <f t="shared" si="49"/>
        <v xml:space="preserve">Lomatogonium </v>
      </c>
      <c r="M419" t="str">
        <f t="shared" si="50"/>
        <v xml:space="preserve"> carinthiacum</v>
      </c>
      <c r="N419" t="str">
        <f t="shared" si="51"/>
        <v/>
      </c>
      <c r="O419" t="str">
        <f t="shared" si="44"/>
        <v>Species</v>
      </c>
      <c r="P419" t="str">
        <f t="shared" si="52"/>
        <v>(Wulfen) Rchb.</v>
      </c>
      <c r="Q419" t="str">
        <f>LOOKUP(A419,Formation!$A$2:$A$10,Formation!$B$2:$B$10)</f>
        <v>Ufer und Feuchtgebiete (Nassfluren und Moore)</v>
      </c>
      <c r="R419" t="str" cm="1">
        <f t="array" ref="R419">INDEX(Klasse!$D$2:$D$42,MATCH(1,(A419=Klasse!$A$2:$A$42) * (Species!B419=Klasse!$B$2:$B$42),0))</f>
        <v>Flachmoore</v>
      </c>
    </row>
    <row r="420" spans="1:18" x14ac:dyDescent="0.3">
      <c r="A420" s="10">
        <v>2</v>
      </c>
      <c r="B420" s="10">
        <v>2</v>
      </c>
      <c r="C420" s="10">
        <v>5</v>
      </c>
      <c r="E420" t="str">
        <f>IF(C420="",Options!$A$3,IF(D420="",Options!$A$4,Options!$A$5))</f>
        <v>Verband</v>
      </c>
      <c r="F420" t="str" cm="1">
        <f t="array" ref="F420">IF(E420=Options!$A$3,"",IF(E420=Options!$A$4,INDEX(Verband!$E$2:$E$179,MATCH(1,(A420=Verband!$A$2:$A$179) * (Species!B420=Verband!$B$2:$B$179) * (Species!C420=Verband!$C$2:$C$179),0)),IF(E420=Options!$A$5,INDEX(Assoziation!$F$2:$F$96,MATCH(1,(A420=Assoziation!$A$2:$A$96) * (Species!B420=Assoziation!$B$2:$B$96) * (Species!C420=Assoziation!$C$2:$C$96) * (Species!D420=Assoziation!$D$2:$D$96),0)),"")))</f>
        <v>Caricion bicolori-atrofuscae</v>
      </c>
      <c r="G420" t="str" cm="1">
        <f t="array" ref="G420">IF(E420=Options!$A$3,INDEX(Klasse!$D$2:$D$42,MATCH(1,(A420=Klasse!$A$2:$A$42) * (Species!B420=Klasse!$B$2:$B$42),0)),IF(E420=Options!$A$4,INDEX(Verband!$F$2:$F$179,MATCH(1,(A420=Verband!$A$2:$A$179) * (Species!B420=Verband!$B$2:$B$179) * (Species!C420=Verband!$C$2:$C$179),0)),IF(E420=Options!$A$5,INDEX(Assoziation!$G$2:$G$96,MATCH(1,(A420=Assoziation!$A$2:$A$96) * (Species!B420=Assoziation!$B$2:$B$96) * (Species!C420=Assoziation!$C$2:$C$96) * (Species!D420=Assoziation!$D$2:$D$96),0)),"")))</f>
        <v>Schwemmufervegetation alpiner Wildbäche</v>
      </c>
      <c r="H420" s="10" t="s">
        <v>462</v>
      </c>
      <c r="I420" s="10">
        <v>0</v>
      </c>
      <c r="J420" s="10">
        <v>0</v>
      </c>
      <c r="K420" s="10">
        <v>0</v>
      </c>
      <c r="L420" t="str">
        <f t="shared" si="49"/>
        <v xml:space="preserve">Selaginella </v>
      </c>
      <c r="M420" t="str">
        <f t="shared" si="50"/>
        <v xml:space="preserve"> selaginoides</v>
      </c>
      <c r="N420" t="str">
        <f t="shared" si="51"/>
        <v/>
      </c>
      <c r="O420" t="str">
        <f t="shared" si="44"/>
        <v>Species</v>
      </c>
      <c r="P420" t="str">
        <f t="shared" si="52"/>
        <v>(L.) Schrank &amp; Mart.</v>
      </c>
      <c r="Q420" t="str">
        <f>LOOKUP(A420,Formation!$A$2:$A$10,Formation!$B$2:$B$10)</f>
        <v>Ufer und Feuchtgebiete (Nassfluren und Moore)</v>
      </c>
      <c r="R420" t="str" cm="1">
        <f t="array" ref="R420">INDEX(Klasse!$D$2:$D$42,MATCH(1,(A420=Klasse!$A$2:$A$42) * (Species!B420=Klasse!$B$2:$B$42),0))</f>
        <v>Flachmoore</v>
      </c>
    </row>
    <row r="421" spans="1:18" x14ac:dyDescent="0.3">
      <c r="A421" s="10">
        <v>2</v>
      </c>
      <c r="B421" s="10">
        <v>2</v>
      </c>
      <c r="C421" s="10">
        <v>5</v>
      </c>
      <c r="E421" t="str">
        <f>IF(C421="",Options!$A$3,IF(D421="",Options!$A$4,Options!$A$5))</f>
        <v>Verband</v>
      </c>
      <c r="F421" t="str" cm="1">
        <f t="array" ref="F421">IF(E421=Options!$A$3,"",IF(E421=Options!$A$4,INDEX(Verband!$E$2:$E$179,MATCH(1,(A421=Verband!$A$2:$A$179) * (Species!B421=Verband!$B$2:$B$179) * (Species!C421=Verband!$C$2:$C$179),0)),IF(E421=Options!$A$5,INDEX(Assoziation!$F$2:$F$96,MATCH(1,(A421=Assoziation!$A$2:$A$96) * (Species!B421=Assoziation!$B$2:$B$96) * (Species!C421=Assoziation!$C$2:$C$96) * (Species!D421=Assoziation!$D$2:$D$96),0)),"")))</f>
        <v>Caricion bicolori-atrofuscae</v>
      </c>
      <c r="G421" t="str" cm="1">
        <f t="array" ref="G421">IF(E421=Options!$A$3,INDEX(Klasse!$D$2:$D$42,MATCH(1,(A421=Klasse!$A$2:$A$42) * (Species!B421=Klasse!$B$2:$B$42),0)),IF(E421=Options!$A$4,INDEX(Verband!$F$2:$F$179,MATCH(1,(A421=Verband!$A$2:$A$179) * (Species!B421=Verband!$B$2:$B$179) * (Species!C421=Verband!$C$2:$C$179),0)),IF(E421=Options!$A$5,INDEX(Assoziation!$G$2:$G$96,MATCH(1,(A421=Assoziation!$A$2:$A$96) * (Species!B421=Assoziation!$B$2:$B$96) * (Species!C421=Assoziation!$C$2:$C$96) * (Species!D421=Assoziation!$D$2:$D$96),0)),"")))</f>
        <v>Schwemmufervegetation alpiner Wildbäche</v>
      </c>
      <c r="H421" s="10" t="s">
        <v>463</v>
      </c>
      <c r="I421" s="10">
        <v>0</v>
      </c>
      <c r="J421" s="10">
        <v>0</v>
      </c>
      <c r="K421" s="10">
        <v>0</v>
      </c>
      <c r="L421" t="str">
        <f t="shared" si="49"/>
        <v xml:space="preserve">Tofieldia </v>
      </c>
      <c r="M421" t="str">
        <f t="shared" si="50"/>
        <v xml:space="preserve"> pusilla</v>
      </c>
      <c r="N421" t="str">
        <f t="shared" si="51"/>
        <v/>
      </c>
      <c r="O421" t="str">
        <f t="shared" si="44"/>
        <v>Species</v>
      </c>
      <c r="P421" t="str">
        <f t="shared" si="52"/>
        <v>(Michx.) Pers.</v>
      </c>
      <c r="Q421" t="str">
        <f>LOOKUP(A421,Formation!$A$2:$A$10,Formation!$B$2:$B$10)</f>
        <v>Ufer und Feuchtgebiete (Nassfluren und Moore)</v>
      </c>
      <c r="R421" t="str" cm="1">
        <f t="array" ref="R421">INDEX(Klasse!$D$2:$D$42,MATCH(1,(A421=Klasse!$A$2:$A$42) * (Species!B421=Klasse!$B$2:$B$42),0))</f>
        <v>Flachmoore</v>
      </c>
    </row>
    <row r="422" spans="1:18" x14ac:dyDescent="0.3">
      <c r="A422" s="10">
        <v>2</v>
      </c>
      <c r="B422" s="10">
        <v>3</v>
      </c>
      <c r="E422" t="str">
        <f>IF(C422="",Options!$A$3,IF(D422="",Options!$A$4,Options!$A$5))</f>
        <v>Klasse</v>
      </c>
      <c r="F422" t="str" cm="1">
        <f t="array" ref="F422">IF(E422=Options!$A$3,"",IF(E422=Options!$A$4,INDEX(Verband!$E$2:$E$179,MATCH(1,(A422=Verband!$A$2:$A$179) * (Species!B422=Verband!$B$2:$B$179) * (Species!C422=Verband!$C$2:$C$179),0)),IF(E422=Options!$A$5,INDEX(Assoziation!$F$2:$F$96,MATCH(1,(A422=Assoziation!$A$2:$A$96) * (Species!B422=Assoziation!$B$2:$B$96) * (Species!C422=Assoziation!$C$2:$C$96) * (Species!D422=Assoziation!$D$2:$D$96),0)),"")))</f>
        <v/>
      </c>
      <c r="G422" t="str" cm="1">
        <f t="array" ref="G422">IF(E422=Options!$A$3,INDEX(Klasse!$D$2:$D$42,MATCH(1,(A422=Klasse!$A$2:$A$42) * (Species!B422=Klasse!$B$2:$B$42),0)),IF(E422=Options!$A$4,INDEX(Verband!$F$2:$F$179,MATCH(1,(A422=Verband!$A$2:$A$179) * (Species!B422=Verband!$B$2:$B$179) * (Species!C422=Verband!$C$2:$C$179),0)),IF(E422=Options!$A$5,INDEX(Assoziation!$G$2:$G$96,MATCH(1,(A422=Assoziation!$A$2:$A$96) * (Species!B422=Assoziation!$B$2:$B$96) * (Species!C422=Assoziation!$C$2:$C$96) * (Species!D422=Assoziation!$D$2:$D$96),0)),"")))</f>
        <v>Feuchtwiesen</v>
      </c>
      <c r="H422" s="10" t="s">
        <v>274</v>
      </c>
      <c r="I422" s="10">
        <v>0</v>
      </c>
      <c r="J422" s="10">
        <v>0</v>
      </c>
      <c r="K422" s="10">
        <v>0</v>
      </c>
      <c r="L422" t="str">
        <f t="shared" si="49"/>
        <v xml:space="preserve">Agrostis </v>
      </c>
      <c r="M422" t="str">
        <f t="shared" si="50"/>
        <v xml:space="preserve"> gigantea</v>
      </c>
      <c r="N422" t="str">
        <f t="shared" si="51"/>
        <v/>
      </c>
      <c r="O422" t="str">
        <f t="shared" si="44"/>
        <v>Species</v>
      </c>
      <c r="P422" t="str">
        <f t="shared" si="52"/>
        <v>Roth</v>
      </c>
      <c r="Q422" t="str">
        <f>LOOKUP(A422,Formation!$A$2:$A$10,Formation!$B$2:$B$10)</f>
        <v>Ufer und Feuchtgebiete (Nassfluren und Moore)</v>
      </c>
      <c r="R422" t="str" cm="1">
        <f t="array" ref="R422">INDEX(Klasse!$D$2:$D$42,MATCH(1,(A422=Klasse!$A$2:$A$42) * (Species!B422=Klasse!$B$2:$B$42),0))</f>
        <v>Feuchtwiesen</v>
      </c>
    </row>
    <row r="423" spans="1:18" x14ac:dyDescent="0.3">
      <c r="A423" s="10">
        <v>2</v>
      </c>
      <c r="B423" s="10">
        <v>3</v>
      </c>
      <c r="E423" t="str">
        <f>IF(C423="",Options!$A$3,IF(D423="",Options!$A$4,Options!$A$5))</f>
        <v>Klasse</v>
      </c>
      <c r="F423" t="str" cm="1">
        <f t="array" ref="F423">IF(E423=Options!$A$3,"",IF(E423=Options!$A$4,INDEX(Verband!$E$2:$E$179,MATCH(1,(A423=Verband!$A$2:$A$179) * (Species!B423=Verband!$B$2:$B$179) * (Species!C423=Verband!$C$2:$C$179),0)),IF(E423=Options!$A$5,INDEX(Assoziation!$F$2:$F$96,MATCH(1,(A423=Assoziation!$A$2:$A$96) * (Species!B423=Assoziation!$B$2:$B$96) * (Species!C423=Assoziation!$C$2:$C$96) * (Species!D423=Assoziation!$D$2:$D$96),0)),"")))</f>
        <v/>
      </c>
      <c r="G423" t="str" cm="1">
        <f t="array" ref="G423">IF(E423=Options!$A$3,INDEX(Klasse!$D$2:$D$42,MATCH(1,(A423=Klasse!$A$2:$A$42) * (Species!B423=Klasse!$B$2:$B$42),0)),IF(E423=Options!$A$4,INDEX(Verband!$F$2:$F$179,MATCH(1,(A423=Verband!$A$2:$A$179) * (Species!B423=Verband!$B$2:$B$179) * (Species!C423=Verband!$C$2:$C$179),0)),IF(E423=Options!$A$5,INDEX(Assoziation!$G$2:$G$96,MATCH(1,(A423=Assoziation!$A$2:$A$96) * (Species!B423=Assoziation!$B$2:$B$96) * (Species!C423=Assoziation!$C$2:$C$96) * (Species!D423=Assoziation!$D$2:$D$96),0)),"")))</f>
        <v>Feuchtwiesen</v>
      </c>
      <c r="H423" s="10" t="s">
        <v>464</v>
      </c>
      <c r="I423" s="10">
        <v>0</v>
      </c>
      <c r="J423" s="10">
        <v>0</v>
      </c>
      <c r="K423" s="10">
        <v>0</v>
      </c>
      <c r="L423" t="str">
        <f t="shared" si="49"/>
        <v xml:space="preserve">Angelica </v>
      </c>
      <c r="M423" t="str">
        <f t="shared" si="50"/>
        <v xml:space="preserve"> sylvestris</v>
      </c>
      <c r="N423" t="str">
        <f t="shared" si="51"/>
        <v/>
      </c>
      <c r="O423" t="str">
        <f t="shared" si="44"/>
        <v>Species</v>
      </c>
      <c r="P423" t="str">
        <f t="shared" si="52"/>
        <v>L.</v>
      </c>
      <c r="Q423" t="str">
        <f>LOOKUP(A423,Formation!$A$2:$A$10,Formation!$B$2:$B$10)</f>
        <v>Ufer und Feuchtgebiete (Nassfluren und Moore)</v>
      </c>
      <c r="R423" t="str" cm="1">
        <f t="array" ref="R423">INDEX(Klasse!$D$2:$D$42,MATCH(1,(A423=Klasse!$A$2:$A$42) * (Species!B423=Klasse!$B$2:$B$42),0))</f>
        <v>Feuchtwiesen</v>
      </c>
    </row>
    <row r="424" spans="1:18" x14ac:dyDescent="0.3">
      <c r="A424" s="10">
        <v>2</v>
      </c>
      <c r="B424" s="10">
        <v>3</v>
      </c>
      <c r="E424" t="str">
        <f>IF(C424="",Options!$A$3,IF(D424="",Options!$A$4,Options!$A$5))</f>
        <v>Klasse</v>
      </c>
      <c r="F424" t="str" cm="1">
        <f t="array" ref="F424">IF(E424=Options!$A$3,"",IF(E424=Options!$A$4,INDEX(Verband!$E$2:$E$179,MATCH(1,(A424=Verband!$A$2:$A$179) * (Species!B424=Verband!$B$2:$B$179) * (Species!C424=Verband!$C$2:$C$179),0)),IF(E424=Options!$A$5,INDEX(Assoziation!$F$2:$F$96,MATCH(1,(A424=Assoziation!$A$2:$A$96) * (Species!B424=Assoziation!$B$2:$B$96) * (Species!C424=Assoziation!$C$2:$C$96) * (Species!D424=Assoziation!$D$2:$D$96),0)),"")))</f>
        <v/>
      </c>
      <c r="G424" t="str" cm="1">
        <f t="array" ref="G424">IF(E424=Options!$A$3,INDEX(Klasse!$D$2:$D$42,MATCH(1,(A424=Klasse!$A$2:$A$42) * (Species!B424=Klasse!$B$2:$B$42),0)),IF(E424=Options!$A$4,INDEX(Verband!$F$2:$F$179,MATCH(1,(A424=Verband!$A$2:$A$179) * (Species!B424=Verband!$B$2:$B$179) * (Species!C424=Verband!$C$2:$C$179),0)),IF(E424=Options!$A$5,INDEX(Assoziation!$G$2:$G$96,MATCH(1,(A424=Assoziation!$A$2:$A$96) * (Species!B424=Assoziation!$B$2:$B$96) * (Species!C424=Assoziation!$C$2:$C$96) * (Species!D424=Assoziation!$D$2:$D$96),0)),"")))</f>
        <v>Feuchtwiesen</v>
      </c>
      <c r="H424" s="10" t="s">
        <v>465</v>
      </c>
      <c r="I424" s="10">
        <v>0</v>
      </c>
      <c r="J424" s="10">
        <v>0</v>
      </c>
      <c r="K424" s="10">
        <v>0</v>
      </c>
      <c r="L424" t="str">
        <f t="shared" si="49"/>
        <v xml:space="preserve">Caltha </v>
      </c>
      <c r="M424" t="str">
        <f t="shared" si="50"/>
        <v xml:space="preserve"> palustris</v>
      </c>
      <c r="N424" t="str">
        <f t="shared" si="51"/>
        <v/>
      </c>
      <c r="O424" t="str">
        <f t="shared" si="44"/>
        <v>Species</v>
      </c>
      <c r="P424" t="str">
        <f t="shared" si="52"/>
        <v>L.</v>
      </c>
      <c r="Q424" t="str">
        <f>LOOKUP(A424,Formation!$A$2:$A$10,Formation!$B$2:$B$10)</f>
        <v>Ufer und Feuchtgebiete (Nassfluren und Moore)</v>
      </c>
      <c r="R424" t="str" cm="1">
        <f t="array" ref="R424">INDEX(Klasse!$D$2:$D$42,MATCH(1,(A424=Klasse!$A$2:$A$42) * (Species!B424=Klasse!$B$2:$B$42),0))</f>
        <v>Feuchtwiesen</v>
      </c>
    </row>
    <row r="425" spans="1:18" x14ac:dyDescent="0.3">
      <c r="A425" s="10">
        <v>2</v>
      </c>
      <c r="B425" s="10">
        <v>3</v>
      </c>
      <c r="E425" t="str">
        <f>IF(C425="",Options!$A$3,IF(D425="",Options!$A$4,Options!$A$5))</f>
        <v>Klasse</v>
      </c>
      <c r="F425" t="str" cm="1">
        <f t="array" ref="F425">IF(E425=Options!$A$3,"",IF(E425=Options!$A$4,INDEX(Verband!$E$2:$E$179,MATCH(1,(A425=Verband!$A$2:$A$179) * (Species!B425=Verband!$B$2:$B$179) * (Species!C425=Verband!$C$2:$C$179),0)),IF(E425=Options!$A$5,INDEX(Assoziation!$F$2:$F$96,MATCH(1,(A425=Assoziation!$A$2:$A$96) * (Species!B425=Assoziation!$B$2:$B$96) * (Species!C425=Assoziation!$C$2:$C$96) * (Species!D425=Assoziation!$D$2:$D$96),0)),"")))</f>
        <v/>
      </c>
      <c r="G425" t="str" cm="1">
        <f t="array" ref="G425">IF(E425=Options!$A$3,INDEX(Klasse!$D$2:$D$42,MATCH(1,(A425=Klasse!$A$2:$A$42) * (Species!B425=Klasse!$B$2:$B$42),0)),IF(E425=Options!$A$4,INDEX(Verband!$F$2:$F$179,MATCH(1,(A425=Verband!$A$2:$A$179) * (Species!B425=Verband!$B$2:$B$179) * (Species!C425=Verband!$C$2:$C$179),0)),IF(E425=Options!$A$5,INDEX(Assoziation!$G$2:$G$96,MATCH(1,(A425=Assoziation!$A$2:$A$96) * (Species!B425=Assoziation!$B$2:$B$96) * (Species!C425=Assoziation!$C$2:$C$96) * (Species!D425=Assoziation!$D$2:$D$96),0)),"")))</f>
        <v>Feuchtwiesen</v>
      </c>
      <c r="H425" s="10" t="s">
        <v>466</v>
      </c>
      <c r="I425" s="10">
        <v>0</v>
      </c>
      <c r="J425" s="10">
        <v>0</v>
      </c>
      <c r="K425" s="10">
        <v>0</v>
      </c>
      <c r="L425" t="str">
        <f t="shared" si="49"/>
        <v xml:space="preserve">Carex </v>
      </c>
      <c r="M425" t="str">
        <f t="shared" si="50"/>
        <v xml:space="preserve"> flacca</v>
      </c>
      <c r="N425" t="str">
        <f t="shared" si="51"/>
        <v/>
      </c>
      <c r="O425" t="str">
        <f t="shared" si="44"/>
        <v>Species</v>
      </c>
      <c r="P425" t="str">
        <f t="shared" si="52"/>
        <v>Schreb.</v>
      </c>
      <c r="Q425" t="str">
        <f>LOOKUP(A425,Formation!$A$2:$A$10,Formation!$B$2:$B$10)</f>
        <v>Ufer und Feuchtgebiete (Nassfluren und Moore)</v>
      </c>
      <c r="R425" t="str" cm="1">
        <f t="array" ref="R425">INDEX(Klasse!$D$2:$D$42,MATCH(1,(A425=Klasse!$A$2:$A$42) * (Species!B425=Klasse!$B$2:$B$42),0))</f>
        <v>Feuchtwiesen</v>
      </c>
    </row>
    <row r="426" spans="1:18" x14ac:dyDescent="0.3">
      <c r="A426" s="10">
        <v>2</v>
      </c>
      <c r="B426" s="10">
        <v>3</v>
      </c>
      <c r="E426" t="str">
        <f>IF(C426="",Options!$A$3,IF(D426="",Options!$A$4,Options!$A$5))</f>
        <v>Klasse</v>
      </c>
      <c r="F426" t="str" cm="1">
        <f t="array" ref="F426">IF(E426=Options!$A$3,"",IF(E426=Options!$A$4,INDEX(Verband!$E$2:$E$179,MATCH(1,(A426=Verband!$A$2:$A$179) * (Species!B426=Verband!$B$2:$B$179) * (Species!C426=Verband!$C$2:$C$179),0)),IF(E426=Options!$A$5,INDEX(Assoziation!$F$2:$F$96,MATCH(1,(A426=Assoziation!$A$2:$A$96) * (Species!B426=Assoziation!$B$2:$B$96) * (Species!C426=Assoziation!$C$2:$C$96) * (Species!D426=Assoziation!$D$2:$D$96),0)),"")))</f>
        <v/>
      </c>
      <c r="G426" t="str" cm="1">
        <f t="array" ref="G426">IF(E426=Options!$A$3,INDEX(Klasse!$D$2:$D$42,MATCH(1,(A426=Klasse!$A$2:$A$42) * (Species!B426=Klasse!$B$2:$B$42),0)),IF(E426=Options!$A$4,INDEX(Verband!$F$2:$F$179,MATCH(1,(A426=Verband!$A$2:$A$179) * (Species!B426=Verband!$B$2:$B$179) * (Species!C426=Verband!$C$2:$C$179),0)),IF(E426=Options!$A$5,INDEX(Assoziation!$G$2:$G$96,MATCH(1,(A426=Assoziation!$A$2:$A$96) * (Species!B426=Assoziation!$B$2:$B$96) * (Species!C426=Assoziation!$C$2:$C$96) * (Species!D426=Assoziation!$D$2:$D$96),0)),"")))</f>
        <v>Feuchtwiesen</v>
      </c>
      <c r="H426" s="10" t="s">
        <v>467</v>
      </c>
      <c r="I426" s="10">
        <v>0</v>
      </c>
      <c r="J426" s="10">
        <v>0</v>
      </c>
      <c r="K426" s="10">
        <v>0</v>
      </c>
      <c r="L426" t="str">
        <f t="shared" si="49"/>
        <v xml:space="preserve">Chaerophyllum </v>
      </c>
      <c r="M426" t="str">
        <f t="shared" si="50"/>
        <v xml:space="preserve"> hirsutum</v>
      </c>
      <c r="N426" t="str">
        <f t="shared" si="51"/>
        <v/>
      </c>
      <c r="O426" t="str">
        <f t="shared" si="44"/>
        <v>Species</v>
      </c>
      <c r="P426" t="str">
        <f t="shared" si="52"/>
        <v>L.</v>
      </c>
      <c r="Q426" t="str">
        <f>LOOKUP(A426,Formation!$A$2:$A$10,Formation!$B$2:$B$10)</f>
        <v>Ufer und Feuchtgebiete (Nassfluren und Moore)</v>
      </c>
      <c r="R426" t="str" cm="1">
        <f t="array" ref="R426">INDEX(Klasse!$D$2:$D$42,MATCH(1,(A426=Klasse!$A$2:$A$42) * (Species!B426=Klasse!$B$2:$B$42),0))</f>
        <v>Feuchtwiesen</v>
      </c>
    </row>
    <row r="427" spans="1:18" x14ac:dyDescent="0.3">
      <c r="A427" s="10">
        <v>2</v>
      </c>
      <c r="B427" s="10">
        <v>3</v>
      </c>
      <c r="E427" t="str">
        <f>IF(C427="",Options!$A$3,IF(D427="",Options!$A$4,Options!$A$5))</f>
        <v>Klasse</v>
      </c>
      <c r="F427" t="str" cm="1">
        <f t="array" ref="F427">IF(E427=Options!$A$3,"",IF(E427=Options!$A$4,INDEX(Verband!$E$2:$E$179,MATCH(1,(A427=Verband!$A$2:$A$179) * (Species!B427=Verband!$B$2:$B$179) * (Species!C427=Verband!$C$2:$C$179),0)),IF(E427=Options!$A$5,INDEX(Assoziation!$F$2:$F$96,MATCH(1,(A427=Assoziation!$A$2:$A$96) * (Species!B427=Assoziation!$B$2:$B$96) * (Species!C427=Assoziation!$C$2:$C$96) * (Species!D427=Assoziation!$D$2:$D$96),0)),"")))</f>
        <v/>
      </c>
      <c r="G427" t="str" cm="1">
        <f t="array" ref="G427">IF(E427=Options!$A$3,INDEX(Klasse!$D$2:$D$42,MATCH(1,(A427=Klasse!$A$2:$A$42) * (Species!B427=Klasse!$B$2:$B$42),0)),IF(E427=Options!$A$4,INDEX(Verband!$F$2:$F$179,MATCH(1,(A427=Verband!$A$2:$A$179) * (Species!B427=Verband!$B$2:$B$179) * (Species!C427=Verband!$C$2:$C$179),0)),IF(E427=Options!$A$5,INDEX(Assoziation!$G$2:$G$96,MATCH(1,(A427=Assoziation!$A$2:$A$96) * (Species!B427=Assoziation!$B$2:$B$96) * (Species!C427=Assoziation!$C$2:$C$96) * (Species!D427=Assoziation!$D$2:$D$96),0)),"")))</f>
        <v>Feuchtwiesen</v>
      </c>
      <c r="H427" s="10" t="s">
        <v>468</v>
      </c>
      <c r="I427" s="10">
        <v>0</v>
      </c>
      <c r="J427" s="10">
        <v>0</v>
      </c>
      <c r="K427" s="10">
        <v>0</v>
      </c>
      <c r="L427" t="str">
        <f t="shared" si="49"/>
        <v xml:space="preserve">Cirsium </v>
      </c>
      <c r="M427" t="str">
        <f t="shared" si="50"/>
        <v xml:space="preserve"> oleraceum</v>
      </c>
      <c r="N427" t="str">
        <f t="shared" si="51"/>
        <v/>
      </c>
      <c r="O427" t="str">
        <f t="shared" si="44"/>
        <v>Species</v>
      </c>
      <c r="P427" t="str">
        <f t="shared" si="52"/>
        <v>(L.) Scop.</v>
      </c>
      <c r="Q427" t="str">
        <f>LOOKUP(A427,Formation!$A$2:$A$10,Formation!$B$2:$B$10)</f>
        <v>Ufer und Feuchtgebiete (Nassfluren und Moore)</v>
      </c>
      <c r="R427" t="str" cm="1">
        <f t="array" ref="R427">INDEX(Klasse!$D$2:$D$42,MATCH(1,(A427=Klasse!$A$2:$A$42) * (Species!B427=Klasse!$B$2:$B$42),0))</f>
        <v>Feuchtwiesen</v>
      </c>
    </row>
    <row r="428" spans="1:18" x14ac:dyDescent="0.3">
      <c r="A428" s="10">
        <v>2</v>
      </c>
      <c r="B428" s="10">
        <v>3</v>
      </c>
      <c r="E428" t="str">
        <f>IF(C428="",Options!$A$3,IF(D428="",Options!$A$4,Options!$A$5))</f>
        <v>Klasse</v>
      </c>
      <c r="F428" t="str" cm="1">
        <f t="array" ref="F428">IF(E428=Options!$A$3,"",IF(E428=Options!$A$4,INDEX(Verband!$E$2:$E$179,MATCH(1,(A428=Verband!$A$2:$A$179) * (Species!B428=Verband!$B$2:$B$179) * (Species!C428=Verband!$C$2:$C$179),0)),IF(E428=Options!$A$5,INDEX(Assoziation!$F$2:$F$96,MATCH(1,(A428=Assoziation!$A$2:$A$96) * (Species!B428=Assoziation!$B$2:$B$96) * (Species!C428=Assoziation!$C$2:$C$96) * (Species!D428=Assoziation!$D$2:$D$96),0)),"")))</f>
        <v/>
      </c>
      <c r="G428" t="str" cm="1">
        <f t="array" ref="G428">IF(E428=Options!$A$3,INDEX(Klasse!$D$2:$D$42,MATCH(1,(A428=Klasse!$A$2:$A$42) * (Species!B428=Klasse!$B$2:$B$42),0)),IF(E428=Options!$A$4,INDEX(Verband!$F$2:$F$179,MATCH(1,(A428=Verband!$A$2:$A$179) * (Species!B428=Verband!$B$2:$B$179) * (Species!C428=Verband!$C$2:$C$179),0)),IF(E428=Options!$A$5,INDEX(Assoziation!$G$2:$G$96,MATCH(1,(A428=Assoziation!$A$2:$A$96) * (Species!B428=Assoziation!$B$2:$B$96) * (Species!C428=Assoziation!$C$2:$C$96) * (Species!D428=Assoziation!$D$2:$D$96),0)),"")))</f>
        <v>Feuchtwiesen</v>
      </c>
      <c r="H428" s="10" t="s">
        <v>469</v>
      </c>
      <c r="I428" s="10">
        <v>0</v>
      </c>
      <c r="J428" s="10">
        <v>0</v>
      </c>
      <c r="K428" s="10">
        <v>0</v>
      </c>
      <c r="L428" t="str">
        <f t="shared" si="49"/>
        <v xml:space="preserve">Cirsium </v>
      </c>
      <c r="M428" t="str">
        <f t="shared" si="50"/>
        <v xml:space="preserve"> palustre</v>
      </c>
      <c r="N428" t="str">
        <f t="shared" si="51"/>
        <v/>
      </c>
      <c r="O428" t="str">
        <f t="shared" si="44"/>
        <v>Species</v>
      </c>
      <c r="P428" t="str">
        <f t="shared" si="52"/>
        <v>(L.) Scop.</v>
      </c>
      <c r="Q428" t="str">
        <f>LOOKUP(A428,Formation!$A$2:$A$10,Formation!$B$2:$B$10)</f>
        <v>Ufer und Feuchtgebiete (Nassfluren und Moore)</v>
      </c>
      <c r="R428" t="str" cm="1">
        <f t="array" ref="R428">INDEX(Klasse!$D$2:$D$42,MATCH(1,(A428=Klasse!$A$2:$A$42) * (Species!B428=Klasse!$B$2:$B$42),0))</f>
        <v>Feuchtwiesen</v>
      </c>
    </row>
    <row r="429" spans="1:18" x14ac:dyDescent="0.3">
      <c r="A429" s="10">
        <v>2</v>
      </c>
      <c r="B429" s="10">
        <v>3</v>
      </c>
      <c r="E429" t="str">
        <f>IF(C429="",Options!$A$3,IF(D429="",Options!$A$4,Options!$A$5))</f>
        <v>Klasse</v>
      </c>
      <c r="F429" t="str" cm="1">
        <f t="array" ref="F429">IF(E429=Options!$A$3,"",IF(E429=Options!$A$4,INDEX(Verband!$E$2:$E$179,MATCH(1,(A429=Verband!$A$2:$A$179) * (Species!B429=Verband!$B$2:$B$179) * (Species!C429=Verband!$C$2:$C$179),0)),IF(E429=Options!$A$5,INDEX(Assoziation!$F$2:$F$96,MATCH(1,(A429=Assoziation!$A$2:$A$96) * (Species!B429=Assoziation!$B$2:$B$96) * (Species!C429=Assoziation!$C$2:$C$96) * (Species!D429=Assoziation!$D$2:$D$96),0)),"")))</f>
        <v/>
      </c>
      <c r="G429" t="str" cm="1">
        <f t="array" ref="G429">IF(E429=Options!$A$3,INDEX(Klasse!$D$2:$D$42,MATCH(1,(A429=Klasse!$A$2:$A$42) * (Species!B429=Klasse!$B$2:$B$42),0)),IF(E429=Options!$A$4,INDEX(Verband!$F$2:$F$179,MATCH(1,(A429=Verband!$A$2:$A$179) * (Species!B429=Verband!$B$2:$B$179) * (Species!C429=Verband!$C$2:$C$179),0)),IF(E429=Options!$A$5,INDEX(Assoziation!$G$2:$G$96,MATCH(1,(A429=Assoziation!$A$2:$A$96) * (Species!B429=Assoziation!$B$2:$B$96) * (Species!C429=Assoziation!$C$2:$C$96) * (Species!D429=Assoziation!$D$2:$D$96),0)),"")))</f>
        <v>Feuchtwiesen</v>
      </c>
      <c r="H429" s="10" t="s">
        <v>470</v>
      </c>
      <c r="I429" s="10">
        <v>0</v>
      </c>
      <c r="J429" s="10">
        <v>0</v>
      </c>
      <c r="K429" s="10">
        <v>0</v>
      </c>
      <c r="L429" t="str">
        <f t="shared" si="49"/>
        <v xml:space="preserve">Colchicum </v>
      </c>
      <c r="M429" t="str">
        <f t="shared" si="50"/>
        <v xml:space="preserve"> autumnale</v>
      </c>
      <c r="N429" t="str">
        <f t="shared" si="51"/>
        <v/>
      </c>
      <c r="O429" t="str">
        <f t="shared" si="44"/>
        <v>Species</v>
      </c>
      <c r="P429" t="str">
        <f t="shared" si="52"/>
        <v>L.</v>
      </c>
      <c r="Q429" t="str">
        <f>LOOKUP(A429,Formation!$A$2:$A$10,Formation!$B$2:$B$10)</f>
        <v>Ufer und Feuchtgebiete (Nassfluren und Moore)</v>
      </c>
      <c r="R429" t="str" cm="1">
        <f t="array" ref="R429">INDEX(Klasse!$D$2:$D$42,MATCH(1,(A429=Klasse!$A$2:$A$42) * (Species!B429=Klasse!$B$2:$B$42),0))</f>
        <v>Feuchtwiesen</v>
      </c>
    </row>
    <row r="430" spans="1:18" x14ac:dyDescent="0.3">
      <c r="A430" s="10">
        <v>2</v>
      </c>
      <c r="B430" s="10">
        <v>3</v>
      </c>
      <c r="E430" t="str">
        <f>IF(C430="",Options!$A$3,IF(D430="",Options!$A$4,Options!$A$5))</f>
        <v>Klasse</v>
      </c>
      <c r="F430" t="str" cm="1">
        <f t="array" ref="F430">IF(E430=Options!$A$3,"",IF(E430=Options!$A$4,INDEX(Verband!$E$2:$E$179,MATCH(1,(A430=Verband!$A$2:$A$179) * (Species!B430=Verband!$B$2:$B$179) * (Species!C430=Verband!$C$2:$C$179),0)),IF(E430=Options!$A$5,INDEX(Assoziation!$F$2:$F$96,MATCH(1,(A430=Assoziation!$A$2:$A$96) * (Species!B430=Assoziation!$B$2:$B$96) * (Species!C430=Assoziation!$C$2:$C$96) * (Species!D430=Assoziation!$D$2:$D$96),0)),"")))</f>
        <v/>
      </c>
      <c r="G430" t="str" cm="1">
        <f t="array" ref="G430">IF(E430=Options!$A$3,INDEX(Klasse!$D$2:$D$42,MATCH(1,(A430=Klasse!$A$2:$A$42) * (Species!B430=Klasse!$B$2:$B$42),0)),IF(E430=Options!$A$4,INDEX(Verband!$F$2:$F$179,MATCH(1,(A430=Verband!$A$2:$A$179) * (Species!B430=Verband!$B$2:$B$179) * (Species!C430=Verband!$C$2:$C$179),0)),IF(E430=Options!$A$5,INDEX(Assoziation!$G$2:$G$96,MATCH(1,(A430=Assoziation!$A$2:$A$96) * (Species!B430=Assoziation!$B$2:$B$96) * (Species!C430=Assoziation!$C$2:$C$96) * (Species!D430=Assoziation!$D$2:$D$96),0)),"")))</f>
        <v>Feuchtwiesen</v>
      </c>
      <c r="H430" s="10" t="s">
        <v>3353</v>
      </c>
      <c r="I430" s="10">
        <v>0</v>
      </c>
      <c r="J430" s="10">
        <v>0</v>
      </c>
      <c r="K430" s="10">
        <v>0</v>
      </c>
      <c r="L430" t="str">
        <f t="shared" si="49"/>
        <v xml:space="preserve">Dactylorhiza </v>
      </c>
      <c r="M430" t="str">
        <f t="shared" si="50"/>
        <v xml:space="preserve"> maculata</v>
      </c>
      <c r="N430" t="str">
        <f t="shared" si="51"/>
        <v>fuchsii</v>
      </c>
      <c r="O430" t="str">
        <f t="shared" si="44"/>
        <v>Subspecies</v>
      </c>
      <c r="P430" t="str">
        <f t="shared" si="52"/>
        <v/>
      </c>
      <c r="Q430" t="str">
        <f>LOOKUP(A430,Formation!$A$2:$A$10,Formation!$B$2:$B$10)</f>
        <v>Ufer und Feuchtgebiete (Nassfluren und Moore)</v>
      </c>
      <c r="R430" t="str" cm="1">
        <f t="array" ref="R430">INDEX(Klasse!$D$2:$D$42,MATCH(1,(A430=Klasse!$A$2:$A$42) * (Species!B430=Klasse!$B$2:$B$42),0))</f>
        <v>Feuchtwiesen</v>
      </c>
    </row>
    <row r="431" spans="1:18" x14ac:dyDescent="0.3">
      <c r="A431" s="10">
        <v>2</v>
      </c>
      <c r="B431" s="10">
        <v>3</v>
      </c>
      <c r="E431" t="str">
        <f>IF(C431="",Options!$A$3,IF(D431="",Options!$A$4,Options!$A$5))</f>
        <v>Klasse</v>
      </c>
      <c r="F431" t="str" cm="1">
        <f t="array" ref="F431">IF(E431=Options!$A$3,"",IF(E431=Options!$A$4,INDEX(Verband!$E$2:$E$179,MATCH(1,(A431=Verband!$A$2:$A$179) * (Species!B431=Verband!$B$2:$B$179) * (Species!C431=Verband!$C$2:$C$179),0)),IF(E431=Options!$A$5,INDEX(Assoziation!$F$2:$F$96,MATCH(1,(A431=Assoziation!$A$2:$A$96) * (Species!B431=Assoziation!$B$2:$B$96) * (Species!C431=Assoziation!$C$2:$C$96) * (Species!D431=Assoziation!$D$2:$D$96),0)),"")))</f>
        <v/>
      </c>
      <c r="G431" t="str" cm="1">
        <f t="array" ref="G431">IF(E431=Options!$A$3,INDEX(Klasse!$D$2:$D$42,MATCH(1,(A431=Klasse!$A$2:$A$42) * (Species!B431=Klasse!$B$2:$B$42),0)),IF(E431=Options!$A$4,INDEX(Verband!$F$2:$F$179,MATCH(1,(A431=Verband!$A$2:$A$179) * (Species!B431=Verband!$B$2:$B$179) * (Species!C431=Verband!$C$2:$C$179),0)),IF(E431=Options!$A$5,INDEX(Assoziation!$G$2:$G$96,MATCH(1,(A431=Assoziation!$A$2:$A$96) * (Species!B431=Assoziation!$B$2:$B$96) * (Species!C431=Assoziation!$C$2:$C$96) * (Species!D431=Assoziation!$D$2:$D$96),0)),"")))</f>
        <v>Feuchtwiesen</v>
      </c>
      <c r="H431" s="10" t="s">
        <v>471</v>
      </c>
      <c r="I431" s="10">
        <v>0</v>
      </c>
      <c r="J431" s="10">
        <v>0</v>
      </c>
      <c r="K431" s="10">
        <v>0</v>
      </c>
      <c r="L431" t="str">
        <f t="shared" si="49"/>
        <v xml:space="preserve">Deschampsia </v>
      </c>
      <c r="M431" t="str">
        <f t="shared" si="50"/>
        <v xml:space="preserve"> cespitosa</v>
      </c>
      <c r="N431" t="str">
        <f t="shared" si="51"/>
        <v/>
      </c>
      <c r="O431" t="str">
        <f t="shared" si="44"/>
        <v>Species</v>
      </c>
      <c r="P431" t="str">
        <f t="shared" si="52"/>
        <v>(L.) P. Beauv.</v>
      </c>
      <c r="Q431" t="str">
        <f>LOOKUP(A431,Formation!$A$2:$A$10,Formation!$B$2:$B$10)</f>
        <v>Ufer und Feuchtgebiete (Nassfluren und Moore)</v>
      </c>
      <c r="R431" t="str" cm="1">
        <f t="array" ref="R431">INDEX(Klasse!$D$2:$D$42,MATCH(1,(A431=Klasse!$A$2:$A$42) * (Species!B431=Klasse!$B$2:$B$42),0))</f>
        <v>Feuchtwiesen</v>
      </c>
    </row>
    <row r="432" spans="1:18" x14ac:dyDescent="0.3">
      <c r="A432" s="10">
        <v>2</v>
      </c>
      <c r="B432" s="10">
        <v>3</v>
      </c>
      <c r="E432" t="str">
        <f>IF(C432="",Options!$A$3,IF(D432="",Options!$A$4,Options!$A$5))</f>
        <v>Klasse</v>
      </c>
      <c r="F432" t="str" cm="1">
        <f t="array" ref="F432">IF(E432=Options!$A$3,"",IF(E432=Options!$A$4,INDEX(Verband!$E$2:$E$179,MATCH(1,(A432=Verband!$A$2:$A$179) * (Species!B432=Verband!$B$2:$B$179) * (Species!C432=Verband!$C$2:$C$179),0)),IF(E432=Options!$A$5,INDEX(Assoziation!$F$2:$F$96,MATCH(1,(A432=Assoziation!$A$2:$A$96) * (Species!B432=Assoziation!$B$2:$B$96) * (Species!C432=Assoziation!$C$2:$C$96) * (Species!D432=Assoziation!$D$2:$D$96),0)),"")))</f>
        <v/>
      </c>
      <c r="G432" t="str" cm="1">
        <f t="array" ref="G432">IF(E432=Options!$A$3,INDEX(Klasse!$D$2:$D$42,MATCH(1,(A432=Klasse!$A$2:$A$42) * (Species!B432=Klasse!$B$2:$B$42),0)),IF(E432=Options!$A$4,INDEX(Verband!$F$2:$F$179,MATCH(1,(A432=Verband!$A$2:$A$179) * (Species!B432=Verband!$B$2:$B$179) * (Species!C432=Verband!$C$2:$C$179),0)),IF(E432=Options!$A$5,INDEX(Assoziation!$G$2:$G$96,MATCH(1,(A432=Assoziation!$A$2:$A$96) * (Species!B432=Assoziation!$B$2:$B$96) * (Species!C432=Assoziation!$C$2:$C$96) * (Species!D432=Assoziation!$D$2:$D$96),0)),"")))</f>
        <v>Feuchtwiesen</v>
      </c>
      <c r="H432" s="10" t="s">
        <v>472</v>
      </c>
      <c r="I432" s="10">
        <v>0</v>
      </c>
      <c r="J432" s="10">
        <v>0</v>
      </c>
      <c r="K432" s="10">
        <v>0</v>
      </c>
      <c r="L432" t="str">
        <f t="shared" si="49"/>
        <v xml:space="preserve">Filipendula </v>
      </c>
      <c r="M432" t="str">
        <f t="shared" si="50"/>
        <v xml:space="preserve"> ulmaria</v>
      </c>
      <c r="N432" t="str">
        <f t="shared" si="51"/>
        <v/>
      </c>
      <c r="O432" t="str">
        <f t="shared" si="44"/>
        <v>Species</v>
      </c>
      <c r="P432" t="str">
        <f t="shared" si="52"/>
        <v>(L.) Maxim.</v>
      </c>
      <c r="Q432" t="str">
        <f>LOOKUP(A432,Formation!$A$2:$A$10,Formation!$B$2:$B$10)</f>
        <v>Ufer und Feuchtgebiete (Nassfluren und Moore)</v>
      </c>
      <c r="R432" t="str" cm="1">
        <f t="array" ref="R432">INDEX(Klasse!$D$2:$D$42,MATCH(1,(A432=Klasse!$A$2:$A$42) * (Species!B432=Klasse!$B$2:$B$42),0))</f>
        <v>Feuchtwiesen</v>
      </c>
    </row>
    <row r="433" spans="1:18" x14ac:dyDescent="0.3">
      <c r="A433" s="10">
        <v>2</v>
      </c>
      <c r="B433" s="10">
        <v>3</v>
      </c>
      <c r="E433" t="str">
        <f>IF(C433="",Options!$A$3,IF(D433="",Options!$A$4,Options!$A$5))</f>
        <v>Klasse</v>
      </c>
      <c r="F433" t="str" cm="1">
        <f t="array" ref="F433">IF(E433=Options!$A$3,"",IF(E433=Options!$A$4,INDEX(Verband!$E$2:$E$179,MATCH(1,(A433=Verband!$A$2:$A$179) * (Species!B433=Verband!$B$2:$B$179) * (Species!C433=Verband!$C$2:$C$179),0)),IF(E433=Options!$A$5,INDEX(Assoziation!$F$2:$F$96,MATCH(1,(A433=Assoziation!$A$2:$A$96) * (Species!B433=Assoziation!$B$2:$B$96) * (Species!C433=Assoziation!$C$2:$C$96) * (Species!D433=Assoziation!$D$2:$D$96),0)),"")))</f>
        <v/>
      </c>
      <c r="G433" t="str" cm="1">
        <f t="array" ref="G433">IF(E433=Options!$A$3,INDEX(Klasse!$D$2:$D$42,MATCH(1,(A433=Klasse!$A$2:$A$42) * (Species!B433=Klasse!$B$2:$B$42),0)),IF(E433=Options!$A$4,INDEX(Verband!$F$2:$F$179,MATCH(1,(A433=Verband!$A$2:$A$179) * (Species!B433=Verband!$B$2:$B$179) * (Species!C433=Verband!$C$2:$C$179),0)),IF(E433=Options!$A$5,INDEX(Assoziation!$G$2:$G$96,MATCH(1,(A433=Assoziation!$A$2:$A$96) * (Species!B433=Assoziation!$B$2:$B$96) * (Species!C433=Assoziation!$C$2:$C$96) * (Species!D433=Assoziation!$D$2:$D$96),0)),"")))</f>
        <v>Feuchtwiesen</v>
      </c>
      <c r="H433" s="10" t="s">
        <v>473</v>
      </c>
      <c r="I433" s="10">
        <v>0</v>
      </c>
      <c r="J433" s="10">
        <v>0</v>
      </c>
      <c r="K433" s="10">
        <v>0</v>
      </c>
      <c r="L433" t="str">
        <f t="shared" si="49"/>
        <v xml:space="preserve">Gentiana </v>
      </c>
      <c r="M433" t="str">
        <f t="shared" si="50"/>
        <v xml:space="preserve"> asclepiadea</v>
      </c>
      <c r="N433" t="str">
        <f t="shared" si="51"/>
        <v/>
      </c>
      <c r="O433" t="str">
        <f t="shared" si="44"/>
        <v>Species</v>
      </c>
      <c r="P433" t="str">
        <f t="shared" si="52"/>
        <v>L.</v>
      </c>
      <c r="Q433" t="str">
        <f>LOOKUP(A433,Formation!$A$2:$A$10,Formation!$B$2:$B$10)</f>
        <v>Ufer und Feuchtgebiete (Nassfluren und Moore)</v>
      </c>
      <c r="R433" t="str" cm="1">
        <f t="array" ref="R433">INDEX(Klasse!$D$2:$D$42,MATCH(1,(A433=Klasse!$A$2:$A$42) * (Species!B433=Klasse!$B$2:$B$42),0))</f>
        <v>Feuchtwiesen</v>
      </c>
    </row>
    <row r="434" spans="1:18" x14ac:dyDescent="0.3">
      <c r="A434" s="10">
        <v>2</v>
      </c>
      <c r="B434" s="10">
        <v>3</v>
      </c>
      <c r="E434" t="str">
        <f>IF(C434="",Options!$A$3,IF(D434="",Options!$A$4,Options!$A$5))</f>
        <v>Klasse</v>
      </c>
      <c r="F434" t="str" cm="1">
        <f t="array" ref="F434">IF(E434=Options!$A$3,"",IF(E434=Options!$A$4,INDEX(Verband!$E$2:$E$179,MATCH(1,(A434=Verband!$A$2:$A$179) * (Species!B434=Verband!$B$2:$B$179) * (Species!C434=Verband!$C$2:$C$179),0)),IF(E434=Options!$A$5,INDEX(Assoziation!$F$2:$F$96,MATCH(1,(A434=Assoziation!$A$2:$A$96) * (Species!B434=Assoziation!$B$2:$B$96) * (Species!C434=Assoziation!$C$2:$C$96) * (Species!D434=Assoziation!$D$2:$D$96),0)),"")))</f>
        <v/>
      </c>
      <c r="G434" t="str" cm="1">
        <f t="array" ref="G434">IF(E434=Options!$A$3,INDEX(Klasse!$D$2:$D$42,MATCH(1,(A434=Klasse!$A$2:$A$42) * (Species!B434=Klasse!$B$2:$B$42),0)),IF(E434=Options!$A$4,INDEX(Verband!$F$2:$F$179,MATCH(1,(A434=Verband!$A$2:$A$179) * (Species!B434=Verband!$B$2:$B$179) * (Species!C434=Verband!$C$2:$C$179),0)),IF(E434=Options!$A$5,INDEX(Assoziation!$G$2:$G$96,MATCH(1,(A434=Assoziation!$A$2:$A$96) * (Species!B434=Assoziation!$B$2:$B$96) * (Species!C434=Assoziation!$C$2:$C$96) * (Species!D434=Assoziation!$D$2:$D$96),0)),"")))</f>
        <v>Feuchtwiesen</v>
      </c>
      <c r="H434" s="10" t="s">
        <v>474</v>
      </c>
      <c r="I434" s="10">
        <v>0</v>
      </c>
      <c r="J434" s="10">
        <v>0</v>
      </c>
      <c r="K434" s="10">
        <v>0</v>
      </c>
      <c r="L434" t="str">
        <f t="shared" si="49"/>
        <v xml:space="preserve">Geum </v>
      </c>
      <c r="M434" t="str">
        <f t="shared" si="50"/>
        <v xml:space="preserve"> rivale</v>
      </c>
      <c r="N434" t="str">
        <f t="shared" si="51"/>
        <v/>
      </c>
      <c r="O434" t="str">
        <f t="shared" si="44"/>
        <v>Species</v>
      </c>
      <c r="P434" t="str">
        <f t="shared" si="52"/>
        <v>L.</v>
      </c>
      <c r="Q434" t="str">
        <f>LOOKUP(A434,Formation!$A$2:$A$10,Formation!$B$2:$B$10)</f>
        <v>Ufer und Feuchtgebiete (Nassfluren und Moore)</v>
      </c>
      <c r="R434" t="str" cm="1">
        <f t="array" ref="R434">INDEX(Klasse!$D$2:$D$42,MATCH(1,(A434=Klasse!$A$2:$A$42) * (Species!B434=Klasse!$B$2:$B$42),0))</f>
        <v>Feuchtwiesen</v>
      </c>
    </row>
    <row r="435" spans="1:18" x14ac:dyDescent="0.3">
      <c r="A435" s="10">
        <v>2</v>
      </c>
      <c r="B435" s="10">
        <v>3</v>
      </c>
      <c r="E435" t="str">
        <f>IF(C435="",Options!$A$3,IF(D435="",Options!$A$4,Options!$A$5))</f>
        <v>Klasse</v>
      </c>
      <c r="F435" t="str" cm="1">
        <f t="array" ref="F435">IF(E435=Options!$A$3,"",IF(E435=Options!$A$4,INDEX(Verband!$E$2:$E$179,MATCH(1,(A435=Verband!$A$2:$A$179) * (Species!B435=Verband!$B$2:$B$179) * (Species!C435=Verband!$C$2:$C$179),0)),IF(E435=Options!$A$5,INDEX(Assoziation!$F$2:$F$96,MATCH(1,(A435=Assoziation!$A$2:$A$96) * (Species!B435=Assoziation!$B$2:$B$96) * (Species!C435=Assoziation!$C$2:$C$96) * (Species!D435=Assoziation!$D$2:$D$96),0)),"")))</f>
        <v/>
      </c>
      <c r="G435" t="str" cm="1">
        <f t="array" ref="G435">IF(E435=Options!$A$3,INDEX(Klasse!$D$2:$D$42,MATCH(1,(A435=Klasse!$A$2:$A$42) * (Species!B435=Klasse!$B$2:$B$42),0)),IF(E435=Options!$A$4,INDEX(Verband!$F$2:$F$179,MATCH(1,(A435=Verband!$A$2:$A$179) * (Species!B435=Verband!$B$2:$B$179) * (Species!C435=Verband!$C$2:$C$179),0)),IF(E435=Options!$A$5,INDEX(Assoziation!$G$2:$G$96,MATCH(1,(A435=Assoziation!$A$2:$A$96) * (Species!B435=Assoziation!$B$2:$B$96) * (Species!C435=Assoziation!$C$2:$C$96) * (Species!D435=Assoziation!$D$2:$D$96),0)),"")))</f>
        <v>Feuchtwiesen</v>
      </c>
      <c r="H435" s="10" t="s">
        <v>475</v>
      </c>
      <c r="I435" s="10">
        <v>0</v>
      </c>
      <c r="J435" s="10">
        <v>0</v>
      </c>
      <c r="K435" s="10">
        <v>0</v>
      </c>
      <c r="L435" t="str">
        <f t="shared" si="49"/>
        <v xml:space="preserve">Juncus </v>
      </c>
      <c r="M435" t="str">
        <f t="shared" si="50"/>
        <v xml:space="preserve"> effusus</v>
      </c>
      <c r="N435" t="str">
        <f t="shared" si="51"/>
        <v/>
      </c>
      <c r="O435" t="str">
        <f t="shared" si="44"/>
        <v>Species</v>
      </c>
      <c r="P435" t="str">
        <f t="shared" si="52"/>
        <v>L.</v>
      </c>
      <c r="Q435" t="str">
        <f>LOOKUP(A435,Formation!$A$2:$A$10,Formation!$B$2:$B$10)</f>
        <v>Ufer und Feuchtgebiete (Nassfluren und Moore)</v>
      </c>
      <c r="R435" t="str" cm="1">
        <f t="array" ref="R435">INDEX(Klasse!$D$2:$D$42,MATCH(1,(A435=Klasse!$A$2:$A$42) * (Species!B435=Klasse!$B$2:$B$42),0))</f>
        <v>Feuchtwiesen</v>
      </c>
    </row>
    <row r="436" spans="1:18" x14ac:dyDescent="0.3">
      <c r="A436" s="10">
        <v>2</v>
      </c>
      <c r="B436" s="10">
        <v>3</v>
      </c>
      <c r="E436" t="str">
        <f>IF(C436="",Options!$A$3,IF(D436="",Options!$A$4,Options!$A$5))</f>
        <v>Klasse</v>
      </c>
      <c r="F436" t="str" cm="1">
        <f t="array" ref="F436">IF(E436=Options!$A$3,"",IF(E436=Options!$A$4,INDEX(Verband!$E$2:$E$179,MATCH(1,(A436=Verband!$A$2:$A$179) * (Species!B436=Verband!$B$2:$B$179) * (Species!C436=Verband!$C$2:$C$179),0)),IF(E436=Options!$A$5,INDEX(Assoziation!$F$2:$F$96,MATCH(1,(A436=Assoziation!$A$2:$A$96) * (Species!B436=Assoziation!$B$2:$B$96) * (Species!C436=Assoziation!$C$2:$C$96) * (Species!D436=Assoziation!$D$2:$D$96),0)),"")))</f>
        <v/>
      </c>
      <c r="G436" t="str" cm="1">
        <f t="array" ref="G436">IF(E436=Options!$A$3,INDEX(Klasse!$D$2:$D$42,MATCH(1,(A436=Klasse!$A$2:$A$42) * (Species!B436=Klasse!$B$2:$B$42),0)),IF(E436=Options!$A$4,INDEX(Verband!$F$2:$F$179,MATCH(1,(A436=Verband!$A$2:$A$179) * (Species!B436=Verband!$B$2:$B$179) * (Species!C436=Verband!$C$2:$C$179),0)),IF(E436=Options!$A$5,INDEX(Assoziation!$G$2:$G$96,MATCH(1,(A436=Assoziation!$A$2:$A$96) * (Species!B436=Assoziation!$B$2:$B$96) * (Species!C436=Assoziation!$C$2:$C$96) * (Species!D436=Assoziation!$D$2:$D$96),0)),"")))</f>
        <v>Feuchtwiesen</v>
      </c>
      <c r="H436" s="10" t="s">
        <v>476</v>
      </c>
      <c r="I436" s="10">
        <v>0</v>
      </c>
      <c r="J436" s="10">
        <v>0</v>
      </c>
      <c r="K436" s="10">
        <v>0</v>
      </c>
      <c r="L436" t="str">
        <f t="shared" si="49"/>
        <v xml:space="preserve">Juncus </v>
      </c>
      <c r="M436" t="str">
        <f t="shared" si="50"/>
        <v xml:space="preserve"> inflexus</v>
      </c>
      <c r="N436" t="str">
        <f t="shared" si="51"/>
        <v/>
      </c>
      <c r="O436" t="str">
        <f t="shared" si="44"/>
        <v>Species</v>
      </c>
      <c r="P436" t="str">
        <f t="shared" si="52"/>
        <v>L.</v>
      </c>
      <c r="Q436" t="str">
        <f>LOOKUP(A436,Formation!$A$2:$A$10,Formation!$B$2:$B$10)</f>
        <v>Ufer und Feuchtgebiete (Nassfluren und Moore)</v>
      </c>
      <c r="R436" t="str" cm="1">
        <f t="array" ref="R436">INDEX(Klasse!$D$2:$D$42,MATCH(1,(A436=Klasse!$A$2:$A$42) * (Species!B436=Klasse!$B$2:$B$42),0))</f>
        <v>Feuchtwiesen</v>
      </c>
    </row>
    <row r="437" spans="1:18" x14ac:dyDescent="0.3">
      <c r="A437" s="10">
        <v>2</v>
      </c>
      <c r="B437" s="10">
        <v>3</v>
      </c>
      <c r="E437" t="str">
        <f>IF(C437="",Options!$A$3,IF(D437="",Options!$A$4,Options!$A$5))</f>
        <v>Klasse</v>
      </c>
      <c r="F437" t="str" cm="1">
        <f t="array" ref="F437">IF(E437=Options!$A$3,"",IF(E437=Options!$A$4,INDEX(Verband!$E$2:$E$179,MATCH(1,(A437=Verband!$A$2:$A$179) * (Species!B437=Verband!$B$2:$B$179) * (Species!C437=Verband!$C$2:$C$179),0)),IF(E437=Options!$A$5,INDEX(Assoziation!$F$2:$F$96,MATCH(1,(A437=Assoziation!$A$2:$A$96) * (Species!B437=Assoziation!$B$2:$B$96) * (Species!C437=Assoziation!$C$2:$C$96) * (Species!D437=Assoziation!$D$2:$D$96),0)),"")))</f>
        <v/>
      </c>
      <c r="G437" t="str" cm="1">
        <f t="array" ref="G437">IF(E437=Options!$A$3,INDEX(Klasse!$D$2:$D$42,MATCH(1,(A437=Klasse!$A$2:$A$42) * (Species!B437=Klasse!$B$2:$B$42),0)),IF(E437=Options!$A$4,INDEX(Verband!$F$2:$F$179,MATCH(1,(A437=Verband!$A$2:$A$179) * (Species!B437=Verband!$B$2:$B$179) * (Species!C437=Verband!$C$2:$C$179),0)),IF(E437=Options!$A$5,INDEX(Assoziation!$G$2:$G$96,MATCH(1,(A437=Assoziation!$A$2:$A$96) * (Species!B437=Assoziation!$B$2:$B$96) * (Species!C437=Assoziation!$C$2:$C$96) * (Species!D437=Assoziation!$D$2:$D$96),0)),"")))</f>
        <v>Feuchtwiesen</v>
      </c>
      <c r="H437" s="10" t="s">
        <v>334</v>
      </c>
      <c r="I437" s="10">
        <v>0</v>
      </c>
      <c r="J437" s="10">
        <v>0</v>
      </c>
      <c r="K437" s="10">
        <v>0</v>
      </c>
      <c r="L437" t="str">
        <f t="shared" si="49"/>
        <v xml:space="preserve">Lysimachia </v>
      </c>
      <c r="M437" t="str">
        <f t="shared" si="50"/>
        <v xml:space="preserve"> vulgaris</v>
      </c>
      <c r="N437" t="str">
        <f t="shared" si="51"/>
        <v/>
      </c>
      <c r="O437" t="str">
        <f t="shared" si="44"/>
        <v>Species</v>
      </c>
      <c r="P437" t="str">
        <f t="shared" si="52"/>
        <v>L.</v>
      </c>
      <c r="Q437" t="str">
        <f>LOOKUP(A437,Formation!$A$2:$A$10,Formation!$B$2:$B$10)</f>
        <v>Ufer und Feuchtgebiete (Nassfluren und Moore)</v>
      </c>
      <c r="R437" t="str" cm="1">
        <f t="array" ref="R437">INDEX(Klasse!$D$2:$D$42,MATCH(1,(A437=Klasse!$A$2:$A$42) * (Species!B437=Klasse!$B$2:$B$42),0))</f>
        <v>Feuchtwiesen</v>
      </c>
    </row>
    <row r="438" spans="1:18" x14ac:dyDescent="0.3">
      <c r="A438" s="10">
        <v>2</v>
      </c>
      <c r="B438" s="10">
        <v>3</v>
      </c>
      <c r="E438" t="str">
        <f>IF(C438="",Options!$A$3,IF(D438="",Options!$A$4,Options!$A$5))</f>
        <v>Klasse</v>
      </c>
      <c r="F438" t="str" cm="1">
        <f t="array" ref="F438">IF(E438=Options!$A$3,"",IF(E438=Options!$A$4,INDEX(Verband!$E$2:$E$179,MATCH(1,(A438=Verband!$A$2:$A$179) * (Species!B438=Verband!$B$2:$B$179) * (Species!C438=Verband!$C$2:$C$179),0)),IF(E438=Options!$A$5,INDEX(Assoziation!$F$2:$F$96,MATCH(1,(A438=Assoziation!$A$2:$A$96) * (Species!B438=Assoziation!$B$2:$B$96) * (Species!C438=Assoziation!$C$2:$C$96) * (Species!D438=Assoziation!$D$2:$D$96),0)),"")))</f>
        <v/>
      </c>
      <c r="G438" t="str" cm="1">
        <f t="array" ref="G438">IF(E438=Options!$A$3,INDEX(Klasse!$D$2:$D$42,MATCH(1,(A438=Klasse!$A$2:$A$42) * (Species!B438=Klasse!$B$2:$B$42),0)),IF(E438=Options!$A$4,INDEX(Verband!$F$2:$F$179,MATCH(1,(A438=Verband!$A$2:$A$179) * (Species!B438=Verband!$B$2:$B$179) * (Species!C438=Verband!$C$2:$C$179),0)),IF(E438=Options!$A$5,INDEX(Assoziation!$G$2:$G$96,MATCH(1,(A438=Assoziation!$A$2:$A$96) * (Species!B438=Assoziation!$B$2:$B$96) * (Species!C438=Assoziation!$C$2:$C$96) * (Species!D438=Assoziation!$D$2:$D$96),0)),"")))</f>
        <v>Feuchtwiesen</v>
      </c>
      <c r="H438" s="10" t="s">
        <v>229</v>
      </c>
      <c r="I438" s="10">
        <v>0</v>
      </c>
      <c r="J438" s="10">
        <v>0</v>
      </c>
      <c r="K438" s="10">
        <v>0</v>
      </c>
      <c r="L438" t="str">
        <f t="shared" si="49"/>
        <v xml:space="preserve">Lythrum </v>
      </c>
      <c r="M438" t="str">
        <f t="shared" si="50"/>
        <v xml:space="preserve"> salicaria</v>
      </c>
      <c r="N438" t="str">
        <f t="shared" si="51"/>
        <v/>
      </c>
      <c r="O438" t="str">
        <f t="shared" si="44"/>
        <v>Species</v>
      </c>
      <c r="P438" t="str">
        <f t="shared" si="52"/>
        <v>L.</v>
      </c>
      <c r="Q438" t="str">
        <f>LOOKUP(A438,Formation!$A$2:$A$10,Formation!$B$2:$B$10)</f>
        <v>Ufer und Feuchtgebiete (Nassfluren und Moore)</v>
      </c>
      <c r="R438" t="str" cm="1">
        <f t="array" ref="R438">INDEX(Klasse!$D$2:$D$42,MATCH(1,(A438=Klasse!$A$2:$A$42) * (Species!B438=Klasse!$B$2:$B$42),0))</f>
        <v>Feuchtwiesen</v>
      </c>
    </row>
    <row r="439" spans="1:18" x14ac:dyDescent="0.3">
      <c r="A439" s="10">
        <v>2</v>
      </c>
      <c r="B439" s="10">
        <v>3</v>
      </c>
      <c r="E439" t="str">
        <f>IF(C439="",Options!$A$3,IF(D439="",Options!$A$4,Options!$A$5))</f>
        <v>Klasse</v>
      </c>
      <c r="F439" t="str" cm="1">
        <f t="array" ref="F439">IF(E439=Options!$A$3,"",IF(E439=Options!$A$4,INDEX(Verband!$E$2:$E$179,MATCH(1,(A439=Verband!$A$2:$A$179) * (Species!B439=Verband!$B$2:$B$179) * (Species!C439=Verband!$C$2:$C$179),0)),IF(E439=Options!$A$5,INDEX(Assoziation!$F$2:$F$96,MATCH(1,(A439=Assoziation!$A$2:$A$96) * (Species!B439=Assoziation!$B$2:$B$96) * (Species!C439=Assoziation!$C$2:$C$96) * (Species!D439=Assoziation!$D$2:$D$96),0)),"")))</f>
        <v/>
      </c>
      <c r="G439" t="str" cm="1">
        <f t="array" ref="G439">IF(E439=Options!$A$3,INDEX(Klasse!$D$2:$D$42,MATCH(1,(A439=Klasse!$A$2:$A$42) * (Species!B439=Klasse!$B$2:$B$42),0)),IF(E439=Options!$A$4,INDEX(Verband!$F$2:$F$179,MATCH(1,(A439=Verband!$A$2:$A$179) * (Species!B439=Verband!$B$2:$B$179) * (Species!C439=Verband!$C$2:$C$179),0)),IF(E439=Options!$A$5,INDEX(Assoziation!$G$2:$G$96,MATCH(1,(A439=Assoziation!$A$2:$A$96) * (Species!B439=Assoziation!$B$2:$B$96) * (Species!C439=Assoziation!$C$2:$C$96) * (Species!D439=Assoziation!$D$2:$D$96),0)),"")))</f>
        <v>Feuchtwiesen</v>
      </c>
      <c r="H439" s="10" t="s">
        <v>477</v>
      </c>
      <c r="I439" s="10">
        <v>0</v>
      </c>
      <c r="J439" s="10">
        <v>0</v>
      </c>
      <c r="K439" s="10">
        <v>0</v>
      </c>
      <c r="L439" t="str">
        <f t="shared" si="49"/>
        <v>Molinia</v>
      </c>
      <c r="M439" t="str">
        <f t="shared" si="50"/>
        <v/>
      </c>
      <c r="N439" t="str">
        <f t="shared" si="51"/>
        <v/>
      </c>
      <c r="O439" t="str">
        <f t="shared" si="44"/>
        <v>Genus</v>
      </c>
      <c r="P439" t="str">
        <f t="shared" si="52"/>
        <v/>
      </c>
      <c r="Q439" t="str">
        <f>LOOKUP(A439,Formation!$A$2:$A$10,Formation!$B$2:$B$10)</f>
        <v>Ufer und Feuchtgebiete (Nassfluren und Moore)</v>
      </c>
      <c r="R439" t="str" cm="1">
        <f t="array" ref="R439">INDEX(Klasse!$D$2:$D$42,MATCH(1,(A439=Klasse!$A$2:$A$42) * (Species!B439=Klasse!$B$2:$B$42),0))</f>
        <v>Feuchtwiesen</v>
      </c>
    </row>
    <row r="440" spans="1:18" x14ac:dyDescent="0.3">
      <c r="A440" s="10">
        <v>2</v>
      </c>
      <c r="B440" s="10">
        <v>3</v>
      </c>
      <c r="E440" t="str">
        <f>IF(C440="",Options!$A$3,IF(D440="",Options!$A$4,Options!$A$5))</f>
        <v>Klasse</v>
      </c>
      <c r="F440" t="str" cm="1">
        <f t="array" ref="F440">IF(E440=Options!$A$3,"",IF(E440=Options!$A$4,INDEX(Verband!$E$2:$E$179,MATCH(1,(A440=Verband!$A$2:$A$179) * (Species!B440=Verband!$B$2:$B$179) * (Species!C440=Verband!$C$2:$C$179),0)),IF(E440=Options!$A$5,INDEX(Assoziation!$F$2:$F$96,MATCH(1,(A440=Assoziation!$A$2:$A$96) * (Species!B440=Assoziation!$B$2:$B$96) * (Species!C440=Assoziation!$C$2:$C$96) * (Species!D440=Assoziation!$D$2:$D$96),0)),"")))</f>
        <v/>
      </c>
      <c r="G440" t="str" cm="1">
        <f t="array" ref="G440">IF(E440=Options!$A$3,INDEX(Klasse!$D$2:$D$42,MATCH(1,(A440=Klasse!$A$2:$A$42) * (Species!B440=Klasse!$B$2:$B$42),0)),IF(E440=Options!$A$4,INDEX(Verband!$F$2:$F$179,MATCH(1,(A440=Verband!$A$2:$A$179) * (Species!B440=Verband!$B$2:$B$179) * (Species!C440=Verband!$C$2:$C$179),0)),IF(E440=Options!$A$5,INDEX(Assoziation!$G$2:$G$96,MATCH(1,(A440=Assoziation!$A$2:$A$96) * (Species!B440=Assoziation!$B$2:$B$96) * (Species!C440=Assoziation!$C$2:$C$96) * (Species!D440=Assoziation!$D$2:$D$96),0)),"")))</f>
        <v>Feuchtwiesen</v>
      </c>
      <c r="H440" s="10" t="s">
        <v>478</v>
      </c>
      <c r="I440" s="10">
        <v>0</v>
      </c>
      <c r="J440" s="10">
        <v>0</v>
      </c>
      <c r="K440" s="10">
        <v>0</v>
      </c>
      <c r="L440" t="str">
        <f t="shared" si="49"/>
        <v xml:space="preserve">Myosotis </v>
      </c>
      <c r="M440" t="str">
        <f t="shared" si="50"/>
        <v xml:space="preserve"> scorpioides</v>
      </c>
      <c r="N440" t="str">
        <f t="shared" si="51"/>
        <v/>
      </c>
      <c r="O440" t="str">
        <f t="shared" si="44"/>
        <v>Species</v>
      </c>
      <c r="P440" t="str">
        <f t="shared" si="52"/>
        <v>L.</v>
      </c>
      <c r="Q440" t="str">
        <f>LOOKUP(A440,Formation!$A$2:$A$10,Formation!$B$2:$B$10)</f>
        <v>Ufer und Feuchtgebiete (Nassfluren und Moore)</v>
      </c>
      <c r="R440" t="str" cm="1">
        <f t="array" ref="R440">INDEX(Klasse!$D$2:$D$42,MATCH(1,(A440=Klasse!$A$2:$A$42) * (Species!B440=Klasse!$B$2:$B$42),0))</f>
        <v>Feuchtwiesen</v>
      </c>
    </row>
    <row r="441" spans="1:18" x14ac:dyDescent="0.3">
      <c r="A441" s="10">
        <v>2</v>
      </c>
      <c r="B441" s="10">
        <v>3</v>
      </c>
      <c r="E441" t="str">
        <f>IF(C441="",Options!$A$3,IF(D441="",Options!$A$4,Options!$A$5))</f>
        <v>Klasse</v>
      </c>
      <c r="F441" t="str" cm="1">
        <f t="array" ref="F441">IF(E441=Options!$A$3,"",IF(E441=Options!$A$4,INDEX(Verband!$E$2:$E$179,MATCH(1,(A441=Verband!$A$2:$A$179) * (Species!B441=Verband!$B$2:$B$179) * (Species!C441=Verband!$C$2:$C$179),0)),IF(E441=Options!$A$5,INDEX(Assoziation!$F$2:$F$96,MATCH(1,(A441=Assoziation!$A$2:$A$96) * (Species!B441=Assoziation!$B$2:$B$96) * (Species!C441=Assoziation!$C$2:$C$96) * (Species!D441=Assoziation!$D$2:$D$96),0)),"")))</f>
        <v/>
      </c>
      <c r="G441" t="str" cm="1">
        <f t="array" ref="G441">IF(E441=Options!$A$3,INDEX(Klasse!$D$2:$D$42,MATCH(1,(A441=Klasse!$A$2:$A$42) * (Species!B441=Klasse!$B$2:$B$42),0)),IF(E441=Options!$A$4,INDEX(Verband!$F$2:$F$179,MATCH(1,(A441=Verband!$A$2:$A$179) * (Species!B441=Verband!$B$2:$B$179) * (Species!C441=Verband!$C$2:$C$179),0)),IF(E441=Options!$A$5,INDEX(Assoziation!$G$2:$G$96,MATCH(1,(A441=Assoziation!$A$2:$A$96) * (Species!B441=Assoziation!$B$2:$B$96) * (Species!C441=Assoziation!$C$2:$C$96) * (Species!D441=Assoziation!$D$2:$D$96),0)),"")))</f>
        <v>Feuchtwiesen</v>
      </c>
      <c r="H441" s="10" t="s">
        <v>479</v>
      </c>
      <c r="I441" s="10">
        <v>0</v>
      </c>
      <c r="J441" s="10">
        <v>0</v>
      </c>
      <c r="K441" s="10">
        <v>0</v>
      </c>
      <c r="L441" t="str">
        <f t="shared" si="49"/>
        <v xml:space="preserve">Silene </v>
      </c>
      <c r="M441" t="str">
        <f t="shared" si="50"/>
        <v xml:space="preserve"> flos-cuculi</v>
      </c>
      <c r="N441" t="str">
        <f t="shared" si="51"/>
        <v/>
      </c>
      <c r="O441" t="str">
        <f t="shared" si="44"/>
        <v>Species</v>
      </c>
      <c r="P441" t="str">
        <f t="shared" si="52"/>
        <v>(L.) Clairv.</v>
      </c>
      <c r="Q441" t="str">
        <f>LOOKUP(A441,Formation!$A$2:$A$10,Formation!$B$2:$B$10)</f>
        <v>Ufer und Feuchtgebiete (Nassfluren und Moore)</v>
      </c>
      <c r="R441" t="str" cm="1">
        <f t="array" ref="R441">INDEX(Klasse!$D$2:$D$42,MATCH(1,(A441=Klasse!$A$2:$A$42) * (Species!B441=Klasse!$B$2:$B$42),0))</f>
        <v>Feuchtwiesen</v>
      </c>
    </row>
    <row r="442" spans="1:18" x14ac:dyDescent="0.3">
      <c r="A442" s="10">
        <v>2</v>
      </c>
      <c r="B442" s="10">
        <v>3</v>
      </c>
      <c r="E442" t="str">
        <f>IF(C442="",Options!$A$3,IF(D442="",Options!$A$4,Options!$A$5))</f>
        <v>Klasse</v>
      </c>
      <c r="F442" t="str" cm="1">
        <f t="array" ref="F442">IF(E442=Options!$A$3,"",IF(E442=Options!$A$4,INDEX(Verband!$E$2:$E$179,MATCH(1,(A442=Verband!$A$2:$A$179) * (Species!B442=Verband!$B$2:$B$179) * (Species!C442=Verband!$C$2:$C$179),0)),IF(E442=Options!$A$5,INDEX(Assoziation!$F$2:$F$96,MATCH(1,(A442=Assoziation!$A$2:$A$96) * (Species!B442=Assoziation!$B$2:$B$96) * (Species!C442=Assoziation!$C$2:$C$96) * (Species!D442=Assoziation!$D$2:$D$96),0)),"")))</f>
        <v/>
      </c>
      <c r="G442" t="str" cm="1">
        <f t="array" ref="G442">IF(E442=Options!$A$3,INDEX(Klasse!$D$2:$D$42,MATCH(1,(A442=Klasse!$A$2:$A$42) * (Species!B442=Klasse!$B$2:$B$42),0)),IF(E442=Options!$A$4,INDEX(Verband!$F$2:$F$179,MATCH(1,(A442=Verband!$A$2:$A$179) * (Species!B442=Verband!$B$2:$B$179) * (Species!C442=Verband!$C$2:$C$179),0)),IF(E442=Options!$A$5,INDEX(Assoziation!$G$2:$G$96,MATCH(1,(A442=Assoziation!$A$2:$A$96) * (Species!B442=Assoziation!$B$2:$B$96) * (Species!C442=Assoziation!$C$2:$C$96) * (Species!D442=Assoziation!$D$2:$D$96),0)),"")))</f>
        <v>Feuchtwiesen</v>
      </c>
      <c r="H442" s="10" t="s">
        <v>480</v>
      </c>
      <c r="I442" s="10">
        <v>0</v>
      </c>
      <c r="J442" s="10">
        <v>0</v>
      </c>
      <c r="K442" s="10">
        <v>0</v>
      </c>
      <c r="L442" t="str">
        <f t="shared" si="49"/>
        <v xml:space="preserve">Succisa </v>
      </c>
      <c r="M442" t="str">
        <f t="shared" si="50"/>
        <v xml:space="preserve"> pratensis</v>
      </c>
      <c r="N442" t="str">
        <f t="shared" si="51"/>
        <v/>
      </c>
      <c r="O442" t="str">
        <f t="shared" si="44"/>
        <v>Species</v>
      </c>
      <c r="P442" t="str">
        <f t="shared" si="52"/>
        <v>Moench</v>
      </c>
      <c r="Q442" t="str">
        <f>LOOKUP(A442,Formation!$A$2:$A$10,Formation!$B$2:$B$10)</f>
        <v>Ufer und Feuchtgebiete (Nassfluren und Moore)</v>
      </c>
      <c r="R442" t="str" cm="1">
        <f t="array" ref="R442">INDEX(Klasse!$D$2:$D$42,MATCH(1,(A442=Klasse!$A$2:$A$42) * (Species!B442=Klasse!$B$2:$B$42),0))</f>
        <v>Feuchtwiesen</v>
      </c>
    </row>
    <row r="443" spans="1:18" x14ac:dyDescent="0.3">
      <c r="A443" s="10">
        <v>2</v>
      </c>
      <c r="B443" s="10">
        <v>3</v>
      </c>
      <c r="E443" t="str">
        <f>IF(C443="",Options!$A$3,IF(D443="",Options!$A$4,Options!$A$5))</f>
        <v>Klasse</v>
      </c>
      <c r="F443" t="str" cm="1">
        <f t="array" ref="F443">IF(E443=Options!$A$3,"",IF(E443=Options!$A$4,INDEX(Verband!$E$2:$E$179,MATCH(1,(A443=Verband!$A$2:$A$179) * (Species!B443=Verband!$B$2:$B$179) * (Species!C443=Verband!$C$2:$C$179),0)),IF(E443=Options!$A$5,INDEX(Assoziation!$F$2:$F$96,MATCH(1,(A443=Assoziation!$A$2:$A$96) * (Species!B443=Assoziation!$B$2:$B$96) * (Species!C443=Assoziation!$C$2:$C$96) * (Species!D443=Assoziation!$D$2:$D$96),0)),"")))</f>
        <v/>
      </c>
      <c r="G443" t="str" cm="1">
        <f t="array" ref="G443">IF(E443=Options!$A$3,INDEX(Klasse!$D$2:$D$42,MATCH(1,(A443=Klasse!$A$2:$A$42) * (Species!B443=Klasse!$B$2:$B$42),0)),IF(E443=Options!$A$4,INDEX(Verband!$F$2:$F$179,MATCH(1,(A443=Verband!$A$2:$A$179) * (Species!B443=Verband!$B$2:$B$179) * (Species!C443=Verband!$C$2:$C$179),0)),IF(E443=Options!$A$5,INDEX(Assoziation!$G$2:$G$96,MATCH(1,(A443=Assoziation!$A$2:$A$96) * (Species!B443=Assoziation!$B$2:$B$96) * (Species!C443=Assoziation!$C$2:$C$96) * (Species!D443=Assoziation!$D$2:$D$96),0)),"")))</f>
        <v>Feuchtwiesen</v>
      </c>
      <c r="H443" s="10" t="s">
        <v>481</v>
      </c>
      <c r="I443" s="10">
        <v>0</v>
      </c>
      <c r="J443" s="10">
        <v>0</v>
      </c>
      <c r="K443" s="10">
        <v>0</v>
      </c>
      <c r="L443" t="str">
        <f t="shared" si="49"/>
        <v xml:space="preserve">Trollius </v>
      </c>
      <c r="M443" t="str">
        <f t="shared" si="50"/>
        <v xml:space="preserve"> europaeus</v>
      </c>
      <c r="N443" t="str">
        <f t="shared" si="51"/>
        <v/>
      </c>
      <c r="O443" t="str">
        <f t="shared" si="44"/>
        <v>Species</v>
      </c>
      <c r="P443" t="str">
        <f t="shared" si="52"/>
        <v>L.</v>
      </c>
      <c r="Q443" t="str">
        <f>LOOKUP(A443,Formation!$A$2:$A$10,Formation!$B$2:$B$10)</f>
        <v>Ufer und Feuchtgebiete (Nassfluren und Moore)</v>
      </c>
      <c r="R443" t="str" cm="1">
        <f t="array" ref="R443">INDEX(Klasse!$D$2:$D$42,MATCH(1,(A443=Klasse!$A$2:$A$42) * (Species!B443=Klasse!$B$2:$B$42),0))</f>
        <v>Feuchtwiesen</v>
      </c>
    </row>
    <row r="444" spans="1:18" x14ac:dyDescent="0.3">
      <c r="A444" s="10">
        <v>2</v>
      </c>
      <c r="B444" s="10">
        <v>3</v>
      </c>
      <c r="E444" t="str">
        <f>IF(C444="",Options!$A$3,IF(D444="",Options!$A$4,Options!$A$5))</f>
        <v>Klasse</v>
      </c>
      <c r="F444" t="str" cm="1">
        <f t="array" ref="F444">IF(E444=Options!$A$3,"",IF(E444=Options!$A$4,INDEX(Verband!$E$2:$E$179,MATCH(1,(A444=Verband!$A$2:$A$179) * (Species!B444=Verband!$B$2:$B$179) * (Species!C444=Verband!$C$2:$C$179),0)),IF(E444=Options!$A$5,INDEX(Assoziation!$F$2:$F$96,MATCH(1,(A444=Assoziation!$A$2:$A$96) * (Species!B444=Assoziation!$B$2:$B$96) * (Species!C444=Assoziation!$C$2:$C$96) * (Species!D444=Assoziation!$D$2:$D$96),0)),"")))</f>
        <v/>
      </c>
      <c r="G444" t="str" cm="1">
        <f t="array" ref="G444">IF(E444=Options!$A$3,INDEX(Klasse!$D$2:$D$42,MATCH(1,(A444=Klasse!$A$2:$A$42) * (Species!B444=Klasse!$B$2:$B$42),0)),IF(E444=Options!$A$4,INDEX(Verband!$F$2:$F$179,MATCH(1,(A444=Verband!$A$2:$A$179) * (Species!B444=Verband!$B$2:$B$179) * (Species!C444=Verband!$C$2:$C$179),0)),IF(E444=Options!$A$5,INDEX(Assoziation!$G$2:$G$96,MATCH(1,(A444=Assoziation!$A$2:$A$96) * (Species!B444=Assoziation!$B$2:$B$96) * (Species!C444=Assoziation!$C$2:$C$96) * (Species!D444=Assoziation!$D$2:$D$96),0)),"")))</f>
        <v>Feuchtwiesen</v>
      </c>
      <c r="H444" s="10" t="s">
        <v>482</v>
      </c>
      <c r="I444" s="10">
        <v>0</v>
      </c>
      <c r="J444" s="10">
        <v>0</v>
      </c>
      <c r="K444" s="10">
        <v>0</v>
      </c>
      <c r="L444" t="str">
        <f t="shared" si="49"/>
        <v xml:space="preserve">Valeriana </v>
      </c>
      <c r="M444" t="str">
        <f t="shared" si="50"/>
        <v xml:space="preserve"> dioica</v>
      </c>
      <c r="N444" t="str">
        <f t="shared" si="51"/>
        <v/>
      </c>
      <c r="O444" t="str">
        <f t="shared" si="44"/>
        <v>Species</v>
      </c>
      <c r="P444" t="str">
        <f t="shared" si="52"/>
        <v>L.</v>
      </c>
      <c r="Q444" t="str">
        <f>LOOKUP(A444,Formation!$A$2:$A$10,Formation!$B$2:$B$10)</f>
        <v>Ufer und Feuchtgebiete (Nassfluren und Moore)</v>
      </c>
      <c r="R444" t="str" cm="1">
        <f t="array" ref="R444">INDEX(Klasse!$D$2:$D$42,MATCH(1,(A444=Klasse!$A$2:$A$42) * (Species!B444=Klasse!$B$2:$B$42),0))</f>
        <v>Feuchtwiesen</v>
      </c>
    </row>
    <row r="445" spans="1:18" x14ac:dyDescent="0.3">
      <c r="A445" s="10">
        <v>2</v>
      </c>
      <c r="B445" s="10">
        <v>3</v>
      </c>
      <c r="E445" t="str">
        <f>IF(C445="",Options!$A$3,IF(D445="",Options!$A$4,Options!$A$5))</f>
        <v>Klasse</v>
      </c>
      <c r="F445" t="str" cm="1">
        <f t="array" ref="F445">IF(E445=Options!$A$3,"",IF(E445=Options!$A$4,INDEX(Verband!$E$2:$E$179,MATCH(1,(A445=Verband!$A$2:$A$179) * (Species!B445=Verband!$B$2:$B$179) * (Species!C445=Verband!$C$2:$C$179),0)),IF(E445=Options!$A$5,INDEX(Assoziation!$F$2:$F$96,MATCH(1,(A445=Assoziation!$A$2:$A$96) * (Species!B445=Assoziation!$B$2:$B$96) * (Species!C445=Assoziation!$C$2:$C$96) * (Species!D445=Assoziation!$D$2:$D$96),0)),"")))</f>
        <v/>
      </c>
      <c r="G445" t="str" cm="1">
        <f t="array" ref="G445">IF(E445=Options!$A$3,INDEX(Klasse!$D$2:$D$42,MATCH(1,(A445=Klasse!$A$2:$A$42) * (Species!B445=Klasse!$B$2:$B$42),0)),IF(E445=Options!$A$4,INDEX(Verband!$F$2:$F$179,MATCH(1,(A445=Verband!$A$2:$A$179) * (Species!B445=Verband!$B$2:$B$179) * (Species!C445=Verband!$C$2:$C$179),0)),IF(E445=Options!$A$5,INDEX(Assoziation!$G$2:$G$96,MATCH(1,(A445=Assoziation!$A$2:$A$96) * (Species!B445=Assoziation!$B$2:$B$96) * (Species!C445=Assoziation!$C$2:$C$96) * (Species!D445=Assoziation!$D$2:$D$96),0)),"")))</f>
        <v>Feuchtwiesen</v>
      </c>
      <c r="H445" s="10" t="s">
        <v>643</v>
      </c>
      <c r="I445" s="10">
        <v>0</v>
      </c>
      <c r="J445" s="10">
        <v>0</v>
      </c>
      <c r="K445" s="10">
        <v>0</v>
      </c>
      <c r="L445" t="str">
        <f t="shared" si="49"/>
        <v xml:space="preserve">Vicia </v>
      </c>
      <c r="M445" t="str">
        <f t="shared" si="50"/>
        <v xml:space="preserve"> cracca</v>
      </c>
      <c r="N445" t="str">
        <f t="shared" si="51"/>
        <v>cracca</v>
      </c>
      <c r="O445" t="str">
        <f t="shared" si="44"/>
        <v>Subspecies</v>
      </c>
      <c r="P445" t="str">
        <f t="shared" si="52"/>
        <v/>
      </c>
      <c r="Q445" t="str">
        <f>LOOKUP(A445,Formation!$A$2:$A$10,Formation!$B$2:$B$10)</f>
        <v>Ufer und Feuchtgebiete (Nassfluren und Moore)</v>
      </c>
      <c r="R445" t="str" cm="1">
        <f t="array" ref="R445">INDEX(Klasse!$D$2:$D$42,MATCH(1,(A445=Klasse!$A$2:$A$42) * (Species!B445=Klasse!$B$2:$B$42),0))</f>
        <v>Feuchtwiesen</v>
      </c>
    </row>
    <row r="446" spans="1:18" x14ac:dyDescent="0.3">
      <c r="A446" s="10">
        <v>2</v>
      </c>
      <c r="B446" s="10">
        <v>3</v>
      </c>
      <c r="C446" s="10">
        <v>1</v>
      </c>
      <c r="E446" t="str">
        <f>IF(C446="",Options!$A$3,IF(D446="",Options!$A$4,Options!$A$5))</f>
        <v>Verband</v>
      </c>
      <c r="F446" t="str" cm="1">
        <f t="array" ref="F446">IF(E446=Options!$A$3,"",IF(E446=Options!$A$4,INDEX(Verband!$E$2:$E$179,MATCH(1,(A446=Verband!$A$2:$A$179) * (Species!B446=Verband!$B$2:$B$179) * (Species!C446=Verband!$C$2:$C$179),0)),IF(E446=Options!$A$5,INDEX(Assoziation!$F$2:$F$96,MATCH(1,(A446=Assoziation!$A$2:$A$96) * (Species!B446=Assoziation!$B$2:$B$96) * (Species!C446=Assoziation!$C$2:$C$96) * (Species!D446=Assoziation!$D$2:$D$96),0)),"")))</f>
        <v>Molinion</v>
      </c>
      <c r="G446" t="str" cm="1">
        <f t="array" ref="G446">IF(E446=Options!$A$3,INDEX(Klasse!$D$2:$D$42,MATCH(1,(A446=Klasse!$A$2:$A$42) * (Species!B446=Klasse!$B$2:$B$42),0)),IF(E446=Options!$A$4,INDEX(Verband!$F$2:$F$179,MATCH(1,(A446=Verband!$A$2:$A$179) * (Species!B446=Verband!$B$2:$B$179) * (Species!C446=Verband!$C$2:$C$179),0)),IF(E446=Options!$A$5,INDEX(Assoziation!$G$2:$G$96,MATCH(1,(A446=Assoziation!$A$2:$A$96) * (Species!B446=Assoziation!$B$2:$B$96) * (Species!C446=Assoziation!$C$2:$C$96) * (Species!D446=Assoziation!$D$2:$D$96),0)),"")))</f>
        <v>Pfeifengraswiese</v>
      </c>
      <c r="H446" s="10" t="s">
        <v>486</v>
      </c>
      <c r="I446" s="10">
        <v>1</v>
      </c>
      <c r="J446" s="10">
        <v>0</v>
      </c>
      <c r="K446" s="10">
        <v>0</v>
      </c>
      <c r="L446" t="str">
        <f t="shared" si="49"/>
        <v xml:space="preserve">Allium </v>
      </c>
      <c r="M446" t="str">
        <f t="shared" si="50"/>
        <v xml:space="preserve"> angulosum</v>
      </c>
      <c r="N446" t="str">
        <f t="shared" si="51"/>
        <v/>
      </c>
      <c r="O446" t="str">
        <f t="shared" si="44"/>
        <v>Species</v>
      </c>
      <c r="P446" t="str">
        <f t="shared" si="52"/>
        <v>L.</v>
      </c>
      <c r="Q446" t="str">
        <f>LOOKUP(A446,Formation!$A$2:$A$10,Formation!$B$2:$B$10)</f>
        <v>Ufer und Feuchtgebiete (Nassfluren und Moore)</v>
      </c>
      <c r="R446" t="str" cm="1">
        <f t="array" ref="R446">INDEX(Klasse!$D$2:$D$42,MATCH(1,(A446=Klasse!$A$2:$A$42) * (Species!B446=Klasse!$B$2:$B$42),0))</f>
        <v>Feuchtwiesen</v>
      </c>
    </row>
    <row r="447" spans="1:18" x14ac:dyDescent="0.3">
      <c r="A447" s="10">
        <v>2</v>
      </c>
      <c r="B447" s="10">
        <v>3</v>
      </c>
      <c r="C447" s="10">
        <v>1</v>
      </c>
      <c r="E447" t="str">
        <f>IF(C447="",Options!$A$3,IF(D447="",Options!$A$4,Options!$A$5))</f>
        <v>Verband</v>
      </c>
      <c r="F447" t="str" cm="1">
        <f t="array" ref="F447">IF(E447=Options!$A$3,"",IF(E447=Options!$A$4,INDEX(Verband!$E$2:$E$179,MATCH(1,(A447=Verband!$A$2:$A$179) * (Species!B447=Verband!$B$2:$B$179) * (Species!C447=Verband!$C$2:$C$179),0)),IF(E447=Options!$A$5,INDEX(Assoziation!$F$2:$F$96,MATCH(1,(A447=Assoziation!$A$2:$A$96) * (Species!B447=Assoziation!$B$2:$B$96) * (Species!C447=Assoziation!$C$2:$C$96) * (Species!D447=Assoziation!$D$2:$D$96),0)),"")))</f>
        <v>Molinion</v>
      </c>
      <c r="G447" t="str" cm="1">
        <f t="array" ref="G447">IF(E447=Options!$A$3,INDEX(Klasse!$D$2:$D$42,MATCH(1,(A447=Klasse!$A$2:$A$42) * (Species!B447=Klasse!$B$2:$B$42),0)),IF(E447=Options!$A$4,INDEX(Verband!$F$2:$F$179,MATCH(1,(A447=Verband!$A$2:$A$179) * (Species!B447=Verband!$B$2:$B$179) * (Species!C447=Verband!$C$2:$C$179),0)),IF(E447=Options!$A$5,INDEX(Assoziation!$G$2:$G$96,MATCH(1,(A447=Assoziation!$A$2:$A$96) * (Species!B447=Assoziation!$B$2:$B$96) * (Species!C447=Assoziation!$C$2:$C$96) * (Species!D447=Assoziation!$D$2:$D$96),0)),"")))</f>
        <v>Pfeifengraswiese</v>
      </c>
      <c r="H447" s="10" t="s">
        <v>487</v>
      </c>
      <c r="I447" s="10">
        <v>1</v>
      </c>
      <c r="J447" s="10">
        <v>0</v>
      </c>
      <c r="K447" s="10">
        <v>0</v>
      </c>
      <c r="L447" t="str">
        <f t="shared" si="49"/>
        <v xml:space="preserve">Allium </v>
      </c>
      <c r="M447" t="str">
        <f t="shared" si="50"/>
        <v xml:space="preserve"> suaveolens</v>
      </c>
      <c r="N447" t="str">
        <f t="shared" si="51"/>
        <v/>
      </c>
      <c r="O447" t="str">
        <f t="shared" si="44"/>
        <v>Species</v>
      </c>
      <c r="P447" t="str">
        <f t="shared" si="52"/>
        <v>Jacq.</v>
      </c>
      <c r="Q447" t="str">
        <f>LOOKUP(A447,Formation!$A$2:$A$10,Formation!$B$2:$B$10)</f>
        <v>Ufer und Feuchtgebiete (Nassfluren und Moore)</v>
      </c>
      <c r="R447" t="str" cm="1">
        <f t="array" ref="R447">INDEX(Klasse!$D$2:$D$42,MATCH(1,(A447=Klasse!$A$2:$A$42) * (Species!B447=Klasse!$B$2:$B$42),0))</f>
        <v>Feuchtwiesen</v>
      </c>
    </row>
    <row r="448" spans="1:18" x14ac:dyDescent="0.3">
      <c r="A448" s="10">
        <v>2</v>
      </c>
      <c r="B448" s="10">
        <v>3</v>
      </c>
      <c r="C448" s="10">
        <v>1</v>
      </c>
      <c r="E448" t="str">
        <f>IF(C448="",Options!$A$3,IF(D448="",Options!$A$4,Options!$A$5))</f>
        <v>Verband</v>
      </c>
      <c r="F448" t="str" cm="1">
        <f t="array" ref="F448">IF(E448=Options!$A$3,"",IF(E448=Options!$A$4,INDEX(Verband!$E$2:$E$179,MATCH(1,(A448=Verband!$A$2:$A$179) * (Species!B448=Verband!$B$2:$B$179) * (Species!C448=Verband!$C$2:$C$179),0)),IF(E448=Options!$A$5,INDEX(Assoziation!$F$2:$F$96,MATCH(1,(A448=Assoziation!$A$2:$A$96) * (Species!B448=Assoziation!$B$2:$B$96) * (Species!C448=Assoziation!$C$2:$C$96) * (Species!D448=Assoziation!$D$2:$D$96),0)),"")))</f>
        <v>Molinion</v>
      </c>
      <c r="G448" t="str" cm="1">
        <f t="array" ref="G448">IF(E448=Options!$A$3,INDEX(Klasse!$D$2:$D$42,MATCH(1,(A448=Klasse!$A$2:$A$42) * (Species!B448=Klasse!$B$2:$B$42),0)),IF(E448=Options!$A$4,INDEX(Verband!$F$2:$F$179,MATCH(1,(A448=Verband!$A$2:$A$179) * (Species!B448=Verband!$B$2:$B$179) * (Species!C448=Verband!$C$2:$C$179),0)),IF(E448=Options!$A$5,INDEX(Assoziation!$G$2:$G$96,MATCH(1,(A448=Assoziation!$A$2:$A$96) * (Species!B448=Assoziation!$B$2:$B$96) * (Species!C448=Assoziation!$C$2:$C$96) * (Species!D448=Assoziation!$D$2:$D$96),0)),"")))</f>
        <v>Pfeifengraswiese</v>
      </c>
      <c r="H448" s="10" t="s">
        <v>488</v>
      </c>
      <c r="I448" s="10">
        <v>1</v>
      </c>
      <c r="J448" s="10">
        <v>0</v>
      </c>
      <c r="K448" s="10">
        <v>0</v>
      </c>
      <c r="L448" t="str">
        <f t="shared" si="49"/>
        <v xml:space="preserve">Anagallis </v>
      </c>
      <c r="M448" t="str">
        <f t="shared" si="50"/>
        <v xml:space="preserve"> tenella</v>
      </c>
      <c r="N448" t="str">
        <f t="shared" si="51"/>
        <v/>
      </c>
      <c r="O448" t="str">
        <f t="shared" si="44"/>
        <v>Species</v>
      </c>
      <c r="P448" t="str">
        <f t="shared" si="52"/>
        <v>(L.) L.</v>
      </c>
      <c r="Q448" t="str">
        <f>LOOKUP(A448,Formation!$A$2:$A$10,Formation!$B$2:$B$10)</f>
        <v>Ufer und Feuchtgebiete (Nassfluren und Moore)</v>
      </c>
      <c r="R448" t="str" cm="1">
        <f t="array" ref="R448">INDEX(Klasse!$D$2:$D$42,MATCH(1,(A448=Klasse!$A$2:$A$42) * (Species!B448=Klasse!$B$2:$B$42),0))</f>
        <v>Feuchtwiesen</v>
      </c>
    </row>
    <row r="449" spans="1:18" x14ac:dyDescent="0.3">
      <c r="A449" s="10">
        <v>2</v>
      </c>
      <c r="B449" s="10">
        <v>3</v>
      </c>
      <c r="C449" s="10">
        <v>1</v>
      </c>
      <c r="E449" t="str">
        <f>IF(C449="",Options!$A$3,IF(D449="",Options!$A$4,Options!$A$5))</f>
        <v>Verband</v>
      </c>
      <c r="F449" t="str" cm="1">
        <f t="array" ref="F449">IF(E449=Options!$A$3,"",IF(E449=Options!$A$4,INDEX(Verband!$E$2:$E$179,MATCH(1,(A449=Verband!$A$2:$A$179) * (Species!B449=Verband!$B$2:$B$179) * (Species!C449=Verband!$C$2:$C$179),0)),IF(E449=Options!$A$5,INDEX(Assoziation!$F$2:$F$96,MATCH(1,(A449=Assoziation!$A$2:$A$96) * (Species!B449=Assoziation!$B$2:$B$96) * (Species!C449=Assoziation!$C$2:$C$96) * (Species!D449=Assoziation!$D$2:$D$96),0)),"")))</f>
        <v>Molinion</v>
      </c>
      <c r="G449" t="str" cm="1">
        <f t="array" ref="G449">IF(E449=Options!$A$3,INDEX(Klasse!$D$2:$D$42,MATCH(1,(A449=Klasse!$A$2:$A$42) * (Species!B449=Klasse!$B$2:$B$42),0)),IF(E449=Options!$A$4,INDEX(Verband!$F$2:$F$179,MATCH(1,(A449=Verband!$A$2:$A$179) * (Species!B449=Verband!$B$2:$B$179) * (Species!C449=Verband!$C$2:$C$179),0)),IF(E449=Options!$A$5,INDEX(Assoziation!$G$2:$G$96,MATCH(1,(A449=Assoziation!$A$2:$A$96) * (Species!B449=Assoziation!$B$2:$B$96) * (Species!C449=Assoziation!$C$2:$C$96) * (Species!D449=Assoziation!$D$2:$D$96),0)),"")))</f>
        <v>Pfeifengraswiese</v>
      </c>
      <c r="H449" s="10" t="s">
        <v>489</v>
      </c>
      <c r="I449" s="10">
        <v>1</v>
      </c>
      <c r="J449" s="10">
        <v>0</v>
      </c>
      <c r="K449" s="10">
        <v>0</v>
      </c>
      <c r="L449" t="str">
        <f t="shared" si="49"/>
        <v xml:space="preserve">Carex </v>
      </c>
      <c r="M449" t="str">
        <f t="shared" si="50"/>
        <v xml:space="preserve"> tomentosa</v>
      </c>
      <c r="N449" t="str">
        <f t="shared" si="51"/>
        <v/>
      </c>
      <c r="O449" t="str">
        <f t="shared" si="44"/>
        <v>Species</v>
      </c>
      <c r="P449" t="str">
        <f t="shared" si="52"/>
        <v>L.</v>
      </c>
      <c r="Q449" t="str">
        <f>LOOKUP(A449,Formation!$A$2:$A$10,Formation!$B$2:$B$10)</f>
        <v>Ufer und Feuchtgebiete (Nassfluren und Moore)</v>
      </c>
      <c r="R449" t="str" cm="1">
        <f t="array" ref="R449">INDEX(Klasse!$D$2:$D$42,MATCH(1,(A449=Klasse!$A$2:$A$42) * (Species!B449=Klasse!$B$2:$B$42),0))</f>
        <v>Feuchtwiesen</v>
      </c>
    </row>
    <row r="450" spans="1:18" x14ac:dyDescent="0.3">
      <c r="A450" s="10">
        <v>2</v>
      </c>
      <c r="B450" s="10">
        <v>3</v>
      </c>
      <c r="C450" s="10">
        <v>1</v>
      </c>
      <c r="E450" t="str">
        <f>IF(C450="",Options!$A$3,IF(D450="",Options!$A$4,Options!$A$5))</f>
        <v>Verband</v>
      </c>
      <c r="F450" t="str" cm="1">
        <f t="array" ref="F450">IF(E450=Options!$A$3,"",IF(E450=Options!$A$4,INDEX(Verband!$E$2:$E$179,MATCH(1,(A450=Verband!$A$2:$A$179) * (Species!B450=Verband!$B$2:$B$179) * (Species!C450=Verband!$C$2:$C$179),0)),IF(E450=Options!$A$5,INDEX(Assoziation!$F$2:$F$96,MATCH(1,(A450=Assoziation!$A$2:$A$96) * (Species!B450=Assoziation!$B$2:$B$96) * (Species!C450=Assoziation!$C$2:$C$96) * (Species!D450=Assoziation!$D$2:$D$96),0)),"")))</f>
        <v>Molinion</v>
      </c>
      <c r="G450" t="str" cm="1">
        <f t="array" ref="G450">IF(E450=Options!$A$3,INDEX(Klasse!$D$2:$D$42,MATCH(1,(A450=Klasse!$A$2:$A$42) * (Species!B450=Klasse!$B$2:$B$42),0)),IF(E450=Options!$A$4,INDEX(Verband!$F$2:$F$179,MATCH(1,(A450=Verband!$A$2:$A$179) * (Species!B450=Verband!$B$2:$B$179) * (Species!C450=Verband!$C$2:$C$179),0)),IF(E450=Options!$A$5,INDEX(Assoziation!$G$2:$G$96,MATCH(1,(A450=Assoziation!$A$2:$A$96) * (Species!B450=Assoziation!$B$2:$B$96) * (Species!C450=Assoziation!$C$2:$C$96) * (Species!D450=Assoziation!$D$2:$D$96),0)),"")))</f>
        <v>Pfeifengraswiese</v>
      </c>
      <c r="H450" s="10" t="s">
        <v>490</v>
      </c>
      <c r="I450" s="10">
        <v>1</v>
      </c>
      <c r="J450" s="10">
        <v>0</v>
      </c>
      <c r="K450" s="10">
        <v>0</v>
      </c>
      <c r="L450" t="str">
        <f t="shared" si="49"/>
        <v xml:space="preserve">Cirsium </v>
      </c>
      <c r="M450" t="str">
        <f t="shared" si="50"/>
        <v xml:space="preserve"> tuberosum</v>
      </c>
      <c r="N450" t="str">
        <f t="shared" si="51"/>
        <v/>
      </c>
      <c r="O450" t="str">
        <f t="shared" si="44"/>
        <v>Species</v>
      </c>
      <c r="P450" t="str">
        <f t="shared" si="52"/>
        <v>(L.) All.</v>
      </c>
      <c r="Q450" t="str">
        <f>LOOKUP(A450,Formation!$A$2:$A$10,Formation!$B$2:$B$10)</f>
        <v>Ufer und Feuchtgebiete (Nassfluren und Moore)</v>
      </c>
      <c r="R450" t="str" cm="1">
        <f t="array" ref="R450">INDEX(Klasse!$D$2:$D$42,MATCH(1,(A450=Klasse!$A$2:$A$42) * (Species!B450=Klasse!$B$2:$B$42),0))</f>
        <v>Feuchtwiesen</v>
      </c>
    </row>
    <row r="451" spans="1:18" x14ac:dyDescent="0.3">
      <c r="A451" s="10">
        <v>2</v>
      </c>
      <c r="B451" s="10">
        <v>3</v>
      </c>
      <c r="C451" s="10">
        <v>1</v>
      </c>
      <c r="E451" t="str">
        <f>IF(C451="",Options!$A$3,IF(D451="",Options!$A$4,Options!$A$5))</f>
        <v>Verband</v>
      </c>
      <c r="F451" t="str" cm="1">
        <f t="array" ref="F451">IF(E451=Options!$A$3,"",IF(E451=Options!$A$4,INDEX(Verband!$E$2:$E$179,MATCH(1,(A451=Verband!$A$2:$A$179) * (Species!B451=Verband!$B$2:$B$179) * (Species!C451=Verband!$C$2:$C$179),0)),IF(E451=Options!$A$5,INDEX(Assoziation!$F$2:$F$96,MATCH(1,(A451=Assoziation!$A$2:$A$96) * (Species!B451=Assoziation!$B$2:$B$96) * (Species!C451=Assoziation!$C$2:$C$96) * (Species!D451=Assoziation!$D$2:$D$96),0)),"")))</f>
        <v>Molinion</v>
      </c>
      <c r="G451" t="str" cm="1">
        <f t="array" ref="G451">IF(E451=Options!$A$3,INDEX(Klasse!$D$2:$D$42,MATCH(1,(A451=Klasse!$A$2:$A$42) * (Species!B451=Klasse!$B$2:$B$42),0)),IF(E451=Options!$A$4,INDEX(Verband!$F$2:$F$179,MATCH(1,(A451=Verband!$A$2:$A$179) * (Species!B451=Verband!$B$2:$B$179) * (Species!C451=Verband!$C$2:$C$179),0)),IF(E451=Options!$A$5,INDEX(Assoziation!$G$2:$G$96,MATCH(1,(A451=Assoziation!$A$2:$A$96) * (Species!B451=Assoziation!$B$2:$B$96) * (Species!C451=Assoziation!$C$2:$C$96) * (Species!D451=Assoziation!$D$2:$D$96),0)),"")))</f>
        <v>Pfeifengraswiese</v>
      </c>
      <c r="H451" s="10" t="s">
        <v>491</v>
      </c>
      <c r="I451" s="10">
        <v>1</v>
      </c>
      <c r="J451" s="10">
        <v>0</v>
      </c>
      <c r="K451" s="10">
        <v>0</v>
      </c>
      <c r="L451" t="str">
        <f t="shared" si="49"/>
        <v xml:space="preserve">Festuca </v>
      </c>
      <c r="M451" t="str">
        <f t="shared" si="50"/>
        <v xml:space="preserve"> trichophylla</v>
      </c>
      <c r="N451" t="str">
        <f t="shared" si="51"/>
        <v/>
      </c>
      <c r="O451" t="str">
        <f t="shared" ref="O451:O514" si="53">IF(COUNTIF(H451,"*subsp.*"),"Subspecies",IF(COUNTIF(H451,"*aggr.*"),"aggr",IF(COUNTIF(H451,"*×*"),"Species",IF(COUNTIF(H451,"* *"),IF(EXACT(MID(H451,FIND(" ",H451)+1,1),UPPER(MID(H451,FIND(" ",H451)+1,1))),"Genus","Species"),"Genus"))))</f>
        <v>Species</v>
      </c>
      <c r="P451" t="str">
        <f t="shared" si="52"/>
        <v>(Gaudin) K. Richt.</v>
      </c>
      <c r="Q451" t="str">
        <f>LOOKUP(A451,Formation!$A$2:$A$10,Formation!$B$2:$B$10)</f>
        <v>Ufer und Feuchtgebiete (Nassfluren und Moore)</v>
      </c>
      <c r="R451" t="str" cm="1">
        <f t="array" ref="R451">INDEX(Klasse!$D$2:$D$42,MATCH(1,(A451=Klasse!$A$2:$A$42) * (Species!B451=Klasse!$B$2:$B$42),0))</f>
        <v>Feuchtwiesen</v>
      </c>
    </row>
    <row r="452" spans="1:18" x14ac:dyDescent="0.3">
      <c r="A452" s="10">
        <v>2</v>
      </c>
      <c r="B452" s="10">
        <v>3</v>
      </c>
      <c r="C452" s="10">
        <v>1</v>
      </c>
      <c r="E452" t="str">
        <f>IF(C452="",Options!$A$3,IF(D452="",Options!$A$4,Options!$A$5))</f>
        <v>Verband</v>
      </c>
      <c r="F452" t="str" cm="1">
        <f t="array" ref="F452">IF(E452=Options!$A$3,"",IF(E452=Options!$A$4,INDEX(Verband!$E$2:$E$179,MATCH(1,(A452=Verband!$A$2:$A$179) * (Species!B452=Verband!$B$2:$B$179) * (Species!C452=Verband!$C$2:$C$179),0)),IF(E452=Options!$A$5,INDEX(Assoziation!$F$2:$F$96,MATCH(1,(A452=Assoziation!$A$2:$A$96) * (Species!B452=Assoziation!$B$2:$B$96) * (Species!C452=Assoziation!$C$2:$C$96) * (Species!D452=Assoziation!$D$2:$D$96),0)),"")))</f>
        <v>Molinion</v>
      </c>
      <c r="G452" t="str" cm="1">
        <f t="array" ref="G452">IF(E452=Options!$A$3,INDEX(Klasse!$D$2:$D$42,MATCH(1,(A452=Klasse!$A$2:$A$42) * (Species!B452=Klasse!$B$2:$B$42),0)),IF(E452=Options!$A$4,INDEX(Verband!$F$2:$F$179,MATCH(1,(A452=Verband!$A$2:$A$179) * (Species!B452=Verband!$B$2:$B$179) * (Species!C452=Verband!$C$2:$C$179),0)),IF(E452=Options!$A$5,INDEX(Assoziation!$G$2:$G$96,MATCH(1,(A452=Assoziation!$A$2:$A$96) * (Species!B452=Assoziation!$B$2:$B$96) * (Species!C452=Assoziation!$C$2:$C$96) * (Species!D452=Assoziation!$D$2:$D$96),0)),"")))</f>
        <v>Pfeifengraswiese</v>
      </c>
      <c r="H452" s="10" t="s">
        <v>492</v>
      </c>
      <c r="I452" s="10">
        <v>1</v>
      </c>
      <c r="J452" s="10">
        <v>0</v>
      </c>
      <c r="K452" s="10">
        <v>0</v>
      </c>
      <c r="L452" t="str">
        <f t="shared" si="49"/>
        <v xml:space="preserve">Gentiana </v>
      </c>
      <c r="M452" t="str">
        <f t="shared" si="50"/>
        <v xml:space="preserve"> amarella</v>
      </c>
      <c r="N452" t="str">
        <f t="shared" si="51"/>
        <v/>
      </c>
      <c r="O452" t="str">
        <f t="shared" si="53"/>
        <v>Species</v>
      </c>
      <c r="P452" t="str">
        <f t="shared" si="52"/>
        <v>L.</v>
      </c>
      <c r="Q452" t="str">
        <f>LOOKUP(A452,Formation!$A$2:$A$10,Formation!$B$2:$B$10)</f>
        <v>Ufer und Feuchtgebiete (Nassfluren und Moore)</v>
      </c>
      <c r="R452" t="str" cm="1">
        <f t="array" ref="R452">INDEX(Klasse!$D$2:$D$42,MATCH(1,(A452=Klasse!$A$2:$A$42) * (Species!B452=Klasse!$B$2:$B$42),0))</f>
        <v>Feuchtwiesen</v>
      </c>
    </row>
    <row r="453" spans="1:18" x14ac:dyDescent="0.3">
      <c r="A453" s="10">
        <v>2</v>
      </c>
      <c r="B453" s="10">
        <v>3</v>
      </c>
      <c r="C453" s="10">
        <v>1</v>
      </c>
      <c r="E453" t="str">
        <f>IF(C453="",Options!$A$3,IF(D453="",Options!$A$4,Options!$A$5))</f>
        <v>Verband</v>
      </c>
      <c r="F453" t="str" cm="1">
        <f t="array" ref="F453">IF(E453=Options!$A$3,"",IF(E453=Options!$A$4,INDEX(Verband!$E$2:$E$179,MATCH(1,(A453=Verband!$A$2:$A$179) * (Species!B453=Verband!$B$2:$B$179) * (Species!C453=Verband!$C$2:$C$179),0)),IF(E453=Options!$A$5,INDEX(Assoziation!$F$2:$F$96,MATCH(1,(A453=Assoziation!$A$2:$A$96) * (Species!B453=Assoziation!$B$2:$B$96) * (Species!C453=Assoziation!$C$2:$C$96) * (Species!D453=Assoziation!$D$2:$D$96),0)),"")))</f>
        <v>Molinion</v>
      </c>
      <c r="G453" t="str" cm="1">
        <f t="array" ref="G453">IF(E453=Options!$A$3,INDEX(Klasse!$D$2:$D$42,MATCH(1,(A453=Klasse!$A$2:$A$42) * (Species!B453=Klasse!$B$2:$B$42),0)),IF(E453=Options!$A$4,INDEX(Verband!$F$2:$F$179,MATCH(1,(A453=Verband!$A$2:$A$179) * (Species!B453=Verband!$B$2:$B$179) * (Species!C453=Verband!$C$2:$C$179),0)),IF(E453=Options!$A$5,INDEX(Assoziation!$G$2:$G$96,MATCH(1,(A453=Assoziation!$A$2:$A$96) * (Species!B453=Assoziation!$B$2:$B$96) * (Species!C453=Assoziation!$C$2:$C$96) * (Species!D453=Assoziation!$D$2:$D$96),0)),"")))</f>
        <v>Pfeifengraswiese</v>
      </c>
      <c r="H453" s="10" t="s">
        <v>473</v>
      </c>
      <c r="I453" s="10">
        <v>1</v>
      </c>
      <c r="J453" s="10">
        <v>0</v>
      </c>
      <c r="K453" s="10">
        <v>0</v>
      </c>
      <c r="L453" t="str">
        <f t="shared" si="49"/>
        <v xml:space="preserve">Gentiana </v>
      </c>
      <c r="M453" t="str">
        <f t="shared" si="50"/>
        <v xml:space="preserve"> asclepiadea</v>
      </c>
      <c r="N453" t="str">
        <f t="shared" si="51"/>
        <v/>
      </c>
      <c r="O453" t="str">
        <f t="shared" si="53"/>
        <v>Species</v>
      </c>
      <c r="P453" t="str">
        <f t="shared" si="52"/>
        <v>L.</v>
      </c>
      <c r="Q453" t="str">
        <f>LOOKUP(A453,Formation!$A$2:$A$10,Formation!$B$2:$B$10)</f>
        <v>Ufer und Feuchtgebiete (Nassfluren und Moore)</v>
      </c>
      <c r="R453" t="str" cm="1">
        <f t="array" ref="R453">INDEX(Klasse!$D$2:$D$42,MATCH(1,(A453=Klasse!$A$2:$A$42) * (Species!B453=Klasse!$B$2:$B$42),0))</f>
        <v>Feuchtwiesen</v>
      </c>
    </row>
    <row r="454" spans="1:18" x14ac:dyDescent="0.3">
      <c r="A454" s="10">
        <v>2</v>
      </c>
      <c r="B454" s="10">
        <v>3</v>
      </c>
      <c r="C454" s="10">
        <v>1</v>
      </c>
      <c r="E454" t="str">
        <f>IF(C454="",Options!$A$3,IF(D454="",Options!$A$4,Options!$A$5))</f>
        <v>Verband</v>
      </c>
      <c r="F454" t="str" cm="1">
        <f t="array" ref="F454">IF(E454=Options!$A$3,"",IF(E454=Options!$A$4,INDEX(Verband!$E$2:$E$179,MATCH(1,(A454=Verband!$A$2:$A$179) * (Species!B454=Verband!$B$2:$B$179) * (Species!C454=Verband!$C$2:$C$179),0)),IF(E454=Options!$A$5,INDEX(Assoziation!$F$2:$F$96,MATCH(1,(A454=Assoziation!$A$2:$A$96) * (Species!B454=Assoziation!$B$2:$B$96) * (Species!C454=Assoziation!$C$2:$C$96) * (Species!D454=Assoziation!$D$2:$D$96),0)),"")))</f>
        <v>Molinion</v>
      </c>
      <c r="G454" t="str" cm="1">
        <f t="array" ref="G454">IF(E454=Options!$A$3,INDEX(Klasse!$D$2:$D$42,MATCH(1,(A454=Klasse!$A$2:$A$42) * (Species!B454=Klasse!$B$2:$B$42),0)),IF(E454=Options!$A$4,INDEX(Verband!$F$2:$F$179,MATCH(1,(A454=Verband!$A$2:$A$179) * (Species!B454=Verband!$B$2:$B$179) * (Species!C454=Verband!$C$2:$C$179),0)),IF(E454=Options!$A$5,INDEX(Assoziation!$G$2:$G$96,MATCH(1,(A454=Assoziation!$A$2:$A$96) * (Species!B454=Assoziation!$B$2:$B$96) * (Species!C454=Assoziation!$C$2:$C$96) * (Species!D454=Assoziation!$D$2:$D$96),0)),"")))</f>
        <v>Pfeifengraswiese</v>
      </c>
      <c r="H454" s="10" t="s">
        <v>493</v>
      </c>
      <c r="I454" s="10">
        <v>1</v>
      </c>
      <c r="J454" s="10">
        <v>0</v>
      </c>
      <c r="K454" s="10">
        <v>0</v>
      </c>
      <c r="L454" t="str">
        <f t="shared" si="49"/>
        <v xml:space="preserve">Gentiana </v>
      </c>
      <c r="M454" t="str">
        <f t="shared" si="50"/>
        <v xml:space="preserve"> pneumonanthe</v>
      </c>
      <c r="N454" t="str">
        <f t="shared" si="51"/>
        <v/>
      </c>
      <c r="O454" t="str">
        <f t="shared" si="53"/>
        <v>Species</v>
      </c>
      <c r="P454" t="str">
        <f t="shared" si="52"/>
        <v>L.</v>
      </c>
      <c r="Q454" t="str">
        <f>LOOKUP(A454,Formation!$A$2:$A$10,Formation!$B$2:$B$10)</f>
        <v>Ufer und Feuchtgebiete (Nassfluren und Moore)</v>
      </c>
      <c r="R454" t="str" cm="1">
        <f t="array" ref="R454">INDEX(Klasse!$D$2:$D$42,MATCH(1,(A454=Klasse!$A$2:$A$42) * (Species!B454=Klasse!$B$2:$B$42),0))</f>
        <v>Feuchtwiesen</v>
      </c>
    </row>
    <row r="455" spans="1:18" x14ac:dyDescent="0.3">
      <c r="A455" s="10">
        <v>2</v>
      </c>
      <c r="B455" s="10">
        <v>3</v>
      </c>
      <c r="C455" s="10">
        <v>1</v>
      </c>
      <c r="E455" t="str">
        <f>IF(C455="",Options!$A$3,IF(D455="",Options!$A$4,Options!$A$5))</f>
        <v>Verband</v>
      </c>
      <c r="F455" t="str" cm="1">
        <f t="array" ref="F455">IF(E455=Options!$A$3,"",IF(E455=Options!$A$4,INDEX(Verband!$E$2:$E$179,MATCH(1,(A455=Verband!$A$2:$A$179) * (Species!B455=Verband!$B$2:$B$179) * (Species!C455=Verband!$C$2:$C$179),0)),IF(E455=Options!$A$5,INDEX(Assoziation!$F$2:$F$96,MATCH(1,(A455=Assoziation!$A$2:$A$96) * (Species!B455=Assoziation!$B$2:$B$96) * (Species!C455=Assoziation!$C$2:$C$96) * (Species!D455=Assoziation!$D$2:$D$96),0)),"")))</f>
        <v>Molinion</v>
      </c>
      <c r="G455" t="str" cm="1">
        <f t="array" ref="G455">IF(E455=Options!$A$3,INDEX(Klasse!$D$2:$D$42,MATCH(1,(A455=Klasse!$A$2:$A$42) * (Species!B455=Klasse!$B$2:$B$42),0)),IF(E455=Options!$A$4,INDEX(Verband!$F$2:$F$179,MATCH(1,(A455=Verband!$A$2:$A$179) * (Species!B455=Verband!$B$2:$B$179) * (Species!C455=Verband!$C$2:$C$179),0)),IF(E455=Options!$A$5,INDEX(Assoziation!$G$2:$G$96,MATCH(1,(A455=Assoziation!$A$2:$A$96) * (Species!B455=Assoziation!$B$2:$B$96) * (Species!C455=Assoziation!$C$2:$C$96) * (Species!D455=Assoziation!$D$2:$D$96),0)),"")))</f>
        <v>Pfeifengraswiese</v>
      </c>
      <c r="H455" s="10" t="s">
        <v>494</v>
      </c>
      <c r="I455" s="10">
        <v>1</v>
      </c>
      <c r="J455" s="10">
        <v>0</v>
      </c>
      <c r="K455" s="10">
        <v>0</v>
      </c>
      <c r="L455" t="str">
        <f t="shared" si="49"/>
        <v xml:space="preserve">Gladiolus </v>
      </c>
      <c r="M455" t="str">
        <f t="shared" si="50"/>
        <v xml:space="preserve"> imbricatus</v>
      </c>
      <c r="N455" t="str">
        <f t="shared" si="51"/>
        <v/>
      </c>
      <c r="O455" t="str">
        <f t="shared" si="53"/>
        <v>Species</v>
      </c>
      <c r="P455" t="str">
        <f t="shared" si="52"/>
        <v>L.</v>
      </c>
      <c r="Q455" t="str">
        <f>LOOKUP(A455,Formation!$A$2:$A$10,Formation!$B$2:$B$10)</f>
        <v>Ufer und Feuchtgebiete (Nassfluren und Moore)</v>
      </c>
      <c r="R455" t="str" cm="1">
        <f t="array" ref="R455">INDEX(Klasse!$D$2:$D$42,MATCH(1,(A455=Klasse!$A$2:$A$42) * (Species!B455=Klasse!$B$2:$B$42),0))</f>
        <v>Feuchtwiesen</v>
      </c>
    </row>
    <row r="456" spans="1:18" x14ac:dyDescent="0.3">
      <c r="A456" s="10">
        <v>2</v>
      </c>
      <c r="B456" s="10">
        <v>3</v>
      </c>
      <c r="C456" s="10">
        <v>1</v>
      </c>
      <c r="E456" t="str">
        <f>IF(C456="",Options!$A$3,IF(D456="",Options!$A$4,Options!$A$5))</f>
        <v>Verband</v>
      </c>
      <c r="F456" t="str" cm="1">
        <f t="array" ref="F456">IF(E456=Options!$A$3,"",IF(E456=Options!$A$4,INDEX(Verband!$E$2:$E$179,MATCH(1,(A456=Verband!$A$2:$A$179) * (Species!B456=Verband!$B$2:$B$179) * (Species!C456=Verband!$C$2:$C$179),0)),IF(E456=Options!$A$5,INDEX(Assoziation!$F$2:$F$96,MATCH(1,(A456=Assoziation!$A$2:$A$96) * (Species!B456=Assoziation!$B$2:$B$96) * (Species!C456=Assoziation!$C$2:$C$96) * (Species!D456=Assoziation!$D$2:$D$96),0)),"")))</f>
        <v>Molinion</v>
      </c>
      <c r="G456" t="str" cm="1">
        <f t="array" ref="G456">IF(E456=Options!$A$3,INDEX(Klasse!$D$2:$D$42,MATCH(1,(A456=Klasse!$A$2:$A$42) * (Species!B456=Klasse!$B$2:$B$42),0)),IF(E456=Options!$A$4,INDEX(Verband!$F$2:$F$179,MATCH(1,(A456=Verband!$A$2:$A$179) * (Species!B456=Verband!$B$2:$B$179) * (Species!C456=Verband!$C$2:$C$179),0)),IF(E456=Options!$A$5,INDEX(Assoziation!$G$2:$G$96,MATCH(1,(A456=Assoziation!$A$2:$A$96) * (Species!B456=Assoziation!$B$2:$B$96) * (Species!C456=Assoziation!$C$2:$C$96) * (Species!D456=Assoziation!$D$2:$D$96),0)),"")))</f>
        <v>Pfeifengraswiese</v>
      </c>
      <c r="H456" s="10" t="s">
        <v>495</v>
      </c>
      <c r="I456" s="10">
        <v>1</v>
      </c>
      <c r="J456" s="10">
        <v>0</v>
      </c>
      <c r="K456" s="10">
        <v>0</v>
      </c>
      <c r="L456" t="str">
        <f t="shared" si="49"/>
        <v xml:space="preserve">Gladiolus </v>
      </c>
      <c r="M456" t="str">
        <f t="shared" si="50"/>
        <v xml:space="preserve"> palustris</v>
      </c>
      <c r="N456" t="str">
        <f t="shared" si="51"/>
        <v/>
      </c>
      <c r="O456" t="str">
        <f t="shared" si="53"/>
        <v>Species</v>
      </c>
      <c r="P456" t="str">
        <f t="shared" si="52"/>
        <v>Gaudin</v>
      </c>
      <c r="Q456" t="str">
        <f>LOOKUP(A456,Formation!$A$2:$A$10,Formation!$B$2:$B$10)</f>
        <v>Ufer und Feuchtgebiete (Nassfluren und Moore)</v>
      </c>
      <c r="R456" t="str" cm="1">
        <f t="array" ref="R456">INDEX(Klasse!$D$2:$D$42,MATCH(1,(A456=Klasse!$A$2:$A$42) * (Species!B456=Klasse!$B$2:$B$42),0))</f>
        <v>Feuchtwiesen</v>
      </c>
    </row>
    <row r="457" spans="1:18" x14ac:dyDescent="0.3">
      <c r="A457" s="10">
        <v>2</v>
      </c>
      <c r="B457" s="10">
        <v>3</v>
      </c>
      <c r="C457" s="10">
        <v>1</v>
      </c>
      <c r="E457" t="str">
        <f>IF(C457="",Options!$A$3,IF(D457="",Options!$A$4,Options!$A$5))</f>
        <v>Verband</v>
      </c>
      <c r="F457" t="str" cm="1">
        <f t="array" ref="F457">IF(E457=Options!$A$3,"",IF(E457=Options!$A$4,INDEX(Verband!$E$2:$E$179,MATCH(1,(A457=Verband!$A$2:$A$179) * (Species!B457=Verband!$B$2:$B$179) * (Species!C457=Verband!$C$2:$C$179),0)),IF(E457=Options!$A$5,INDEX(Assoziation!$F$2:$F$96,MATCH(1,(A457=Assoziation!$A$2:$A$96) * (Species!B457=Assoziation!$B$2:$B$96) * (Species!C457=Assoziation!$C$2:$C$96) * (Species!D457=Assoziation!$D$2:$D$96),0)),"")))</f>
        <v>Molinion</v>
      </c>
      <c r="G457" t="str" cm="1">
        <f t="array" ref="G457">IF(E457=Options!$A$3,INDEX(Klasse!$D$2:$D$42,MATCH(1,(A457=Klasse!$A$2:$A$42) * (Species!B457=Klasse!$B$2:$B$42),0)),IF(E457=Options!$A$4,INDEX(Verband!$F$2:$F$179,MATCH(1,(A457=Verband!$A$2:$A$179) * (Species!B457=Verband!$B$2:$B$179) * (Species!C457=Verband!$C$2:$C$179),0)),IF(E457=Options!$A$5,INDEX(Assoziation!$G$2:$G$96,MATCH(1,(A457=Assoziation!$A$2:$A$96) * (Species!B457=Assoziation!$B$2:$B$96) * (Species!C457=Assoziation!$C$2:$C$96) * (Species!D457=Assoziation!$D$2:$D$96),0)),"")))</f>
        <v>Pfeifengraswiese</v>
      </c>
      <c r="H457" s="10" t="s">
        <v>496</v>
      </c>
      <c r="I457" s="10">
        <v>1</v>
      </c>
      <c r="J457" s="10">
        <v>0</v>
      </c>
      <c r="K457" s="10">
        <v>0</v>
      </c>
      <c r="L457" t="str">
        <f t="shared" si="49"/>
        <v xml:space="preserve">Gratiola </v>
      </c>
      <c r="M457" t="str">
        <f t="shared" si="50"/>
        <v xml:space="preserve"> officinalis</v>
      </c>
      <c r="N457" t="str">
        <f t="shared" si="51"/>
        <v/>
      </c>
      <c r="O457" t="str">
        <f t="shared" si="53"/>
        <v>Species</v>
      </c>
      <c r="P457" t="str">
        <f t="shared" si="52"/>
        <v>L.</v>
      </c>
      <c r="Q457" t="str">
        <f>LOOKUP(A457,Formation!$A$2:$A$10,Formation!$B$2:$B$10)</f>
        <v>Ufer und Feuchtgebiete (Nassfluren und Moore)</v>
      </c>
      <c r="R457" t="str" cm="1">
        <f t="array" ref="R457">INDEX(Klasse!$D$2:$D$42,MATCH(1,(A457=Klasse!$A$2:$A$42) * (Species!B457=Klasse!$B$2:$B$42),0))</f>
        <v>Feuchtwiesen</v>
      </c>
    </row>
    <row r="458" spans="1:18" x14ac:dyDescent="0.3">
      <c r="A458" s="10">
        <v>2</v>
      </c>
      <c r="B458" s="10">
        <v>3</v>
      </c>
      <c r="C458" s="10">
        <v>1</v>
      </c>
      <c r="E458" t="str">
        <f>IF(C458="",Options!$A$3,IF(D458="",Options!$A$4,Options!$A$5))</f>
        <v>Verband</v>
      </c>
      <c r="F458" t="str" cm="1">
        <f t="array" ref="F458">IF(E458=Options!$A$3,"",IF(E458=Options!$A$4,INDEX(Verband!$E$2:$E$179,MATCH(1,(A458=Verband!$A$2:$A$179) * (Species!B458=Verband!$B$2:$B$179) * (Species!C458=Verband!$C$2:$C$179),0)),IF(E458=Options!$A$5,INDEX(Assoziation!$F$2:$F$96,MATCH(1,(A458=Assoziation!$A$2:$A$96) * (Species!B458=Assoziation!$B$2:$B$96) * (Species!C458=Assoziation!$C$2:$C$96) * (Species!D458=Assoziation!$D$2:$D$96),0)),"")))</f>
        <v>Molinion</v>
      </c>
      <c r="G458" t="str" cm="1">
        <f t="array" ref="G458">IF(E458=Options!$A$3,INDEX(Klasse!$D$2:$D$42,MATCH(1,(A458=Klasse!$A$2:$A$42) * (Species!B458=Klasse!$B$2:$B$42),0)),IF(E458=Options!$A$4,INDEX(Verband!$F$2:$F$179,MATCH(1,(A458=Verband!$A$2:$A$179) * (Species!B458=Verband!$B$2:$B$179) * (Species!C458=Verband!$C$2:$C$179),0)),IF(E458=Options!$A$5,INDEX(Assoziation!$G$2:$G$96,MATCH(1,(A458=Assoziation!$A$2:$A$96) * (Species!B458=Assoziation!$B$2:$B$96) * (Species!C458=Assoziation!$C$2:$C$96) * (Species!D458=Assoziation!$D$2:$D$96),0)),"")))</f>
        <v>Pfeifengraswiese</v>
      </c>
      <c r="H458" s="10" t="s">
        <v>497</v>
      </c>
      <c r="I458" s="10">
        <v>1</v>
      </c>
      <c r="J458" s="10">
        <v>0</v>
      </c>
      <c r="K458" s="10">
        <v>0</v>
      </c>
      <c r="L458" t="str">
        <f t="shared" si="49"/>
        <v xml:space="preserve">Iris </v>
      </c>
      <c r="M458" t="str">
        <f t="shared" si="50"/>
        <v xml:space="preserve"> sibirica</v>
      </c>
      <c r="N458" t="str">
        <f t="shared" si="51"/>
        <v/>
      </c>
      <c r="O458" t="str">
        <f t="shared" si="53"/>
        <v>Species</v>
      </c>
      <c r="P458" t="str">
        <f t="shared" si="52"/>
        <v>L.</v>
      </c>
      <c r="Q458" t="str">
        <f>LOOKUP(A458,Formation!$A$2:$A$10,Formation!$B$2:$B$10)</f>
        <v>Ufer und Feuchtgebiete (Nassfluren und Moore)</v>
      </c>
      <c r="R458" t="str" cm="1">
        <f t="array" ref="R458">INDEX(Klasse!$D$2:$D$42,MATCH(1,(A458=Klasse!$A$2:$A$42) * (Species!B458=Klasse!$B$2:$B$42),0))</f>
        <v>Feuchtwiesen</v>
      </c>
    </row>
    <row r="459" spans="1:18" x14ac:dyDescent="0.3">
      <c r="A459" s="10">
        <v>2</v>
      </c>
      <c r="B459" s="10">
        <v>3</v>
      </c>
      <c r="C459" s="10">
        <v>1</v>
      </c>
      <c r="E459" t="str">
        <f>IF(C459="",Options!$A$3,IF(D459="",Options!$A$4,Options!$A$5))</f>
        <v>Verband</v>
      </c>
      <c r="F459" t="str" cm="1">
        <f t="array" ref="F459">IF(E459=Options!$A$3,"",IF(E459=Options!$A$4,INDEX(Verband!$E$2:$E$179,MATCH(1,(A459=Verband!$A$2:$A$179) * (Species!B459=Verband!$B$2:$B$179) * (Species!C459=Verband!$C$2:$C$179),0)),IF(E459=Options!$A$5,INDEX(Assoziation!$F$2:$F$96,MATCH(1,(A459=Assoziation!$A$2:$A$96) * (Species!B459=Assoziation!$B$2:$B$96) * (Species!C459=Assoziation!$C$2:$C$96) * (Species!D459=Assoziation!$D$2:$D$96),0)),"")))</f>
        <v>Molinion</v>
      </c>
      <c r="G459" t="str" cm="1">
        <f t="array" ref="G459">IF(E459=Options!$A$3,INDEX(Klasse!$D$2:$D$42,MATCH(1,(A459=Klasse!$A$2:$A$42) * (Species!B459=Klasse!$B$2:$B$42),0)),IF(E459=Options!$A$4,INDEX(Verband!$F$2:$F$179,MATCH(1,(A459=Verband!$A$2:$A$179) * (Species!B459=Verband!$B$2:$B$179) * (Species!C459=Verband!$C$2:$C$179),0)),IF(E459=Options!$A$5,INDEX(Assoziation!$G$2:$G$96,MATCH(1,(A459=Assoziation!$A$2:$A$96) * (Species!B459=Assoziation!$B$2:$B$96) * (Species!C459=Assoziation!$C$2:$C$96) * (Species!D459=Assoziation!$D$2:$D$96),0)),"")))</f>
        <v>Pfeifengraswiese</v>
      </c>
      <c r="H459" s="10" t="s">
        <v>498</v>
      </c>
      <c r="I459" s="10">
        <v>1</v>
      </c>
      <c r="J459" s="10">
        <v>0</v>
      </c>
      <c r="K459" s="10">
        <v>0</v>
      </c>
      <c r="L459" t="str">
        <f t="shared" si="49"/>
        <v xml:space="preserve">Juncus </v>
      </c>
      <c r="M459" t="str">
        <f t="shared" si="50"/>
        <v xml:space="preserve"> acutiflorus</v>
      </c>
      <c r="N459" t="str">
        <f t="shared" si="51"/>
        <v/>
      </c>
      <c r="O459" t="str">
        <f t="shared" si="53"/>
        <v>Species</v>
      </c>
      <c r="P459" t="str">
        <f t="shared" si="52"/>
        <v>Hoffm.</v>
      </c>
      <c r="Q459" t="str">
        <f>LOOKUP(A459,Formation!$A$2:$A$10,Formation!$B$2:$B$10)</f>
        <v>Ufer und Feuchtgebiete (Nassfluren und Moore)</v>
      </c>
      <c r="R459" t="str" cm="1">
        <f t="array" ref="R459">INDEX(Klasse!$D$2:$D$42,MATCH(1,(A459=Klasse!$A$2:$A$42) * (Species!B459=Klasse!$B$2:$B$42),0))</f>
        <v>Feuchtwiesen</v>
      </c>
    </row>
    <row r="460" spans="1:18" x14ac:dyDescent="0.3">
      <c r="A460" s="10">
        <v>2</v>
      </c>
      <c r="B460" s="10">
        <v>3</v>
      </c>
      <c r="C460" s="10">
        <v>1</v>
      </c>
      <c r="E460" t="str">
        <f>IF(C460="",Options!$A$3,IF(D460="",Options!$A$4,Options!$A$5))</f>
        <v>Verband</v>
      </c>
      <c r="F460" t="str" cm="1">
        <f t="array" ref="F460">IF(E460=Options!$A$3,"",IF(E460=Options!$A$4,INDEX(Verband!$E$2:$E$179,MATCH(1,(A460=Verband!$A$2:$A$179) * (Species!B460=Verband!$B$2:$B$179) * (Species!C460=Verband!$C$2:$C$179),0)),IF(E460=Options!$A$5,INDEX(Assoziation!$F$2:$F$96,MATCH(1,(A460=Assoziation!$A$2:$A$96) * (Species!B460=Assoziation!$B$2:$B$96) * (Species!C460=Assoziation!$C$2:$C$96) * (Species!D460=Assoziation!$D$2:$D$96),0)),"")))</f>
        <v>Molinion</v>
      </c>
      <c r="G460" t="str" cm="1">
        <f t="array" ref="G460">IF(E460=Options!$A$3,INDEX(Klasse!$D$2:$D$42,MATCH(1,(A460=Klasse!$A$2:$A$42) * (Species!B460=Klasse!$B$2:$B$42),0)),IF(E460=Options!$A$4,INDEX(Verband!$F$2:$F$179,MATCH(1,(A460=Verband!$A$2:$A$179) * (Species!B460=Verband!$B$2:$B$179) * (Species!C460=Verband!$C$2:$C$179),0)),IF(E460=Options!$A$5,INDEX(Assoziation!$G$2:$G$96,MATCH(1,(A460=Assoziation!$A$2:$A$96) * (Species!B460=Assoziation!$B$2:$B$96) * (Species!C460=Assoziation!$C$2:$C$96) * (Species!D460=Assoziation!$D$2:$D$96),0)),"")))</f>
        <v>Pfeifengraswiese</v>
      </c>
      <c r="H460" s="10" t="s">
        <v>499</v>
      </c>
      <c r="I460" s="10">
        <v>1</v>
      </c>
      <c r="J460" s="10">
        <v>0</v>
      </c>
      <c r="K460" s="10">
        <v>0</v>
      </c>
      <c r="L460" t="str">
        <f t="shared" si="49"/>
        <v xml:space="preserve">Laserpitium </v>
      </c>
      <c r="M460" t="str">
        <f t="shared" si="50"/>
        <v xml:space="preserve"> prutenicum</v>
      </c>
      <c r="N460" t="str">
        <f t="shared" si="51"/>
        <v/>
      </c>
      <c r="O460" t="str">
        <f t="shared" si="53"/>
        <v>Species</v>
      </c>
      <c r="P460" t="str">
        <f t="shared" si="52"/>
        <v>L.</v>
      </c>
      <c r="Q460" t="str">
        <f>LOOKUP(A460,Formation!$A$2:$A$10,Formation!$B$2:$B$10)</f>
        <v>Ufer und Feuchtgebiete (Nassfluren und Moore)</v>
      </c>
      <c r="R460" t="str" cm="1">
        <f t="array" ref="R460">INDEX(Klasse!$D$2:$D$42,MATCH(1,(A460=Klasse!$A$2:$A$42) * (Species!B460=Klasse!$B$2:$B$42),0))</f>
        <v>Feuchtwiesen</v>
      </c>
    </row>
    <row r="461" spans="1:18" x14ac:dyDescent="0.3">
      <c r="A461" s="10">
        <v>2</v>
      </c>
      <c r="B461" s="10">
        <v>3</v>
      </c>
      <c r="C461" s="10">
        <v>1</v>
      </c>
      <c r="E461" t="str">
        <f>IF(C461="",Options!$A$3,IF(D461="",Options!$A$4,Options!$A$5))</f>
        <v>Verband</v>
      </c>
      <c r="F461" t="str" cm="1">
        <f t="array" ref="F461">IF(E461=Options!$A$3,"",IF(E461=Options!$A$4,INDEX(Verband!$E$2:$E$179,MATCH(1,(A461=Verband!$A$2:$A$179) * (Species!B461=Verband!$B$2:$B$179) * (Species!C461=Verband!$C$2:$C$179),0)),IF(E461=Options!$A$5,INDEX(Assoziation!$F$2:$F$96,MATCH(1,(A461=Assoziation!$A$2:$A$96) * (Species!B461=Assoziation!$B$2:$B$96) * (Species!C461=Assoziation!$C$2:$C$96) * (Species!D461=Assoziation!$D$2:$D$96),0)),"")))</f>
        <v>Molinion</v>
      </c>
      <c r="G461" t="str" cm="1">
        <f t="array" ref="G461">IF(E461=Options!$A$3,INDEX(Klasse!$D$2:$D$42,MATCH(1,(A461=Klasse!$A$2:$A$42) * (Species!B461=Klasse!$B$2:$B$42),0)),IF(E461=Options!$A$4,INDEX(Verband!$F$2:$F$179,MATCH(1,(A461=Verband!$A$2:$A$179) * (Species!B461=Verband!$B$2:$B$179) * (Species!C461=Verband!$C$2:$C$179),0)),IF(E461=Options!$A$5,INDEX(Assoziation!$G$2:$G$96,MATCH(1,(A461=Assoziation!$A$2:$A$96) * (Species!B461=Assoziation!$B$2:$B$96) * (Species!C461=Assoziation!$C$2:$C$96) * (Species!D461=Assoziation!$D$2:$D$96),0)),"")))</f>
        <v>Pfeifengraswiese</v>
      </c>
      <c r="H461" s="10" t="s">
        <v>500</v>
      </c>
      <c r="I461" s="10">
        <v>1</v>
      </c>
      <c r="J461" s="10">
        <v>0</v>
      </c>
      <c r="K461" s="10">
        <v>0</v>
      </c>
      <c r="L461" t="str">
        <f t="shared" si="49"/>
        <v xml:space="preserve">Lathyrus </v>
      </c>
      <c r="M461" t="str">
        <f t="shared" si="50"/>
        <v xml:space="preserve"> palustris</v>
      </c>
      <c r="N461" t="str">
        <f t="shared" si="51"/>
        <v/>
      </c>
      <c r="O461" t="str">
        <f t="shared" si="53"/>
        <v>Species</v>
      </c>
      <c r="P461" t="str">
        <f t="shared" si="52"/>
        <v>L.</v>
      </c>
      <c r="Q461" t="str">
        <f>LOOKUP(A461,Formation!$A$2:$A$10,Formation!$B$2:$B$10)</f>
        <v>Ufer und Feuchtgebiete (Nassfluren und Moore)</v>
      </c>
      <c r="R461" t="str" cm="1">
        <f t="array" ref="R461">INDEX(Klasse!$D$2:$D$42,MATCH(1,(A461=Klasse!$A$2:$A$42) * (Species!B461=Klasse!$B$2:$B$42),0))</f>
        <v>Feuchtwiesen</v>
      </c>
    </row>
    <row r="462" spans="1:18" x14ac:dyDescent="0.3">
      <c r="A462" s="10">
        <v>2</v>
      </c>
      <c r="B462" s="10">
        <v>3</v>
      </c>
      <c r="C462" s="10">
        <v>1</v>
      </c>
      <c r="E462" t="str">
        <f>IF(C462="",Options!$A$3,IF(D462="",Options!$A$4,Options!$A$5))</f>
        <v>Verband</v>
      </c>
      <c r="F462" t="str" cm="1">
        <f t="array" ref="F462">IF(E462=Options!$A$3,"",IF(E462=Options!$A$4,INDEX(Verband!$E$2:$E$179,MATCH(1,(A462=Verband!$A$2:$A$179) * (Species!B462=Verband!$B$2:$B$179) * (Species!C462=Verband!$C$2:$C$179),0)),IF(E462=Options!$A$5,INDEX(Assoziation!$F$2:$F$96,MATCH(1,(A462=Assoziation!$A$2:$A$96) * (Species!B462=Assoziation!$B$2:$B$96) * (Species!C462=Assoziation!$C$2:$C$96) * (Species!D462=Assoziation!$D$2:$D$96),0)),"")))</f>
        <v>Molinion</v>
      </c>
      <c r="G462" t="str" cm="1">
        <f t="array" ref="G462">IF(E462=Options!$A$3,INDEX(Klasse!$D$2:$D$42,MATCH(1,(A462=Klasse!$A$2:$A$42) * (Species!B462=Klasse!$B$2:$B$42),0)),IF(E462=Options!$A$4,INDEX(Verband!$F$2:$F$179,MATCH(1,(A462=Verband!$A$2:$A$179) * (Species!B462=Verband!$B$2:$B$179) * (Species!C462=Verband!$C$2:$C$179),0)),IF(E462=Options!$A$5,INDEX(Assoziation!$G$2:$G$96,MATCH(1,(A462=Assoziation!$A$2:$A$96) * (Species!B462=Assoziation!$B$2:$B$96) * (Species!C462=Assoziation!$C$2:$C$96) * (Species!D462=Assoziation!$D$2:$D$96),0)),"")))</f>
        <v>Pfeifengraswiese</v>
      </c>
      <c r="H462" s="10" t="s">
        <v>501</v>
      </c>
      <c r="I462" s="10">
        <v>1</v>
      </c>
      <c r="J462" s="10">
        <v>0</v>
      </c>
      <c r="K462" s="10">
        <v>0</v>
      </c>
      <c r="L462" t="str">
        <f t="shared" si="49"/>
        <v xml:space="preserve">Lotus </v>
      </c>
      <c r="M462" t="str">
        <f t="shared" si="50"/>
        <v xml:space="preserve"> maritimus</v>
      </c>
      <c r="N462" t="str">
        <f t="shared" si="51"/>
        <v/>
      </c>
      <c r="O462" t="str">
        <f t="shared" si="53"/>
        <v>Species</v>
      </c>
      <c r="P462" t="str">
        <f t="shared" si="52"/>
        <v>L.</v>
      </c>
      <c r="Q462" t="str">
        <f>LOOKUP(A462,Formation!$A$2:$A$10,Formation!$B$2:$B$10)</f>
        <v>Ufer und Feuchtgebiete (Nassfluren und Moore)</v>
      </c>
      <c r="R462" t="str" cm="1">
        <f t="array" ref="R462">INDEX(Klasse!$D$2:$D$42,MATCH(1,(A462=Klasse!$A$2:$A$42) * (Species!B462=Klasse!$B$2:$B$42),0))</f>
        <v>Feuchtwiesen</v>
      </c>
    </row>
    <row r="463" spans="1:18" x14ac:dyDescent="0.3">
      <c r="A463" s="10">
        <v>2</v>
      </c>
      <c r="B463" s="10">
        <v>3</v>
      </c>
      <c r="C463" s="10">
        <v>1</v>
      </c>
      <c r="E463" t="str">
        <f>IF(C463="",Options!$A$3,IF(D463="",Options!$A$4,Options!$A$5))</f>
        <v>Verband</v>
      </c>
      <c r="F463" t="str" cm="1">
        <f t="array" ref="F463">IF(E463=Options!$A$3,"",IF(E463=Options!$A$4,INDEX(Verband!$E$2:$E$179,MATCH(1,(A463=Verband!$A$2:$A$179) * (Species!B463=Verband!$B$2:$B$179) * (Species!C463=Verband!$C$2:$C$179),0)),IF(E463=Options!$A$5,INDEX(Assoziation!$F$2:$F$96,MATCH(1,(A463=Assoziation!$A$2:$A$96) * (Species!B463=Assoziation!$B$2:$B$96) * (Species!C463=Assoziation!$C$2:$C$96) * (Species!D463=Assoziation!$D$2:$D$96),0)),"")))</f>
        <v>Molinion</v>
      </c>
      <c r="G463" t="str" cm="1">
        <f t="array" ref="G463">IF(E463=Options!$A$3,INDEX(Klasse!$D$2:$D$42,MATCH(1,(A463=Klasse!$A$2:$A$42) * (Species!B463=Klasse!$B$2:$B$42),0)),IF(E463=Options!$A$4,INDEX(Verband!$F$2:$F$179,MATCH(1,(A463=Verband!$A$2:$A$179) * (Species!B463=Verband!$B$2:$B$179) * (Species!C463=Verband!$C$2:$C$179),0)),IF(E463=Options!$A$5,INDEX(Assoziation!$G$2:$G$96,MATCH(1,(A463=Assoziation!$A$2:$A$96) * (Species!B463=Assoziation!$B$2:$B$96) * (Species!C463=Assoziation!$C$2:$C$96) * (Species!D463=Assoziation!$D$2:$D$96),0)),"")))</f>
        <v>Pfeifengraswiese</v>
      </c>
      <c r="H463" s="10" t="s">
        <v>502</v>
      </c>
      <c r="I463" s="10">
        <v>1</v>
      </c>
      <c r="J463" s="10">
        <v>0</v>
      </c>
      <c r="K463" s="10">
        <v>0</v>
      </c>
      <c r="L463" t="str">
        <f t="shared" si="49"/>
        <v xml:space="preserve">Oenanthe </v>
      </c>
      <c r="M463" t="str">
        <f t="shared" si="50"/>
        <v xml:space="preserve"> lachenalii</v>
      </c>
      <c r="N463" t="str">
        <f t="shared" si="51"/>
        <v/>
      </c>
      <c r="O463" t="str">
        <f t="shared" si="53"/>
        <v>Species</v>
      </c>
      <c r="P463" t="str">
        <f t="shared" si="52"/>
        <v>C. C. Gmel.</v>
      </c>
      <c r="Q463" t="str">
        <f>LOOKUP(A463,Formation!$A$2:$A$10,Formation!$B$2:$B$10)</f>
        <v>Ufer und Feuchtgebiete (Nassfluren und Moore)</v>
      </c>
      <c r="R463" t="str" cm="1">
        <f t="array" ref="R463">INDEX(Klasse!$D$2:$D$42,MATCH(1,(A463=Klasse!$A$2:$A$42) * (Species!B463=Klasse!$B$2:$B$42),0))</f>
        <v>Feuchtwiesen</v>
      </c>
    </row>
    <row r="464" spans="1:18" x14ac:dyDescent="0.3">
      <c r="A464" s="10">
        <v>2</v>
      </c>
      <c r="B464" s="10">
        <v>3</v>
      </c>
      <c r="C464" s="10">
        <v>1</v>
      </c>
      <c r="E464" t="str">
        <f>IF(C464="",Options!$A$3,IF(D464="",Options!$A$4,Options!$A$5))</f>
        <v>Verband</v>
      </c>
      <c r="F464" t="str" cm="1">
        <f t="array" ref="F464">IF(E464=Options!$A$3,"",IF(E464=Options!$A$4,INDEX(Verband!$E$2:$E$179,MATCH(1,(A464=Verband!$A$2:$A$179) * (Species!B464=Verband!$B$2:$B$179) * (Species!C464=Verband!$C$2:$C$179),0)),IF(E464=Options!$A$5,INDEX(Assoziation!$F$2:$F$96,MATCH(1,(A464=Assoziation!$A$2:$A$96) * (Species!B464=Assoziation!$B$2:$B$96) * (Species!C464=Assoziation!$C$2:$C$96) * (Species!D464=Assoziation!$D$2:$D$96),0)),"")))</f>
        <v>Molinion</v>
      </c>
      <c r="G464" t="str" cm="1">
        <f t="array" ref="G464">IF(E464=Options!$A$3,INDEX(Klasse!$D$2:$D$42,MATCH(1,(A464=Klasse!$A$2:$A$42) * (Species!B464=Klasse!$B$2:$B$42),0)),IF(E464=Options!$A$4,INDEX(Verband!$F$2:$F$179,MATCH(1,(A464=Verband!$A$2:$A$179) * (Species!B464=Verband!$B$2:$B$179) * (Species!C464=Verband!$C$2:$C$179),0)),IF(E464=Options!$A$5,INDEX(Assoziation!$G$2:$G$96,MATCH(1,(A464=Assoziation!$A$2:$A$96) * (Species!B464=Assoziation!$B$2:$B$96) * (Species!C464=Assoziation!$C$2:$C$96) * (Species!D464=Assoziation!$D$2:$D$96),0)),"")))</f>
        <v>Pfeifengraswiese</v>
      </c>
      <c r="H464" s="10" t="s">
        <v>503</v>
      </c>
      <c r="I464" s="10">
        <v>1</v>
      </c>
      <c r="J464" s="10">
        <v>0</v>
      </c>
      <c r="K464" s="10">
        <v>0</v>
      </c>
      <c r="L464" t="str">
        <f t="shared" si="49"/>
        <v xml:space="preserve">Oenanthe </v>
      </c>
      <c r="M464" t="str">
        <f t="shared" si="50"/>
        <v xml:space="preserve"> peucedanifolia</v>
      </c>
      <c r="N464" t="str">
        <f t="shared" si="51"/>
        <v/>
      </c>
      <c r="O464" t="str">
        <f t="shared" si="53"/>
        <v>Species</v>
      </c>
      <c r="P464" t="str">
        <f t="shared" si="52"/>
        <v>Pollich</v>
      </c>
      <c r="Q464" t="str">
        <f>LOOKUP(A464,Formation!$A$2:$A$10,Formation!$B$2:$B$10)</f>
        <v>Ufer und Feuchtgebiete (Nassfluren und Moore)</v>
      </c>
      <c r="R464" t="str" cm="1">
        <f t="array" ref="R464">INDEX(Klasse!$D$2:$D$42,MATCH(1,(A464=Klasse!$A$2:$A$42) * (Species!B464=Klasse!$B$2:$B$42),0))</f>
        <v>Feuchtwiesen</v>
      </c>
    </row>
    <row r="465" spans="1:18" x14ac:dyDescent="0.3">
      <c r="A465" s="10">
        <v>2</v>
      </c>
      <c r="B465" s="10">
        <v>3</v>
      </c>
      <c r="C465" s="10">
        <v>1</v>
      </c>
      <c r="E465" t="str">
        <f>IF(C465="",Options!$A$3,IF(D465="",Options!$A$4,Options!$A$5))</f>
        <v>Verband</v>
      </c>
      <c r="F465" t="str" cm="1">
        <f t="array" ref="F465">IF(E465=Options!$A$3,"",IF(E465=Options!$A$4,INDEX(Verband!$E$2:$E$179,MATCH(1,(A465=Verband!$A$2:$A$179) * (Species!B465=Verband!$B$2:$B$179) * (Species!C465=Verband!$C$2:$C$179),0)),IF(E465=Options!$A$5,INDEX(Assoziation!$F$2:$F$96,MATCH(1,(A465=Assoziation!$A$2:$A$96) * (Species!B465=Assoziation!$B$2:$B$96) * (Species!C465=Assoziation!$C$2:$C$96) * (Species!D465=Assoziation!$D$2:$D$96),0)),"")))</f>
        <v>Molinion</v>
      </c>
      <c r="G465" t="str" cm="1">
        <f t="array" ref="G465">IF(E465=Options!$A$3,INDEX(Klasse!$D$2:$D$42,MATCH(1,(A465=Klasse!$A$2:$A$42) * (Species!B465=Klasse!$B$2:$B$42),0)),IF(E465=Options!$A$4,INDEX(Verband!$F$2:$F$179,MATCH(1,(A465=Verband!$A$2:$A$179) * (Species!B465=Verband!$B$2:$B$179) * (Species!C465=Verband!$C$2:$C$179),0)),IF(E465=Options!$A$5,INDEX(Assoziation!$G$2:$G$96,MATCH(1,(A465=Assoziation!$A$2:$A$96) * (Species!B465=Assoziation!$B$2:$B$96) * (Species!C465=Assoziation!$C$2:$C$96) * (Species!D465=Assoziation!$D$2:$D$96),0)),"")))</f>
        <v>Pfeifengraswiese</v>
      </c>
      <c r="H465" s="10" t="s">
        <v>504</v>
      </c>
      <c r="I465" s="10">
        <v>1</v>
      </c>
      <c r="J465" s="10">
        <v>0</v>
      </c>
      <c r="K465" s="10">
        <v>0</v>
      </c>
      <c r="L465" t="str">
        <f t="shared" si="49"/>
        <v xml:space="preserve">Ophioglossum </v>
      </c>
      <c r="M465" t="str">
        <f t="shared" si="50"/>
        <v xml:space="preserve"> vulgatum</v>
      </c>
      <c r="N465" t="str">
        <f t="shared" si="51"/>
        <v/>
      </c>
      <c r="O465" t="str">
        <f t="shared" si="53"/>
        <v>Species</v>
      </c>
      <c r="P465" t="str">
        <f t="shared" si="52"/>
        <v>L.</v>
      </c>
      <c r="Q465" t="str">
        <f>LOOKUP(A465,Formation!$A$2:$A$10,Formation!$B$2:$B$10)</f>
        <v>Ufer und Feuchtgebiete (Nassfluren und Moore)</v>
      </c>
      <c r="R465" t="str" cm="1">
        <f t="array" ref="R465">INDEX(Klasse!$D$2:$D$42,MATCH(1,(A465=Klasse!$A$2:$A$42) * (Species!B465=Klasse!$B$2:$B$42),0))</f>
        <v>Feuchtwiesen</v>
      </c>
    </row>
    <row r="466" spans="1:18" x14ac:dyDescent="0.3">
      <c r="A466" s="10">
        <v>2</v>
      </c>
      <c r="B466" s="10">
        <v>3</v>
      </c>
      <c r="C466" s="10">
        <v>1</v>
      </c>
      <c r="E466" t="str">
        <f>IF(C466="",Options!$A$3,IF(D466="",Options!$A$4,Options!$A$5))</f>
        <v>Verband</v>
      </c>
      <c r="F466" t="str" cm="1">
        <f t="array" ref="F466">IF(E466=Options!$A$3,"",IF(E466=Options!$A$4,INDEX(Verband!$E$2:$E$179,MATCH(1,(A466=Verband!$A$2:$A$179) * (Species!B466=Verband!$B$2:$B$179) * (Species!C466=Verband!$C$2:$C$179),0)),IF(E466=Options!$A$5,INDEX(Assoziation!$F$2:$F$96,MATCH(1,(A466=Assoziation!$A$2:$A$96) * (Species!B466=Assoziation!$B$2:$B$96) * (Species!C466=Assoziation!$C$2:$C$96) * (Species!D466=Assoziation!$D$2:$D$96),0)),"")))</f>
        <v>Molinion</v>
      </c>
      <c r="G466" t="str" cm="1">
        <f t="array" ref="G466">IF(E466=Options!$A$3,INDEX(Klasse!$D$2:$D$42,MATCH(1,(A466=Klasse!$A$2:$A$42) * (Species!B466=Klasse!$B$2:$B$42),0)),IF(E466=Options!$A$4,INDEX(Verband!$F$2:$F$179,MATCH(1,(A466=Verband!$A$2:$A$179) * (Species!B466=Verband!$B$2:$B$179) * (Species!C466=Verband!$C$2:$C$179),0)),IF(E466=Options!$A$5,INDEX(Assoziation!$G$2:$G$96,MATCH(1,(A466=Assoziation!$A$2:$A$96) * (Species!B466=Assoziation!$B$2:$B$96) * (Species!C466=Assoziation!$C$2:$C$96) * (Species!D466=Assoziation!$D$2:$D$96),0)),"")))</f>
        <v>Pfeifengraswiese</v>
      </c>
      <c r="H466" s="10" t="s">
        <v>505</v>
      </c>
      <c r="I466" s="10">
        <v>1</v>
      </c>
      <c r="J466" s="10">
        <v>0</v>
      </c>
      <c r="K466" s="10">
        <v>0</v>
      </c>
      <c r="L466" t="str">
        <f t="shared" si="49"/>
        <v xml:space="preserve">Scorzonera </v>
      </c>
      <c r="M466" t="str">
        <f t="shared" si="50"/>
        <v xml:space="preserve"> humilis</v>
      </c>
      <c r="N466" t="str">
        <f t="shared" si="51"/>
        <v/>
      </c>
      <c r="O466" t="str">
        <f t="shared" si="53"/>
        <v>Species</v>
      </c>
      <c r="P466" t="str">
        <f t="shared" si="52"/>
        <v>L.</v>
      </c>
      <c r="Q466" t="str">
        <f>LOOKUP(A466,Formation!$A$2:$A$10,Formation!$B$2:$B$10)</f>
        <v>Ufer und Feuchtgebiete (Nassfluren und Moore)</v>
      </c>
      <c r="R466" t="str" cm="1">
        <f t="array" ref="R466">INDEX(Klasse!$D$2:$D$42,MATCH(1,(A466=Klasse!$A$2:$A$42) * (Species!B466=Klasse!$B$2:$B$42),0))</f>
        <v>Feuchtwiesen</v>
      </c>
    </row>
    <row r="467" spans="1:18" x14ac:dyDescent="0.3">
      <c r="A467" s="10">
        <v>2</v>
      </c>
      <c r="B467" s="10">
        <v>3</v>
      </c>
      <c r="C467" s="10">
        <v>1</v>
      </c>
      <c r="E467" t="str">
        <f>IF(C467="",Options!$A$3,IF(D467="",Options!$A$4,Options!$A$5))</f>
        <v>Verband</v>
      </c>
      <c r="F467" t="str" cm="1">
        <f t="array" ref="F467">IF(E467=Options!$A$3,"",IF(E467=Options!$A$4,INDEX(Verband!$E$2:$E$179,MATCH(1,(A467=Verband!$A$2:$A$179) * (Species!B467=Verband!$B$2:$B$179) * (Species!C467=Verband!$C$2:$C$179),0)),IF(E467=Options!$A$5,INDEX(Assoziation!$F$2:$F$96,MATCH(1,(A467=Assoziation!$A$2:$A$96) * (Species!B467=Assoziation!$B$2:$B$96) * (Species!C467=Assoziation!$C$2:$C$96) * (Species!D467=Assoziation!$D$2:$D$96),0)),"")))</f>
        <v>Molinion</v>
      </c>
      <c r="G467" t="str" cm="1">
        <f t="array" ref="G467">IF(E467=Options!$A$3,INDEX(Klasse!$D$2:$D$42,MATCH(1,(A467=Klasse!$A$2:$A$42) * (Species!B467=Klasse!$B$2:$B$42),0)),IF(E467=Options!$A$4,INDEX(Verband!$F$2:$F$179,MATCH(1,(A467=Verband!$A$2:$A$179) * (Species!B467=Verband!$B$2:$B$179) * (Species!C467=Verband!$C$2:$C$179),0)),IF(E467=Options!$A$5,INDEX(Assoziation!$G$2:$G$96,MATCH(1,(A467=Assoziation!$A$2:$A$96) * (Species!B467=Assoziation!$B$2:$B$96) * (Species!C467=Assoziation!$C$2:$C$96) * (Species!D467=Assoziation!$D$2:$D$96),0)),"")))</f>
        <v>Pfeifengraswiese</v>
      </c>
      <c r="H467" s="10" t="s">
        <v>506</v>
      </c>
      <c r="I467" s="10">
        <v>1</v>
      </c>
      <c r="J467" s="10">
        <v>0</v>
      </c>
      <c r="K467" s="10">
        <v>0</v>
      </c>
      <c r="L467" t="str">
        <f t="shared" si="49"/>
        <v xml:space="preserve">Selinum </v>
      </c>
      <c r="M467" t="str">
        <f t="shared" si="50"/>
        <v xml:space="preserve"> carvifolia</v>
      </c>
      <c r="N467" t="str">
        <f t="shared" si="51"/>
        <v/>
      </c>
      <c r="O467" t="str">
        <f t="shared" si="53"/>
        <v>Species</v>
      </c>
      <c r="P467" t="str">
        <f t="shared" si="52"/>
        <v>(L.) L.</v>
      </c>
      <c r="Q467" t="str">
        <f>LOOKUP(A467,Formation!$A$2:$A$10,Formation!$B$2:$B$10)</f>
        <v>Ufer und Feuchtgebiete (Nassfluren und Moore)</v>
      </c>
      <c r="R467" t="str" cm="1">
        <f t="array" ref="R467">INDEX(Klasse!$D$2:$D$42,MATCH(1,(A467=Klasse!$A$2:$A$42) * (Species!B467=Klasse!$B$2:$B$42),0))</f>
        <v>Feuchtwiesen</v>
      </c>
    </row>
    <row r="468" spans="1:18" x14ac:dyDescent="0.3">
      <c r="A468" s="10">
        <v>2</v>
      </c>
      <c r="B468" s="10">
        <v>3</v>
      </c>
      <c r="C468" s="10">
        <v>1</v>
      </c>
      <c r="E468" t="str">
        <f>IF(C468="",Options!$A$3,IF(D468="",Options!$A$4,Options!$A$5))</f>
        <v>Verband</v>
      </c>
      <c r="F468" t="str" cm="1">
        <f t="array" ref="F468">IF(E468=Options!$A$3,"",IF(E468=Options!$A$4,INDEX(Verband!$E$2:$E$179,MATCH(1,(A468=Verband!$A$2:$A$179) * (Species!B468=Verband!$B$2:$B$179) * (Species!C468=Verband!$C$2:$C$179),0)),IF(E468=Options!$A$5,INDEX(Assoziation!$F$2:$F$96,MATCH(1,(A468=Assoziation!$A$2:$A$96) * (Species!B468=Assoziation!$B$2:$B$96) * (Species!C468=Assoziation!$C$2:$C$96) * (Species!D468=Assoziation!$D$2:$D$96),0)),"")))</f>
        <v>Molinion</v>
      </c>
      <c r="G468" t="str" cm="1">
        <f t="array" ref="G468">IF(E468=Options!$A$3,INDEX(Klasse!$D$2:$D$42,MATCH(1,(A468=Klasse!$A$2:$A$42) * (Species!B468=Klasse!$B$2:$B$42),0)),IF(E468=Options!$A$4,INDEX(Verband!$F$2:$F$179,MATCH(1,(A468=Verband!$A$2:$A$179) * (Species!B468=Verband!$B$2:$B$179) * (Species!C468=Verband!$C$2:$C$179),0)),IF(E468=Options!$A$5,INDEX(Assoziation!$G$2:$G$96,MATCH(1,(A468=Assoziation!$A$2:$A$96) * (Species!B468=Assoziation!$B$2:$B$96) * (Species!C468=Assoziation!$C$2:$C$96) * (Species!D468=Assoziation!$D$2:$D$96),0)),"")))</f>
        <v>Pfeifengraswiese</v>
      </c>
      <c r="H468" s="10" t="s">
        <v>3352</v>
      </c>
      <c r="I468" s="10">
        <v>1</v>
      </c>
      <c r="J468" s="10">
        <v>0</v>
      </c>
      <c r="K468" s="10">
        <v>0</v>
      </c>
      <c r="L468" t="str">
        <f t="shared" si="49"/>
        <v xml:space="preserve">Serratula </v>
      </c>
      <c r="M468" t="str">
        <f t="shared" si="50"/>
        <v xml:space="preserve"> tinctoria</v>
      </c>
      <c r="N468" t="str">
        <f t="shared" si="51"/>
        <v>tinctoria</v>
      </c>
      <c r="O468" t="str">
        <f t="shared" si="53"/>
        <v>Subspecies</v>
      </c>
      <c r="P468" t="str">
        <f t="shared" si="52"/>
        <v/>
      </c>
      <c r="Q468" t="str">
        <f>LOOKUP(A468,Formation!$A$2:$A$10,Formation!$B$2:$B$10)</f>
        <v>Ufer und Feuchtgebiete (Nassfluren und Moore)</v>
      </c>
      <c r="R468" t="str" cm="1">
        <f t="array" ref="R468">INDEX(Klasse!$D$2:$D$42,MATCH(1,(A468=Klasse!$A$2:$A$42) * (Species!B468=Klasse!$B$2:$B$42),0))</f>
        <v>Feuchtwiesen</v>
      </c>
    </row>
    <row r="469" spans="1:18" x14ac:dyDescent="0.3">
      <c r="A469" s="10">
        <v>2</v>
      </c>
      <c r="B469" s="10">
        <v>3</v>
      </c>
      <c r="C469" s="10">
        <v>1</v>
      </c>
      <c r="E469" t="str">
        <f>IF(C469="",Options!$A$3,IF(D469="",Options!$A$4,Options!$A$5))</f>
        <v>Verband</v>
      </c>
      <c r="F469" t="str" cm="1">
        <f t="array" ref="F469">IF(E469=Options!$A$3,"",IF(E469=Options!$A$4,INDEX(Verband!$E$2:$E$179,MATCH(1,(A469=Verband!$A$2:$A$179) * (Species!B469=Verband!$B$2:$B$179) * (Species!C469=Verband!$C$2:$C$179),0)),IF(E469=Options!$A$5,INDEX(Assoziation!$F$2:$F$96,MATCH(1,(A469=Assoziation!$A$2:$A$96) * (Species!B469=Assoziation!$B$2:$B$96) * (Species!C469=Assoziation!$C$2:$C$96) * (Species!D469=Assoziation!$D$2:$D$96),0)),"")))</f>
        <v>Molinion</v>
      </c>
      <c r="G469" t="str" cm="1">
        <f t="array" ref="G469">IF(E469=Options!$A$3,INDEX(Klasse!$D$2:$D$42,MATCH(1,(A469=Klasse!$A$2:$A$42) * (Species!B469=Klasse!$B$2:$B$42),0)),IF(E469=Options!$A$4,INDEX(Verband!$F$2:$F$179,MATCH(1,(A469=Verband!$A$2:$A$179) * (Species!B469=Verband!$B$2:$B$179) * (Species!C469=Verband!$C$2:$C$179),0)),IF(E469=Options!$A$5,INDEX(Assoziation!$G$2:$G$96,MATCH(1,(A469=Assoziation!$A$2:$A$96) * (Species!B469=Assoziation!$B$2:$B$96) * (Species!C469=Assoziation!$C$2:$C$96) * (Species!D469=Assoziation!$D$2:$D$96),0)),"")))</f>
        <v>Pfeifengraswiese</v>
      </c>
      <c r="H469" s="10" t="s">
        <v>507</v>
      </c>
      <c r="I469" s="10">
        <v>1</v>
      </c>
      <c r="J469" s="10">
        <v>0</v>
      </c>
      <c r="K469" s="10">
        <v>1</v>
      </c>
      <c r="L469" t="str">
        <f t="shared" si="49"/>
        <v xml:space="preserve">Sisyrinchium </v>
      </c>
      <c r="M469" t="str">
        <f t="shared" si="50"/>
        <v xml:space="preserve"> montanum</v>
      </c>
      <c r="N469" t="str">
        <f t="shared" si="51"/>
        <v/>
      </c>
      <c r="O469" t="str">
        <f t="shared" si="53"/>
        <v>Species</v>
      </c>
      <c r="P469" t="str">
        <f t="shared" si="52"/>
        <v>Greene</v>
      </c>
      <c r="Q469" t="str">
        <f>LOOKUP(A469,Formation!$A$2:$A$10,Formation!$B$2:$B$10)</f>
        <v>Ufer und Feuchtgebiete (Nassfluren und Moore)</v>
      </c>
      <c r="R469" t="str" cm="1">
        <f t="array" ref="R469">INDEX(Klasse!$D$2:$D$42,MATCH(1,(A469=Klasse!$A$2:$A$42) * (Species!B469=Klasse!$B$2:$B$42),0))</f>
        <v>Feuchtwiesen</v>
      </c>
    </row>
    <row r="470" spans="1:18" x14ac:dyDescent="0.3">
      <c r="A470" s="10">
        <v>2</v>
      </c>
      <c r="B470" s="10">
        <v>3</v>
      </c>
      <c r="C470" s="10">
        <v>1</v>
      </c>
      <c r="E470" t="str">
        <f>IF(C470="",Options!$A$3,IF(D470="",Options!$A$4,Options!$A$5))</f>
        <v>Verband</v>
      </c>
      <c r="F470" t="str" cm="1">
        <f t="array" ref="F470">IF(E470=Options!$A$3,"",IF(E470=Options!$A$4,INDEX(Verband!$E$2:$E$179,MATCH(1,(A470=Verband!$A$2:$A$179) * (Species!B470=Verband!$B$2:$B$179) * (Species!C470=Verband!$C$2:$C$179),0)),IF(E470=Options!$A$5,INDEX(Assoziation!$F$2:$F$96,MATCH(1,(A470=Assoziation!$A$2:$A$96) * (Species!B470=Assoziation!$B$2:$B$96) * (Species!C470=Assoziation!$C$2:$C$96) * (Species!D470=Assoziation!$D$2:$D$96),0)),"")))</f>
        <v>Molinion</v>
      </c>
      <c r="G470" t="str" cm="1">
        <f t="array" ref="G470">IF(E470=Options!$A$3,INDEX(Klasse!$D$2:$D$42,MATCH(1,(A470=Klasse!$A$2:$A$42) * (Species!B470=Klasse!$B$2:$B$42),0)),IF(E470=Options!$A$4,INDEX(Verband!$F$2:$F$179,MATCH(1,(A470=Verband!$A$2:$A$179) * (Species!B470=Verband!$B$2:$B$179) * (Species!C470=Verband!$C$2:$C$179),0)),IF(E470=Options!$A$5,INDEX(Assoziation!$G$2:$G$96,MATCH(1,(A470=Assoziation!$A$2:$A$96) * (Species!B470=Assoziation!$B$2:$B$96) * (Species!C470=Assoziation!$C$2:$C$96) * (Species!D470=Assoziation!$D$2:$D$96),0)),"")))</f>
        <v>Pfeifengraswiese</v>
      </c>
      <c r="H470" s="10" t="s">
        <v>508</v>
      </c>
      <c r="I470" s="10">
        <v>1</v>
      </c>
      <c r="J470" s="10">
        <v>0</v>
      </c>
      <c r="K470" s="10">
        <v>0</v>
      </c>
      <c r="L470" t="str">
        <f t="shared" si="49"/>
        <v xml:space="preserve">Viola </v>
      </c>
      <c r="M470" t="str">
        <f t="shared" si="50"/>
        <v xml:space="preserve"> elatior</v>
      </c>
      <c r="N470" t="str">
        <f t="shared" si="51"/>
        <v/>
      </c>
      <c r="O470" t="str">
        <f t="shared" si="53"/>
        <v>Species</v>
      </c>
      <c r="P470" t="str">
        <f t="shared" si="52"/>
        <v>Fr.</v>
      </c>
      <c r="Q470" t="str">
        <f>LOOKUP(A470,Formation!$A$2:$A$10,Formation!$B$2:$B$10)</f>
        <v>Ufer und Feuchtgebiete (Nassfluren und Moore)</v>
      </c>
      <c r="R470" t="str" cm="1">
        <f t="array" ref="R470">INDEX(Klasse!$D$2:$D$42,MATCH(1,(A470=Klasse!$A$2:$A$42) * (Species!B470=Klasse!$B$2:$B$42),0))</f>
        <v>Feuchtwiesen</v>
      </c>
    </row>
    <row r="471" spans="1:18" x14ac:dyDescent="0.3">
      <c r="A471" s="10">
        <v>2</v>
      </c>
      <c r="B471" s="10">
        <v>3</v>
      </c>
      <c r="C471" s="10">
        <v>1</v>
      </c>
      <c r="E471" t="str">
        <f>IF(C471="",Options!$A$3,IF(D471="",Options!$A$4,Options!$A$5))</f>
        <v>Verband</v>
      </c>
      <c r="F471" t="str" cm="1">
        <f t="array" ref="F471">IF(E471=Options!$A$3,"",IF(E471=Options!$A$4,INDEX(Verband!$E$2:$E$179,MATCH(1,(A471=Verband!$A$2:$A$179) * (Species!B471=Verband!$B$2:$B$179) * (Species!C471=Verband!$C$2:$C$179),0)),IF(E471=Options!$A$5,INDEX(Assoziation!$F$2:$F$96,MATCH(1,(A471=Assoziation!$A$2:$A$96) * (Species!B471=Assoziation!$B$2:$B$96) * (Species!C471=Assoziation!$C$2:$C$96) * (Species!D471=Assoziation!$D$2:$D$96),0)),"")))</f>
        <v>Molinion</v>
      </c>
      <c r="G471" t="str" cm="1">
        <f t="array" ref="G471">IF(E471=Options!$A$3,INDEX(Klasse!$D$2:$D$42,MATCH(1,(A471=Klasse!$A$2:$A$42) * (Species!B471=Klasse!$B$2:$B$42),0)),IF(E471=Options!$A$4,INDEX(Verband!$F$2:$F$179,MATCH(1,(A471=Verband!$A$2:$A$179) * (Species!B471=Verband!$B$2:$B$179) * (Species!C471=Verband!$C$2:$C$179),0)),IF(E471=Options!$A$5,INDEX(Assoziation!$G$2:$G$96,MATCH(1,(A471=Assoziation!$A$2:$A$96) * (Species!B471=Assoziation!$B$2:$B$96) * (Species!C471=Assoziation!$C$2:$C$96) * (Species!D471=Assoziation!$D$2:$D$96),0)),"")))</f>
        <v>Pfeifengraswiese</v>
      </c>
      <c r="H471" s="10" t="s">
        <v>509</v>
      </c>
      <c r="I471" s="10">
        <v>1</v>
      </c>
      <c r="J471" s="10">
        <v>0</v>
      </c>
      <c r="K471" s="10">
        <v>0</v>
      </c>
      <c r="L471" t="str">
        <f t="shared" si="49"/>
        <v xml:space="preserve">Viola </v>
      </c>
      <c r="M471" t="str">
        <f t="shared" si="50"/>
        <v xml:space="preserve"> persicifolia</v>
      </c>
      <c r="N471" t="str">
        <f t="shared" si="51"/>
        <v/>
      </c>
      <c r="O471" t="str">
        <f t="shared" si="53"/>
        <v>Species</v>
      </c>
      <c r="P471" t="str">
        <f t="shared" si="52"/>
        <v>auct.</v>
      </c>
      <c r="Q471" t="str">
        <f>LOOKUP(A471,Formation!$A$2:$A$10,Formation!$B$2:$B$10)</f>
        <v>Ufer und Feuchtgebiete (Nassfluren und Moore)</v>
      </c>
      <c r="R471" t="str" cm="1">
        <f t="array" ref="R471">INDEX(Klasse!$D$2:$D$42,MATCH(1,(A471=Klasse!$A$2:$A$42) * (Species!B471=Klasse!$B$2:$B$42),0))</f>
        <v>Feuchtwiesen</v>
      </c>
    </row>
    <row r="472" spans="1:18" x14ac:dyDescent="0.3">
      <c r="A472" s="10">
        <v>2</v>
      </c>
      <c r="B472" s="10">
        <v>3</v>
      </c>
      <c r="C472" s="10">
        <v>1</v>
      </c>
      <c r="E472" t="str">
        <f>IF(C472="",Options!$A$3,IF(D472="",Options!$A$4,Options!$A$5))</f>
        <v>Verband</v>
      </c>
      <c r="F472" t="str" cm="1">
        <f t="array" ref="F472">IF(E472=Options!$A$3,"",IF(E472=Options!$A$4,INDEX(Verband!$E$2:$E$179,MATCH(1,(A472=Verband!$A$2:$A$179) * (Species!B472=Verband!$B$2:$B$179) * (Species!C472=Verband!$C$2:$C$179),0)),IF(E472=Options!$A$5,INDEX(Assoziation!$F$2:$F$96,MATCH(1,(A472=Assoziation!$A$2:$A$96) * (Species!B472=Assoziation!$B$2:$B$96) * (Species!C472=Assoziation!$C$2:$C$96) * (Species!D472=Assoziation!$D$2:$D$96),0)),"")))</f>
        <v>Molinion</v>
      </c>
      <c r="G472" t="str" cm="1">
        <f t="array" ref="G472">IF(E472=Options!$A$3,INDEX(Klasse!$D$2:$D$42,MATCH(1,(A472=Klasse!$A$2:$A$42) * (Species!B472=Klasse!$B$2:$B$42),0)),IF(E472=Options!$A$4,INDEX(Verband!$F$2:$F$179,MATCH(1,(A472=Verband!$A$2:$A$179) * (Species!B472=Verband!$B$2:$B$179) * (Species!C472=Verband!$C$2:$C$179),0)),IF(E472=Options!$A$5,INDEX(Assoziation!$G$2:$G$96,MATCH(1,(A472=Assoziation!$A$2:$A$96) * (Species!B472=Assoziation!$B$2:$B$96) * (Species!C472=Assoziation!$C$2:$C$96) * (Species!D472=Assoziation!$D$2:$D$96),0)),"")))</f>
        <v>Pfeifengraswiese</v>
      </c>
      <c r="H472" s="10" t="s">
        <v>510</v>
      </c>
      <c r="I472" s="10">
        <v>1</v>
      </c>
      <c r="J472" s="10">
        <v>0</v>
      </c>
      <c r="K472" s="10">
        <v>0</v>
      </c>
      <c r="L472" t="str">
        <f t="shared" si="49"/>
        <v xml:space="preserve">Viola </v>
      </c>
      <c r="M472" t="str">
        <f t="shared" si="50"/>
        <v xml:space="preserve"> pumila</v>
      </c>
      <c r="N472" t="str">
        <f t="shared" si="51"/>
        <v/>
      </c>
      <c r="O472" t="str">
        <f t="shared" si="53"/>
        <v>Species</v>
      </c>
      <c r="P472" t="str">
        <f t="shared" si="52"/>
        <v>Chaix</v>
      </c>
      <c r="Q472" t="str">
        <f>LOOKUP(A472,Formation!$A$2:$A$10,Formation!$B$2:$B$10)</f>
        <v>Ufer und Feuchtgebiete (Nassfluren und Moore)</v>
      </c>
      <c r="R472" t="str" cm="1">
        <f t="array" ref="R472">INDEX(Klasse!$D$2:$D$42,MATCH(1,(A472=Klasse!$A$2:$A$42) * (Species!B472=Klasse!$B$2:$B$42),0))</f>
        <v>Feuchtwiesen</v>
      </c>
    </row>
    <row r="473" spans="1:18" x14ac:dyDescent="0.3">
      <c r="A473" s="10">
        <v>2</v>
      </c>
      <c r="B473" s="10">
        <v>3</v>
      </c>
      <c r="C473" s="10">
        <v>1</v>
      </c>
      <c r="E473" t="str">
        <f>IF(C473="",Options!$A$3,IF(D473="",Options!$A$4,Options!$A$5))</f>
        <v>Verband</v>
      </c>
      <c r="F473" t="str" cm="1">
        <f t="array" ref="F473">IF(E473=Options!$A$3,"",IF(E473=Options!$A$4,INDEX(Verband!$E$2:$E$179,MATCH(1,(A473=Verband!$A$2:$A$179) * (Species!B473=Verband!$B$2:$B$179) * (Species!C473=Verband!$C$2:$C$179),0)),IF(E473=Options!$A$5,INDEX(Assoziation!$F$2:$F$96,MATCH(1,(A473=Assoziation!$A$2:$A$96) * (Species!B473=Assoziation!$B$2:$B$96) * (Species!C473=Assoziation!$C$2:$C$96) * (Species!D473=Assoziation!$D$2:$D$96),0)),"")))</f>
        <v>Molinion</v>
      </c>
      <c r="G473" t="str" cm="1">
        <f t="array" ref="G473">IF(E473=Options!$A$3,INDEX(Klasse!$D$2:$D$42,MATCH(1,(A473=Klasse!$A$2:$A$42) * (Species!B473=Klasse!$B$2:$B$42),0)),IF(E473=Options!$A$4,INDEX(Verband!$F$2:$F$179,MATCH(1,(A473=Verband!$A$2:$A$179) * (Species!B473=Verband!$B$2:$B$179) * (Species!C473=Verband!$C$2:$C$179),0)),IF(E473=Options!$A$5,INDEX(Assoziation!$G$2:$G$96,MATCH(1,(A473=Assoziation!$A$2:$A$96) * (Species!B473=Assoziation!$B$2:$B$96) * (Species!C473=Assoziation!$C$2:$C$96) * (Species!D473=Assoziation!$D$2:$D$96),0)),"")))</f>
        <v>Pfeifengraswiese</v>
      </c>
      <c r="H473" s="10" t="s">
        <v>511</v>
      </c>
      <c r="I473" s="10">
        <v>0</v>
      </c>
      <c r="J473" s="10">
        <v>0</v>
      </c>
      <c r="K473" s="10">
        <v>0</v>
      </c>
      <c r="L473" t="str">
        <f t="shared" si="49"/>
        <v xml:space="preserve">Achillea </v>
      </c>
      <c r="M473" t="str">
        <f t="shared" si="50"/>
        <v xml:space="preserve"> ptarmica</v>
      </c>
      <c r="N473" t="str">
        <f t="shared" si="51"/>
        <v/>
      </c>
      <c r="O473" t="str">
        <f t="shared" si="53"/>
        <v>Species</v>
      </c>
      <c r="P473" t="str">
        <f t="shared" si="52"/>
        <v>L.</v>
      </c>
      <c r="Q473" t="str">
        <f>LOOKUP(A473,Formation!$A$2:$A$10,Formation!$B$2:$B$10)</f>
        <v>Ufer und Feuchtgebiete (Nassfluren und Moore)</v>
      </c>
      <c r="R473" t="str" cm="1">
        <f t="array" ref="R473">INDEX(Klasse!$D$2:$D$42,MATCH(1,(A473=Klasse!$A$2:$A$42) * (Species!B473=Klasse!$B$2:$B$42),0))</f>
        <v>Feuchtwiesen</v>
      </c>
    </row>
    <row r="474" spans="1:18" x14ac:dyDescent="0.3">
      <c r="A474" s="10">
        <v>2</v>
      </c>
      <c r="B474" s="10">
        <v>3</v>
      </c>
      <c r="C474" s="10">
        <v>1</v>
      </c>
      <c r="E474" t="str">
        <f>IF(C474="",Options!$A$3,IF(D474="",Options!$A$4,Options!$A$5))</f>
        <v>Verband</v>
      </c>
      <c r="F474" t="str" cm="1">
        <f t="array" ref="F474">IF(E474=Options!$A$3,"",IF(E474=Options!$A$4,INDEX(Verband!$E$2:$E$179,MATCH(1,(A474=Verband!$A$2:$A$179) * (Species!B474=Verband!$B$2:$B$179) * (Species!C474=Verband!$C$2:$C$179),0)),IF(E474=Options!$A$5,INDEX(Assoziation!$F$2:$F$96,MATCH(1,(A474=Assoziation!$A$2:$A$96) * (Species!B474=Assoziation!$B$2:$B$96) * (Species!C474=Assoziation!$C$2:$C$96) * (Species!D474=Assoziation!$D$2:$D$96),0)),"")))</f>
        <v>Molinion</v>
      </c>
      <c r="G474" t="str" cm="1">
        <f t="array" ref="G474">IF(E474=Options!$A$3,INDEX(Klasse!$D$2:$D$42,MATCH(1,(A474=Klasse!$A$2:$A$42) * (Species!B474=Klasse!$B$2:$B$42),0)),IF(E474=Options!$A$4,INDEX(Verband!$F$2:$F$179,MATCH(1,(A474=Verband!$A$2:$A$179) * (Species!B474=Verband!$B$2:$B$179) * (Species!C474=Verband!$C$2:$C$179),0)),IF(E474=Options!$A$5,INDEX(Assoziation!$G$2:$G$96,MATCH(1,(A474=Assoziation!$A$2:$A$96) * (Species!B474=Assoziation!$B$2:$B$96) * (Species!C474=Assoziation!$C$2:$C$96) * (Species!D474=Assoziation!$D$2:$D$96),0)),"")))</f>
        <v>Pfeifengraswiese</v>
      </c>
      <c r="H474" s="10" t="s">
        <v>512</v>
      </c>
      <c r="I474" s="10">
        <v>0</v>
      </c>
      <c r="J474" s="10">
        <v>0</v>
      </c>
      <c r="K474" s="10">
        <v>1</v>
      </c>
      <c r="L474" t="str">
        <f t="shared" si="49"/>
        <v xml:space="preserve">Aster </v>
      </c>
      <c r="M474" t="str">
        <f t="shared" si="50"/>
        <v xml:space="preserve"> novi-belgii</v>
      </c>
      <c r="N474" t="str">
        <f t="shared" si="51"/>
        <v/>
      </c>
      <c r="O474" t="str">
        <f t="shared" si="53"/>
        <v>Species</v>
      </c>
      <c r="P474" t="str">
        <f t="shared" si="52"/>
        <v>L.</v>
      </c>
      <c r="Q474" t="str">
        <f>LOOKUP(A474,Formation!$A$2:$A$10,Formation!$B$2:$B$10)</f>
        <v>Ufer und Feuchtgebiete (Nassfluren und Moore)</v>
      </c>
      <c r="R474" t="str" cm="1">
        <f t="array" ref="R474">INDEX(Klasse!$D$2:$D$42,MATCH(1,(A474=Klasse!$A$2:$A$42) * (Species!B474=Klasse!$B$2:$B$42),0))</f>
        <v>Feuchtwiesen</v>
      </c>
    </row>
    <row r="475" spans="1:18" x14ac:dyDescent="0.3">
      <c r="A475" s="10">
        <v>2</v>
      </c>
      <c r="B475" s="10">
        <v>3</v>
      </c>
      <c r="C475" s="10">
        <v>1</v>
      </c>
      <c r="E475" t="str">
        <f>IF(C475="",Options!$A$3,IF(D475="",Options!$A$4,Options!$A$5))</f>
        <v>Verband</v>
      </c>
      <c r="F475" t="str" cm="1">
        <f t="array" ref="F475">IF(E475=Options!$A$3,"",IF(E475=Options!$A$4,INDEX(Verband!$E$2:$E$179,MATCH(1,(A475=Verband!$A$2:$A$179) * (Species!B475=Verband!$B$2:$B$179) * (Species!C475=Verband!$C$2:$C$179),0)),IF(E475=Options!$A$5,INDEX(Assoziation!$F$2:$F$96,MATCH(1,(A475=Assoziation!$A$2:$A$96) * (Species!B475=Assoziation!$B$2:$B$96) * (Species!C475=Assoziation!$C$2:$C$96) * (Species!D475=Assoziation!$D$2:$D$96),0)),"")))</f>
        <v>Molinion</v>
      </c>
      <c r="G475" t="str" cm="1">
        <f t="array" ref="G475">IF(E475=Options!$A$3,INDEX(Klasse!$D$2:$D$42,MATCH(1,(A475=Klasse!$A$2:$A$42) * (Species!B475=Klasse!$B$2:$B$42),0)),IF(E475=Options!$A$4,INDEX(Verband!$F$2:$F$179,MATCH(1,(A475=Verband!$A$2:$A$179) * (Species!B475=Verband!$B$2:$B$179) * (Species!C475=Verband!$C$2:$C$179),0)),IF(E475=Options!$A$5,INDEX(Assoziation!$G$2:$G$96,MATCH(1,(A475=Assoziation!$A$2:$A$96) * (Species!B475=Assoziation!$B$2:$B$96) * (Species!C475=Assoziation!$C$2:$C$96) * (Species!D475=Assoziation!$D$2:$D$96),0)),"")))</f>
        <v>Pfeifengraswiese</v>
      </c>
      <c r="H475" s="10" t="s">
        <v>513</v>
      </c>
      <c r="I475" s="10">
        <v>0</v>
      </c>
      <c r="J475" s="10">
        <v>0</v>
      </c>
      <c r="K475" s="10">
        <v>0</v>
      </c>
      <c r="L475" t="str">
        <f t="shared" si="49"/>
        <v xml:space="preserve">Calamagrostis </v>
      </c>
      <c r="M475" t="str">
        <f t="shared" si="50"/>
        <v xml:space="preserve"> epigejos</v>
      </c>
      <c r="N475" t="str">
        <f t="shared" si="51"/>
        <v/>
      </c>
      <c r="O475" t="str">
        <f t="shared" si="53"/>
        <v>Species</v>
      </c>
      <c r="P475" t="str">
        <f t="shared" si="52"/>
        <v>(L.) Roth</v>
      </c>
      <c r="Q475" t="str">
        <f>LOOKUP(A475,Formation!$A$2:$A$10,Formation!$B$2:$B$10)</f>
        <v>Ufer und Feuchtgebiete (Nassfluren und Moore)</v>
      </c>
      <c r="R475" t="str" cm="1">
        <f t="array" ref="R475">INDEX(Klasse!$D$2:$D$42,MATCH(1,(A475=Klasse!$A$2:$A$42) * (Species!B475=Klasse!$B$2:$B$42),0))</f>
        <v>Feuchtwiesen</v>
      </c>
    </row>
    <row r="476" spans="1:18" x14ac:dyDescent="0.3">
      <c r="A476" s="10">
        <v>2</v>
      </c>
      <c r="B476" s="10">
        <v>3</v>
      </c>
      <c r="C476" s="10">
        <v>1</v>
      </c>
      <c r="E476" t="str">
        <f>IF(C476="",Options!$A$3,IF(D476="",Options!$A$4,Options!$A$5))</f>
        <v>Verband</v>
      </c>
      <c r="F476" t="str" cm="1">
        <f t="array" ref="F476">IF(E476=Options!$A$3,"",IF(E476=Options!$A$4,INDEX(Verband!$E$2:$E$179,MATCH(1,(A476=Verband!$A$2:$A$179) * (Species!B476=Verband!$B$2:$B$179) * (Species!C476=Verband!$C$2:$C$179),0)),IF(E476=Options!$A$5,INDEX(Assoziation!$F$2:$F$96,MATCH(1,(A476=Assoziation!$A$2:$A$96) * (Species!B476=Assoziation!$B$2:$B$96) * (Species!C476=Assoziation!$C$2:$C$96) * (Species!D476=Assoziation!$D$2:$D$96),0)),"")))</f>
        <v>Molinion</v>
      </c>
      <c r="G476" t="str" cm="1">
        <f t="array" ref="G476">IF(E476=Options!$A$3,INDEX(Klasse!$D$2:$D$42,MATCH(1,(A476=Klasse!$A$2:$A$42) * (Species!B476=Klasse!$B$2:$B$42),0)),IF(E476=Options!$A$4,INDEX(Verband!$F$2:$F$179,MATCH(1,(A476=Verband!$A$2:$A$179) * (Species!B476=Verband!$B$2:$B$179) * (Species!C476=Verband!$C$2:$C$179),0)),IF(E476=Options!$A$5,INDEX(Assoziation!$G$2:$G$96,MATCH(1,(A476=Assoziation!$A$2:$A$96) * (Species!B476=Assoziation!$B$2:$B$96) * (Species!C476=Assoziation!$C$2:$C$96) * (Species!D476=Assoziation!$D$2:$D$96),0)),"")))</f>
        <v>Pfeifengraswiese</v>
      </c>
      <c r="H476" s="10" t="s">
        <v>514</v>
      </c>
      <c r="I476" s="10">
        <v>0</v>
      </c>
      <c r="J476" s="10">
        <v>0</v>
      </c>
      <c r="K476" s="10">
        <v>0</v>
      </c>
      <c r="L476" t="str">
        <f t="shared" si="49"/>
        <v xml:space="preserve">Carex </v>
      </c>
      <c r="M476" t="str">
        <f t="shared" si="50"/>
        <v xml:space="preserve"> distans</v>
      </c>
      <c r="N476" t="str">
        <f t="shared" si="51"/>
        <v/>
      </c>
      <c r="O476" t="str">
        <f t="shared" si="53"/>
        <v>Species</v>
      </c>
      <c r="P476" t="str">
        <f t="shared" si="52"/>
        <v>L.</v>
      </c>
      <c r="Q476" t="str">
        <f>LOOKUP(A476,Formation!$A$2:$A$10,Formation!$B$2:$B$10)</f>
        <v>Ufer und Feuchtgebiete (Nassfluren und Moore)</v>
      </c>
      <c r="R476" t="str" cm="1">
        <f t="array" ref="R476">INDEX(Klasse!$D$2:$D$42,MATCH(1,(A476=Klasse!$A$2:$A$42) * (Species!B476=Klasse!$B$2:$B$42),0))</f>
        <v>Feuchtwiesen</v>
      </c>
    </row>
    <row r="477" spans="1:18" x14ac:dyDescent="0.3">
      <c r="A477" s="10">
        <v>2</v>
      </c>
      <c r="B477" s="10">
        <v>3</v>
      </c>
      <c r="C477" s="10">
        <v>1</v>
      </c>
      <c r="E477" t="str">
        <f>IF(C477="",Options!$A$3,IF(D477="",Options!$A$4,Options!$A$5))</f>
        <v>Verband</v>
      </c>
      <c r="F477" t="str" cm="1">
        <f t="array" ref="F477">IF(E477=Options!$A$3,"",IF(E477=Options!$A$4,INDEX(Verband!$E$2:$E$179,MATCH(1,(A477=Verband!$A$2:$A$179) * (Species!B477=Verband!$B$2:$B$179) * (Species!C477=Verband!$C$2:$C$179),0)),IF(E477=Options!$A$5,INDEX(Assoziation!$F$2:$F$96,MATCH(1,(A477=Assoziation!$A$2:$A$96) * (Species!B477=Assoziation!$B$2:$B$96) * (Species!C477=Assoziation!$C$2:$C$96) * (Species!D477=Assoziation!$D$2:$D$96),0)),"")))</f>
        <v>Molinion</v>
      </c>
      <c r="G477" t="str" cm="1">
        <f t="array" ref="G477">IF(E477=Options!$A$3,INDEX(Klasse!$D$2:$D$42,MATCH(1,(A477=Klasse!$A$2:$A$42) * (Species!B477=Klasse!$B$2:$B$42),0)),IF(E477=Options!$A$4,INDEX(Verband!$F$2:$F$179,MATCH(1,(A477=Verband!$A$2:$A$179) * (Species!B477=Verband!$B$2:$B$179) * (Species!C477=Verband!$C$2:$C$179),0)),IF(E477=Options!$A$5,INDEX(Assoziation!$G$2:$G$96,MATCH(1,(A477=Assoziation!$A$2:$A$96) * (Species!B477=Assoziation!$B$2:$B$96) * (Species!C477=Assoziation!$C$2:$C$96) * (Species!D477=Assoziation!$D$2:$D$96),0)),"")))</f>
        <v>Pfeifengraswiese</v>
      </c>
      <c r="H477" s="10" t="s">
        <v>466</v>
      </c>
      <c r="I477" s="10">
        <v>0</v>
      </c>
      <c r="J477" s="10">
        <v>0</v>
      </c>
      <c r="K477" s="10">
        <v>0</v>
      </c>
      <c r="L477" t="str">
        <f t="shared" ref="L477:L540" si="54">IF(O477="Genus",H477,LEFT(H477,FIND(" ",H477)))</f>
        <v xml:space="preserve">Carex </v>
      </c>
      <c r="M477" t="str">
        <f t="shared" ref="M477:M540" si="55">IF(O477="Genus","",MID(H477,FIND(" ",H477),FIND(" ",H477,FIND(" ",H477)+1)-FIND(" ",H477)))</f>
        <v xml:space="preserve"> flacca</v>
      </c>
      <c r="N477" t="str">
        <f t="shared" ref="N477:N540" si="56">IF(O477="Subspecies",MID(H477,FIND("subsp. ",H477)+7,LEN(H477)-FIND("subsp. ",H477)+7),"")</f>
        <v/>
      </c>
      <c r="O477" t="str">
        <f t="shared" si="53"/>
        <v>Species</v>
      </c>
      <c r="P477" t="str">
        <f t="shared" ref="P477:P540" si="57">IF(O477="Species",RIGHT(H477,LEN(H477)-FIND(" ",H477,FIND(" ",H477)+1)),"")</f>
        <v>Schreb.</v>
      </c>
      <c r="Q477" t="str">
        <f>LOOKUP(A477,Formation!$A$2:$A$10,Formation!$B$2:$B$10)</f>
        <v>Ufer und Feuchtgebiete (Nassfluren und Moore)</v>
      </c>
      <c r="R477" t="str" cm="1">
        <f t="array" ref="R477">INDEX(Klasse!$D$2:$D$42,MATCH(1,(A477=Klasse!$A$2:$A$42) * (Species!B477=Klasse!$B$2:$B$42),0))</f>
        <v>Feuchtwiesen</v>
      </c>
    </row>
    <row r="478" spans="1:18" x14ac:dyDescent="0.3">
      <c r="A478" s="10">
        <v>2</v>
      </c>
      <c r="B478" s="10">
        <v>3</v>
      </c>
      <c r="C478" s="10">
        <v>1</v>
      </c>
      <c r="E478" t="str">
        <f>IF(C478="",Options!$A$3,IF(D478="",Options!$A$4,Options!$A$5))</f>
        <v>Verband</v>
      </c>
      <c r="F478" t="str" cm="1">
        <f t="array" ref="F478">IF(E478=Options!$A$3,"",IF(E478=Options!$A$4,INDEX(Verband!$E$2:$E$179,MATCH(1,(A478=Verband!$A$2:$A$179) * (Species!B478=Verband!$B$2:$B$179) * (Species!C478=Verband!$C$2:$C$179),0)),IF(E478=Options!$A$5,INDEX(Assoziation!$F$2:$F$96,MATCH(1,(A478=Assoziation!$A$2:$A$96) * (Species!B478=Assoziation!$B$2:$B$96) * (Species!C478=Assoziation!$C$2:$C$96) * (Species!D478=Assoziation!$D$2:$D$96),0)),"")))</f>
        <v>Molinion</v>
      </c>
      <c r="G478" t="str" cm="1">
        <f t="array" ref="G478">IF(E478=Options!$A$3,INDEX(Klasse!$D$2:$D$42,MATCH(1,(A478=Klasse!$A$2:$A$42) * (Species!B478=Klasse!$B$2:$B$42),0)),IF(E478=Options!$A$4,INDEX(Verband!$F$2:$F$179,MATCH(1,(A478=Verband!$A$2:$A$179) * (Species!B478=Verband!$B$2:$B$179) * (Species!C478=Verband!$C$2:$C$179),0)),IF(E478=Options!$A$5,INDEX(Assoziation!$G$2:$G$96,MATCH(1,(A478=Assoziation!$A$2:$A$96) * (Species!B478=Assoziation!$B$2:$B$96) * (Species!C478=Assoziation!$C$2:$C$96) * (Species!D478=Assoziation!$D$2:$D$96),0)),"")))</f>
        <v>Pfeifengraswiese</v>
      </c>
      <c r="H478" s="10" t="s">
        <v>515</v>
      </c>
      <c r="I478" s="10">
        <v>0</v>
      </c>
      <c r="J478" s="10">
        <v>0</v>
      </c>
      <c r="K478" s="10">
        <v>0</v>
      </c>
      <c r="L478" t="str">
        <f t="shared" si="54"/>
        <v xml:space="preserve">Carex </v>
      </c>
      <c r="M478" t="str">
        <f t="shared" si="55"/>
        <v xml:space="preserve"> hartmanii</v>
      </c>
      <c r="N478" t="str">
        <f t="shared" si="56"/>
        <v/>
      </c>
      <c r="O478" t="str">
        <f t="shared" si="53"/>
        <v>Species</v>
      </c>
      <c r="P478" t="str">
        <f t="shared" si="57"/>
        <v>Cajander</v>
      </c>
      <c r="Q478" t="str">
        <f>LOOKUP(A478,Formation!$A$2:$A$10,Formation!$B$2:$B$10)</f>
        <v>Ufer und Feuchtgebiete (Nassfluren und Moore)</v>
      </c>
      <c r="R478" t="str" cm="1">
        <f t="array" ref="R478">INDEX(Klasse!$D$2:$D$42,MATCH(1,(A478=Klasse!$A$2:$A$42) * (Species!B478=Klasse!$B$2:$B$42),0))</f>
        <v>Feuchtwiesen</v>
      </c>
    </row>
    <row r="479" spans="1:18" x14ac:dyDescent="0.3">
      <c r="A479" s="10">
        <v>2</v>
      </c>
      <c r="B479" s="10">
        <v>3</v>
      </c>
      <c r="C479" s="10">
        <v>1</v>
      </c>
      <c r="E479" t="str">
        <f>IF(C479="",Options!$A$3,IF(D479="",Options!$A$4,Options!$A$5))</f>
        <v>Verband</v>
      </c>
      <c r="F479" t="str" cm="1">
        <f t="array" ref="F479">IF(E479=Options!$A$3,"",IF(E479=Options!$A$4,INDEX(Verband!$E$2:$E$179,MATCH(1,(A479=Verband!$A$2:$A$179) * (Species!B479=Verband!$B$2:$B$179) * (Species!C479=Verband!$C$2:$C$179),0)),IF(E479=Options!$A$5,INDEX(Assoziation!$F$2:$F$96,MATCH(1,(A479=Assoziation!$A$2:$A$96) * (Species!B479=Assoziation!$B$2:$B$96) * (Species!C479=Assoziation!$C$2:$C$96) * (Species!D479=Assoziation!$D$2:$D$96),0)),"")))</f>
        <v>Molinion</v>
      </c>
      <c r="G479" t="str" cm="1">
        <f t="array" ref="G479">IF(E479=Options!$A$3,INDEX(Klasse!$D$2:$D$42,MATCH(1,(A479=Klasse!$A$2:$A$42) * (Species!B479=Klasse!$B$2:$B$42),0)),IF(E479=Options!$A$4,INDEX(Verband!$F$2:$F$179,MATCH(1,(A479=Verband!$A$2:$A$179) * (Species!B479=Verband!$B$2:$B$179) * (Species!C479=Verband!$C$2:$C$179),0)),IF(E479=Options!$A$5,INDEX(Assoziation!$G$2:$G$96,MATCH(1,(A479=Assoziation!$A$2:$A$96) * (Species!B479=Assoziation!$B$2:$B$96) * (Species!C479=Assoziation!$C$2:$C$96) * (Species!D479=Assoziation!$D$2:$D$96),0)),"")))</f>
        <v>Pfeifengraswiese</v>
      </c>
      <c r="H479" s="10" t="s">
        <v>516</v>
      </c>
      <c r="I479" s="10">
        <v>0</v>
      </c>
      <c r="J479" s="10">
        <v>0</v>
      </c>
      <c r="K479" s="10">
        <v>0</v>
      </c>
      <c r="L479" t="str">
        <f t="shared" si="54"/>
        <v xml:space="preserve">Carex </v>
      </c>
      <c r="M479" t="str">
        <f t="shared" si="55"/>
        <v xml:space="preserve"> punctata</v>
      </c>
      <c r="N479" t="str">
        <f t="shared" si="56"/>
        <v/>
      </c>
      <c r="O479" t="str">
        <f t="shared" si="53"/>
        <v>Species</v>
      </c>
      <c r="P479" t="str">
        <f t="shared" si="57"/>
        <v>Gaudin</v>
      </c>
      <c r="Q479" t="str">
        <f>LOOKUP(A479,Formation!$A$2:$A$10,Formation!$B$2:$B$10)</f>
        <v>Ufer und Feuchtgebiete (Nassfluren und Moore)</v>
      </c>
      <c r="R479" t="str" cm="1">
        <f t="array" ref="R479">INDEX(Klasse!$D$2:$D$42,MATCH(1,(A479=Klasse!$A$2:$A$42) * (Species!B479=Klasse!$B$2:$B$42),0))</f>
        <v>Feuchtwiesen</v>
      </c>
    </row>
    <row r="480" spans="1:18" x14ac:dyDescent="0.3">
      <c r="A480" s="10">
        <v>2</v>
      </c>
      <c r="B480" s="10">
        <v>3</v>
      </c>
      <c r="C480" s="10">
        <v>1</v>
      </c>
      <c r="E480" t="str">
        <f>IF(C480="",Options!$A$3,IF(D480="",Options!$A$4,Options!$A$5))</f>
        <v>Verband</v>
      </c>
      <c r="F480" t="str" cm="1">
        <f t="array" ref="F480">IF(E480=Options!$A$3,"",IF(E480=Options!$A$4,INDEX(Verband!$E$2:$E$179,MATCH(1,(A480=Verband!$A$2:$A$179) * (Species!B480=Verband!$B$2:$B$179) * (Species!C480=Verband!$C$2:$C$179),0)),IF(E480=Options!$A$5,INDEX(Assoziation!$F$2:$F$96,MATCH(1,(A480=Assoziation!$A$2:$A$96) * (Species!B480=Assoziation!$B$2:$B$96) * (Species!C480=Assoziation!$C$2:$C$96) * (Species!D480=Assoziation!$D$2:$D$96),0)),"")))</f>
        <v>Molinion</v>
      </c>
      <c r="G480" t="str" cm="1">
        <f t="array" ref="G480">IF(E480=Options!$A$3,INDEX(Klasse!$D$2:$D$42,MATCH(1,(A480=Klasse!$A$2:$A$42) * (Species!B480=Klasse!$B$2:$B$42),0)),IF(E480=Options!$A$4,INDEX(Verband!$F$2:$F$179,MATCH(1,(A480=Verband!$A$2:$A$179) * (Species!B480=Verband!$B$2:$B$179) * (Species!C480=Verband!$C$2:$C$179),0)),IF(E480=Options!$A$5,INDEX(Assoziation!$G$2:$G$96,MATCH(1,(A480=Assoziation!$A$2:$A$96) * (Species!B480=Assoziation!$B$2:$B$96) * (Species!C480=Assoziation!$C$2:$C$96) * (Species!D480=Assoziation!$D$2:$D$96),0)),"")))</f>
        <v>Pfeifengraswiese</v>
      </c>
      <c r="H480" s="10" t="s">
        <v>517</v>
      </c>
      <c r="I480" s="10">
        <v>0</v>
      </c>
      <c r="J480" s="10">
        <v>0</v>
      </c>
      <c r="K480" s="10">
        <v>0</v>
      </c>
      <c r="L480" t="str">
        <f t="shared" si="54"/>
        <v xml:space="preserve">Dactylorhiza </v>
      </c>
      <c r="M480" t="str">
        <f t="shared" si="55"/>
        <v xml:space="preserve"> maculata</v>
      </c>
      <c r="N480" t="str">
        <f t="shared" si="56"/>
        <v/>
      </c>
      <c r="O480" t="str">
        <f t="shared" si="53"/>
        <v>Species</v>
      </c>
      <c r="P480" t="str">
        <f t="shared" si="57"/>
        <v>(L.) Soó</v>
      </c>
      <c r="Q480" t="str">
        <f>LOOKUP(A480,Formation!$A$2:$A$10,Formation!$B$2:$B$10)</f>
        <v>Ufer und Feuchtgebiete (Nassfluren und Moore)</v>
      </c>
      <c r="R480" t="str" cm="1">
        <f t="array" ref="R480">INDEX(Klasse!$D$2:$D$42,MATCH(1,(A480=Klasse!$A$2:$A$42) * (Species!B480=Klasse!$B$2:$B$42),0))</f>
        <v>Feuchtwiesen</v>
      </c>
    </row>
    <row r="481" spans="1:18" x14ac:dyDescent="0.3">
      <c r="A481" s="10">
        <v>2</v>
      </c>
      <c r="B481" s="10">
        <v>3</v>
      </c>
      <c r="C481" s="10">
        <v>1</v>
      </c>
      <c r="E481" t="str">
        <f>IF(C481="",Options!$A$3,IF(D481="",Options!$A$4,Options!$A$5))</f>
        <v>Verband</v>
      </c>
      <c r="F481" t="str" cm="1">
        <f t="array" ref="F481">IF(E481=Options!$A$3,"",IF(E481=Options!$A$4,INDEX(Verband!$E$2:$E$179,MATCH(1,(A481=Verband!$A$2:$A$179) * (Species!B481=Verband!$B$2:$B$179) * (Species!C481=Verband!$C$2:$C$179),0)),IF(E481=Options!$A$5,INDEX(Assoziation!$F$2:$F$96,MATCH(1,(A481=Assoziation!$A$2:$A$96) * (Species!B481=Assoziation!$B$2:$B$96) * (Species!C481=Assoziation!$C$2:$C$96) * (Species!D481=Assoziation!$D$2:$D$96),0)),"")))</f>
        <v>Molinion</v>
      </c>
      <c r="G481" t="str" cm="1">
        <f t="array" ref="G481">IF(E481=Options!$A$3,INDEX(Klasse!$D$2:$D$42,MATCH(1,(A481=Klasse!$A$2:$A$42) * (Species!B481=Klasse!$B$2:$B$42),0)),IF(E481=Options!$A$4,INDEX(Verband!$F$2:$F$179,MATCH(1,(A481=Verband!$A$2:$A$179) * (Species!B481=Verband!$B$2:$B$179) * (Species!C481=Verband!$C$2:$C$179),0)),IF(E481=Options!$A$5,INDEX(Assoziation!$G$2:$G$96,MATCH(1,(A481=Assoziation!$A$2:$A$96) * (Species!B481=Assoziation!$B$2:$B$96) * (Species!C481=Assoziation!$C$2:$C$96) * (Species!D481=Assoziation!$D$2:$D$96),0)),"")))</f>
        <v>Pfeifengraswiese</v>
      </c>
      <c r="H481" s="10" t="s">
        <v>3347</v>
      </c>
      <c r="I481" s="10">
        <v>0</v>
      </c>
      <c r="J481" s="10">
        <v>0</v>
      </c>
      <c r="K481" s="10">
        <v>0</v>
      </c>
      <c r="L481" t="str">
        <f t="shared" si="54"/>
        <v xml:space="preserve">Dactylorhiza </v>
      </c>
      <c r="M481" t="str">
        <f t="shared" si="55"/>
        <v xml:space="preserve"> incarnata</v>
      </c>
      <c r="N481" t="str">
        <f t="shared" si="56"/>
        <v>ochroleuca</v>
      </c>
      <c r="O481" t="str">
        <f t="shared" si="53"/>
        <v>Subspecies</v>
      </c>
      <c r="P481" t="str">
        <f t="shared" si="57"/>
        <v/>
      </c>
      <c r="Q481" t="str">
        <f>LOOKUP(A481,Formation!$A$2:$A$10,Formation!$B$2:$B$10)</f>
        <v>Ufer und Feuchtgebiete (Nassfluren und Moore)</v>
      </c>
      <c r="R481" t="str" cm="1">
        <f t="array" ref="R481">INDEX(Klasse!$D$2:$D$42,MATCH(1,(A481=Klasse!$A$2:$A$42) * (Species!B481=Klasse!$B$2:$B$42),0))</f>
        <v>Feuchtwiesen</v>
      </c>
    </row>
    <row r="482" spans="1:18" x14ac:dyDescent="0.3">
      <c r="A482" s="10">
        <v>2</v>
      </c>
      <c r="B482" s="10">
        <v>3</v>
      </c>
      <c r="C482" s="10">
        <v>1</v>
      </c>
      <c r="E482" t="str">
        <f>IF(C482="",Options!$A$3,IF(D482="",Options!$A$4,Options!$A$5))</f>
        <v>Verband</v>
      </c>
      <c r="F482" t="str" cm="1">
        <f t="array" ref="F482">IF(E482=Options!$A$3,"",IF(E482=Options!$A$4,INDEX(Verband!$E$2:$E$179,MATCH(1,(A482=Verband!$A$2:$A$179) * (Species!B482=Verband!$B$2:$B$179) * (Species!C482=Verband!$C$2:$C$179),0)),IF(E482=Options!$A$5,INDEX(Assoziation!$F$2:$F$96,MATCH(1,(A482=Assoziation!$A$2:$A$96) * (Species!B482=Assoziation!$B$2:$B$96) * (Species!C482=Assoziation!$C$2:$C$96) * (Species!D482=Assoziation!$D$2:$D$96),0)),"")))</f>
        <v>Molinion</v>
      </c>
      <c r="G482" t="str" cm="1">
        <f t="array" ref="G482">IF(E482=Options!$A$3,INDEX(Klasse!$D$2:$D$42,MATCH(1,(A482=Klasse!$A$2:$A$42) * (Species!B482=Klasse!$B$2:$B$42),0)),IF(E482=Options!$A$4,INDEX(Verband!$F$2:$F$179,MATCH(1,(A482=Verband!$A$2:$A$179) * (Species!B482=Verband!$B$2:$B$179) * (Species!C482=Verband!$C$2:$C$179),0)),IF(E482=Options!$A$5,INDEX(Assoziation!$G$2:$G$96,MATCH(1,(A482=Assoziation!$A$2:$A$96) * (Species!B482=Assoziation!$B$2:$B$96) * (Species!C482=Assoziation!$C$2:$C$96) * (Species!D482=Assoziation!$D$2:$D$96),0)),"")))</f>
        <v>Pfeifengraswiese</v>
      </c>
      <c r="H482" s="10" t="s">
        <v>518</v>
      </c>
      <c r="I482" s="10">
        <v>0</v>
      </c>
      <c r="J482" s="10">
        <v>0</v>
      </c>
      <c r="K482" s="10">
        <v>0</v>
      </c>
      <c r="L482" t="str">
        <f t="shared" si="54"/>
        <v xml:space="preserve">Dianthus </v>
      </c>
      <c r="M482" t="str">
        <f t="shared" si="55"/>
        <v xml:space="preserve"> superbus</v>
      </c>
      <c r="N482" t="str">
        <f t="shared" si="56"/>
        <v/>
      </c>
      <c r="O482" t="str">
        <f t="shared" si="53"/>
        <v>Species</v>
      </c>
      <c r="P482" t="str">
        <f t="shared" si="57"/>
        <v>L.</v>
      </c>
      <c r="Q482" t="str">
        <f>LOOKUP(A482,Formation!$A$2:$A$10,Formation!$B$2:$B$10)</f>
        <v>Ufer und Feuchtgebiete (Nassfluren und Moore)</v>
      </c>
      <c r="R482" t="str" cm="1">
        <f t="array" ref="R482">INDEX(Klasse!$D$2:$D$42,MATCH(1,(A482=Klasse!$A$2:$A$42) * (Species!B482=Klasse!$B$2:$B$42),0))</f>
        <v>Feuchtwiesen</v>
      </c>
    </row>
    <row r="483" spans="1:18" x14ac:dyDescent="0.3">
      <c r="A483" s="10">
        <v>2</v>
      </c>
      <c r="B483" s="10">
        <v>3</v>
      </c>
      <c r="C483" s="10">
        <v>1</v>
      </c>
      <c r="E483" t="str">
        <f>IF(C483="",Options!$A$3,IF(D483="",Options!$A$4,Options!$A$5))</f>
        <v>Verband</v>
      </c>
      <c r="F483" t="str" cm="1">
        <f t="array" ref="F483">IF(E483=Options!$A$3,"",IF(E483=Options!$A$4,INDEX(Verband!$E$2:$E$179,MATCH(1,(A483=Verband!$A$2:$A$179) * (Species!B483=Verband!$B$2:$B$179) * (Species!C483=Verband!$C$2:$C$179),0)),IF(E483=Options!$A$5,INDEX(Assoziation!$F$2:$F$96,MATCH(1,(A483=Assoziation!$A$2:$A$96) * (Species!B483=Assoziation!$B$2:$B$96) * (Species!C483=Assoziation!$C$2:$C$96) * (Species!D483=Assoziation!$D$2:$D$96),0)),"")))</f>
        <v>Molinion</v>
      </c>
      <c r="G483" t="str" cm="1">
        <f t="array" ref="G483">IF(E483=Options!$A$3,INDEX(Klasse!$D$2:$D$42,MATCH(1,(A483=Klasse!$A$2:$A$42) * (Species!B483=Klasse!$B$2:$B$42),0)),IF(E483=Options!$A$4,INDEX(Verband!$F$2:$F$179,MATCH(1,(A483=Verband!$A$2:$A$179) * (Species!B483=Verband!$B$2:$B$179) * (Species!C483=Verband!$C$2:$C$179),0)),IF(E483=Options!$A$5,INDEX(Assoziation!$G$2:$G$96,MATCH(1,(A483=Assoziation!$A$2:$A$96) * (Species!B483=Assoziation!$B$2:$B$96) * (Species!C483=Assoziation!$C$2:$C$96) * (Species!D483=Assoziation!$D$2:$D$96),0)),"")))</f>
        <v>Pfeifengraswiese</v>
      </c>
      <c r="H483" s="10" t="s">
        <v>519</v>
      </c>
      <c r="I483" s="10">
        <v>0</v>
      </c>
      <c r="J483" s="10">
        <v>0</v>
      </c>
      <c r="K483" s="10">
        <v>0</v>
      </c>
      <c r="L483" t="str">
        <f t="shared" si="54"/>
        <v xml:space="preserve">Galium </v>
      </c>
      <c r="M483" t="str">
        <f t="shared" si="55"/>
        <v xml:space="preserve"> boreale</v>
      </c>
      <c r="N483" t="str">
        <f t="shared" si="56"/>
        <v/>
      </c>
      <c r="O483" t="str">
        <f t="shared" si="53"/>
        <v>Species</v>
      </c>
      <c r="P483" t="str">
        <f t="shared" si="57"/>
        <v>L.</v>
      </c>
      <c r="Q483" t="str">
        <f>LOOKUP(A483,Formation!$A$2:$A$10,Formation!$B$2:$B$10)</f>
        <v>Ufer und Feuchtgebiete (Nassfluren und Moore)</v>
      </c>
      <c r="R483" t="str" cm="1">
        <f t="array" ref="R483">INDEX(Klasse!$D$2:$D$42,MATCH(1,(A483=Klasse!$A$2:$A$42) * (Species!B483=Klasse!$B$2:$B$42),0))</f>
        <v>Feuchtwiesen</v>
      </c>
    </row>
    <row r="484" spans="1:18" x14ac:dyDescent="0.3">
      <c r="A484" s="10">
        <v>2</v>
      </c>
      <c r="B484" s="10">
        <v>3</v>
      </c>
      <c r="C484" s="10">
        <v>1</v>
      </c>
      <c r="E484" t="str">
        <f>IF(C484="",Options!$A$3,IF(D484="",Options!$A$4,Options!$A$5))</f>
        <v>Verband</v>
      </c>
      <c r="F484" t="str" cm="1">
        <f t="array" ref="F484">IF(E484=Options!$A$3,"",IF(E484=Options!$A$4,INDEX(Verband!$E$2:$E$179,MATCH(1,(A484=Verband!$A$2:$A$179) * (Species!B484=Verband!$B$2:$B$179) * (Species!C484=Verband!$C$2:$C$179),0)),IF(E484=Options!$A$5,INDEX(Assoziation!$F$2:$F$96,MATCH(1,(A484=Assoziation!$A$2:$A$96) * (Species!B484=Assoziation!$B$2:$B$96) * (Species!C484=Assoziation!$C$2:$C$96) * (Species!D484=Assoziation!$D$2:$D$96),0)),"")))</f>
        <v>Molinion</v>
      </c>
      <c r="G484" t="str" cm="1">
        <f t="array" ref="G484">IF(E484=Options!$A$3,INDEX(Klasse!$D$2:$D$42,MATCH(1,(A484=Klasse!$A$2:$A$42) * (Species!B484=Klasse!$B$2:$B$42),0)),IF(E484=Options!$A$4,INDEX(Verband!$F$2:$F$179,MATCH(1,(A484=Verband!$A$2:$A$179) * (Species!B484=Verband!$B$2:$B$179) * (Species!C484=Verband!$C$2:$C$179),0)),IF(E484=Options!$A$5,INDEX(Assoziation!$G$2:$G$96,MATCH(1,(A484=Assoziation!$A$2:$A$96) * (Species!B484=Assoziation!$B$2:$B$96) * (Species!C484=Assoziation!$C$2:$C$96) * (Species!D484=Assoziation!$D$2:$D$96),0)),"")))</f>
        <v>Pfeifengraswiese</v>
      </c>
      <c r="H484" s="10" t="s">
        <v>520</v>
      </c>
      <c r="I484" s="10">
        <v>0</v>
      </c>
      <c r="J484" s="10">
        <v>0</v>
      </c>
      <c r="K484" s="10">
        <v>0</v>
      </c>
      <c r="L484" t="str">
        <f t="shared" si="54"/>
        <v xml:space="preserve">Galium </v>
      </c>
      <c r="M484" t="str">
        <f t="shared" si="55"/>
        <v xml:space="preserve"> uliginosum</v>
      </c>
      <c r="N484" t="str">
        <f t="shared" si="56"/>
        <v/>
      </c>
      <c r="O484" t="str">
        <f t="shared" si="53"/>
        <v>Species</v>
      </c>
      <c r="P484" t="str">
        <f t="shared" si="57"/>
        <v>L.</v>
      </c>
      <c r="Q484" t="str">
        <f>LOOKUP(A484,Formation!$A$2:$A$10,Formation!$B$2:$B$10)</f>
        <v>Ufer und Feuchtgebiete (Nassfluren und Moore)</v>
      </c>
      <c r="R484" t="str" cm="1">
        <f t="array" ref="R484">INDEX(Klasse!$D$2:$D$42,MATCH(1,(A484=Klasse!$A$2:$A$42) * (Species!B484=Klasse!$B$2:$B$42),0))</f>
        <v>Feuchtwiesen</v>
      </c>
    </row>
    <row r="485" spans="1:18" x14ac:dyDescent="0.3">
      <c r="A485" s="10">
        <v>2</v>
      </c>
      <c r="B485" s="10">
        <v>3</v>
      </c>
      <c r="C485" s="10">
        <v>1</v>
      </c>
      <c r="E485" t="str">
        <f>IF(C485="",Options!$A$3,IF(D485="",Options!$A$4,Options!$A$5))</f>
        <v>Verband</v>
      </c>
      <c r="F485" t="str" cm="1">
        <f t="array" ref="F485">IF(E485=Options!$A$3,"",IF(E485=Options!$A$4,INDEX(Verband!$E$2:$E$179,MATCH(1,(A485=Verband!$A$2:$A$179) * (Species!B485=Verband!$B$2:$B$179) * (Species!C485=Verband!$C$2:$C$179),0)),IF(E485=Options!$A$5,INDEX(Assoziation!$F$2:$F$96,MATCH(1,(A485=Assoziation!$A$2:$A$96) * (Species!B485=Assoziation!$B$2:$B$96) * (Species!C485=Assoziation!$C$2:$C$96) * (Species!D485=Assoziation!$D$2:$D$96),0)),"")))</f>
        <v>Molinion</v>
      </c>
      <c r="G485" t="str" cm="1">
        <f t="array" ref="G485">IF(E485=Options!$A$3,INDEX(Klasse!$D$2:$D$42,MATCH(1,(A485=Klasse!$A$2:$A$42) * (Species!B485=Klasse!$B$2:$B$42),0)),IF(E485=Options!$A$4,INDEX(Verband!$F$2:$F$179,MATCH(1,(A485=Verband!$A$2:$A$179) * (Species!B485=Verband!$B$2:$B$179) * (Species!C485=Verband!$C$2:$C$179),0)),IF(E485=Options!$A$5,INDEX(Assoziation!$G$2:$G$96,MATCH(1,(A485=Assoziation!$A$2:$A$96) * (Species!B485=Assoziation!$B$2:$B$96) * (Species!C485=Assoziation!$C$2:$C$96) * (Species!D485=Assoziation!$D$2:$D$96),0)),"")))</f>
        <v>Pfeifengraswiese</v>
      </c>
      <c r="H485" s="10" t="s">
        <v>521</v>
      </c>
      <c r="I485" s="10">
        <v>0</v>
      </c>
      <c r="J485" s="10">
        <v>0</v>
      </c>
      <c r="K485" s="10">
        <v>0</v>
      </c>
      <c r="L485" t="str">
        <f t="shared" si="54"/>
        <v xml:space="preserve">Genista </v>
      </c>
      <c r="M485" t="str">
        <f t="shared" si="55"/>
        <v xml:space="preserve"> tinctoria</v>
      </c>
      <c r="N485" t="str">
        <f t="shared" si="56"/>
        <v/>
      </c>
      <c r="O485" t="str">
        <f t="shared" si="53"/>
        <v>Species</v>
      </c>
      <c r="P485" t="str">
        <f t="shared" si="57"/>
        <v>L.</v>
      </c>
      <c r="Q485" t="str">
        <f>LOOKUP(A485,Formation!$A$2:$A$10,Formation!$B$2:$B$10)</f>
        <v>Ufer und Feuchtgebiete (Nassfluren und Moore)</v>
      </c>
      <c r="R485" t="str" cm="1">
        <f t="array" ref="R485">INDEX(Klasse!$D$2:$D$42,MATCH(1,(A485=Klasse!$A$2:$A$42) * (Species!B485=Klasse!$B$2:$B$42),0))</f>
        <v>Feuchtwiesen</v>
      </c>
    </row>
    <row r="486" spans="1:18" x14ac:dyDescent="0.3">
      <c r="A486" s="10">
        <v>2</v>
      </c>
      <c r="B486" s="10">
        <v>3</v>
      </c>
      <c r="C486" s="10">
        <v>1</v>
      </c>
      <c r="E486" t="str">
        <f>IF(C486="",Options!$A$3,IF(D486="",Options!$A$4,Options!$A$5))</f>
        <v>Verband</v>
      </c>
      <c r="F486" t="str" cm="1">
        <f t="array" ref="F486">IF(E486=Options!$A$3,"",IF(E486=Options!$A$4,INDEX(Verband!$E$2:$E$179,MATCH(1,(A486=Verband!$A$2:$A$179) * (Species!B486=Verband!$B$2:$B$179) * (Species!C486=Verband!$C$2:$C$179),0)),IF(E486=Options!$A$5,INDEX(Assoziation!$F$2:$F$96,MATCH(1,(A486=Assoziation!$A$2:$A$96) * (Species!B486=Assoziation!$B$2:$B$96) * (Species!C486=Assoziation!$C$2:$C$96) * (Species!D486=Assoziation!$D$2:$D$96),0)),"")))</f>
        <v>Molinion</v>
      </c>
      <c r="G486" t="str" cm="1">
        <f t="array" ref="G486">IF(E486=Options!$A$3,INDEX(Klasse!$D$2:$D$42,MATCH(1,(A486=Klasse!$A$2:$A$42) * (Species!B486=Klasse!$B$2:$B$42),0)),IF(E486=Options!$A$4,INDEX(Verband!$F$2:$F$179,MATCH(1,(A486=Verband!$A$2:$A$179) * (Species!B486=Verband!$B$2:$B$179) * (Species!C486=Verband!$C$2:$C$179),0)),IF(E486=Options!$A$5,INDEX(Assoziation!$G$2:$G$96,MATCH(1,(A486=Assoziation!$A$2:$A$96) * (Species!B486=Assoziation!$B$2:$B$96) * (Species!C486=Assoziation!$C$2:$C$96) * (Species!D486=Assoziation!$D$2:$D$96),0)),"")))</f>
        <v>Pfeifengraswiese</v>
      </c>
      <c r="H486" s="10" t="s">
        <v>522</v>
      </c>
      <c r="I486" s="10">
        <v>0</v>
      </c>
      <c r="J486" s="10">
        <v>0</v>
      </c>
      <c r="K486" s="10">
        <v>0</v>
      </c>
      <c r="L486" t="str">
        <f t="shared" si="54"/>
        <v xml:space="preserve">Herminium </v>
      </c>
      <c r="M486" t="str">
        <f t="shared" si="55"/>
        <v xml:space="preserve"> monorchis</v>
      </c>
      <c r="N486" t="str">
        <f t="shared" si="56"/>
        <v/>
      </c>
      <c r="O486" t="str">
        <f t="shared" si="53"/>
        <v>Species</v>
      </c>
      <c r="P486" t="str">
        <f t="shared" si="57"/>
        <v>(L.) R. Br.</v>
      </c>
      <c r="Q486" t="str">
        <f>LOOKUP(A486,Formation!$A$2:$A$10,Formation!$B$2:$B$10)</f>
        <v>Ufer und Feuchtgebiete (Nassfluren und Moore)</v>
      </c>
      <c r="R486" t="str" cm="1">
        <f t="array" ref="R486">INDEX(Klasse!$D$2:$D$42,MATCH(1,(A486=Klasse!$A$2:$A$42) * (Species!B486=Klasse!$B$2:$B$42),0))</f>
        <v>Feuchtwiesen</v>
      </c>
    </row>
    <row r="487" spans="1:18" x14ac:dyDescent="0.3">
      <c r="A487" s="10">
        <v>2</v>
      </c>
      <c r="B487" s="10">
        <v>3</v>
      </c>
      <c r="C487" s="10">
        <v>1</v>
      </c>
      <c r="E487" t="str">
        <f>IF(C487="",Options!$A$3,IF(D487="",Options!$A$4,Options!$A$5))</f>
        <v>Verband</v>
      </c>
      <c r="F487" t="str" cm="1">
        <f t="array" ref="F487">IF(E487=Options!$A$3,"",IF(E487=Options!$A$4,INDEX(Verband!$E$2:$E$179,MATCH(1,(A487=Verband!$A$2:$A$179) * (Species!B487=Verband!$B$2:$B$179) * (Species!C487=Verband!$C$2:$C$179),0)),IF(E487=Options!$A$5,INDEX(Assoziation!$F$2:$F$96,MATCH(1,(A487=Assoziation!$A$2:$A$96) * (Species!B487=Assoziation!$B$2:$B$96) * (Species!C487=Assoziation!$C$2:$C$96) * (Species!D487=Assoziation!$D$2:$D$96),0)),"")))</f>
        <v>Molinion</v>
      </c>
      <c r="G487" t="str" cm="1">
        <f t="array" ref="G487">IF(E487=Options!$A$3,INDEX(Klasse!$D$2:$D$42,MATCH(1,(A487=Klasse!$A$2:$A$42) * (Species!B487=Klasse!$B$2:$B$42),0)),IF(E487=Options!$A$4,INDEX(Verband!$F$2:$F$179,MATCH(1,(A487=Verband!$A$2:$A$179) * (Species!B487=Verband!$B$2:$B$179) * (Species!C487=Verband!$C$2:$C$179),0)),IF(E487=Options!$A$5,INDEX(Assoziation!$G$2:$G$96,MATCH(1,(A487=Assoziation!$A$2:$A$96) * (Species!B487=Assoziation!$B$2:$B$96) * (Species!C487=Assoziation!$C$2:$C$96) * (Species!D487=Assoziation!$D$2:$D$96),0)),"")))</f>
        <v>Pfeifengraswiese</v>
      </c>
      <c r="H487" s="10" t="s">
        <v>523</v>
      </c>
      <c r="I487" s="10">
        <v>0</v>
      </c>
      <c r="J487" s="10">
        <v>0</v>
      </c>
      <c r="K487" s="10">
        <v>0</v>
      </c>
      <c r="L487" t="str">
        <f t="shared" si="54"/>
        <v xml:space="preserve">Hieracium </v>
      </c>
      <c r="M487" t="str">
        <f t="shared" si="55"/>
        <v xml:space="preserve"> caespitosum</v>
      </c>
      <c r="N487" t="str">
        <f t="shared" si="56"/>
        <v/>
      </c>
      <c r="O487" t="str">
        <f t="shared" si="53"/>
        <v>Species</v>
      </c>
      <c r="P487" t="str">
        <f t="shared" si="57"/>
        <v>Dumort.</v>
      </c>
      <c r="Q487" t="str">
        <f>LOOKUP(A487,Formation!$A$2:$A$10,Formation!$B$2:$B$10)</f>
        <v>Ufer und Feuchtgebiete (Nassfluren und Moore)</v>
      </c>
      <c r="R487" t="str" cm="1">
        <f t="array" ref="R487">INDEX(Klasse!$D$2:$D$42,MATCH(1,(A487=Klasse!$A$2:$A$42) * (Species!B487=Klasse!$B$2:$B$42),0))</f>
        <v>Feuchtwiesen</v>
      </c>
    </row>
    <row r="488" spans="1:18" x14ac:dyDescent="0.3">
      <c r="A488" s="10">
        <v>2</v>
      </c>
      <c r="B488" s="10">
        <v>3</v>
      </c>
      <c r="C488" s="10">
        <v>1</v>
      </c>
      <c r="E488" t="str">
        <f>IF(C488="",Options!$A$3,IF(D488="",Options!$A$4,Options!$A$5))</f>
        <v>Verband</v>
      </c>
      <c r="F488" t="str" cm="1">
        <f t="array" ref="F488">IF(E488=Options!$A$3,"",IF(E488=Options!$A$4,INDEX(Verband!$E$2:$E$179,MATCH(1,(A488=Verband!$A$2:$A$179) * (Species!B488=Verband!$B$2:$B$179) * (Species!C488=Verband!$C$2:$C$179),0)),IF(E488=Options!$A$5,INDEX(Assoziation!$F$2:$F$96,MATCH(1,(A488=Assoziation!$A$2:$A$96) * (Species!B488=Assoziation!$B$2:$B$96) * (Species!C488=Assoziation!$C$2:$C$96) * (Species!D488=Assoziation!$D$2:$D$96),0)),"")))</f>
        <v>Molinion</v>
      </c>
      <c r="G488" t="str" cm="1">
        <f t="array" ref="G488">IF(E488=Options!$A$3,INDEX(Klasse!$D$2:$D$42,MATCH(1,(A488=Klasse!$A$2:$A$42) * (Species!B488=Klasse!$B$2:$B$42),0)),IF(E488=Options!$A$4,INDEX(Verband!$F$2:$F$179,MATCH(1,(A488=Verband!$A$2:$A$179) * (Species!B488=Verband!$B$2:$B$179) * (Species!C488=Verband!$C$2:$C$179),0)),IF(E488=Options!$A$5,INDEX(Assoziation!$G$2:$G$96,MATCH(1,(A488=Assoziation!$A$2:$A$96) * (Species!B488=Assoziation!$B$2:$B$96) * (Species!C488=Assoziation!$C$2:$C$96) * (Species!D488=Assoziation!$D$2:$D$96),0)),"")))</f>
        <v>Pfeifengraswiese</v>
      </c>
      <c r="H488" s="10" t="s">
        <v>524</v>
      </c>
      <c r="I488" s="10">
        <v>0</v>
      </c>
      <c r="J488" s="10">
        <v>0</v>
      </c>
      <c r="K488" s="10">
        <v>0</v>
      </c>
      <c r="L488" t="str">
        <f t="shared" si="54"/>
        <v xml:space="preserve">Inula </v>
      </c>
      <c r="M488" t="str">
        <f t="shared" si="55"/>
        <v xml:space="preserve"> salicina</v>
      </c>
      <c r="N488" t="str">
        <f t="shared" si="56"/>
        <v/>
      </c>
      <c r="O488" t="str">
        <f t="shared" si="53"/>
        <v>Species</v>
      </c>
      <c r="P488" t="str">
        <f t="shared" si="57"/>
        <v>L.</v>
      </c>
      <c r="Q488" t="str">
        <f>LOOKUP(A488,Formation!$A$2:$A$10,Formation!$B$2:$B$10)</f>
        <v>Ufer und Feuchtgebiete (Nassfluren und Moore)</v>
      </c>
      <c r="R488" t="str" cm="1">
        <f t="array" ref="R488">INDEX(Klasse!$D$2:$D$42,MATCH(1,(A488=Klasse!$A$2:$A$42) * (Species!B488=Klasse!$B$2:$B$42),0))</f>
        <v>Feuchtwiesen</v>
      </c>
    </row>
    <row r="489" spans="1:18" x14ac:dyDescent="0.3">
      <c r="A489" s="10">
        <v>2</v>
      </c>
      <c r="B489" s="10">
        <v>3</v>
      </c>
      <c r="C489" s="10">
        <v>1</v>
      </c>
      <c r="E489" t="str">
        <f>IF(C489="",Options!$A$3,IF(D489="",Options!$A$4,Options!$A$5))</f>
        <v>Verband</v>
      </c>
      <c r="F489" t="str" cm="1">
        <f t="array" ref="F489">IF(E489=Options!$A$3,"",IF(E489=Options!$A$4,INDEX(Verband!$E$2:$E$179,MATCH(1,(A489=Verband!$A$2:$A$179) * (Species!B489=Verband!$B$2:$B$179) * (Species!C489=Verband!$C$2:$C$179),0)),IF(E489=Options!$A$5,INDEX(Assoziation!$F$2:$F$96,MATCH(1,(A489=Assoziation!$A$2:$A$96) * (Species!B489=Assoziation!$B$2:$B$96) * (Species!C489=Assoziation!$C$2:$C$96) * (Species!D489=Assoziation!$D$2:$D$96),0)),"")))</f>
        <v>Molinion</v>
      </c>
      <c r="G489" t="str" cm="1">
        <f t="array" ref="G489">IF(E489=Options!$A$3,INDEX(Klasse!$D$2:$D$42,MATCH(1,(A489=Klasse!$A$2:$A$42) * (Species!B489=Klasse!$B$2:$B$42),0)),IF(E489=Options!$A$4,INDEX(Verband!$F$2:$F$179,MATCH(1,(A489=Verband!$A$2:$A$179) * (Species!B489=Verband!$B$2:$B$179) * (Species!C489=Verband!$C$2:$C$179),0)),IF(E489=Options!$A$5,INDEX(Assoziation!$G$2:$G$96,MATCH(1,(A489=Assoziation!$A$2:$A$96) * (Species!B489=Assoziation!$B$2:$B$96) * (Species!C489=Assoziation!$C$2:$C$96) * (Species!D489=Assoziation!$D$2:$D$96),0)),"")))</f>
        <v>Pfeifengraswiese</v>
      </c>
      <c r="H489" s="10" t="s">
        <v>525</v>
      </c>
      <c r="I489" s="10">
        <v>0</v>
      </c>
      <c r="J489" s="10">
        <v>1</v>
      </c>
      <c r="K489" s="10">
        <v>0</v>
      </c>
      <c r="L489" t="str">
        <f t="shared" si="54"/>
        <v xml:space="preserve">Juncus </v>
      </c>
      <c r="M489" t="str">
        <f t="shared" si="55"/>
        <v xml:space="preserve"> conglomeratus</v>
      </c>
      <c r="N489" t="str">
        <f t="shared" si="56"/>
        <v/>
      </c>
      <c r="O489" t="str">
        <f t="shared" si="53"/>
        <v>Species</v>
      </c>
      <c r="P489" t="str">
        <f t="shared" si="57"/>
        <v>L.</v>
      </c>
      <c r="Q489" t="str">
        <f>LOOKUP(A489,Formation!$A$2:$A$10,Formation!$B$2:$B$10)</f>
        <v>Ufer und Feuchtgebiete (Nassfluren und Moore)</v>
      </c>
      <c r="R489" t="str" cm="1">
        <f t="array" ref="R489">INDEX(Klasse!$D$2:$D$42,MATCH(1,(A489=Klasse!$A$2:$A$42) * (Species!B489=Klasse!$B$2:$B$42),0))</f>
        <v>Feuchtwiesen</v>
      </c>
    </row>
    <row r="490" spans="1:18" x14ac:dyDescent="0.3">
      <c r="A490" s="10">
        <v>2</v>
      </c>
      <c r="B490" s="10">
        <v>3</v>
      </c>
      <c r="C490" s="10">
        <v>1</v>
      </c>
      <c r="E490" t="str">
        <f>IF(C490="",Options!$A$3,IF(D490="",Options!$A$4,Options!$A$5))</f>
        <v>Verband</v>
      </c>
      <c r="F490" t="str" cm="1">
        <f t="array" ref="F490">IF(E490=Options!$A$3,"",IF(E490=Options!$A$4,INDEX(Verband!$E$2:$E$179,MATCH(1,(A490=Verband!$A$2:$A$179) * (Species!B490=Verband!$B$2:$B$179) * (Species!C490=Verband!$C$2:$C$179),0)),IF(E490=Options!$A$5,INDEX(Assoziation!$F$2:$F$96,MATCH(1,(A490=Assoziation!$A$2:$A$96) * (Species!B490=Assoziation!$B$2:$B$96) * (Species!C490=Assoziation!$C$2:$C$96) * (Species!D490=Assoziation!$D$2:$D$96),0)),"")))</f>
        <v>Molinion</v>
      </c>
      <c r="G490" t="str" cm="1">
        <f t="array" ref="G490">IF(E490=Options!$A$3,INDEX(Klasse!$D$2:$D$42,MATCH(1,(A490=Klasse!$A$2:$A$42) * (Species!B490=Klasse!$B$2:$B$42),0)),IF(E490=Options!$A$4,INDEX(Verband!$F$2:$F$179,MATCH(1,(A490=Verband!$A$2:$A$179) * (Species!B490=Verband!$B$2:$B$179) * (Species!C490=Verband!$C$2:$C$179),0)),IF(E490=Options!$A$5,INDEX(Assoziation!$G$2:$G$96,MATCH(1,(A490=Assoziation!$A$2:$A$96) * (Species!B490=Assoziation!$B$2:$B$96) * (Species!C490=Assoziation!$C$2:$C$96) * (Species!D490=Assoziation!$D$2:$D$96),0)),"")))</f>
        <v>Pfeifengraswiese</v>
      </c>
      <c r="H490" s="10" t="s">
        <v>526</v>
      </c>
      <c r="I490" s="10">
        <v>0</v>
      </c>
      <c r="J490" s="10">
        <v>0</v>
      </c>
      <c r="K490" s="10">
        <v>0</v>
      </c>
      <c r="L490" t="str">
        <f t="shared" si="54"/>
        <v xml:space="preserve">Linum </v>
      </c>
      <c r="M490" t="str">
        <f t="shared" si="55"/>
        <v xml:space="preserve"> catharticum</v>
      </c>
      <c r="N490" t="str">
        <f t="shared" si="56"/>
        <v/>
      </c>
      <c r="O490" t="str">
        <f t="shared" si="53"/>
        <v>Species</v>
      </c>
      <c r="P490" t="str">
        <f t="shared" si="57"/>
        <v>L.</v>
      </c>
      <c r="Q490" t="str">
        <f>LOOKUP(A490,Formation!$A$2:$A$10,Formation!$B$2:$B$10)</f>
        <v>Ufer und Feuchtgebiete (Nassfluren und Moore)</v>
      </c>
      <c r="R490" t="str" cm="1">
        <f t="array" ref="R490">INDEX(Klasse!$D$2:$D$42,MATCH(1,(A490=Klasse!$A$2:$A$42) * (Species!B490=Klasse!$B$2:$B$42),0))</f>
        <v>Feuchtwiesen</v>
      </c>
    </row>
    <row r="491" spans="1:18" x14ac:dyDescent="0.3">
      <c r="A491" s="10">
        <v>2</v>
      </c>
      <c r="B491" s="10">
        <v>3</v>
      </c>
      <c r="C491" s="10">
        <v>1</v>
      </c>
      <c r="E491" t="str">
        <f>IF(C491="",Options!$A$3,IF(D491="",Options!$A$4,Options!$A$5))</f>
        <v>Verband</v>
      </c>
      <c r="F491" t="str" cm="1">
        <f t="array" ref="F491">IF(E491=Options!$A$3,"",IF(E491=Options!$A$4,INDEX(Verband!$E$2:$E$179,MATCH(1,(A491=Verband!$A$2:$A$179) * (Species!B491=Verband!$B$2:$B$179) * (Species!C491=Verband!$C$2:$C$179),0)),IF(E491=Options!$A$5,INDEX(Assoziation!$F$2:$F$96,MATCH(1,(A491=Assoziation!$A$2:$A$96) * (Species!B491=Assoziation!$B$2:$B$96) * (Species!C491=Assoziation!$C$2:$C$96) * (Species!D491=Assoziation!$D$2:$D$96),0)),"")))</f>
        <v>Molinion</v>
      </c>
      <c r="G491" t="str" cm="1">
        <f t="array" ref="G491">IF(E491=Options!$A$3,INDEX(Klasse!$D$2:$D$42,MATCH(1,(A491=Klasse!$A$2:$A$42) * (Species!B491=Klasse!$B$2:$B$42),0)),IF(E491=Options!$A$4,INDEX(Verband!$F$2:$F$179,MATCH(1,(A491=Verband!$A$2:$A$179) * (Species!B491=Verband!$B$2:$B$179) * (Species!C491=Verband!$C$2:$C$179),0)),IF(E491=Options!$A$5,INDEX(Assoziation!$G$2:$G$96,MATCH(1,(A491=Assoziation!$A$2:$A$96) * (Species!B491=Assoziation!$B$2:$B$96) * (Species!C491=Assoziation!$C$2:$C$96) * (Species!D491=Assoziation!$D$2:$D$96),0)),"")))</f>
        <v>Pfeifengraswiese</v>
      </c>
      <c r="H491" s="10" t="s">
        <v>527</v>
      </c>
      <c r="I491" s="10">
        <v>0</v>
      </c>
      <c r="J491" s="10">
        <v>0</v>
      </c>
      <c r="K491" s="10">
        <v>0</v>
      </c>
      <c r="L491" t="str">
        <f t="shared" si="54"/>
        <v xml:space="preserve">Lotus </v>
      </c>
      <c r="M491" t="str">
        <f t="shared" si="55"/>
        <v xml:space="preserve"> tenuis</v>
      </c>
      <c r="N491" t="str">
        <f t="shared" si="56"/>
        <v/>
      </c>
      <c r="O491" t="str">
        <f t="shared" si="53"/>
        <v>Species</v>
      </c>
      <c r="P491" t="str">
        <f t="shared" si="57"/>
        <v>Willd.</v>
      </c>
      <c r="Q491" t="str">
        <f>LOOKUP(A491,Formation!$A$2:$A$10,Formation!$B$2:$B$10)</f>
        <v>Ufer und Feuchtgebiete (Nassfluren und Moore)</v>
      </c>
      <c r="R491" t="str" cm="1">
        <f t="array" ref="R491">INDEX(Klasse!$D$2:$D$42,MATCH(1,(A491=Klasse!$A$2:$A$42) * (Species!B491=Klasse!$B$2:$B$42),0))</f>
        <v>Feuchtwiesen</v>
      </c>
    </row>
    <row r="492" spans="1:18" x14ac:dyDescent="0.3">
      <c r="A492" s="10">
        <v>2</v>
      </c>
      <c r="B492" s="10">
        <v>3</v>
      </c>
      <c r="C492" s="10">
        <v>1</v>
      </c>
      <c r="E492" t="str">
        <f>IF(C492="",Options!$A$3,IF(D492="",Options!$A$4,Options!$A$5))</f>
        <v>Verband</v>
      </c>
      <c r="F492" t="str" cm="1">
        <f t="array" ref="F492">IF(E492=Options!$A$3,"",IF(E492=Options!$A$4,INDEX(Verband!$E$2:$E$179,MATCH(1,(A492=Verband!$A$2:$A$179) * (Species!B492=Verband!$B$2:$B$179) * (Species!C492=Verband!$C$2:$C$179),0)),IF(E492=Options!$A$5,INDEX(Assoziation!$F$2:$F$96,MATCH(1,(A492=Assoziation!$A$2:$A$96) * (Species!B492=Assoziation!$B$2:$B$96) * (Species!C492=Assoziation!$C$2:$C$96) * (Species!D492=Assoziation!$D$2:$D$96),0)),"")))</f>
        <v>Molinion</v>
      </c>
      <c r="G492" t="str" cm="1">
        <f t="array" ref="G492">IF(E492=Options!$A$3,INDEX(Klasse!$D$2:$D$42,MATCH(1,(A492=Klasse!$A$2:$A$42) * (Species!B492=Klasse!$B$2:$B$42),0)),IF(E492=Options!$A$4,INDEX(Verband!$F$2:$F$179,MATCH(1,(A492=Verband!$A$2:$A$179) * (Species!B492=Verband!$B$2:$B$179) * (Species!C492=Verband!$C$2:$C$179),0)),IF(E492=Options!$A$5,INDEX(Assoziation!$G$2:$G$96,MATCH(1,(A492=Assoziation!$A$2:$A$96) * (Species!B492=Assoziation!$B$2:$B$96) * (Species!C492=Assoziation!$C$2:$C$96) * (Species!D492=Assoziation!$D$2:$D$96),0)),"")))</f>
        <v>Pfeifengraswiese</v>
      </c>
      <c r="H492" s="10" t="s">
        <v>528</v>
      </c>
      <c r="I492" s="10">
        <v>0</v>
      </c>
      <c r="J492" s="10">
        <v>0</v>
      </c>
      <c r="K492" s="10">
        <v>0</v>
      </c>
      <c r="L492" t="str">
        <f t="shared" si="54"/>
        <v xml:space="preserve">Molinia </v>
      </c>
      <c r="M492" t="str">
        <f t="shared" si="55"/>
        <v xml:space="preserve"> arundinacea</v>
      </c>
      <c r="N492" t="str">
        <f t="shared" si="56"/>
        <v/>
      </c>
      <c r="O492" t="str">
        <f t="shared" si="53"/>
        <v>Species</v>
      </c>
      <c r="P492" t="str">
        <f t="shared" si="57"/>
        <v>Schrank</v>
      </c>
      <c r="Q492" t="str">
        <f>LOOKUP(A492,Formation!$A$2:$A$10,Formation!$B$2:$B$10)</f>
        <v>Ufer und Feuchtgebiete (Nassfluren und Moore)</v>
      </c>
      <c r="R492" t="str" cm="1">
        <f t="array" ref="R492">INDEX(Klasse!$D$2:$D$42,MATCH(1,(A492=Klasse!$A$2:$A$42) * (Species!B492=Klasse!$B$2:$B$42),0))</f>
        <v>Feuchtwiesen</v>
      </c>
    </row>
    <row r="493" spans="1:18" x14ac:dyDescent="0.3">
      <c r="A493" s="10">
        <v>2</v>
      </c>
      <c r="B493" s="10">
        <v>3</v>
      </c>
      <c r="C493" s="10">
        <v>1</v>
      </c>
      <c r="E493" t="str">
        <f>IF(C493="",Options!$A$3,IF(D493="",Options!$A$4,Options!$A$5))</f>
        <v>Verband</v>
      </c>
      <c r="F493" t="str" cm="1">
        <f t="array" ref="F493">IF(E493=Options!$A$3,"",IF(E493=Options!$A$4,INDEX(Verband!$E$2:$E$179,MATCH(1,(A493=Verband!$A$2:$A$179) * (Species!B493=Verband!$B$2:$B$179) * (Species!C493=Verband!$C$2:$C$179),0)),IF(E493=Options!$A$5,INDEX(Assoziation!$F$2:$F$96,MATCH(1,(A493=Assoziation!$A$2:$A$96) * (Species!B493=Assoziation!$B$2:$B$96) * (Species!C493=Assoziation!$C$2:$C$96) * (Species!D493=Assoziation!$D$2:$D$96),0)),"")))</f>
        <v>Molinion</v>
      </c>
      <c r="G493" t="str" cm="1">
        <f t="array" ref="G493">IF(E493=Options!$A$3,INDEX(Klasse!$D$2:$D$42,MATCH(1,(A493=Klasse!$A$2:$A$42) * (Species!B493=Klasse!$B$2:$B$42),0)),IF(E493=Options!$A$4,INDEX(Verband!$F$2:$F$179,MATCH(1,(A493=Verband!$A$2:$A$179) * (Species!B493=Verband!$B$2:$B$179) * (Species!C493=Verband!$C$2:$C$179),0)),IF(E493=Options!$A$5,INDEX(Assoziation!$G$2:$G$96,MATCH(1,(A493=Assoziation!$A$2:$A$96) * (Species!B493=Assoziation!$B$2:$B$96) * (Species!C493=Assoziation!$C$2:$C$96) * (Species!D493=Assoziation!$D$2:$D$96),0)),"")))</f>
        <v>Pfeifengraswiese</v>
      </c>
      <c r="H493" s="10" t="s">
        <v>529</v>
      </c>
      <c r="I493" s="10">
        <v>0</v>
      </c>
      <c r="J493" s="10">
        <v>1</v>
      </c>
      <c r="K493" s="10">
        <v>0</v>
      </c>
      <c r="L493" t="str">
        <f t="shared" si="54"/>
        <v xml:space="preserve">Molinia </v>
      </c>
      <c r="M493" t="str">
        <f t="shared" si="55"/>
        <v xml:space="preserve"> caerulea</v>
      </c>
      <c r="N493" t="str">
        <f t="shared" si="56"/>
        <v/>
      </c>
      <c r="O493" t="str">
        <f t="shared" si="53"/>
        <v>Species</v>
      </c>
      <c r="P493" t="str">
        <f t="shared" si="57"/>
        <v>(L.) Moench</v>
      </c>
      <c r="Q493" t="str">
        <f>LOOKUP(A493,Formation!$A$2:$A$10,Formation!$B$2:$B$10)</f>
        <v>Ufer und Feuchtgebiete (Nassfluren und Moore)</v>
      </c>
      <c r="R493" t="str" cm="1">
        <f t="array" ref="R493">INDEX(Klasse!$D$2:$D$42,MATCH(1,(A493=Klasse!$A$2:$A$42) * (Species!B493=Klasse!$B$2:$B$42),0))</f>
        <v>Feuchtwiesen</v>
      </c>
    </row>
    <row r="494" spans="1:18" x14ac:dyDescent="0.3">
      <c r="A494" s="10">
        <v>2</v>
      </c>
      <c r="B494" s="10">
        <v>3</v>
      </c>
      <c r="C494" s="10">
        <v>1</v>
      </c>
      <c r="E494" t="str">
        <f>IF(C494="",Options!$A$3,IF(D494="",Options!$A$4,Options!$A$5))</f>
        <v>Verband</v>
      </c>
      <c r="F494" t="str" cm="1">
        <f t="array" ref="F494">IF(E494=Options!$A$3,"",IF(E494=Options!$A$4,INDEX(Verband!$E$2:$E$179,MATCH(1,(A494=Verband!$A$2:$A$179) * (Species!B494=Verband!$B$2:$B$179) * (Species!C494=Verband!$C$2:$C$179),0)),IF(E494=Options!$A$5,INDEX(Assoziation!$F$2:$F$96,MATCH(1,(A494=Assoziation!$A$2:$A$96) * (Species!B494=Assoziation!$B$2:$B$96) * (Species!C494=Assoziation!$C$2:$C$96) * (Species!D494=Assoziation!$D$2:$D$96),0)),"")))</f>
        <v>Molinion</v>
      </c>
      <c r="G494" t="str" cm="1">
        <f t="array" ref="G494">IF(E494=Options!$A$3,INDEX(Klasse!$D$2:$D$42,MATCH(1,(A494=Klasse!$A$2:$A$42) * (Species!B494=Klasse!$B$2:$B$42),0)),IF(E494=Options!$A$4,INDEX(Verband!$F$2:$F$179,MATCH(1,(A494=Verband!$A$2:$A$179) * (Species!B494=Verband!$B$2:$B$179) * (Species!C494=Verband!$C$2:$C$179),0)),IF(E494=Options!$A$5,INDEX(Assoziation!$G$2:$G$96,MATCH(1,(A494=Assoziation!$A$2:$A$96) * (Species!B494=Assoziation!$B$2:$B$96) * (Species!C494=Assoziation!$C$2:$C$96) * (Species!D494=Assoziation!$D$2:$D$96),0)),"")))</f>
        <v>Pfeifengraswiese</v>
      </c>
      <c r="H494" s="10" t="s">
        <v>530</v>
      </c>
      <c r="I494" s="10">
        <v>0</v>
      </c>
      <c r="J494" s="10">
        <v>0</v>
      </c>
      <c r="K494" s="10">
        <v>0</v>
      </c>
      <c r="L494" t="str">
        <f t="shared" si="54"/>
        <v xml:space="preserve">Orchis </v>
      </c>
      <c r="M494" t="str">
        <f t="shared" si="55"/>
        <v xml:space="preserve"> laxiflora</v>
      </c>
      <c r="N494" t="str">
        <f t="shared" si="56"/>
        <v/>
      </c>
      <c r="O494" t="str">
        <f t="shared" si="53"/>
        <v>Species</v>
      </c>
      <c r="P494" t="str">
        <f t="shared" si="57"/>
        <v>Lam.</v>
      </c>
      <c r="Q494" t="str">
        <f>LOOKUP(A494,Formation!$A$2:$A$10,Formation!$B$2:$B$10)</f>
        <v>Ufer und Feuchtgebiete (Nassfluren und Moore)</v>
      </c>
      <c r="R494" t="str" cm="1">
        <f t="array" ref="R494">INDEX(Klasse!$D$2:$D$42,MATCH(1,(A494=Klasse!$A$2:$A$42) * (Species!B494=Klasse!$B$2:$B$42),0))</f>
        <v>Feuchtwiesen</v>
      </c>
    </row>
    <row r="495" spans="1:18" x14ac:dyDescent="0.3">
      <c r="A495" s="10">
        <v>2</v>
      </c>
      <c r="B495" s="10">
        <v>3</v>
      </c>
      <c r="C495" s="10">
        <v>1</v>
      </c>
      <c r="E495" t="str">
        <f>IF(C495="",Options!$A$3,IF(D495="",Options!$A$4,Options!$A$5))</f>
        <v>Verband</v>
      </c>
      <c r="F495" t="str" cm="1">
        <f t="array" ref="F495">IF(E495=Options!$A$3,"",IF(E495=Options!$A$4,INDEX(Verband!$E$2:$E$179,MATCH(1,(A495=Verband!$A$2:$A$179) * (Species!B495=Verband!$B$2:$B$179) * (Species!C495=Verband!$C$2:$C$179),0)),IF(E495=Options!$A$5,INDEX(Assoziation!$F$2:$F$96,MATCH(1,(A495=Assoziation!$A$2:$A$96) * (Species!B495=Assoziation!$B$2:$B$96) * (Species!C495=Assoziation!$C$2:$C$96) * (Species!D495=Assoziation!$D$2:$D$96),0)),"")))</f>
        <v>Molinion</v>
      </c>
      <c r="G495" t="str" cm="1">
        <f t="array" ref="G495">IF(E495=Options!$A$3,INDEX(Klasse!$D$2:$D$42,MATCH(1,(A495=Klasse!$A$2:$A$42) * (Species!B495=Klasse!$B$2:$B$42),0)),IF(E495=Options!$A$4,INDEX(Verband!$F$2:$F$179,MATCH(1,(A495=Verband!$A$2:$A$179) * (Species!B495=Verband!$B$2:$B$179) * (Species!C495=Verband!$C$2:$C$179),0)),IF(E495=Options!$A$5,INDEX(Assoziation!$G$2:$G$96,MATCH(1,(A495=Assoziation!$A$2:$A$96) * (Species!B495=Assoziation!$B$2:$B$96) * (Species!C495=Assoziation!$C$2:$C$96) * (Species!D495=Assoziation!$D$2:$D$96),0)),"")))</f>
        <v>Pfeifengraswiese</v>
      </c>
      <c r="H495" s="10" t="s">
        <v>531</v>
      </c>
      <c r="I495" s="10">
        <v>0</v>
      </c>
      <c r="J495" s="10">
        <v>0</v>
      </c>
      <c r="K495" s="10">
        <v>0</v>
      </c>
      <c r="L495" t="str">
        <f t="shared" si="54"/>
        <v xml:space="preserve">Platanthera </v>
      </c>
      <c r="M495" t="str">
        <f t="shared" si="55"/>
        <v xml:space="preserve"> chlorantha</v>
      </c>
      <c r="N495" t="str">
        <f t="shared" si="56"/>
        <v/>
      </c>
      <c r="O495" t="str">
        <f t="shared" si="53"/>
        <v>Species</v>
      </c>
      <c r="P495" t="str">
        <f t="shared" si="57"/>
        <v>(Custer) Rchb.</v>
      </c>
      <c r="Q495" t="str">
        <f>LOOKUP(A495,Formation!$A$2:$A$10,Formation!$B$2:$B$10)</f>
        <v>Ufer und Feuchtgebiete (Nassfluren und Moore)</v>
      </c>
      <c r="R495" t="str" cm="1">
        <f t="array" ref="R495">INDEX(Klasse!$D$2:$D$42,MATCH(1,(A495=Klasse!$A$2:$A$42) * (Species!B495=Klasse!$B$2:$B$42),0))</f>
        <v>Feuchtwiesen</v>
      </c>
    </row>
    <row r="496" spans="1:18" x14ac:dyDescent="0.3">
      <c r="A496" s="10">
        <v>2</v>
      </c>
      <c r="B496" s="10">
        <v>3</v>
      </c>
      <c r="C496" s="10">
        <v>1</v>
      </c>
      <c r="E496" t="str">
        <f>IF(C496="",Options!$A$3,IF(D496="",Options!$A$4,Options!$A$5))</f>
        <v>Verband</v>
      </c>
      <c r="F496" t="str" cm="1">
        <f t="array" ref="F496">IF(E496=Options!$A$3,"",IF(E496=Options!$A$4,INDEX(Verband!$E$2:$E$179,MATCH(1,(A496=Verband!$A$2:$A$179) * (Species!B496=Verband!$B$2:$B$179) * (Species!C496=Verband!$C$2:$C$179),0)),IF(E496=Options!$A$5,INDEX(Assoziation!$F$2:$F$96,MATCH(1,(A496=Assoziation!$A$2:$A$96) * (Species!B496=Assoziation!$B$2:$B$96) * (Species!C496=Assoziation!$C$2:$C$96) * (Species!D496=Assoziation!$D$2:$D$96),0)),"")))</f>
        <v>Molinion</v>
      </c>
      <c r="G496" t="str" cm="1">
        <f t="array" ref="G496">IF(E496=Options!$A$3,INDEX(Klasse!$D$2:$D$42,MATCH(1,(A496=Klasse!$A$2:$A$42) * (Species!B496=Klasse!$B$2:$B$42),0)),IF(E496=Options!$A$4,INDEX(Verband!$F$2:$F$179,MATCH(1,(A496=Verband!$A$2:$A$179) * (Species!B496=Verband!$B$2:$B$179) * (Species!C496=Verband!$C$2:$C$179),0)),IF(E496=Options!$A$5,INDEX(Assoziation!$G$2:$G$96,MATCH(1,(A496=Assoziation!$A$2:$A$96) * (Species!B496=Assoziation!$B$2:$B$96) * (Species!C496=Assoziation!$C$2:$C$96) * (Species!D496=Assoziation!$D$2:$D$96),0)),"")))</f>
        <v>Pfeifengraswiese</v>
      </c>
      <c r="H496" s="10" t="s">
        <v>532</v>
      </c>
      <c r="I496" s="10">
        <v>0</v>
      </c>
      <c r="J496" s="10">
        <v>0</v>
      </c>
      <c r="K496" s="10">
        <v>0</v>
      </c>
      <c r="L496" t="str">
        <f t="shared" si="54"/>
        <v xml:space="preserve">Polygala </v>
      </c>
      <c r="M496" t="str">
        <f t="shared" si="55"/>
        <v xml:space="preserve"> amarella</v>
      </c>
      <c r="N496" t="str">
        <f t="shared" si="56"/>
        <v/>
      </c>
      <c r="O496" t="str">
        <f t="shared" si="53"/>
        <v>Species</v>
      </c>
      <c r="P496" t="str">
        <f t="shared" si="57"/>
        <v>Crantz</v>
      </c>
      <c r="Q496" t="str">
        <f>LOOKUP(A496,Formation!$A$2:$A$10,Formation!$B$2:$B$10)</f>
        <v>Ufer und Feuchtgebiete (Nassfluren und Moore)</v>
      </c>
      <c r="R496" t="str" cm="1">
        <f t="array" ref="R496">INDEX(Klasse!$D$2:$D$42,MATCH(1,(A496=Klasse!$A$2:$A$42) * (Species!B496=Klasse!$B$2:$B$42),0))</f>
        <v>Feuchtwiesen</v>
      </c>
    </row>
    <row r="497" spans="1:18" x14ac:dyDescent="0.3">
      <c r="A497" s="10">
        <v>2</v>
      </c>
      <c r="B497" s="10">
        <v>3</v>
      </c>
      <c r="C497" s="10">
        <v>1</v>
      </c>
      <c r="E497" t="str">
        <f>IF(C497="",Options!$A$3,IF(D497="",Options!$A$4,Options!$A$5))</f>
        <v>Verband</v>
      </c>
      <c r="F497" t="str" cm="1">
        <f t="array" ref="F497">IF(E497=Options!$A$3,"",IF(E497=Options!$A$4,INDEX(Verband!$E$2:$E$179,MATCH(1,(A497=Verband!$A$2:$A$179) * (Species!B497=Verband!$B$2:$B$179) * (Species!C497=Verband!$C$2:$C$179),0)),IF(E497=Options!$A$5,INDEX(Assoziation!$F$2:$F$96,MATCH(1,(A497=Assoziation!$A$2:$A$96) * (Species!B497=Assoziation!$B$2:$B$96) * (Species!C497=Assoziation!$C$2:$C$96) * (Species!D497=Assoziation!$D$2:$D$96),0)),"")))</f>
        <v>Molinion</v>
      </c>
      <c r="G497" t="str" cm="1">
        <f t="array" ref="G497">IF(E497=Options!$A$3,INDEX(Klasse!$D$2:$D$42,MATCH(1,(A497=Klasse!$A$2:$A$42) * (Species!B497=Klasse!$B$2:$B$42),0)),IF(E497=Options!$A$4,INDEX(Verband!$F$2:$F$179,MATCH(1,(A497=Verband!$A$2:$A$179) * (Species!B497=Verband!$B$2:$B$179) * (Species!C497=Verband!$C$2:$C$179),0)),IF(E497=Options!$A$5,INDEX(Assoziation!$G$2:$G$96,MATCH(1,(A497=Assoziation!$A$2:$A$96) * (Species!B497=Assoziation!$B$2:$B$96) * (Species!C497=Assoziation!$C$2:$C$96) * (Species!D497=Assoziation!$D$2:$D$96),0)),"")))</f>
        <v>Pfeifengraswiese</v>
      </c>
      <c r="H497" s="10" t="s">
        <v>533</v>
      </c>
      <c r="I497" s="10">
        <v>0</v>
      </c>
      <c r="J497" s="10">
        <v>0</v>
      </c>
      <c r="K497" s="10">
        <v>0</v>
      </c>
      <c r="L497" t="str">
        <f t="shared" si="54"/>
        <v xml:space="preserve">Rhinanthus </v>
      </c>
      <c r="M497" t="str">
        <f t="shared" si="55"/>
        <v xml:space="preserve"> minor</v>
      </c>
      <c r="N497" t="str">
        <f t="shared" si="56"/>
        <v/>
      </c>
      <c r="O497" t="str">
        <f t="shared" si="53"/>
        <v>Species</v>
      </c>
      <c r="P497" t="str">
        <f t="shared" si="57"/>
        <v>L.</v>
      </c>
      <c r="Q497" t="str">
        <f>LOOKUP(A497,Formation!$A$2:$A$10,Formation!$B$2:$B$10)</f>
        <v>Ufer und Feuchtgebiete (Nassfluren und Moore)</v>
      </c>
      <c r="R497" t="str" cm="1">
        <f t="array" ref="R497">INDEX(Klasse!$D$2:$D$42,MATCH(1,(A497=Klasse!$A$2:$A$42) * (Species!B497=Klasse!$B$2:$B$42),0))</f>
        <v>Feuchtwiesen</v>
      </c>
    </row>
    <row r="498" spans="1:18" x14ac:dyDescent="0.3">
      <c r="A498" s="10">
        <v>2</v>
      </c>
      <c r="B498" s="10">
        <v>3</v>
      </c>
      <c r="C498" s="10">
        <v>1</v>
      </c>
      <c r="E498" t="str">
        <f>IF(C498="",Options!$A$3,IF(D498="",Options!$A$4,Options!$A$5))</f>
        <v>Verband</v>
      </c>
      <c r="F498" t="str" cm="1">
        <f t="array" ref="F498">IF(E498=Options!$A$3,"",IF(E498=Options!$A$4,INDEX(Verband!$E$2:$E$179,MATCH(1,(A498=Verband!$A$2:$A$179) * (Species!B498=Verband!$B$2:$B$179) * (Species!C498=Verband!$C$2:$C$179),0)),IF(E498=Options!$A$5,INDEX(Assoziation!$F$2:$F$96,MATCH(1,(A498=Assoziation!$A$2:$A$96) * (Species!B498=Assoziation!$B$2:$B$96) * (Species!C498=Assoziation!$C$2:$C$96) * (Species!D498=Assoziation!$D$2:$D$96),0)),"")))</f>
        <v>Molinion</v>
      </c>
      <c r="G498" t="str" cm="1">
        <f t="array" ref="G498">IF(E498=Options!$A$3,INDEX(Klasse!$D$2:$D$42,MATCH(1,(A498=Klasse!$A$2:$A$42) * (Species!B498=Klasse!$B$2:$B$42),0)),IF(E498=Options!$A$4,INDEX(Verband!$F$2:$F$179,MATCH(1,(A498=Verband!$A$2:$A$179) * (Species!B498=Verband!$B$2:$B$179) * (Species!C498=Verband!$C$2:$C$179),0)),IF(E498=Options!$A$5,INDEX(Assoziation!$G$2:$G$96,MATCH(1,(A498=Assoziation!$A$2:$A$96) * (Species!B498=Assoziation!$B$2:$B$96) * (Species!C498=Assoziation!$C$2:$C$96) * (Species!D498=Assoziation!$D$2:$D$96),0)),"")))</f>
        <v>Pfeifengraswiese</v>
      </c>
      <c r="H498" s="10" t="s">
        <v>534</v>
      </c>
      <c r="I498" s="10">
        <v>0</v>
      </c>
      <c r="J498" s="10">
        <v>0</v>
      </c>
      <c r="K498" s="10">
        <v>0</v>
      </c>
      <c r="L498" t="str">
        <f t="shared" si="54"/>
        <v xml:space="preserve">Sanguisorba </v>
      </c>
      <c r="M498" t="str">
        <f t="shared" si="55"/>
        <v xml:space="preserve"> officinalis</v>
      </c>
      <c r="N498" t="str">
        <f t="shared" si="56"/>
        <v/>
      </c>
      <c r="O498" t="str">
        <f t="shared" si="53"/>
        <v>Species</v>
      </c>
      <c r="P498" t="str">
        <f t="shared" si="57"/>
        <v>L.</v>
      </c>
      <c r="Q498" t="str">
        <f>LOOKUP(A498,Formation!$A$2:$A$10,Formation!$B$2:$B$10)</f>
        <v>Ufer und Feuchtgebiete (Nassfluren und Moore)</v>
      </c>
      <c r="R498" t="str" cm="1">
        <f t="array" ref="R498">INDEX(Klasse!$D$2:$D$42,MATCH(1,(A498=Klasse!$A$2:$A$42) * (Species!B498=Klasse!$B$2:$B$42),0))</f>
        <v>Feuchtwiesen</v>
      </c>
    </row>
    <row r="499" spans="1:18" x14ac:dyDescent="0.3">
      <c r="A499" s="10">
        <v>2</v>
      </c>
      <c r="B499" s="10">
        <v>3</v>
      </c>
      <c r="C499" s="10">
        <v>1</v>
      </c>
      <c r="E499" t="str">
        <f>IF(C499="",Options!$A$3,IF(D499="",Options!$A$4,Options!$A$5))</f>
        <v>Verband</v>
      </c>
      <c r="F499" t="str" cm="1">
        <f t="array" ref="F499">IF(E499=Options!$A$3,"",IF(E499=Options!$A$4,INDEX(Verband!$E$2:$E$179,MATCH(1,(A499=Verband!$A$2:$A$179) * (Species!B499=Verband!$B$2:$B$179) * (Species!C499=Verband!$C$2:$C$179),0)),IF(E499=Options!$A$5,INDEX(Assoziation!$F$2:$F$96,MATCH(1,(A499=Assoziation!$A$2:$A$96) * (Species!B499=Assoziation!$B$2:$B$96) * (Species!C499=Assoziation!$C$2:$C$96) * (Species!D499=Assoziation!$D$2:$D$96),0)),"")))</f>
        <v>Molinion</v>
      </c>
      <c r="G499" t="str" cm="1">
        <f t="array" ref="G499">IF(E499=Options!$A$3,INDEX(Klasse!$D$2:$D$42,MATCH(1,(A499=Klasse!$A$2:$A$42) * (Species!B499=Klasse!$B$2:$B$42),0)),IF(E499=Options!$A$4,INDEX(Verband!$F$2:$F$179,MATCH(1,(A499=Verband!$A$2:$A$179) * (Species!B499=Verband!$B$2:$B$179) * (Species!C499=Verband!$C$2:$C$179),0)),IF(E499=Options!$A$5,INDEX(Assoziation!$G$2:$G$96,MATCH(1,(A499=Assoziation!$A$2:$A$96) * (Species!B499=Assoziation!$B$2:$B$96) * (Species!C499=Assoziation!$C$2:$C$96) * (Species!D499=Assoziation!$D$2:$D$96),0)),"")))</f>
        <v>Pfeifengraswiese</v>
      </c>
      <c r="H499" s="10" t="s">
        <v>479</v>
      </c>
      <c r="I499" s="10">
        <v>0</v>
      </c>
      <c r="J499" s="10">
        <v>0</v>
      </c>
      <c r="K499" s="10">
        <v>0</v>
      </c>
      <c r="L499" t="str">
        <f t="shared" si="54"/>
        <v xml:space="preserve">Silene </v>
      </c>
      <c r="M499" t="str">
        <f t="shared" si="55"/>
        <v xml:space="preserve"> flos-cuculi</v>
      </c>
      <c r="N499" t="str">
        <f t="shared" si="56"/>
        <v/>
      </c>
      <c r="O499" t="str">
        <f t="shared" si="53"/>
        <v>Species</v>
      </c>
      <c r="P499" t="str">
        <f t="shared" si="57"/>
        <v>(L.) Clairv.</v>
      </c>
      <c r="Q499" t="str">
        <f>LOOKUP(A499,Formation!$A$2:$A$10,Formation!$B$2:$B$10)</f>
        <v>Ufer und Feuchtgebiete (Nassfluren und Moore)</v>
      </c>
      <c r="R499" t="str" cm="1">
        <f t="array" ref="R499">INDEX(Klasse!$D$2:$D$42,MATCH(1,(A499=Klasse!$A$2:$A$42) * (Species!B499=Klasse!$B$2:$B$42),0))</f>
        <v>Feuchtwiesen</v>
      </c>
    </row>
    <row r="500" spans="1:18" x14ac:dyDescent="0.3">
      <c r="A500" s="10">
        <v>2</v>
      </c>
      <c r="B500" s="10">
        <v>3</v>
      </c>
      <c r="C500" s="10">
        <v>1</v>
      </c>
      <c r="E500" t="str">
        <f>IF(C500="",Options!$A$3,IF(D500="",Options!$A$4,Options!$A$5))</f>
        <v>Verband</v>
      </c>
      <c r="F500" t="str" cm="1">
        <f t="array" ref="F500">IF(E500=Options!$A$3,"",IF(E500=Options!$A$4,INDEX(Verband!$E$2:$E$179,MATCH(1,(A500=Verband!$A$2:$A$179) * (Species!B500=Verband!$B$2:$B$179) * (Species!C500=Verband!$C$2:$C$179),0)),IF(E500=Options!$A$5,INDEX(Assoziation!$F$2:$F$96,MATCH(1,(A500=Assoziation!$A$2:$A$96) * (Species!B500=Assoziation!$B$2:$B$96) * (Species!C500=Assoziation!$C$2:$C$96) * (Species!D500=Assoziation!$D$2:$D$96),0)),"")))</f>
        <v>Molinion</v>
      </c>
      <c r="G500" t="str" cm="1">
        <f t="array" ref="G500">IF(E500=Options!$A$3,INDEX(Klasse!$D$2:$D$42,MATCH(1,(A500=Klasse!$A$2:$A$42) * (Species!B500=Klasse!$B$2:$B$42),0)),IF(E500=Options!$A$4,INDEX(Verband!$F$2:$F$179,MATCH(1,(A500=Verband!$A$2:$A$179) * (Species!B500=Verband!$B$2:$B$179) * (Species!C500=Verband!$C$2:$C$179),0)),IF(E500=Options!$A$5,INDEX(Assoziation!$G$2:$G$96,MATCH(1,(A500=Assoziation!$A$2:$A$96) * (Species!B500=Assoziation!$B$2:$B$96) * (Species!C500=Assoziation!$C$2:$C$96) * (Species!D500=Assoziation!$D$2:$D$96),0)),"")))</f>
        <v>Pfeifengraswiese</v>
      </c>
      <c r="H500" s="10" t="s">
        <v>644</v>
      </c>
      <c r="I500" s="10">
        <v>0</v>
      </c>
      <c r="J500" s="10">
        <v>0</v>
      </c>
      <c r="K500" s="10">
        <v>0</v>
      </c>
      <c r="L500" t="str">
        <f t="shared" si="54"/>
        <v xml:space="preserve">Stachys </v>
      </c>
      <c r="M500" t="str">
        <f t="shared" si="55"/>
        <v xml:space="preserve"> officinalis</v>
      </c>
      <c r="N500" t="str">
        <f t="shared" si="56"/>
        <v>officinalis</v>
      </c>
      <c r="O500" t="str">
        <f t="shared" si="53"/>
        <v>Subspecies</v>
      </c>
      <c r="P500" t="str">
        <f t="shared" si="57"/>
        <v/>
      </c>
      <c r="Q500" t="str">
        <f>LOOKUP(A500,Formation!$A$2:$A$10,Formation!$B$2:$B$10)</f>
        <v>Ufer und Feuchtgebiete (Nassfluren und Moore)</v>
      </c>
      <c r="R500" t="str" cm="1">
        <f t="array" ref="R500">INDEX(Klasse!$D$2:$D$42,MATCH(1,(A500=Klasse!$A$2:$A$42) * (Species!B500=Klasse!$B$2:$B$42),0))</f>
        <v>Feuchtwiesen</v>
      </c>
    </row>
    <row r="501" spans="1:18" x14ac:dyDescent="0.3">
      <c r="A501" s="10">
        <v>2</v>
      </c>
      <c r="B501" s="10">
        <v>3</v>
      </c>
      <c r="C501" s="10">
        <v>1</v>
      </c>
      <c r="E501" t="str">
        <f>IF(C501="",Options!$A$3,IF(D501="",Options!$A$4,Options!$A$5))</f>
        <v>Verband</v>
      </c>
      <c r="F501" t="str" cm="1">
        <f t="array" ref="F501">IF(E501=Options!$A$3,"",IF(E501=Options!$A$4,INDEX(Verband!$E$2:$E$179,MATCH(1,(A501=Verband!$A$2:$A$179) * (Species!B501=Verband!$B$2:$B$179) * (Species!C501=Verband!$C$2:$C$179),0)),IF(E501=Options!$A$5,INDEX(Assoziation!$F$2:$F$96,MATCH(1,(A501=Assoziation!$A$2:$A$96) * (Species!B501=Assoziation!$B$2:$B$96) * (Species!C501=Assoziation!$C$2:$C$96) * (Species!D501=Assoziation!$D$2:$D$96),0)),"")))</f>
        <v>Molinion</v>
      </c>
      <c r="G501" t="str" cm="1">
        <f t="array" ref="G501">IF(E501=Options!$A$3,INDEX(Klasse!$D$2:$D$42,MATCH(1,(A501=Klasse!$A$2:$A$42) * (Species!B501=Klasse!$B$2:$B$42),0)),IF(E501=Options!$A$4,INDEX(Verband!$F$2:$F$179,MATCH(1,(A501=Verband!$A$2:$A$179) * (Species!B501=Verband!$B$2:$B$179) * (Species!C501=Verband!$C$2:$C$179),0)),IF(E501=Options!$A$5,INDEX(Assoziation!$G$2:$G$96,MATCH(1,(A501=Assoziation!$A$2:$A$96) * (Species!B501=Assoziation!$B$2:$B$96) * (Species!C501=Assoziation!$C$2:$C$96) * (Species!D501=Assoziation!$D$2:$D$96),0)),"")))</f>
        <v>Pfeifengraswiese</v>
      </c>
      <c r="H501" s="10" t="s">
        <v>480</v>
      </c>
      <c r="I501" s="10">
        <v>0</v>
      </c>
      <c r="J501" s="10">
        <v>0</v>
      </c>
      <c r="K501" s="10">
        <v>0</v>
      </c>
      <c r="L501" t="str">
        <f t="shared" si="54"/>
        <v xml:space="preserve">Succisa </v>
      </c>
      <c r="M501" t="str">
        <f t="shared" si="55"/>
        <v xml:space="preserve"> pratensis</v>
      </c>
      <c r="N501" t="str">
        <f t="shared" si="56"/>
        <v/>
      </c>
      <c r="O501" t="str">
        <f t="shared" si="53"/>
        <v>Species</v>
      </c>
      <c r="P501" t="str">
        <f t="shared" si="57"/>
        <v>Moench</v>
      </c>
      <c r="Q501" t="str">
        <f>LOOKUP(A501,Formation!$A$2:$A$10,Formation!$B$2:$B$10)</f>
        <v>Ufer und Feuchtgebiete (Nassfluren und Moore)</v>
      </c>
      <c r="R501" t="str" cm="1">
        <f t="array" ref="R501">INDEX(Klasse!$D$2:$D$42,MATCH(1,(A501=Klasse!$A$2:$A$42) * (Species!B501=Klasse!$B$2:$B$42),0))</f>
        <v>Feuchtwiesen</v>
      </c>
    </row>
    <row r="502" spans="1:18" x14ac:dyDescent="0.3">
      <c r="A502" s="10">
        <v>2</v>
      </c>
      <c r="B502" s="10">
        <v>3</v>
      </c>
      <c r="C502" s="10">
        <v>1</v>
      </c>
      <c r="E502" t="str">
        <f>IF(C502="",Options!$A$3,IF(D502="",Options!$A$4,Options!$A$5))</f>
        <v>Verband</v>
      </c>
      <c r="F502" t="str" cm="1">
        <f t="array" ref="F502">IF(E502=Options!$A$3,"",IF(E502=Options!$A$4,INDEX(Verband!$E$2:$E$179,MATCH(1,(A502=Verband!$A$2:$A$179) * (Species!B502=Verband!$B$2:$B$179) * (Species!C502=Verband!$C$2:$C$179),0)),IF(E502=Options!$A$5,INDEX(Assoziation!$F$2:$F$96,MATCH(1,(A502=Assoziation!$A$2:$A$96) * (Species!B502=Assoziation!$B$2:$B$96) * (Species!C502=Assoziation!$C$2:$C$96) * (Species!D502=Assoziation!$D$2:$D$96),0)),"")))</f>
        <v>Molinion</v>
      </c>
      <c r="G502" t="str" cm="1">
        <f t="array" ref="G502">IF(E502=Options!$A$3,INDEX(Klasse!$D$2:$D$42,MATCH(1,(A502=Klasse!$A$2:$A$42) * (Species!B502=Klasse!$B$2:$B$42),0)),IF(E502=Options!$A$4,INDEX(Verband!$F$2:$F$179,MATCH(1,(A502=Verband!$A$2:$A$179) * (Species!B502=Verband!$B$2:$B$179) * (Species!C502=Verband!$C$2:$C$179),0)),IF(E502=Options!$A$5,INDEX(Assoziation!$G$2:$G$96,MATCH(1,(A502=Assoziation!$A$2:$A$96) * (Species!B502=Assoziation!$B$2:$B$96) * (Species!C502=Assoziation!$C$2:$C$96) * (Species!D502=Assoziation!$D$2:$D$96),0)),"")))</f>
        <v>Pfeifengraswiese</v>
      </c>
      <c r="H502" s="10" t="s">
        <v>535</v>
      </c>
      <c r="I502" s="10">
        <v>0</v>
      </c>
      <c r="J502" s="10">
        <v>0</v>
      </c>
      <c r="K502" s="10">
        <v>0</v>
      </c>
      <c r="L502" t="str">
        <f t="shared" si="54"/>
        <v xml:space="preserve">Tephroseris </v>
      </c>
      <c r="M502" t="str">
        <f t="shared" si="55"/>
        <v xml:space="preserve"> helenitis</v>
      </c>
      <c r="N502" t="str">
        <f t="shared" si="56"/>
        <v/>
      </c>
      <c r="O502" t="str">
        <f t="shared" si="53"/>
        <v>Species</v>
      </c>
      <c r="P502" t="str">
        <f t="shared" si="57"/>
        <v>(L.) B. Nord.</v>
      </c>
      <c r="Q502" t="str">
        <f>LOOKUP(A502,Formation!$A$2:$A$10,Formation!$B$2:$B$10)</f>
        <v>Ufer und Feuchtgebiete (Nassfluren und Moore)</v>
      </c>
      <c r="R502" t="str" cm="1">
        <f t="array" ref="R502">INDEX(Klasse!$D$2:$D$42,MATCH(1,(A502=Klasse!$A$2:$A$42) * (Species!B502=Klasse!$B$2:$B$42),0))</f>
        <v>Feuchtwiesen</v>
      </c>
    </row>
    <row r="503" spans="1:18" x14ac:dyDescent="0.3">
      <c r="A503" s="10">
        <v>2</v>
      </c>
      <c r="B503" s="10">
        <v>3</v>
      </c>
      <c r="C503" s="10">
        <v>1</v>
      </c>
      <c r="E503" t="str">
        <f>IF(C503="",Options!$A$3,IF(D503="",Options!$A$4,Options!$A$5))</f>
        <v>Verband</v>
      </c>
      <c r="F503" t="str" cm="1">
        <f t="array" ref="F503">IF(E503=Options!$A$3,"",IF(E503=Options!$A$4,INDEX(Verband!$E$2:$E$179,MATCH(1,(A503=Verband!$A$2:$A$179) * (Species!B503=Verband!$B$2:$B$179) * (Species!C503=Verband!$C$2:$C$179),0)),IF(E503=Options!$A$5,INDEX(Assoziation!$F$2:$F$96,MATCH(1,(A503=Assoziation!$A$2:$A$96) * (Species!B503=Assoziation!$B$2:$B$96) * (Species!C503=Assoziation!$C$2:$C$96) * (Species!D503=Assoziation!$D$2:$D$96),0)),"")))</f>
        <v>Molinion</v>
      </c>
      <c r="G503" t="str" cm="1">
        <f t="array" ref="G503">IF(E503=Options!$A$3,INDEX(Klasse!$D$2:$D$42,MATCH(1,(A503=Klasse!$A$2:$A$42) * (Species!B503=Klasse!$B$2:$B$42),0)),IF(E503=Options!$A$4,INDEX(Verband!$F$2:$F$179,MATCH(1,(A503=Verband!$A$2:$A$179) * (Species!B503=Verband!$B$2:$B$179) * (Species!C503=Verband!$C$2:$C$179),0)),IF(E503=Options!$A$5,INDEX(Assoziation!$G$2:$G$96,MATCH(1,(A503=Assoziation!$A$2:$A$96) * (Species!B503=Assoziation!$B$2:$B$96) * (Species!C503=Assoziation!$C$2:$C$96) * (Species!D503=Assoziation!$D$2:$D$96),0)),"")))</f>
        <v>Pfeifengraswiese</v>
      </c>
      <c r="H503" s="10" t="s">
        <v>536</v>
      </c>
      <c r="I503" s="10">
        <v>0</v>
      </c>
      <c r="J503" s="10">
        <v>0</v>
      </c>
      <c r="K503" s="10">
        <v>0</v>
      </c>
      <c r="L503" t="str">
        <f t="shared" si="54"/>
        <v xml:space="preserve">Thalictrum </v>
      </c>
      <c r="M503" t="str">
        <f t="shared" si="55"/>
        <v xml:space="preserve"> simplex</v>
      </c>
      <c r="N503" t="str">
        <f t="shared" si="56"/>
        <v/>
      </c>
      <c r="O503" t="str">
        <f t="shared" si="53"/>
        <v>Species</v>
      </c>
      <c r="P503" t="str">
        <f t="shared" si="57"/>
        <v>L.</v>
      </c>
      <c r="Q503" t="str">
        <f>LOOKUP(A503,Formation!$A$2:$A$10,Formation!$B$2:$B$10)</f>
        <v>Ufer und Feuchtgebiete (Nassfluren und Moore)</v>
      </c>
      <c r="R503" t="str" cm="1">
        <f t="array" ref="R503">INDEX(Klasse!$D$2:$D$42,MATCH(1,(A503=Klasse!$A$2:$A$42) * (Species!B503=Klasse!$B$2:$B$42),0))</f>
        <v>Feuchtwiesen</v>
      </c>
    </row>
    <row r="504" spans="1:18" x14ac:dyDescent="0.3">
      <c r="A504" s="10">
        <v>2</v>
      </c>
      <c r="B504" s="10">
        <v>3</v>
      </c>
      <c r="C504" s="10">
        <v>1</v>
      </c>
      <c r="E504" t="str">
        <f>IF(C504="",Options!$A$3,IF(D504="",Options!$A$4,Options!$A$5))</f>
        <v>Verband</v>
      </c>
      <c r="F504" t="str" cm="1">
        <f t="array" ref="F504">IF(E504=Options!$A$3,"",IF(E504=Options!$A$4,INDEX(Verband!$E$2:$E$179,MATCH(1,(A504=Verband!$A$2:$A$179) * (Species!B504=Verband!$B$2:$B$179) * (Species!C504=Verband!$C$2:$C$179),0)),IF(E504=Options!$A$5,INDEX(Assoziation!$F$2:$F$96,MATCH(1,(A504=Assoziation!$A$2:$A$96) * (Species!B504=Assoziation!$B$2:$B$96) * (Species!C504=Assoziation!$C$2:$C$96) * (Species!D504=Assoziation!$D$2:$D$96),0)),"")))</f>
        <v>Molinion</v>
      </c>
      <c r="G504" t="str" cm="1">
        <f t="array" ref="G504">IF(E504=Options!$A$3,INDEX(Klasse!$D$2:$D$42,MATCH(1,(A504=Klasse!$A$2:$A$42) * (Species!B504=Klasse!$B$2:$B$42),0)),IF(E504=Options!$A$4,INDEX(Verband!$F$2:$F$179,MATCH(1,(A504=Verband!$A$2:$A$179) * (Species!B504=Verband!$B$2:$B$179) * (Species!C504=Verband!$C$2:$C$179),0)),IF(E504=Options!$A$5,INDEX(Assoziation!$G$2:$G$96,MATCH(1,(A504=Assoziation!$A$2:$A$96) * (Species!B504=Assoziation!$B$2:$B$96) * (Species!C504=Assoziation!$C$2:$C$96) * (Species!D504=Assoziation!$D$2:$D$96),0)),"")))</f>
        <v>Pfeifengraswiese</v>
      </c>
      <c r="H504" s="10" t="s">
        <v>537</v>
      </c>
      <c r="I504" s="10">
        <v>0</v>
      </c>
      <c r="J504" s="10">
        <v>0</v>
      </c>
      <c r="K504" s="10">
        <v>0</v>
      </c>
      <c r="L504" t="str">
        <f t="shared" si="54"/>
        <v xml:space="preserve">Trifolium </v>
      </c>
      <c r="M504" t="str">
        <f t="shared" si="55"/>
        <v xml:space="preserve"> spadiceum</v>
      </c>
      <c r="N504" t="str">
        <f t="shared" si="56"/>
        <v/>
      </c>
      <c r="O504" t="str">
        <f t="shared" si="53"/>
        <v>Species</v>
      </c>
      <c r="P504" t="str">
        <f t="shared" si="57"/>
        <v>L.</v>
      </c>
      <c r="Q504" t="str">
        <f>LOOKUP(A504,Formation!$A$2:$A$10,Formation!$B$2:$B$10)</f>
        <v>Ufer und Feuchtgebiete (Nassfluren und Moore)</v>
      </c>
      <c r="R504" t="str" cm="1">
        <f t="array" ref="R504">INDEX(Klasse!$D$2:$D$42,MATCH(1,(A504=Klasse!$A$2:$A$42) * (Species!B504=Klasse!$B$2:$B$42),0))</f>
        <v>Feuchtwiesen</v>
      </c>
    </row>
    <row r="505" spans="1:18" x14ac:dyDescent="0.3">
      <c r="A505" s="10">
        <v>2</v>
      </c>
      <c r="B505" s="10">
        <v>3</v>
      </c>
      <c r="C505" s="10">
        <v>1</v>
      </c>
      <c r="E505" t="str">
        <f>IF(C505="",Options!$A$3,IF(D505="",Options!$A$4,Options!$A$5))</f>
        <v>Verband</v>
      </c>
      <c r="F505" t="str" cm="1">
        <f t="array" ref="F505">IF(E505=Options!$A$3,"",IF(E505=Options!$A$4,INDEX(Verband!$E$2:$E$179,MATCH(1,(A505=Verband!$A$2:$A$179) * (Species!B505=Verband!$B$2:$B$179) * (Species!C505=Verband!$C$2:$C$179),0)),IF(E505=Options!$A$5,INDEX(Assoziation!$F$2:$F$96,MATCH(1,(A505=Assoziation!$A$2:$A$96) * (Species!B505=Assoziation!$B$2:$B$96) * (Species!C505=Assoziation!$C$2:$C$96) * (Species!D505=Assoziation!$D$2:$D$96),0)),"")))</f>
        <v>Molinion</v>
      </c>
      <c r="G505" t="str" cm="1">
        <f t="array" ref="G505">IF(E505=Options!$A$3,INDEX(Klasse!$D$2:$D$42,MATCH(1,(A505=Klasse!$A$2:$A$42) * (Species!B505=Klasse!$B$2:$B$42),0)),IF(E505=Options!$A$4,INDEX(Verband!$F$2:$F$179,MATCH(1,(A505=Verband!$A$2:$A$179) * (Species!B505=Verband!$B$2:$B$179) * (Species!C505=Verband!$C$2:$C$179),0)),IF(E505=Options!$A$5,INDEX(Assoziation!$G$2:$G$96,MATCH(1,(A505=Assoziation!$A$2:$A$96) * (Species!B505=Assoziation!$B$2:$B$96) * (Species!C505=Assoziation!$C$2:$C$96) * (Species!D505=Assoziation!$D$2:$D$96),0)),"")))</f>
        <v>Pfeifengraswiese</v>
      </c>
      <c r="H505" s="10" t="s">
        <v>482</v>
      </c>
      <c r="I505" s="10">
        <v>0</v>
      </c>
      <c r="J505" s="10">
        <v>0</v>
      </c>
      <c r="K505" s="10">
        <v>0</v>
      </c>
      <c r="L505" t="str">
        <f t="shared" si="54"/>
        <v xml:space="preserve">Valeriana </v>
      </c>
      <c r="M505" t="str">
        <f t="shared" si="55"/>
        <v xml:space="preserve"> dioica</v>
      </c>
      <c r="N505" t="str">
        <f t="shared" si="56"/>
        <v/>
      </c>
      <c r="O505" t="str">
        <f t="shared" si="53"/>
        <v>Species</v>
      </c>
      <c r="P505" t="str">
        <f t="shared" si="57"/>
        <v>L.</v>
      </c>
      <c r="Q505" t="str">
        <f>LOOKUP(A505,Formation!$A$2:$A$10,Formation!$B$2:$B$10)</f>
        <v>Ufer und Feuchtgebiete (Nassfluren und Moore)</v>
      </c>
      <c r="R505" t="str" cm="1">
        <f t="array" ref="R505">INDEX(Klasse!$D$2:$D$42,MATCH(1,(A505=Klasse!$A$2:$A$42) * (Species!B505=Klasse!$B$2:$B$42),0))</f>
        <v>Feuchtwiesen</v>
      </c>
    </row>
    <row r="506" spans="1:18" x14ac:dyDescent="0.3">
      <c r="A506" s="10">
        <v>2</v>
      </c>
      <c r="B506" s="10">
        <v>3</v>
      </c>
      <c r="C506" s="10">
        <v>1</v>
      </c>
      <c r="E506" t="str">
        <f>IF(C506="",Options!$A$3,IF(D506="",Options!$A$4,Options!$A$5))</f>
        <v>Verband</v>
      </c>
      <c r="F506" t="str" cm="1">
        <f t="array" ref="F506">IF(E506=Options!$A$3,"",IF(E506=Options!$A$4,INDEX(Verband!$E$2:$E$179,MATCH(1,(A506=Verband!$A$2:$A$179) * (Species!B506=Verband!$B$2:$B$179) * (Species!C506=Verband!$C$2:$C$179),0)),IF(E506=Options!$A$5,INDEX(Assoziation!$F$2:$F$96,MATCH(1,(A506=Assoziation!$A$2:$A$96) * (Species!B506=Assoziation!$B$2:$B$96) * (Species!C506=Assoziation!$C$2:$C$96) * (Species!D506=Assoziation!$D$2:$D$96),0)),"")))</f>
        <v>Molinion</v>
      </c>
      <c r="G506" t="str" cm="1">
        <f t="array" ref="G506">IF(E506=Options!$A$3,INDEX(Klasse!$D$2:$D$42,MATCH(1,(A506=Klasse!$A$2:$A$42) * (Species!B506=Klasse!$B$2:$B$42),0)),IF(E506=Options!$A$4,INDEX(Verband!$F$2:$F$179,MATCH(1,(A506=Verband!$A$2:$A$179) * (Species!B506=Verband!$B$2:$B$179) * (Species!C506=Verband!$C$2:$C$179),0)),IF(E506=Options!$A$5,INDEX(Assoziation!$G$2:$G$96,MATCH(1,(A506=Assoziation!$A$2:$A$96) * (Species!B506=Assoziation!$B$2:$B$96) * (Species!C506=Assoziation!$C$2:$C$96) * (Species!D506=Assoziation!$D$2:$D$96),0)),"")))</f>
        <v>Pfeifengraswiese</v>
      </c>
      <c r="H506" s="10" t="s">
        <v>643</v>
      </c>
      <c r="I506" s="10">
        <v>0</v>
      </c>
      <c r="J506" s="10">
        <v>0</v>
      </c>
      <c r="K506" s="10">
        <v>0</v>
      </c>
      <c r="L506" t="str">
        <f t="shared" si="54"/>
        <v xml:space="preserve">Vicia </v>
      </c>
      <c r="M506" t="str">
        <f t="shared" si="55"/>
        <v xml:space="preserve"> cracca</v>
      </c>
      <c r="N506" t="str">
        <f t="shared" si="56"/>
        <v>cracca</v>
      </c>
      <c r="O506" t="str">
        <f t="shared" si="53"/>
        <v>Subspecies</v>
      </c>
      <c r="P506" t="str">
        <f t="shared" si="57"/>
        <v/>
      </c>
      <c r="Q506" t="str">
        <f>LOOKUP(A506,Formation!$A$2:$A$10,Formation!$B$2:$B$10)</f>
        <v>Ufer und Feuchtgebiete (Nassfluren und Moore)</v>
      </c>
      <c r="R506" t="str" cm="1">
        <f t="array" ref="R506">INDEX(Klasse!$D$2:$D$42,MATCH(1,(A506=Klasse!$A$2:$A$42) * (Species!B506=Klasse!$B$2:$B$42),0))</f>
        <v>Feuchtwiesen</v>
      </c>
    </row>
    <row r="507" spans="1:18" x14ac:dyDescent="0.3">
      <c r="A507" s="10">
        <v>2</v>
      </c>
      <c r="B507" s="10">
        <v>3</v>
      </c>
      <c r="C507" s="10">
        <v>2</v>
      </c>
      <c r="E507" t="str">
        <f>IF(C507="",Options!$A$3,IF(D507="",Options!$A$4,Options!$A$5))</f>
        <v>Verband</v>
      </c>
      <c r="F507" t="str" cm="1">
        <f t="array" ref="F507">IF(E507=Options!$A$3,"",IF(E507=Options!$A$4,INDEX(Verband!$E$2:$E$179,MATCH(1,(A507=Verband!$A$2:$A$179) * (Species!B507=Verband!$B$2:$B$179) * (Species!C507=Verband!$C$2:$C$179),0)),IF(E507=Options!$A$5,INDEX(Assoziation!$F$2:$F$96,MATCH(1,(A507=Assoziation!$A$2:$A$96) * (Species!B507=Assoziation!$B$2:$B$96) * (Species!C507=Assoziation!$C$2:$C$96) * (Species!D507=Assoziation!$D$2:$D$96),0)),"")))</f>
        <v>Calthion</v>
      </c>
      <c r="G507" t="str" cm="1">
        <f t="array" ref="G507">IF(E507=Options!$A$3,INDEX(Klasse!$D$2:$D$42,MATCH(1,(A507=Klasse!$A$2:$A$42) * (Species!B507=Klasse!$B$2:$B$42),0)),IF(E507=Options!$A$4,INDEX(Verband!$F$2:$F$179,MATCH(1,(A507=Verband!$A$2:$A$179) * (Species!B507=Verband!$B$2:$B$179) * (Species!C507=Verband!$C$2:$C$179),0)),IF(E507=Options!$A$5,INDEX(Assoziation!$G$2:$G$96,MATCH(1,(A507=Assoziation!$A$2:$A$96) * (Species!B507=Assoziation!$B$2:$B$96) * (Species!C507=Assoziation!$C$2:$C$96) * (Species!D507=Assoziation!$D$2:$D$96),0)),"")))</f>
        <v>Nährstoffreiche Feuchtwiesen (Sumpfdotterblumenwiese)</v>
      </c>
      <c r="H507" s="10" t="s">
        <v>540</v>
      </c>
      <c r="I507" s="10">
        <v>1</v>
      </c>
      <c r="J507" s="10">
        <v>0</v>
      </c>
      <c r="K507" s="10">
        <v>0</v>
      </c>
      <c r="L507" t="str">
        <f t="shared" si="54"/>
        <v xml:space="preserve">Bromus </v>
      </c>
      <c r="M507" t="str">
        <f t="shared" si="55"/>
        <v xml:space="preserve"> racemosus</v>
      </c>
      <c r="N507" t="str">
        <f t="shared" si="56"/>
        <v/>
      </c>
      <c r="O507" t="str">
        <f t="shared" si="53"/>
        <v>Species</v>
      </c>
      <c r="P507" t="str">
        <f t="shared" si="57"/>
        <v>L.</v>
      </c>
      <c r="Q507" t="str">
        <f>LOOKUP(A507,Formation!$A$2:$A$10,Formation!$B$2:$B$10)</f>
        <v>Ufer und Feuchtgebiete (Nassfluren und Moore)</v>
      </c>
      <c r="R507" t="str" cm="1">
        <f t="array" ref="R507">INDEX(Klasse!$D$2:$D$42,MATCH(1,(A507=Klasse!$A$2:$A$42) * (Species!B507=Klasse!$B$2:$B$42),0))</f>
        <v>Feuchtwiesen</v>
      </c>
    </row>
    <row r="508" spans="1:18" x14ac:dyDescent="0.3">
      <c r="A508" s="10">
        <v>2</v>
      </c>
      <c r="B508" s="10">
        <v>3</v>
      </c>
      <c r="C508" s="10">
        <v>2</v>
      </c>
      <c r="E508" t="str">
        <f>IF(C508="",Options!$A$3,IF(D508="",Options!$A$4,Options!$A$5))</f>
        <v>Verband</v>
      </c>
      <c r="F508" t="str" cm="1">
        <f t="array" ref="F508">IF(E508=Options!$A$3,"",IF(E508=Options!$A$4,INDEX(Verband!$E$2:$E$179,MATCH(1,(A508=Verband!$A$2:$A$179) * (Species!B508=Verband!$B$2:$B$179) * (Species!C508=Verband!$C$2:$C$179),0)),IF(E508=Options!$A$5,INDEX(Assoziation!$F$2:$F$96,MATCH(1,(A508=Assoziation!$A$2:$A$96) * (Species!B508=Assoziation!$B$2:$B$96) * (Species!C508=Assoziation!$C$2:$C$96) * (Species!D508=Assoziation!$D$2:$D$96),0)),"")))</f>
        <v>Calthion</v>
      </c>
      <c r="G508" t="str" cm="1">
        <f t="array" ref="G508">IF(E508=Options!$A$3,INDEX(Klasse!$D$2:$D$42,MATCH(1,(A508=Klasse!$A$2:$A$42) * (Species!B508=Klasse!$B$2:$B$42),0)),IF(E508=Options!$A$4,INDEX(Verband!$F$2:$F$179,MATCH(1,(A508=Verband!$A$2:$A$179) * (Species!B508=Verband!$B$2:$B$179) * (Species!C508=Verband!$C$2:$C$179),0)),IF(E508=Options!$A$5,INDEX(Assoziation!$G$2:$G$96,MATCH(1,(A508=Assoziation!$A$2:$A$96) * (Species!B508=Assoziation!$B$2:$B$96) * (Species!C508=Assoziation!$C$2:$C$96) * (Species!D508=Assoziation!$D$2:$D$96),0)),"")))</f>
        <v>Nährstoffreiche Feuchtwiesen (Sumpfdotterblumenwiese)</v>
      </c>
      <c r="H508" s="10" t="s">
        <v>541</v>
      </c>
      <c r="I508" s="10">
        <v>1</v>
      </c>
      <c r="J508" s="10">
        <v>0</v>
      </c>
      <c r="K508" s="10">
        <v>0</v>
      </c>
      <c r="L508" t="str">
        <f t="shared" si="54"/>
        <v xml:space="preserve">Cirsium </v>
      </c>
      <c r="M508" t="str">
        <f t="shared" si="55"/>
        <v xml:space="preserve"> rivulare</v>
      </c>
      <c r="N508" t="str">
        <f t="shared" si="56"/>
        <v/>
      </c>
      <c r="O508" t="str">
        <f t="shared" si="53"/>
        <v>Species</v>
      </c>
      <c r="P508" t="str">
        <f t="shared" si="57"/>
        <v>(Jacq.) All.</v>
      </c>
      <c r="Q508" t="str">
        <f>LOOKUP(A508,Formation!$A$2:$A$10,Formation!$B$2:$B$10)</f>
        <v>Ufer und Feuchtgebiete (Nassfluren und Moore)</v>
      </c>
      <c r="R508" t="str" cm="1">
        <f t="array" ref="R508">INDEX(Klasse!$D$2:$D$42,MATCH(1,(A508=Klasse!$A$2:$A$42) * (Species!B508=Klasse!$B$2:$B$42),0))</f>
        <v>Feuchtwiesen</v>
      </c>
    </row>
    <row r="509" spans="1:18" x14ac:dyDescent="0.3">
      <c r="A509" s="10">
        <v>2</v>
      </c>
      <c r="B509" s="10">
        <v>3</v>
      </c>
      <c r="C509" s="10">
        <v>2</v>
      </c>
      <c r="E509" t="str">
        <f>IF(C509="",Options!$A$3,IF(D509="",Options!$A$4,Options!$A$5))</f>
        <v>Verband</v>
      </c>
      <c r="F509" t="str" cm="1">
        <f t="array" ref="F509">IF(E509=Options!$A$3,"",IF(E509=Options!$A$4,INDEX(Verband!$E$2:$E$179,MATCH(1,(A509=Verband!$A$2:$A$179) * (Species!B509=Verband!$B$2:$B$179) * (Species!C509=Verband!$C$2:$C$179),0)),IF(E509=Options!$A$5,INDEX(Assoziation!$F$2:$F$96,MATCH(1,(A509=Assoziation!$A$2:$A$96) * (Species!B509=Assoziation!$B$2:$B$96) * (Species!C509=Assoziation!$C$2:$C$96) * (Species!D509=Assoziation!$D$2:$D$96),0)),"")))</f>
        <v>Calthion</v>
      </c>
      <c r="G509" t="str" cm="1">
        <f t="array" ref="G509">IF(E509=Options!$A$3,INDEX(Klasse!$D$2:$D$42,MATCH(1,(A509=Klasse!$A$2:$A$42) * (Species!B509=Klasse!$B$2:$B$42),0)),IF(E509=Options!$A$4,INDEX(Verband!$F$2:$F$179,MATCH(1,(A509=Verband!$A$2:$A$179) * (Species!B509=Verband!$B$2:$B$179) * (Species!C509=Verband!$C$2:$C$179),0)),IF(E509=Options!$A$5,INDEX(Assoziation!$G$2:$G$96,MATCH(1,(A509=Assoziation!$A$2:$A$96) * (Species!B509=Assoziation!$B$2:$B$96) * (Species!C509=Assoziation!$C$2:$C$96) * (Species!D509=Assoziation!$D$2:$D$96),0)),"")))</f>
        <v>Nährstoffreiche Feuchtwiesen (Sumpfdotterblumenwiese)</v>
      </c>
      <c r="H509" s="10" t="s">
        <v>542</v>
      </c>
      <c r="I509" s="10">
        <v>1</v>
      </c>
      <c r="J509" s="10">
        <v>0</v>
      </c>
      <c r="K509" s="10">
        <v>0</v>
      </c>
      <c r="L509" t="str">
        <f t="shared" si="54"/>
        <v xml:space="preserve">Crepis </v>
      </c>
      <c r="M509" t="str">
        <f t="shared" si="55"/>
        <v xml:space="preserve"> paludosa</v>
      </c>
      <c r="N509" t="str">
        <f t="shared" si="56"/>
        <v/>
      </c>
      <c r="O509" t="str">
        <f t="shared" si="53"/>
        <v>Species</v>
      </c>
      <c r="P509" t="str">
        <f t="shared" si="57"/>
        <v>(L.) Moench</v>
      </c>
      <c r="Q509" t="str">
        <f>LOOKUP(A509,Formation!$A$2:$A$10,Formation!$B$2:$B$10)</f>
        <v>Ufer und Feuchtgebiete (Nassfluren und Moore)</v>
      </c>
      <c r="R509" t="str" cm="1">
        <f t="array" ref="R509">INDEX(Klasse!$D$2:$D$42,MATCH(1,(A509=Klasse!$A$2:$A$42) * (Species!B509=Klasse!$B$2:$B$42),0))</f>
        <v>Feuchtwiesen</v>
      </c>
    </row>
    <row r="510" spans="1:18" x14ac:dyDescent="0.3">
      <c r="A510" s="10">
        <v>2</v>
      </c>
      <c r="B510" s="10">
        <v>3</v>
      </c>
      <c r="C510" s="10">
        <v>2</v>
      </c>
      <c r="E510" t="str">
        <f>IF(C510="",Options!$A$3,IF(D510="",Options!$A$4,Options!$A$5))</f>
        <v>Verband</v>
      </c>
      <c r="F510" t="str" cm="1">
        <f t="array" ref="F510">IF(E510=Options!$A$3,"",IF(E510=Options!$A$4,INDEX(Verband!$E$2:$E$179,MATCH(1,(A510=Verband!$A$2:$A$179) * (Species!B510=Verband!$B$2:$B$179) * (Species!C510=Verband!$C$2:$C$179),0)),IF(E510=Options!$A$5,INDEX(Assoziation!$F$2:$F$96,MATCH(1,(A510=Assoziation!$A$2:$A$96) * (Species!B510=Assoziation!$B$2:$B$96) * (Species!C510=Assoziation!$C$2:$C$96) * (Species!D510=Assoziation!$D$2:$D$96),0)),"")))</f>
        <v>Calthion</v>
      </c>
      <c r="G510" t="str" cm="1">
        <f t="array" ref="G510">IF(E510=Options!$A$3,INDEX(Klasse!$D$2:$D$42,MATCH(1,(A510=Klasse!$A$2:$A$42) * (Species!B510=Klasse!$B$2:$B$42),0)),IF(E510=Options!$A$4,INDEX(Verband!$F$2:$F$179,MATCH(1,(A510=Verband!$A$2:$A$179) * (Species!B510=Verband!$B$2:$B$179) * (Species!C510=Verband!$C$2:$C$179),0)),IF(E510=Options!$A$5,INDEX(Assoziation!$G$2:$G$96,MATCH(1,(A510=Assoziation!$A$2:$A$96) * (Species!B510=Assoziation!$B$2:$B$96) * (Species!C510=Assoziation!$C$2:$C$96) * (Species!D510=Assoziation!$D$2:$D$96),0)),"")))</f>
        <v>Nährstoffreiche Feuchtwiesen (Sumpfdotterblumenwiese)</v>
      </c>
      <c r="H510" s="10" t="s">
        <v>543</v>
      </c>
      <c r="I510" s="10">
        <v>1</v>
      </c>
      <c r="J510" s="10">
        <v>0</v>
      </c>
      <c r="K510" s="10">
        <v>0</v>
      </c>
      <c r="L510" t="str">
        <f t="shared" si="54"/>
        <v xml:space="preserve">Fritillaria </v>
      </c>
      <c r="M510" t="str">
        <f t="shared" si="55"/>
        <v xml:space="preserve"> meleagris</v>
      </c>
      <c r="N510" t="str">
        <f t="shared" si="56"/>
        <v/>
      </c>
      <c r="O510" t="str">
        <f t="shared" si="53"/>
        <v>Species</v>
      </c>
      <c r="P510" t="str">
        <f t="shared" si="57"/>
        <v>L.</v>
      </c>
      <c r="Q510" t="str">
        <f>LOOKUP(A510,Formation!$A$2:$A$10,Formation!$B$2:$B$10)</f>
        <v>Ufer und Feuchtgebiete (Nassfluren und Moore)</v>
      </c>
      <c r="R510" t="str" cm="1">
        <f t="array" ref="R510">INDEX(Klasse!$D$2:$D$42,MATCH(1,(A510=Klasse!$A$2:$A$42) * (Species!B510=Klasse!$B$2:$B$42),0))</f>
        <v>Feuchtwiesen</v>
      </c>
    </row>
    <row r="511" spans="1:18" x14ac:dyDescent="0.3">
      <c r="A511" s="10">
        <v>2</v>
      </c>
      <c r="B511" s="10">
        <v>3</v>
      </c>
      <c r="C511" s="10">
        <v>2</v>
      </c>
      <c r="E511" t="str">
        <f>IF(C511="",Options!$A$3,IF(D511="",Options!$A$4,Options!$A$5))</f>
        <v>Verband</v>
      </c>
      <c r="F511" t="str" cm="1">
        <f t="array" ref="F511">IF(E511=Options!$A$3,"",IF(E511=Options!$A$4,INDEX(Verband!$E$2:$E$179,MATCH(1,(A511=Verband!$A$2:$A$179) * (Species!B511=Verband!$B$2:$B$179) * (Species!C511=Verband!$C$2:$C$179),0)),IF(E511=Options!$A$5,INDEX(Assoziation!$F$2:$F$96,MATCH(1,(A511=Assoziation!$A$2:$A$96) * (Species!B511=Assoziation!$B$2:$B$96) * (Species!C511=Assoziation!$C$2:$C$96) * (Species!D511=Assoziation!$D$2:$D$96),0)),"")))</f>
        <v>Calthion</v>
      </c>
      <c r="G511" t="str" cm="1">
        <f t="array" ref="G511">IF(E511=Options!$A$3,INDEX(Klasse!$D$2:$D$42,MATCH(1,(A511=Klasse!$A$2:$A$42) * (Species!B511=Klasse!$B$2:$B$42),0)),IF(E511=Options!$A$4,INDEX(Verband!$F$2:$F$179,MATCH(1,(A511=Verband!$A$2:$A$179) * (Species!B511=Verband!$B$2:$B$179) * (Species!C511=Verband!$C$2:$C$179),0)),IF(E511=Options!$A$5,INDEX(Assoziation!$G$2:$G$96,MATCH(1,(A511=Assoziation!$A$2:$A$96) * (Species!B511=Assoziation!$B$2:$B$96) * (Species!C511=Assoziation!$C$2:$C$96) * (Species!D511=Assoziation!$D$2:$D$96),0)),"")))</f>
        <v>Nährstoffreiche Feuchtwiesen (Sumpfdotterblumenwiese)</v>
      </c>
      <c r="H511" s="10" t="s">
        <v>544</v>
      </c>
      <c r="I511" s="10">
        <v>1</v>
      </c>
      <c r="J511" s="10">
        <v>0</v>
      </c>
      <c r="K511" s="10">
        <v>0</v>
      </c>
      <c r="L511" t="str">
        <f t="shared" si="54"/>
        <v xml:space="preserve">Lotus </v>
      </c>
      <c r="M511" t="str">
        <f t="shared" si="55"/>
        <v xml:space="preserve"> pedunculatus</v>
      </c>
      <c r="N511" t="str">
        <f t="shared" si="56"/>
        <v/>
      </c>
      <c r="O511" t="str">
        <f t="shared" si="53"/>
        <v>Species</v>
      </c>
      <c r="P511" t="str">
        <f t="shared" si="57"/>
        <v>Cav.</v>
      </c>
      <c r="Q511" t="str">
        <f>LOOKUP(A511,Formation!$A$2:$A$10,Formation!$B$2:$B$10)</f>
        <v>Ufer und Feuchtgebiete (Nassfluren und Moore)</v>
      </c>
      <c r="R511" t="str" cm="1">
        <f t="array" ref="R511">INDEX(Klasse!$D$2:$D$42,MATCH(1,(A511=Klasse!$A$2:$A$42) * (Species!B511=Klasse!$B$2:$B$42),0))</f>
        <v>Feuchtwiesen</v>
      </c>
    </row>
    <row r="512" spans="1:18" x14ac:dyDescent="0.3">
      <c r="A512" s="10">
        <v>2</v>
      </c>
      <c r="B512" s="10">
        <v>3</v>
      </c>
      <c r="C512" s="10">
        <v>2</v>
      </c>
      <c r="E512" t="str">
        <f>IF(C512="",Options!$A$3,IF(D512="",Options!$A$4,Options!$A$5))</f>
        <v>Verband</v>
      </c>
      <c r="F512" t="str" cm="1">
        <f t="array" ref="F512">IF(E512=Options!$A$3,"",IF(E512=Options!$A$4,INDEX(Verband!$E$2:$E$179,MATCH(1,(A512=Verband!$A$2:$A$179) * (Species!B512=Verband!$B$2:$B$179) * (Species!C512=Verband!$C$2:$C$179),0)),IF(E512=Options!$A$5,INDEX(Assoziation!$F$2:$F$96,MATCH(1,(A512=Assoziation!$A$2:$A$96) * (Species!B512=Assoziation!$B$2:$B$96) * (Species!C512=Assoziation!$C$2:$C$96) * (Species!D512=Assoziation!$D$2:$D$96),0)),"")))</f>
        <v>Calthion</v>
      </c>
      <c r="G512" t="str" cm="1">
        <f t="array" ref="G512">IF(E512=Options!$A$3,INDEX(Klasse!$D$2:$D$42,MATCH(1,(A512=Klasse!$A$2:$A$42) * (Species!B512=Klasse!$B$2:$B$42),0)),IF(E512=Options!$A$4,INDEX(Verband!$F$2:$F$179,MATCH(1,(A512=Verband!$A$2:$A$179) * (Species!B512=Verband!$B$2:$B$179) * (Species!C512=Verband!$C$2:$C$179),0)),IF(E512=Options!$A$5,INDEX(Assoziation!$G$2:$G$96,MATCH(1,(A512=Assoziation!$A$2:$A$96) * (Species!B512=Assoziation!$B$2:$B$96) * (Species!C512=Assoziation!$C$2:$C$96) * (Species!D512=Assoziation!$D$2:$D$96),0)),"")))</f>
        <v>Nährstoffreiche Feuchtwiesen (Sumpfdotterblumenwiese)</v>
      </c>
      <c r="H512" s="10" t="s">
        <v>545</v>
      </c>
      <c r="I512" s="10">
        <v>1</v>
      </c>
      <c r="J512" s="10">
        <v>0</v>
      </c>
      <c r="K512" s="10">
        <v>0</v>
      </c>
      <c r="L512" t="str">
        <f t="shared" si="54"/>
        <v xml:space="preserve">Myosotis </v>
      </c>
      <c r="M512" t="str">
        <f t="shared" si="55"/>
        <v xml:space="preserve"> nemorosa</v>
      </c>
      <c r="N512" t="str">
        <f t="shared" si="56"/>
        <v/>
      </c>
      <c r="O512" t="str">
        <f t="shared" si="53"/>
        <v>Species</v>
      </c>
      <c r="P512" t="str">
        <f t="shared" si="57"/>
        <v>Besser</v>
      </c>
      <c r="Q512" t="str">
        <f>LOOKUP(A512,Formation!$A$2:$A$10,Formation!$B$2:$B$10)</f>
        <v>Ufer und Feuchtgebiete (Nassfluren und Moore)</v>
      </c>
      <c r="R512" t="str" cm="1">
        <f t="array" ref="R512">INDEX(Klasse!$D$2:$D$42,MATCH(1,(A512=Klasse!$A$2:$A$42) * (Species!B512=Klasse!$B$2:$B$42),0))</f>
        <v>Feuchtwiesen</v>
      </c>
    </row>
    <row r="513" spans="1:18" x14ac:dyDescent="0.3">
      <c r="A513" s="10">
        <v>2</v>
      </c>
      <c r="B513" s="10">
        <v>3</v>
      </c>
      <c r="C513" s="10">
        <v>2</v>
      </c>
      <c r="E513" t="str">
        <f>IF(C513="",Options!$A$3,IF(D513="",Options!$A$4,Options!$A$5))</f>
        <v>Verband</v>
      </c>
      <c r="F513" t="str" cm="1">
        <f t="array" ref="F513">IF(E513=Options!$A$3,"",IF(E513=Options!$A$4,INDEX(Verband!$E$2:$E$179,MATCH(1,(A513=Verband!$A$2:$A$179) * (Species!B513=Verband!$B$2:$B$179) * (Species!C513=Verband!$C$2:$C$179),0)),IF(E513=Options!$A$5,INDEX(Assoziation!$F$2:$F$96,MATCH(1,(A513=Assoziation!$A$2:$A$96) * (Species!B513=Assoziation!$B$2:$B$96) * (Species!C513=Assoziation!$C$2:$C$96) * (Species!D513=Assoziation!$D$2:$D$96),0)),"")))</f>
        <v>Calthion</v>
      </c>
      <c r="G513" t="str" cm="1">
        <f t="array" ref="G513">IF(E513=Options!$A$3,INDEX(Klasse!$D$2:$D$42,MATCH(1,(A513=Klasse!$A$2:$A$42) * (Species!B513=Klasse!$B$2:$B$42),0)),IF(E513=Options!$A$4,INDEX(Verband!$F$2:$F$179,MATCH(1,(A513=Verband!$A$2:$A$179) * (Species!B513=Verband!$B$2:$B$179) * (Species!C513=Verband!$C$2:$C$179),0)),IF(E513=Options!$A$5,INDEX(Assoziation!$G$2:$G$96,MATCH(1,(A513=Assoziation!$A$2:$A$96) * (Species!B513=Assoziation!$B$2:$B$96) * (Species!C513=Assoziation!$C$2:$C$96) * (Species!D513=Assoziation!$D$2:$D$96),0)),"")))</f>
        <v>Nährstoffreiche Feuchtwiesen (Sumpfdotterblumenwiese)</v>
      </c>
      <c r="H513" s="10" t="s">
        <v>546</v>
      </c>
      <c r="I513" s="10">
        <v>1</v>
      </c>
      <c r="J513" s="10">
        <v>1</v>
      </c>
      <c r="K513" s="10">
        <v>0</v>
      </c>
      <c r="L513" t="str">
        <f t="shared" si="54"/>
        <v xml:space="preserve">Scirpus </v>
      </c>
      <c r="M513" t="str">
        <f t="shared" si="55"/>
        <v xml:space="preserve"> sylvaticus</v>
      </c>
      <c r="N513" t="str">
        <f t="shared" si="56"/>
        <v/>
      </c>
      <c r="O513" t="str">
        <f t="shared" si="53"/>
        <v>Species</v>
      </c>
      <c r="P513" t="str">
        <f t="shared" si="57"/>
        <v>L.</v>
      </c>
      <c r="Q513" t="str">
        <f>LOOKUP(A513,Formation!$A$2:$A$10,Formation!$B$2:$B$10)</f>
        <v>Ufer und Feuchtgebiete (Nassfluren und Moore)</v>
      </c>
      <c r="R513" t="str" cm="1">
        <f t="array" ref="R513">INDEX(Klasse!$D$2:$D$42,MATCH(1,(A513=Klasse!$A$2:$A$42) * (Species!B513=Klasse!$B$2:$B$42),0))</f>
        <v>Feuchtwiesen</v>
      </c>
    </row>
    <row r="514" spans="1:18" x14ac:dyDescent="0.3">
      <c r="A514" s="10">
        <v>2</v>
      </c>
      <c r="B514" s="10">
        <v>3</v>
      </c>
      <c r="C514" s="10">
        <v>2</v>
      </c>
      <c r="E514" t="str">
        <f>IF(C514="",Options!$A$3,IF(D514="",Options!$A$4,Options!$A$5))</f>
        <v>Verband</v>
      </c>
      <c r="F514" t="str" cm="1">
        <f t="array" ref="F514">IF(E514=Options!$A$3,"",IF(E514=Options!$A$4,INDEX(Verband!$E$2:$E$179,MATCH(1,(A514=Verband!$A$2:$A$179) * (Species!B514=Verband!$B$2:$B$179) * (Species!C514=Verband!$C$2:$C$179),0)),IF(E514=Options!$A$5,INDEX(Assoziation!$F$2:$F$96,MATCH(1,(A514=Assoziation!$A$2:$A$96) * (Species!B514=Assoziation!$B$2:$B$96) * (Species!C514=Assoziation!$C$2:$C$96) * (Species!D514=Assoziation!$D$2:$D$96),0)),"")))</f>
        <v>Calthion</v>
      </c>
      <c r="G514" t="str" cm="1">
        <f t="array" ref="G514">IF(E514=Options!$A$3,INDEX(Klasse!$D$2:$D$42,MATCH(1,(A514=Klasse!$A$2:$A$42) * (Species!B514=Klasse!$B$2:$B$42),0)),IF(E514=Options!$A$4,INDEX(Verband!$F$2:$F$179,MATCH(1,(A514=Verband!$A$2:$A$179) * (Species!B514=Verband!$B$2:$B$179) * (Species!C514=Verband!$C$2:$C$179),0)),IF(E514=Options!$A$5,INDEX(Assoziation!$G$2:$G$96,MATCH(1,(A514=Assoziation!$A$2:$A$96) * (Species!B514=Assoziation!$B$2:$B$96) * (Species!C514=Assoziation!$C$2:$C$96) * (Species!D514=Assoziation!$D$2:$D$96),0)),"")))</f>
        <v>Nährstoffreiche Feuchtwiesen (Sumpfdotterblumenwiese)</v>
      </c>
      <c r="H514" s="10" t="s">
        <v>547</v>
      </c>
      <c r="I514" s="10">
        <v>1</v>
      </c>
      <c r="J514" s="10">
        <v>0</v>
      </c>
      <c r="K514" s="10">
        <v>0</v>
      </c>
      <c r="L514" t="str">
        <f t="shared" si="54"/>
        <v xml:space="preserve">Senecio </v>
      </c>
      <c r="M514" t="str">
        <f t="shared" si="55"/>
        <v xml:space="preserve"> aquaticus</v>
      </c>
      <c r="N514" t="str">
        <f t="shared" si="56"/>
        <v/>
      </c>
      <c r="O514" t="str">
        <f t="shared" si="53"/>
        <v>Species</v>
      </c>
      <c r="P514" t="str">
        <f t="shared" si="57"/>
        <v>Hill</v>
      </c>
      <c r="Q514" t="str">
        <f>LOOKUP(A514,Formation!$A$2:$A$10,Formation!$B$2:$B$10)</f>
        <v>Ufer und Feuchtgebiete (Nassfluren und Moore)</v>
      </c>
      <c r="R514" t="str" cm="1">
        <f t="array" ref="R514">INDEX(Klasse!$D$2:$D$42,MATCH(1,(A514=Klasse!$A$2:$A$42) * (Species!B514=Klasse!$B$2:$B$42),0))</f>
        <v>Feuchtwiesen</v>
      </c>
    </row>
    <row r="515" spans="1:18" x14ac:dyDescent="0.3">
      <c r="A515" s="10">
        <v>2</v>
      </c>
      <c r="B515" s="10">
        <v>3</v>
      </c>
      <c r="C515" s="10">
        <v>2</v>
      </c>
      <c r="E515" t="str">
        <f>IF(C515="",Options!$A$3,IF(D515="",Options!$A$4,Options!$A$5))</f>
        <v>Verband</v>
      </c>
      <c r="F515" t="str" cm="1">
        <f t="array" ref="F515">IF(E515=Options!$A$3,"",IF(E515=Options!$A$4,INDEX(Verband!$E$2:$E$179,MATCH(1,(A515=Verband!$A$2:$A$179) * (Species!B515=Verband!$B$2:$B$179) * (Species!C515=Verband!$C$2:$C$179),0)),IF(E515=Options!$A$5,INDEX(Assoziation!$F$2:$F$96,MATCH(1,(A515=Assoziation!$A$2:$A$96) * (Species!B515=Assoziation!$B$2:$B$96) * (Species!C515=Assoziation!$C$2:$C$96) * (Species!D515=Assoziation!$D$2:$D$96),0)),"")))</f>
        <v>Calthion</v>
      </c>
      <c r="G515" t="str" cm="1">
        <f t="array" ref="G515">IF(E515=Options!$A$3,INDEX(Klasse!$D$2:$D$42,MATCH(1,(A515=Klasse!$A$2:$A$42) * (Species!B515=Klasse!$B$2:$B$42),0)),IF(E515=Options!$A$4,INDEX(Verband!$F$2:$F$179,MATCH(1,(A515=Verband!$A$2:$A$179) * (Species!B515=Verband!$B$2:$B$179) * (Species!C515=Verband!$C$2:$C$179),0)),IF(E515=Options!$A$5,INDEX(Assoziation!$G$2:$G$96,MATCH(1,(A515=Assoziation!$A$2:$A$96) * (Species!B515=Assoziation!$B$2:$B$96) * (Species!C515=Assoziation!$C$2:$C$96) * (Species!D515=Assoziation!$D$2:$D$96),0)),"")))</f>
        <v>Nährstoffreiche Feuchtwiesen (Sumpfdotterblumenwiese)</v>
      </c>
      <c r="H515" s="10" t="s">
        <v>548</v>
      </c>
      <c r="I515" s="10">
        <v>0</v>
      </c>
      <c r="J515" s="10">
        <v>0</v>
      </c>
      <c r="K515" s="10">
        <v>0</v>
      </c>
      <c r="L515" t="str">
        <f t="shared" si="54"/>
        <v xml:space="preserve">Arabis </v>
      </c>
      <c r="M515" t="str">
        <f t="shared" si="55"/>
        <v xml:space="preserve"> nemorensis</v>
      </c>
      <c r="N515" t="str">
        <f t="shared" si="56"/>
        <v/>
      </c>
      <c r="O515" t="str">
        <f t="shared" ref="O515:O578" si="58">IF(COUNTIF(H515,"*subsp.*"),"Subspecies",IF(COUNTIF(H515,"*aggr.*"),"aggr",IF(COUNTIF(H515,"*×*"),"Species",IF(COUNTIF(H515,"* *"),IF(EXACT(MID(H515,FIND(" ",H515)+1,1),UPPER(MID(H515,FIND(" ",H515)+1,1))),"Genus","Species"),"Genus"))))</f>
        <v>Species</v>
      </c>
      <c r="P515" t="str">
        <f t="shared" si="57"/>
        <v>(Hoffm.) W. D. J. Koch</v>
      </c>
      <c r="Q515" t="str">
        <f>LOOKUP(A515,Formation!$A$2:$A$10,Formation!$B$2:$B$10)</f>
        <v>Ufer und Feuchtgebiete (Nassfluren und Moore)</v>
      </c>
      <c r="R515" t="str" cm="1">
        <f t="array" ref="R515">INDEX(Klasse!$D$2:$D$42,MATCH(1,(A515=Klasse!$A$2:$A$42) * (Species!B515=Klasse!$B$2:$B$42),0))</f>
        <v>Feuchtwiesen</v>
      </c>
    </row>
    <row r="516" spans="1:18" x14ac:dyDescent="0.3">
      <c r="A516" s="10">
        <v>2</v>
      </c>
      <c r="B516" s="10">
        <v>3</v>
      </c>
      <c r="C516" s="10">
        <v>2</v>
      </c>
      <c r="E516" t="str">
        <f>IF(C516="",Options!$A$3,IF(D516="",Options!$A$4,Options!$A$5))</f>
        <v>Verband</v>
      </c>
      <c r="F516" t="str" cm="1">
        <f t="array" ref="F516">IF(E516=Options!$A$3,"",IF(E516=Options!$A$4,INDEX(Verband!$E$2:$E$179,MATCH(1,(A516=Verband!$A$2:$A$179) * (Species!B516=Verband!$B$2:$B$179) * (Species!C516=Verband!$C$2:$C$179),0)),IF(E516=Options!$A$5,INDEX(Assoziation!$F$2:$F$96,MATCH(1,(A516=Assoziation!$A$2:$A$96) * (Species!B516=Assoziation!$B$2:$B$96) * (Species!C516=Assoziation!$C$2:$C$96) * (Species!D516=Assoziation!$D$2:$D$96),0)),"")))</f>
        <v>Calthion</v>
      </c>
      <c r="G516" t="str" cm="1">
        <f t="array" ref="G516">IF(E516=Options!$A$3,INDEX(Klasse!$D$2:$D$42,MATCH(1,(A516=Klasse!$A$2:$A$42) * (Species!B516=Klasse!$B$2:$B$42),0)),IF(E516=Options!$A$4,INDEX(Verband!$F$2:$F$179,MATCH(1,(A516=Verband!$A$2:$A$179) * (Species!B516=Verband!$B$2:$B$179) * (Species!C516=Verband!$C$2:$C$179),0)),IF(E516=Options!$A$5,INDEX(Assoziation!$G$2:$G$96,MATCH(1,(A516=Assoziation!$A$2:$A$96) * (Species!B516=Assoziation!$B$2:$B$96) * (Species!C516=Assoziation!$C$2:$C$96) * (Species!D516=Assoziation!$D$2:$D$96),0)),"")))</f>
        <v>Nährstoffreiche Feuchtwiesen (Sumpfdotterblumenwiese)</v>
      </c>
      <c r="H516" s="10" t="s">
        <v>465</v>
      </c>
      <c r="I516" s="10">
        <v>0</v>
      </c>
      <c r="J516" s="10">
        <v>1</v>
      </c>
      <c r="K516" s="10">
        <v>0</v>
      </c>
      <c r="L516" t="str">
        <f t="shared" si="54"/>
        <v xml:space="preserve">Caltha </v>
      </c>
      <c r="M516" t="str">
        <f t="shared" si="55"/>
        <v xml:space="preserve"> palustris</v>
      </c>
      <c r="N516" t="str">
        <f t="shared" si="56"/>
        <v/>
      </c>
      <c r="O516" t="str">
        <f t="shared" si="58"/>
        <v>Species</v>
      </c>
      <c r="P516" t="str">
        <f t="shared" si="57"/>
        <v>L.</v>
      </c>
      <c r="Q516" t="str">
        <f>LOOKUP(A516,Formation!$A$2:$A$10,Formation!$B$2:$B$10)</f>
        <v>Ufer und Feuchtgebiete (Nassfluren und Moore)</v>
      </c>
      <c r="R516" t="str" cm="1">
        <f t="array" ref="R516">INDEX(Klasse!$D$2:$D$42,MATCH(1,(A516=Klasse!$A$2:$A$42) * (Species!B516=Klasse!$B$2:$B$42),0))</f>
        <v>Feuchtwiesen</v>
      </c>
    </row>
    <row r="517" spans="1:18" x14ac:dyDescent="0.3">
      <c r="A517" s="10">
        <v>2</v>
      </c>
      <c r="B517" s="10">
        <v>3</v>
      </c>
      <c r="C517" s="10">
        <v>2</v>
      </c>
      <c r="E517" t="str">
        <f>IF(C517="",Options!$A$3,IF(D517="",Options!$A$4,Options!$A$5))</f>
        <v>Verband</v>
      </c>
      <c r="F517" t="str" cm="1">
        <f t="array" ref="F517">IF(E517=Options!$A$3,"",IF(E517=Options!$A$4,INDEX(Verband!$E$2:$E$179,MATCH(1,(A517=Verband!$A$2:$A$179) * (Species!B517=Verband!$B$2:$B$179) * (Species!C517=Verband!$C$2:$C$179),0)),IF(E517=Options!$A$5,INDEX(Assoziation!$F$2:$F$96,MATCH(1,(A517=Assoziation!$A$2:$A$96) * (Species!B517=Assoziation!$B$2:$B$96) * (Species!C517=Assoziation!$C$2:$C$96) * (Species!D517=Assoziation!$D$2:$D$96),0)),"")))</f>
        <v>Calthion</v>
      </c>
      <c r="G517" t="str" cm="1">
        <f t="array" ref="G517">IF(E517=Options!$A$3,INDEX(Klasse!$D$2:$D$42,MATCH(1,(A517=Klasse!$A$2:$A$42) * (Species!B517=Klasse!$B$2:$B$42),0)),IF(E517=Options!$A$4,INDEX(Verband!$F$2:$F$179,MATCH(1,(A517=Verband!$A$2:$A$179) * (Species!B517=Verband!$B$2:$B$179) * (Species!C517=Verband!$C$2:$C$179),0)),IF(E517=Options!$A$5,INDEX(Assoziation!$G$2:$G$96,MATCH(1,(A517=Assoziation!$A$2:$A$96) * (Species!B517=Assoziation!$B$2:$B$96) * (Species!C517=Assoziation!$C$2:$C$96) * (Species!D517=Assoziation!$D$2:$D$96),0)),"")))</f>
        <v>Nährstoffreiche Feuchtwiesen (Sumpfdotterblumenwiese)</v>
      </c>
      <c r="H517" s="10" t="s">
        <v>467</v>
      </c>
      <c r="I517" s="10">
        <v>0</v>
      </c>
      <c r="J517" s="10">
        <v>0</v>
      </c>
      <c r="K517" s="10">
        <v>0</v>
      </c>
      <c r="L517" t="str">
        <f t="shared" si="54"/>
        <v xml:space="preserve">Chaerophyllum </v>
      </c>
      <c r="M517" t="str">
        <f t="shared" si="55"/>
        <v xml:space="preserve"> hirsutum</v>
      </c>
      <c r="N517" t="str">
        <f t="shared" si="56"/>
        <v/>
      </c>
      <c r="O517" t="str">
        <f t="shared" si="58"/>
        <v>Species</v>
      </c>
      <c r="P517" t="str">
        <f t="shared" si="57"/>
        <v>L.</v>
      </c>
      <c r="Q517" t="str">
        <f>LOOKUP(A517,Formation!$A$2:$A$10,Formation!$B$2:$B$10)</f>
        <v>Ufer und Feuchtgebiete (Nassfluren und Moore)</v>
      </c>
      <c r="R517" t="str" cm="1">
        <f t="array" ref="R517">INDEX(Klasse!$D$2:$D$42,MATCH(1,(A517=Klasse!$A$2:$A$42) * (Species!B517=Klasse!$B$2:$B$42),0))</f>
        <v>Feuchtwiesen</v>
      </c>
    </row>
    <row r="518" spans="1:18" x14ac:dyDescent="0.3">
      <c r="A518" s="10">
        <v>2</v>
      </c>
      <c r="B518" s="10">
        <v>3</v>
      </c>
      <c r="C518" s="10">
        <v>2</v>
      </c>
      <c r="E518" t="str">
        <f>IF(C518="",Options!$A$3,IF(D518="",Options!$A$4,Options!$A$5))</f>
        <v>Verband</v>
      </c>
      <c r="F518" t="str" cm="1">
        <f t="array" ref="F518">IF(E518=Options!$A$3,"",IF(E518=Options!$A$4,INDEX(Verband!$E$2:$E$179,MATCH(1,(A518=Verband!$A$2:$A$179) * (Species!B518=Verband!$B$2:$B$179) * (Species!C518=Verband!$C$2:$C$179),0)),IF(E518=Options!$A$5,INDEX(Assoziation!$F$2:$F$96,MATCH(1,(A518=Assoziation!$A$2:$A$96) * (Species!B518=Assoziation!$B$2:$B$96) * (Species!C518=Assoziation!$C$2:$C$96) * (Species!D518=Assoziation!$D$2:$D$96),0)),"")))</f>
        <v>Calthion</v>
      </c>
      <c r="G518" t="str" cm="1">
        <f t="array" ref="G518">IF(E518=Options!$A$3,INDEX(Klasse!$D$2:$D$42,MATCH(1,(A518=Klasse!$A$2:$A$42) * (Species!B518=Klasse!$B$2:$B$42),0)),IF(E518=Options!$A$4,INDEX(Verband!$F$2:$F$179,MATCH(1,(A518=Verband!$A$2:$A$179) * (Species!B518=Verband!$B$2:$B$179) * (Species!C518=Verband!$C$2:$C$179),0)),IF(E518=Options!$A$5,INDEX(Assoziation!$G$2:$G$96,MATCH(1,(A518=Assoziation!$A$2:$A$96) * (Species!B518=Assoziation!$B$2:$B$96) * (Species!C518=Assoziation!$C$2:$C$96) * (Species!D518=Assoziation!$D$2:$D$96),0)),"")))</f>
        <v>Nährstoffreiche Feuchtwiesen (Sumpfdotterblumenwiese)</v>
      </c>
      <c r="H518" s="10" t="s">
        <v>549</v>
      </c>
      <c r="I518" s="10">
        <v>0</v>
      </c>
      <c r="J518" s="10">
        <v>0</v>
      </c>
      <c r="K518" s="10">
        <v>0</v>
      </c>
      <c r="L518" t="str">
        <f t="shared" si="54"/>
        <v xml:space="preserve">Cirsium </v>
      </c>
      <c r="M518" t="str">
        <f t="shared" si="55"/>
        <v xml:space="preserve"> canum</v>
      </c>
      <c r="N518" t="str">
        <f t="shared" si="56"/>
        <v/>
      </c>
      <c r="O518" t="str">
        <f t="shared" si="58"/>
        <v>Species</v>
      </c>
      <c r="P518" t="str">
        <f t="shared" si="57"/>
        <v>(L.) All.</v>
      </c>
      <c r="Q518" t="str">
        <f>LOOKUP(A518,Formation!$A$2:$A$10,Formation!$B$2:$B$10)</f>
        <v>Ufer und Feuchtgebiete (Nassfluren und Moore)</v>
      </c>
      <c r="R518" t="str" cm="1">
        <f t="array" ref="R518">INDEX(Klasse!$D$2:$D$42,MATCH(1,(A518=Klasse!$A$2:$A$42) * (Species!B518=Klasse!$B$2:$B$42),0))</f>
        <v>Feuchtwiesen</v>
      </c>
    </row>
    <row r="519" spans="1:18" x14ac:dyDescent="0.3">
      <c r="A519" s="10">
        <v>2</v>
      </c>
      <c r="B519" s="10">
        <v>3</v>
      </c>
      <c r="C519" s="10">
        <v>2</v>
      </c>
      <c r="E519" t="str">
        <f>IF(C519="",Options!$A$3,IF(D519="",Options!$A$4,Options!$A$5))</f>
        <v>Verband</v>
      </c>
      <c r="F519" t="str" cm="1">
        <f t="array" ref="F519">IF(E519=Options!$A$3,"",IF(E519=Options!$A$4,INDEX(Verband!$E$2:$E$179,MATCH(1,(A519=Verband!$A$2:$A$179) * (Species!B519=Verband!$B$2:$B$179) * (Species!C519=Verband!$C$2:$C$179),0)),IF(E519=Options!$A$5,INDEX(Assoziation!$F$2:$F$96,MATCH(1,(A519=Assoziation!$A$2:$A$96) * (Species!B519=Assoziation!$B$2:$B$96) * (Species!C519=Assoziation!$C$2:$C$96) * (Species!D519=Assoziation!$D$2:$D$96),0)),"")))</f>
        <v>Calthion</v>
      </c>
      <c r="G519" t="str" cm="1">
        <f t="array" ref="G519">IF(E519=Options!$A$3,INDEX(Klasse!$D$2:$D$42,MATCH(1,(A519=Klasse!$A$2:$A$42) * (Species!B519=Klasse!$B$2:$B$42),0)),IF(E519=Options!$A$4,INDEX(Verband!$F$2:$F$179,MATCH(1,(A519=Verband!$A$2:$A$179) * (Species!B519=Verband!$B$2:$B$179) * (Species!C519=Verband!$C$2:$C$179),0)),IF(E519=Options!$A$5,INDEX(Assoziation!$G$2:$G$96,MATCH(1,(A519=Assoziation!$A$2:$A$96) * (Species!B519=Assoziation!$B$2:$B$96) * (Species!C519=Assoziation!$C$2:$C$96) * (Species!D519=Assoziation!$D$2:$D$96),0)),"")))</f>
        <v>Nährstoffreiche Feuchtwiesen (Sumpfdotterblumenwiese)</v>
      </c>
      <c r="H519" s="10" t="s">
        <v>468</v>
      </c>
      <c r="I519" s="10">
        <v>0</v>
      </c>
      <c r="J519" s="10">
        <v>0</v>
      </c>
      <c r="K519" s="10">
        <v>0</v>
      </c>
      <c r="L519" t="str">
        <f t="shared" si="54"/>
        <v xml:space="preserve">Cirsium </v>
      </c>
      <c r="M519" t="str">
        <f t="shared" si="55"/>
        <v xml:space="preserve"> oleraceum</v>
      </c>
      <c r="N519" t="str">
        <f t="shared" si="56"/>
        <v/>
      </c>
      <c r="O519" t="str">
        <f t="shared" si="58"/>
        <v>Species</v>
      </c>
      <c r="P519" t="str">
        <f t="shared" si="57"/>
        <v>(L.) Scop.</v>
      </c>
      <c r="Q519" t="str">
        <f>LOOKUP(A519,Formation!$A$2:$A$10,Formation!$B$2:$B$10)</f>
        <v>Ufer und Feuchtgebiete (Nassfluren und Moore)</v>
      </c>
      <c r="R519" t="str" cm="1">
        <f t="array" ref="R519">INDEX(Klasse!$D$2:$D$42,MATCH(1,(A519=Klasse!$A$2:$A$42) * (Species!B519=Klasse!$B$2:$B$42),0))</f>
        <v>Feuchtwiesen</v>
      </c>
    </row>
    <row r="520" spans="1:18" x14ac:dyDescent="0.3">
      <c r="A520" s="10">
        <v>2</v>
      </c>
      <c r="B520" s="10">
        <v>3</v>
      </c>
      <c r="C520" s="10">
        <v>2</v>
      </c>
      <c r="E520" t="str">
        <f>IF(C520="",Options!$A$3,IF(D520="",Options!$A$4,Options!$A$5))</f>
        <v>Verband</v>
      </c>
      <c r="F520" t="str" cm="1">
        <f t="array" ref="F520">IF(E520=Options!$A$3,"",IF(E520=Options!$A$4,INDEX(Verband!$E$2:$E$179,MATCH(1,(A520=Verband!$A$2:$A$179) * (Species!B520=Verband!$B$2:$B$179) * (Species!C520=Verband!$C$2:$C$179),0)),IF(E520=Options!$A$5,INDEX(Assoziation!$F$2:$F$96,MATCH(1,(A520=Assoziation!$A$2:$A$96) * (Species!B520=Assoziation!$B$2:$B$96) * (Species!C520=Assoziation!$C$2:$C$96) * (Species!D520=Assoziation!$D$2:$D$96),0)),"")))</f>
        <v>Calthion</v>
      </c>
      <c r="G520" t="str" cm="1">
        <f t="array" ref="G520">IF(E520=Options!$A$3,INDEX(Klasse!$D$2:$D$42,MATCH(1,(A520=Klasse!$A$2:$A$42) * (Species!B520=Klasse!$B$2:$B$42),0)),IF(E520=Options!$A$4,INDEX(Verband!$F$2:$F$179,MATCH(1,(A520=Verband!$A$2:$A$179) * (Species!B520=Verband!$B$2:$B$179) * (Species!C520=Verband!$C$2:$C$179),0)),IF(E520=Options!$A$5,INDEX(Assoziation!$G$2:$G$96,MATCH(1,(A520=Assoziation!$A$2:$A$96) * (Species!B520=Assoziation!$B$2:$B$96) * (Species!C520=Assoziation!$C$2:$C$96) * (Species!D520=Assoziation!$D$2:$D$96),0)),"")))</f>
        <v>Nährstoffreiche Feuchtwiesen (Sumpfdotterblumenwiese)</v>
      </c>
      <c r="H520" s="10" t="s">
        <v>469</v>
      </c>
      <c r="I520" s="10">
        <v>0</v>
      </c>
      <c r="J520" s="10">
        <v>0</v>
      </c>
      <c r="K520" s="10">
        <v>0</v>
      </c>
      <c r="L520" t="str">
        <f t="shared" si="54"/>
        <v xml:space="preserve">Cirsium </v>
      </c>
      <c r="M520" t="str">
        <f t="shared" si="55"/>
        <v xml:space="preserve"> palustre</v>
      </c>
      <c r="N520" t="str">
        <f t="shared" si="56"/>
        <v/>
      </c>
      <c r="O520" t="str">
        <f t="shared" si="58"/>
        <v>Species</v>
      </c>
      <c r="P520" t="str">
        <f t="shared" si="57"/>
        <v>(L.) Scop.</v>
      </c>
      <c r="Q520" t="str">
        <f>LOOKUP(A520,Formation!$A$2:$A$10,Formation!$B$2:$B$10)</f>
        <v>Ufer und Feuchtgebiete (Nassfluren und Moore)</v>
      </c>
      <c r="R520" t="str" cm="1">
        <f t="array" ref="R520">INDEX(Klasse!$D$2:$D$42,MATCH(1,(A520=Klasse!$A$2:$A$42) * (Species!B520=Klasse!$B$2:$B$42),0))</f>
        <v>Feuchtwiesen</v>
      </c>
    </row>
    <row r="521" spans="1:18" x14ac:dyDescent="0.3">
      <c r="A521" s="10">
        <v>2</v>
      </c>
      <c r="B521" s="10">
        <v>3</v>
      </c>
      <c r="C521" s="10">
        <v>2</v>
      </c>
      <c r="E521" t="str">
        <f>IF(C521="",Options!$A$3,IF(D521="",Options!$A$4,Options!$A$5))</f>
        <v>Verband</v>
      </c>
      <c r="F521" t="str" cm="1">
        <f t="array" ref="F521">IF(E521=Options!$A$3,"",IF(E521=Options!$A$4,INDEX(Verband!$E$2:$E$179,MATCH(1,(A521=Verband!$A$2:$A$179) * (Species!B521=Verband!$B$2:$B$179) * (Species!C521=Verband!$C$2:$C$179),0)),IF(E521=Options!$A$5,INDEX(Assoziation!$F$2:$F$96,MATCH(1,(A521=Assoziation!$A$2:$A$96) * (Species!B521=Assoziation!$B$2:$B$96) * (Species!C521=Assoziation!$C$2:$C$96) * (Species!D521=Assoziation!$D$2:$D$96),0)),"")))</f>
        <v>Calthion</v>
      </c>
      <c r="G521" t="str" cm="1">
        <f t="array" ref="G521">IF(E521=Options!$A$3,INDEX(Klasse!$D$2:$D$42,MATCH(1,(A521=Klasse!$A$2:$A$42) * (Species!B521=Klasse!$B$2:$B$42),0)),IF(E521=Options!$A$4,INDEX(Verband!$F$2:$F$179,MATCH(1,(A521=Verband!$A$2:$A$179) * (Species!B521=Verband!$B$2:$B$179) * (Species!C521=Verband!$C$2:$C$179),0)),IF(E521=Options!$A$5,INDEX(Assoziation!$G$2:$G$96,MATCH(1,(A521=Assoziation!$A$2:$A$96) * (Species!B521=Assoziation!$B$2:$B$96) * (Species!C521=Assoziation!$C$2:$C$96) * (Species!D521=Assoziation!$D$2:$D$96),0)),"")))</f>
        <v>Nährstoffreiche Feuchtwiesen (Sumpfdotterblumenwiese)</v>
      </c>
      <c r="H521" s="10" t="s">
        <v>411</v>
      </c>
      <c r="I521" s="10">
        <v>0</v>
      </c>
      <c r="J521" s="10">
        <v>0</v>
      </c>
      <c r="K521" s="10">
        <v>0</v>
      </c>
      <c r="L521" t="str">
        <f t="shared" si="54"/>
        <v xml:space="preserve">Dactylorhiza </v>
      </c>
      <c r="M521" t="str">
        <f t="shared" si="55"/>
        <v xml:space="preserve"> majalis</v>
      </c>
      <c r="N521" t="str">
        <f t="shared" si="56"/>
        <v/>
      </c>
      <c r="O521" t="str">
        <f t="shared" si="58"/>
        <v>Species</v>
      </c>
      <c r="P521" t="str">
        <f t="shared" si="57"/>
        <v>(Rchb.) P. F. Hunt &amp; Summerh.</v>
      </c>
      <c r="Q521" t="str">
        <f>LOOKUP(A521,Formation!$A$2:$A$10,Formation!$B$2:$B$10)</f>
        <v>Ufer und Feuchtgebiete (Nassfluren und Moore)</v>
      </c>
      <c r="R521" t="str" cm="1">
        <f t="array" ref="R521">INDEX(Klasse!$D$2:$D$42,MATCH(1,(A521=Klasse!$A$2:$A$42) * (Species!B521=Klasse!$B$2:$B$42),0))</f>
        <v>Feuchtwiesen</v>
      </c>
    </row>
    <row r="522" spans="1:18" x14ac:dyDescent="0.3">
      <c r="A522" s="10">
        <v>2</v>
      </c>
      <c r="B522" s="10">
        <v>3</v>
      </c>
      <c r="C522" s="10">
        <v>2</v>
      </c>
      <c r="E522" t="str">
        <f>IF(C522="",Options!$A$3,IF(D522="",Options!$A$4,Options!$A$5))</f>
        <v>Verband</v>
      </c>
      <c r="F522" t="str" cm="1">
        <f t="array" ref="F522">IF(E522=Options!$A$3,"",IF(E522=Options!$A$4,INDEX(Verband!$E$2:$E$179,MATCH(1,(A522=Verband!$A$2:$A$179) * (Species!B522=Verband!$B$2:$B$179) * (Species!C522=Verband!$C$2:$C$179),0)),IF(E522=Options!$A$5,INDEX(Assoziation!$F$2:$F$96,MATCH(1,(A522=Assoziation!$A$2:$A$96) * (Species!B522=Assoziation!$B$2:$B$96) * (Species!C522=Assoziation!$C$2:$C$96) * (Species!D522=Assoziation!$D$2:$D$96),0)),"")))</f>
        <v>Calthion</v>
      </c>
      <c r="G522" t="str" cm="1">
        <f t="array" ref="G522">IF(E522=Options!$A$3,INDEX(Klasse!$D$2:$D$42,MATCH(1,(A522=Klasse!$A$2:$A$42) * (Species!B522=Klasse!$B$2:$B$42),0)),IF(E522=Options!$A$4,INDEX(Verband!$F$2:$F$179,MATCH(1,(A522=Verband!$A$2:$A$179) * (Species!B522=Verband!$B$2:$B$179) * (Species!C522=Verband!$C$2:$C$179),0)),IF(E522=Options!$A$5,INDEX(Assoziation!$G$2:$G$96,MATCH(1,(A522=Assoziation!$A$2:$A$96) * (Species!B522=Assoziation!$B$2:$B$96) * (Species!C522=Assoziation!$C$2:$C$96) * (Species!D522=Assoziation!$D$2:$D$96),0)),"")))</f>
        <v>Nährstoffreiche Feuchtwiesen (Sumpfdotterblumenwiese)</v>
      </c>
      <c r="H522" s="10" t="s">
        <v>471</v>
      </c>
      <c r="I522" s="10">
        <v>0</v>
      </c>
      <c r="J522" s="10">
        <v>0</v>
      </c>
      <c r="K522" s="10">
        <v>0</v>
      </c>
      <c r="L522" t="str">
        <f t="shared" si="54"/>
        <v xml:space="preserve">Deschampsia </v>
      </c>
      <c r="M522" t="str">
        <f t="shared" si="55"/>
        <v xml:space="preserve"> cespitosa</v>
      </c>
      <c r="N522" t="str">
        <f t="shared" si="56"/>
        <v/>
      </c>
      <c r="O522" t="str">
        <f t="shared" si="58"/>
        <v>Species</v>
      </c>
      <c r="P522" t="str">
        <f t="shared" si="57"/>
        <v>(L.) P. Beauv.</v>
      </c>
      <c r="Q522" t="str">
        <f>LOOKUP(A522,Formation!$A$2:$A$10,Formation!$B$2:$B$10)</f>
        <v>Ufer und Feuchtgebiete (Nassfluren und Moore)</v>
      </c>
      <c r="R522" t="str" cm="1">
        <f t="array" ref="R522">INDEX(Klasse!$D$2:$D$42,MATCH(1,(A522=Klasse!$A$2:$A$42) * (Species!B522=Klasse!$B$2:$B$42),0))</f>
        <v>Feuchtwiesen</v>
      </c>
    </row>
    <row r="523" spans="1:18" x14ac:dyDescent="0.3">
      <c r="A523" s="10">
        <v>2</v>
      </c>
      <c r="B523" s="10">
        <v>3</v>
      </c>
      <c r="C523" s="10">
        <v>2</v>
      </c>
      <c r="E523" t="str">
        <f>IF(C523="",Options!$A$3,IF(D523="",Options!$A$4,Options!$A$5))</f>
        <v>Verband</v>
      </c>
      <c r="F523" t="str" cm="1">
        <f t="array" ref="F523">IF(E523=Options!$A$3,"",IF(E523=Options!$A$4,INDEX(Verband!$E$2:$E$179,MATCH(1,(A523=Verband!$A$2:$A$179) * (Species!B523=Verband!$B$2:$B$179) * (Species!C523=Verband!$C$2:$C$179),0)),IF(E523=Options!$A$5,INDEX(Assoziation!$F$2:$F$96,MATCH(1,(A523=Assoziation!$A$2:$A$96) * (Species!B523=Assoziation!$B$2:$B$96) * (Species!C523=Assoziation!$C$2:$C$96) * (Species!D523=Assoziation!$D$2:$D$96),0)),"")))</f>
        <v>Calthion</v>
      </c>
      <c r="G523" t="str" cm="1">
        <f t="array" ref="G523">IF(E523=Options!$A$3,INDEX(Klasse!$D$2:$D$42,MATCH(1,(A523=Klasse!$A$2:$A$42) * (Species!B523=Klasse!$B$2:$B$42),0)),IF(E523=Options!$A$4,INDEX(Verband!$F$2:$F$179,MATCH(1,(A523=Verband!$A$2:$A$179) * (Species!B523=Verband!$B$2:$B$179) * (Species!C523=Verband!$C$2:$C$179),0)),IF(E523=Options!$A$5,INDEX(Assoziation!$G$2:$G$96,MATCH(1,(A523=Assoziation!$A$2:$A$96) * (Species!B523=Assoziation!$B$2:$B$96) * (Species!C523=Assoziation!$C$2:$C$96) * (Species!D523=Assoziation!$D$2:$D$96),0)),"")))</f>
        <v>Nährstoffreiche Feuchtwiesen (Sumpfdotterblumenwiese)</v>
      </c>
      <c r="H523" s="10" t="s">
        <v>383</v>
      </c>
      <c r="I523" s="10">
        <v>0</v>
      </c>
      <c r="J523" s="10">
        <v>0</v>
      </c>
      <c r="K523" s="10">
        <v>0</v>
      </c>
      <c r="L523" t="str">
        <f t="shared" si="54"/>
        <v xml:space="preserve">Epilobium </v>
      </c>
      <c r="M523" t="str">
        <f t="shared" si="55"/>
        <v xml:space="preserve"> palustre</v>
      </c>
      <c r="N523" t="str">
        <f t="shared" si="56"/>
        <v/>
      </c>
      <c r="O523" t="str">
        <f t="shared" si="58"/>
        <v>Species</v>
      </c>
      <c r="P523" t="str">
        <f t="shared" si="57"/>
        <v>L.</v>
      </c>
      <c r="Q523" t="str">
        <f>LOOKUP(A523,Formation!$A$2:$A$10,Formation!$B$2:$B$10)</f>
        <v>Ufer und Feuchtgebiete (Nassfluren und Moore)</v>
      </c>
      <c r="R523" t="str" cm="1">
        <f t="array" ref="R523">INDEX(Klasse!$D$2:$D$42,MATCH(1,(A523=Klasse!$A$2:$A$42) * (Species!B523=Klasse!$B$2:$B$42),0))</f>
        <v>Feuchtwiesen</v>
      </c>
    </row>
    <row r="524" spans="1:18" x14ac:dyDescent="0.3">
      <c r="A524" s="10">
        <v>2</v>
      </c>
      <c r="B524" s="10">
        <v>3</v>
      </c>
      <c r="C524" s="10">
        <v>2</v>
      </c>
      <c r="E524" t="str">
        <f>IF(C524="",Options!$A$3,IF(D524="",Options!$A$4,Options!$A$5))</f>
        <v>Verband</v>
      </c>
      <c r="F524" t="str" cm="1">
        <f t="array" ref="F524">IF(E524=Options!$A$3,"",IF(E524=Options!$A$4,INDEX(Verband!$E$2:$E$179,MATCH(1,(A524=Verband!$A$2:$A$179) * (Species!B524=Verband!$B$2:$B$179) * (Species!C524=Verband!$C$2:$C$179),0)),IF(E524=Options!$A$5,INDEX(Assoziation!$F$2:$F$96,MATCH(1,(A524=Assoziation!$A$2:$A$96) * (Species!B524=Assoziation!$B$2:$B$96) * (Species!C524=Assoziation!$C$2:$C$96) * (Species!D524=Assoziation!$D$2:$D$96),0)),"")))</f>
        <v>Calthion</v>
      </c>
      <c r="G524" t="str" cm="1">
        <f t="array" ref="G524">IF(E524=Options!$A$3,INDEX(Klasse!$D$2:$D$42,MATCH(1,(A524=Klasse!$A$2:$A$42) * (Species!B524=Klasse!$B$2:$B$42),0)),IF(E524=Options!$A$4,INDEX(Verband!$F$2:$F$179,MATCH(1,(A524=Verband!$A$2:$A$179) * (Species!B524=Verband!$B$2:$B$179) * (Species!C524=Verband!$C$2:$C$179),0)),IF(E524=Options!$A$5,INDEX(Assoziation!$G$2:$G$96,MATCH(1,(A524=Assoziation!$A$2:$A$96) * (Species!B524=Assoziation!$B$2:$B$96) * (Species!C524=Assoziation!$C$2:$C$96) * (Species!D524=Assoziation!$D$2:$D$96),0)),"")))</f>
        <v>Nährstoffreiche Feuchtwiesen (Sumpfdotterblumenwiese)</v>
      </c>
      <c r="H524" s="10" t="s">
        <v>330</v>
      </c>
      <c r="I524" s="10">
        <v>0</v>
      </c>
      <c r="J524" s="10">
        <v>0</v>
      </c>
      <c r="K524" s="10">
        <v>0</v>
      </c>
      <c r="L524" t="str">
        <f t="shared" si="54"/>
        <v xml:space="preserve">Equisetum </v>
      </c>
      <c r="M524" t="str">
        <f t="shared" si="55"/>
        <v xml:space="preserve"> palustre</v>
      </c>
      <c r="N524" t="str">
        <f t="shared" si="56"/>
        <v/>
      </c>
      <c r="O524" t="str">
        <f t="shared" si="58"/>
        <v>Species</v>
      </c>
      <c r="P524" t="str">
        <f t="shared" si="57"/>
        <v>L.</v>
      </c>
      <c r="Q524" t="str">
        <f>LOOKUP(A524,Formation!$A$2:$A$10,Formation!$B$2:$B$10)</f>
        <v>Ufer und Feuchtgebiete (Nassfluren und Moore)</v>
      </c>
      <c r="R524" t="str" cm="1">
        <f t="array" ref="R524">INDEX(Klasse!$D$2:$D$42,MATCH(1,(A524=Klasse!$A$2:$A$42) * (Species!B524=Klasse!$B$2:$B$42),0))</f>
        <v>Feuchtwiesen</v>
      </c>
    </row>
    <row r="525" spans="1:18" x14ac:dyDescent="0.3">
      <c r="A525" s="10">
        <v>2</v>
      </c>
      <c r="B525" s="10">
        <v>3</v>
      </c>
      <c r="C525" s="10">
        <v>2</v>
      </c>
      <c r="E525" t="str">
        <f>IF(C525="",Options!$A$3,IF(D525="",Options!$A$4,Options!$A$5))</f>
        <v>Verband</v>
      </c>
      <c r="F525" t="str" cm="1">
        <f t="array" ref="F525">IF(E525=Options!$A$3,"",IF(E525=Options!$A$4,INDEX(Verband!$E$2:$E$179,MATCH(1,(A525=Verband!$A$2:$A$179) * (Species!B525=Verband!$B$2:$B$179) * (Species!C525=Verband!$C$2:$C$179),0)),IF(E525=Options!$A$5,INDEX(Assoziation!$F$2:$F$96,MATCH(1,(A525=Assoziation!$A$2:$A$96) * (Species!B525=Assoziation!$B$2:$B$96) * (Species!C525=Assoziation!$C$2:$C$96) * (Species!D525=Assoziation!$D$2:$D$96),0)),"")))</f>
        <v>Calthion</v>
      </c>
      <c r="G525" t="str" cm="1">
        <f t="array" ref="G525">IF(E525=Options!$A$3,INDEX(Klasse!$D$2:$D$42,MATCH(1,(A525=Klasse!$A$2:$A$42) * (Species!B525=Klasse!$B$2:$B$42),0)),IF(E525=Options!$A$4,INDEX(Verband!$F$2:$F$179,MATCH(1,(A525=Verband!$A$2:$A$179) * (Species!B525=Verband!$B$2:$B$179) * (Species!C525=Verband!$C$2:$C$179),0)),IF(E525=Options!$A$5,INDEX(Assoziation!$G$2:$G$96,MATCH(1,(A525=Assoziation!$A$2:$A$96) * (Species!B525=Assoziation!$B$2:$B$96) * (Species!C525=Assoziation!$C$2:$C$96) * (Species!D525=Assoziation!$D$2:$D$96),0)),"")))</f>
        <v>Nährstoffreiche Feuchtwiesen (Sumpfdotterblumenwiese)</v>
      </c>
      <c r="H525" s="10" t="s">
        <v>472</v>
      </c>
      <c r="I525" s="10">
        <v>0</v>
      </c>
      <c r="J525" s="10">
        <v>0</v>
      </c>
      <c r="K525" s="10">
        <v>0</v>
      </c>
      <c r="L525" t="str">
        <f t="shared" si="54"/>
        <v xml:space="preserve">Filipendula </v>
      </c>
      <c r="M525" t="str">
        <f t="shared" si="55"/>
        <v xml:space="preserve"> ulmaria</v>
      </c>
      <c r="N525" t="str">
        <f t="shared" si="56"/>
        <v/>
      </c>
      <c r="O525" t="str">
        <f t="shared" si="58"/>
        <v>Species</v>
      </c>
      <c r="P525" t="str">
        <f t="shared" si="57"/>
        <v>(L.) Maxim.</v>
      </c>
      <c r="Q525" t="str">
        <f>LOOKUP(A525,Formation!$A$2:$A$10,Formation!$B$2:$B$10)</f>
        <v>Ufer und Feuchtgebiete (Nassfluren und Moore)</v>
      </c>
      <c r="R525" t="str" cm="1">
        <f t="array" ref="R525">INDEX(Klasse!$D$2:$D$42,MATCH(1,(A525=Klasse!$A$2:$A$42) * (Species!B525=Klasse!$B$2:$B$42),0))</f>
        <v>Feuchtwiesen</v>
      </c>
    </row>
    <row r="526" spans="1:18" x14ac:dyDescent="0.3">
      <c r="A526" s="10">
        <v>2</v>
      </c>
      <c r="B526" s="10">
        <v>3</v>
      </c>
      <c r="C526" s="10">
        <v>2</v>
      </c>
      <c r="E526" t="str">
        <f>IF(C526="",Options!$A$3,IF(D526="",Options!$A$4,Options!$A$5))</f>
        <v>Verband</v>
      </c>
      <c r="F526" t="str" cm="1">
        <f t="array" ref="F526">IF(E526=Options!$A$3,"",IF(E526=Options!$A$4,INDEX(Verband!$E$2:$E$179,MATCH(1,(A526=Verband!$A$2:$A$179) * (Species!B526=Verband!$B$2:$B$179) * (Species!C526=Verband!$C$2:$C$179),0)),IF(E526=Options!$A$5,INDEX(Assoziation!$F$2:$F$96,MATCH(1,(A526=Assoziation!$A$2:$A$96) * (Species!B526=Assoziation!$B$2:$B$96) * (Species!C526=Assoziation!$C$2:$C$96) * (Species!D526=Assoziation!$D$2:$D$96),0)),"")))</f>
        <v>Calthion</v>
      </c>
      <c r="G526" t="str" cm="1">
        <f t="array" ref="G526">IF(E526=Options!$A$3,INDEX(Klasse!$D$2:$D$42,MATCH(1,(A526=Klasse!$A$2:$A$42) * (Species!B526=Klasse!$B$2:$B$42),0)),IF(E526=Options!$A$4,INDEX(Verband!$F$2:$F$179,MATCH(1,(A526=Verband!$A$2:$A$179) * (Species!B526=Verband!$B$2:$B$179) * (Species!C526=Verband!$C$2:$C$179),0)),IF(E526=Options!$A$5,INDEX(Assoziation!$G$2:$G$96,MATCH(1,(A526=Assoziation!$A$2:$A$96) * (Species!B526=Assoziation!$B$2:$B$96) * (Species!C526=Assoziation!$C$2:$C$96) * (Species!D526=Assoziation!$D$2:$D$96),0)),"")))</f>
        <v>Nährstoffreiche Feuchtwiesen (Sumpfdotterblumenwiese)</v>
      </c>
      <c r="H526" s="10" t="s">
        <v>474</v>
      </c>
      <c r="I526" s="10">
        <v>0</v>
      </c>
      <c r="J526" s="10">
        <v>0</v>
      </c>
      <c r="K526" s="10">
        <v>0</v>
      </c>
      <c r="L526" t="str">
        <f t="shared" si="54"/>
        <v xml:space="preserve">Geum </v>
      </c>
      <c r="M526" t="str">
        <f t="shared" si="55"/>
        <v xml:space="preserve"> rivale</v>
      </c>
      <c r="N526" t="str">
        <f t="shared" si="56"/>
        <v/>
      </c>
      <c r="O526" t="str">
        <f t="shared" si="58"/>
        <v>Species</v>
      </c>
      <c r="P526" t="str">
        <f t="shared" si="57"/>
        <v>L.</v>
      </c>
      <c r="Q526" t="str">
        <f>LOOKUP(A526,Formation!$A$2:$A$10,Formation!$B$2:$B$10)</f>
        <v>Ufer und Feuchtgebiete (Nassfluren und Moore)</v>
      </c>
      <c r="R526" t="str" cm="1">
        <f t="array" ref="R526">INDEX(Klasse!$D$2:$D$42,MATCH(1,(A526=Klasse!$A$2:$A$42) * (Species!B526=Klasse!$B$2:$B$42),0))</f>
        <v>Feuchtwiesen</v>
      </c>
    </row>
    <row r="527" spans="1:18" x14ac:dyDescent="0.3">
      <c r="A527" s="10">
        <v>2</v>
      </c>
      <c r="B527" s="10">
        <v>3</v>
      </c>
      <c r="C527" s="10">
        <v>2</v>
      </c>
      <c r="E527" t="str">
        <f>IF(C527="",Options!$A$3,IF(D527="",Options!$A$4,Options!$A$5))</f>
        <v>Verband</v>
      </c>
      <c r="F527" t="str" cm="1">
        <f t="array" ref="F527">IF(E527=Options!$A$3,"",IF(E527=Options!$A$4,INDEX(Verband!$E$2:$E$179,MATCH(1,(A527=Verband!$A$2:$A$179) * (Species!B527=Verband!$B$2:$B$179) * (Species!C527=Verband!$C$2:$C$179),0)),IF(E527=Options!$A$5,INDEX(Assoziation!$F$2:$F$96,MATCH(1,(A527=Assoziation!$A$2:$A$96) * (Species!B527=Assoziation!$B$2:$B$96) * (Species!C527=Assoziation!$C$2:$C$96) * (Species!D527=Assoziation!$D$2:$D$96),0)),"")))</f>
        <v>Calthion</v>
      </c>
      <c r="G527" t="str" cm="1">
        <f t="array" ref="G527">IF(E527=Options!$A$3,INDEX(Klasse!$D$2:$D$42,MATCH(1,(A527=Klasse!$A$2:$A$42) * (Species!B527=Klasse!$B$2:$B$42),0)),IF(E527=Options!$A$4,INDEX(Verband!$F$2:$F$179,MATCH(1,(A527=Verband!$A$2:$A$179) * (Species!B527=Verband!$B$2:$B$179) * (Species!C527=Verband!$C$2:$C$179),0)),IF(E527=Options!$A$5,INDEX(Assoziation!$G$2:$G$96,MATCH(1,(A527=Assoziation!$A$2:$A$96) * (Species!B527=Assoziation!$B$2:$B$96) * (Species!C527=Assoziation!$C$2:$C$96) * (Species!D527=Assoziation!$D$2:$D$96),0)),"")))</f>
        <v>Nährstoffreiche Feuchtwiesen (Sumpfdotterblumenwiese)</v>
      </c>
      <c r="H527" s="10" t="s">
        <v>550</v>
      </c>
      <c r="I527" s="10">
        <v>0</v>
      </c>
      <c r="J527" s="10">
        <v>0</v>
      </c>
      <c r="K527" s="10">
        <v>0</v>
      </c>
      <c r="L527" t="str">
        <f t="shared" si="54"/>
        <v xml:space="preserve">Hierochloë </v>
      </c>
      <c r="M527" t="str">
        <f t="shared" si="55"/>
        <v xml:space="preserve"> odorata</v>
      </c>
      <c r="N527" t="str">
        <f t="shared" si="56"/>
        <v/>
      </c>
      <c r="O527" t="str">
        <f t="shared" si="58"/>
        <v>Species</v>
      </c>
      <c r="P527" t="str">
        <f t="shared" si="57"/>
        <v>(L.) P. Beauv.</v>
      </c>
      <c r="Q527" t="str">
        <f>LOOKUP(A527,Formation!$A$2:$A$10,Formation!$B$2:$B$10)</f>
        <v>Ufer und Feuchtgebiete (Nassfluren und Moore)</v>
      </c>
      <c r="R527" t="str" cm="1">
        <f t="array" ref="R527">INDEX(Klasse!$D$2:$D$42,MATCH(1,(A527=Klasse!$A$2:$A$42) * (Species!B527=Klasse!$B$2:$B$42),0))</f>
        <v>Feuchtwiesen</v>
      </c>
    </row>
    <row r="528" spans="1:18" x14ac:dyDescent="0.3">
      <c r="A528" s="10">
        <v>2</v>
      </c>
      <c r="B528" s="10">
        <v>3</v>
      </c>
      <c r="C528" s="10">
        <v>2</v>
      </c>
      <c r="E528" t="str">
        <f>IF(C528="",Options!$A$3,IF(D528="",Options!$A$4,Options!$A$5))</f>
        <v>Verband</v>
      </c>
      <c r="F528" t="str" cm="1">
        <f t="array" ref="F528">IF(E528=Options!$A$3,"",IF(E528=Options!$A$4,INDEX(Verband!$E$2:$E$179,MATCH(1,(A528=Verband!$A$2:$A$179) * (Species!B528=Verband!$B$2:$B$179) * (Species!C528=Verband!$C$2:$C$179),0)),IF(E528=Options!$A$5,INDEX(Assoziation!$F$2:$F$96,MATCH(1,(A528=Assoziation!$A$2:$A$96) * (Species!B528=Assoziation!$B$2:$B$96) * (Species!C528=Assoziation!$C$2:$C$96) * (Species!D528=Assoziation!$D$2:$D$96),0)),"")))</f>
        <v>Calthion</v>
      </c>
      <c r="G528" t="str" cm="1">
        <f t="array" ref="G528">IF(E528=Options!$A$3,INDEX(Klasse!$D$2:$D$42,MATCH(1,(A528=Klasse!$A$2:$A$42) * (Species!B528=Klasse!$B$2:$B$42),0)),IF(E528=Options!$A$4,INDEX(Verband!$F$2:$F$179,MATCH(1,(A528=Verband!$A$2:$A$179) * (Species!B528=Verband!$B$2:$B$179) * (Species!C528=Verband!$C$2:$C$179),0)),IF(E528=Options!$A$5,INDEX(Assoziation!$G$2:$G$96,MATCH(1,(A528=Assoziation!$A$2:$A$96) * (Species!B528=Assoziation!$B$2:$B$96) * (Species!C528=Assoziation!$C$2:$C$96) * (Species!D528=Assoziation!$D$2:$D$96),0)),"")))</f>
        <v>Nährstoffreiche Feuchtwiesen (Sumpfdotterblumenwiese)</v>
      </c>
      <c r="H528" s="10" t="s">
        <v>333</v>
      </c>
      <c r="I528" s="10">
        <v>0</v>
      </c>
      <c r="J528" s="10">
        <v>0</v>
      </c>
      <c r="K528" s="10">
        <v>0</v>
      </c>
      <c r="L528" t="str">
        <f t="shared" si="54"/>
        <v xml:space="preserve">Juncus </v>
      </c>
      <c r="M528" t="str">
        <f t="shared" si="55"/>
        <v xml:space="preserve"> articulatus</v>
      </c>
      <c r="N528" t="str">
        <f t="shared" si="56"/>
        <v/>
      </c>
      <c r="O528" t="str">
        <f t="shared" si="58"/>
        <v>Species</v>
      </c>
      <c r="P528" t="str">
        <f t="shared" si="57"/>
        <v>L.</v>
      </c>
      <c r="Q528" t="str">
        <f>LOOKUP(A528,Formation!$A$2:$A$10,Formation!$B$2:$B$10)</f>
        <v>Ufer und Feuchtgebiete (Nassfluren und Moore)</v>
      </c>
      <c r="R528" t="str" cm="1">
        <f t="array" ref="R528">INDEX(Klasse!$D$2:$D$42,MATCH(1,(A528=Klasse!$A$2:$A$42) * (Species!B528=Klasse!$B$2:$B$42),0))</f>
        <v>Feuchtwiesen</v>
      </c>
    </row>
    <row r="529" spans="1:18" x14ac:dyDescent="0.3">
      <c r="A529" s="10">
        <v>2</v>
      </c>
      <c r="B529" s="10">
        <v>3</v>
      </c>
      <c r="C529" s="10">
        <v>2</v>
      </c>
      <c r="E529" t="str">
        <f>IF(C529="",Options!$A$3,IF(D529="",Options!$A$4,Options!$A$5))</f>
        <v>Verband</v>
      </c>
      <c r="F529" t="str" cm="1">
        <f t="array" ref="F529">IF(E529=Options!$A$3,"",IF(E529=Options!$A$4,INDEX(Verband!$E$2:$E$179,MATCH(1,(A529=Verband!$A$2:$A$179) * (Species!B529=Verband!$B$2:$B$179) * (Species!C529=Verband!$C$2:$C$179),0)),IF(E529=Options!$A$5,INDEX(Assoziation!$F$2:$F$96,MATCH(1,(A529=Assoziation!$A$2:$A$96) * (Species!B529=Assoziation!$B$2:$B$96) * (Species!C529=Assoziation!$C$2:$C$96) * (Species!D529=Assoziation!$D$2:$D$96),0)),"")))</f>
        <v>Calthion</v>
      </c>
      <c r="G529" t="str" cm="1">
        <f t="array" ref="G529">IF(E529=Options!$A$3,INDEX(Klasse!$D$2:$D$42,MATCH(1,(A529=Klasse!$A$2:$A$42) * (Species!B529=Klasse!$B$2:$B$42),0)),IF(E529=Options!$A$4,INDEX(Verband!$F$2:$F$179,MATCH(1,(A529=Verband!$A$2:$A$179) * (Species!B529=Verband!$B$2:$B$179) * (Species!C529=Verband!$C$2:$C$179),0)),IF(E529=Options!$A$5,INDEX(Assoziation!$G$2:$G$96,MATCH(1,(A529=Assoziation!$A$2:$A$96) * (Species!B529=Assoziation!$B$2:$B$96) * (Species!C529=Assoziation!$C$2:$C$96) * (Species!D529=Assoziation!$D$2:$D$96),0)),"")))</f>
        <v>Nährstoffreiche Feuchtwiesen (Sumpfdotterblumenwiese)</v>
      </c>
      <c r="H529" s="10" t="s">
        <v>475</v>
      </c>
      <c r="I529" s="10">
        <v>0</v>
      </c>
      <c r="J529" s="10">
        <v>0</v>
      </c>
      <c r="K529" s="10">
        <v>0</v>
      </c>
      <c r="L529" t="str">
        <f t="shared" si="54"/>
        <v xml:space="preserve">Juncus </v>
      </c>
      <c r="M529" t="str">
        <f t="shared" si="55"/>
        <v xml:space="preserve"> effusus</v>
      </c>
      <c r="N529" t="str">
        <f t="shared" si="56"/>
        <v/>
      </c>
      <c r="O529" t="str">
        <f t="shared" si="58"/>
        <v>Species</v>
      </c>
      <c r="P529" t="str">
        <f t="shared" si="57"/>
        <v>L.</v>
      </c>
      <c r="Q529" t="str">
        <f>LOOKUP(A529,Formation!$A$2:$A$10,Formation!$B$2:$B$10)</f>
        <v>Ufer und Feuchtgebiete (Nassfluren und Moore)</v>
      </c>
      <c r="R529" t="str" cm="1">
        <f t="array" ref="R529">INDEX(Klasse!$D$2:$D$42,MATCH(1,(A529=Klasse!$A$2:$A$42) * (Species!B529=Klasse!$B$2:$B$42),0))</f>
        <v>Feuchtwiesen</v>
      </c>
    </row>
    <row r="530" spans="1:18" x14ac:dyDescent="0.3">
      <c r="A530" s="10">
        <v>2</v>
      </c>
      <c r="B530" s="10">
        <v>3</v>
      </c>
      <c r="C530" s="10">
        <v>2</v>
      </c>
      <c r="E530" t="str">
        <f>IF(C530="",Options!$A$3,IF(D530="",Options!$A$4,Options!$A$5))</f>
        <v>Verband</v>
      </c>
      <c r="F530" t="str" cm="1">
        <f t="array" ref="F530">IF(E530=Options!$A$3,"",IF(E530=Options!$A$4,INDEX(Verband!$E$2:$E$179,MATCH(1,(A530=Verband!$A$2:$A$179) * (Species!B530=Verband!$B$2:$B$179) * (Species!C530=Verband!$C$2:$C$179),0)),IF(E530=Options!$A$5,INDEX(Assoziation!$F$2:$F$96,MATCH(1,(A530=Assoziation!$A$2:$A$96) * (Species!B530=Assoziation!$B$2:$B$96) * (Species!C530=Assoziation!$C$2:$C$96) * (Species!D530=Assoziation!$D$2:$D$96),0)),"")))</f>
        <v>Calthion</v>
      </c>
      <c r="G530" t="str" cm="1">
        <f t="array" ref="G530">IF(E530=Options!$A$3,INDEX(Klasse!$D$2:$D$42,MATCH(1,(A530=Klasse!$A$2:$A$42) * (Species!B530=Klasse!$B$2:$B$42),0)),IF(E530=Options!$A$4,INDEX(Verband!$F$2:$F$179,MATCH(1,(A530=Verband!$A$2:$A$179) * (Species!B530=Verband!$B$2:$B$179) * (Species!C530=Verband!$C$2:$C$179),0)),IF(E530=Options!$A$5,INDEX(Assoziation!$G$2:$G$96,MATCH(1,(A530=Assoziation!$A$2:$A$96) * (Species!B530=Assoziation!$B$2:$B$96) * (Species!C530=Assoziation!$C$2:$C$96) * (Species!D530=Assoziation!$D$2:$D$96),0)),"")))</f>
        <v>Nährstoffreiche Feuchtwiesen (Sumpfdotterblumenwiese)</v>
      </c>
      <c r="H530" s="10" t="s">
        <v>385</v>
      </c>
      <c r="I530" s="10">
        <v>0</v>
      </c>
      <c r="J530" s="10">
        <v>0</v>
      </c>
      <c r="K530" s="10">
        <v>0</v>
      </c>
      <c r="L530" t="str">
        <f t="shared" si="54"/>
        <v xml:space="preserve">Juncus </v>
      </c>
      <c r="M530" t="str">
        <f t="shared" si="55"/>
        <v xml:space="preserve"> filiformis</v>
      </c>
      <c r="N530" t="str">
        <f t="shared" si="56"/>
        <v/>
      </c>
      <c r="O530" t="str">
        <f t="shared" si="58"/>
        <v>Species</v>
      </c>
      <c r="P530" t="str">
        <f t="shared" si="57"/>
        <v>L.</v>
      </c>
      <c r="Q530" t="str">
        <f>LOOKUP(A530,Formation!$A$2:$A$10,Formation!$B$2:$B$10)</f>
        <v>Ufer und Feuchtgebiete (Nassfluren und Moore)</v>
      </c>
      <c r="R530" t="str" cm="1">
        <f t="array" ref="R530">INDEX(Klasse!$D$2:$D$42,MATCH(1,(A530=Klasse!$A$2:$A$42) * (Species!B530=Klasse!$B$2:$B$42),0))</f>
        <v>Feuchtwiesen</v>
      </c>
    </row>
    <row r="531" spans="1:18" x14ac:dyDescent="0.3">
      <c r="A531" s="10">
        <v>2</v>
      </c>
      <c r="B531" s="10">
        <v>3</v>
      </c>
      <c r="C531" s="10">
        <v>2</v>
      </c>
      <c r="E531" t="str">
        <f>IF(C531="",Options!$A$3,IF(D531="",Options!$A$4,Options!$A$5))</f>
        <v>Verband</v>
      </c>
      <c r="F531" t="str" cm="1">
        <f t="array" ref="F531">IF(E531=Options!$A$3,"",IF(E531=Options!$A$4,INDEX(Verband!$E$2:$E$179,MATCH(1,(A531=Verband!$A$2:$A$179) * (Species!B531=Verband!$B$2:$B$179) * (Species!C531=Verband!$C$2:$C$179),0)),IF(E531=Options!$A$5,INDEX(Assoziation!$F$2:$F$96,MATCH(1,(A531=Assoziation!$A$2:$A$96) * (Species!B531=Assoziation!$B$2:$B$96) * (Species!C531=Assoziation!$C$2:$C$96) * (Species!D531=Assoziation!$D$2:$D$96),0)),"")))</f>
        <v>Calthion</v>
      </c>
      <c r="G531" t="str" cm="1">
        <f t="array" ref="G531">IF(E531=Options!$A$3,INDEX(Klasse!$D$2:$D$42,MATCH(1,(A531=Klasse!$A$2:$A$42) * (Species!B531=Klasse!$B$2:$B$42),0)),IF(E531=Options!$A$4,INDEX(Verband!$F$2:$F$179,MATCH(1,(A531=Verband!$A$2:$A$179) * (Species!B531=Verband!$B$2:$B$179) * (Species!C531=Verband!$C$2:$C$179),0)),IF(E531=Options!$A$5,INDEX(Assoziation!$G$2:$G$96,MATCH(1,(A531=Assoziation!$A$2:$A$96) * (Species!B531=Assoziation!$B$2:$B$96) * (Species!C531=Assoziation!$C$2:$C$96) * (Species!D531=Assoziation!$D$2:$D$96),0)),"")))</f>
        <v>Nährstoffreiche Feuchtwiesen (Sumpfdotterblumenwiese)</v>
      </c>
      <c r="H531" s="10" t="s">
        <v>551</v>
      </c>
      <c r="I531" s="10">
        <v>0</v>
      </c>
      <c r="J531" s="10">
        <v>0</v>
      </c>
      <c r="K531" s="10">
        <v>0</v>
      </c>
      <c r="L531" t="str">
        <f t="shared" si="54"/>
        <v xml:space="preserve">Juncus </v>
      </c>
      <c r="M531" t="str">
        <f t="shared" si="55"/>
        <v xml:space="preserve"> subnodulosus</v>
      </c>
      <c r="N531" t="str">
        <f t="shared" si="56"/>
        <v/>
      </c>
      <c r="O531" t="str">
        <f t="shared" si="58"/>
        <v>Species</v>
      </c>
      <c r="P531" t="str">
        <f t="shared" si="57"/>
        <v>Schrank</v>
      </c>
      <c r="Q531" t="str">
        <f>LOOKUP(A531,Formation!$A$2:$A$10,Formation!$B$2:$B$10)</f>
        <v>Ufer und Feuchtgebiete (Nassfluren und Moore)</v>
      </c>
      <c r="R531" t="str" cm="1">
        <f t="array" ref="R531">INDEX(Klasse!$D$2:$D$42,MATCH(1,(A531=Klasse!$A$2:$A$42) * (Species!B531=Klasse!$B$2:$B$42),0))</f>
        <v>Feuchtwiesen</v>
      </c>
    </row>
    <row r="532" spans="1:18" x14ac:dyDescent="0.3">
      <c r="A532" s="10">
        <v>2</v>
      </c>
      <c r="B532" s="10">
        <v>3</v>
      </c>
      <c r="C532" s="10">
        <v>2</v>
      </c>
      <c r="E532" t="str">
        <f>IF(C532="",Options!$A$3,IF(D532="",Options!$A$4,Options!$A$5))</f>
        <v>Verband</v>
      </c>
      <c r="F532" t="str" cm="1">
        <f t="array" ref="F532">IF(E532=Options!$A$3,"",IF(E532=Options!$A$4,INDEX(Verband!$E$2:$E$179,MATCH(1,(A532=Verband!$A$2:$A$179) * (Species!B532=Verband!$B$2:$B$179) * (Species!C532=Verband!$C$2:$C$179),0)),IF(E532=Options!$A$5,INDEX(Assoziation!$F$2:$F$96,MATCH(1,(A532=Assoziation!$A$2:$A$96) * (Species!B532=Assoziation!$B$2:$B$96) * (Species!C532=Assoziation!$C$2:$C$96) * (Species!D532=Assoziation!$D$2:$D$96),0)),"")))</f>
        <v>Calthion</v>
      </c>
      <c r="G532" t="str" cm="1">
        <f t="array" ref="G532">IF(E532=Options!$A$3,INDEX(Klasse!$D$2:$D$42,MATCH(1,(A532=Klasse!$A$2:$A$42) * (Species!B532=Klasse!$B$2:$B$42),0)),IF(E532=Options!$A$4,INDEX(Verband!$F$2:$F$179,MATCH(1,(A532=Verband!$A$2:$A$179) * (Species!B532=Verband!$B$2:$B$179) * (Species!C532=Verband!$C$2:$C$179),0)),IF(E532=Options!$A$5,INDEX(Assoziation!$G$2:$G$96,MATCH(1,(A532=Assoziation!$A$2:$A$96) * (Species!B532=Assoziation!$B$2:$B$96) * (Species!C532=Assoziation!$C$2:$C$96) * (Species!D532=Assoziation!$D$2:$D$96),0)),"")))</f>
        <v>Nährstoffreiche Feuchtwiesen (Sumpfdotterblumenwiese)</v>
      </c>
      <c r="H532" s="10" t="s">
        <v>478</v>
      </c>
      <c r="I532" s="10">
        <v>0</v>
      </c>
      <c r="J532" s="10">
        <v>0</v>
      </c>
      <c r="K532" s="10">
        <v>0</v>
      </c>
      <c r="L532" t="str">
        <f t="shared" si="54"/>
        <v xml:space="preserve">Myosotis </v>
      </c>
      <c r="M532" t="str">
        <f t="shared" si="55"/>
        <v xml:space="preserve"> scorpioides</v>
      </c>
      <c r="N532" t="str">
        <f t="shared" si="56"/>
        <v/>
      </c>
      <c r="O532" t="str">
        <f t="shared" si="58"/>
        <v>Species</v>
      </c>
      <c r="P532" t="str">
        <f t="shared" si="57"/>
        <v>L.</v>
      </c>
      <c r="Q532" t="str">
        <f>LOOKUP(A532,Formation!$A$2:$A$10,Formation!$B$2:$B$10)</f>
        <v>Ufer und Feuchtgebiete (Nassfluren und Moore)</v>
      </c>
      <c r="R532" t="str" cm="1">
        <f t="array" ref="R532">INDEX(Klasse!$D$2:$D$42,MATCH(1,(A532=Klasse!$A$2:$A$42) * (Species!B532=Klasse!$B$2:$B$42),0))</f>
        <v>Feuchtwiesen</v>
      </c>
    </row>
    <row r="533" spans="1:18" x14ac:dyDescent="0.3">
      <c r="A533" s="10">
        <v>2</v>
      </c>
      <c r="B533" s="10">
        <v>3</v>
      </c>
      <c r="C533" s="10">
        <v>2</v>
      </c>
      <c r="E533" t="str">
        <f>IF(C533="",Options!$A$3,IF(D533="",Options!$A$4,Options!$A$5))</f>
        <v>Verband</v>
      </c>
      <c r="F533" t="str" cm="1">
        <f t="array" ref="F533">IF(E533=Options!$A$3,"",IF(E533=Options!$A$4,INDEX(Verband!$E$2:$E$179,MATCH(1,(A533=Verband!$A$2:$A$179) * (Species!B533=Verband!$B$2:$B$179) * (Species!C533=Verband!$C$2:$C$179),0)),IF(E533=Options!$A$5,INDEX(Assoziation!$F$2:$F$96,MATCH(1,(A533=Assoziation!$A$2:$A$96) * (Species!B533=Assoziation!$B$2:$B$96) * (Species!C533=Assoziation!$C$2:$C$96) * (Species!D533=Assoziation!$D$2:$D$96),0)),"")))</f>
        <v>Calthion</v>
      </c>
      <c r="G533" t="str" cm="1">
        <f t="array" ref="G533">IF(E533=Options!$A$3,INDEX(Klasse!$D$2:$D$42,MATCH(1,(A533=Klasse!$A$2:$A$42) * (Species!B533=Klasse!$B$2:$B$42),0)),IF(E533=Options!$A$4,INDEX(Verband!$F$2:$F$179,MATCH(1,(A533=Verband!$A$2:$A$179) * (Species!B533=Verband!$B$2:$B$179) * (Species!C533=Verband!$C$2:$C$179),0)),IF(E533=Options!$A$5,INDEX(Assoziation!$G$2:$G$96,MATCH(1,(A533=Assoziation!$A$2:$A$96) * (Species!B533=Assoziation!$B$2:$B$96) * (Species!C533=Assoziation!$C$2:$C$96) * (Species!D533=Assoziation!$D$2:$D$96),0)),"")))</f>
        <v>Nährstoffreiche Feuchtwiesen (Sumpfdotterblumenwiese)</v>
      </c>
      <c r="H533" s="10" t="s">
        <v>552</v>
      </c>
      <c r="I533" s="10">
        <v>0</v>
      </c>
      <c r="J533" s="10">
        <v>1</v>
      </c>
      <c r="K533" s="10">
        <v>0</v>
      </c>
      <c r="L533" t="str">
        <f t="shared" si="54"/>
        <v xml:space="preserve">Polygonum </v>
      </c>
      <c r="M533" t="str">
        <f t="shared" si="55"/>
        <v xml:space="preserve"> bistorta</v>
      </c>
      <c r="N533" t="str">
        <f t="shared" si="56"/>
        <v/>
      </c>
      <c r="O533" t="str">
        <f t="shared" si="58"/>
        <v>Species</v>
      </c>
      <c r="P533" t="str">
        <f t="shared" si="57"/>
        <v>L.</v>
      </c>
      <c r="Q533" t="str">
        <f>LOOKUP(A533,Formation!$A$2:$A$10,Formation!$B$2:$B$10)</f>
        <v>Ufer und Feuchtgebiete (Nassfluren und Moore)</v>
      </c>
      <c r="R533" t="str" cm="1">
        <f t="array" ref="R533">INDEX(Klasse!$D$2:$D$42,MATCH(1,(A533=Klasse!$A$2:$A$42) * (Species!B533=Klasse!$B$2:$B$42),0))</f>
        <v>Feuchtwiesen</v>
      </c>
    </row>
    <row r="534" spans="1:18" x14ac:dyDescent="0.3">
      <c r="A534" s="10">
        <v>2</v>
      </c>
      <c r="B534" s="10">
        <v>3</v>
      </c>
      <c r="C534" s="10">
        <v>2</v>
      </c>
      <c r="E534" t="str">
        <f>IF(C534="",Options!$A$3,IF(D534="",Options!$A$4,Options!$A$5))</f>
        <v>Verband</v>
      </c>
      <c r="F534" t="str" cm="1">
        <f t="array" ref="F534">IF(E534=Options!$A$3,"",IF(E534=Options!$A$4,INDEX(Verband!$E$2:$E$179,MATCH(1,(A534=Verband!$A$2:$A$179) * (Species!B534=Verband!$B$2:$B$179) * (Species!C534=Verband!$C$2:$C$179),0)),IF(E534=Options!$A$5,INDEX(Assoziation!$F$2:$F$96,MATCH(1,(A534=Assoziation!$A$2:$A$96) * (Species!B534=Assoziation!$B$2:$B$96) * (Species!C534=Assoziation!$C$2:$C$96) * (Species!D534=Assoziation!$D$2:$D$96),0)),"")))</f>
        <v>Calthion</v>
      </c>
      <c r="G534" t="str" cm="1">
        <f t="array" ref="G534">IF(E534=Options!$A$3,INDEX(Klasse!$D$2:$D$42,MATCH(1,(A534=Klasse!$A$2:$A$42) * (Species!B534=Klasse!$B$2:$B$42),0)),IF(E534=Options!$A$4,INDEX(Verband!$F$2:$F$179,MATCH(1,(A534=Verband!$A$2:$A$179) * (Species!B534=Verband!$B$2:$B$179) * (Species!C534=Verband!$C$2:$C$179),0)),IF(E534=Options!$A$5,INDEX(Assoziation!$G$2:$G$96,MATCH(1,(A534=Assoziation!$A$2:$A$96) * (Species!B534=Assoziation!$B$2:$B$96) * (Species!C534=Assoziation!$C$2:$C$96) * (Species!D534=Assoziation!$D$2:$D$96),0)),"")))</f>
        <v>Nährstoffreiche Feuchtwiesen (Sumpfdotterblumenwiese)</v>
      </c>
      <c r="H534" s="10" t="s">
        <v>553</v>
      </c>
      <c r="I534" s="10">
        <v>0</v>
      </c>
      <c r="J534" s="10">
        <v>1</v>
      </c>
      <c r="K534" s="10">
        <v>0</v>
      </c>
      <c r="L534" t="str">
        <f t="shared" si="54"/>
        <v xml:space="preserve">Ranunculus </v>
      </c>
      <c r="M534" t="str">
        <f t="shared" si="55"/>
        <v xml:space="preserve"> aconitifolius</v>
      </c>
      <c r="N534" t="str">
        <f t="shared" si="56"/>
        <v/>
      </c>
      <c r="O534" t="str">
        <f t="shared" si="58"/>
        <v>Species</v>
      </c>
      <c r="P534" t="str">
        <f t="shared" si="57"/>
        <v>L.</v>
      </c>
      <c r="Q534" t="str">
        <f>LOOKUP(A534,Formation!$A$2:$A$10,Formation!$B$2:$B$10)</f>
        <v>Ufer und Feuchtgebiete (Nassfluren und Moore)</v>
      </c>
      <c r="R534" t="str" cm="1">
        <f t="array" ref="R534">INDEX(Klasse!$D$2:$D$42,MATCH(1,(A534=Klasse!$A$2:$A$42) * (Species!B534=Klasse!$B$2:$B$42),0))</f>
        <v>Feuchtwiesen</v>
      </c>
    </row>
    <row r="535" spans="1:18" x14ac:dyDescent="0.3">
      <c r="A535" s="10">
        <v>2</v>
      </c>
      <c r="B535" s="10">
        <v>3</v>
      </c>
      <c r="C535" s="10">
        <v>2</v>
      </c>
      <c r="E535" t="str">
        <f>IF(C535="",Options!$A$3,IF(D535="",Options!$A$4,Options!$A$5))</f>
        <v>Verband</v>
      </c>
      <c r="F535" t="str" cm="1">
        <f t="array" ref="F535">IF(E535=Options!$A$3,"",IF(E535=Options!$A$4,INDEX(Verband!$E$2:$E$179,MATCH(1,(A535=Verband!$A$2:$A$179) * (Species!B535=Verband!$B$2:$B$179) * (Species!C535=Verband!$C$2:$C$179),0)),IF(E535=Options!$A$5,INDEX(Assoziation!$F$2:$F$96,MATCH(1,(A535=Assoziation!$A$2:$A$96) * (Species!B535=Assoziation!$B$2:$B$96) * (Species!C535=Assoziation!$C$2:$C$96) * (Species!D535=Assoziation!$D$2:$D$96),0)),"")))</f>
        <v>Calthion</v>
      </c>
      <c r="G535" t="str" cm="1">
        <f t="array" ref="G535">IF(E535=Options!$A$3,INDEX(Klasse!$D$2:$D$42,MATCH(1,(A535=Klasse!$A$2:$A$42) * (Species!B535=Klasse!$B$2:$B$42),0)),IF(E535=Options!$A$4,INDEX(Verband!$F$2:$F$179,MATCH(1,(A535=Verband!$A$2:$A$179) * (Species!B535=Verband!$B$2:$B$179) * (Species!C535=Verband!$C$2:$C$179),0)),IF(E535=Options!$A$5,INDEX(Assoziation!$G$2:$G$96,MATCH(1,(A535=Assoziation!$A$2:$A$96) * (Species!B535=Assoziation!$B$2:$B$96) * (Species!C535=Assoziation!$C$2:$C$96) * (Species!D535=Assoziation!$D$2:$D$96),0)),"")))</f>
        <v>Nährstoffreiche Feuchtwiesen (Sumpfdotterblumenwiese)</v>
      </c>
      <c r="H535" s="10" t="s">
        <v>386</v>
      </c>
      <c r="I535" s="10">
        <v>0</v>
      </c>
      <c r="J535" s="10">
        <v>0</v>
      </c>
      <c r="K535" s="10">
        <v>0</v>
      </c>
      <c r="L535" t="str">
        <f t="shared" si="54"/>
        <v xml:space="preserve">Ranunculus </v>
      </c>
      <c r="M535" t="str">
        <f t="shared" si="55"/>
        <v xml:space="preserve"> flammula</v>
      </c>
      <c r="N535" t="str">
        <f t="shared" si="56"/>
        <v/>
      </c>
      <c r="O535" t="str">
        <f t="shared" si="58"/>
        <v>Species</v>
      </c>
      <c r="P535" t="str">
        <f t="shared" si="57"/>
        <v>L.</v>
      </c>
      <c r="Q535" t="str">
        <f>LOOKUP(A535,Formation!$A$2:$A$10,Formation!$B$2:$B$10)</f>
        <v>Ufer und Feuchtgebiete (Nassfluren und Moore)</v>
      </c>
      <c r="R535" t="str" cm="1">
        <f t="array" ref="R535">INDEX(Klasse!$D$2:$D$42,MATCH(1,(A535=Klasse!$A$2:$A$42) * (Species!B535=Klasse!$B$2:$B$42),0))</f>
        <v>Feuchtwiesen</v>
      </c>
    </row>
    <row r="536" spans="1:18" x14ac:dyDescent="0.3">
      <c r="A536" s="10">
        <v>2</v>
      </c>
      <c r="B536" s="10">
        <v>3</v>
      </c>
      <c r="C536" s="10">
        <v>2</v>
      </c>
      <c r="E536" t="str">
        <f>IF(C536="",Options!$A$3,IF(D536="",Options!$A$4,Options!$A$5))</f>
        <v>Verband</v>
      </c>
      <c r="F536" t="str" cm="1">
        <f t="array" ref="F536">IF(E536=Options!$A$3,"",IF(E536=Options!$A$4,INDEX(Verband!$E$2:$E$179,MATCH(1,(A536=Verband!$A$2:$A$179) * (Species!B536=Verband!$B$2:$B$179) * (Species!C536=Verband!$C$2:$C$179),0)),IF(E536=Options!$A$5,INDEX(Assoziation!$F$2:$F$96,MATCH(1,(A536=Assoziation!$A$2:$A$96) * (Species!B536=Assoziation!$B$2:$B$96) * (Species!C536=Assoziation!$C$2:$C$96) * (Species!D536=Assoziation!$D$2:$D$96),0)),"")))</f>
        <v>Calthion</v>
      </c>
      <c r="G536" t="str" cm="1">
        <f t="array" ref="G536">IF(E536=Options!$A$3,INDEX(Klasse!$D$2:$D$42,MATCH(1,(A536=Klasse!$A$2:$A$42) * (Species!B536=Klasse!$B$2:$B$42),0)),IF(E536=Options!$A$4,INDEX(Verband!$F$2:$F$179,MATCH(1,(A536=Verband!$A$2:$A$179) * (Species!B536=Verband!$B$2:$B$179) * (Species!C536=Verband!$C$2:$C$179),0)),IF(E536=Options!$A$5,INDEX(Assoziation!$G$2:$G$96,MATCH(1,(A536=Assoziation!$A$2:$A$96) * (Species!B536=Assoziation!$B$2:$B$96) * (Species!C536=Assoziation!$C$2:$C$96) * (Species!D536=Assoziation!$D$2:$D$96),0)),"")))</f>
        <v>Nährstoffreiche Feuchtwiesen (Sumpfdotterblumenwiese)</v>
      </c>
      <c r="H536" s="10" t="s">
        <v>554</v>
      </c>
      <c r="I536" s="10">
        <v>0</v>
      </c>
      <c r="J536" s="10">
        <v>0</v>
      </c>
      <c r="K536" s="10">
        <v>0</v>
      </c>
      <c r="L536" t="str">
        <f t="shared" si="54"/>
        <v xml:space="preserve">Rhinanthus </v>
      </c>
      <c r="M536" t="str">
        <f t="shared" si="55"/>
        <v xml:space="preserve"> angustifolius</v>
      </c>
      <c r="N536" t="str">
        <f t="shared" si="56"/>
        <v/>
      </c>
      <c r="O536" t="str">
        <f t="shared" si="58"/>
        <v>Species</v>
      </c>
      <c r="P536" t="str">
        <f t="shared" si="57"/>
        <v>C. C. Gmel.</v>
      </c>
      <c r="Q536" t="str">
        <f>LOOKUP(A536,Formation!$A$2:$A$10,Formation!$B$2:$B$10)</f>
        <v>Ufer und Feuchtgebiete (Nassfluren und Moore)</v>
      </c>
      <c r="R536" t="str" cm="1">
        <f t="array" ref="R536">INDEX(Klasse!$D$2:$D$42,MATCH(1,(A536=Klasse!$A$2:$A$42) * (Species!B536=Klasse!$B$2:$B$42),0))</f>
        <v>Feuchtwiesen</v>
      </c>
    </row>
    <row r="537" spans="1:18" x14ac:dyDescent="0.3">
      <c r="A537" s="10">
        <v>2</v>
      </c>
      <c r="B537" s="10">
        <v>3</v>
      </c>
      <c r="C537" s="10">
        <v>2</v>
      </c>
      <c r="E537" t="str">
        <f>IF(C537="",Options!$A$3,IF(D537="",Options!$A$4,Options!$A$5))</f>
        <v>Verband</v>
      </c>
      <c r="F537" t="str" cm="1">
        <f t="array" ref="F537">IF(E537=Options!$A$3,"",IF(E537=Options!$A$4,INDEX(Verband!$E$2:$E$179,MATCH(1,(A537=Verband!$A$2:$A$179) * (Species!B537=Verband!$B$2:$B$179) * (Species!C537=Verband!$C$2:$C$179),0)),IF(E537=Options!$A$5,INDEX(Assoziation!$F$2:$F$96,MATCH(1,(A537=Assoziation!$A$2:$A$96) * (Species!B537=Assoziation!$B$2:$B$96) * (Species!C537=Assoziation!$C$2:$C$96) * (Species!D537=Assoziation!$D$2:$D$96),0)),"")))</f>
        <v>Calthion</v>
      </c>
      <c r="G537" t="str" cm="1">
        <f t="array" ref="G537">IF(E537=Options!$A$3,INDEX(Klasse!$D$2:$D$42,MATCH(1,(A537=Klasse!$A$2:$A$42) * (Species!B537=Klasse!$B$2:$B$42),0)),IF(E537=Options!$A$4,INDEX(Verband!$F$2:$F$179,MATCH(1,(A537=Verband!$A$2:$A$179) * (Species!B537=Verband!$B$2:$B$179) * (Species!C537=Verband!$C$2:$C$179),0)),IF(E537=Options!$A$5,INDEX(Assoziation!$G$2:$G$96,MATCH(1,(A537=Assoziation!$A$2:$A$96) * (Species!B537=Assoziation!$B$2:$B$96) * (Species!C537=Assoziation!$C$2:$C$96) * (Species!D537=Assoziation!$D$2:$D$96),0)),"")))</f>
        <v>Nährstoffreiche Feuchtwiesen (Sumpfdotterblumenwiese)</v>
      </c>
      <c r="H537" s="10" t="s">
        <v>534</v>
      </c>
      <c r="I537" s="10">
        <v>0</v>
      </c>
      <c r="J537" s="10">
        <v>0</v>
      </c>
      <c r="K537" s="10">
        <v>0</v>
      </c>
      <c r="L537" t="str">
        <f t="shared" si="54"/>
        <v xml:space="preserve">Sanguisorba </v>
      </c>
      <c r="M537" t="str">
        <f t="shared" si="55"/>
        <v xml:space="preserve"> officinalis</v>
      </c>
      <c r="N537" t="str">
        <f t="shared" si="56"/>
        <v/>
      </c>
      <c r="O537" t="str">
        <f t="shared" si="58"/>
        <v>Species</v>
      </c>
      <c r="P537" t="str">
        <f t="shared" si="57"/>
        <v>L.</v>
      </c>
      <c r="Q537" t="str">
        <f>LOOKUP(A537,Formation!$A$2:$A$10,Formation!$B$2:$B$10)</f>
        <v>Ufer und Feuchtgebiete (Nassfluren und Moore)</v>
      </c>
      <c r="R537" t="str" cm="1">
        <f t="array" ref="R537">INDEX(Klasse!$D$2:$D$42,MATCH(1,(A537=Klasse!$A$2:$A$42) * (Species!B537=Klasse!$B$2:$B$42),0))</f>
        <v>Feuchtwiesen</v>
      </c>
    </row>
    <row r="538" spans="1:18" x14ac:dyDescent="0.3">
      <c r="A538" s="10">
        <v>2</v>
      </c>
      <c r="B538" s="10">
        <v>3</v>
      </c>
      <c r="C538" s="10">
        <v>2</v>
      </c>
      <c r="E538" t="str">
        <f>IF(C538="",Options!$A$3,IF(D538="",Options!$A$4,Options!$A$5))</f>
        <v>Verband</v>
      </c>
      <c r="F538" t="str" cm="1">
        <f t="array" ref="F538">IF(E538=Options!$A$3,"",IF(E538=Options!$A$4,INDEX(Verband!$E$2:$E$179,MATCH(1,(A538=Verband!$A$2:$A$179) * (Species!B538=Verband!$B$2:$B$179) * (Species!C538=Verband!$C$2:$C$179),0)),IF(E538=Options!$A$5,INDEX(Assoziation!$F$2:$F$96,MATCH(1,(A538=Assoziation!$A$2:$A$96) * (Species!B538=Assoziation!$B$2:$B$96) * (Species!C538=Assoziation!$C$2:$C$96) * (Species!D538=Assoziation!$D$2:$D$96),0)),"")))</f>
        <v>Calthion</v>
      </c>
      <c r="G538" t="str" cm="1">
        <f t="array" ref="G538">IF(E538=Options!$A$3,INDEX(Klasse!$D$2:$D$42,MATCH(1,(A538=Klasse!$A$2:$A$42) * (Species!B538=Klasse!$B$2:$B$42),0)),IF(E538=Options!$A$4,INDEX(Verband!$F$2:$F$179,MATCH(1,(A538=Verband!$A$2:$A$179) * (Species!B538=Verband!$B$2:$B$179) * (Species!C538=Verband!$C$2:$C$179),0)),IF(E538=Options!$A$5,INDEX(Assoziation!$G$2:$G$96,MATCH(1,(A538=Assoziation!$A$2:$A$96) * (Species!B538=Assoziation!$B$2:$B$96) * (Species!C538=Assoziation!$C$2:$C$96) * (Species!D538=Assoziation!$D$2:$D$96),0)),"")))</f>
        <v>Nährstoffreiche Feuchtwiesen (Sumpfdotterblumenwiese)</v>
      </c>
      <c r="H538" s="10" t="s">
        <v>555</v>
      </c>
      <c r="I538" s="10">
        <v>0</v>
      </c>
      <c r="J538" s="10">
        <v>0</v>
      </c>
      <c r="K538" s="10">
        <v>0</v>
      </c>
      <c r="L538" t="str">
        <f t="shared" si="54"/>
        <v xml:space="preserve">Silaum </v>
      </c>
      <c r="M538" t="str">
        <f t="shared" si="55"/>
        <v xml:space="preserve"> silaus</v>
      </c>
      <c r="N538" t="str">
        <f t="shared" si="56"/>
        <v/>
      </c>
      <c r="O538" t="str">
        <f t="shared" si="58"/>
        <v>Species</v>
      </c>
      <c r="P538" t="str">
        <f t="shared" si="57"/>
        <v>(L.) Schinz &amp; Thell.</v>
      </c>
      <c r="Q538" t="str">
        <f>LOOKUP(A538,Formation!$A$2:$A$10,Formation!$B$2:$B$10)</f>
        <v>Ufer und Feuchtgebiete (Nassfluren und Moore)</v>
      </c>
      <c r="R538" t="str" cm="1">
        <f t="array" ref="R538">INDEX(Klasse!$D$2:$D$42,MATCH(1,(A538=Klasse!$A$2:$A$42) * (Species!B538=Klasse!$B$2:$B$42),0))</f>
        <v>Feuchtwiesen</v>
      </c>
    </row>
    <row r="539" spans="1:18" x14ac:dyDescent="0.3">
      <c r="A539" s="10">
        <v>2</v>
      </c>
      <c r="B539" s="10">
        <v>3</v>
      </c>
      <c r="C539" s="10">
        <v>2</v>
      </c>
      <c r="E539" t="str">
        <f>IF(C539="",Options!$A$3,IF(D539="",Options!$A$4,Options!$A$5))</f>
        <v>Verband</v>
      </c>
      <c r="F539" t="str" cm="1">
        <f t="array" ref="F539">IF(E539=Options!$A$3,"",IF(E539=Options!$A$4,INDEX(Verband!$E$2:$E$179,MATCH(1,(A539=Verband!$A$2:$A$179) * (Species!B539=Verband!$B$2:$B$179) * (Species!C539=Verband!$C$2:$C$179),0)),IF(E539=Options!$A$5,INDEX(Assoziation!$F$2:$F$96,MATCH(1,(A539=Assoziation!$A$2:$A$96) * (Species!B539=Assoziation!$B$2:$B$96) * (Species!C539=Assoziation!$C$2:$C$96) * (Species!D539=Assoziation!$D$2:$D$96),0)),"")))</f>
        <v>Calthion</v>
      </c>
      <c r="G539" t="str" cm="1">
        <f t="array" ref="G539">IF(E539=Options!$A$3,INDEX(Klasse!$D$2:$D$42,MATCH(1,(A539=Klasse!$A$2:$A$42) * (Species!B539=Klasse!$B$2:$B$42),0)),IF(E539=Options!$A$4,INDEX(Verband!$F$2:$F$179,MATCH(1,(A539=Verband!$A$2:$A$179) * (Species!B539=Verband!$B$2:$B$179) * (Species!C539=Verband!$C$2:$C$179),0)),IF(E539=Options!$A$5,INDEX(Assoziation!$G$2:$G$96,MATCH(1,(A539=Assoziation!$A$2:$A$96) * (Species!B539=Assoziation!$B$2:$B$96) * (Species!C539=Assoziation!$C$2:$C$96) * (Species!D539=Assoziation!$D$2:$D$96),0)),"")))</f>
        <v>Nährstoffreiche Feuchtwiesen (Sumpfdotterblumenwiese)</v>
      </c>
      <c r="H539" s="10" t="s">
        <v>479</v>
      </c>
      <c r="I539" s="10">
        <v>0</v>
      </c>
      <c r="J539" s="10">
        <v>0</v>
      </c>
      <c r="K539" s="10">
        <v>0</v>
      </c>
      <c r="L539" t="str">
        <f t="shared" si="54"/>
        <v xml:space="preserve">Silene </v>
      </c>
      <c r="M539" t="str">
        <f t="shared" si="55"/>
        <v xml:space="preserve"> flos-cuculi</v>
      </c>
      <c r="N539" t="str">
        <f t="shared" si="56"/>
        <v/>
      </c>
      <c r="O539" t="str">
        <f t="shared" si="58"/>
        <v>Species</v>
      </c>
      <c r="P539" t="str">
        <f t="shared" si="57"/>
        <v>(L.) Clairv.</v>
      </c>
      <c r="Q539" t="str">
        <f>LOOKUP(A539,Formation!$A$2:$A$10,Formation!$B$2:$B$10)</f>
        <v>Ufer und Feuchtgebiete (Nassfluren und Moore)</v>
      </c>
      <c r="R539" t="str" cm="1">
        <f t="array" ref="R539">INDEX(Klasse!$D$2:$D$42,MATCH(1,(A539=Klasse!$A$2:$A$42) * (Species!B539=Klasse!$B$2:$B$42),0))</f>
        <v>Feuchtwiesen</v>
      </c>
    </row>
    <row r="540" spans="1:18" x14ac:dyDescent="0.3">
      <c r="A540" s="10">
        <v>2</v>
      </c>
      <c r="B540" s="10">
        <v>3</v>
      </c>
      <c r="C540" s="10">
        <v>2</v>
      </c>
      <c r="E540" t="str">
        <f>IF(C540="",Options!$A$3,IF(D540="",Options!$A$4,Options!$A$5))</f>
        <v>Verband</v>
      </c>
      <c r="F540" t="str" cm="1">
        <f t="array" ref="F540">IF(E540=Options!$A$3,"",IF(E540=Options!$A$4,INDEX(Verband!$E$2:$E$179,MATCH(1,(A540=Verband!$A$2:$A$179) * (Species!B540=Verband!$B$2:$B$179) * (Species!C540=Verband!$C$2:$C$179),0)),IF(E540=Options!$A$5,INDEX(Assoziation!$F$2:$F$96,MATCH(1,(A540=Assoziation!$A$2:$A$96) * (Species!B540=Assoziation!$B$2:$B$96) * (Species!C540=Assoziation!$C$2:$C$96) * (Species!D540=Assoziation!$D$2:$D$96),0)),"")))</f>
        <v>Calthion</v>
      </c>
      <c r="G540" t="str" cm="1">
        <f t="array" ref="G540">IF(E540=Options!$A$3,INDEX(Klasse!$D$2:$D$42,MATCH(1,(A540=Klasse!$A$2:$A$42) * (Species!B540=Klasse!$B$2:$B$42),0)),IF(E540=Options!$A$4,INDEX(Verband!$F$2:$F$179,MATCH(1,(A540=Verband!$A$2:$A$179) * (Species!B540=Verband!$B$2:$B$179) * (Species!C540=Verband!$C$2:$C$179),0)),IF(E540=Options!$A$5,INDEX(Assoziation!$G$2:$G$96,MATCH(1,(A540=Assoziation!$A$2:$A$96) * (Species!B540=Assoziation!$B$2:$B$96) * (Species!C540=Assoziation!$C$2:$C$96) * (Species!D540=Assoziation!$D$2:$D$96),0)),"")))</f>
        <v>Nährstoffreiche Feuchtwiesen (Sumpfdotterblumenwiese)</v>
      </c>
      <c r="H540" s="10" t="s">
        <v>642</v>
      </c>
      <c r="I540" s="10">
        <v>0</v>
      </c>
      <c r="J540" s="10">
        <v>0</v>
      </c>
      <c r="K540" s="10">
        <v>0</v>
      </c>
      <c r="L540" t="str">
        <f t="shared" si="54"/>
        <v xml:space="preserve">Trifolium </v>
      </c>
      <c r="M540" t="str">
        <f t="shared" si="55"/>
        <v xml:space="preserve"> hybridum</v>
      </c>
      <c r="N540" t="str">
        <f t="shared" si="56"/>
        <v>hybridum</v>
      </c>
      <c r="O540" t="str">
        <f t="shared" si="58"/>
        <v>Subspecies</v>
      </c>
      <c r="P540" t="str">
        <f t="shared" si="57"/>
        <v/>
      </c>
      <c r="Q540" t="str">
        <f>LOOKUP(A540,Formation!$A$2:$A$10,Formation!$B$2:$B$10)</f>
        <v>Ufer und Feuchtgebiete (Nassfluren und Moore)</v>
      </c>
      <c r="R540" t="str" cm="1">
        <f t="array" ref="R540">INDEX(Klasse!$D$2:$D$42,MATCH(1,(A540=Klasse!$A$2:$A$42) * (Species!B540=Klasse!$B$2:$B$42),0))</f>
        <v>Feuchtwiesen</v>
      </c>
    </row>
    <row r="541" spans="1:18" x14ac:dyDescent="0.3">
      <c r="A541" s="10">
        <v>2</v>
      </c>
      <c r="B541" s="10">
        <v>3</v>
      </c>
      <c r="C541" s="10">
        <v>2</v>
      </c>
      <c r="E541" t="str">
        <f>IF(C541="",Options!$A$3,IF(D541="",Options!$A$4,Options!$A$5))</f>
        <v>Verband</v>
      </c>
      <c r="F541" t="str" cm="1">
        <f t="array" ref="F541">IF(E541=Options!$A$3,"",IF(E541=Options!$A$4,INDEX(Verband!$E$2:$E$179,MATCH(1,(A541=Verband!$A$2:$A$179) * (Species!B541=Verband!$B$2:$B$179) * (Species!C541=Verband!$C$2:$C$179),0)),IF(E541=Options!$A$5,INDEX(Assoziation!$F$2:$F$96,MATCH(1,(A541=Assoziation!$A$2:$A$96) * (Species!B541=Assoziation!$B$2:$B$96) * (Species!C541=Assoziation!$C$2:$C$96) * (Species!D541=Assoziation!$D$2:$D$96),0)),"")))</f>
        <v>Calthion</v>
      </c>
      <c r="G541" t="str" cm="1">
        <f t="array" ref="G541">IF(E541=Options!$A$3,INDEX(Klasse!$D$2:$D$42,MATCH(1,(A541=Klasse!$A$2:$A$42) * (Species!B541=Klasse!$B$2:$B$42),0)),IF(E541=Options!$A$4,INDEX(Verband!$F$2:$F$179,MATCH(1,(A541=Verband!$A$2:$A$179) * (Species!B541=Verband!$B$2:$B$179) * (Species!C541=Verband!$C$2:$C$179),0)),IF(E541=Options!$A$5,INDEX(Assoziation!$G$2:$G$96,MATCH(1,(A541=Assoziation!$A$2:$A$96) * (Species!B541=Assoziation!$B$2:$B$96) * (Species!C541=Assoziation!$C$2:$C$96) * (Species!D541=Assoziation!$D$2:$D$96),0)),"")))</f>
        <v>Nährstoffreiche Feuchtwiesen (Sumpfdotterblumenwiese)</v>
      </c>
      <c r="H541" s="10" t="s">
        <v>481</v>
      </c>
      <c r="I541" s="10">
        <v>0</v>
      </c>
      <c r="J541" s="10">
        <v>0</v>
      </c>
      <c r="K541" s="10">
        <v>0</v>
      </c>
      <c r="L541" t="str">
        <f t="shared" ref="L541:L604" si="59">IF(O541="Genus",H541,LEFT(H541,FIND(" ",H541)))</f>
        <v xml:space="preserve">Trollius </v>
      </c>
      <c r="M541" t="str">
        <f t="shared" ref="M541:M604" si="60">IF(O541="Genus","",MID(H541,FIND(" ",H541),FIND(" ",H541,FIND(" ",H541)+1)-FIND(" ",H541)))</f>
        <v xml:space="preserve"> europaeus</v>
      </c>
      <c r="N541" t="str">
        <f t="shared" ref="N541:N604" si="61">IF(O541="Subspecies",MID(H541,FIND("subsp. ",H541)+7,LEN(H541)-FIND("subsp. ",H541)+7),"")</f>
        <v/>
      </c>
      <c r="O541" t="str">
        <f t="shared" si="58"/>
        <v>Species</v>
      </c>
      <c r="P541" t="str">
        <f t="shared" ref="P541:P604" si="62">IF(O541="Species",RIGHT(H541,LEN(H541)-FIND(" ",H541,FIND(" ",H541)+1)),"")</f>
        <v>L.</v>
      </c>
      <c r="Q541" t="str">
        <f>LOOKUP(A541,Formation!$A$2:$A$10,Formation!$B$2:$B$10)</f>
        <v>Ufer und Feuchtgebiete (Nassfluren und Moore)</v>
      </c>
      <c r="R541" t="str" cm="1">
        <f t="array" ref="R541">INDEX(Klasse!$D$2:$D$42,MATCH(1,(A541=Klasse!$A$2:$A$42) * (Species!B541=Klasse!$B$2:$B$42),0))</f>
        <v>Feuchtwiesen</v>
      </c>
    </row>
    <row r="542" spans="1:18" x14ac:dyDescent="0.3">
      <c r="A542" s="10">
        <v>2</v>
      </c>
      <c r="B542" s="10">
        <v>3</v>
      </c>
      <c r="C542" s="10">
        <v>2</v>
      </c>
      <c r="E542" t="str">
        <f>IF(C542="",Options!$A$3,IF(D542="",Options!$A$4,Options!$A$5))</f>
        <v>Verband</v>
      </c>
      <c r="F542" t="str" cm="1">
        <f t="array" ref="F542">IF(E542=Options!$A$3,"",IF(E542=Options!$A$4,INDEX(Verband!$E$2:$E$179,MATCH(1,(A542=Verband!$A$2:$A$179) * (Species!B542=Verband!$B$2:$B$179) * (Species!C542=Verband!$C$2:$C$179),0)),IF(E542=Options!$A$5,INDEX(Assoziation!$F$2:$F$96,MATCH(1,(A542=Assoziation!$A$2:$A$96) * (Species!B542=Assoziation!$B$2:$B$96) * (Species!C542=Assoziation!$C$2:$C$96) * (Species!D542=Assoziation!$D$2:$D$96),0)),"")))</f>
        <v>Calthion</v>
      </c>
      <c r="G542" t="str" cm="1">
        <f t="array" ref="G542">IF(E542=Options!$A$3,INDEX(Klasse!$D$2:$D$42,MATCH(1,(A542=Klasse!$A$2:$A$42) * (Species!B542=Klasse!$B$2:$B$42),0)),IF(E542=Options!$A$4,INDEX(Verband!$F$2:$F$179,MATCH(1,(A542=Verband!$A$2:$A$179) * (Species!B542=Verband!$B$2:$B$179) * (Species!C542=Verband!$C$2:$C$179),0)),IF(E542=Options!$A$5,INDEX(Assoziation!$G$2:$G$96,MATCH(1,(A542=Assoziation!$A$2:$A$96) * (Species!B542=Assoziation!$B$2:$B$96) * (Species!C542=Assoziation!$C$2:$C$96) * (Species!D542=Assoziation!$D$2:$D$96),0)),"")))</f>
        <v>Nährstoffreiche Feuchtwiesen (Sumpfdotterblumenwiese)</v>
      </c>
      <c r="H542" s="10" t="s">
        <v>482</v>
      </c>
      <c r="I542" s="10">
        <v>0</v>
      </c>
      <c r="J542" s="10">
        <v>0</v>
      </c>
      <c r="K542" s="10">
        <v>0</v>
      </c>
      <c r="L542" t="str">
        <f t="shared" si="59"/>
        <v xml:space="preserve">Valeriana </v>
      </c>
      <c r="M542" t="str">
        <f t="shared" si="60"/>
        <v xml:space="preserve"> dioica</v>
      </c>
      <c r="N542" t="str">
        <f t="shared" si="61"/>
        <v/>
      </c>
      <c r="O542" t="str">
        <f t="shared" si="58"/>
        <v>Species</v>
      </c>
      <c r="P542" t="str">
        <f t="shared" si="62"/>
        <v>L.</v>
      </c>
      <c r="Q542" t="str">
        <f>LOOKUP(A542,Formation!$A$2:$A$10,Formation!$B$2:$B$10)</f>
        <v>Ufer und Feuchtgebiete (Nassfluren und Moore)</v>
      </c>
      <c r="R542" t="str" cm="1">
        <f t="array" ref="R542">INDEX(Klasse!$D$2:$D$42,MATCH(1,(A542=Klasse!$A$2:$A$42) * (Species!B542=Klasse!$B$2:$B$42),0))</f>
        <v>Feuchtwiesen</v>
      </c>
    </row>
    <row r="543" spans="1:18" x14ac:dyDescent="0.3">
      <c r="A543" s="10">
        <v>2</v>
      </c>
      <c r="B543" s="10">
        <v>3</v>
      </c>
      <c r="C543" s="10">
        <v>3</v>
      </c>
      <c r="E543" t="str">
        <f>IF(C543="",Options!$A$3,IF(D543="",Options!$A$4,Options!$A$5))</f>
        <v>Verband</v>
      </c>
      <c r="F543" t="str" cm="1">
        <f t="array" ref="F543">IF(E543=Options!$A$3,"",IF(E543=Options!$A$4,INDEX(Verband!$E$2:$E$179,MATCH(1,(A543=Verband!$A$2:$A$179) * (Species!B543=Verband!$B$2:$B$179) * (Species!C543=Verband!$C$2:$C$179),0)),IF(E543=Options!$A$5,INDEX(Assoziation!$F$2:$F$96,MATCH(1,(A543=Assoziation!$A$2:$A$96) * (Species!B543=Assoziation!$B$2:$B$96) * (Species!C543=Assoziation!$C$2:$C$96) * (Species!D543=Assoziation!$D$2:$D$96),0)),"")))</f>
        <v>Filipendulion</v>
      </c>
      <c r="G543" t="str" cm="1">
        <f t="array" ref="G543">IF(E543=Options!$A$3,INDEX(Klasse!$D$2:$D$42,MATCH(1,(A543=Klasse!$A$2:$A$42) * (Species!B543=Klasse!$B$2:$B$42),0)),IF(E543=Options!$A$4,INDEX(Verband!$F$2:$F$179,MATCH(1,(A543=Verband!$A$2:$A$179) * (Species!B543=Verband!$B$2:$B$179) * (Species!C543=Verband!$C$2:$C$179),0)),IF(E543=Options!$A$5,INDEX(Assoziation!$G$2:$G$96,MATCH(1,(A543=Assoziation!$A$2:$A$96) * (Species!B543=Assoziation!$B$2:$B$96) * (Species!C543=Assoziation!$C$2:$C$96) * (Species!D543=Assoziation!$D$2:$D$96),0)),"")))</f>
        <v>Feuchte Hochstaudenflur (Spierstaudenflur)</v>
      </c>
      <c r="H543" s="10" t="s">
        <v>558</v>
      </c>
      <c r="I543" s="10">
        <v>1</v>
      </c>
      <c r="J543" s="10">
        <v>0</v>
      </c>
      <c r="K543" s="10">
        <v>0</v>
      </c>
      <c r="L543" t="str">
        <f t="shared" si="59"/>
        <v xml:space="preserve">Galium </v>
      </c>
      <c r="M543" t="str">
        <f t="shared" si="60"/>
        <v xml:space="preserve"> rubioides</v>
      </c>
      <c r="N543" t="str">
        <f t="shared" si="61"/>
        <v/>
      </c>
      <c r="O543" t="str">
        <f t="shared" si="58"/>
        <v>Species</v>
      </c>
      <c r="P543" t="str">
        <f t="shared" si="62"/>
        <v>L.</v>
      </c>
      <c r="Q543" t="str">
        <f>LOOKUP(A543,Formation!$A$2:$A$10,Formation!$B$2:$B$10)</f>
        <v>Ufer und Feuchtgebiete (Nassfluren und Moore)</v>
      </c>
      <c r="R543" t="str" cm="1">
        <f t="array" ref="R543">INDEX(Klasse!$D$2:$D$42,MATCH(1,(A543=Klasse!$A$2:$A$42) * (Species!B543=Klasse!$B$2:$B$42),0))</f>
        <v>Feuchtwiesen</v>
      </c>
    </row>
    <row r="544" spans="1:18" x14ac:dyDescent="0.3">
      <c r="A544" s="10">
        <v>2</v>
      </c>
      <c r="B544" s="10">
        <v>3</v>
      </c>
      <c r="C544" s="10">
        <v>3</v>
      </c>
      <c r="E544" t="str">
        <f>IF(C544="",Options!$A$3,IF(D544="",Options!$A$4,Options!$A$5))</f>
        <v>Verband</v>
      </c>
      <c r="F544" t="str" cm="1">
        <f t="array" ref="F544">IF(E544=Options!$A$3,"",IF(E544=Options!$A$4,INDEX(Verband!$E$2:$E$179,MATCH(1,(A544=Verband!$A$2:$A$179) * (Species!B544=Verband!$B$2:$B$179) * (Species!C544=Verband!$C$2:$C$179),0)),IF(E544=Options!$A$5,INDEX(Assoziation!$F$2:$F$96,MATCH(1,(A544=Assoziation!$A$2:$A$96) * (Species!B544=Assoziation!$B$2:$B$96) * (Species!C544=Assoziation!$C$2:$C$96) * (Species!D544=Assoziation!$D$2:$D$96),0)),"")))</f>
        <v>Filipendulion</v>
      </c>
      <c r="G544" t="str" cm="1">
        <f t="array" ref="G544">IF(E544=Options!$A$3,INDEX(Klasse!$D$2:$D$42,MATCH(1,(A544=Klasse!$A$2:$A$42) * (Species!B544=Klasse!$B$2:$B$42),0)),IF(E544=Options!$A$4,INDEX(Verband!$F$2:$F$179,MATCH(1,(A544=Verband!$A$2:$A$179) * (Species!B544=Verband!$B$2:$B$179) * (Species!C544=Verband!$C$2:$C$179),0)),IF(E544=Options!$A$5,INDEX(Assoziation!$G$2:$G$96,MATCH(1,(A544=Assoziation!$A$2:$A$96) * (Species!B544=Assoziation!$B$2:$B$96) * (Species!C544=Assoziation!$C$2:$C$96) * (Species!D544=Assoziation!$D$2:$D$96),0)),"")))</f>
        <v>Feuchte Hochstaudenflur (Spierstaudenflur)</v>
      </c>
      <c r="H544" s="10" t="s">
        <v>559</v>
      </c>
      <c r="I544" s="10">
        <v>1</v>
      </c>
      <c r="J544" s="10">
        <v>0</v>
      </c>
      <c r="K544" s="10">
        <v>0</v>
      </c>
      <c r="L544" t="str">
        <f t="shared" si="59"/>
        <v xml:space="preserve">Geranium </v>
      </c>
      <c r="M544" t="str">
        <f t="shared" si="60"/>
        <v xml:space="preserve"> palustre</v>
      </c>
      <c r="N544" t="str">
        <f t="shared" si="61"/>
        <v/>
      </c>
      <c r="O544" t="str">
        <f t="shared" si="58"/>
        <v>Species</v>
      </c>
      <c r="P544" t="str">
        <f t="shared" si="62"/>
        <v>L.</v>
      </c>
      <c r="Q544" t="str">
        <f>LOOKUP(A544,Formation!$A$2:$A$10,Formation!$B$2:$B$10)</f>
        <v>Ufer und Feuchtgebiete (Nassfluren und Moore)</v>
      </c>
      <c r="R544" t="str" cm="1">
        <f t="array" ref="R544">INDEX(Klasse!$D$2:$D$42,MATCH(1,(A544=Klasse!$A$2:$A$42) * (Species!B544=Klasse!$B$2:$B$42),0))</f>
        <v>Feuchtwiesen</v>
      </c>
    </row>
    <row r="545" spans="1:18" x14ac:dyDescent="0.3">
      <c r="A545" s="10">
        <v>2</v>
      </c>
      <c r="B545" s="10">
        <v>3</v>
      </c>
      <c r="C545" s="10">
        <v>3</v>
      </c>
      <c r="E545" t="str">
        <f>IF(C545="",Options!$A$3,IF(D545="",Options!$A$4,Options!$A$5))</f>
        <v>Verband</v>
      </c>
      <c r="F545" t="str" cm="1">
        <f t="array" ref="F545">IF(E545=Options!$A$3,"",IF(E545=Options!$A$4,INDEX(Verband!$E$2:$E$179,MATCH(1,(A545=Verband!$A$2:$A$179) * (Species!B545=Verband!$B$2:$B$179) * (Species!C545=Verband!$C$2:$C$179),0)),IF(E545=Options!$A$5,INDEX(Assoziation!$F$2:$F$96,MATCH(1,(A545=Assoziation!$A$2:$A$96) * (Species!B545=Assoziation!$B$2:$B$96) * (Species!C545=Assoziation!$C$2:$C$96) * (Species!D545=Assoziation!$D$2:$D$96),0)),"")))</f>
        <v>Filipendulion</v>
      </c>
      <c r="G545" t="str" cm="1">
        <f t="array" ref="G545">IF(E545=Options!$A$3,INDEX(Klasse!$D$2:$D$42,MATCH(1,(A545=Klasse!$A$2:$A$42) * (Species!B545=Klasse!$B$2:$B$42),0)),IF(E545=Options!$A$4,INDEX(Verband!$F$2:$F$179,MATCH(1,(A545=Verband!$A$2:$A$179) * (Species!B545=Verband!$B$2:$B$179) * (Species!C545=Verband!$C$2:$C$179),0)),IF(E545=Options!$A$5,INDEX(Assoziation!$G$2:$G$96,MATCH(1,(A545=Assoziation!$A$2:$A$96) * (Species!B545=Assoziation!$B$2:$B$96) * (Species!C545=Assoziation!$C$2:$C$96) * (Species!D545=Assoziation!$D$2:$D$96),0)),"")))</f>
        <v>Feuchte Hochstaudenflur (Spierstaudenflur)</v>
      </c>
      <c r="H545" s="10" t="s">
        <v>641</v>
      </c>
      <c r="I545" s="10">
        <v>1</v>
      </c>
      <c r="J545" s="10">
        <v>0</v>
      </c>
      <c r="K545" s="10">
        <v>0</v>
      </c>
      <c r="L545" t="str">
        <f t="shared" si="59"/>
        <v xml:space="preserve">Hypericum </v>
      </c>
      <c r="M545" t="str">
        <f t="shared" si="60"/>
        <v xml:space="preserve"> maculatum</v>
      </c>
      <c r="N545" t="str">
        <f t="shared" si="61"/>
        <v>obtusiusculum</v>
      </c>
      <c r="O545" t="str">
        <f t="shared" si="58"/>
        <v>Subspecies</v>
      </c>
      <c r="P545" t="str">
        <f>IF(O545="Species",RIGHT(H545,LEN(H545)-FIND(" ",H545,FIND(" ",H545)+1)),"")</f>
        <v/>
      </c>
      <c r="Q545" t="str">
        <f>LOOKUP(A545,Formation!$A$2:$A$10,Formation!$B$2:$B$10)</f>
        <v>Ufer und Feuchtgebiete (Nassfluren und Moore)</v>
      </c>
      <c r="R545" t="str" cm="1">
        <f t="array" ref="R545">INDEX(Klasse!$D$2:$D$42,MATCH(1,(A545=Klasse!$A$2:$A$42) * (Species!B545=Klasse!$B$2:$B$42),0))</f>
        <v>Feuchtwiesen</v>
      </c>
    </row>
    <row r="546" spans="1:18" x14ac:dyDescent="0.3">
      <c r="A546" s="10">
        <v>2</v>
      </c>
      <c r="B546" s="10">
        <v>3</v>
      </c>
      <c r="C546" s="10">
        <v>3</v>
      </c>
      <c r="E546" t="str">
        <f>IF(C546="",Options!$A$3,IF(D546="",Options!$A$4,Options!$A$5))</f>
        <v>Verband</v>
      </c>
      <c r="F546" t="str" cm="1">
        <f t="array" ref="F546">IF(E546=Options!$A$3,"",IF(E546=Options!$A$4,INDEX(Verband!$E$2:$E$179,MATCH(1,(A546=Verband!$A$2:$A$179) * (Species!B546=Verband!$B$2:$B$179) * (Species!C546=Verband!$C$2:$C$179),0)),IF(E546=Options!$A$5,INDEX(Assoziation!$F$2:$F$96,MATCH(1,(A546=Assoziation!$A$2:$A$96) * (Species!B546=Assoziation!$B$2:$B$96) * (Species!C546=Assoziation!$C$2:$C$96) * (Species!D546=Assoziation!$D$2:$D$96),0)),"")))</f>
        <v>Filipendulion</v>
      </c>
      <c r="G546" t="str" cm="1">
        <f t="array" ref="G546">IF(E546=Options!$A$3,INDEX(Klasse!$D$2:$D$42,MATCH(1,(A546=Klasse!$A$2:$A$42) * (Species!B546=Klasse!$B$2:$B$42),0)),IF(E546=Options!$A$4,INDEX(Verband!$F$2:$F$179,MATCH(1,(A546=Verband!$A$2:$A$179) * (Species!B546=Verband!$B$2:$B$179) * (Species!C546=Verband!$C$2:$C$179),0)),IF(E546=Options!$A$5,INDEX(Assoziation!$G$2:$G$96,MATCH(1,(A546=Assoziation!$A$2:$A$96) * (Species!B546=Assoziation!$B$2:$B$96) * (Species!C546=Assoziation!$C$2:$C$96) * (Species!D546=Assoziation!$D$2:$D$96),0)),"")))</f>
        <v>Feuchte Hochstaudenflur (Spierstaudenflur)</v>
      </c>
      <c r="H546" s="10" t="s">
        <v>560</v>
      </c>
      <c r="I546" s="10">
        <v>1</v>
      </c>
      <c r="J546" s="10">
        <v>0</v>
      </c>
      <c r="K546" s="10">
        <v>0</v>
      </c>
      <c r="L546" t="str">
        <f t="shared" si="59"/>
        <v xml:space="preserve">Hypericum </v>
      </c>
      <c r="M546" t="str">
        <f t="shared" si="60"/>
        <v xml:space="preserve"> ×desetangsii</v>
      </c>
      <c r="N546" t="str">
        <f t="shared" si="61"/>
        <v/>
      </c>
      <c r="O546" t="str">
        <f t="shared" si="58"/>
        <v>Species</v>
      </c>
      <c r="P546" t="str">
        <f t="shared" si="62"/>
        <v>Lamotte</v>
      </c>
      <c r="Q546" t="str">
        <f>LOOKUP(A546,Formation!$A$2:$A$10,Formation!$B$2:$B$10)</f>
        <v>Ufer und Feuchtgebiete (Nassfluren und Moore)</v>
      </c>
      <c r="R546" t="str" cm="1">
        <f t="array" ref="R546">INDEX(Klasse!$D$2:$D$42,MATCH(1,(A546=Klasse!$A$2:$A$42) * (Species!B546=Klasse!$B$2:$B$42),0))</f>
        <v>Feuchtwiesen</v>
      </c>
    </row>
    <row r="547" spans="1:18" x14ac:dyDescent="0.3">
      <c r="A547" s="10">
        <v>2</v>
      </c>
      <c r="B547" s="10">
        <v>3</v>
      </c>
      <c r="C547" s="10">
        <v>3</v>
      </c>
      <c r="E547" t="str">
        <f>IF(C547="",Options!$A$3,IF(D547="",Options!$A$4,Options!$A$5))</f>
        <v>Verband</v>
      </c>
      <c r="F547" t="str" cm="1">
        <f t="array" ref="F547">IF(E547=Options!$A$3,"",IF(E547=Options!$A$4,INDEX(Verband!$E$2:$E$179,MATCH(1,(A547=Verband!$A$2:$A$179) * (Species!B547=Verband!$B$2:$B$179) * (Species!C547=Verband!$C$2:$C$179),0)),IF(E547=Options!$A$5,INDEX(Assoziation!$F$2:$F$96,MATCH(1,(A547=Assoziation!$A$2:$A$96) * (Species!B547=Assoziation!$B$2:$B$96) * (Species!C547=Assoziation!$C$2:$C$96) * (Species!D547=Assoziation!$D$2:$D$96),0)),"")))</f>
        <v>Filipendulion</v>
      </c>
      <c r="G547" t="str" cm="1">
        <f t="array" ref="G547">IF(E547=Options!$A$3,INDEX(Klasse!$D$2:$D$42,MATCH(1,(A547=Klasse!$A$2:$A$42) * (Species!B547=Klasse!$B$2:$B$42),0)),IF(E547=Options!$A$4,INDEX(Verband!$F$2:$F$179,MATCH(1,(A547=Verband!$A$2:$A$179) * (Species!B547=Verband!$B$2:$B$179) * (Species!C547=Verband!$C$2:$C$179),0)),IF(E547=Options!$A$5,INDEX(Assoziation!$G$2:$G$96,MATCH(1,(A547=Assoziation!$A$2:$A$96) * (Species!B547=Assoziation!$B$2:$B$96) * (Species!C547=Assoziation!$C$2:$C$96) * (Species!D547=Assoziation!$D$2:$D$96),0)),"")))</f>
        <v>Feuchte Hochstaudenflur (Spierstaudenflur)</v>
      </c>
      <c r="H547" s="10" t="s">
        <v>561</v>
      </c>
      <c r="I547" s="10">
        <v>1</v>
      </c>
      <c r="J547" s="10">
        <v>0</v>
      </c>
      <c r="K547" s="10">
        <v>0</v>
      </c>
      <c r="L547" t="str">
        <f t="shared" si="59"/>
        <v xml:space="preserve">Thalictrum </v>
      </c>
      <c r="M547" t="str">
        <f t="shared" si="60"/>
        <v xml:space="preserve"> flavum</v>
      </c>
      <c r="N547" t="str">
        <f t="shared" si="61"/>
        <v/>
      </c>
      <c r="O547" t="str">
        <f t="shared" si="58"/>
        <v>Species</v>
      </c>
      <c r="P547" t="str">
        <f t="shared" si="62"/>
        <v>L.</v>
      </c>
      <c r="Q547" t="str">
        <f>LOOKUP(A547,Formation!$A$2:$A$10,Formation!$B$2:$B$10)</f>
        <v>Ufer und Feuchtgebiete (Nassfluren und Moore)</v>
      </c>
      <c r="R547" t="str" cm="1">
        <f t="array" ref="R547">INDEX(Klasse!$D$2:$D$42,MATCH(1,(A547=Klasse!$A$2:$A$42) * (Species!B547=Klasse!$B$2:$B$42),0))</f>
        <v>Feuchtwiesen</v>
      </c>
    </row>
    <row r="548" spans="1:18" x14ac:dyDescent="0.3">
      <c r="A548" s="10">
        <v>2</v>
      </c>
      <c r="B548" s="10">
        <v>3</v>
      </c>
      <c r="C548" s="10">
        <v>3</v>
      </c>
      <c r="E548" t="str">
        <f>IF(C548="",Options!$A$3,IF(D548="",Options!$A$4,Options!$A$5))</f>
        <v>Verband</v>
      </c>
      <c r="F548" t="str" cm="1">
        <f t="array" ref="F548">IF(E548=Options!$A$3,"",IF(E548=Options!$A$4,INDEX(Verband!$E$2:$E$179,MATCH(1,(A548=Verband!$A$2:$A$179) * (Species!B548=Verband!$B$2:$B$179) * (Species!C548=Verband!$C$2:$C$179),0)),IF(E548=Options!$A$5,INDEX(Assoziation!$F$2:$F$96,MATCH(1,(A548=Assoziation!$A$2:$A$96) * (Species!B548=Assoziation!$B$2:$B$96) * (Species!C548=Assoziation!$C$2:$C$96) * (Species!D548=Assoziation!$D$2:$D$96),0)),"")))</f>
        <v>Filipendulion</v>
      </c>
      <c r="G548" t="str" cm="1">
        <f t="array" ref="G548">IF(E548=Options!$A$3,INDEX(Klasse!$D$2:$D$42,MATCH(1,(A548=Klasse!$A$2:$A$42) * (Species!B548=Klasse!$B$2:$B$42),0)),IF(E548=Options!$A$4,INDEX(Verband!$F$2:$F$179,MATCH(1,(A548=Verband!$A$2:$A$179) * (Species!B548=Verband!$B$2:$B$179) * (Species!C548=Verband!$C$2:$C$179),0)),IF(E548=Options!$A$5,INDEX(Assoziation!$G$2:$G$96,MATCH(1,(A548=Assoziation!$A$2:$A$96) * (Species!B548=Assoziation!$B$2:$B$96) * (Species!C548=Assoziation!$C$2:$C$96) * (Species!D548=Assoziation!$D$2:$D$96),0)),"")))</f>
        <v>Feuchte Hochstaudenflur (Spierstaudenflur)</v>
      </c>
      <c r="H548" s="10" t="s">
        <v>562</v>
      </c>
      <c r="I548" s="10">
        <v>1</v>
      </c>
      <c r="J548" s="10">
        <v>0</v>
      </c>
      <c r="K548" s="10">
        <v>0</v>
      </c>
      <c r="L548" t="str">
        <f t="shared" si="59"/>
        <v xml:space="preserve">Thalictrum </v>
      </c>
      <c r="M548" t="str">
        <f t="shared" si="60"/>
        <v xml:space="preserve"> lucidum</v>
      </c>
      <c r="N548" t="str">
        <f t="shared" si="61"/>
        <v/>
      </c>
      <c r="O548" t="str">
        <f t="shared" si="58"/>
        <v>Species</v>
      </c>
      <c r="P548" t="str">
        <f t="shared" si="62"/>
        <v>L.</v>
      </c>
      <c r="Q548" t="str">
        <f>LOOKUP(A548,Formation!$A$2:$A$10,Formation!$B$2:$B$10)</f>
        <v>Ufer und Feuchtgebiete (Nassfluren und Moore)</v>
      </c>
      <c r="R548" t="str" cm="1">
        <f t="array" ref="R548">INDEX(Klasse!$D$2:$D$42,MATCH(1,(A548=Klasse!$A$2:$A$42) * (Species!B548=Klasse!$B$2:$B$42),0))</f>
        <v>Feuchtwiesen</v>
      </c>
    </row>
    <row r="549" spans="1:18" x14ac:dyDescent="0.3">
      <c r="A549" s="10">
        <v>2</v>
      </c>
      <c r="B549" s="10">
        <v>3</v>
      </c>
      <c r="C549" s="10">
        <v>3</v>
      </c>
      <c r="E549" t="str">
        <f>IF(C549="",Options!$A$3,IF(D549="",Options!$A$4,Options!$A$5))</f>
        <v>Verband</v>
      </c>
      <c r="F549" t="str" cm="1">
        <f t="array" ref="F549">IF(E549=Options!$A$3,"",IF(E549=Options!$A$4,INDEX(Verband!$E$2:$E$179,MATCH(1,(A549=Verband!$A$2:$A$179) * (Species!B549=Verband!$B$2:$B$179) * (Species!C549=Verband!$C$2:$C$179),0)),IF(E549=Options!$A$5,INDEX(Assoziation!$F$2:$F$96,MATCH(1,(A549=Assoziation!$A$2:$A$96) * (Species!B549=Assoziation!$B$2:$B$96) * (Species!C549=Assoziation!$C$2:$C$96) * (Species!D549=Assoziation!$D$2:$D$96),0)),"")))</f>
        <v>Filipendulion</v>
      </c>
      <c r="G549" t="str" cm="1">
        <f t="array" ref="G549">IF(E549=Options!$A$3,INDEX(Klasse!$D$2:$D$42,MATCH(1,(A549=Klasse!$A$2:$A$42) * (Species!B549=Klasse!$B$2:$B$42),0)),IF(E549=Options!$A$4,INDEX(Verband!$F$2:$F$179,MATCH(1,(A549=Verband!$A$2:$A$179) * (Species!B549=Verband!$B$2:$B$179) * (Species!C549=Verband!$C$2:$C$179),0)),IF(E549=Options!$A$5,INDEX(Assoziation!$G$2:$G$96,MATCH(1,(A549=Assoziation!$A$2:$A$96) * (Species!B549=Assoziation!$B$2:$B$96) * (Species!C549=Assoziation!$C$2:$C$96) * (Species!D549=Assoziation!$D$2:$D$96),0)),"")))</f>
        <v>Feuchte Hochstaudenflur (Spierstaudenflur)</v>
      </c>
      <c r="H549" s="10" t="s">
        <v>563</v>
      </c>
      <c r="I549" s="10">
        <v>1</v>
      </c>
      <c r="J549" s="10">
        <v>0</v>
      </c>
      <c r="K549" s="10">
        <v>0</v>
      </c>
      <c r="L549" t="str">
        <f t="shared" si="59"/>
        <v xml:space="preserve">Valeriana </v>
      </c>
      <c r="M549" t="str">
        <f t="shared" si="60"/>
        <v xml:space="preserve"> repens</v>
      </c>
      <c r="N549" t="str">
        <f t="shared" si="61"/>
        <v/>
      </c>
      <c r="O549" t="str">
        <f t="shared" si="58"/>
        <v>Species</v>
      </c>
      <c r="P549" t="str">
        <f t="shared" si="62"/>
        <v>Host</v>
      </c>
      <c r="Q549" t="str">
        <f>LOOKUP(A549,Formation!$A$2:$A$10,Formation!$B$2:$B$10)</f>
        <v>Ufer und Feuchtgebiete (Nassfluren und Moore)</v>
      </c>
      <c r="R549" t="str" cm="1">
        <f t="array" ref="R549">INDEX(Klasse!$D$2:$D$42,MATCH(1,(A549=Klasse!$A$2:$A$42) * (Species!B549=Klasse!$B$2:$B$42),0))</f>
        <v>Feuchtwiesen</v>
      </c>
    </row>
    <row r="550" spans="1:18" x14ac:dyDescent="0.3">
      <c r="A550" s="10">
        <v>2</v>
      </c>
      <c r="B550" s="10">
        <v>3</v>
      </c>
      <c r="C550" s="10">
        <v>3</v>
      </c>
      <c r="E550" t="str">
        <f>IF(C550="",Options!$A$3,IF(D550="",Options!$A$4,Options!$A$5))</f>
        <v>Verband</v>
      </c>
      <c r="F550" t="str" cm="1">
        <f t="array" ref="F550">IF(E550=Options!$A$3,"",IF(E550=Options!$A$4,INDEX(Verband!$E$2:$E$179,MATCH(1,(A550=Verband!$A$2:$A$179) * (Species!B550=Verband!$B$2:$B$179) * (Species!C550=Verband!$C$2:$C$179),0)),IF(E550=Options!$A$5,INDEX(Assoziation!$F$2:$F$96,MATCH(1,(A550=Assoziation!$A$2:$A$96) * (Species!B550=Assoziation!$B$2:$B$96) * (Species!C550=Assoziation!$C$2:$C$96) * (Species!D550=Assoziation!$D$2:$D$96),0)),"")))</f>
        <v>Filipendulion</v>
      </c>
      <c r="G550" t="str" cm="1">
        <f t="array" ref="G550">IF(E550=Options!$A$3,INDEX(Klasse!$D$2:$D$42,MATCH(1,(A550=Klasse!$A$2:$A$42) * (Species!B550=Klasse!$B$2:$B$42),0)),IF(E550=Options!$A$4,INDEX(Verband!$F$2:$F$179,MATCH(1,(A550=Verband!$A$2:$A$179) * (Species!B550=Verband!$B$2:$B$179) * (Species!C550=Verband!$C$2:$C$179),0)),IF(E550=Options!$A$5,INDEX(Assoziation!$G$2:$G$96,MATCH(1,(A550=Assoziation!$A$2:$A$96) * (Species!B550=Assoziation!$B$2:$B$96) * (Species!C550=Assoziation!$C$2:$C$96) * (Species!D550=Assoziation!$D$2:$D$96),0)),"")))</f>
        <v>Feuchte Hochstaudenflur (Spierstaudenflur)</v>
      </c>
      <c r="H550" s="10" t="s">
        <v>274</v>
      </c>
      <c r="I550" s="10">
        <v>0</v>
      </c>
      <c r="J550" s="10">
        <v>0</v>
      </c>
      <c r="K550" s="10">
        <v>0</v>
      </c>
      <c r="L550" t="str">
        <f t="shared" si="59"/>
        <v xml:space="preserve">Agrostis </v>
      </c>
      <c r="M550" t="str">
        <f t="shared" si="60"/>
        <v xml:space="preserve"> gigantea</v>
      </c>
      <c r="N550" t="str">
        <f t="shared" si="61"/>
        <v/>
      </c>
      <c r="O550" t="str">
        <f t="shared" si="58"/>
        <v>Species</v>
      </c>
      <c r="P550" t="str">
        <f t="shared" si="62"/>
        <v>Roth</v>
      </c>
      <c r="Q550" t="str">
        <f>LOOKUP(A550,Formation!$A$2:$A$10,Formation!$B$2:$B$10)</f>
        <v>Ufer und Feuchtgebiete (Nassfluren und Moore)</v>
      </c>
      <c r="R550" t="str" cm="1">
        <f t="array" ref="R550">INDEX(Klasse!$D$2:$D$42,MATCH(1,(A550=Klasse!$A$2:$A$42) * (Species!B550=Klasse!$B$2:$B$42),0))</f>
        <v>Feuchtwiesen</v>
      </c>
    </row>
    <row r="551" spans="1:18" x14ac:dyDescent="0.3">
      <c r="A551" s="10">
        <v>2</v>
      </c>
      <c r="B551" s="10">
        <v>3</v>
      </c>
      <c r="C551" s="10">
        <v>3</v>
      </c>
      <c r="E551" t="str">
        <f>IF(C551="",Options!$A$3,IF(D551="",Options!$A$4,Options!$A$5))</f>
        <v>Verband</v>
      </c>
      <c r="F551" t="str" cm="1">
        <f t="array" ref="F551">IF(E551=Options!$A$3,"",IF(E551=Options!$A$4,INDEX(Verband!$E$2:$E$179,MATCH(1,(A551=Verband!$A$2:$A$179) * (Species!B551=Verband!$B$2:$B$179) * (Species!C551=Verband!$C$2:$C$179),0)),IF(E551=Options!$A$5,INDEX(Assoziation!$F$2:$F$96,MATCH(1,(A551=Assoziation!$A$2:$A$96) * (Species!B551=Assoziation!$B$2:$B$96) * (Species!C551=Assoziation!$C$2:$C$96) * (Species!D551=Assoziation!$D$2:$D$96),0)),"")))</f>
        <v>Filipendulion</v>
      </c>
      <c r="G551" t="str" cm="1">
        <f t="array" ref="G551">IF(E551=Options!$A$3,INDEX(Klasse!$D$2:$D$42,MATCH(1,(A551=Klasse!$A$2:$A$42) * (Species!B551=Klasse!$B$2:$B$42),0)),IF(E551=Options!$A$4,INDEX(Verband!$F$2:$F$179,MATCH(1,(A551=Verband!$A$2:$A$179) * (Species!B551=Verband!$B$2:$B$179) * (Species!C551=Verband!$C$2:$C$179),0)),IF(E551=Options!$A$5,INDEX(Assoziation!$G$2:$G$96,MATCH(1,(A551=Assoziation!$A$2:$A$96) * (Species!B551=Assoziation!$B$2:$B$96) * (Species!C551=Assoziation!$C$2:$C$96) * (Species!D551=Assoziation!$D$2:$D$96),0)),"")))</f>
        <v>Feuchte Hochstaudenflur (Spierstaudenflur)</v>
      </c>
      <c r="H551" s="10" t="s">
        <v>464</v>
      </c>
      <c r="I551" s="10">
        <v>0</v>
      </c>
      <c r="J551" s="10">
        <v>0</v>
      </c>
      <c r="K551" s="10">
        <v>0</v>
      </c>
      <c r="L551" t="str">
        <f t="shared" si="59"/>
        <v xml:space="preserve">Angelica </v>
      </c>
      <c r="M551" t="str">
        <f t="shared" si="60"/>
        <v xml:space="preserve"> sylvestris</v>
      </c>
      <c r="N551" t="str">
        <f t="shared" si="61"/>
        <v/>
      </c>
      <c r="O551" t="str">
        <f t="shared" si="58"/>
        <v>Species</v>
      </c>
      <c r="P551" t="str">
        <f t="shared" si="62"/>
        <v>L.</v>
      </c>
      <c r="Q551" t="str">
        <f>LOOKUP(A551,Formation!$A$2:$A$10,Formation!$B$2:$B$10)</f>
        <v>Ufer und Feuchtgebiete (Nassfluren und Moore)</v>
      </c>
      <c r="R551" t="str" cm="1">
        <f t="array" ref="R551">INDEX(Klasse!$D$2:$D$42,MATCH(1,(A551=Klasse!$A$2:$A$42) * (Species!B551=Klasse!$B$2:$B$42),0))</f>
        <v>Feuchtwiesen</v>
      </c>
    </row>
    <row r="552" spans="1:18" x14ac:dyDescent="0.3">
      <c r="A552" s="10">
        <v>2</v>
      </c>
      <c r="B552" s="10">
        <v>3</v>
      </c>
      <c r="C552" s="10">
        <v>3</v>
      </c>
      <c r="E552" t="str">
        <f>IF(C552="",Options!$A$3,IF(D552="",Options!$A$4,Options!$A$5))</f>
        <v>Verband</v>
      </c>
      <c r="F552" t="str" cm="1">
        <f t="array" ref="F552">IF(E552=Options!$A$3,"",IF(E552=Options!$A$4,INDEX(Verband!$E$2:$E$179,MATCH(1,(A552=Verband!$A$2:$A$179) * (Species!B552=Verband!$B$2:$B$179) * (Species!C552=Verband!$C$2:$C$179),0)),IF(E552=Options!$A$5,INDEX(Assoziation!$F$2:$F$96,MATCH(1,(A552=Assoziation!$A$2:$A$96) * (Species!B552=Assoziation!$B$2:$B$96) * (Species!C552=Assoziation!$C$2:$C$96) * (Species!D552=Assoziation!$D$2:$D$96),0)),"")))</f>
        <v>Filipendulion</v>
      </c>
      <c r="G552" t="str" cm="1">
        <f t="array" ref="G552">IF(E552=Options!$A$3,INDEX(Klasse!$D$2:$D$42,MATCH(1,(A552=Klasse!$A$2:$A$42) * (Species!B552=Klasse!$B$2:$B$42),0)),IF(E552=Options!$A$4,INDEX(Verband!$F$2:$F$179,MATCH(1,(A552=Verband!$A$2:$A$179) * (Species!B552=Verband!$B$2:$B$179) * (Species!C552=Verband!$C$2:$C$179),0)),IF(E552=Options!$A$5,INDEX(Assoziation!$G$2:$G$96,MATCH(1,(A552=Assoziation!$A$2:$A$96) * (Species!B552=Assoziation!$B$2:$B$96) * (Species!C552=Assoziation!$C$2:$C$96) * (Species!D552=Assoziation!$D$2:$D$96),0)),"")))</f>
        <v>Feuchte Hochstaudenflur (Spierstaudenflur)</v>
      </c>
      <c r="H552" s="10" t="s">
        <v>467</v>
      </c>
      <c r="I552" s="10">
        <v>0</v>
      </c>
      <c r="J552" s="10">
        <v>0</v>
      </c>
      <c r="K552" s="10">
        <v>0</v>
      </c>
      <c r="L552" t="str">
        <f t="shared" si="59"/>
        <v xml:space="preserve">Chaerophyllum </v>
      </c>
      <c r="M552" t="str">
        <f t="shared" si="60"/>
        <v xml:space="preserve"> hirsutum</v>
      </c>
      <c r="N552" t="str">
        <f t="shared" si="61"/>
        <v/>
      </c>
      <c r="O552" t="str">
        <f t="shared" si="58"/>
        <v>Species</v>
      </c>
      <c r="P552" t="str">
        <f t="shared" si="62"/>
        <v>L.</v>
      </c>
      <c r="Q552" t="str">
        <f>LOOKUP(A552,Formation!$A$2:$A$10,Formation!$B$2:$B$10)</f>
        <v>Ufer und Feuchtgebiete (Nassfluren und Moore)</v>
      </c>
      <c r="R552" t="str" cm="1">
        <f t="array" ref="R552">INDEX(Klasse!$D$2:$D$42,MATCH(1,(A552=Klasse!$A$2:$A$42) * (Species!B552=Klasse!$B$2:$B$42),0))</f>
        <v>Feuchtwiesen</v>
      </c>
    </row>
    <row r="553" spans="1:18" x14ac:dyDescent="0.3">
      <c r="A553" s="10">
        <v>2</v>
      </c>
      <c r="B553" s="10">
        <v>3</v>
      </c>
      <c r="C553" s="10">
        <v>3</v>
      </c>
      <c r="E553" t="str">
        <f>IF(C553="",Options!$A$3,IF(D553="",Options!$A$4,Options!$A$5))</f>
        <v>Verband</v>
      </c>
      <c r="F553" t="str" cm="1">
        <f t="array" ref="F553">IF(E553=Options!$A$3,"",IF(E553=Options!$A$4,INDEX(Verband!$E$2:$E$179,MATCH(1,(A553=Verband!$A$2:$A$179) * (Species!B553=Verband!$B$2:$B$179) * (Species!C553=Verband!$C$2:$C$179),0)),IF(E553=Options!$A$5,INDEX(Assoziation!$F$2:$F$96,MATCH(1,(A553=Assoziation!$A$2:$A$96) * (Species!B553=Assoziation!$B$2:$B$96) * (Species!C553=Assoziation!$C$2:$C$96) * (Species!D553=Assoziation!$D$2:$D$96),0)),"")))</f>
        <v>Filipendulion</v>
      </c>
      <c r="G553" t="str" cm="1">
        <f t="array" ref="G553">IF(E553=Options!$A$3,INDEX(Klasse!$D$2:$D$42,MATCH(1,(A553=Klasse!$A$2:$A$42) * (Species!B553=Klasse!$B$2:$B$42),0)),IF(E553=Options!$A$4,INDEX(Verband!$F$2:$F$179,MATCH(1,(A553=Verband!$A$2:$A$179) * (Species!B553=Verband!$B$2:$B$179) * (Species!C553=Verband!$C$2:$C$179),0)),IF(E553=Options!$A$5,INDEX(Assoziation!$G$2:$G$96,MATCH(1,(A553=Assoziation!$A$2:$A$96) * (Species!B553=Assoziation!$B$2:$B$96) * (Species!C553=Assoziation!$C$2:$C$96) * (Species!D553=Assoziation!$D$2:$D$96),0)),"")))</f>
        <v>Feuchte Hochstaudenflur (Spierstaudenflur)</v>
      </c>
      <c r="H553" s="10" t="s">
        <v>564</v>
      </c>
      <c r="I553" s="10">
        <v>0</v>
      </c>
      <c r="J553" s="10">
        <v>0</v>
      </c>
      <c r="K553" s="10">
        <v>0</v>
      </c>
      <c r="L553" t="str">
        <f t="shared" si="59"/>
        <v xml:space="preserve">Cirsium </v>
      </c>
      <c r="M553" t="str">
        <f t="shared" si="60"/>
        <v xml:space="preserve"> helenioides</v>
      </c>
      <c r="N553" t="str">
        <f t="shared" si="61"/>
        <v/>
      </c>
      <c r="O553" t="str">
        <f t="shared" si="58"/>
        <v>Species</v>
      </c>
      <c r="P553" t="str">
        <f t="shared" si="62"/>
        <v>(L.) Hill</v>
      </c>
      <c r="Q553" t="str">
        <f>LOOKUP(A553,Formation!$A$2:$A$10,Formation!$B$2:$B$10)</f>
        <v>Ufer und Feuchtgebiete (Nassfluren und Moore)</v>
      </c>
      <c r="R553" t="str" cm="1">
        <f t="array" ref="R553">INDEX(Klasse!$D$2:$D$42,MATCH(1,(A553=Klasse!$A$2:$A$42) * (Species!B553=Klasse!$B$2:$B$42),0))</f>
        <v>Feuchtwiesen</v>
      </c>
    </row>
    <row r="554" spans="1:18" x14ac:dyDescent="0.3">
      <c r="A554" s="10">
        <v>2</v>
      </c>
      <c r="B554" s="10">
        <v>3</v>
      </c>
      <c r="C554" s="10">
        <v>3</v>
      </c>
      <c r="E554" t="str">
        <f>IF(C554="",Options!$A$3,IF(D554="",Options!$A$4,Options!$A$5))</f>
        <v>Verband</v>
      </c>
      <c r="F554" t="str" cm="1">
        <f t="array" ref="F554">IF(E554=Options!$A$3,"",IF(E554=Options!$A$4,INDEX(Verband!$E$2:$E$179,MATCH(1,(A554=Verband!$A$2:$A$179) * (Species!B554=Verband!$B$2:$B$179) * (Species!C554=Verband!$C$2:$C$179),0)),IF(E554=Options!$A$5,INDEX(Assoziation!$F$2:$F$96,MATCH(1,(A554=Assoziation!$A$2:$A$96) * (Species!B554=Assoziation!$B$2:$B$96) * (Species!C554=Assoziation!$C$2:$C$96) * (Species!D554=Assoziation!$D$2:$D$96),0)),"")))</f>
        <v>Filipendulion</v>
      </c>
      <c r="G554" t="str" cm="1">
        <f t="array" ref="G554">IF(E554=Options!$A$3,INDEX(Klasse!$D$2:$D$42,MATCH(1,(A554=Klasse!$A$2:$A$42) * (Species!B554=Klasse!$B$2:$B$42),0)),IF(E554=Options!$A$4,INDEX(Verband!$F$2:$F$179,MATCH(1,(A554=Verband!$A$2:$A$179) * (Species!B554=Verband!$B$2:$B$179) * (Species!C554=Verband!$C$2:$C$179),0)),IF(E554=Options!$A$5,INDEX(Assoziation!$G$2:$G$96,MATCH(1,(A554=Assoziation!$A$2:$A$96) * (Species!B554=Assoziation!$B$2:$B$96) * (Species!C554=Assoziation!$C$2:$C$96) * (Species!D554=Assoziation!$D$2:$D$96),0)),"")))</f>
        <v>Feuchte Hochstaudenflur (Spierstaudenflur)</v>
      </c>
      <c r="H554" s="10" t="s">
        <v>565</v>
      </c>
      <c r="I554" s="10">
        <v>0</v>
      </c>
      <c r="J554" s="10">
        <v>0</v>
      </c>
      <c r="K554" s="10">
        <v>0</v>
      </c>
      <c r="L554" t="str">
        <f t="shared" si="59"/>
        <v xml:space="preserve">Cirsium </v>
      </c>
      <c r="M554" t="str">
        <f t="shared" si="60"/>
        <v xml:space="preserve"> montanum</v>
      </c>
      <c r="N554" t="str">
        <f t="shared" si="61"/>
        <v/>
      </c>
      <c r="O554" t="str">
        <f t="shared" si="58"/>
        <v>Species</v>
      </c>
      <c r="P554" t="str">
        <f t="shared" si="62"/>
        <v>(Willd.) Spreng.</v>
      </c>
      <c r="Q554" t="str">
        <f>LOOKUP(A554,Formation!$A$2:$A$10,Formation!$B$2:$B$10)</f>
        <v>Ufer und Feuchtgebiete (Nassfluren und Moore)</v>
      </c>
      <c r="R554" t="str" cm="1">
        <f t="array" ref="R554">INDEX(Klasse!$D$2:$D$42,MATCH(1,(A554=Klasse!$A$2:$A$42) * (Species!B554=Klasse!$B$2:$B$42),0))</f>
        <v>Feuchtwiesen</v>
      </c>
    </row>
    <row r="555" spans="1:18" x14ac:dyDescent="0.3">
      <c r="A555" s="10">
        <v>2</v>
      </c>
      <c r="B555" s="10">
        <v>3</v>
      </c>
      <c r="C555" s="10">
        <v>3</v>
      </c>
      <c r="E555" t="str">
        <f>IF(C555="",Options!$A$3,IF(D555="",Options!$A$4,Options!$A$5))</f>
        <v>Verband</v>
      </c>
      <c r="F555" t="str" cm="1">
        <f t="array" ref="F555">IF(E555=Options!$A$3,"",IF(E555=Options!$A$4,INDEX(Verband!$E$2:$E$179,MATCH(1,(A555=Verband!$A$2:$A$179) * (Species!B555=Verband!$B$2:$B$179) * (Species!C555=Verband!$C$2:$C$179),0)),IF(E555=Options!$A$5,INDEX(Assoziation!$F$2:$F$96,MATCH(1,(A555=Assoziation!$A$2:$A$96) * (Species!B555=Assoziation!$B$2:$B$96) * (Species!C555=Assoziation!$C$2:$C$96) * (Species!D555=Assoziation!$D$2:$D$96),0)),"")))</f>
        <v>Filipendulion</v>
      </c>
      <c r="G555" t="str" cm="1">
        <f t="array" ref="G555">IF(E555=Options!$A$3,INDEX(Klasse!$D$2:$D$42,MATCH(1,(A555=Klasse!$A$2:$A$42) * (Species!B555=Klasse!$B$2:$B$42),0)),IF(E555=Options!$A$4,INDEX(Verband!$F$2:$F$179,MATCH(1,(A555=Verband!$A$2:$A$179) * (Species!B555=Verband!$B$2:$B$179) * (Species!C555=Verband!$C$2:$C$179),0)),IF(E555=Options!$A$5,INDEX(Assoziation!$G$2:$G$96,MATCH(1,(A555=Assoziation!$A$2:$A$96) * (Species!B555=Assoziation!$B$2:$B$96) * (Species!C555=Assoziation!$C$2:$C$96) * (Species!D555=Assoziation!$D$2:$D$96),0)),"")))</f>
        <v>Feuchte Hochstaudenflur (Spierstaudenflur)</v>
      </c>
      <c r="H555" s="10" t="s">
        <v>468</v>
      </c>
      <c r="I555" s="10">
        <v>0</v>
      </c>
      <c r="J555" s="10">
        <v>0</v>
      </c>
      <c r="K555" s="10">
        <v>0</v>
      </c>
      <c r="L555" t="str">
        <f t="shared" si="59"/>
        <v xml:space="preserve">Cirsium </v>
      </c>
      <c r="M555" t="str">
        <f t="shared" si="60"/>
        <v xml:space="preserve"> oleraceum</v>
      </c>
      <c r="N555" t="str">
        <f t="shared" si="61"/>
        <v/>
      </c>
      <c r="O555" t="str">
        <f t="shared" si="58"/>
        <v>Species</v>
      </c>
      <c r="P555" t="str">
        <f t="shared" si="62"/>
        <v>(L.) Scop.</v>
      </c>
      <c r="Q555" t="str">
        <f>LOOKUP(A555,Formation!$A$2:$A$10,Formation!$B$2:$B$10)</f>
        <v>Ufer und Feuchtgebiete (Nassfluren und Moore)</v>
      </c>
      <c r="R555" t="str" cm="1">
        <f t="array" ref="R555">INDEX(Klasse!$D$2:$D$42,MATCH(1,(A555=Klasse!$A$2:$A$42) * (Species!B555=Klasse!$B$2:$B$42),0))</f>
        <v>Feuchtwiesen</v>
      </c>
    </row>
    <row r="556" spans="1:18" x14ac:dyDescent="0.3">
      <c r="A556" s="10">
        <v>2</v>
      </c>
      <c r="B556" s="10">
        <v>3</v>
      </c>
      <c r="C556" s="10">
        <v>3</v>
      </c>
      <c r="E556" t="str">
        <f>IF(C556="",Options!$A$3,IF(D556="",Options!$A$4,Options!$A$5))</f>
        <v>Verband</v>
      </c>
      <c r="F556" t="str" cm="1">
        <f t="array" ref="F556">IF(E556=Options!$A$3,"",IF(E556=Options!$A$4,INDEX(Verband!$E$2:$E$179,MATCH(1,(A556=Verband!$A$2:$A$179) * (Species!B556=Verband!$B$2:$B$179) * (Species!C556=Verband!$C$2:$C$179),0)),IF(E556=Options!$A$5,INDEX(Assoziation!$F$2:$F$96,MATCH(1,(A556=Assoziation!$A$2:$A$96) * (Species!B556=Assoziation!$B$2:$B$96) * (Species!C556=Assoziation!$C$2:$C$96) * (Species!D556=Assoziation!$D$2:$D$96),0)),"")))</f>
        <v>Filipendulion</v>
      </c>
      <c r="G556" t="str" cm="1">
        <f t="array" ref="G556">IF(E556=Options!$A$3,INDEX(Klasse!$D$2:$D$42,MATCH(1,(A556=Klasse!$A$2:$A$42) * (Species!B556=Klasse!$B$2:$B$42),0)),IF(E556=Options!$A$4,INDEX(Verband!$F$2:$F$179,MATCH(1,(A556=Verband!$A$2:$A$179) * (Species!B556=Verband!$B$2:$B$179) * (Species!C556=Verband!$C$2:$C$179),0)),IF(E556=Options!$A$5,INDEX(Assoziation!$G$2:$G$96,MATCH(1,(A556=Assoziation!$A$2:$A$96) * (Species!B556=Assoziation!$B$2:$B$96) * (Species!C556=Assoziation!$C$2:$C$96) * (Species!D556=Assoziation!$D$2:$D$96),0)),"")))</f>
        <v>Feuchte Hochstaudenflur (Spierstaudenflur)</v>
      </c>
      <c r="H556" s="10" t="s">
        <v>566</v>
      </c>
      <c r="I556" s="10">
        <v>0</v>
      </c>
      <c r="J556" s="10">
        <v>0</v>
      </c>
      <c r="K556" s="10">
        <v>0</v>
      </c>
      <c r="L556" t="str">
        <f t="shared" si="59"/>
        <v xml:space="preserve">Epilobium </v>
      </c>
      <c r="M556" t="str">
        <f t="shared" si="60"/>
        <v xml:space="preserve"> hirsutum</v>
      </c>
      <c r="N556" t="str">
        <f t="shared" si="61"/>
        <v/>
      </c>
      <c r="O556" t="str">
        <f t="shared" si="58"/>
        <v>Species</v>
      </c>
      <c r="P556" t="str">
        <f t="shared" si="62"/>
        <v>L.</v>
      </c>
      <c r="Q556" t="str">
        <f>LOOKUP(A556,Formation!$A$2:$A$10,Formation!$B$2:$B$10)</f>
        <v>Ufer und Feuchtgebiete (Nassfluren und Moore)</v>
      </c>
      <c r="R556" t="str" cm="1">
        <f t="array" ref="R556">INDEX(Klasse!$D$2:$D$42,MATCH(1,(A556=Klasse!$A$2:$A$42) * (Species!B556=Klasse!$B$2:$B$42),0))</f>
        <v>Feuchtwiesen</v>
      </c>
    </row>
    <row r="557" spans="1:18" x14ac:dyDescent="0.3">
      <c r="A557" s="10">
        <v>2</v>
      </c>
      <c r="B557" s="10">
        <v>3</v>
      </c>
      <c r="C557" s="10">
        <v>3</v>
      </c>
      <c r="E557" t="str">
        <f>IF(C557="",Options!$A$3,IF(D557="",Options!$A$4,Options!$A$5))</f>
        <v>Verband</v>
      </c>
      <c r="F557" t="str" cm="1">
        <f t="array" ref="F557">IF(E557=Options!$A$3,"",IF(E557=Options!$A$4,INDEX(Verband!$E$2:$E$179,MATCH(1,(A557=Verband!$A$2:$A$179) * (Species!B557=Verband!$B$2:$B$179) * (Species!C557=Verband!$C$2:$C$179),0)),IF(E557=Options!$A$5,INDEX(Assoziation!$F$2:$F$96,MATCH(1,(A557=Assoziation!$A$2:$A$96) * (Species!B557=Assoziation!$B$2:$B$96) * (Species!C557=Assoziation!$C$2:$C$96) * (Species!D557=Assoziation!$D$2:$D$96),0)),"")))</f>
        <v>Filipendulion</v>
      </c>
      <c r="G557" t="str" cm="1">
        <f t="array" ref="G557">IF(E557=Options!$A$3,INDEX(Klasse!$D$2:$D$42,MATCH(1,(A557=Klasse!$A$2:$A$42) * (Species!B557=Klasse!$B$2:$B$42),0)),IF(E557=Options!$A$4,INDEX(Verband!$F$2:$F$179,MATCH(1,(A557=Verband!$A$2:$A$179) * (Species!B557=Verband!$B$2:$B$179) * (Species!C557=Verband!$C$2:$C$179),0)),IF(E557=Options!$A$5,INDEX(Assoziation!$G$2:$G$96,MATCH(1,(A557=Assoziation!$A$2:$A$96) * (Species!B557=Assoziation!$B$2:$B$96) * (Species!C557=Assoziation!$C$2:$C$96) * (Species!D557=Assoziation!$D$2:$D$96),0)),"")))</f>
        <v>Feuchte Hochstaudenflur (Spierstaudenflur)</v>
      </c>
      <c r="H557" s="10" t="s">
        <v>640</v>
      </c>
      <c r="I557" s="10">
        <v>0</v>
      </c>
      <c r="J557" s="10">
        <v>0</v>
      </c>
      <c r="K557" s="10">
        <v>0</v>
      </c>
      <c r="L557" t="str">
        <f t="shared" si="59"/>
        <v xml:space="preserve">Epilobium </v>
      </c>
      <c r="M557" t="str">
        <f t="shared" si="60"/>
        <v xml:space="preserve"> tetragonum</v>
      </c>
      <c r="N557" t="str">
        <f t="shared" si="61"/>
        <v>tetragonum</v>
      </c>
      <c r="O557" t="str">
        <f t="shared" si="58"/>
        <v>Subspecies</v>
      </c>
      <c r="P557" t="str">
        <f t="shared" si="62"/>
        <v/>
      </c>
      <c r="Q557" t="str">
        <f>LOOKUP(A557,Formation!$A$2:$A$10,Formation!$B$2:$B$10)</f>
        <v>Ufer und Feuchtgebiete (Nassfluren und Moore)</v>
      </c>
      <c r="R557" t="str" cm="1">
        <f t="array" ref="R557">INDEX(Klasse!$D$2:$D$42,MATCH(1,(A557=Klasse!$A$2:$A$42) * (Species!B557=Klasse!$B$2:$B$42),0))</f>
        <v>Feuchtwiesen</v>
      </c>
    </row>
    <row r="558" spans="1:18" x14ac:dyDescent="0.3">
      <c r="A558" s="10">
        <v>2</v>
      </c>
      <c r="B558" s="10">
        <v>3</v>
      </c>
      <c r="C558" s="10">
        <v>3</v>
      </c>
      <c r="E558" t="str">
        <f>IF(C558="",Options!$A$3,IF(D558="",Options!$A$4,Options!$A$5))</f>
        <v>Verband</v>
      </c>
      <c r="F558" t="str" cm="1">
        <f t="array" ref="F558">IF(E558=Options!$A$3,"",IF(E558=Options!$A$4,INDEX(Verband!$E$2:$E$179,MATCH(1,(A558=Verband!$A$2:$A$179) * (Species!B558=Verband!$B$2:$B$179) * (Species!C558=Verband!$C$2:$C$179),0)),IF(E558=Options!$A$5,INDEX(Assoziation!$F$2:$F$96,MATCH(1,(A558=Assoziation!$A$2:$A$96) * (Species!B558=Assoziation!$B$2:$B$96) * (Species!C558=Assoziation!$C$2:$C$96) * (Species!D558=Assoziation!$D$2:$D$96),0)),"")))</f>
        <v>Filipendulion</v>
      </c>
      <c r="G558" t="str" cm="1">
        <f t="array" ref="G558">IF(E558=Options!$A$3,INDEX(Klasse!$D$2:$D$42,MATCH(1,(A558=Klasse!$A$2:$A$42) * (Species!B558=Klasse!$B$2:$B$42),0)),IF(E558=Options!$A$4,INDEX(Verband!$F$2:$F$179,MATCH(1,(A558=Verband!$A$2:$A$179) * (Species!B558=Verband!$B$2:$B$179) * (Species!C558=Verband!$C$2:$C$179),0)),IF(E558=Options!$A$5,INDEX(Assoziation!$G$2:$G$96,MATCH(1,(A558=Assoziation!$A$2:$A$96) * (Species!B558=Assoziation!$B$2:$B$96) * (Species!C558=Assoziation!$C$2:$C$96) * (Species!D558=Assoziation!$D$2:$D$96),0)),"")))</f>
        <v>Feuchte Hochstaudenflur (Spierstaudenflur)</v>
      </c>
      <c r="H558" s="10" t="s">
        <v>360</v>
      </c>
      <c r="I558" s="10">
        <v>0</v>
      </c>
      <c r="J558" s="10">
        <v>0</v>
      </c>
      <c r="K558" s="10">
        <v>0</v>
      </c>
      <c r="L558" t="str">
        <f t="shared" si="59"/>
        <v xml:space="preserve">Euphorbia </v>
      </c>
      <c r="M558" t="str">
        <f t="shared" si="60"/>
        <v xml:space="preserve"> palustris</v>
      </c>
      <c r="N558" t="str">
        <f t="shared" si="61"/>
        <v/>
      </c>
      <c r="O558" t="str">
        <f t="shared" si="58"/>
        <v>Species</v>
      </c>
      <c r="P558" t="str">
        <f t="shared" si="62"/>
        <v>L.</v>
      </c>
      <c r="Q558" t="str">
        <f>LOOKUP(A558,Formation!$A$2:$A$10,Formation!$B$2:$B$10)</f>
        <v>Ufer und Feuchtgebiete (Nassfluren und Moore)</v>
      </c>
      <c r="R558" t="str" cm="1">
        <f t="array" ref="R558">INDEX(Klasse!$D$2:$D$42,MATCH(1,(A558=Klasse!$A$2:$A$42) * (Species!B558=Klasse!$B$2:$B$42),0))</f>
        <v>Feuchtwiesen</v>
      </c>
    </row>
    <row r="559" spans="1:18" x14ac:dyDescent="0.3">
      <c r="A559" s="10">
        <v>2</v>
      </c>
      <c r="B559" s="10">
        <v>3</v>
      </c>
      <c r="C559" s="10">
        <v>3</v>
      </c>
      <c r="E559" t="str">
        <f>IF(C559="",Options!$A$3,IF(D559="",Options!$A$4,Options!$A$5))</f>
        <v>Verband</v>
      </c>
      <c r="F559" t="str" cm="1">
        <f t="array" ref="F559">IF(E559=Options!$A$3,"",IF(E559=Options!$A$4,INDEX(Verband!$E$2:$E$179,MATCH(1,(A559=Verband!$A$2:$A$179) * (Species!B559=Verband!$B$2:$B$179) * (Species!C559=Verband!$C$2:$C$179),0)),IF(E559=Options!$A$5,INDEX(Assoziation!$F$2:$F$96,MATCH(1,(A559=Assoziation!$A$2:$A$96) * (Species!B559=Assoziation!$B$2:$B$96) * (Species!C559=Assoziation!$C$2:$C$96) * (Species!D559=Assoziation!$D$2:$D$96),0)),"")))</f>
        <v>Filipendulion</v>
      </c>
      <c r="G559" t="str" cm="1">
        <f t="array" ref="G559">IF(E559=Options!$A$3,INDEX(Klasse!$D$2:$D$42,MATCH(1,(A559=Klasse!$A$2:$A$42) * (Species!B559=Klasse!$B$2:$B$42),0)),IF(E559=Options!$A$4,INDEX(Verband!$F$2:$F$179,MATCH(1,(A559=Verband!$A$2:$A$179) * (Species!B559=Verband!$B$2:$B$179) * (Species!C559=Verband!$C$2:$C$179),0)),IF(E559=Options!$A$5,INDEX(Assoziation!$G$2:$G$96,MATCH(1,(A559=Assoziation!$A$2:$A$96) * (Species!B559=Assoziation!$B$2:$B$96) * (Species!C559=Assoziation!$C$2:$C$96) * (Species!D559=Assoziation!$D$2:$D$96),0)),"")))</f>
        <v>Feuchte Hochstaudenflur (Spierstaudenflur)</v>
      </c>
      <c r="H559" s="10" t="s">
        <v>472</v>
      </c>
      <c r="I559" s="10">
        <v>0</v>
      </c>
      <c r="J559" s="10">
        <v>1</v>
      </c>
      <c r="K559" s="10">
        <v>0</v>
      </c>
      <c r="L559" t="str">
        <f t="shared" si="59"/>
        <v xml:space="preserve">Filipendula </v>
      </c>
      <c r="M559" t="str">
        <f t="shared" si="60"/>
        <v xml:space="preserve"> ulmaria</v>
      </c>
      <c r="N559" t="str">
        <f t="shared" si="61"/>
        <v/>
      </c>
      <c r="O559" t="str">
        <f t="shared" si="58"/>
        <v>Species</v>
      </c>
      <c r="P559" t="str">
        <f t="shared" si="62"/>
        <v>(L.) Maxim.</v>
      </c>
      <c r="Q559" t="str">
        <f>LOOKUP(A559,Formation!$A$2:$A$10,Formation!$B$2:$B$10)</f>
        <v>Ufer und Feuchtgebiete (Nassfluren und Moore)</v>
      </c>
      <c r="R559" t="str" cm="1">
        <f t="array" ref="R559">INDEX(Klasse!$D$2:$D$42,MATCH(1,(A559=Klasse!$A$2:$A$42) * (Species!B559=Klasse!$B$2:$B$42),0))</f>
        <v>Feuchtwiesen</v>
      </c>
    </row>
    <row r="560" spans="1:18" x14ac:dyDescent="0.3">
      <c r="A560" s="10">
        <v>2</v>
      </c>
      <c r="B560" s="10">
        <v>3</v>
      </c>
      <c r="C560" s="10">
        <v>3</v>
      </c>
      <c r="E560" t="str">
        <f>IF(C560="",Options!$A$3,IF(D560="",Options!$A$4,Options!$A$5))</f>
        <v>Verband</v>
      </c>
      <c r="F560" t="str" cm="1">
        <f t="array" ref="F560">IF(E560=Options!$A$3,"",IF(E560=Options!$A$4,INDEX(Verband!$E$2:$E$179,MATCH(1,(A560=Verband!$A$2:$A$179) * (Species!B560=Verband!$B$2:$B$179) * (Species!C560=Verband!$C$2:$C$179),0)),IF(E560=Options!$A$5,INDEX(Assoziation!$F$2:$F$96,MATCH(1,(A560=Assoziation!$A$2:$A$96) * (Species!B560=Assoziation!$B$2:$B$96) * (Species!C560=Assoziation!$C$2:$C$96) * (Species!D560=Assoziation!$D$2:$D$96),0)),"")))</f>
        <v>Filipendulion</v>
      </c>
      <c r="G560" t="str" cm="1">
        <f t="array" ref="G560">IF(E560=Options!$A$3,INDEX(Klasse!$D$2:$D$42,MATCH(1,(A560=Klasse!$A$2:$A$42) * (Species!B560=Klasse!$B$2:$B$42),0)),IF(E560=Options!$A$4,INDEX(Verband!$F$2:$F$179,MATCH(1,(A560=Verband!$A$2:$A$179) * (Species!B560=Verband!$B$2:$B$179) * (Species!C560=Verband!$C$2:$C$179),0)),IF(E560=Options!$A$5,INDEX(Assoziation!$G$2:$G$96,MATCH(1,(A560=Assoziation!$A$2:$A$96) * (Species!B560=Assoziation!$B$2:$B$96) * (Species!C560=Assoziation!$C$2:$C$96) * (Species!D560=Assoziation!$D$2:$D$96),0)),"")))</f>
        <v>Feuchte Hochstaudenflur (Spierstaudenflur)</v>
      </c>
      <c r="H560" s="10" t="s">
        <v>567</v>
      </c>
      <c r="I560" s="10">
        <v>0</v>
      </c>
      <c r="J560" s="10">
        <v>0</v>
      </c>
      <c r="K560" s="10">
        <v>0</v>
      </c>
      <c r="L560" t="str">
        <f t="shared" si="59"/>
        <v xml:space="preserve">Hypericum </v>
      </c>
      <c r="M560" t="str">
        <f t="shared" si="60"/>
        <v xml:space="preserve"> tetrapterum</v>
      </c>
      <c r="N560" t="str">
        <f t="shared" si="61"/>
        <v/>
      </c>
      <c r="O560" t="str">
        <f t="shared" si="58"/>
        <v>Species</v>
      </c>
      <c r="P560" t="str">
        <f t="shared" si="62"/>
        <v>Fr.</v>
      </c>
      <c r="Q560" t="str">
        <f>LOOKUP(A560,Formation!$A$2:$A$10,Formation!$B$2:$B$10)</f>
        <v>Ufer und Feuchtgebiete (Nassfluren und Moore)</v>
      </c>
      <c r="R560" t="str" cm="1">
        <f t="array" ref="R560">INDEX(Klasse!$D$2:$D$42,MATCH(1,(A560=Klasse!$A$2:$A$42) * (Species!B560=Klasse!$B$2:$B$42),0))</f>
        <v>Feuchtwiesen</v>
      </c>
    </row>
    <row r="561" spans="1:18" x14ac:dyDescent="0.3">
      <c r="A561" s="10">
        <v>2</v>
      </c>
      <c r="B561" s="10">
        <v>3</v>
      </c>
      <c r="C561" s="10">
        <v>3</v>
      </c>
      <c r="E561" t="str">
        <f>IF(C561="",Options!$A$3,IF(D561="",Options!$A$4,Options!$A$5))</f>
        <v>Verband</v>
      </c>
      <c r="F561" t="str" cm="1">
        <f t="array" ref="F561">IF(E561=Options!$A$3,"",IF(E561=Options!$A$4,INDEX(Verband!$E$2:$E$179,MATCH(1,(A561=Verband!$A$2:$A$179) * (Species!B561=Verband!$B$2:$B$179) * (Species!C561=Verband!$C$2:$C$179),0)),IF(E561=Options!$A$5,INDEX(Assoziation!$F$2:$F$96,MATCH(1,(A561=Assoziation!$A$2:$A$96) * (Species!B561=Assoziation!$B$2:$B$96) * (Species!C561=Assoziation!$C$2:$C$96) * (Species!D561=Assoziation!$D$2:$D$96),0)),"")))</f>
        <v>Filipendulion</v>
      </c>
      <c r="G561" t="str" cm="1">
        <f t="array" ref="G561">IF(E561=Options!$A$3,INDEX(Klasse!$D$2:$D$42,MATCH(1,(A561=Klasse!$A$2:$A$42) * (Species!B561=Klasse!$B$2:$B$42),0)),IF(E561=Options!$A$4,INDEX(Verband!$F$2:$F$179,MATCH(1,(A561=Verband!$A$2:$A$179) * (Species!B561=Verband!$B$2:$B$179) * (Species!C561=Verband!$C$2:$C$179),0)),IF(E561=Options!$A$5,INDEX(Assoziation!$G$2:$G$96,MATCH(1,(A561=Assoziation!$A$2:$A$96) * (Species!B561=Assoziation!$B$2:$B$96) * (Species!C561=Assoziation!$C$2:$C$96) * (Species!D561=Assoziation!$D$2:$D$96),0)),"")))</f>
        <v>Feuchte Hochstaudenflur (Spierstaudenflur)</v>
      </c>
      <c r="H561" s="10" t="s">
        <v>568</v>
      </c>
      <c r="I561" s="10">
        <v>0</v>
      </c>
      <c r="J561" s="10">
        <v>0</v>
      </c>
      <c r="K561" s="10">
        <v>1</v>
      </c>
      <c r="L561" t="str">
        <f t="shared" si="59"/>
        <v xml:space="preserve">Lysimachia </v>
      </c>
      <c r="M561" t="str">
        <f t="shared" si="60"/>
        <v xml:space="preserve"> punctata</v>
      </c>
      <c r="N561" t="str">
        <f t="shared" si="61"/>
        <v/>
      </c>
      <c r="O561" t="str">
        <f t="shared" si="58"/>
        <v>Species</v>
      </c>
      <c r="P561" t="str">
        <f t="shared" si="62"/>
        <v>L.</v>
      </c>
      <c r="Q561" t="str">
        <f>LOOKUP(A561,Formation!$A$2:$A$10,Formation!$B$2:$B$10)</f>
        <v>Ufer und Feuchtgebiete (Nassfluren und Moore)</v>
      </c>
      <c r="R561" t="str" cm="1">
        <f t="array" ref="R561">INDEX(Klasse!$D$2:$D$42,MATCH(1,(A561=Klasse!$A$2:$A$42) * (Species!B561=Klasse!$B$2:$B$42),0))</f>
        <v>Feuchtwiesen</v>
      </c>
    </row>
    <row r="562" spans="1:18" x14ac:dyDescent="0.3">
      <c r="A562" s="10">
        <v>2</v>
      </c>
      <c r="B562" s="10">
        <v>3</v>
      </c>
      <c r="C562" s="10">
        <v>3</v>
      </c>
      <c r="E562" t="str">
        <f>IF(C562="",Options!$A$3,IF(D562="",Options!$A$4,Options!$A$5))</f>
        <v>Verband</v>
      </c>
      <c r="F562" t="str" cm="1">
        <f t="array" ref="F562">IF(E562=Options!$A$3,"",IF(E562=Options!$A$4,INDEX(Verband!$E$2:$E$179,MATCH(1,(A562=Verband!$A$2:$A$179) * (Species!B562=Verband!$B$2:$B$179) * (Species!C562=Verband!$C$2:$C$179),0)),IF(E562=Options!$A$5,INDEX(Assoziation!$F$2:$F$96,MATCH(1,(A562=Assoziation!$A$2:$A$96) * (Species!B562=Assoziation!$B$2:$B$96) * (Species!C562=Assoziation!$C$2:$C$96) * (Species!D562=Assoziation!$D$2:$D$96),0)),"")))</f>
        <v>Filipendulion</v>
      </c>
      <c r="G562" t="str" cm="1">
        <f t="array" ref="G562">IF(E562=Options!$A$3,INDEX(Klasse!$D$2:$D$42,MATCH(1,(A562=Klasse!$A$2:$A$42) * (Species!B562=Klasse!$B$2:$B$42),0)),IF(E562=Options!$A$4,INDEX(Verband!$F$2:$F$179,MATCH(1,(A562=Verband!$A$2:$A$179) * (Species!B562=Verband!$B$2:$B$179) * (Species!C562=Verband!$C$2:$C$179),0)),IF(E562=Options!$A$5,INDEX(Assoziation!$G$2:$G$96,MATCH(1,(A562=Assoziation!$A$2:$A$96) * (Species!B562=Assoziation!$B$2:$B$96) * (Species!C562=Assoziation!$C$2:$C$96) * (Species!D562=Assoziation!$D$2:$D$96),0)),"")))</f>
        <v>Feuchte Hochstaudenflur (Spierstaudenflur)</v>
      </c>
      <c r="H562" s="10" t="s">
        <v>334</v>
      </c>
      <c r="I562" s="10">
        <v>0</v>
      </c>
      <c r="J562" s="10">
        <v>0</v>
      </c>
      <c r="K562" s="10">
        <v>0</v>
      </c>
      <c r="L562" t="str">
        <f t="shared" si="59"/>
        <v xml:space="preserve">Lysimachia </v>
      </c>
      <c r="M562" t="str">
        <f t="shared" si="60"/>
        <v xml:space="preserve"> vulgaris</v>
      </c>
      <c r="N562" t="str">
        <f t="shared" si="61"/>
        <v/>
      </c>
      <c r="O562" t="str">
        <f t="shared" si="58"/>
        <v>Species</v>
      </c>
      <c r="P562" t="str">
        <f t="shared" si="62"/>
        <v>L.</v>
      </c>
      <c r="Q562" t="str">
        <f>LOOKUP(A562,Formation!$A$2:$A$10,Formation!$B$2:$B$10)</f>
        <v>Ufer und Feuchtgebiete (Nassfluren und Moore)</v>
      </c>
      <c r="R562" t="str" cm="1">
        <f t="array" ref="R562">INDEX(Klasse!$D$2:$D$42,MATCH(1,(A562=Klasse!$A$2:$A$42) * (Species!B562=Klasse!$B$2:$B$42),0))</f>
        <v>Feuchtwiesen</v>
      </c>
    </row>
    <row r="563" spans="1:18" x14ac:dyDescent="0.3">
      <c r="A563" s="10">
        <v>2</v>
      </c>
      <c r="B563" s="10">
        <v>3</v>
      </c>
      <c r="C563" s="10">
        <v>3</v>
      </c>
      <c r="E563" t="str">
        <f>IF(C563="",Options!$A$3,IF(D563="",Options!$A$4,Options!$A$5))</f>
        <v>Verband</v>
      </c>
      <c r="F563" t="str" cm="1">
        <f t="array" ref="F563">IF(E563=Options!$A$3,"",IF(E563=Options!$A$4,INDEX(Verband!$E$2:$E$179,MATCH(1,(A563=Verband!$A$2:$A$179) * (Species!B563=Verband!$B$2:$B$179) * (Species!C563=Verband!$C$2:$C$179),0)),IF(E563=Options!$A$5,INDEX(Assoziation!$F$2:$F$96,MATCH(1,(A563=Assoziation!$A$2:$A$96) * (Species!B563=Assoziation!$B$2:$B$96) * (Species!C563=Assoziation!$C$2:$C$96) * (Species!D563=Assoziation!$D$2:$D$96),0)),"")))</f>
        <v>Filipendulion</v>
      </c>
      <c r="G563" t="str" cm="1">
        <f t="array" ref="G563">IF(E563=Options!$A$3,INDEX(Klasse!$D$2:$D$42,MATCH(1,(A563=Klasse!$A$2:$A$42) * (Species!B563=Klasse!$B$2:$B$42),0)),IF(E563=Options!$A$4,INDEX(Verband!$F$2:$F$179,MATCH(1,(A563=Verband!$A$2:$A$179) * (Species!B563=Verband!$B$2:$B$179) * (Species!C563=Verband!$C$2:$C$179),0)),IF(E563=Options!$A$5,INDEX(Assoziation!$G$2:$G$96,MATCH(1,(A563=Assoziation!$A$2:$A$96) * (Species!B563=Assoziation!$B$2:$B$96) * (Species!C563=Assoziation!$C$2:$C$96) * (Species!D563=Assoziation!$D$2:$D$96),0)),"")))</f>
        <v>Feuchte Hochstaudenflur (Spierstaudenflur)</v>
      </c>
      <c r="H563" s="10" t="s">
        <v>229</v>
      </c>
      <c r="I563" s="10">
        <v>0</v>
      </c>
      <c r="J563" s="10">
        <v>0</v>
      </c>
      <c r="K563" s="10">
        <v>0</v>
      </c>
      <c r="L563" t="str">
        <f t="shared" si="59"/>
        <v xml:space="preserve">Lythrum </v>
      </c>
      <c r="M563" t="str">
        <f t="shared" si="60"/>
        <v xml:space="preserve"> salicaria</v>
      </c>
      <c r="N563" t="str">
        <f t="shared" si="61"/>
        <v/>
      </c>
      <c r="O563" t="str">
        <f t="shared" si="58"/>
        <v>Species</v>
      </c>
      <c r="P563" t="str">
        <f t="shared" si="62"/>
        <v>L.</v>
      </c>
      <c r="Q563" t="str">
        <f>LOOKUP(A563,Formation!$A$2:$A$10,Formation!$B$2:$B$10)</f>
        <v>Ufer und Feuchtgebiete (Nassfluren und Moore)</v>
      </c>
      <c r="R563" t="str" cm="1">
        <f t="array" ref="R563">INDEX(Klasse!$D$2:$D$42,MATCH(1,(A563=Klasse!$A$2:$A$42) * (Species!B563=Klasse!$B$2:$B$42),0))</f>
        <v>Feuchtwiesen</v>
      </c>
    </row>
    <row r="564" spans="1:18" x14ac:dyDescent="0.3">
      <c r="A564" s="10">
        <v>2</v>
      </c>
      <c r="B564" s="10">
        <v>3</v>
      </c>
      <c r="C564" s="10">
        <v>3</v>
      </c>
      <c r="E564" t="str">
        <f>IF(C564="",Options!$A$3,IF(D564="",Options!$A$4,Options!$A$5))</f>
        <v>Verband</v>
      </c>
      <c r="F564" t="str" cm="1">
        <f t="array" ref="F564">IF(E564=Options!$A$3,"",IF(E564=Options!$A$4,INDEX(Verband!$E$2:$E$179,MATCH(1,(A564=Verband!$A$2:$A$179) * (Species!B564=Verband!$B$2:$B$179) * (Species!C564=Verband!$C$2:$C$179),0)),IF(E564=Options!$A$5,INDEX(Assoziation!$F$2:$F$96,MATCH(1,(A564=Assoziation!$A$2:$A$96) * (Species!B564=Assoziation!$B$2:$B$96) * (Species!C564=Assoziation!$C$2:$C$96) * (Species!D564=Assoziation!$D$2:$D$96),0)),"")))</f>
        <v>Filipendulion</v>
      </c>
      <c r="G564" t="str" cm="1">
        <f t="array" ref="G564">IF(E564=Options!$A$3,INDEX(Klasse!$D$2:$D$42,MATCH(1,(A564=Klasse!$A$2:$A$42) * (Species!B564=Klasse!$B$2:$B$42),0)),IF(E564=Options!$A$4,INDEX(Verband!$F$2:$F$179,MATCH(1,(A564=Verband!$A$2:$A$179) * (Species!B564=Verband!$B$2:$B$179) * (Species!C564=Verband!$C$2:$C$179),0)),IF(E564=Options!$A$5,INDEX(Assoziation!$G$2:$G$96,MATCH(1,(A564=Assoziation!$A$2:$A$96) * (Species!B564=Assoziation!$B$2:$B$96) * (Species!C564=Assoziation!$C$2:$C$96) * (Species!D564=Assoziation!$D$2:$D$96),0)),"")))</f>
        <v>Feuchte Hochstaudenflur (Spierstaudenflur)</v>
      </c>
      <c r="H564" s="10" t="s">
        <v>569</v>
      </c>
      <c r="I564" s="10">
        <v>0</v>
      </c>
      <c r="J564" s="10">
        <v>0</v>
      </c>
      <c r="K564" s="10">
        <v>0</v>
      </c>
      <c r="L564" t="str">
        <f t="shared" si="59"/>
        <v xml:space="preserve">Polemonium </v>
      </c>
      <c r="M564" t="str">
        <f t="shared" si="60"/>
        <v xml:space="preserve"> caeruleum</v>
      </c>
      <c r="N564" t="str">
        <f t="shared" si="61"/>
        <v/>
      </c>
      <c r="O564" t="str">
        <f t="shared" si="58"/>
        <v>Species</v>
      </c>
      <c r="P564" t="str">
        <f t="shared" si="62"/>
        <v>L.</v>
      </c>
      <c r="Q564" t="str">
        <f>LOOKUP(A564,Formation!$A$2:$A$10,Formation!$B$2:$B$10)</f>
        <v>Ufer und Feuchtgebiete (Nassfluren und Moore)</v>
      </c>
      <c r="R564" t="str" cm="1">
        <f t="array" ref="R564">INDEX(Klasse!$D$2:$D$42,MATCH(1,(A564=Klasse!$A$2:$A$42) * (Species!B564=Klasse!$B$2:$B$42),0))</f>
        <v>Feuchtwiesen</v>
      </c>
    </row>
    <row r="565" spans="1:18" x14ac:dyDescent="0.3">
      <c r="A565" s="10">
        <v>2</v>
      </c>
      <c r="B565" s="10">
        <v>3</v>
      </c>
      <c r="C565" s="10">
        <v>3</v>
      </c>
      <c r="E565" t="str">
        <f>IF(C565="",Options!$A$3,IF(D565="",Options!$A$4,Options!$A$5))</f>
        <v>Verband</v>
      </c>
      <c r="F565" t="str" cm="1">
        <f t="array" ref="F565">IF(E565=Options!$A$3,"",IF(E565=Options!$A$4,INDEX(Verband!$E$2:$E$179,MATCH(1,(A565=Verband!$A$2:$A$179) * (Species!B565=Verband!$B$2:$B$179) * (Species!C565=Verband!$C$2:$C$179),0)),IF(E565=Options!$A$5,INDEX(Assoziation!$F$2:$F$96,MATCH(1,(A565=Assoziation!$A$2:$A$96) * (Species!B565=Assoziation!$B$2:$B$96) * (Species!C565=Assoziation!$C$2:$C$96) * (Species!D565=Assoziation!$D$2:$D$96),0)),"")))</f>
        <v>Filipendulion</v>
      </c>
      <c r="G565" t="str" cm="1">
        <f t="array" ref="G565">IF(E565=Options!$A$3,INDEX(Klasse!$D$2:$D$42,MATCH(1,(A565=Klasse!$A$2:$A$42) * (Species!B565=Klasse!$B$2:$B$42),0)),IF(E565=Options!$A$4,INDEX(Verband!$F$2:$F$179,MATCH(1,(A565=Verband!$A$2:$A$179) * (Species!B565=Verband!$B$2:$B$179) * (Species!C565=Verband!$C$2:$C$179),0)),IF(E565=Options!$A$5,INDEX(Assoziation!$G$2:$G$96,MATCH(1,(A565=Assoziation!$A$2:$A$96) * (Species!B565=Assoziation!$B$2:$B$96) * (Species!C565=Assoziation!$C$2:$C$96) * (Species!D565=Assoziation!$D$2:$D$96),0)),"")))</f>
        <v>Feuchte Hochstaudenflur (Spierstaudenflur)</v>
      </c>
      <c r="H565" s="10" t="s">
        <v>534</v>
      </c>
      <c r="I565" s="10">
        <v>0</v>
      </c>
      <c r="J565" s="10">
        <v>0</v>
      </c>
      <c r="K565" s="10">
        <v>0</v>
      </c>
      <c r="L565" t="str">
        <f t="shared" si="59"/>
        <v xml:space="preserve">Sanguisorba </v>
      </c>
      <c r="M565" t="str">
        <f t="shared" si="60"/>
        <v xml:space="preserve"> officinalis</v>
      </c>
      <c r="N565" t="str">
        <f t="shared" si="61"/>
        <v/>
      </c>
      <c r="O565" t="str">
        <f t="shared" si="58"/>
        <v>Species</v>
      </c>
      <c r="P565" t="str">
        <f t="shared" si="62"/>
        <v>L.</v>
      </c>
      <c r="Q565" t="str">
        <f>LOOKUP(A565,Formation!$A$2:$A$10,Formation!$B$2:$B$10)</f>
        <v>Ufer und Feuchtgebiete (Nassfluren und Moore)</v>
      </c>
      <c r="R565" t="str" cm="1">
        <f t="array" ref="R565">INDEX(Klasse!$D$2:$D$42,MATCH(1,(A565=Klasse!$A$2:$A$42) * (Species!B565=Klasse!$B$2:$B$42),0))</f>
        <v>Feuchtwiesen</v>
      </c>
    </row>
    <row r="566" spans="1:18" x14ac:dyDescent="0.3">
      <c r="A566" s="10">
        <v>2</v>
      </c>
      <c r="B566" s="10">
        <v>3</v>
      </c>
      <c r="C566" s="10">
        <v>3</v>
      </c>
      <c r="E566" t="str">
        <f>IF(C566="",Options!$A$3,IF(D566="",Options!$A$4,Options!$A$5))</f>
        <v>Verband</v>
      </c>
      <c r="F566" t="str" cm="1">
        <f t="array" ref="F566">IF(E566=Options!$A$3,"",IF(E566=Options!$A$4,INDEX(Verband!$E$2:$E$179,MATCH(1,(A566=Verband!$A$2:$A$179) * (Species!B566=Verband!$B$2:$B$179) * (Species!C566=Verband!$C$2:$C$179),0)),IF(E566=Options!$A$5,INDEX(Assoziation!$F$2:$F$96,MATCH(1,(A566=Assoziation!$A$2:$A$96) * (Species!B566=Assoziation!$B$2:$B$96) * (Species!C566=Assoziation!$C$2:$C$96) * (Species!D566=Assoziation!$D$2:$D$96),0)),"")))</f>
        <v>Filipendulion</v>
      </c>
      <c r="G566" t="str" cm="1">
        <f t="array" ref="G566">IF(E566=Options!$A$3,INDEX(Klasse!$D$2:$D$42,MATCH(1,(A566=Klasse!$A$2:$A$42) * (Species!B566=Klasse!$B$2:$B$42),0)),IF(E566=Options!$A$4,INDEX(Verband!$F$2:$F$179,MATCH(1,(A566=Verband!$A$2:$A$179) * (Species!B566=Verband!$B$2:$B$179) * (Species!C566=Verband!$C$2:$C$179),0)),IF(E566=Options!$A$5,INDEX(Assoziation!$G$2:$G$96,MATCH(1,(A566=Assoziation!$A$2:$A$96) * (Species!B566=Assoziation!$B$2:$B$96) * (Species!C566=Assoziation!$C$2:$C$96) * (Species!D566=Assoziation!$D$2:$D$96),0)),"")))</f>
        <v>Feuchte Hochstaudenflur (Spierstaudenflur)</v>
      </c>
      <c r="H566" s="10" t="s">
        <v>570</v>
      </c>
      <c r="I566" s="10">
        <v>0</v>
      </c>
      <c r="J566" s="10">
        <v>0</v>
      </c>
      <c r="K566" s="10">
        <v>0</v>
      </c>
      <c r="L566" t="str">
        <f t="shared" si="59"/>
        <v xml:space="preserve">Senecio </v>
      </c>
      <c r="M566" t="str">
        <f t="shared" si="60"/>
        <v xml:space="preserve"> erraticus</v>
      </c>
      <c r="N566" t="str">
        <f t="shared" si="61"/>
        <v/>
      </c>
      <c r="O566" t="str">
        <f t="shared" si="58"/>
        <v>Species</v>
      </c>
      <c r="P566" t="str">
        <f t="shared" si="62"/>
        <v>Bertol.</v>
      </c>
      <c r="Q566" t="str">
        <f>LOOKUP(A566,Formation!$A$2:$A$10,Formation!$B$2:$B$10)</f>
        <v>Ufer und Feuchtgebiete (Nassfluren und Moore)</v>
      </c>
      <c r="R566" t="str" cm="1">
        <f t="array" ref="R566">INDEX(Klasse!$D$2:$D$42,MATCH(1,(A566=Klasse!$A$2:$A$42) * (Species!B566=Klasse!$B$2:$B$42),0))</f>
        <v>Feuchtwiesen</v>
      </c>
    </row>
    <row r="567" spans="1:18" x14ac:dyDescent="0.3">
      <c r="A567" s="10">
        <v>2</v>
      </c>
      <c r="B567" s="10">
        <v>3</v>
      </c>
      <c r="C567" s="10">
        <v>3</v>
      </c>
      <c r="E567" t="str">
        <f>IF(C567="",Options!$A$3,IF(D567="",Options!$A$4,Options!$A$5))</f>
        <v>Verband</v>
      </c>
      <c r="F567" t="str" cm="1">
        <f t="array" ref="F567">IF(E567=Options!$A$3,"",IF(E567=Options!$A$4,INDEX(Verband!$E$2:$E$179,MATCH(1,(A567=Verband!$A$2:$A$179) * (Species!B567=Verband!$B$2:$B$179) * (Species!C567=Verband!$C$2:$C$179),0)),IF(E567=Options!$A$5,INDEX(Assoziation!$F$2:$F$96,MATCH(1,(A567=Assoziation!$A$2:$A$96) * (Species!B567=Assoziation!$B$2:$B$96) * (Species!C567=Assoziation!$C$2:$C$96) * (Species!D567=Assoziation!$D$2:$D$96),0)),"")))</f>
        <v>Filipendulion</v>
      </c>
      <c r="G567" t="str" cm="1">
        <f t="array" ref="G567">IF(E567=Options!$A$3,INDEX(Klasse!$D$2:$D$42,MATCH(1,(A567=Klasse!$A$2:$A$42) * (Species!B567=Klasse!$B$2:$B$42),0)),IF(E567=Options!$A$4,INDEX(Verband!$F$2:$F$179,MATCH(1,(A567=Verband!$A$2:$A$179) * (Species!B567=Verband!$B$2:$B$179) * (Species!C567=Verband!$C$2:$C$179),0)),IF(E567=Options!$A$5,INDEX(Assoziation!$G$2:$G$96,MATCH(1,(A567=Assoziation!$A$2:$A$96) * (Species!B567=Assoziation!$B$2:$B$96) * (Species!C567=Assoziation!$C$2:$C$96) * (Species!D567=Assoziation!$D$2:$D$96),0)),"")))</f>
        <v>Feuchte Hochstaudenflur (Spierstaudenflur)</v>
      </c>
      <c r="H567" s="10" t="s">
        <v>235</v>
      </c>
      <c r="I567" s="10">
        <v>0</v>
      </c>
      <c r="J567" s="10">
        <v>0</v>
      </c>
      <c r="K567" s="10">
        <v>0</v>
      </c>
      <c r="L567" t="str">
        <f t="shared" si="59"/>
        <v xml:space="preserve">Stachys </v>
      </c>
      <c r="M567" t="str">
        <f t="shared" si="60"/>
        <v xml:space="preserve"> palustris</v>
      </c>
      <c r="N567" t="str">
        <f t="shared" si="61"/>
        <v/>
      </c>
      <c r="O567" t="str">
        <f t="shared" si="58"/>
        <v>Species</v>
      </c>
      <c r="P567" t="str">
        <f t="shared" si="62"/>
        <v>L.</v>
      </c>
      <c r="Q567" t="str">
        <f>LOOKUP(A567,Formation!$A$2:$A$10,Formation!$B$2:$B$10)</f>
        <v>Ufer und Feuchtgebiete (Nassfluren und Moore)</v>
      </c>
      <c r="R567" t="str" cm="1">
        <f t="array" ref="R567">INDEX(Klasse!$D$2:$D$42,MATCH(1,(A567=Klasse!$A$2:$A$42) * (Species!B567=Klasse!$B$2:$B$42),0))</f>
        <v>Feuchtwiesen</v>
      </c>
    </row>
    <row r="568" spans="1:18" x14ac:dyDescent="0.3">
      <c r="A568" s="10">
        <v>2</v>
      </c>
      <c r="B568" s="10">
        <v>3</v>
      </c>
      <c r="C568" s="10">
        <v>3</v>
      </c>
      <c r="E568" t="str">
        <f>IF(C568="",Options!$A$3,IF(D568="",Options!$A$4,Options!$A$5))</f>
        <v>Verband</v>
      </c>
      <c r="F568" t="str" cm="1">
        <f t="array" ref="F568">IF(E568=Options!$A$3,"",IF(E568=Options!$A$4,INDEX(Verband!$E$2:$E$179,MATCH(1,(A568=Verband!$A$2:$A$179) * (Species!B568=Verband!$B$2:$B$179) * (Species!C568=Verband!$C$2:$C$179),0)),IF(E568=Options!$A$5,INDEX(Assoziation!$F$2:$F$96,MATCH(1,(A568=Assoziation!$A$2:$A$96) * (Species!B568=Assoziation!$B$2:$B$96) * (Species!C568=Assoziation!$C$2:$C$96) * (Species!D568=Assoziation!$D$2:$D$96),0)),"")))</f>
        <v>Filipendulion</v>
      </c>
      <c r="G568" t="str" cm="1">
        <f t="array" ref="G568">IF(E568=Options!$A$3,INDEX(Klasse!$D$2:$D$42,MATCH(1,(A568=Klasse!$A$2:$A$42) * (Species!B568=Klasse!$B$2:$B$42),0)),IF(E568=Options!$A$4,INDEX(Verband!$F$2:$F$179,MATCH(1,(A568=Verband!$A$2:$A$179) * (Species!B568=Verband!$B$2:$B$179) * (Species!C568=Verband!$C$2:$C$179),0)),IF(E568=Options!$A$5,INDEX(Assoziation!$G$2:$G$96,MATCH(1,(A568=Assoziation!$A$2:$A$96) * (Species!B568=Assoziation!$B$2:$B$96) * (Species!C568=Assoziation!$C$2:$C$96) * (Species!D568=Assoziation!$D$2:$D$96),0)),"")))</f>
        <v>Feuchte Hochstaudenflur (Spierstaudenflur)</v>
      </c>
      <c r="H568" s="10" t="s">
        <v>571</v>
      </c>
      <c r="I568" s="10">
        <v>0</v>
      </c>
      <c r="J568" s="10">
        <v>0</v>
      </c>
      <c r="K568" s="10">
        <v>0</v>
      </c>
      <c r="L568" t="str">
        <f t="shared" si="59"/>
        <v xml:space="preserve">Valeriana </v>
      </c>
      <c r="M568" t="str">
        <f t="shared" si="60"/>
        <v xml:space="preserve"> officinalis</v>
      </c>
      <c r="N568" t="str">
        <f t="shared" si="61"/>
        <v/>
      </c>
      <c r="O568" t="str">
        <f t="shared" si="58"/>
        <v>Species</v>
      </c>
      <c r="P568" t="str">
        <f t="shared" si="62"/>
        <v>L.</v>
      </c>
      <c r="Q568" t="str">
        <f>LOOKUP(A568,Formation!$A$2:$A$10,Formation!$B$2:$B$10)</f>
        <v>Ufer und Feuchtgebiete (Nassfluren und Moore)</v>
      </c>
      <c r="R568" t="str" cm="1">
        <f t="array" ref="R568">INDEX(Klasse!$D$2:$D$42,MATCH(1,(A568=Klasse!$A$2:$A$42) * (Species!B568=Klasse!$B$2:$B$42),0))</f>
        <v>Feuchtwiesen</v>
      </c>
    </row>
    <row r="569" spans="1:18" x14ac:dyDescent="0.3">
      <c r="A569" s="10">
        <v>2</v>
      </c>
      <c r="B569" s="10">
        <v>3</v>
      </c>
      <c r="C569" s="10">
        <v>3</v>
      </c>
      <c r="E569" t="str">
        <f>IF(C569="",Options!$A$3,IF(D569="",Options!$A$4,Options!$A$5))</f>
        <v>Verband</v>
      </c>
      <c r="F569" t="str" cm="1">
        <f t="array" ref="F569">IF(E569=Options!$A$3,"",IF(E569=Options!$A$4,INDEX(Verband!$E$2:$E$179,MATCH(1,(A569=Verband!$A$2:$A$179) * (Species!B569=Verband!$B$2:$B$179) * (Species!C569=Verband!$C$2:$C$179),0)),IF(E569=Options!$A$5,INDEX(Assoziation!$F$2:$F$96,MATCH(1,(A569=Assoziation!$A$2:$A$96) * (Species!B569=Assoziation!$B$2:$B$96) * (Species!C569=Assoziation!$C$2:$C$96) * (Species!D569=Assoziation!$D$2:$D$96),0)),"")))</f>
        <v>Filipendulion</v>
      </c>
      <c r="G569" t="str" cm="1">
        <f t="array" ref="G569">IF(E569=Options!$A$3,INDEX(Klasse!$D$2:$D$42,MATCH(1,(A569=Klasse!$A$2:$A$42) * (Species!B569=Klasse!$B$2:$B$42),0)),IF(E569=Options!$A$4,INDEX(Verband!$F$2:$F$179,MATCH(1,(A569=Verband!$A$2:$A$179) * (Species!B569=Verband!$B$2:$B$179) * (Species!C569=Verband!$C$2:$C$179),0)),IF(E569=Options!$A$5,INDEX(Assoziation!$G$2:$G$96,MATCH(1,(A569=Assoziation!$A$2:$A$96) * (Species!B569=Assoziation!$B$2:$B$96) * (Species!C569=Assoziation!$C$2:$C$96) * (Species!D569=Assoziation!$D$2:$D$96),0)),"")))</f>
        <v>Feuchte Hochstaudenflur (Spierstaudenflur)</v>
      </c>
      <c r="H569" s="10" t="s">
        <v>572</v>
      </c>
      <c r="I569" s="10">
        <v>0</v>
      </c>
      <c r="J569" s="10">
        <v>0</v>
      </c>
      <c r="K569" s="10">
        <v>0</v>
      </c>
      <c r="L569" t="str">
        <f t="shared" si="59"/>
        <v xml:space="preserve">Valeriana </v>
      </c>
      <c r="M569" t="str">
        <f t="shared" si="60"/>
        <v xml:space="preserve"> pratensis</v>
      </c>
      <c r="N569" t="str">
        <f t="shared" si="61"/>
        <v/>
      </c>
      <c r="O569" t="str">
        <f t="shared" si="58"/>
        <v>Species</v>
      </c>
      <c r="P569" t="str">
        <f t="shared" si="62"/>
        <v>Dierb.</v>
      </c>
      <c r="Q569" t="str">
        <f>LOOKUP(A569,Formation!$A$2:$A$10,Formation!$B$2:$B$10)</f>
        <v>Ufer und Feuchtgebiete (Nassfluren und Moore)</v>
      </c>
      <c r="R569" t="str" cm="1">
        <f t="array" ref="R569">INDEX(Klasse!$D$2:$D$42,MATCH(1,(A569=Klasse!$A$2:$A$42) * (Species!B569=Klasse!$B$2:$B$42),0))</f>
        <v>Feuchtwiesen</v>
      </c>
    </row>
    <row r="570" spans="1:18" x14ac:dyDescent="0.3">
      <c r="A570" s="10">
        <v>2</v>
      </c>
      <c r="B570" s="10">
        <v>4</v>
      </c>
      <c r="C570" s="10">
        <v>1</v>
      </c>
      <c r="E570" t="str">
        <f>IF(C570="",Options!$A$3,IF(D570="",Options!$A$4,Options!$A$5))</f>
        <v>Verband</v>
      </c>
      <c r="F570" t="str" cm="1">
        <f t="array" ref="F570">IF(E570=Options!$A$3,"",IF(E570=Options!$A$4,INDEX(Verband!$E$2:$E$179,MATCH(1,(A570=Verband!$A$2:$A$179) * (Species!B570=Verband!$B$2:$B$179) * (Species!C570=Verband!$C$2:$C$179),0)),IF(E570=Options!$A$5,INDEX(Assoziation!$F$2:$F$96,MATCH(1,(A570=Assoziation!$A$2:$A$96) * (Species!B570=Assoziation!$B$2:$B$96) * (Species!C570=Assoziation!$C$2:$C$96) * (Species!D570=Assoziation!$D$2:$D$96),0)),"")))</f>
        <v>Sphagnion magellanici</v>
      </c>
      <c r="G570" t="str" cm="1">
        <f t="array" ref="G570">IF(E570=Options!$A$3,INDEX(Klasse!$D$2:$D$42,MATCH(1,(A570=Klasse!$A$2:$A$42) * (Species!B570=Klasse!$B$2:$B$42),0)),IF(E570=Options!$A$4,INDEX(Verband!$F$2:$F$179,MATCH(1,(A570=Verband!$A$2:$A$179) * (Species!B570=Verband!$B$2:$B$179) * (Species!C570=Verband!$C$2:$C$179),0)),IF(E570=Options!$A$5,INDEX(Assoziation!$G$2:$G$96,MATCH(1,(A570=Assoziation!$A$2:$A$96) * (Species!B570=Assoziation!$B$2:$B$96) * (Species!C570=Assoziation!$C$2:$C$96) * (Species!D570=Assoziation!$D$2:$D$96),0)),"")))</f>
        <v>Offene Hochmoore</v>
      </c>
      <c r="H570" s="10" t="s">
        <v>576</v>
      </c>
      <c r="I570" s="10">
        <v>1</v>
      </c>
      <c r="J570" s="10">
        <v>0</v>
      </c>
      <c r="K570" s="10">
        <v>0</v>
      </c>
      <c r="L570" t="str">
        <f t="shared" si="59"/>
        <v xml:space="preserve">Andromeda </v>
      </c>
      <c r="M570" t="str">
        <f t="shared" si="60"/>
        <v xml:space="preserve"> polifolia</v>
      </c>
      <c r="N570" t="str">
        <f t="shared" si="61"/>
        <v/>
      </c>
      <c r="O570" t="str">
        <f t="shared" si="58"/>
        <v>Species</v>
      </c>
      <c r="P570" t="str">
        <f t="shared" si="62"/>
        <v>L.</v>
      </c>
      <c r="Q570" t="str">
        <f>LOOKUP(A570,Formation!$A$2:$A$10,Formation!$B$2:$B$10)</f>
        <v>Ufer und Feuchtgebiete (Nassfluren und Moore)</v>
      </c>
      <c r="R570" t="str" cm="1">
        <f t="array" ref="R570">INDEX(Klasse!$D$2:$D$42,MATCH(1,(A570=Klasse!$A$2:$A$42) * (Species!B570=Klasse!$B$2:$B$42),0))</f>
        <v>Hochmoore</v>
      </c>
    </row>
    <row r="571" spans="1:18" x14ac:dyDescent="0.3">
      <c r="A571" s="10">
        <v>2</v>
      </c>
      <c r="B571" s="10">
        <v>4</v>
      </c>
      <c r="C571" s="10">
        <v>1</v>
      </c>
      <c r="E571" t="str">
        <f>IF(C571="",Options!$A$3,IF(D571="",Options!$A$4,Options!$A$5))</f>
        <v>Verband</v>
      </c>
      <c r="F571" t="str" cm="1">
        <f t="array" ref="F571">IF(E571=Options!$A$3,"",IF(E571=Options!$A$4,INDEX(Verband!$E$2:$E$179,MATCH(1,(A571=Verband!$A$2:$A$179) * (Species!B571=Verband!$B$2:$B$179) * (Species!C571=Verband!$C$2:$C$179),0)),IF(E571=Options!$A$5,INDEX(Assoziation!$F$2:$F$96,MATCH(1,(A571=Assoziation!$A$2:$A$96) * (Species!B571=Assoziation!$B$2:$B$96) * (Species!C571=Assoziation!$C$2:$C$96) * (Species!D571=Assoziation!$D$2:$D$96),0)),"")))</f>
        <v>Sphagnion magellanici</v>
      </c>
      <c r="G571" t="str" cm="1">
        <f t="array" ref="G571">IF(E571=Options!$A$3,INDEX(Klasse!$D$2:$D$42,MATCH(1,(A571=Klasse!$A$2:$A$42) * (Species!B571=Klasse!$B$2:$B$42),0)),IF(E571=Options!$A$4,INDEX(Verband!$F$2:$F$179,MATCH(1,(A571=Verband!$A$2:$A$179) * (Species!B571=Verband!$B$2:$B$179) * (Species!C571=Verband!$C$2:$C$179),0)),IF(E571=Options!$A$5,INDEX(Assoziation!$G$2:$G$96,MATCH(1,(A571=Assoziation!$A$2:$A$96) * (Species!B571=Assoziation!$B$2:$B$96) * (Species!C571=Assoziation!$C$2:$C$96) * (Species!D571=Assoziation!$D$2:$D$96),0)),"")))</f>
        <v>Offene Hochmoore</v>
      </c>
      <c r="H571" s="10" t="s">
        <v>577</v>
      </c>
      <c r="I571" s="10">
        <v>1</v>
      </c>
      <c r="J571" s="10">
        <v>0</v>
      </c>
      <c r="K571" s="10">
        <v>0</v>
      </c>
      <c r="L571" t="str">
        <f t="shared" si="59"/>
        <v xml:space="preserve">Betula </v>
      </c>
      <c r="M571" t="str">
        <f t="shared" si="60"/>
        <v xml:space="preserve"> nana</v>
      </c>
      <c r="N571" t="str">
        <f t="shared" si="61"/>
        <v/>
      </c>
      <c r="O571" t="str">
        <f t="shared" si="58"/>
        <v>Species</v>
      </c>
      <c r="P571" t="str">
        <f t="shared" si="62"/>
        <v>L.</v>
      </c>
      <c r="Q571" t="str">
        <f>LOOKUP(A571,Formation!$A$2:$A$10,Formation!$B$2:$B$10)</f>
        <v>Ufer und Feuchtgebiete (Nassfluren und Moore)</v>
      </c>
      <c r="R571" t="str" cm="1">
        <f t="array" ref="R571">INDEX(Klasse!$D$2:$D$42,MATCH(1,(A571=Klasse!$A$2:$A$42) * (Species!B571=Klasse!$B$2:$B$42),0))</f>
        <v>Hochmoore</v>
      </c>
    </row>
    <row r="572" spans="1:18" x14ac:dyDescent="0.3">
      <c r="A572" s="10">
        <v>2</v>
      </c>
      <c r="B572" s="10">
        <v>4</v>
      </c>
      <c r="C572" s="10">
        <v>1</v>
      </c>
      <c r="E572" t="str">
        <f>IF(C572="",Options!$A$3,IF(D572="",Options!$A$4,Options!$A$5))</f>
        <v>Verband</v>
      </c>
      <c r="F572" t="str" cm="1">
        <f t="array" ref="F572">IF(E572=Options!$A$3,"",IF(E572=Options!$A$4,INDEX(Verband!$E$2:$E$179,MATCH(1,(A572=Verband!$A$2:$A$179) * (Species!B572=Verband!$B$2:$B$179) * (Species!C572=Verband!$C$2:$C$179),0)),IF(E572=Options!$A$5,INDEX(Assoziation!$F$2:$F$96,MATCH(1,(A572=Assoziation!$A$2:$A$96) * (Species!B572=Assoziation!$B$2:$B$96) * (Species!C572=Assoziation!$C$2:$C$96) * (Species!D572=Assoziation!$D$2:$D$96),0)),"")))</f>
        <v>Sphagnion magellanici</v>
      </c>
      <c r="G572" t="str" cm="1">
        <f t="array" ref="G572">IF(E572=Options!$A$3,INDEX(Klasse!$D$2:$D$42,MATCH(1,(A572=Klasse!$A$2:$A$42) * (Species!B572=Klasse!$B$2:$B$42),0)),IF(E572=Options!$A$4,INDEX(Verband!$F$2:$F$179,MATCH(1,(A572=Verband!$A$2:$A$179) * (Species!B572=Verband!$B$2:$B$179) * (Species!C572=Verband!$C$2:$C$179),0)),IF(E572=Options!$A$5,INDEX(Assoziation!$G$2:$G$96,MATCH(1,(A572=Assoziation!$A$2:$A$96) * (Species!B572=Assoziation!$B$2:$B$96) * (Species!C572=Assoziation!$C$2:$C$96) * (Species!D572=Assoziation!$D$2:$D$96),0)),"")))</f>
        <v>Offene Hochmoore</v>
      </c>
      <c r="H572" s="10" t="s">
        <v>578</v>
      </c>
      <c r="I572" s="10">
        <v>1</v>
      </c>
      <c r="J572" s="10">
        <v>1</v>
      </c>
      <c r="K572" s="10">
        <v>0</v>
      </c>
      <c r="L572" t="str">
        <f t="shared" si="59"/>
        <v xml:space="preserve">Eriophorum </v>
      </c>
      <c r="M572" t="str">
        <f t="shared" si="60"/>
        <v xml:space="preserve"> vaginatum</v>
      </c>
      <c r="N572" t="str">
        <f t="shared" si="61"/>
        <v/>
      </c>
      <c r="O572" t="str">
        <f t="shared" si="58"/>
        <v>Species</v>
      </c>
      <c r="P572" t="str">
        <f t="shared" si="62"/>
        <v>L.</v>
      </c>
      <c r="Q572" t="str">
        <f>LOOKUP(A572,Formation!$A$2:$A$10,Formation!$B$2:$B$10)</f>
        <v>Ufer und Feuchtgebiete (Nassfluren und Moore)</v>
      </c>
      <c r="R572" t="str" cm="1">
        <f t="array" ref="R572">INDEX(Klasse!$D$2:$D$42,MATCH(1,(A572=Klasse!$A$2:$A$42) * (Species!B572=Klasse!$B$2:$B$42),0))</f>
        <v>Hochmoore</v>
      </c>
    </row>
    <row r="573" spans="1:18" x14ac:dyDescent="0.3">
      <c r="A573" s="10">
        <v>2</v>
      </c>
      <c r="B573" s="10">
        <v>4</v>
      </c>
      <c r="C573" s="10">
        <v>1</v>
      </c>
      <c r="E573" t="str">
        <f>IF(C573="",Options!$A$3,IF(D573="",Options!$A$4,Options!$A$5))</f>
        <v>Verband</v>
      </c>
      <c r="F573" t="str" cm="1">
        <f t="array" ref="F573">IF(E573=Options!$A$3,"",IF(E573=Options!$A$4,INDEX(Verband!$E$2:$E$179,MATCH(1,(A573=Verband!$A$2:$A$179) * (Species!B573=Verband!$B$2:$B$179) * (Species!C573=Verband!$C$2:$C$179),0)),IF(E573=Options!$A$5,INDEX(Assoziation!$F$2:$F$96,MATCH(1,(A573=Assoziation!$A$2:$A$96) * (Species!B573=Assoziation!$B$2:$B$96) * (Species!C573=Assoziation!$C$2:$C$96) * (Species!D573=Assoziation!$D$2:$D$96),0)),"")))</f>
        <v>Sphagnion magellanici</v>
      </c>
      <c r="G573" t="str" cm="1">
        <f t="array" ref="G573">IF(E573=Options!$A$3,INDEX(Klasse!$D$2:$D$42,MATCH(1,(A573=Klasse!$A$2:$A$42) * (Species!B573=Klasse!$B$2:$B$42),0)),IF(E573=Options!$A$4,INDEX(Verband!$F$2:$F$179,MATCH(1,(A573=Verband!$A$2:$A$179) * (Species!B573=Verband!$B$2:$B$179) * (Species!C573=Verband!$C$2:$C$179),0)),IF(E573=Options!$A$5,INDEX(Assoziation!$G$2:$G$96,MATCH(1,(A573=Assoziation!$A$2:$A$96) * (Species!B573=Assoziation!$B$2:$B$96) * (Species!C573=Assoziation!$C$2:$C$96) * (Species!D573=Assoziation!$D$2:$D$96),0)),"")))</f>
        <v>Offene Hochmoore</v>
      </c>
      <c r="H573" s="10" t="s">
        <v>579</v>
      </c>
      <c r="I573" s="10">
        <v>1</v>
      </c>
      <c r="J573" s="10">
        <v>0</v>
      </c>
      <c r="K573" s="10">
        <v>1</v>
      </c>
      <c r="L573" t="str">
        <f t="shared" si="59"/>
        <v xml:space="preserve">Sarracenia </v>
      </c>
      <c r="M573" t="str">
        <f t="shared" si="60"/>
        <v xml:space="preserve"> purpurea</v>
      </c>
      <c r="N573" t="str">
        <f t="shared" si="61"/>
        <v/>
      </c>
      <c r="O573" t="str">
        <f t="shared" si="58"/>
        <v>Species</v>
      </c>
      <c r="P573" t="str">
        <f t="shared" si="62"/>
        <v>L.</v>
      </c>
      <c r="Q573" t="str">
        <f>LOOKUP(A573,Formation!$A$2:$A$10,Formation!$B$2:$B$10)</f>
        <v>Ufer und Feuchtgebiete (Nassfluren und Moore)</v>
      </c>
      <c r="R573" t="str" cm="1">
        <f t="array" ref="R573">INDEX(Klasse!$D$2:$D$42,MATCH(1,(A573=Klasse!$A$2:$A$42) * (Species!B573=Klasse!$B$2:$B$42),0))</f>
        <v>Hochmoore</v>
      </c>
    </row>
    <row r="574" spans="1:18" x14ac:dyDescent="0.3">
      <c r="A574" s="10">
        <v>2</v>
      </c>
      <c r="B574" s="10">
        <v>4</v>
      </c>
      <c r="C574" s="10">
        <v>1</v>
      </c>
      <c r="E574" t="str">
        <f>IF(C574="",Options!$A$3,IF(D574="",Options!$A$4,Options!$A$5))</f>
        <v>Verband</v>
      </c>
      <c r="F574" t="str" cm="1">
        <f t="array" ref="F574">IF(E574=Options!$A$3,"",IF(E574=Options!$A$4,INDEX(Verband!$E$2:$E$179,MATCH(1,(A574=Verband!$A$2:$A$179) * (Species!B574=Verband!$B$2:$B$179) * (Species!C574=Verband!$C$2:$C$179),0)),IF(E574=Options!$A$5,INDEX(Assoziation!$F$2:$F$96,MATCH(1,(A574=Assoziation!$A$2:$A$96) * (Species!B574=Assoziation!$B$2:$B$96) * (Species!C574=Assoziation!$C$2:$C$96) * (Species!D574=Assoziation!$D$2:$D$96),0)),"")))</f>
        <v>Sphagnion magellanici</v>
      </c>
      <c r="G574" t="str" cm="1">
        <f t="array" ref="G574">IF(E574=Options!$A$3,INDEX(Klasse!$D$2:$D$42,MATCH(1,(A574=Klasse!$A$2:$A$42) * (Species!B574=Klasse!$B$2:$B$42),0)),IF(E574=Options!$A$4,INDEX(Verband!$F$2:$F$179,MATCH(1,(A574=Verband!$A$2:$A$179) * (Species!B574=Verband!$B$2:$B$179) * (Species!C574=Verband!$C$2:$C$179),0)),IF(E574=Options!$A$5,INDEX(Assoziation!$G$2:$G$96,MATCH(1,(A574=Assoziation!$A$2:$A$96) * (Species!B574=Assoziation!$B$2:$B$96) * (Species!C574=Assoziation!$C$2:$C$96) * (Species!D574=Assoziation!$D$2:$D$96),0)),"")))</f>
        <v>Offene Hochmoore</v>
      </c>
      <c r="H574" s="10" t="s">
        <v>580</v>
      </c>
      <c r="I574" s="10">
        <v>1</v>
      </c>
      <c r="J574" s="10">
        <v>0</v>
      </c>
      <c r="K574" s="10">
        <v>1</v>
      </c>
      <c r="L574" t="str">
        <f t="shared" si="59"/>
        <v xml:space="preserve">Vaccinium </v>
      </c>
      <c r="M574" t="str">
        <f t="shared" si="60"/>
        <v xml:space="preserve"> macrocarpon</v>
      </c>
      <c r="N574" t="str">
        <f t="shared" si="61"/>
        <v/>
      </c>
      <c r="O574" t="str">
        <f t="shared" si="58"/>
        <v>Species</v>
      </c>
      <c r="P574" t="str">
        <f t="shared" si="62"/>
        <v>Aiton</v>
      </c>
      <c r="Q574" t="str">
        <f>LOOKUP(A574,Formation!$A$2:$A$10,Formation!$B$2:$B$10)</f>
        <v>Ufer und Feuchtgebiete (Nassfluren und Moore)</v>
      </c>
      <c r="R574" t="str" cm="1">
        <f t="array" ref="R574">INDEX(Klasse!$D$2:$D$42,MATCH(1,(A574=Klasse!$A$2:$A$42) * (Species!B574=Klasse!$B$2:$B$42),0))</f>
        <v>Hochmoore</v>
      </c>
    </row>
    <row r="575" spans="1:18" x14ac:dyDescent="0.3">
      <c r="A575" s="10">
        <v>2</v>
      </c>
      <c r="B575" s="10">
        <v>4</v>
      </c>
      <c r="C575" s="10">
        <v>1</v>
      </c>
      <c r="E575" t="str">
        <f>IF(C575="",Options!$A$3,IF(D575="",Options!$A$4,Options!$A$5))</f>
        <v>Verband</v>
      </c>
      <c r="F575" t="str" cm="1">
        <f t="array" ref="F575">IF(E575=Options!$A$3,"",IF(E575=Options!$A$4,INDEX(Verband!$E$2:$E$179,MATCH(1,(A575=Verband!$A$2:$A$179) * (Species!B575=Verband!$B$2:$B$179) * (Species!C575=Verband!$C$2:$C$179),0)),IF(E575=Options!$A$5,INDEX(Assoziation!$F$2:$F$96,MATCH(1,(A575=Assoziation!$A$2:$A$96) * (Species!B575=Assoziation!$B$2:$B$96) * (Species!C575=Assoziation!$C$2:$C$96) * (Species!D575=Assoziation!$D$2:$D$96),0)),"")))</f>
        <v>Sphagnion magellanici</v>
      </c>
      <c r="G575" t="str" cm="1">
        <f t="array" ref="G575">IF(E575=Options!$A$3,INDEX(Klasse!$D$2:$D$42,MATCH(1,(A575=Klasse!$A$2:$A$42) * (Species!B575=Klasse!$B$2:$B$42),0)),IF(E575=Options!$A$4,INDEX(Verband!$F$2:$F$179,MATCH(1,(A575=Verband!$A$2:$A$179) * (Species!B575=Verband!$B$2:$B$179) * (Species!C575=Verband!$C$2:$C$179),0)),IF(E575=Options!$A$5,INDEX(Assoziation!$G$2:$G$96,MATCH(1,(A575=Assoziation!$A$2:$A$96) * (Species!B575=Assoziation!$B$2:$B$96) * (Species!C575=Assoziation!$C$2:$C$96) * (Species!D575=Assoziation!$D$2:$D$96),0)),"")))</f>
        <v>Offene Hochmoore</v>
      </c>
      <c r="H575" s="10" t="s">
        <v>581</v>
      </c>
      <c r="I575" s="10">
        <v>1</v>
      </c>
      <c r="J575" s="10">
        <v>0</v>
      </c>
      <c r="K575" s="10">
        <v>0</v>
      </c>
      <c r="L575" t="str">
        <f t="shared" si="59"/>
        <v xml:space="preserve">Vaccinium </v>
      </c>
      <c r="M575" t="str">
        <f t="shared" si="60"/>
        <v xml:space="preserve"> microcarpum</v>
      </c>
      <c r="N575" t="str">
        <f t="shared" si="61"/>
        <v/>
      </c>
      <c r="O575" t="str">
        <f t="shared" si="58"/>
        <v>Species</v>
      </c>
      <c r="P575" t="str">
        <f t="shared" si="62"/>
        <v>(Rupr.) Schmalh.</v>
      </c>
      <c r="Q575" t="str">
        <f>LOOKUP(A575,Formation!$A$2:$A$10,Formation!$B$2:$B$10)</f>
        <v>Ufer und Feuchtgebiete (Nassfluren und Moore)</v>
      </c>
      <c r="R575" t="str" cm="1">
        <f t="array" ref="R575">INDEX(Klasse!$D$2:$D$42,MATCH(1,(A575=Klasse!$A$2:$A$42) * (Species!B575=Klasse!$B$2:$B$42),0))</f>
        <v>Hochmoore</v>
      </c>
    </row>
    <row r="576" spans="1:18" x14ac:dyDescent="0.3">
      <c r="A576" s="10">
        <v>2</v>
      </c>
      <c r="B576" s="10">
        <v>4</v>
      </c>
      <c r="C576" s="10">
        <v>1</v>
      </c>
      <c r="E576" t="str">
        <f>IF(C576="",Options!$A$3,IF(D576="",Options!$A$4,Options!$A$5))</f>
        <v>Verband</v>
      </c>
      <c r="F576" t="str" cm="1">
        <f t="array" ref="F576">IF(E576=Options!$A$3,"",IF(E576=Options!$A$4,INDEX(Verband!$E$2:$E$179,MATCH(1,(A576=Verband!$A$2:$A$179) * (Species!B576=Verband!$B$2:$B$179) * (Species!C576=Verband!$C$2:$C$179),0)),IF(E576=Options!$A$5,INDEX(Assoziation!$F$2:$F$96,MATCH(1,(A576=Assoziation!$A$2:$A$96) * (Species!B576=Assoziation!$B$2:$B$96) * (Species!C576=Assoziation!$C$2:$C$96) * (Species!D576=Assoziation!$D$2:$D$96),0)),"")))</f>
        <v>Sphagnion magellanici</v>
      </c>
      <c r="G576" t="str" cm="1">
        <f t="array" ref="G576">IF(E576=Options!$A$3,INDEX(Klasse!$D$2:$D$42,MATCH(1,(A576=Klasse!$A$2:$A$42) * (Species!B576=Klasse!$B$2:$B$42),0)),IF(E576=Options!$A$4,INDEX(Verband!$F$2:$F$179,MATCH(1,(A576=Verband!$A$2:$A$179) * (Species!B576=Verband!$B$2:$B$179) * (Species!C576=Verband!$C$2:$C$179),0)),IF(E576=Options!$A$5,INDEX(Assoziation!$G$2:$G$96,MATCH(1,(A576=Assoziation!$A$2:$A$96) * (Species!B576=Assoziation!$B$2:$B$96) * (Species!C576=Assoziation!$C$2:$C$96) * (Species!D576=Assoziation!$D$2:$D$96),0)),"")))</f>
        <v>Offene Hochmoore</v>
      </c>
      <c r="H576" s="10" t="s">
        <v>582</v>
      </c>
      <c r="I576" s="10">
        <v>1</v>
      </c>
      <c r="J576" s="10">
        <v>0</v>
      </c>
      <c r="K576" s="10">
        <v>0</v>
      </c>
      <c r="L576" t="str">
        <f t="shared" si="59"/>
        <v xml:space="preserve">Vaccinium </v>
      </c>
      <c r="M576" t="str">
        <f t="shared" si="60"/>
        <v xml:space="preserve"> oxycoccos</v>
      </c>
      <c r="N576" t="str">
        <f t="shared" si="61"/>
        <v/>
      </c>
      <c r="O576" t="str">
        <f t="shared" si="58"/>
        <v>Species</v>
      </c>
      <c r="P576" t="str">
        <f t="shared" si="62"/>
        <v>L.</v>
      </c>
      <c r="Q576" t="str">
        <f>LOOKUP(A576,Formation!$A$2:$A$10,Formation!$B$2:$B$10)</f>
        <v>Ufer und Feuchtgebiete (Nassfluren und Moore)</v>
      </c>
      <c r="R576" t="str" cm="1">
        <f t="array" ref="R576">INDEX(Klasse!$D$2:$D$42,MATCH(1,(A576=Klasse!$A$2:$A$42) * (Species!B576=Klasse!$B$2:$B$42),0))</f>
        <v>Hochmoore</v>
      </c>
    </row>
    <row r="577" spans="1:18" x14ac:dyDescent="0.3">
      <c r="A577" s="10">
        <v>2</v>
      </c>
      <c r="B577" s="10">
        <v>4</v>
      </c>
      <c r="C577" s="10">
        <v>1</v>
      </c>
      <c r="E577" t="str">
        <f>IF(C577="",Options!$A$3,IF(D577="",Options!$A$4,Options!$A$5))</f>
        <v>Verband</v>
      </c>
      <c r="F577" t="str" cm="1">
        <f t="array" ref="F577">IF(E577=Options!$A$3,"",IF(E577=Options!$A$4,INDEX(Verband!$E$2:$E$179,MATCH(1,(A577=Verband!$A$2:$A$179) * (Species!B577=Verband!$B$2:$B$179) * (Species!C577=Verband!$C$2:$C$179),0)),IF(E577=Options!$A$5,INDEX(Assoziation!$F$2:$F$96,MATCH(1,(A577=Assoziation!$A$2:$A$96) * (Species!B577=Assoziation!$B$2:$B$96) * (Species!C577=Assoziation!$C$2:$C$96) * (Species!D577=Assoziation!$D$2:$D$96),0)),"")))</f>
        <v>Sphagnion magellanici</v>
      </c>
      <c r="G577" t="str" cm="1">
        <f t="array" ref="G577">IF(E577=Options!$A$3,INDEX(Klasse!$D$2:$D$42,MATCH(1,(A577=Klasse!$A$2:$A$42) * (Species!B577=Klasse!$B$2:$B$42),0)),IF(E577=Options!$A$4,INDEX(Verband!$F$2:$F$179,MATCH(1,(A577=Verband!$A$2:$A$179) * (Species!B577=Verband!$B$2:$B$179) * (Species!C577=Verband!$C$2:$C$179),0)),IF(E577=Options!$A$5,INDEX(Assoziation!$G$2:$G$96,MATCH(1,(A577=Assoziation!$A$2:$A$96) * (Species!B577=Assoziation!$B$2:$B$96) * (Species!C577=Assoziation!$C$2:$C$96) * (Species!D577=Assoziation!$D$2:$D$96),0)),"")))</f>
        <v>Offene Hochmoore</v>
      </c>
      <c r="H577" s="10" t="s">
        <v>583</v>
      </c>
      <c r="I577" s="10">
        <v>0</v>
      </c>
      <c r="J577" s="10">
        <v>0</v>
      </c>
      <c r="K577" s="10">
        <v>0</v>
      </c>
      <c r="L577" t="str">
        <f t="shared" si="59"/>
        <v xml:space="preserve">Calluna </v>
      </c>
      <c r="M577" t="str">
        <f t="shared" si="60"/>
        <v xml:space="preserve"> vulgaris</v>
      </c>
      <c r="N577" t="str">
        <f t="shared" si="61"/>
        <v/>
      </c>
      <c r="O577" t="str">
        <f t="shared" si="58"/>
        <v>Species</v>
      </c>
      <c r="P577" t="str">
        <f t="shared" si="62"/>
        <v>(L.) Hull</v>
      </c>
      <c r="Q577" t="str">
        <f>LOOKUP(A577,Formation!$A$2:$A$10,Formation!$B$2:$B$10)</f>
        <v>Ufer und Feuchtgebiete (Nassfluren und Moore)</v>
      </c>
      <c r="R577" t="str" cm="1">
        <f t="array" ref="R577">INDEX(Klasse!$D$2:$D$42,MATCH(1,(A577=Klasse!$A$2:$A$42) * (Species!B577=Klasse!$B$2:$B$42),0))</f>
        <v>Hochmoore</v>
      </c>
    </row>
    <row r="578" spans="1:18" x14ac:dyDescent="0.3">
      <c r="A578" s="10">
        <v>2</v>
      </c>
      <c r="B578" s="10">
        <v>4</v>
      </c>
      <c r="C578" s="10">
        <v>1</v>
      </c>
      <c r="E578" t="str">
        <f>IF(C578="",Options!$A$3,IF(D578="",Options!$A$4,Options!$A$5))</f>
        <v>Verband</v>
      </c>
      <c r="F578" t="str" cm="1">
        <f t="array" ref="F578">IF(E578=Options!$A$3,"",IF(E578=Options!$A$4,INDEX(Verband!$E$2:$E$179,MATCH(1,(A578=Verband!$A$2:$A$179) * (Species!B578=Verband!$B$2:$B$179) * (Species!C578=Verband!$C$2:$C$179),0)),IF(E578=Options!$A$5,INDEX(Assoziation!$F$2:$F$96,MATCH(1,(A578=Assoziation!$A$2:$A$96) * (Species!B578=Assoziation!$B$2:$B$96) * (Species!C578=Assoziation!$C$2:$C$96) * (Species!D578=Assoziation!$D$2:$D$96),0)),"")))</f>
        <v>Sphagnion magellanici</v>
      </c>
      <c r="G578" t="str" cm="1">
        <f t="array" ref="G578">IF(E578=Options!$A$3,INDEX(Klasse!$D$2:$D$42,MATCH(1,(A578=Klasse!$A$2:$A$42) * (Species!B578=Klasse!$B$2:$B$42),0)),IF(E578=Options!$A$4,INDEX(Verband!$F$2:$F$179,MATCH(1,(A578=Verband!$A$2:$A$179) * (Species!B578=Verband!$B$2:$B$179) * (Species!C578=Verband!$C$2:$C$179),0)),IF(E578=Options!$A$5,INDEX(Assoziation!$G$2:$G$96,MATCH(1,(A578=Assoziation!$A$2:$A$96) * (Species!B578=Assoziation!$B$2:$B$96) * (Species!C578=Assoziation!$C$2:$C$96) * (Species!D578=Assoziation!$D$2:$D$96),0)),"")))</f>
        <v>Offene Hochmoore</v>
      </c>
      <c r="H578" s="10" t="s">
        <v>584</v>
      </c>
      <c r="I578" s="10">
        <v>0</v>
      </c>
      <c r="J578" s="10">
        <v>0</v>
      </c>
      <c r="K578" s="10">
        <v>0</v>
      </c>
      <c r="L578" t="str">
        <f t="shared" si="59"/>
        <v xml:space="preserve">Carex </v>
      </c>
      <c r="M578" t="str">
        <f t="shared" si="60"/>
        <v xml:space="preserve"> pauciflora</v>
      </c>
      <c r="N578" t="str">
        <f t="shared" si="61"/>
        <v/>
      </c>
      <c r="O578" t="str">
        <f t="shared" si="58"/>
        <v>Species</v>
      </c>
      <c r="P578" t="str">
        <f t="shared" si="62"/>
        <v>Lightf.</v>
      </c>
      <c r="Q578" t="str">
        <f>LOOKUP(A578,Formation!$A$2:$A$10,Formation!$B$2:$B$10)</f>
        <v>Ufer und Feuchtgebiete (Nassfluren und Moore)</v>
      </c>
      <c r="R578" t="str" cm="1">
        <f t="array" ref="R578">INDEX(Klasse!$D$2:$D$42,MATCH(1,(A578=Klasse!$A$2:$A$42) * (Species!B578=Klasse!$B$2:$B$42),0))</f>
        <v>Hochmoore</v>
      </c>
    </row>
    <row r="579" spans="1:18" x14ac:dyDescent="0.3">
      <c r="A579" s="10">
        <v>2</v>
      </c>
      <c r="B579" s="10">
        <v>4</v>
      </c>
      <c r="C579" s="10">
        <v>1</v>
      </c>
      <c r="E579" t="str">
        <f>IF(C579="",Options!$A$3,IF(D579="",Options!$A$4,Options!$A$5))</f>
        <v>Verband</v>
      </c>
      <c r="F579" t="str" cm="1">
        <f t="array" ref="F579">IF(E579=Options!$A$3,"",IF(E579=Options!$A$4,INDEX(Verband!$E$2:$E$179,MATCH(1,(A579=Verband!$A$2:$A$179) * (Species!B579=Verband!$B$2:$B$179) * (Species!C579=Verband!$C$2:$C$179),0)),IF(E579=Options!$A$5,INDEX(Assoziation!$F$2:$F$96,MATCH(1,(A579=Assoziation!$A$2:$A$96) * (Species!B579=Assoziation!$B$2:$B$96) * (Species!C579=Assoziation!$C$2:$C$96) * (Species!D579=Assoziation!$D$2:$D$96),0)),"")))</f>
        <v>Sphagnion magellanici</v>
      </c>
      <c r="G579" t="str" cm="1">
        <f t="array" ref="G579">IF(E579=Options!$A$3,INDEX(Klasse!$D$2:$D$42,MATCH(1,(A579=Klasse!$A$2:$A$42) * (Species!B579=Klasse!$B$2:$B$42),0)),IF(E579=Options!$A$4,INDEX(Verband!$F$2:$F$179,MATCH(1,(A579=Verband!$A$2:$A$179) * (Species!B579=Verband!$B$2:$B$179) * (Species!C579=Verband!$C$2:$C$179),0)),IF(E579=Options!$A$5,INDEX(Assoziation!$G$2:$G$96,MATCH(1,(A579=Assoziation!$A$2:$A$96) * (Species!B579=Assoziation!$B$2:$B$96) * (Species!C579=Assoziation!$C$2:$C$96) * (Species!D579=Assoziation!$D$2:$D$96),0)),"")))</f>
        <v>Offene Hochmoore</v>
      </c>
      <c r="H579" s="10" t="s">
        <v>585</v>
      </c>
      <c r="I579" s="10">
        <v>0</v>
      </c>
      <c r="J579" s="10">
        <v>0</v>
      </c>
      <c r="K579" s="10">
        <v>0</v>
      </c>
      <c r="L579" t="str">
        <f t="shared" si="59"/>
        <v xml:space="preserve">Drosera </v>
      </c>
      <c r="M579" t="str">
        <f t="shared" si="60"/>
        <v xml:space="preserve"> rotundifolia</v>
      </c>
      <c r="N579" t="str">
        <f t="shared" si="61"/>
        <v/>
      </c>
      <c r="O579" t="str">
        <f t="shared" ref="O579:O642" si="63">IF(COUNTIF(H579,"*subsp.*"),"Subspecies",IF(COUNTIF(H579,"*aggr.*"),"aggr",IF(COUNTIF(H579,"*×*"),"Species",IF(COUNTIF(H579,"* *"),IF(EXACT(MID(H579,FIND(" ",H579)+1,1),UPPER(MID(H579,FIND(" ",H579)+1,1))),"Genus","Species"),"Genus"))))</f>
        <v>Species</v>
      </c>
      <c r="P579" t="str">
        <f t="shared" si="62"/>
        <v>L.</v>
      </c>
      <c r="Q579" t="str">
        <f>LOOKUP(A579,Formation!$A$2:$A$10,Formation!$B$2:$B$10)</f>
        <v>Ufer und Feuchtgebiete (Nassfluren und Moore)</v>
      </c>
      <c r="R579" t="str" cm="1">
        <f t="array" ref="R579">INDEX(Klasse!$D$2:$D$42,MATCH(1,(A579=Klasse!$A$2:$A$42) * (Species!B579=Klasse!$B$2:$B$42),0))</f>
        <v>Hochmoore</v>
      </c>
    </row>
    <row r="580" spans="1:18" x14ac:dyDescent="0.3">
      <c r="A580" s="10">
        <v>2</v>
      </c>
      <c r="B580" s="10">
        <v>4</v>
      </c>
      <c r="C580" s="10">
        <v>1</v>
      </c>
      <c r="E580" t="str">
        <f>IF(C580="",Options!$A$3,IF(D580="",Options!$A$4,Options!$A$5))</f>
        <v>Verband</v>
      </c>
      <c r="F580" t="str" cm="1">
        <f t="array" ref="F580">IF(E580=Options!$A$3,"",IF(E580=Options!$A$4,INDEX(Verband!$E$2:$E$179,MATCH(1,(A580=Verband!$A$2:$A$179) * (Species!B580=Verband!$B$2:$B$179) * (Species!C580=Verband!$C$2:$C$179),0)),IF(E580=Options!$A$5,INDEX(Assoziation!$F$2:$F$96,MATCH(1,(A580=Assoziation!$A$2:$A$96) * (Species!B580=Assoziation!$B$2:$B$96) * (Species!C580=Assoziation!$C$2:$C$96) * (Species!D580=Assoziation!$D$2:$D$96),0)),"")))</f>
        <v>Sphagnion magellanici</v>
      </c>
      <c r="G580" t="str" cm="1">
        <f t="array" ref="G580">IF(E580=Options!$A$3,INDEX(Klasse!$D$2:$D$42,MATCH(1,(A580=Klasse!$A$2:$A$42) * (Species!B580=Klasse!$B$2:$B$42),0)),IF(E580=Options!$A$4,INDEX(Verband!$F$2:$F$179,MATCH(1,(A580=Verband!$A$2:$A$179) * (Species!B580=Verband!$B$2:$B$179) * (Species!C580=Verband!$C$2:$C$179),0)),IF(E580=Options!$A$5,INDEX(Assoziation!$G$2:$G$96,MATCH(1,(A580=Assoziation!$A$2:$A$96) * (Species!B580=Assoziation!$B$2:$B$96) * (Species!C580=Assoziation!$C$2:$C$96) * (Species!D580=Assoziation!$D$2:$D$96),0)),"")))</f>
        <v>Offene Hochmoore</v>
      </c>
      <c r="H580" s="10" t="s">
        <v>639</v>
      </c>
      <c r="I580" s="10">
        <v>0</v>
      </c>
      <c r="J580" s="10">
        <v>0</v>
      </c>
      <c r="K580" s="10">
        <v>0</v>
      </c>
      <c r="L580" t="str">
        <f t="shared" si="59"/>
        <v xml:space="preserve">Empetrum </v>
      </c>
      <c r="M580" t="str">
        <f t="shared" si="60"/>
        <v xml:space="preserve"> nigrum</v>
      </c>
      <c r="N580" t="str">
        <f t="shared" si="61"/>
        <v>nigrum</v>
      </c>
      <c r="O580" t="str">
        <f t="shared" si="63"/>
        <v>Subspecies</v>
      </c>
      <c r="P580" t="str">
        <f t="shared" si="62"/>
        <v/>
      </c>
      <c r="Q580" t="str">
        <f>LOOKUP(A580,Formation!$A$2:$A$10,Formation!$B$2:$B$10)</f>
        <v>Ufer und Feuchtgebiete (Nassfluren und Moore)</v>
      </c>
      <c r="R580" t="str" cm="1">
        <f t="array" ref="R580">INDEX(Klasse!$D$2:$D$42,MATCH(1,(A580=Klasse!$A$2:$A$42) * (Species!B580=Klasse!$B$2:$B$42),0))</f>
        <v>Hochmoore</v>
      </c>
    </row>
    <row r="581" spans="1:18" x14ac:dyDescent="0.3">
      <c r="A581" s="10">
        <v>2</v>
      </c>
      <c r="B581" s="10">
        <v>4</v>
      </c>
      <c r="C581" s="10">
        <v>1</v>
      </c>
      <c r="E581" t="str">
        <f>IF(C581="",Options!$A$3,IF(D581="",Options!$A$4,Options!$A$5))</f>
        <v>Verband</v>
      </c>
      <c r="F581" t="str" cm="1">
        <f t="array" ref="F581">IF(E581=Options!$A$3,"",IF(E581=Options!$A$4,INDEX(Verband!$E$2:$E$179,MATCH(1,(A581=Verband!$A$2:$A$179) * (Species!B581=Verband!$B$2:$B$179) * (Species!C581=Verband!$C$2:$C$179),0)),IF(E581=Options!$A$5,INDEX(Assoziation!$F$2:$F$96,MATCH(1,(A581=Assoziation!$A$2:$A$96) * (Species!B581=Assoziation!$B$2:$B$96) * (Species!C581=Assoziation!$C$2:$C$96) * (Species!D581=Assoziation!$D$2:$D$96),0)),"")))</f>
        <v>Sphagnion magellanici</v>
      </c>
      <c r="G581" t="str" cm="1">
        <f t="array" ref="G581">IF(E581=Options!$A$3,INDEX(Klasse!$D$2:$D$42,MATCH(1,(A581=Klasse!$A$2:$A$42) * (Species!B581=Klasse!$B$2:$B$42),0)),IF(E581=Options!$A$4,INDEX(Verband!$F$2:$F$179,MATCH(1,(A581=Verband!$A$2:$A$179) * (Species!B581=Verband!$B$2:$B$179) * (Species!C581=Verband!$C$2:$C$179),0)),IF(E581=Options!$A$5,INDEX(Assoziation!$G$2:$G$96,MATCH(1,(A581=Assoziation!$A$2:$A$96) * (Species!B581=Assoziation!$B$2:$B$96) * (Species!C581=Assoziation!$C$2:$C$96) * (Species!D581=Assoziation!$D$2:$D$96),0)),"")))</f>
        <v>Offene Hochmoore</v>
      </c>
      <c r="H581" s="10" t="s">
        <v>586</v>
      </c>
      <c r="I581" s="10">
        <v>0</v>
      </c>
      <c r="J581" s="10">
        <v>0</v>
      </c>
      <c r="K581" s="10">
        <v>1</v>
      </c>
      <c r="L581" t="str">
        <f t="shared" si="59"/>
        <v xml:space="preserve">Erica </v>
      </c>
      <c r="M581" t="str">
        <f t="shared" si="60"/>
        <v xml:space="preserve"> tetralix</v>
      </c>
      <c r="N581" t="str">
        <f t="shared" si="61"/>
        <v/>
      </c>
      <c r="O581" t="str">
        <f t="shared" si="63"/>
        <v>Species</v>
      </c>
      <c r="P581" t="str">
        <f t="shared" si="62"/>
        <v>L.</v>
      </c>
      <c r="Q581" t="str">
        <f>LOOKUP(A581,Formation!$A$2:$A$10,Formation!$B$2:$B$10)</f>
        <v>Ufer und Feuchtgebiete (Nassfluren und Moore)</v>
      </c>
      <c r="R581" t="str" cm="1">
        <f t="array" ref="R581">INDEX(Klasse!$D$2:$D$42,MATCH(1,(A581=Klasse!$A$2:$A$42) * (Species!B581=Klasse!$B$2:$B$42),0))</f>
        <v>Hochmoore</v>
      </c>
    </row>
    <row r="582" spans="1:18" x14ac:dyDescent="0.3">
      <c r="A582" s="10">
        <v>2</v>
      </c>
      <c r="B582" s="10">
        <v>4</v>
      </c>
      <c r="C582" s="10">
        <v>1</v>
      </c>
      <c r="E582" t="str">
        <f>IF(C582="",Options!$A$3,IF(D582="",Options!$A$4,Options!$A$5))</f>
        <v>Verband</v>
      </c>
      <c r="F582" t="str" cm="1">
        <f t="array" ref="F582">IF(E582=Options!$A$3,"",IF(E582=Options!$A$4,INDEX(Verband!$E$2:$E$179,MATCH(1,(A582=Verband!$A$2:$A$179) * (Species!B582=Verband!$B$2:$B$179) * (Species!C582=Verband!$C$2:$C$179),0)),IF(E582=Options!$A$5,INDEX(Assoziation!$F$2:$F$96,MATCH(1,(A582=Assoziation!$A$2:$A$96) * (Species!B582=Assoziation!$B$2:$B$96) * (Species!C582=Assoziation!$C$2:$C$96) * (Species!D582=Assoziation!$D$2:$D$96),0)),"")))</f>
        <v>Sphagnion magellanici</v>
      </c>
      <c r="G582" t="str" cm="1">
        <f t="array" ref="G582">IF(E582=Options!$A$3,INDEX(Klasse!$D$2:$D$42,MATCH(1,(A582=Klasse!$A$2:$A$42) * (Species!B582=Klasse!$B$2:$B$42),0)),IF(E582=Options!$A$4,INDEX(Verband!$F$2:$F$179,MATCH(1,(A582=Verband!$A$2:$A$179) * (Species!B582=Verband!$B$2:$B$179) * (Species!C582=Verband!$C$2:$C$179),0)),IF(E582=Options!$A$5,INDEX(Assoziation!$G$2:$G$96,MATCH(1,(A582=Assoziation!$A$2:$A$96) * (Species!B582=Assoziation!$B$2:$B$96) * (Species!C582=Assoziation!$C$2:$C$96) * (Species!D582=Assoziation!$D$2:$D$96),0)),"")))</f>
        <v>Offene Hochmoore</v>
      </c>
      <c r="H582" s="10" t="s">
        <v>587</v>
      </c>
      <c r="I582" s="10">
        <v>0</v>
      </c>
      <c r="J582" s="10">
        <v>0</v>
      </c>
      <c r="K582" s="10">
        <v>0</v>
      </c>
      <c r="L582" t="str">
        <f t="shared" si="59"/>
        <v xml:space="preserve">Juncus </v>
      </c>
      <c r="M582" t="str">
        <f t="shared" si="60"/>
        <v xml:space="preserve"> squarrosus</v>
      </c>
      <c r="N582" t="str">
        <f t="shared" si="61"/>
        <v/>
      </c>
      <c r="O582" t="str">
        <f t="shared" si="63"/>
        <v>Species</v>
      </c>
      <c r="P582" t="str">
        <f t="shared" si="62"/>
        <v>L.</v>
      </c>
      <c r="Q582" t="str">
        <f>LOOKUP(A582,Formation!$A$2:$A$10,Formation!$B$2:$B$10)</f>
        <v>Ufer und Feuchtgebiete (Nassfluren und Moore)</v>
      </c>
      <c r="R582" t="str" cm="1">
        <f t="array" ref="R582">INDEX(Klasse!$D$2:$D$42,MATCH(1,(A582=Klasse!$A$2:$A$42) * (Species!B582=Klasse!$B$2:$B$42),0))</f>
        <v>Hochmoore</v>
      </c>
    </row>
    <row r="583" spans="1:18" x14ac:dyDescent="0.3">
      <c r="A583" s="10">
        <v>2</v>
      </c>
      <c r="B583" s="10">
        <v>4</v>
      </c>
      <c r="C583" s="10">
        <v>1</v>
      </c>
      <c r="E583" t="str">
        <f>IF(C583="",Options!$A$3,IF(D583="",Options!$A$4,Options!$A$5))</f>
        <v>Verband</v>
      </c>
      <c r="F583" t="str" cm="1">
        <f t="array" ref="F583">IF(E583=Options!$A$3,"",IF(E583=Options!$A$4,INDEX(Verband!$E$2:$E$179,MATCH(1,(A583=Verband!$A$2:$A$179) * (Species!B583=Verband!$B$2:$B$179) * (Species!C583=Verband!$C$2:$C$179),0)),IF(E583=Options!$A$5,INDEX(Assoziation!$F$2:$F$96,MATCH(1,(A583=Assoziation!$A$2:$A$96) * (Species!B583=Assoziation!$B$2:$B$96) * (Species!C583=Assoziation!$C$2:$C$96) * (Species!D583=Assoziation!$D$2:$D$96),0)),"")))</f>
        <v>Sphagnion magellanici</v>
      </c>
      <c r="G583" t="str" cm="1">
        <f t="array" ref="G583">IF(E583=Options!$A$3,INDEX(Klasse!$D$2:$D$42,MATCH(1,(A583=Klasse!$A$2:$A$42) * (Species!B583=Klasse!$B$2:$B$42),0)),IF(E583=Options!$A$4,INDEX(Verband!$F$2:$F$179,MATCH(1,(A583=Verband!$A$2:$A$179) * (Species!B583=Verband!$B$2:$B$179) * (Species!C583=Verband!$C$2:$C$179),0)),IF(E583=Options!$A$5,INDEX(Assoziation!$G$2:$G$96,MATCH(1,(A583=Assoziation!$A$2:$A$96) * (Species!B583=Assoziation!$B$2:$B$96) * (Species!C583=Assoziation!$C$2:$C$96) * (Species!D583=Assoziation!$D$2:$D$96),0)),"")))</f>
        <v>Offene Hochmoore</v>
      </c>
      <c r="H583" s="10" t="s">
        <v>588</v>
      </c>
      <c r="I583" s="10">
        <v>0</v>
      </c>
      <c r="J583" s="10">
        <v>1</v>
      </c>
      <c r="K583" s="10">
        <v>0</v>
      </c>
      <c r="L583" t="str">
        <f t="shared" si="59"/>
        <v xml:space="preserve">Vaccinium </v>
      </c>
      <c r="M583" t="str">
        <f t="shared" si="60"/>
        <v xml:space="preserve"> myrtillus</v>
      </c>
      <c r="N583" t="str">
        <f t="shared" si="61"/>
        <v/>
      </c>
      <c r="O583" t="str">
        <f t="shared" si="63"/>
        <v>Species</v>
      </c>
      <c r="P583" t="str">
        <f t="shared" si="62"/>
        <v>L.</v>
      </c>
      <c r="Q583" t="str">
        <f>LOOKUP(A583,Formation!$A$2:$A$10,Formation!$B$2:$B$10)</f>
        <v>Ufer und Feuchtgebiete (Nassfluren und Moore)</v>
      </c>
      <c r="R583" t="str" cm="1">
        <f t="array" ref="R583">INDEX(Klasse!$D$2:$D$42,MATCH(1,(A583=Klasse!$A$2:$A$42) * (Species!B583=Klasse!$B$2:$B$42),0))</f>
        <v>Hochmoore</v>
      </c>
    </row>
    <row r="584" spans="1:18" x14ac:dyDescent="0.3">
      <c r="A584" s="10">
        <v>2</v>
      </c>
      <c r="B584" s="10">
        <v>4</v>
      </c>
      <c r="C584" s="10">
        <v>1</v>
      </c>
      <c r="E584" t="str">
        <f>IF(C584="",Options!$A$3,IF(D584="",Options!$A$4,Options!$A$5))</f>
        <v>Verband</v>
      </c>
      <c r="F584" t="str" cm="1">
        <f t="array" ref="F584">IF(E584=Options!$A$3,"",IF(E584=Options!$A$4,INDEX(Verband!$E$2:$E$179,MATCH(1,(A584=Verband!$A$2:$A$179) * (Species!B584=Verband!$B$2:$B$179) * (Species!C584=Verband!$C$2:$C$179),0)),IF(E584=Options!$A$5,INDEX(Assoziation!$F$2:$F$96,MATCH(1,(A584=Assoziation!$A$2:$A$96) * (Species!B584=Assoziation!$B$2:$B$96) * (Species!C584=Assoziation!$C$2:$C$96) * (Species!D584=Assoziation!$D$2:$D$96),0)),"")))</f>
        <v>Sphagnion magellanici</v>
      </c>
      <c r="G584" t="str" cm="1">
        <f t="array" ref="G584">IF(E584=Options!$A$3,INDEX(Klasse!$D$2:$D$42,MATCH(1,(A584=Klasse!$A$2:$A$42) * (Species!B584=Klasse!$B$2:$B$42),0)),IF(E584=Options!$A$4,INDEX(Verband!$F$2:$F$179,MATCH(1,(A584=Verband!$A$2:$A$179) * (Species!B584=Verband!$B$2:$B$179) * (Species!C584=Verband!$C$2:$C$179),0)),IF(E584=Options!$A$5,INDEX(Assoziation!$G$2:$G$96,MATCH(1,(A584=Assoziation!$A$2:$A$96) * (Species!B584=Assoziation!$B$2:$B$96) * (Species!C584=Assoziation!$C$2:$C$96) * (Species!D584=Assoziation!$D$2:$D$96),0)),"")))</f>
        <v>Offene Hochmoore</v>
      </c>
      <c r="H584" s="10" t="s">
        <v>589</v>
      </c>
      <c r="I584" s="10">
        <v>0</v>
      </c>
      <c r="J584" s="10">
        <v>1</v>
      </c>
      <c r="K584" s="10">
        <v>0</v>
      </c>
      <c r="L584" t="str">
        <f t="shared" si="59"/>
        <v xml:space="preserve">Vaccinium </v>
      </c>
      <c r="M584" t="str">
        <f t="shared" si="60"/>
        <v xml:space="preserve"> uliginosum</v>
      </c>
      <c r="N584" t="str">
        <f t="shared" si="61"/>
        <v/>
      </c>
      <c r="O584" t="str">
        <f t="shared" si="63"/>
        <v>Species</v>
      </c>
      <c r="P584" t="str">
        <f t="shared" si="62"/>
        <v>L.</v>
      </c>
      <c r="Q584" t="str">
        <f>LOOKUP(A584,Formation!$A$2:$A$10,Formation!$B$2:$B$10)</f>
        <v>Ufer und Feuchtgebiete (Nassfluren und Moore)</v>
      </c>
      <c r="R584" t="str" cm="1">
        <f t="array" ref="R584">INDEX(Klasse!$D$2:$D$42,MATCH(1,(A584=Klasse!$A$2:$A$42) * (Species!B584=Klasse!$B$2:$B$42),0))</f>
        <v>Hochmoore</v>
      </c>
    </row>
    <row r="585" spans="1:18" x14ac:dyDescent="0.3">
      <c r="A585" s="10">
        <v>2</v>
      </c>
      <c r="B585" s="10">
        <v>5</v>
      </c>
      <c r="E585" t="str">
        <f>IF(C585="",Options!$A$3,IF(D585="",Options!$A$4,Options!$A$5))</f>
        <v>Klasse</v>
      </c>
      <c r="F585" t="str" cm="1">
        <f t="array" ref="F585">IF(E585=Options!$A$3,"",IF(E585=Options!$A$4,INDEX(Verband!$E$2:$E$179,MATCH(1,(A585=Verband!$A$2:$A$179) * (Species!B585=Verband!$B$2:$B$179) * (Species!C585=Verband!$C$2:$C$179),0)),IF(E585=Options!$A$5,INDEX(Assoziation!$F$2:$F$96,MATCH(1,(A585=Assoziation!$A$2:$A$96) * (Species!B585=Assoziation!$B$2:$B$96) * (Species!C585=Assoziation!$C$2:$C$96) * (Species!D585=Assoziation!$D$2:$D$96),0)),"")))</f>
        <v/>
      </c>
      <c r="G585" t="str" cm="1">
        <f t="array" ref="G585">IF(E585=Options!$A$3,INDEX(Klasse!$D$2:$D$42,MATCH(1,(A585=Klasse!$A$2:$A$42) * (Species!B585=Klasse!$B$2:$B$42),0)),IF(E585=Options!$A$4,INDEX(Verband!$F$2:$F$179,MATCH(1,(A585=Verband!$A$2:$A$179) * (Species!B585=Verband!$B$2:$B$179) * (Species!C585=Verband!$C$2:$C$179),0)),IF(E585=Options!$A$5,INDEX(Assoziation!$G$2:$G$96,MATCH(1,(A585=Assoziation!$A$2:$A$96) * (Species!B585=Assoziation!$B$2:$B$96) * (Species!C585=Assoziation!$C$2:$C$96) * (Species!D585=Assoziation!$D$2:$D$96),0)),"")))</f>
        <v>Wechselfeuchte Pionierfluren</v>
      </c>
      <c r="H585" s="10" t="s">
        <v>591</v>
      </c>
      <c r="I585" s="10">
        <v>0</v>
      </c>
      <c r="J585" s="10">
        <v>0</v>
      </c>
      <c r="K585" s="10">
        <v>0</v>
      </c>
      <c r="L585" t="str">
        <f t="shared" si="59"/>
        <v>Bidens</v>
      </c>
      <c r="M585" t="str">
        <f t="shared" si="60"/>
        <v/>
      </c>
      <c r="N585" t="str">
        <f t="shared" si="61"/>
        <v/>
      </c>
      <c r="O585" t="str">
        <f t="shared" si="63"/>
        <v>Genus</v>
      </c>
      <c r="P585" t="str">
        <f t="shared" si="62"/>
        <v/>
      </c>
      <c r="Q585" t="str">
        <f>LOOKUP(A585,Formation!$A$2:$A$10,Formation!$B$2:$B$10)</f>
        <v>Ufer und Feuchtgebiete (Nassfluren und Moore)</v>
      </c>
      <c r="R585" t="str" cm="1">
        <f t="array" ref="R585">INDEX(Klasse!$D$2:$D$42,MATCH(1,(A585=Klasse!$A$2:$A$42) * (Species!B585=Klasse!$B$2:$B$42),0))</f>
        <v>Wechselfeuchte Pionierfluren</v>
      </c>
    </row>
    <row r="586" spans="1:18" x14ac:dyDescent="0.3">
      <c r="A586" s="10">
        <v>2</v>
      </c>
      <c r="B586" s="10">
        <v>5</v>
      </c>
      <c r="E586" t="str">
        <f>IF(C586="",Options!$A$3,IF(D586="",Options!$A$4,Options!$A$5))</f>
        <v>Klasse</v>
      </c>
      <c r="F586" t="str" cm="1">
        <f t="array" ref="F586">IF(E586=Options!$A$3,"",IF(E586=Options!$A$4,INDEX(Verband!$E$2:$E$179,MATCH(1,(A586=Verband!$A$2:$A$179) * (Species!B586=Verband!$B$2:$B$179) * (Species!C586=Verband!$C$2:$C$179),0)),IF(E586=Options!$A$5,INDEX(Assoziation!$F$2:$F$96,MATCH(1,(A586=Assoziation!$A$2:$A$96) * (Species!B586=Assoziation!$B$2:$B$96) * (Species!C586=Assoziation!$C$2:$C$96) * (Species!D586=Assoziation!$D$2:$D$96),0)),"")))</f>
        <v/>
      </c>
      <c r="G586" t="str" cm="1">
        <f t="array" ref="G586">IF(E586=Options!$A$3,INDEX(Klasse!$D$2:$D$42,MATCH(1,(A586=Klasse!$A$2:$A$42) * (Species!B586=Klasse!$B$2:$B$42),0)),IF(E586=Options!$A$4,INDEX(Verband!$F$2:$F$179,MATCH(1,(A586=Verband!$A$2:$A$179) * (Species!B586=Verband!$B$2:$B$179) * (Species!C586=Verband!$C$2:$C$179),0)),IF(E586=Options!$A$5,INDEX(Assoziation!$G$2:$G$96,MATCH(1,(A586=Assoziation!$A$2:$A$96) * (Species!B586=Assoziation!$B$2:$B$96) * (Species!C586=Assoziation!$C$2:$C$96) * (Species!D586=Assoziation!$D$2:$D$96),0)),"")))</f>
        <v>Wechselfeuchte Pionierfluren</v>
      </c>
      <c r="H586" s="10" t="s">
        <v>592</v>
      </c>
      <c r="I586" s="10">
        <v>0</v>
      </c>
      <c r="J586" s="10">
        <v>0</v>
      </c>
      <c r="K586" s="10">
        <v>0</v>
      </c>
      <c r="L586" t="str">
        <f t="shared" si="59"/>
        <v>Cyperus</v>
      </c>
      <c r="M586" t="str">
        <f t="shared" si="60"/>
        <v/>
      </c>
      <c r="N586" t="str">
        <f t="shared" si="61"/>
        <v/>
      </c>
      <c r="O586" t="str">
        <f t="shared" si="63"/>
        <v>Genus</v>
      </c>
      <c r="P586" t="str">
        <f t="shared" si="62"/>
        <v/>
      </c>
      <c r="Q586" t="str">
        <f>LOOKUP(A586,Formation!$A$2:$A$10,Formation!$B$2:$B$10)</f>
        <v>Ufer und Feuchtgebiete (Nassfluren und Moore)</v>
      </c>
      <c r="R586" t="str" cm="1">
        <f t="array" ref="R586">INDEX(Klasse!$D$2:$D$42,MATCH(1,(A586=Klasse!$A$2:$A$42) * (Species!B586=Klasse!$B$2:$B$42),0))</f>
        <v>Wechselfeuchte Pionierfluren</v>
      </c>
    </row>
    <row r="587" spans="1:18" x14ac:dyDescent="0.3">
      <c r="A587" s="10">
        <v>2</v>
      </c>
      <c r="B587" s="10">
        <v>5</v>
      </c>
      <c r="E587" t="str">
        <f>IF(C587="",Options!$A$3,IF(D587="",Options!$A$4,Options!$A$5))</f>
        <v>Klasse</v>
      </c>
      <c r="F587" t="str" cm="1">
        <f t="array" ref="F587">IF(E587=Options!$A$3,"",IF(E587=Options!$A$4,INDEX(Verband!$E$2:$E$179,MATCH(1,(A587=Verband!$A$2:$A$179) * (Species!B587=Verband!$B$2:$B$179) * (Species!C587=Verband!$C$2:$C$179),0)),IF(E587=Options!$A$5,INDEX(Assoziation!$F$2:$F$96,MATCH(1,(A587=Assoziation!$A$2:$A$96) * (Species!B587=Assoziation!$B$2:$B$96) * (Species!C587=Assoziation!$C$2:$C$96) * (Species!D587=Assoziation!$D$2:$D$96),0)),"")))</f>
        <v/>
      </c>
      <c r="G587" t="str" cm="1">
        <f t="array" ref="G587">IF(E587=Options!$A$3,INDEX(Klasse!$D$2:$D$42,MATCH(1,(A587=Klasse!$A$2:$A$42) * (Species!B587=Klasse!$B$2:$B$42),0)),IF(E587=Options!$A$4,INDEX(Verband!$F$2:$F$179,MATCH(1,(A587=Verband!$A$2:$A$179) * (Species!B587=Verband!$B$2:$B$179) * (Species!C587=Verband!$C$2:$C$179),0)),IF(E587=Options!$A$5,INDEX(Assoziation!$G$2:$G$96,MATCH(1,(A587=Assoziation!$A$2:$A$96) * (Species!B587=Assoziation!$B$2:$B$96) * (Species!C587=Assoziation!$C$2:$C$96) * (Species!D587=Assoziation!$D$2:$D$96),0)),"")))</f>
        <v>Wechselfeuchte Pionierfluren</v>
      </c>
      <c r="H587" s="10" t="s">
        <v>593</v>
      </c>
      <c r="I587" s="10">
        <v>0</v>
      </c>
      <c r="J587" s="10">
        <v>0</v>
      </c>
      <c r="K587" s="10">
        <v>0</v>
      </c>
      <c r="L587" t="str">
        <f t="shared" si="59"/>
        <v xml:space="preserve">Hypericum </v>
      </c>
      <c r="M587" t="str">
        <f t="shared" si="60"/>
        <v xml:space="preserve"> humifusum</v>
      </c>
      <c r="N587" t="str">
        <f t="shared" si="61"/>
        <v/>
      </c>
      <c r="O587" t="str">
        <f t="shared" si="63"/>
        <v>Species</v>
      </c>
      <c r="P587" t="str">
        <f t="shared" si="62"/>
        <v>L.</v>
      </c>
      <c r="Q587" t="str">
        <f>LOOKUP(A587,Formation!$A$2:$A$10,Formation!$B$2:$B$10)</f>
        <v>Ufer und Feuchtgebiete (Nassfluren und Moore)</v>
      </c>
      <c r="R587" t="str" cm="1">
        <f t="array" ref="R587">INDEX(Klasse!$D$2:$D$42,MATCH(1,(A587=Klasse!$A$2:$A$42) * (Species!B587=Klasse!$B$2:$B$42),0))</f>
        <v>Wechselfeuchte Pionierfluren</v>
      </c>
    </row>
    <row r="588" spans="1:18" x14ac:dyDescent="0.3">
      <c r="A588" s="10">
        <v>2</v>
      </c>
      <c r="B588" s="10">
        <v>5</v>
      </c>
      <c r="E588" t="str">
        <f>IF(C588="",Options!$A$3,IF(D588="",Options!$A$4,Options!$A$5))</f>
        <v>Klasse</v>
      </c>
      <c r="F588" t="str" cm="1">
        <f t="array" ref="F588">IF(E588=Options!$A$3,"",IF(E588=Options!$A$4,INDEX(Verband!$E$2:$E$179,MATCH(1,(A588=Verband!$A$2:$A$179) * (Species!B588=Verband!$B$2:$B$179) * (Species!C588=Verband!$C$2:$C$179),0)),IF(E588=Options!$A$5,INDEX(Assoziation!$F$2:$F$96,MATCH(1,(A588=Assoziation!$A$2:$A$96) * (Species!B588=Assoziation!$B$2:$B$96) * (Species!C588=Assoziation!$C$2:$C$96) * (Species!D588=Assoziation!$D$2:$D$96),0)),"")))</f>
        <v/>
      </c>
      <c r="G588" t="str" cm="1">
        <f t="array" ref="G588">IF(E588=Options!$A$3,INDEX(Klasse!$D$2:$D$42,MATCH(1,(A588=Klasse!$A$2:$A$42) * (Species!B588=Klasse!$B$2:$B$42),0)),IF(E588=Options!$A$4,INDEX(Verband!$F$2:$F$179,MATCH(1,(A588=Verband!$A$2:$A$179) * (Species!B588=Verband!$B$2:$B$179) * (Species!C588=Verband!$C$2:$C$179),0)),IF(E588=Options!$A$5,INDEX(Assoziation!$G$2:$G$96,MATCH(1,(A588=Assoziation!$A$2:$A$96) * (Species!B588=Assoziation!$B$2:$B$96) * (Species!C588=Assoziation!$C$2:$C$96) * (Species!D588=Assoziation!$D$2:$D$96),0)),"")))</f>
        <v>Wechselfeuchte Pionierfluren</v>
      </c>
      <c r="H588" s="10" t="s">
        <v>594</v>
      </c>
      <c r="I588" s="10">
        <v>0</v>
      </c>
      <c r="J588" s="10">
        <v>0</v>
      </c>
      <c r="K588" s="10">
        <v>0</v>
      </c>
      <c r="L588" t="str">
        <f t="shared" si="59"/>
        <v xml:space="preserve">Juncus </v>
      </c>
      <c r="M588" t="str">
        <f t="shared" si="60"/>
        <v xml:space="preserve"> bufonius</v>
      </c>
      <c r="N588" t="str">
        <f t="shared" si="61"/>
        <v/>
      </c>
      <c r="O588" t="str">
        <f t="shared" si="63"/>
        <v>Species</v>
      </c>
      <c r="P588" t="str">
        <f t="shared" si="62"/>
        <v>L.</v>
      </c>
      <c r="Q588" t="str">
        <f>LOOKUP(A588,Formation!$A$2:$A$10,Formation!$B$2:$B$10)</f>
        <v>Ufer und Feuchtgebiete (Nassfluren und Moore)</v>
      </c>
      <c r="R588" t="str" cm="1">
        <f t="array" ref="R588">INDEX(Klasse!$D$2:$D$42,MATCH(1,(A588=Klasse!$A$2:$A$42) * (Species!B588=Klasse!$B$2:$B$42),0))</f>
        <v>Wechselfeuchte Pionierfluren</v>
      </c>
    </row>
    <row r="589" spans="1:18" x14ac:dyDescent="0.3">
      <c r="A589" s="10">
        <v>2</v>
      </c>
      <c r="B589" s="10">
        <v>5</v>
      </c>
      <c r="E589" t="str">
        <f>IF(C589="",Options!$A$3,IF(D589="",Options!$A$4,Options!$A$5))</f>
        <v>Klasse</v>
      </c>
      <c r="F589" t="str" cm="1">
        <f t="array" ref="F589">IF(E589=Options!$A$3,"",IF(E589=Options!$A$4,INDEX(Verband!$E$2:$E$179,MATCH(1,(A589=Verband!$A$2:$A$179) * (Species!B589=Verband!$B$2:$B$179) * (Species!C589=Verband!$C$2:$C$179),0)),IF(E589=Options!$A$5,INDEX(Assoziation!$F$2:$F$96,MATCH(1,(A589=Assoziation!$A$2:$A$96) * (Species!B589=Assoziation!$B$2:$B$96) * (Species!C589=Assoziation!$C$2:$C$96) * (Species!D589=Assoziation!$D$2:$D$96),0)),"")))</f>
        <v/>
      </c>
      <c r="G589" t="str" cm="1">
        <f t="array" ref="G589">IF(E589=Options!$A$3,INDEX(Klasse!$D$2:$D$42,MATCH(1,(A589=Klasse!$A$2:$A$42) * (Species!B589=Klasse!$B$2:$B$42),0)),IF(E589=Options!$A$4,INDEX(Verband!$F$2:$F$179,MATCH(1,(A589=Verband!$A$2:$A$179) * (Species!B589=Verband!$B$2:$B$179) * (Species!C589=Verband!$C$2:$C$179),0)),IF(E589=Options!$A$5,INDEX(Assoziation!$G$2:$G$96,MATCH(1,(A589=Assoziation!$A$2:$A$96) * (Species!B589=Assoziation!$B$2:$B$96) * (Species!C589=Assoziation!$C$2:$C$96) * (Species!D589=Assoziation!$D$2:$D$96),0)),"")))</f>
        <v>Wechselfeuchte Pionierfluren</v>
      </c>
      <c r="H589" s="10" t="s">
        <v>595</v>
      </c>
      <c r="I589" s="10">
        <v>0</v>
      </c>
      <c r="J589" s="10">
        <v>0</v>
      </c>
      <c r="K589" s="10">
        <v>0</v>
      </c>
      <c r="L589" t="str">
        <f t="shared" si="59"/>
        <v xml:space="preserve">Polygonum </v>
      </c>
      <c r="M589" t="str">
        <f t="shared" si="60"/>
        <v xml:space="preserve"> hydropiper</v>
      </c>
      <c r="N589" t="str">
        <f t="shared" si="61"/>
        <v/>
      </c>
      <c r="O589" t="str">
        <f t="shared" si="63"/>
        <v>Species</v>
      </c>
      <c r="P589" t="str">
        <f t="shared" si="62"/>
        <v>L.</v>
      </c>
      <c r="Q589" t="str">
        <f>LOOKUP(A589,Formation!$A$2:$A$10,Formation!$B$2:$B$10)</f>
        <v>Ufer und Feuchtgebiete (Nassfluren und Moore)</v>
      </c>
      <c r="R589" t="str" cm="1">
        <f t="array" ref="R589">INDEX(Klasse!$D$2:$D$42,MATCH(1,(A589=Klasse!$A$2:$A$42) * (Species!B589=Klasse!$B$2:$B$42),0))</f>
        <v>Wechselfeuchte Pionierfluren</v>
      </c>
    </row>
    <row r="590" spans="1:18" x14ac:dyDescent="0.3">
      <c r="A590" s="10">
        <v>2</v>
      </c>
      <c r="B590" s="10">
        <v>5</v>
      </c>
      <c r="E590" t="str">
        <f>IF(C590="",Options!$A$3,IF(D590="",Options!$A$4,Options!$A$5))</f>
        <v>Klasse</v>
      </c>
      <c r="F590" t="str" cm="1">
        <f t="array" ref="F590">IF(E590=Options!$A$3,"",IF(E590=Options!$A$4,INDEX(Verband!$E$2:$E$179,MATCH(1,(A590=Verband!$A$2:$A$179) * (Species!B590=Verband!$B$2:$B$179) * (Species!C590=Verband!$C$2:$C$179),0)),IF(E590=Options!$A$5,INDEX(Assoziation!$F$2:$F$96,MATCH(1,(A590=Assoziation!$A$2:$A$96) * (Species!B590=Assoziation!$B$2:$B$96) * (Species!C590=Assoziation!$C$2:$C$96) * (Species!D590=Assoziation!$D$2:$D$96),0)),"")))</f>
        <v/>
      </c>
      <c r="G590" t="str" cm="1">
        <f t="array" ref="G590">IF(E590=Options!$A$3,INDEX(Klasse!$D$2:$D$42,MATCH(1,(A590=Klasse!$A$2:$A$42) * (Species!B590=Klasse!$B$2:$B$42),0)),IF(E590=Options!$A$4,INDEX(Verband!$F$2:$F$179,MATCH(1,(A590=Verband!$A$2:$A$179) * (Species!B590=Verband!$B$2:$B$179) * (Species!C590=Verband!$C$2:$C$179),0)),IF(E590=Options!$A$5,INDEX(Assoziation!$G$2:$G$96,MATCH(1,(A590=Assoziation!$A$2:$A$96) * (Species!B590=Assoziation!$B$2:$B$96) * (Species!C590=Assoziation!$C$2:$C$96) * (Species!D590=Assoziation!$D$2:$D$96),0)),"")))</f>
        <v>Wechselfeuchte Pionierfluren</v>
      </c>
      <c r="H590" s="10" t="s">
        <v>596</v>
      </c>
      <c r="I590" s="10">
        <v>0</v>
      </c>
      <c r="J590" s="10">
        <v>0</v>
      </c>
      <c r="K590" s="10">
        <v>0</v>
      </c>
      <c r="L590" t="str">
        <f t="shared" si="59"/>
        <v xml:space="preserve">Polygonum </v>
      </c>
      <c r="M590" t="str">
        <f t="shared" si="60"/>
        <v xml:space="preserve"> minus</v>
      </c>
      <c r="N590" t="str">
        <f t="shared" si="61"/>
        <v/>
      </c>
      <c r="O590" t="str">
        <f t="shared" si="63"/>
        <v>Species</v>
      </c>
      <c r="P590" t="str">
        <f t="shared" si="62"/>
        <v>Huds.</v>
      </c>
      <c r="Q590" t="str">
        <f>LOOKUP(A590,Formation!$A$2:$A$10,Formation!$B$2:$B$10)</f>
        <v>Ufer und Feuchtgebiete (Nassfluren und Moore)</v>
      </c>
      <c r="R590" t="str" cm="1">
        <f t="array" ref="R590">INDEX(Klasse!$D$2:$D$42,MATCH(1,(A590=Klasse!$A$2:$A$42) * (Species!B590=Klasse!$B$2:$B$42),0))</f>
        <v>Wechselfeuchte Pionierfluren</v>
      </c>
    </row>
    <row r="591" spans="1:18" x14ac:dyDescent="0.3">
      <c r="A591" s="10">
        <v>2</v>
      </c>
      <c r="B591" s="10">
        <v>5</v>
      </c>
      <c r="E591" t="str">
        <f>IF(C591="",Options!$A$3,IF(D591="",Options!$A$4,Options!$A$5))</f>
        <v>Klasse</v>
      </c>
      <c r="F591" t="str" cm="1">
        <f t="array" ref="F591">IF(E591=Options!$A$3,"",IF(E591=Options!$A$4,INDEX(Verband!$E$2:$E$179,MATCH(1,(A591=Verband!$A$2:$A$179) * (Species!B591=Verband!$B$2:$B$179) * (Species!C591=Verband!$C$2:$C$179),0)),IF(E591=Options!$A$5,INDEX(Assoziation!$F$2:$F$96,MATCH(1,(A591=Assoziation!$A$2:$A$96) * (Species!B591=Assoziation!$B$2:$B$96) * (Species!C591=Assoziation!$C$2:$C$96) * (Species!D591=Assoziation!$D$2:$D$96),0)),"")))</f>
        <v/>
      </c>
      <c r="G591" t="str" cm="1">
        <f t="array" ref="G591">IF(E591=Options!$A$3,INDEX(Klasse!$D$2:$D$42,MATCH(1,(A591=Klasse!$A$2:$A$42) * (Species!B591=Klasse!$B$2:$B$42),0)),IF(E591=Options!$A$4,INDEX(Verband!$F$2:$F$179,MATCH(1,(A591=Verband!$A$2:$A$179) * (Species!B591=Verband!$B$2:$B$179) * (Species!C591=Verband!$C$2:$C$179),0)),IF(E591=Options!$A$5,INDEX(Assoziation!$G$2:$G$96,MATCH(1,(A591=Assoziation!$A$2:$A$96) * (Species!B591=Assoziation!$B$2:$B$96) * (Species!C591=Assoziation!$C$2:$C$96) * (Species!D591=Assoziation!$D$2:$D$96),0)),"")))</f>
        <v>Wechselfeuchte Pionierfluren</v>
      </c>
      <c r="H591" s="10" t="s">
        <v>597</v>
      </c>
      <c r="I591" s="10">
        <v>0</v>
      </c>
      <c r="J591" s="10">
        <v>0</v>
      </c>
      <c r="K591" s="10">
        <v>0</v>
      </c>
      <c r="L591" t="str">
        <f t="shared" si="59"/>
        <v xml:space="preserve">Ranunculus </v>
      </c>
      <c r="M591" t="str">
        <f t="shared" si="60"/>
        <v xml:space="preserve"> sceleratus</v>
      </c>
      <c r="N591" t="str">
        <f t="shared" si="61"/>
        <v/>
      </c>
      <c r="O591" t="str">
        <f t="shared" si="63"/>
        <v>Species</v>
      </c>
      <c r="P591" t="str">
        <f t="shared" si="62"/>
        <v>L.</v>
      </c>
      <c r="Q591" t="str">
        <f>LOOKUP(A591,Formation!$A$2:$A$10,Formation!$B$2:$B$10)</f>
        <v>Ufer und Feuchtgebiete (Nassfluren und Moore)</v>
      </c>
      <c r="R591" t="str" cm="1">
        <f t="array" ref="R591">INDEX(Klasse!$D$2:$D$42,MATCH(1,(A591=Klasse!$A$2:$A$42) * (Species!B591=Klasse!$B$2:$B$42),0))</f>
        <v>Wechselfeuchte Pionierfluren</v>
      </c>
    </row>
    <row r="592" spans="1:18" x14ac:dyDescent="0.3">
      <c r="A592" s="10">
        <v>2</v>
      </c>
      <c r="B592" s="10">
        <v>5</v>
      </c>
      <c r="E592" t="str">
        <f>IF(C592="",Options!$A$3,IF(D592="",Options!$A$4,Options!$A$5))</f>
        <v>Klasse</v>
      </c>
      <c r="F592" t="str" cm="1">
        <f t="array" ref="F592">IF(E592=Options!$A$3,"",IF(E592=Options!$A$4,INDEX(Verband!$E$2:$E$179,MATCH(1,(A592=Verband!$A$2:$A$179) * (Species!B592=Verband!$B$2:$B$179) * (Species!C592=Verband!$C$2:$C$179),0)),IF(E592=Options!$A$5,INDEX(Assoziation!$F$2:$F$96,MATCH(1,(A592=Assoziation!$A$2:$A$96) * (Species!B592=Assoziation!$B$2:$B$96) * (Species!C592=Assoziation!$C$2:$C$96) * (Species!D592=Assoziation!$D$2:$D$96),0)),"")))</f>
        <v/>
      </c>
      <c r="G592" t="str" cm="1">
        <f t="array" ref="G592">IF(E592=Options!$A$3,INDEX(Klasse!$D$2:$D$42,MATCH(1,(A592=Klasse!$A$2:$A$42) * (Species!B592=Klasse!$B$2:$B$42),0)),IF(E592=Options!$A$4,INDEX(Verband!$F$2:$F$179,MATCH(1,(A592=Verband!$A$2:$A$179) * (Species!B592=Verband!$B$2:$B$179) * (Species!C592=Verband!$C$2:$C$179),0)),IF(E592=Options!$A$5,INDEX(Assoziation!$G$2:$G$96,MATCH(1,(A592=Assoziation!$A$2:$A$96) * (Species!B592=Assoziation!$B$2:$B$96) * (Species!C592=Assoziation!$C$2:$C$96) * (Species!D592=Assoziation!$D$2:$D$96),0)),"")))</f>
        <v>Wechselfeuchte Pionierfluren</v>
      </c>
      <c r="H592" s="10" t="s">
        <v>598</v>
      </c>
      <c r="I592" s="10">
        <v>0</v>
      </c>
      <c r="J592" s="10">
        <v>0</v>
      </c>
      <c r="K592" s="10">
        <v>0</v>
      </c>
      <c r="L592" t="str">
        <f t="shared" si="59"/>
        <v>Rorippa</v>
      </c>
      <c r="M592" t="str">
        <f t="shared" si="60"/>
        <v/>
      </c>
      <c r="N592" t="str">
        <f t="shared" si="61"/>
        <v/>
      </c>
      <c r="O592" t="str">
        <f t="shared" si="63"/>
        <v>Genus</v>
      </c>
      <c r="P592" t="str">
        <f t="shared" si="62"/>
        <v/>
      </c>
      <c r="Q592" t="str">
        <f>LOOKUP(A592,Formation!$A$2:$A$10,Formation!$B$2:$B$10)</f>
        <v>Ufer und Feuchtgebiete (Nassfluren und Moore)</v>
      </c>
      <c r="R592" t="str" cm="1">
        <f t="array" ref="R592">INDEX(Klasse!$D$2:$D$42,MATCH(1,(A592=Klasse!$A$2:$A$42) * (Species!B592=Klasse!$B$2:$B$42),0))</f>
        <v>Wechselfeuchte Pionierfluren</v>
      </c>
    </row>
    <row r="593" spans="1:18" x14ac:dyDescent="0.3">
      <c r="A593" s="10">
        <v>2</v>
      </c>
      <c r="B593" s="10">
        <v>5</v>
      </c>
      <c r="C593" s="10">
        <v>1</v>
      </c>
      <c r="E593" t="str">
        <f>IF(C593="",Options!$A$3,IF(D593="",Options!$A$4,Options!$A$5))</f>
        <v>Verband</v>
      </c>
      <c r="F593" t="str" cm="1">
        <f t="array" ref="F593">IF(E593=Options!$A$3,"",IF(E593=Options!$A$4,INDEX(Verband!$E$2:$E$179,MATCH(1,(A593=Verband!$A$2:$A$179) * (Species!B593=Verband!$B$2:$B$179) * (Species!C593=Verband!$C$2:$C$179),0)),IF(E593=Options!$A$5,INDEX(Assoziation!$F$2:$F$96,MATCH(1,(A593=Assoziation!$A$2:$A$96) * (Species!B593=Assoziation!$B$2:$B$96) * (Species!C593=Assoziation!$C$2:$C$96) * (Species!D593=Assoziation!$D$2:$D$96),0)),"")))</f>
        <v>Nanocyperion</v>
      </c>
      <c r="G593" t="str" cm="1">
        <f t="array" ref="G593">IF(E593=Options!$A$3,INDEX(Klasse!$D$2:$D$42,MATCH(1,(A593=Klasse!$A$2:$A$42) * (Species!B593=Klasse!$B$2:$B$42),0)),IF(E593=Options!$A$4,INDEX(Verband!$F$2:$F$179,MATCH(1,(A593=Verband!$A$2:$A$179) * (Species!B593=Verband!$B$2:$B$179) * (Species!C593=Verband!$C$2:$C$179),0)),IF(E593=Options!$A$5,INDEX(Assoziation!$G$2:$G$96,MATCH(1,(A593=Assoziation!$A$2:$A$96) * (Species!B593=Assoziation!$B$2:$B$96) * (Species!C593=Assoziation!$C$2:$C$96) * (Species!D593=Assoziation!$D$2:$D$96),0)),"")))</f>
        <v>Einjährige Schlammflur (Zwergbinsenflur)</v>
      </c>
      <c r="H593" s="10" t="s">
        <v>602</v>
      </c>
      <c r="I593" s="10">
        <v>1</v>
      </c>
      <c r="J593" s="10">
        <v>0</v>
      </c>
      <c r="K593" s="10">
        <v>0</v>
      </c>
      <c r="L593" t="str">
        <f t="shared" si="59"/>
        <v xml:space="preserve">Anagallis </v>
      </c>
      <c r="M593" t="str">
        <f t="shared" si="60"/>
        <v xml:space="preserve"> minima</v>
      </c>
      <c r="N593" t="str">
        <f t="shared" si="61"/>
        <v/>
      </c>
      <c r="O593" t="str">
        <f t="shared" si="63"/>
        <v>Species</v>
      </c>
      <c r="P593" t="str">
        <f t="shared" si="62"/>
        <v>(L.) E. H. L. Krause</v>
      </c>
      <c r="Q593" t="str">
        <f>LOOKUP(A593,Formation!$A$2:$A$10,Formation!$B$2:$B$10)</f>
        <v>Ufer und Feuchtgebiete (Nassfluren und Moore)</v>
      </c>
      <c r="R593" t="str" cm="1">
        <f t="array" ref="R593">INDEX(Klasse!$D$2:$D$42,MATCH(1,(A593=Klasse!$A$2:$A$42) * (Species!B593=Klasse!$B$2:$B$42),0))</f>
        <v>Wechselfeuchte Pionierfluren</v>
      </c>
    </row>
    <row r="594" spans="1:18" x14ac:dyDescent="0.3">
      <c r="A594" s="10">
        <v>2</v>
      </c>
      <c r="B594" s="10">
        <v>5</v>
      </c>
      <c r="C594" s="10">
        <v>1</v>
      </c>
      <c r="E594" t="str">
        <f>IF(C594="",Options!$A$3,IF(D594="",Options!$A$4,Options!$A$5))</f>
        <v>Verband</v>
      </c>
      <c r="F594" t="str" cm="1">
        <f t="array" ref="F594">IF(E594=Options!$A$3,"",IF(E594=Options!$A$4,INDEX(Verband!$E$2:$E$179,MATCH(1,(A594=Verband!$A$2:$A$179) * (Species!B594=Verband!$B$2:$B$179) * (Species!C594=Verband!$C$2:$C$179),0)),IF(E594=Options!$A$5,INDEX(Assoziation!$F$2:$F$96,MATCH(1,(A594=Assoziation!$A$2:$A$96) * (Species!B594=Assoziation!$B$2:$B$96) * (Species!C594=Assoziation!$C$2:$C$96) * (Species!D594=Assoziation!$D$2:$D$96),0)),"")))</f>
        <v>Nanocyperion</v>
      </c>
      <c r="G594" t="str" cm="1">
        <f t="array" ref="G594">IF(E594=Options!$A$3,INDEX(Klasse!$D$2:$D$42,MATCH(1,(A594=Klasse!$A$2:$A$42) * (Species!B594=Klasse!$B$2:$B$42),0)),IF(E594=Options!$A$4,INDEX(Verband!$F$2:$F$179,MATCH(1,(A594=Verband!$A$2:$A$179) * (Species!B594=Verband!$B$2:$B$179) * (Species!C594=Verband!$C$2:$C$179),0)),IF(E594=Options!$A$5,INDEX(Assoziation!$G$2:$G$96,MATCH(1,(A594=Assoziation!$A$2:$A$96) * (Species!B594=Assoziation!$B$2:$B$96) * (Species!C594=Assoziation!$C$2:$C$96) * (Species!D594=Assoziation!$D$2:$D$96),0)),"")))</f>
        <v>Einjährige Schlammflur (Zwergbinsenflur)</v>
      </c>
      <c r="H594" s="10" t="s">
        <v>603</v>
      </c>
      <c r="I594" s="10">
        <v>1</v>
      </c>
      <c r="J594" s="10">
        <v>0</v>
      </c>
      <c r="K594" s="10">
        <v>0</v>
      </c>
      <c r="L594" t="str">
        <f t="shared" si="59"/>
        <v xml:space="preserve">Blackstonia </v>
      </c>
      <c r="M594" t="str">
        <f t="shared" si="60"/>
        <v xml:space="preserve"> acuminata</v>
      </c>
      <c r="N594" t="str">
        <f t="shared" si="61"/>
        <v/>
      </c>
      <c r="O594" t="str">
        <f t="shared" si="63"/>
        <v>Species</v>
      </c>
      <c r="P594" t="str">
        <f t="shared" si="62"/>
        <v>(W. D. J. Koch &amp; Ziz) Domin</v>
      </c>
      <c r="Q594" t="str">
        <f>LOOKUP(A594,Formation!$A$2:$A$10,Formation!$B$2:$B$10)</f>
        <v>Ufer und Feuchtgebiete (Nassfluren und Moore)</v>
      </c>
      <c r="R594" t="str" cm="1">
        <f t="array" ref="R594">INDEX(Klasse!$D$2:$D$42,MATCH(1,(A594=Klasse!$A$2:$A$42) * (Species!B594=Klasse!$B$2:$B$42),0))</f>
        <v>Wechselfeuchte Pionierfluren</v>
      </c>
    </row>
    <row r="595" spans="1:18" x14ac:dyDescent="0.3">
      <c r="A595" s="10">
        <v>2</v>
      </c>
      <c r="B595" s="10">
        <v>5</v>
      </c>
      <c r="C595" s="10">
        <v>1</v>
      </c>
      <c r="E595" t="str">
        <f>IF(C595="",Options!$A$3,IF(D595="",Options!$A$4,Options!$A$5))</f>
        <v>Verband</v>
      </c>
      <c r="F595" t="str" cm="1">
        <f t="array" ref="F595">IF(E595=Options!$A$3,"",IF(E595=Options!$A$4,INDEX(Verband!$E$2:$E$179,MATCH(1,(A595=Verband!$A$2:$A$179) * (Species!B595=Verband!$B$2:$B$179) * (Species!C595=Verband!$C$2:$C$179),0)),IF(E595=Options!$A$5,INDEX(Assoziation!$F$2:$F$96,MATCH(1,(A595=Assoziation!$A$2:$A$96) * (Species!B595=Assoziation!$B$2:$B$96) * (Species!C595=Assoziation!$C$2:$C$96) * (Species!D595=Assoziation!$D$2:$D$96),0)),"")))</f>
        <v>Nanocyperion</v>
      </c>
      <c r="G595" t="str" cm="1">
        <f t="array" ref="G595">IF(E595=Options!$A$3,INDEX(Klasse!$D$2:$D$42,MATCH(1,(A595=Klasse!$A$2:$A$42) * (Species!B595=Klasse!$B$2:$B$42),0)),IF(E595=Options!$A$4,INDEX(Verband!$F$2:$F$179,MATCH(1,(A595=Verband!$A$2:$A$179) * (Species!B595=Verband!$B$2:$B$179) * (Species!C595=Verband!$C$2:$C$179),0)),IF(E595=Options!$A$5,INDEX(Assoziation!$G$2:$G$96,MATCH(1,(A595=Assoziation!$A$2:$A$96) * (Species!B595=Assoziation!$B$2:$B$96) * (Species!C595=Assoziation!$C$2:$C$96) * (Species!D595=Assoziation!$D$2:$D$96),0)),"")))</f>
        <v>Einjährige Schlammflur (Zwergbinsenflur)</v>
      </c>
      <c r="H595" s="10" t="s">
        <v>604</v>
      </c>
      <c r="I595" s="10">
        <v>1</v>
      </c>
      <c r="J595" s="10">
        <v>0</v>
      </c>
      <c r="K595" s="10">
        <v>0</v>
      </c>
      <c r="L595" t="str">
        <f t="shared" si="59"/>
        <v xml:space="preserve">Blackstonia </v>
      </c>
      <c r="M595" t="str">
        <f t="shared" si="60"/>
        <v xml:space="preserve"> perfoliata</v>
      </c>
      <c r="N595" t="str">
        <f t="shared" si="61"/>
        <v/>
      </c>
      <c r="O595" t="str">
        <f t="shared" si="63"/>
        <v>Species</v>
      </c>
      <c r="P595" t="str">
        <f t="shared" si="62"/>
        <v>(L.) Huds.</v>
      </c>
      <c r="Q595" t="str">
        <f>LOOKUP(A595,Formation!$A$2:$A$10,Formation!$B$2:$B$10)</f>
        <v>Ufer und Feuchtgebiete (Nassfluren und Moore)</v>
      </c>
      <c r="R595" t="str" cm="1">
        <f t="array" ref="R595">INDEX(Klasse!$D$2:$D$42,MATCH(1,(A595=Klasse!$A$2:$A$42) * (Species!B595=Klasse!$B$2:$B$42),0))</f>
        <v>Wechselfeuchte Pionierfluren</v>
      </c>
    </row>
    <row r="596" spans="1:18" x14ac:dyDescent="0.3">
      <c r="A596" s="10">
        <v>2</v>
      </c>
      <c r="B596" s="10">
        <v>5</v>
      </c>
      <c r="C596" s="10">
        <v>1</v>
      </c>
      <c r="E596" t="str">
        <f>IF(C596="",Options!$A$3,IF(D596="",Options!$A$4,Options!$A$5))</f>
        <v>Verband</v>
      </c>
      <c r="F596" t="str" cm="1">
        <f t="array" ref="F596">IF(E596=Options!$A$3,"",IF(E596=Options!$A$4,INDEX(Verband!$E$2:$E$179,MATCH(1,(A596=Verband!$A$2:$A$179) * (Species!B596=Verband!$B$2:$B$179) * (Species!C596=Verband!$C$2:$C$179),0)),IF(E596=Options!$A$5,INDEX(Assoziation!$F$2:$F$96,MATCH(1,(A596=Assoziation!$A$2:$A$96) * (Species!B596=Assoziation!$B$2:$B$96) * (Species!C596=Assoziation!$C$2:$C$96) * (Species!D596=Assoziation!$D$2:$D$96),0)),"")))</f>
        <v>Nanocyperion</v>
      </c>
      <c r="G596" t="str" cm="1">
        <f t="array" ref="G596">IF(E596=Options!$A$3,INDEX(Klasse!$D$2:$D$42,MATCH(1,(A596=Klasse!$A$2:$A$42) * (Species!B596=Klasse!$B$2:$B$42),0)),IF(E596=Options!$A$4,INDEX(Verband!$F$2:$F$179,MATCH(1,(A596=Verband!$A$2:$A$179) * (Species!B596=Verband!$B$2:$B$179) * (Species!C596=Verband!$C$2:$C$179),0)),IF(E596=Options!$A$5,INDEX(Assoziation!$G$2:$G$96,MATCH(1,(A596=Assoziation!$A$2:$A$96) * (Species!B596=Assoziation!$B$2:$B$96) * (Species!C596=Assoziation!$C$2:$C$96) * (Species!D596=Assoziation!$D$2:$D$96),0)),"")))</f>
        <v>Einjährige Schlammflur (Zwergbinsenflur)</v>
      </c>
      <c r="H596" s="10" t="s">
        <v>605</v>
      </c>
      <c r="I596" s="10">
        <v>1</v>
      </c>
      <c r="J596" s="10">
        <v>0</v>
      </c>
      <c r="K596" s="10">
        <v>0</v>
      </c>
      <c r="L596" t="str">
        <f t="shared" si="59"/>
        <v xml:space="preserve">Carex </v>
      </c>
      <c r="M596" t="str">
        <f t="shared" si="60"/>
        <v xml:space="preserve"> bohemica</v>
      </c>
      <c r="N596" t="str">
        <f t="shared" si="61"/>
        <v/>
      </c>
      <c r="O596" t="str">
        <f t="shared" si="63"/>
        <v>Species</v>
      </c>
      <c r="P596" t="str">
        <f t="shared" si="62"/>
        <v>Schreb.</v>
      </c>
      <c r="Q596" t="str">
        <f>LOOKUP(A596,Formation!$A$2:$A$10,Formation!$B$2:$B$10)</f>
        <v>Ufer und Feuchtgebiete (Nassfluren und Moore)</v>
      </c>
      <c r="R596" t="str" cm="1">
        <f t="array" ref="R596">INDEX(Klasse!$D$2:$D$42,MATCH(1,(A596=Klasse!$A$2:$A$42) * (Species!B596=Klasse!$B$2:$B$42),0))</f>
        <v>Wechselfeuchte Pionierfluren</v>
      </c>
    </row>
    <row r="597" spans="1:18" x14ac:dyDescent="0.3">
      <c r="A597" s="10">
        <v>2</v>
      </c>
      <c r="B597" s="10">
        <v>5</v>
      </c>
      <c r="C597" s="10">
        <v>1</v>
      </c>
      <c r="E597" t="str">
        <f>IF(C597="",Options!$A$3,IF(D597="",Options!$A$4,Options!$A$5))</f>
        <v>Verband</v>
      </c>
      <c r="F597" t="str" cm="1">
        <f t="array" ref="F597">IF(E597=Options!$A$3,"",IF(E597=Options!$A$4,INDEX(Verband!$E$2:$E$179,MATCH(1,(A597=Verband!$A$2:$A$179) * (Species!B597=Verband!$B$2:$B$179) * (Species!C597=Verband!$C$2:$C$179),0)),IF(E597=Options!$A$5,INDEX(Assoziation!$F$2:$F$96,MATCH(1,(A597=Assoziation!$A$2:$A$96) * (Species!B597=Assoziation!$B$2:$B$96) * (Species!C597=Assoziation!$C$2:$C$96) * (Species!D597=Assoziation!$D$2:$D$96),0)),"")))</f>
        <v>Nanocyperion</v>
      </c>
      <c r="G597" t="str" cm="1">
        <f t="array" ref="G597">IF(E597=Options!$A$3,INDEX(Klasse!$D$2:$D$42,MATCH(1,(A597=Klasse!$A$2:$A$42) * (Species!B597=Klasse!$B$2:$B$42),0)),IF(E597=Options!$A$4,INDEX(Verband!$F$2:$F$179,MATCH(1,(A597=Verband!$A$2:$A$179) * (Species!B597=Verband!$B$2:$B$179) * (Species!C597=Verband!$C$2:$C$179),0)),IF(E597=Options!$A$5,INDEX(Assoziation!$G$2:$G$96,MATCH(1,(A597=Assoziation!$A$2:$A$96) * (Species!B597=Assoziation!$B$2:$B$96) * (Species!C597=Assoziation!$C$2:$C$96) * (Species!D597=Assoziation!$D$2:$D$96),0)),"")))</f>
        <v>Einjährige Schlammflur (Zwergbinsenflur)</v>
      </c>
      <c r="H597" s="10" t="s">
        <v>606</v>
      </c>
      <c r="I597" s="10">
        <v>1</v>
      </c>
      <c r="J597" s="10">
        <v>0</v>
      </c>
      <c r="K597" s="10">
        <v>0</v>
      </c>
      <c r="L597" t="str">
        <f t="shared" si="59"/>
        <v xml:space="preserve">Centaurium </v>
      </c>
      <c r="M597" t="str">
        <f t="shared" si="60"/>
        <v xml:space="preserve"> pulchellum</v>
      </c>
      <c r="N597" t="str">
        <f t="shared" si="61"/>
        <v/>
      </c>
      <c r="O597" t="str">
        <f t="shared" si="63"/>
        <v>Species</v>
      </c>
      <c r="P597" t="str">
        <f t="shared" si="62"/>
        <v>(Sw.) Druce</v>
      </c>
      <c r="Q597" t="str">
        <f>LOOKUP(A597,Formation!$A$2:$A$10,Formation!$B$2:$B$10)</f>
        <v>Ufer und Feuchtgebiete (Nassfluren und Moore)</v>
      </c>
      <c r="R597" t="str" cm="1">
        <f t="array" ref="R597">INDEX(Klasse!$D$2:$D$42,MATCH(1,(A597=Klasse!$A$2:$A$42) * (Species!B597=Klasse!$B$2:$B$42),0))</f>
        <v>Wechselfeuchte Pionierfluren</v>
      </c>
    </row>
    <row r="598" spans="1:18" x14ac:dyDescent="0.3">
      <c r="A598" s="10">
        <v>2</v>
      </c>
      <c r="B598" s="10">
        <v>5</v>
      </c>
      <c r="C598" s="10">
        <v>1</v>
      </c>
      <c r="E598" t="str">
        <f>IF(C598="",Options!$A$3,IF(D598="",Options!$A$4,Options!$A$5))</f>
        <v>Verband</v>
      </c>
      <c r="F598" t="str" cm="1">
        <f t="array" ref="F598">IF(E598=Options!$A$3,"",IF(E598=Options!$A$4,INDEX(Verband!$E$2:$E$179,MATCH(1,(A598=Verband!$A$2:$A$179) * (Species!B598=Verband!$B$2:$B$179) * (Species!C598=Verband!$C$2:$C$179),0)),IF(E598=Options!$A$5,INDEX(Assoziation!$F$2:$F$96,MATCH(1,(A598=Assoziation!$A$2:$A$96) * (Species!B598=Assoziation!$B$2:$B$96) * (Species!C598=Assoziation!$C$2:$C$96) * (Species!D598=Assoziation!$D$2:$D$96),0)),"")))</f>
        <v>Nanocyperion</v>
      </c>
      <c r="G598" t="str" cm="1">
        <f t="array" ref="G598">IF(E598=Options!$A$3,INDEX(Klasse!$D$2:$D$42,MATCH(1,(A598=Klasse!$A$2:$A$42) * (Species!B598=Klasse!$B$2:$B$42),0)),IF(E598=Options!$A$4,INDEX(Verband!$F$2:$F$179,MATCH(1,(A598=Verband!$A$2:$A$179) * (Species!B598=Verband!$B$2:$B$179) * (Species!C598=Verband!$C$2:$C$179),0)),IF(E598=Options!$A$5,INDEX(Assoziation!$G$2:$G$96,MATCH(1,(A598=Assoziation!$A$2:$A$96) * (Species!B598=Assoziation!$B$2:$B$96) * (Species!C598=Assoziation!$C$2:$C$96) * (Species!D598=Assoziation!$D$2:$D$96),0)),"")))</f>
        <v>Einjährige Schlammflur (Zwergbinsenflur)</v>
      </c>
      <c r="H598" s="10" t="s">
        <v>607</v>
      </c>
      <c r="I598" s="10">
        <v>1</v>
      </c>
      <c r="J598" s="10">
        <v>1</v>
      </c>
      <c r="K598" s="10">
        <v>0</v>
      </c>
      <c r="L598" t="str">
        <f t="shared" si="59"/>
        <v xml:space="preserve">Cyperus </v>
      </c>
      <c r="M598" t="str">
        <f t="shared" si="60"/>
        <v xml:space="preserve"> flavescens</v>
      </c>
      <c r="N598" t="str">
        <f t="shared" si="61"/>
        <v/>
      </c>
      <c r="O598" t="str">
        <f t="shared" si="63"/>
        <v>Species</v>
      </c>
      <c r="P598" t="str">
        <f t="shared" si="62"/>
        <v>L.</v>
      </c>
      <c r="Q598" t="str">
        <f>LOOKUP(A598,Formation!$A$2:$A$10,Formation!$B$2:$B$10)</f>
        <v>Ufer und Feuchtgebiete (Nassfluren und Moore)</v>
      </c>
      <c r="R598" t="str" cm="1">
        <f t="array" ref="R598">INDEX(Klasse!$D$2:$D$42,MATCH(1,(A598=Klasse!$A$2:$A$42) * (Species!B598=Klasse!$B$2:$B$42),0))</f>
        <v>Wechselfeuchte Pionierfluren</v>
      </c>
    </row>
    <row r="599" spans="1:18" x14ac:dyDescent="0.3">
      <c r="A599" s="10">
        <v>2</v>
      </c>
      <c r="B599" s="10">
        <v>5</v>
      </c>
      <c r="C599" s="10">
        <v>1</v>
      </c>
      <c r="E599" t="str">
        <f>IF(C599="",Options!$A$3,IF(D599="",Options!$A$4,Options!$A$5))</f>
        <v>Verband</v>
      </c>
      <c r="F599" t="str" cm="1">
        <f t="array" ref="F599">IF(E599=Options!$A$3,"",IF(E599=Options!$A$4,INDEX(Verband!$E$2:$E$179,MATCH(1,(A599=Verband!$A$2:$A$179) * (Species!B599=Verband!$B$2:$B$179) * (Species!C599=Verband!$C$2:$C$179),0)),IF(E599=Options!$A$5,INDEX(Assoziation!$F$2:$F$96,MATCH(1,(A599=Assoziation!$A$2:$A$96) * (Species!B599=Assoziation!$B$2:$B$96) * (Species!C599=Assoziation!$C$2:$C$96) * (Species!D599=Assoziation!$D$2:$D$96),0)),"")))</f>
        <v>Nanocyperion</v>
      </c>
      <c r="G599" t="str" cm="1">
        <f t="array" ref="G599">IF(E599=Options!$A$3,INDEX(Klasse!$D$2:$D$42,MATCH(1,(A599=Klasse!$A$2:$A$42) * (Species!B599=Klasse!$B$2:$B$42),0)),IF(E599=Options!$A$4,INDEX(Verband!$F$2:$F$179,MATCH(1,(A599=Verband!$A$2:$A$179) * (Species!B599=Verband!$B$2:$B$179) * (Species!C599=Verband!$C$2:$C$179),0)),IF(E599=Options!$A$5,INDEX(Assoziation!$G$2:$G$96,MATCH(1,(A599=Assoziation!$A$2:$A$96) * (Species!B599=Assoziation!$B$2:$B$96) * (Species!C599=Assoziation!$C$2:$C$96) * (Species!D599=Assoziation!$D$2:$D$96),0)),"")))</f>
        <v>Einjährige Schlammflur (Zwergbinsenflur)</v>
      </c>
      <c r="H599" s="10" t="s">
        <v>608</v>
      </c>
      <c r="I599" s="10">
        <v>1</v>
      </c>
      <c r="J599" s="10">
        <v>1</v>
      </c>
      <c r="K599" s="10">
        <v>0</v>
      </c>
      <c r="L599" t="str">
        <f t="shared" si="59"/>
        <v xml:space="preserve">Cyperus </v>
      </c>
      <c r="M599" t="str">
        <f t="shared" si="60"/>
        <v xml:space="preserve"> fuscus</v>
      </c>
      <c r="N599" t="str">
        <f t="shared" si="61"/>
        <v/>
      </c>
      <c r="O599" t="str">
        <f t="shared" si="63"/>
        <v>Species</v>
      </c>
      <c r="P599" t="str">
        <f t="shared" si="62"/>
        <v>L.</v>
      </c>
      <c r="Q599" t="str">
        <f>LOOKUP(A599,Formation!$A$2:$A$10,Formation!$B$2:$B$10)</f>
        <v>Ufer und Feuchtgebiete (Nassfluren und Moore)</v>
      </c>
      <c r="R599" t="str" cm="1">
        <f t="array" ref="R599">INDEX(Klasse!$D$2:$D$42,MATCH(1,(A599=Klasse!$A$2:$A$42) * (Species!B599=Klasse!$B$2:$B$42),0))</f>
        <v>Wechselfeuchte Pionierfluren</v>
      </c>
    </row>
    <row r="600" spans="1:18" x14ac:dyDescent="0.3">
      <c r="A600" s="10">
        <v>2</v>
      </c>
      <c r="B600" s="10">
        <v>5</v>
      </c>
      <c r="C600" s="10">
        <v>1</v>
      </c>
      <c r="E600" t="str">
        <f>IF(C600="",Options!$A$3,IF(D600="",Options!$A$4,Options!$A$5))</f>
        <v>Verband</v>
      </c>
      <c r="F600" t="str" cm="1">
        <f t="array" ref="F600">IF(E600=Options!$A$3,"",IF(E600=Options!$A$4,INDEX(Verband!$E$2:$E$179,MATCH(1,(A600=Verband!$A$2:$A$179) * (Species!B600=Verband!$B$2:$B$179) * (Species!C600=Verband!$C$2:$C$179),0)),IF(E600=Options!$A$5,INDEX(Assoziation!$F$2:$F$96,MATCH(1,(A600=Assoziation!$A$2:$A$96) * (Species!B600=Assoziation!$B$2:$B$96) * (Species!C600=Assoziation!$C$2:$C$96) * (Species!D600=Assoziation!$D$2:$D$96),0)),"")))</f>
        <v>Nanocyperion</v>
      </c>
      <c r="G600" t="str" cm="1">
        <f t="array" ref="G600">IF(E600=Options!$A$3,INDEX(Klasse!$D$2:$D$42,MATCH(1,(A600=Klasse!$A$2:$A$42) * (Species!B600=Klasse!$B$2:$B$42),0)),IF(E600=Options!$A$4,INDEX(Verband!$F$2:$F$179,MATCH(1,(A600=Verband!$A$2:$A$179) * (Species!B600=Verband!$B$2:$B$179) * (Species!C600=Verband!$C$2:$C$179),0)),IF(E600=Options!$A$5,INDEX(Assoziation!$G$2:$G$96,MATCH(1,(A600=Assoziation!$A$2:$A$96) * (Species!B600=Assoziation!$B$2:$B$96) * (Species!C600=Assoziation!$C$2:$C$96) * (Species!D600=Assoziation!$D$2:$D$96),0)),"")))</f>
        <v>Einjährige Schlammflur (Zwergbinsenflur)</v>
      </c>
      <c r="H600" s="10" t="s">
        <v>609</v>
      </c>
      <c r="I600" s="10">
        <v>1</v>
      </c>
      <c r="J600" s="10">
        <v>0</v>
      </c>
      <c r="K600" s="10">
        <v>0</v>
      </c>
      <c r="L600" t="str">
        <f t="shared" si="59"/>
        <v xml:space="preserve">Cyperus </v>
      </c>
      <c r="M600" t="str">
        <f t="shared" si="60"/>
        <v xml:space="preserve"> michelianus</v>
      </c>
      <c r="N600" t="str">
        <f t="shared" si="61"/>
        <v/>
      </c>
      <c r="O600" t="str">
        <f t="shared" si="63"/>
        <v>Species</v>
      </c>
      <c r="P600" t="str">
        <f t="shared" si="62"/>
        <v>(L.) Delile</v>
      </c>
      <c r="Q600" t="str">
        <f>LOOKUP(A600,Formation!$A$2:$A$10,Formation!$B$2:$B$10)</f>
        <v>Ufer und Feuchtgebiete (Nassfluren und Moore)</v>
      </c>
      <c r="R600" t="str" cm="1">
        <f t="array" ref="R600">INDEX(Klasse!$D$2:$D$42,MATCH(1,(A600=Klasse!$A$2:$A$42) * (Species!B600=Klasse!$B$2:$B$42),0))</f>
        <v>Wechselfeuchte Pionierfluren</v>
      </c>
    </row>
    <row r="601" spans="1:18" x14ac:dyDescent="0.3">
      <c r="A601" s="10">
        <v>2</v>
      </c>
      <c r="B601" s="10">
        <v>5</v>
      </c>
      <c r="C601" s="10">
        <v>1</v>
      </c>
      <c r="E601" t="str">
        <f>IF(C601="",Options!$A$3,IF(D601="",Options!$A$4,Options!$A$5))</f>
        <v>Verband</v>
      </c>
      <c r="F601" t="str" cm="1">
        <f t="array" ref="F601">IF(E601=Options!$A$3,"",IF(E601=Options!$A$4,INDEX(Verband!$E$2:$E$179,MATCH(1,(A601=Verband!$A$2:$A$179) * (Species!B601=Verband!$B$2:$B$179) * (Species!C601=Verband!$C$2:$C$179),0)),IF(E601=Options!$A$5,INDEX(Assoziation!$F$2:$F$96,MATCH(1,(A601=Assoziation!$A$2:$A$96) * (Species!B601=Assoziation!$B$2:$B$96) * (Species!C601=Assoziation!$C$2:$C$96) * (Species!D601=Assoziation!$D$2:$D$96),0)),"")))</f>
        <v>Nanocyperion</v>
      </c>
      <c r="G601" t="str" cm="1">
        <f t="array" ref="G601">IF(E601=Options!$A$3,INDEX(Klasse!$D$2:$D$42,MATCH(1,(A601=Klasse!$A$2:$A$42) * (Species!B601=Klasse!$B$2:$B$42),0)),IF(E601=Options!$A$4,INDEX(Verband!$F$2:$F$179,MATCH(1,(A601=Verband!$A$2:$A$179) * (Species!B601=Verband!$B$2:$B$179) * (Species!C601=Verband!$C$2:$C$179),0)),IF(E601=Options!$A$5,INDEX(Assoziation!$G$2:$G$96,MATCH(1,(A601=Assoziation!$A$2:$A$96) * (Species!B601=Assoziation!$B$2:$B$96) * (Species!C601=Assoziation!$C$2:$C$96) * (Species!D601=Assoziation!$D$2:$D$96),0)),"")))</f>
        <v>Einjährige Schlammflur (Zwergbinsenflur)</v>
      </c>
      <c r="H601" s="10" t="s">
        <v>610</v>
      </c>
      <c r="I601" s="10">
        <v>1</v>
      </c>
      <c r="J601" s="10">
        <v>0</v>
      </c>
      <c r="K601" s="10">
        <v>0</v>
      </c>
      <c r="L601" t="str">
        <f t="shared" si="59"/>
        <v xml:space="preserve">Eleocharis </v>
      </c>
      <c r="M601" t="str">
        <f t="shared" si="60"/>
        <v xml:space="preserve"> ovata</v>
      </c>
      <c r="N601" t="str">
        <f t="shared" si="61"/>
        <v/>
      </c>
      <c r="O601" t="str">
        <f t="shared" si="63"/>
        <v>Species</v>
      </c>
      <c r="P601" t="str">
        <f t="shared" si="62"/>
        <v>(Roth) Roem. &amp; Schult.</v>
      </c>
      <c r="Q601" t="str">
        <f>LOOKUP(A601,Formation!$A$2:$A$10,Formation!$B$2:$B$10)</f>
        <v>Ufer und Feuchtgebiete (Nassfluren und Moore)</v>
      </c>
      <c r="R601" t="str" cm="1">
        <f t="array" ref="R601">INDEX(Klasse!$D$2:$D$42,MATCH(1,(A601=Klasse!$A$2:$A$42) * (Species!B601=Klasse!$B$2:$B$42),0))</f>
        <v>Wechselfeuchte Pionierfluren</v>
      </c>
    </row>
    <row r="602" spans="1:18" x14ac:dyDescent="0.3">
      <c r="A602" s="10">
        <v>2</v>
      </c>
      <c r="B602" s="10">
        <v>5</v>
      </c>
      <c r="C602" s="10">
        <v>1</v>
      </c>
      <c r="E602" t="str">
        <f>IF(C602="",Options!$A$3,IF(D602="",Options!$A$4,Options!$A$5))</f>
        <v>Verband</v>
      </c>
      <c r="F602" t="str" cm="1">
        <f t="array" ref="F602">IF(E602=Options!$A$3,"",IF(E602=Options!$A$4,INDEX(Verband!$E$2:$E$179,MATCH(1,(A602=Verband!$A$2:$A$179) * (Species!B602=Verband!$B$2:$B$179) * (Species!C602=Verband!$C$2:$C$179),0)),IF(E602=Options!$A$5,INDEX(Assoziation!$F$2:$F$96,MATCH(1,(A602=Assoziation!$A$2:$A$96) * (Species!B602=Assoziation!$B$2:$B$96) * (Species!C602=Assoziation!$C$2:$C$96) * (Species!D602=Assoziation!$D$2:$D$96),0)),"")))</f>
        <v>Nanocyperion</v>
      </c>
      <c r="G602" t="str" cm="1">
        <f t="array" ref="G602">IF(E602=Options!$A$3,INDEX(Klasse!$D$2:$D$42,MATCH(1,(A602=Klasse!$A$2:$A$42) * (Species!B602=Klasse!$B$2:$B$42),0)),IF(E602=Options!$A$4,INDEX(Verband!$F$2:$F$179,MATCH(1,(A602=Verband!$A$2:$A$179) * (Species!B602=Verband!$B$2:$B$179) * (Species!C602=Verband!$C$2:$C$179),0)),IF(E602=Options!$A$5,INDEX(Assoziation!$G$2:$G$96,MATCH(1,(A602=Assoziation!$A$2:$A$96) * (Species!B602=Assoziation!$B$2:$B$96) * (Species!C602=Assoziation!$C$2:$C$96) * (Species!D602=Assoziation!$D$2:$D$96),0)),"")))</f>
        <v>Einjährige Schlammflur (Zwergbinsenflur)</v>
      </c>
      <c r="H602" s="10" t="s">
        <v>611</v>
      </c>
      <c r="I602" s="10">
        <v>1</v>
      </c>
      <c r="J602" s="10">
        <v>0</v>
      </c>
      <c r="K602" s="10">
        <v>0</v>
      </c>
      <c r="L602" t="str">
        <f t="shared" si="59"/>
        <v xml:space="preserve">Gnaphalium </v>
      </c>
      <c r="M602" t="str">
        <f t="shared" si="60"/>
        <v xml:space="preserve"> luteoalbum</v>
      </c>
      <c r="N602" t="str">
        <f t="shared" si="61"/>
        <v/>
      </c>
      <c r="O602" t="str">
        <f t="shared" si="63"/>
        <v>Species</v>
      </c>
      <c r="P602" t="str">
        <f t="shared" si="62"/>
        <v>L.</v>
      </c>
      <c r="Q602" t="str">
        <f>LOOKUP(A602,Formation!$A$2:$A$10,Formation!$B$2:$B$10)</f>
        <v>Ufer und Feuchtgebiete (Nassfluren und Moore)</v>
      </c>
      <c r="R602" t="str" cm="1">
        <f t="array" ref="R602">INDEX(Klasse!$D$2:$D$42,MATCH(1,(A602=Klasse!$A$2:$A$42) * (Species!B602=Klasse!$B$2:$B$42),0))</f>
        <v>Wechselfeuchte Pionierfluren</v>
      </c>
    </row>
    <row r="603" spans="1:18" x14ac:dyDescent="0.3">
      <c r="A603" s="10">
        <v>2</v>
      </c>
      <c r="B603" s="10">
        <v>5</v>
      </c>
      <c r="C603" s="10">
        <v>1</v>
      </c>
      <c r="E603" t="str">
        <f>IF(C603="",Options!$A$3,IF(D603="",Options!$A$4,Options!$A$5))</f>
        <v>Verband</v>
      </c>
      <c r="F603" t="str" cm="1">
        <f t="array" ref="F603">IF(E603=Options!$A$3,"",IF(E603=Options!$A$4,INDEX(Verband!$E$2:$E$179,MATCH(1,(A603=Verband!$A$2:$A$179) * (Species!B603=Verband!$B$2:$B$179) * (Species!C603=Verband!$C$2:$C$179),0)),IF(E603=Options!$A$5,INDEX(Assoziation!$F$2:$F$96,MATCH(1,(A603=Assoziation!$A$2:$A$96) * (Species!B603=Assoziation!$B$2:$B$96) * (Species!C603=Assoziation!$C$2:$C$96) * (Species!D603=Assoziation!$D$2:$D$96),0)),"")))</f>
        <v>Nanocyperion</v>
      </c>
      <c r="G603" t="str" cm="1">
        <f t="array" ref="G603">IF(E603=Options!$A$3,INDEX(Klasse!$D$2:$D$42,MATCH(1,(A603=Klasse!$A$2:$A$42) * (Species!B603=Klasse!$B$2:$B$42),0)),IF(E603=Options!$A$4,INDEX(Verband!$F$2:$F$179,MATCH(1,(A603=Verband!$A$2:$A$179) * (Species!B603=Verband!$B$2:$B$179) * (Species!C603=Verband!$C$2:$C$179),0)),IF(E603=Options!$A$5,INDEX(Assoziation!$G$2:$G$96,MATCH(1,(A603=Assoziation!$A$2:$A$96) * (Species!B603=Assoziation!$B$2:$B$96) * (Species!C603=Assoziation!$C$2:$C$96) * (Species!D603=Assoziation!$D$2:$D$96),0)),"")))</f>
        <v>Einjährige Schlammflur (Zwergbinsenflur)</v>
      </c>
      <c r="H603" s="10" t="s">
        <v>612</v>
      </c>
      <c r="I603" s="10">
        <v>1</v>
      </c>
      <c r="J603" s="10">
        <v>0</v>
      </c>
      <c r="K603" s="10">
        <v>0</v>
      </c>
      <c r="L603" t="str">
        <f t="shared" si="59"/>
        <v xml:space="preserve">Gypsophila </v>
      </c>
      <c r="M603" t="str">
        <f t="shared" si="60"/>
        <v xml:space="preserve"> muralis</v>
      </c>
      <c r="N603" t="str">
        <f t="shared" si="61"/>
        <v/>
      </c>
      <c r="O603" t="str">
        <f t="shared" si="63"/>
        <v>Species</v>
      </c>
      <c r="P603" t="str">
        <f t="shared" si="62"/>
        <v>L.</v>
      </c>
      <c r="Q603" t="str">
        <f>LOOKUP(A603,Formation!$A$2:$A$10,Formation!$B$2:$B$10)</f>
        <v>Ufer und Feuchtgebiete (Nassfluren und Moore)</v>
      </c>
      <c r="R603" t="str" cm="1">
        <f t="array" ref="R603">INDEX(Klasse!$D$2:$D$42,MATCH(1,(A603=Klasse!$A$2:$A$42) * (Species!B603=Klasse!$B$2:$B$42),0))</f>
        <v>Wechselfeuchte Pionierfluren</v>
      </c>
    </row>
    <row r="604" spans="1:18" x14ac:dyDescent="0.3">
      <c r="A604" s="10">
        <v>2</v>
      </c>
      <c r="B604" s="10">
        <v>5</v>
      </c>
      <c r="C604" s="10">
        <v>1</v>
      </c>
      <c r="E604" t="str">
        <f>IF(C604="",Options!$A$3,IF(D604="",Options!$A$4,Options!$A$5))</f>
        <v>Verband</v>
      </c>
      <c r="F604" t="str" cm="1">
        <f t="array" ref="F604">IF(E604=Options!$A$3,"",IF(E604=Options!$A$4,INDEX(Verband!$E$2:$E$179,MATCH(1,(A604=Verband!$A$2:$A$179) * (Species!B604=Verband!$B$2:$B$179) * (Species!C604=Verband!$C$2:$C$179),0)),IF(E604=Options!$A$5,INDEX(Assoziation!$F$2:$F$96,MATCH(1,(A604=Assoziation!$A$2:$A$96) * (Species!B604=Assoziation!$B$2:$B$96) * (Species!C604=Assoziation!$C$2:$C$96) * (Species!D604=Assoziation!$D$2:$D$96),0)),"")))</f>
        <v>Nanocyperion</v>
      </c>
      <c r="G604" t="str" cm="1">
        <f t="array" ref="G604">IF(E604=Options!$A$3,INDEX(Klasse!$D$2:$D$42,MATCH(1,(A604=Klasse!$A$2:$A$42) * (Species!B604=Klasse!$B$2:$B$42),0)),IF(E604=Options!$A$4,INDEX(Verband!$F$2:$F$179,MATCH(1,(A604=Verband!$A$2:$A$179) * (Species!B604=Verband!$B$2:$B$179) * (Species!C604=Verband!$C$2:$C$179),0)),IF(E604=Options!$A$5,INDEX(Assoziation!$G$2:$G$96,MATCH(1,(A604=Assoziation!$A$2:$A$96) * (Species!B604=Assoziation!$B$2:$B$96) * (Species!C604=Assoziation!$C$2:$C$96) * (Species!D604=Assoziation!$D$2:$D$96),0)),"")))</f>
        <v>Einjährige Schlammflur (Zwergbinsenflur)</v>
      </c>
      <c r="H604" s="10" t="s">
        <v>613</v>
      </c>
      <c r="I604" s="10">
        <v>1</v>
      </c>
      <c r="J604" s="10">
        <v>0</v>
      </c>
      <c r="K604" s="10">
        <v>0</v>
      </c>
      <c r="L604" t="str">
        <f t="shared" si="59"/>
        <v xml:space="preserve">Illecebrum </v>
      </c>
      <c r="M604" t="str">
        <f t="shared" si="60"/>
        <v xml:space="preserve"> verticillatum</v>
      </c>
      <c r="N604" t="str">
        <f t="shared" si="61"/>
        <v/>
      </c>
      <c r="O604" t="str">
        <f t="shared" si="63"/>
        <v>Species</v>
      </c>
      <c r="P604" t="str">
        <f t="shared" si="62"/>
        <v>L.</v>
      </c>
      <c r="Q604" t="str">
        <f>LOOKUP(A604,Formation!$A$2:$A$10,Formation!$B$2:$B$10)</f>
        <v>Ufer und Feuchtgebiete (Nassfluren und Moore)</v>
      </c>
      <c r="R604" t="str" cm="1">
        <f t="array" ref="R604">INDEX(Klasse!$D$2:$D$42,MATCH(1,(A604=Klasse!$A$2:$A$42) * (Species!B604=Klasse!$B$2:$B$42),0))</f>
        <v>Wechselfeuchte Pionierfluren</v>
      </c>
    </row>
    <row r="605" spans="1:18" x14ac:dyDescent="0.3">
      <c r="A605" s="10">
        <v>2</v>
      </c>
      <c r="B605" s="10">
        <v>5</v>
      </c>
      <c r="C605" s="10">
        <v>1</v>
      </c>
      <c r="E605" t="str">
        <f>IF(C605="",Options!$A$3,IF(D605="",Options!$A$4,Options!$A$5))</f>
        <v>Verband</v>
      </c>
      <c r="F605" t="str" cm="1">
        <f t="array" ref="F605">IF(E605=Options!$A$3,"",IF(E605=Options!$A$4,INDEX(Verband!$E$2:$E$179,MATCH(1,(A605=Verband!$A$2:$A$179) * (Species!B605=Verband!$B$2:$B$179) * (Species!C605=Verband!$C$2:$C$179),0)),IF(E605=Options!$A$5,INDEX(Assoziation!$F$2:$F$96,MATCH(1,(A605=Assoziation!$A$2:$A$96) * (Species!B605=Assoziation!$B$2:$B$96) * (Species!C605=Assoziation!$C$2:$C$96) * (Species!D605=Assoziation!$D$2:$D$96),0)),"")))</f>
        <v>Nanocyperion</v>
      </c>
      <c r="G605" t="str" cm="1">
        <f t="array" ref="G605">IF(E605=Options!$A$3,INDEX(Klasse!$D$2:$D$42,MATCH(1,(A605=Klasse!$A$2:$A$42) * (Species!B605=Klasse!$B$2:$B$42),0)),IF(E605=Options!$A$4,INDEX(Verband!$F$2:$F$179,MATCH(1,(A605=Verband!$A$2:$A$179) * (Species!B605=Verband!$B$2:$B$179) * (Species!C605=Verband!$C$2:$C$179),0)),IF(E605=Options!$A$5,INDEX(Assoziation!$G$2:$G$96,MATCH(1,(A605=Assoziation!$A$2:$A$96) * (Species!B605=Assoziation!$B$2:$B$96) * (Species!C605=Assoziation!$C$2:$C$96) * (Species!D605=Assoziation!$D$2:$D$96),0)),"")))</f>
        <v>Einjährige Schlammflur (Zwergbinsenflur)</v>
      </c>
      <c r="H605" s="10" t="s">
        <v>614</v>
      </c>
      <c r="I605" s="10">
        <v>1</v>
      </c>
      <c r="J605" s="10">
        <v>0</v>
      </c>
      <c r="K605" s="10">
        <v>0</v>
      </c>
      <c r="L605" t="str">
        <f t="shared" ref="L605:L668" si="64">IF(O605="Genus",H605,LEFT(H605,FIND(" ",H605)))</f>
        <v xml:space="preserve">Isolepis </v>
      </c>
      <c r="M605" t="str">
        <f t="shared" ref="M605:M668" si="65">IF(O605="Genus","",MID(H605,FIND(" ",H605),FIND(" ",H605,FIND(" ",H605)+1)-FIND(" ",H605)))</f>
        <v xml:space="preserve"> setacea</v>
      </c>
      <c r="N605" t="str">
        <f t="shared" ref="N605:N668" si="66">IF(O605="Subspecies",MID(H605,FIND("subsp. ",H605)+7,LEN(H605)-FIND("subsp. ",H605)+7),"")</f>
        <v/>
      </c>
      <c r="O605" t="str">
        <f t="shared" si="63"/>
        <v>Species</v>
      </c>
      <c r="P605" t="str">
        <f t="shared" ref="P605:P668" si="67">IF(O605="Species",RIGHT(H605,LEN(H605)-FIND(" ",H605,FIND(" ",H605)+1)),"")</f>
        <v>(L.) R. Br.</v>
      </c>
      <c r="Q605" t="str">
        <f>LOOKUP(A605,Formation!$A$2:$A$10,Formation!$B$2:$B$10)</f>
        <v>Ufer und Feuchtgebiete (Nassfluren und Moore)</v>
      </c>
      <c r="R605" t="str" cm="1">
        <f t="array" ref="R605">INDEX(Klasse!$D$2:$D$42,MATCH(1,(A605=Klasse!$A$2:$A$42) * (Species!B605=Klasse!$B$2:$B$42),0))</f>
        <v>Wechselfeuchte Pionierfluren</v>
      </c>
    </row>
    <row r="606" spans="1:18" x14ac:dyDescent="0.3">
      <c r="A606" s="10">
        <v>2</v>
      </c>
      <c r="B606" s="10">
        <v>5</v>
      </c>
      <c r="C606" s="10">
        <v>1</v>
      </c>
      <c r="E606" t="str">
        <f>IF(C606="",Options!$A$3,IF(D606="",Options!$A$4,Options!$A$5))</f>
        <v>Verband</v>
      </c>
      <c r="F606" t="str" cm="1">
        <f t="array" ref="F606">IF(E606=Options!$A$3,"",IF(E606=Options!$A$4,INDEX(Verband!$E$2:$E$179,MATCH(1,(A606=Verband!$A$2:$A$179) * (Species!B606=Verband!$B$2:$B$179) * (Species!C606=Verband!$C$2:$C$179),0)),IF(E606=Options!$A$5,INDEX(Assoziation!$F$2:$F$96,MATCH(1,(A606=Assoziation!$A$2:$A$96) * (Species!B606=Assoziation!$B$2:$B$96) * (Species!C606=Assoziation!$C$2:$C$96) * (Species!D606=Assoziation!$D$2:$D$96),0)),"")))</f>
        <v>Nanocyperion</v>
      </c>
      <c r="G606" t="str" cm="1">
        <f t="array" ref="G606">IF(E606=Options!$A$3,INDEX(Klasse!$D$2:$D$42,MATCH(1,(A606=Klasse!$A$2:$A$42) * (Species!B606=Klasse!$B$2:$B$42),0)),IF(E606=Options!$A$4,INDEX(Verband!$F$2:$F$179,MATCH(1,(A606=Verband!$A$2:$A$179) * (Species!B606=Verband!$B$2:$B$179) * (Species!C606=Verband!$C$2:$C$179),0)),IF(E606=Options!$A$5,INDEX(Assoziation!$G$2:$G$96,MATCH(1,(A606=Assoziation!$A$2:$A$96) * (Species!B606=Assoziation!$B$2:$B$96) * (Species!C606=Assoziation!$C$2:$C$96) * (Species!D606=Assoziation!$D$2:$D$96),0)),"")))</f>
        <v>Einjährige Schlammflur (Zwergbinsenflur)</v>
      </c>
      <c r="H606" s="10" t="s">
        <v>615</v>
      </c>
      <c r="I606" s="10">
        <v>1</v>
      </c>
      <c r="J606" s="10">
        <v>0</v>
      </c>
      <c r="K606" s="10">
        <v>0</v>
      </c>
      <c r="L606" t="str">
        <f t="shared" si="64"/>
        <v xml:space="preserve">Juncus </v>
      </c>
      <c r="M606" t="str">
        <f t="shared" si="65"/>
        <v xml:space="preserve"> ambiguus</v>
      </c>
      <c r="N606" t="str">
        <f t="shared" si="66"/>
        <v/>
      </c>
      <c r="O606" t="str">
        <f t="shared" si="63"/>
        <v>Species</v>
      </c>
      <c r="P606" t="str">
        <f t="shared" si="67"/>
        <v>Guss.</v>
      </c>
      <c r="Q606" t="str">
        <f>LOOKUP(A606,Formation!$A$2:$A$10,Formation!$B$2:$B$10)</f>
        <v>Ufer und Feuchtgebiete (Nassfluren und Moore)</v>
      </c>
      <c r="R606" t="str" cm="1">
        <f t="array" ref="R606">INDEX(Klasse!$D$2:$D$42,MATCH(1,(A606=Klasse!$A$2:$A$42) * (Species!B606=Klasse!$B$2:$B$42),0))</f>
        <v>Wechselfeuchte Pionierfluren</v>
      </c>
    </row>
    <row r="607" spans="1:18" x14ac:dyDescent="0.3">
      <c r="A607" s="10">
        <v>2</v>
      </c>
      <c r="B607" s="10">
        <v>5</v>
      </c>
      <c r="C607" s="10">
        <v>1</v>
      </c>
      <c r="E607" t="str">
        <f>IF(C607="",Options!$A$3,IF(D607="",Options!$A$4,Options!$A$5))</f>
        <v>Verband</v>
      </c>
      <c r="F607" t="str" cm="1">
        <f t="array" ref="F607">IF(E607=Options!$A$3,"",IF(E607=Options!$A$4,INDEX(Verband!$E$2:$E$179,MATCH(1,(A607=Verband!$A$2:$A$179) * (Species!B607=Verband!$B$2:$B$179) * (Species!C607=Verband!$C$2:$C$179),0)),IF(E607=Options!$A$5,INDEX(Assoziation!$F$2:$F$96,MATCH(1,(A607=Assoziation!$A$2:$A$96) * (Species!B607=Assoziation!$B$2:$B$96) * (Species!C607=Assoziation!$C$2:$C$96) * (Species!D607=Assoziation!$D$2:$D$96),0)),"")))</f>
        <v>Nanocyperion</v>
      </c>
      <c r="G607" t="str" cm="1">
        <f t="array" ref="G607">IF(E607=Options!$A$3,INDEX(Klasse!$D$2:$D$42,MATCH(1,(A607=Klasse!$A$2:$A$42) * (Species!B607=Klasse!$B$2:$B$42),0)),IF(E607=Options!$A$4,INDEX(Verband!$F$2:$F$179,MATCH(1,(A607=Verband!$A$2:$A$179) * (Species!B607=Verband!$B$2:$B$179) * (Species!C607=Verband!$C$2:$C$179),0)),IF(E607=Options!$A$5,INDEX(Assoziation!$G$2:$G$96,MATCH(1,(A607=Assoziation!$A$2:$A$96) * (Species!B607=Assoziation!$B$2:$B$96) * (Species!C607=Assoziation!$C$2:$C$96) * (Species!D607=Assoziation!$D$2:$D$96),0)),"")))</f>
        <v>Einjährige Schlammflur (Zwergbinsenflur)</v>
      </c>
      <c r="H607" s="10" t="s">
        <v>594</v>
      </c>
      <c r="I607" s="10">
        <v>1</v>
      </c>
      <c r="J607" s="10">
        <v>1</v>
      </c>
      <c r="K607" s="10">
        <v>0</v>
      </c>
      <c r="L607" t="str">
        <f t="shared" si="64"/>
        <v xml:space="preserve">Juncus </v>
      </c>
      <c r="M607" t="str">
        <f t="shared" si="65"/>
        <v xml:space="preserve"> bufonius</v>
      </c>
      <c r="N607" t="str">
        <f t="shared" si="66"/>
        <v/>
      </c>
      <c r="O607" t="str">
        <f t="shared" si="63"/>
        <v>Species</v>
      </c>
      <c r="P607" t="str">
        <f t="shared" si="67"/>
        <v>L.</v>
      </c>
      <c r="Q607" t="str">
        <f>LOOKUP(A607,Formation!$A$2:$A$10,Formation!$B$2:$B$10)</f>
        <v>Ufer und Feuchtgebiete (Nassfluren und Moore)</v>
      </c>
      <c r="R607" t="str" cm="1">
        <f t="array" ref="R607">INDEX(Klasse!$D$2:$D$42,MATCH(1,(A607=Klasse!$A$2:$A$42) * (Species!B607=Klasse!$B$2:$B$42),0))</f>
        <v>Wechselfeuchte Pionierfluren</v>
      </c>
    </row>
    <row r="608" spans="1:18" x14ac:dyDescent="0.3">
      <c r="A608" s="10">
        <v>2</v>
      </c>
      <c r="B608" s="10">
        <v>5</v>
      </c>
      <c r="C608" s="10">
        <v>1</v>
      </c>
      <c r="E608" t="str">
        <f>IF(C608="",Options!$A$3,IF(D608="",Options!$A$4,Options!$A$5))</f>
        <v>Verband</v>
      </c>
      <c r="F608" t="str" cm="1">
        <f t="array" ref="F608">IF(E608=Options!$A$3,"",IF(E608=Options!$A$4,INDEX(Verband!$E$2:$E$179,MATCH(1,(A608=Verband!$A$2:$A$179) * (Species!B608=Verband!$B$2:$B$179) * (Species!C608=Verband!$C$2:$C$179),0)),IF(E608=Options!$A$5,INDEX(Assoziation!$F$2:$F$96,MATCH(1,(A608=Assoziation!$A$2:$A$96) * (Species!B608=Assoziation!$B$2:$B$96) * (Species!C608=Assoziation!$C$2:$C$96) * (Species!D608=Assoziation!$D$2:$D$96),0)),"")))</f>
        <v>Nanocyperion</v>
      </c>
      <c r="G608" t="str" cm="1">
        <f t="array" ref="G608">IF(E608=Options!$A$3,INDEX(Klasse!$D$2:$D$42,MATCH(1,(A608=Klasse!$A$2:$A$42) * (Species!B608=Klasse!$B$2:$B$42),0)),IF(E608=Options!$A$4,INDEX(Verband!$F$2:$F$179,MATCH(1,(A608=Verband!$A$2:$A$179) * (Species!B608=Verband!$B$2:$B$179) * (Species!C608=Verband!$C$2:$C$179),0)),IF(E608=Options!$A$5,INDEX(Assoziation!$G$2:$G$96,MATCH(1,(A608=Assoziation!$A$2:$A$96) * (Species!B608=Assoziation!$B$2:$B$96) * (Species!C608=Assoziation!$C$2:$C$96) * (Species!D608=Assoziation!$D$2:$D$96),0)),"")))</f>
        <v>Einjährige Schlammflur (Zwergbinsenflur)</v>
      </c>
      <c r="H608" s="10" t="s">
        <v>616</v>
      </c>
      <c r="I608" s="10">
        <v>1</v>
      </c>
      <c r="J608" s="10">
        <v>0</v>
      </c>
      <c r="K608" s="10">
        <v>0</v>
      </c>
      <c r="L608" t="str">
        <f t="shared" si="64"/>
        <v xml:space="preserve">Juncus </v>
      </c>
      <c r="M608" t="str">
        <f t="shared" si="65"/>
        <v xml:space="preserve"> capitatus</v>
      </c>
      <c r="N608" t="str">
        <f t="shared" si="66"/>
        <v/>
      </c>
      <c r="O608" t="str">
        <f t="shared" si="63"/>
        <v>Species</v>
      </c>
      <c r="P608" t="str">
        <f t="shared" si="67"/>
        <v>Weigel</v>
      </c>
      <c r="Q608" t="str">
        <f>LOOKUP(A608,Formation!$A$2:$A$10,Formation!$B$2:$B$10)</f>
        <v>Ufer und Feuchtgebiete (Nassfluren und Moore)</v>
      </c>
      <c r="R608" t="str" cm="1">
        <f t="array" ref="R608">INDEX(Klasse!$D$2:$D$42,MATCH(1,(A608=Klasse!$A$2:$A$42) * (Species!B608=Klasse!$B$2:$B$42),0))</f>
        <v>Wechselfeuchte Pionierfluren</v>
      </c>
    </row>
    <row r="609" spans="1:18" x14ac:dyDescent="0.3">
      <c r="A609" s="10">
        <v>2</v>
      </c>
      <c r="B609" s="10">
        <v>5</v>
      </c>
      <c r="C609" s="10">
        <v>1</v>
      </c>
      <c r="E609" t="str">
        <f>IF(C609="",Options!$A$3,IF(D609="",Options!$A$4,Options!$A$5))</f>
        <v>Verband</v>
      </c>
      <c r="F609" t="str" cm="1">
        <f t="array" ref="F609">IF(E609=Options!$A$3,"",IF(E609=Options!$A$4,INDEX(Verband!$E$2:$E$179,MATCH(1,(A609=Verband!$A$2:$A$179) * (Species!B609=Verband!$B$2:$B$179) * (Species!C609=Verband!$C$2:$C$179),0)),IF(E609=Options!$A$5,INDEX(Assoziation!$F$2:$F$96,MATCH(1,(A609=Assoziation!$A$2:$A$96) * (Species!B609=Assoziation!$B$2:$B$96) * (Species!C609=Assoziation!$C$2:$C$96) * (Species!D609=Assoziation!$D$2:$D$96),0)),"")))</f>
        <v>Nanocyperion</v>
      </c>
      <c r="G609" t="str" cm="1">
        <f t="array" ref="G609">IF(E609=Options!$A$3,INDEX(Klasse!$D$2:$D$42,MATCH(1,(A609=Klasse!$A$2:$A$42) * (Species!B609=Klasse!$B$2:$B$42),0)),IF(E609=Options!$A$4,INDEX(Verband!$F$2:$F$179,MATCH(1,(A609=Verband!$A$2:$A$179) * (Species!B609=Verband!$B$2:$B$179) * (Species!C609=Verband!$C$2:$C$179),0)),IF(E609=Options!$A$5,INDEX(Assoziation!$G$2:$G$96,MATCH(1,(A609=Assoziation!$A$2:$A$96) * (Species!B609=Assoziation!$B$2:$B$96) * (Species!C609=Assoziation!$C$2:$C$96) * (Species!D609=Assoziation!$D$2:$D$96),0)),"")))</f>
        <v>Einjährige Schlammflur (Zwergbinsenflur)</v>
      </c>
      <c r="H609" s="10" t="s">
        <v>617</v>
      </c>
      <c r="I609" s="10">
        <v>1</v>
      </c>
      <c r="J609" s="10">
        <v>0</v>
      </c>
      <c r="K609" s="10">
        <v>0</v>
      </c>
      <c r="L609" t="str">
        <f t="shared" si="64"/>
        <v xml:space="preserve">Juncus </v>
      </c>
      <c r="M609" t="str">
        <f t="shared" si="65"/>
        <v xml:space="preserve"> sphaerocarpus</v>
      </c>
      <c r="N609" t="str">
        <f t="shared" si="66"/>
        <v/>
      </c>
      <c r="O609" t="str">
        <f t="shared" si="63"/>
        <v>Species</v>
      </c>
      <c r="P609" t="str">
        <f t="shared" si="67"/>
        <v>Nees</v>
      </c>
      <c r="Q609" t="str">
        <f>LOOKUP(A609,Formation!$A$2:$A$10,Formation!$B$2:$B$10)</f>
        <v>Ufer und Feuchtgebiete (Nassfluren und Moore)</v>
      </c>
      <c r="R609" t="str" cm="1">
        <f t="array" ref="R609">INDEX(Klasse!$D$2:$D$42,MATCH(1,(A609=Klasse!$A$2:$A$42) * (Species!B609=Klasse!$B$2:$B$42),0))</f>
        <v>Wechselfeuchte Pionierfluren</v>
      </c>
    </row>
    <row r="610" spans="1:18" x14ac:dyDescent="0.3">
      <c r="A610" s="10">
        <v>2</v>
      </c>
      <c r="B610" s="10">
        <v>5</v>
      </c>
      <c r="C610" s="10">
        <v>1</v>
      </c>
      <c r="E610" t="str">
        <f>IF(C610="",Options!$A$3,IF(D610="",Options!$A$4,Options!$A$5))</f>
        <v>Verband</v>
      </c>
      <c r="F610" t="str" cm="1">
        <f t="array" ref="F610">IF(E610=Options!$A$3,"",IF(E610=Options!$A$4,INDEX(Verband!$E$2:$E$179,MATCH(1,(A610=Verband!$A$2:$A$179) * (Species!B610=Verband!$B$2:$B$179) * (Species!C610=Verband!$C$2:$C$179),0)),IF(E610=Options!$A$5,INDEX(Assoziation!$F$2:$F$96,MATCH(1,(A610=Assoziation!$A$2:$A$96) * (Species!B610=Assoziation!$B$2:$B$96) * (Species!C610=Assoziation!$C$2:$C$96) * (Species!D610=Assoziation!$D$2:$D$96),0)),"")))</f>
        <v>Nanocyperion</v>
      </c>
      <c r="G610" t="str" cm="1">
        <f t="array" ref="G610">IF(E610=Options!$A$3,INDEX(Klasse!$D$2:$D$42,MATCH(1,(A610=Klasse!$A$2:$A$42) * (Species!B610=Klasse!$B$2:$B$42),0)),IF(E610=Options!$A$4,INDEX(Verband!$F$2:$F$179,MATCH(1,(A610=Verband!$A$2:$A$179) * (Species!B610=Verband!$B$2:$B$179) * (Species!C610=Verband!$C$2:$C$179),0)),IF(E610=Options!$A$5,INDEX(Assoziation!$G$2:$G$96,MATCH(1,(A610=Assoziation!$A$2:$A$96) * (Species!B610=Assoziation!$B$2:$B$96) * (Species!C610=Assoziation!$C$2:$C$96) * (Species!D610=Assoziation!$D$2:$D$96),0)),"")))</f>
        <v>Einjährige Schlammflur (Zwergbinsenflur)</v>
      </c>
      <c r="H610" s="10" t="s">
        <v>618</v>
      </c>
      <c r="I610" s="10">
        <v>1</v>
      </c>
      <c r="J610" s="10">
        <v>0</v>
      </c>
      <c r="K610" s="10">
        <v>0</v>
      </c>
      <c r="L610" t="str">
        <f t="shared" si="64"/>
        <v xml:space="preserve">Juncus </v>
      </c>
      <c r="M610" t="str">
        <f t="shared" si="65"/>
        <v xml:space="preserve"> tenageia</v>
      </c>
      <c r="N610" t="str">
        <f t="shared" si="66"/>
        <v/>
      </c>
      <c r="O610" t="str">
        <f t="shared" si="63"/>
        <v>Species</v>
      </c>
      <c r="P610" t="str">
        <f t="shared" si="67"/>
        <v>L. f.</v>
      </c>
      <c r="Q610" t="str">
        <f>LOOKUP(A610,Formation!$A$2:$A$10,Formation!$B$2:$B$10)</f>
        <v>Ufer und Feuchtgebiete (Nassfluren und Moore)</v>
      </c>
      <c r="R610" t="str" cm="1">
        <f t="array" ref="R610">INDEX(Klasse!$D$2:$D$42,MATCH(1,(A610=Klasse!$A$2:$A$42) * (Species!B610=Klasse!$B$2:$B$42),0))</f>
        <v>Wechselfeuchte Pionierfluren</v>
      </c>
    </row>
    <row r="611" spans="1:18" x14ac:dyDescent="0.3">
      <c r="A611" s="10">
        <v>2</v>
      </c>
      <c r="B611" s="10">
        <v>5</v>
      </c>
      <c r="C611" s="10">
        <v>1</v>
      </c>
      <c r="E611" t="str">
        <f>IF(C611="",Options!$A$3,IF(D611="",Options!$A$4,Options!$A$5))</f>
        <v>Verband</v>
      </c>
      <c r="F611" t="str" cm="1">
        <f t="array" ref="F611">IF(E611=Options!$A$3,"",IF(E611=Options!$A$4,INDEX(Verband!$E$2:$E$179,MATCH(1,(A611=Verband!$A$2:$A$179) * (Species!B611=Verband!$B$2:$B$179) * (Species!C611=Verband!$C$2:$C$179),0)),IF(E611=Options!$A$5,INDEX(Assoziation!$F$2:$F$96,MATCH(1,(A611=Assoziation!$A$2:$A$96) * (Species!B611=Assoziation!$B$2:$B$96) * (Species!C611=Assoziation!$C$2:$C$96) * (Species!D611=Assoziation!$D$2:$D$96),0)),"")))</f>
        <v>Nanocyperion</v>
      </c>
      <c r="G611" t="str" cm="1">
        <f t="array" ref="G611">IF(E611=Options!$A$3,INDEX(Klasse!$D$2:$D$42,MATCH(1,(A611=Klasse!$A$2:$A$42) * (Species!B611=Klasse!$B$2:$B$42),0)),IF(E611=Options!$A$4,INDEX(Verband!$F$2:$F$179,MATCH(1,(A611=Verband!$A$2:$A$179) * (Species!B611=Verband!$B$2:$B$179) * (Species!C611=Verband!$C$2:$C$179),0)),IF(E611=Options!$A$5,INDEX(Assoziation!$G$2:$G$96,MATCH(1,(A611=Assoziation!$A$2:$A$96) * (Species!B611=Assoziation!$B$2:$B$96) * (Species!C611=Assoziation!$C$2:$C$96) * (Species!D611=Assoziation!$D$2:$D$96),0)),"")))</f>
        <v>Einjährige Schlammflur (Zwergbinsenflur)</v>
      </c>
      <c r="H611" s="10" t="s">
        <v>619</v>
      </c>
      <c r="I611" s="10">
        <v>1</v>
      </c>
      <c r="J611" s="10">
        <v>0</v>
      </c>
      <c r="K611" s="10">
        <v>0</v>
      </c>
      <c r="L611" t="str">
        <f t="shared" si="64"/>
        <v xml:space="preserve">Limosella </v>
      </c>
      <c r="M611" t="str">
        <f t="shared" si="65"/>
        <v xml:space="preserve"> aquatica</v>
      </c>
      <c r="N611" t="str">
        <f t="shared" si="66"/>
        <v/>
      </c>
      <c r="O611" t="str">
        <f t="shared" si="63"/>
        <v>Species</v>
      </c>
      <c r="P611" t="str">
        <f t="shared" si="67"/>
        <v>L.</v>
      </c>
      <c r="Q611" t="str">
        <f>LOOKUP(A611,Formation!$A$2:$A$10,Formation!$B$2:$B$10)</f>
        <v>Ufer und Feuchtgebiete (Nassfluren und Moore)</v>
      </c>
      <c r="R611" t="str" cm="1">
        <f t="array" ref="R611">INDEX(Klasse!$D$2:$D$42,MATCH(1,(A611=Klasse!$A$2:$A$42) * (Species!B611=Klasse!$B$2:$B$42),0))</f>
        <v>Wechselfeuchte Pionierfluren</v>
      </c>
    </row>
    <row r="612" spans="1:18" x14ac:dyDescent="0.3">
      <c r="A612" s="10">
        <v>2</v>
      </c>
      <c r="B612" s="10">
        <v>5</v>
      </c>
      <c r="C612" s="10">
        <v>1</v>
      </c>
      <c r="E612" t="str">
        <f>IF(C612="",Options!$A$3,IF(D612="",Options!$A$4,Options!$A$5))</f>
        <v>Verband</v>
      </c>
      <c r="F612" t="str" cm="1">
        <f t="array" ref="F612">IF(E612=Options!$A$3,"",IF(E612=Options!$A$4,INDEX(Verband!$E$2:$E$179,MATCH(1,(A612=Verband!$A$2:$A$179) * (Species!B612=Verband!$B$2:$B$179) * (Species!C612=Verband!$C$2:$C$179),0)),IF(E612=Options!$A$5,INDEX(Assoziation!$F$2:$F$96,MATCH(1,(A612=Assoziation!$A$2:$A$96) * (Species!B612=Assoziation!$B$2:$B$96) * (Species!C612=Assoziation!$C$2:$C$96) * (Species!D612=Assoziation!$D$2:$D$96),0)),"")))</f>
        <v>Nanocyperion</v>
      </c>
      <c r="G612" t="str" cm="1">
        <f t="array" ref="G612">IF(E612=Options!$A$3,INDEX(Klasse!$D$2:$D$42,MATCH(1,(A612=Klasse!$A$2:$A$42) * (Species!B612=Klasse!$B$2:$B$42),0)),IF(E612=Options!$A$4,INDEX(Verband!$F$2:$F$179,MATCH(1,(A612=Verband!$A$2:$A$179) * (Species!B612=Verband!$B$2:$B$179) * (Species!C612=Verband!$C$2:$C$179),0)),IF(E612=Options!$A$5,INDEX(Assoziation!$G$2:$G$96,MATCH(1,(A612=Assoziation!$A$2:$A$96) * (Species!B612=Assoziation!$B$2:$B$96) * (Species!C612=Assoziation!$C$2:$C$96) * (Species!D612=Assoziation!$D$2:$D$96),0)),"")))</f>
        <v>Einjährige Schlammflur (Zwergbinsenflur)</v>
      </c>
      <c r="H612" s="10" t="s">
        <v>620</v>
      </c>
      <c r="I612" s="10">
        <v>1</v>
      </c>
      <c r="J612" s="10">
        <v>0</v>
      </c>
      <c r="K612" s="10">
        <v>0</v>
      </c>
      <c r="L612" t="str">
        <f t="shared" si="64"/>
        <v xml:space="preserve">Lindernia </v>
      </c>
      <c r="M612" t="str">
        <f t="shared" si="65"/>
        <v xml:space="preserve"> procumbens</v>
      </c>
      <c r="N612" t="str">
        <f t="shared" si="66"/>
        <v/>
      </c>
      <c r="O612" t="str">
        <f t="shared" si="63"/>
        <v>Species</v>
      </c>
      <c r="P612" t="str">
        <f t="shared" si="67"/>
        <v>(Krock.) Borbás</v>
      </c>
      <c r="Q612" t="str">
        <f>LOOKUP(A612,Formation!$A$2:$A$10,Formation!$B$2:$B$10)</f>
        <v>Ufer und Feuchtgebiete (Nassfluren und Moore)</v>
      </c>
      <c r="R612" t="str" cm="1">
        <f t="array" ref="R612">INDEX(Klasse!$D$2:$D$42,MATCH(1,(A612=Klasse!$A$2:$A$42) * (Species!B612=Klasse!$B$2:$B$42),0))</f>
        <v>Wechselfeuchte Pionierfluren</v>
      </c>
    </row>
    <row r="613" spans="1:18" x14ac:dyDescent="0.3">
      <c r="A613" s="10">
        <v>2</v>
      </c>
      <c r="B613" s="10">
        <v>5</v>
      </c>
      <c r="C613" s="10">
        <v>1</v>
      </c>
      <c r="E613" t="str">
        <f>IF(C613="",Options!$A$3,IF(D613="",Options!$A$4,Options!$A$5))</f>
        <v>Verband</v>
      </c>
      <c r="F613" t="str" cm="1">
        <f t="array" ref="F613">IF(E613=Options!$A$3,"",IF(E613=Options!$A$4,INDEX(Verband!$E$2:$E$179,MATCH(1,(A613=Verband!$A$2:$A$179) * (Species!B613=Verband!$B$2:$B$179) * (Species!C613=Verband!$C$2:$C$179),0)),IF(E613=Options!$A$5,INDEX(Assoziation!$F$2:$F$96,MATCH(1,(A613=Assoziation!$A$2:$A$96) * (Species!B613=Assoziation!$B$2:$B$96) * (Species!C613=Assoziation!$C$2:$C$96) * (Species!D613=Assoziation!$D$2:$D$96),0)),"")))</f>
        <v>Nanocyperion</v>
      </c>
      <c r="G613" t="str" cm="1">
        <f t="array" ref="G613">IF(E613=Options!$A$3,INDEX(Klasse!$D$2:$D$42,MATCH(1,(A613=Klasse!$A$2:$A$42) * (Species!B613=Klasse!$B$2:$B$42),0)),IF(E613=Options!$A$4,INDEX(Verband!$F$2:$F$179,MATCH(1,(A613=Verband!$A$2:$A$179) * (Species!B613=Verband!$B$2:$B$179) * (Species!C613=Verband!$C$2:$C$179),0)),IF(E613=Options!$A$5,INDEX(Assoziation!$G$2:$G$96,MATCH(1,(A613=Assoziation!$A$2:$A$96) * (Species!B613=Assoziation!$B$2:$B$96) * (Species!C613=Assoziation!$C$2:$C$96) * (Species!D613=Assoziation!$D$2:$D$96),0)),"")))</f>
        <v>Einjährige Schlammflur (Zwergbinsenflur)</v>
      </c>
      <c r="H613" s="10" t="s">
        <v>621</v>
      </c>
      <c r="I613" s="10">
        <v>1</v>
      </c>
      <c r="J613" s="10">
        <v>0</v>
      </c>
      <c r="K613" s="10">
        <v>0</v>
      </c>
      <c r="L613" t="str">
        <f t="shared" si="64"/>
        <v xml:space="preserve">Ludwigia </v>
      </c>
      <c r="M613" t="str">
        <f t="shared" si="65"/>
        <v xml:space="preserve"> palustris</v>
      </c>
      <c r="N613" t="str">
        <f t="shared" si="66"/>
        <v/>
      </c>
      <c r="O613" t="str">
        <f t="shared" si="63"/>
        <v>Species</v>
      </c>
      <c r="P613" t="str">
        <f t="shared" si="67"/>
        <v>(L.) Elliott</v>
      </c>
      <c r="Q613" t="str">
        <f>LOOKUP(A613,Formation!$A$2:$A$10,Formation!$B$2:$B$10)</f>
        <v>Ufer und Feuchtgebiete (Nassfluren und Moore)</v>
      </c>
      <c r="R613" t="str" cm="1">
        <f t="array" ref="R613">INDEX(Klasse!$D$2:$D$42,MATCH(1,(A613=Klasse!$A$2:$A$42) * (Species!B613=Klasse!$B$2:$B$42),0))</f>
        <v>Wechselfeuchte Pionierfluren</v>
      </c>
    </row>
    <row r="614" spans="1:18" x14ac:dyDescent="0.3">
      <c r="A614" s="10">
        <v>2</v>
      </c>
      <c r="B614" s="10">
        <v>5</v>
      </c>
      <c r="C614" s="10">
        <v>1</v>
      </c>
      <c r="E614" t="str">
        <f>IF(C614="",Options!$A$3,IF(D614="",Options!$A$4,Options!$A$5))</f>
        <v>Verband</v>
      </c>
      <c r="F614" t="str" cm="1">
        <f t="array" ref="F614">IF(E614=Options!$A$3,"",IF(E614=Options!$A$4,INDEX(Verband!$E$2:$E$179,MATCH(1,(A614=Verband!$A$2:$A$179) * (Species!B614=Verband!$B$2:$B$179) * (Species!C614=Verband!$C$2:$C$179),0)),IF(E614=Options!$A$5,INDEX(Assoziation!$F$2:$F$96,MATCH(1,(A614=Assoziation!$A$2:$A$96) * (Species!B614=Assoziation!$B$2:$B$96) * (Species!C614=Assoziation!$C$2:$C$96) * (Species!D614=Assoziation!$D$2:$D$96),0)),"")))</f>
        <v>Nanocyperion</v>
      </c>
      <c r="G614" t="str" cm="1">
        <f t="array" ref="G614">IF(E614=Options!$A$3,INDEX(Klasse!$D$2:$D$42,MATCH(1,(A614=Klasse!$A$2:$A$42) * (Species!B614=Klasse!$B$2:$B$42),0)),IF(E614=Options!$A$4,INDEX(Verband!$F$2:$F$179,MATCH(1,(A614=Verband!$A$2:$A$179) * (Species!B614=Verband!$B$2:$B$179) * (Species!C614=Verband!$C$2:$C$179),0)),IF(E614=Options!$A$5,INDEX(Assoziation!$G$2:$G$96,MATCH(1,(A614=Assoziation!$A$2:$A$96) * (Species!B614=Assoziation!$B$2:$B$96) * (Species!C614=Assoziation!$C$2:$C$96) * (Species!D614=Assoziation!$D$2:$D$96),0)),"")))</f>
        <v>Einjährige Schlammflur (Zwergbinsenflur)</v>
      </c>
      <c r="H614" s="10" t="s">
        <v>622</v>
      </c>
      <c r="I614" s="10">
        <v>1</v>
      </c>
      <c r="J614" s="10">
        <v>0</v>
      </c>
      <c r="K614" s="10">
        <v>0</v>
      </c>
      <c r="L614" t="str">
        <f t="shared" si="64"/>
        <v xml:space="preserve">Lythrum </v>
      </c>
      <c r="M614" t="str">
        <f t="shared" si="65"/>
        <v xml:space="preserve"> hyssopifolia</v>
      </c>
      <c r="N614" t="str">
        <f t="shared" si="66"/>
        <v/>
      </c>
      <c r="O614" t="str">
        <f t="shared" si="63"/>
        <v>Species</v>
      </c>
      <c r="P614" t="str">
        <f t="shared" si="67"/>
        <v>L.</v>
      </c>
      <c r="Q614" t="str">
        <f>LOOKUP(A614,Formation!$A$2:$A$10,Formation!$B$2:$B$10)</f>
        <v>Ufer und Feuchtgebiete (Nassfluren und Moore)</v>
      </c>
      <c r="R614" t="str" cm="1">
        <f t="array" ref="R614">INDEX(Klasse!$D$2:$D$42,MATCH(1,(A614=Klasse!$A$2:$A$42) * (Species!B614=Klasse!$B$2:$B$42),0))</f>
        <v>Wechselfeuchte Pionierfluren</v>
      </c>
    </row>
    <row r="615" spans="1:18" x14ac:dyDescent="0.3">
      <c r="A615" s="10">
        <v>2</v>
      </c>
      <c r="B615" s="10">
        <v>5</v>
      </c>
      <c r="C615" s="10">
        <v>1</v>
      </c>
      <c r="E615" t="str">
        <f>IF(C615="",Options!$A$3,IF(D615="",Options!$A$4,Options!$A$5))</f>
        <v>Verband</v>
      </c>
      <c r="F615" t="str" cm="1">
        <f t="array" ref="F615">IF(E615=Options!$A$3,"",IF(E615=Options!$A$4,INDEX(Verband!$E$2:$E$179,MATCH(1,(A615=Verband!$A$2:$A$179) * (Species!B615=Verband!$B$2:$B$179) * (Species!C615=Verband!$C$2:$C$179),0)),IF(E615=Options!$A$5,INDEX(Assoziation!$F$2:$F$96,MATCH(1,(A615=Assoziation!$A$2:$A$96) * (Species!B615=Assoziation!$B$2:$B$96) * (Species!C615=Assoziation!$C$2:$C$96) * (Species!D615=Assoziation!$D$2:$D$96),0)),"")))</f>
        <v>Nanocyperion</v>
      </c>
      <c r="G615" t="str" cm="1">
        <f t="array" ref="G615">IF(E615=Options!$A$3,INDEX(Klasse!$D$2:$D$42,MATCH(1,(A615=Klasse!$A$2:$A$42) * (Species!B615=Klasse!$B$2:$B$42),0)),IF(E615=Options!$A$4,INDEX(Verband!$F$2:$F$179,MATCH(1,(A615=Verband!$A$2:$A$179) * (Species!B615=Verband!$B$2:$B$179) * (Species!C615=Verband!$C$2:$C$179),0)),IF(E615=Options!$A$5,INDEX(Assoziation!$G$2:$G$96,MATCH(1,(A615=Assoziation!$A$2:$A$96) * (Species!B615=Assoziation!$B$2:$B$96) * (Species!C615=Assoziation!$C$2:$C$96) * (Species!D615=Assoziation!$D$2:$D$96),0)),"")))</f>
        <v>Einjährige Schlammflur (Zwergbinsenflur)</v>
      </c>
      <c r="H615" s="10" t="s">
        <v>623</v>
      </c>
      <c r="I615" s="10">
        <v>1</v>
      </c>
      <c r="J615" s="10">
        <v>0</v>
      </c>
      <c r="K615" s="10">
        <v>0</v>
      </c>
      <c r="L615" t="str">
        <f t="shared" si="64"/>
        <v xml:space="preserve">Lythrum </v>
      </c>
      <c r="M615" t="str">
        <f t="shared" si="65"/>
        <v xml:space="preserve"> portula</v>
      </c>
      <c r="N615" t="str">
        <f t="shared" si="66"/>
        <v/>
      </c>
      <c r="O615" t="str">
        <f t="shared" si="63"/>
        <v>Species</v>
      </c>
      <c r="P615" t="str">
        <f t="shared" si="67"/>
        <v>(L.) D. A. Webb</v>
      </c>
      <c r="Q615" t="str">
        <f>LOOKUP(A615,Formation!$A$2:$A$10,Formation!$B$2:$B$10)</f>
        <v>Ufer und Feuchtgebiete (Nassfluren und Moore)</v>
      </c>
      <c r="R615" t="str" cm="1">
        <f t="array" ref="R615">INDEX(Klasse!$D$2:$D$42,MATCH(1,(A615=Klasse!$A$2:$A$42) * (Species!B615=Klasse!$B$2:$B$42),0))</f>
        <v>Wechselfeuchte Pionierfluren</v>
      </c>
    </row>
    <row r="616" spans="1:18" x14ac:dyDescent="0.3">
      <c r="A616" s="10">
        <v>2</v>
      </c>
      <c r="B616" s="10">
        <v>5</v>
      </c>
      <c r="C616" s="10">
        <v>1</v>
      </c>
      <c r="E616" t="str">
        <f>IF(C616="",Options!$A$3,IF(D616="",Options!$A$4,Options!$A$5))</f>
        <v>Verband</v>
      </c>
      <c r="F616" t="str" cm="1">
        <f t="array" ref="F616">IF(E616=Options!$A$3,"",IF(E616=Options!$A$4,INDEX(Verband!$E$2:$E$179,MATCH(1,(A616=Verband!$A$2:$A$179) * (Species!B616=Verband!$B$2:$B$179) * (Species!C616=Verband!$C$2:$C$179),0)),IF(E616=Options!$A$5,INDEX(Assoziation!$F$2:$F$96,MATCH(1,(A616=Assoziation!$A$2:$A$96) * (Species!B616=Assoziation!$B$2:$B$96) * (Species!C616=Assoziation!$C$2:$C$96) * (Species!D616=Assoziation!$D$2:$D$96),0)),"")))</f>
        <v>Nanocyperion</v>
      </c>
      <c r="G616" t="str" cm="1">
        <f t="array" ref="G616">IF(E616=Options!$A$3,INDEX(Klasse!$D$2:$D$42,MATCH(1,(A616=Klasse!$A$2:$A$42) * (Species!B616=Klasse!$B$2:$B$42),0)),IF(E616=Options!$A$4,INDEX(Verband!$F$2:$F$179,MATCH(1,(A616=Verband!$A$2:$A$179) * (Species!B616=Verband!$B$2:$B$179) * (Species!C616=Verband!$C$2:$C$179),0)),IF(E616=Options!$A$5,INDEX(Assoziation!$G$2:$G$96,MATCH(1,(A616=Assoziation!$A$2:$A$96) * (Species!B616=Assoziation!$B$2:$B$96) * (Species!C616=Assoziation!$C$2:$C$96) * (Species!D616=Assoziation!$D$2:$D$96),0)),"")))</f>
        <v>Einjährige Schlammflur (Zwergbinsenflur)</v>
      </c>
      <c r="H616" s="10" t="s">
        <v>627</v>
      </c>
      <c r="I616" s="10">
        <v>1</v>
      </c>
      <c r="J616" s="10">
        <v>0</v>
      </c>
      <c r="K616" s="10">
        <v>0</v>
      </c>
      <c r="L616" t="str">
        <f t="shared" si="64"/>
        <v xml:space="preserve">Montia </v>
      </c>
      <c r="M616" t="str">
        <f t="shared" si="65"/>
        <v xml:space="preserve"> fontana</v>
      </c>
      <c r="N616" t="str">
        <f t="shared" si="66"/>
        <v>chondrosperma</v>
      </c>
      <c r="O616" t="str">
        <f t="shared" si="63"/>
        <v>Subspecies</v>
      </c>
      <c r="P616" t="str">
        <f t="shared" si="67"/>
        <v/>
      </c>
      <c r="Q616" t="str">
        <f>LOOKUP(A616,Formation!$A$2:$A$10,Formation!$B$2:$B$10)</f>
        <v>Ufer und Feuchtgebiete (Nassfluren und Moore)</v>
      </c>
      <c r="R616" t="str" cm="1">
        <f t="array" ref="R616">INDEX(Klasse!$D$2:$D$42,MATCH(1,(A616=Klasse!$A$2:$A$42) * (Species!B616=Klasse!$B$2:$B$42),0))</f>
        <v>Wechselfeuchte Pionierfluren</v>
      </c>
    </row>
    <row r="617" spans="1:18" x14ac:dyDescent="0.3">
      <c r="A617" s="10">
        <v>2</v>
      </c>
      <c r="B617" s="10">
        <v>5</v>
      </c>
      <c r="C617" s="10">
        <v>1</v>
      </c>
      <c r="E617" t="str">
        <f>IF(C617="",Options!$A$3,IF(D617="",Options!$A$4,Options!$A$5))</f>
        <v>Verband</v>
      </c>
      <c r="F617" t="str" cm="1">
        <f t="array" ref="F617">IF(E617=Options!$A$3,"",IF(E617=Options!$A$4,INDEX(Verband!$E$2:$E$179,MATCH(1,(A617=Verband!$A$2:$A$179) * (Species!B617=Verband!$B$2:$B$179) * (Species!C617=Verband!$C$2:$C$179),0)),IF(E617=Options!$A$5,INDEX(Assoziation!$F$2:$F$96,MATCH(1,(A617=Assoziation!$A$2:$A$96) * (Species!B617=Assoziation!$B$2:$B$96) * (Species!C617=Assoziation!$C$2:$C$96) * (Species!D617=Assoziation!$D$2:$D$96),0)),"")))</f>
        <v>Nanocyperion</v>
      </c>
      <c r="G617" t="str" cm="1">
        <f t="array" ref="G617">IF(E617=Options!$A$3,INDEX(Klasse!$D$2:$D$42,MATCH(1,(A617=Klasse!$A$2:$A$42) * (Species!B617=Klasse!$B$2:$B$42),0)),IF(E617=Options!$A$4,INDEX(Verband!$F$2:$F$179,MATCH(1,(A617=Verband!$A$2:$A$179) * (Species!B617=Verband!$B$2:$B$179) * (Species!C617=Verband!$C$2:$C$179),0)),IF(E617=Options!$A$5,INDEX(Assoziation!$G$2:$G$96,MATCH(1,(A617=Assoziation!$A$2:$A$96) * (Species!B617=Assoziation!$B$2:$B$96) * (Species!C617=Assoziation!$C$2:$C$96) * (Species!D617=Assoziation!$D$2:$D$96),0)),"")))</f>
        <v>Einjährige Schlammflur (Zwergbinsenflur)</v>
      </c>
      <c r="H617" s="10" t="s">
        <v>624</v>
      </c>
      <c r="I617" s="10">
        <v>1</v>
      </c>
      <c r="J617" s="10">
        <v>0</v>
      </c>
      <c r="K617" s="10">
        <v>0</v>
      </c>
      <c r="L617" t="str">
        <f t="shared" si="64"/>
        <v xml:space="preserve">Myosurus </v>
      </c>
      <c r="M617" t="str">
        <f t="shared" si="65"/>
        <v xml:space="preserve"> minimus</v>
      </c>
      <c r="N617" t="str">
        <f t="shared" si="66"/>
        <v/>
      </c>
      <c r="O617" t="str">
        <f t="shared" si="63"/>
        <v>Species</v>
      </c>
      <c r="P617" t="str">
        <f t="shared" si="67"/>
        <v>L.</v>
      </c>
      <c r="Q617" t="str">
        <f>LOOKUP(A617,Formation!$A$2:$A$10,Formation!$B$2:$B$10)</f>
        <v>Ufer und Feuchtgebiete (Nassfluren und Moore)</v>
      </c>
      <c r="R617" t="str" cm="1">
        <f t="array" ref="R617">INDEX(Klasse!$D$2:$D$42,MATCH(1,(A617=Klasse!$A$2:$A$42) * (Species!B617=Klasse!$B$2:$B$42),0))</f>
        <v>Wechselfeuchte Pionierfluren</v>
      </c>
    </row>
    <row r="618" spans="1:18" x14ac:dyDescent="0.3">
      <c r="A618" s="10">
        <v>2</v>
      </c>
      <c r="B618" s="10">
        <v>5</v>
      </c>
      <c r="C618" s="10">
        <v>1</v>
      </c>
      <c r="E618" t="str">
        <f>IF(C618="",Options!$A$3,IF(D618="",Options!$A$4,Options!$A$5))</f>
        <v>Verband</v>
      </c>
      <c r="F618" t="str" cm="1">
        <f t="array" ref="F618">IF(E618=Options!$A$3,"",IF(E618=Options!$A$4,INDEX(Verband!$E$2:$E$179,MATCH(1,(A618=Verband!$A$2:$A$179) * (Species!B618=Verband!$B$2:$B$179) * (Species!C618=Verband!$C$2:$C$179),0)),IF(E618=Options!$A$5,INDEX(Assoziation!$F$2:$F$96,MATCH(1,(A618=Assoziation!$A$2:$A$96) * (Species!B618=Assoziation!$B$2:$B$96) * (Species!C618=Assoziation!$C$2:$C$96) * (Species!D618=Assoziation!$D$2:$D$96),0)),"")))</f>
        <v>Nanocyperion</v>
      </c>
      <c r="G618" t="str" cm="1">
        <f t="array" ref="G618">IF(E618=Options!$A$3,INDEX(Klasse!$D$2:$D$42,MATCH(1,(A618=Klasse!$A$2:$A$42) * (Species!B618=Klasse!$B$2:$B$42),0)),IF(E618=Options!$A$4,INDEX(Verband!$F$2:$F$179,MATCH(1,(A618=Verband!$A$2:$A$179) * (Species!B618=Verband!$B$2:$B$179) * (Species!C618=Verband!$C$2:$C$179),0)),IF(E618=Options!$A$5,INDEX(Assoziation!$G$2:$G$96,MATCH(1,(A618=Assoziation!$A$2:$A$96) * (Species!B618=Assoziation!$B$2:$B$96) * (Species!C618=Assoziation!$C$2:$C$96) * (Species!D618=Assoziation!$D$2:$D$96),0)),"")))</f>
        <v>Einjährige Schlammflur (Zwergbinsenflur)</v>
      </c>
      <c r="H618" s="10" t="s">
        <v>625</v>
      </c>
      <c r="I618" s="10">
        <v>1</v>
      </c>
      <c r="J618" s="10">
        <v>0</v>
      </c>
      <c r="K618" s="10">
        <v>0</v>
      </c>
      <c r="L618" t="str">
        <f t="shared" si="64"/>
        <v xml:space="preserve">Radiola </v>
      </c>
      <c r="M618" t="str">
        <f t="shared" si="65"/>
        <v xml:space="preserve"> linoides</v>
      </c>
      <c r="N618" t="str">
        <f t="shared" si="66"/>
        <v/>
      </c>
      <c r="O618" t="str">
        <f t="shared" si="63"/>
        <v>Species</v>
      </c>
      <c r="P618" t="str">
        <f t="shared" si="67"/>
        <v>Roth</v>
      </c>
      <c r="Q618" t="str">
        <f>LOOKUP(A618,Formation!$A$2:$A$10,Formation!$B$2:$B$10)</f>
        <v>Ufer und Feuchtgebiete (Nassfluren und Moore)</v>
      </c>
      <c r="R618" t="str" cm="1">
        <f t="array" ref="R618">INDEX(Klasse!$D$2:$D$42,MATCH(1,(A618=Klasse!$A$2:$A$42) * (Species!B618=Klasse!$B$2:$B$42),0))</f>
        <v>Wechselfeuchte Pionierfluren</v>
      </c>
    </row>
    <row r="619" spans="1:18" x14ac:dyDescent="0.3">
      <c r="A619" s="10">
        <v>2</v>
      </c>
      <c r="B619" s="10">
        <v>5</v>
      </c>
      <c r="C619" s="10">
        <v>1</v>
      </c>
      <c r="E619" t="str">
        <f>IF(C619="",Options!$A$3,IF(D619="",Options!$A$4,Options!$A$5))</f>
        <v>Verband</v>
      </c>
      <c r="F619" t="str" cm="1">
        <f t="array" ref="F619">IF(E619=Options!$A$3,"",IF(E619=Options!$A$4,INDEX(Verband!$E$2:$E$179,MATCH(1,(A619=Verband!$A$2:$A$179) * (Species!B619=Verband!$B$2:$B$179) * (Species!C619=Verband!$C$2:$C$179),0)),IF(E619=Options!$A$5,INDEX(Assoziation!$F$2:$F$96,MATCH(1,(A619=Assoziation!$A$2:$A$96) * (Species!B619=Assoziation!$B$2:$B$96) * (Species!C619=Assoziation!$C$2:$C$96) * (Species!D619=Assoziation!$D$2:$D$96),0)),"")))</f>
        <v>Nanocyperion</v>
      </c>
      <c r="G619" t="str" cm="1">
        <f t="array" ref="G619">IF(E619=Options!$A$3,INDEX(Klasse!$D$2:$D$42,MATCH(1,(A619=Klasse!$A$2:$A$42) * (Species!B619=Klasse!$B$2:$B$42),0)),IF(E619=Options!$A$4,INDEX(Verband!$F$2:$F$179,MATCH(1,(A619=Verband!$A$2:$A$179) * (Species!B619=Verband!$B$2:$B$179) * (Species!C619=Verband!$C$2:$C$179),0)),IF(E619=Options!$A$5,INDEX(Assoziation!$G$2:$G$96,MATCH(1,(A619=Assoziation!$A$2:$A$96) * (Species!B619=Assoziation!$B$2:$B$96) * (Species!C619=Assoziation!$C$2:$C$96) * (Species!D619=Assoziation!$D$2:$D$96),0)),"")))</f>
        <v>Einjährige Schlammflur (Zwergbinsenflur)</v>
      </c>
      <c r="H619" s="10" t="s">
        <v>626</v>
      </c>
      <c r="I619" s="10">
        <v>1</v>
      </c>
      <c r="J619" s="10">
        <v>0</v>
      </c>
      <c r="K619" s="10">
        <v>0</v>
      </c>
      <c r="L619" t="str">
        <f t="shared" si="64"/>
        <v xml:space="preserve">Sagina </v>
      </c>
      <c r="M619" t="str">
        <f t="shared" si="65"/>
        <v xml:space="preserve"> apetala</v>
      </c>
      <c r="N619" t="str">
        <f t="shared" si="66"/>
        <v>erecta</v>
      </c>
      <c r="O619" t="str">
        <f t="shared" si="63"/>
        <v>Subspecies</v>
      </c>
      <c r="P619" t="str">
        <f t="shared" si="67"/>
        <v/>
      </c>
      <c r="Q619" t="str">
        <f>LOOKUP(A619,Formation!$A$2:$A$10,Formation!$B$2:$B$10)</f>
        <v>Ufer und Feuchtgebiete (Nassfluren und Moore)</v>
      </c>
      <c r="R619" t="str" cm="1">
        <f t="array" ref="R619">INDEX(Klasse!$D$2:$D$42,MATCH(1,(A619=Klasse!$A$2:$A$42) * (Species!B619=Klasse!$B$2:$B$42),0))</f>
        <v>Wechselfeuchte Pionierfluren</v>
      </c>
    </row>
    <row r="620" spans="1:18" x14ac:dyDescent="0.3">
      <c r="A620" s="10">
        <v>2</v>
      </c>
      <c r="B620" s="10">
        <v>5</v>
      </c>
      <c r="C620" s="10">
        <v>1</v>
      </c>
      <c r="E620" t="str">
        <f>IF(C620="",Options!$A$3,IF(D620="",Options!$A$4,Options!$A$5))</f>
        <v>Verband</v>
      </c>
      <c r="F620" t="str" cm="1">
        <f t="array" ref="F620">IF(E620=Options!$A$3,"",IF(E620=Options!$A$4,INDEX(Verband!$E$2:$E$179,MATCH(1,(A620=Verband!$A$2:$A$179) * (Species!B620=Verband!$B$2:$B$179) * (Species!C620=Verband!$C$2:$C$179),0)),IF(E620=Options!$A$5,INDEX(Assoziation!$F$2:$F$96,MATCH(1,(A620=Assoziation!$A$2:$A$96) * (Species!B620=Assoziation!$B$2:$B$96) * (Species!C620=Assoziation!$C$2:$C$96) * (Species!D620=Assoziation!$D$2:$D$96),0)),"")))</f>
        <v>Nanocyperion</v>
      </c>
      <c r="G620" t="str" cm="1">
        <f t="array" ref="G620">IF(E620=Options!$A$3,INDEX(Klasse!$D$2:$D$42,MATCH(1,(A620=Klasse!$A$2:$A$42) * (Species!B620=Klasse!$B$2:$B$42),0)),IF(E620=Options!$A$4,INDEX(Verband!$F$2:$F$179,MATCH(1,(A620=Verband!$A$2:$A$179) * (Species!B620=Verband!$B$2:$B$179) * (Species!C620=Verband!$C$2:$C$179),0)),IF(E620=Options!$A$5,INDEX(Assoziation!$G$2:$G$96,MATCH(1,(A620=Assoziation!$A$2:$A$96) * (Species!B620=Assoziation!$B$2:$B$96) * (Species!C620=Assoziation!$C$2:$C$96) * (Species!D620=Assoziation!$D$2:$D$96),0)),"")))</f>
        <v>Einjährige Schlammflur (Zwergbinsenflur)</v>
      </c>
      <c r="H620" s="10" t="s">
        <v>628</v>
      </c>
      <c r="I620" s="10">
        <v>1</v>
      </c>
      <c r="J620" s="10">
        <v>0</v>
      </c>
      <c r="K620" s="10">
        <v>0</v>
      </c>
      <c r="L620" t="str">
        <f t="shared" si="64"/>
        <v xml:space="preserve">Sagina </v>
      </c>
      <c r="M620" t="str">
        <f t="shared" si="65"/>
        <v xml:space="preserve"> nodosa</v>
      </c>
      <c r="N620" t="str">
        <f t="shared" si="66"/>
        <v/>
      </c>
      <c r="O620" t="str">
        <f t="shared" si="63"/>
        <v>Species</v>
      </c>
      <c r="P620" t="str">
        <f t="shared" si="67"/>
        <v>(L.) Fenzl</v>
      </c>
      <c r="Q620" t="str">
        <f>LOOKUP(A620,Formation!$A$2:$A$10,Formation!$B$2:$B$10)</f>
        <v>Ufer und Feuchtgebiete (Nassfluren und Moore)</v>
      </c>
      <c r="R620" t="str" cm="1">
        <f t="array" ref="R620">INDEX(Klasse!$D$2:$D$42,MATCH(1,(A620=Klasse!$A$2:$A$42) * (Species!B620=Klasse!$B$2:$B$42),0))</f>
        <v>Wechselfeuchte Pionierfluren</v>
      </c>
    </row>
    <row r="621" spans="1:18" x14ac:dyDescent="0.3">
      <c r="A621" s="10">
        <v>2</v>
      </c>
      <c r="B621" s="10">
        <v>5</v>
      </c>
      <c r="C621" s="10">
        <v>1</v>
      </c>
      <c r="E621" t="str">
        <f>IF(C621="",Options!$A$3,IF(D621="",Options!$A$4,Options!$A$5))</f>
        <v>Verband</v>
      </c>
      <c r="F621" t="str" cm="1">
        <f t="array" ref="F621">IF(E621=Options!$A$3,"",IF(E621=Options!$A$4,INDEX(Verband!$E$2:$E$179,MATCH(1,(A621=Verband!$A$2:$A$179) * (Species!B621=Verband!$B$2:$B$179) * (Species!C621=Verband!$C$2:$C$179),0)),IF(E621=Options!$A$5,INDEX(Assoziation!$F$2:$F$96,MATCH(1,(A621=Assoziation!$A$2:$A$96) * (Species!B621=Assoziation!$B$2:$B$96) * (Species!C621=Assoziation!$C$2:$C$96) * (Species!D621=Assoziation!$D$2:$D$96),0)),"")))</f>
        <v>Nanocyperion</v>
      </c>
      <c r="G621" t="str" cm="1">
        <f t="array" ref="G621">IF(E621=Options!$A$3,INDEX(Klasse!$D$2:$D$42,MATCH(1,(A621=Klasse!$A$2:$A$42) * (Species!B621=Klasse!$B$2:$B$42),0)),IF(E621=Options!$A$4,INDEX(Verband!$F$2:$F$179,MATCH(1,(A621=Verband!$A$2:$A$179) * (Species!B621=Verband!$B$2:$B$179) * (Species!C621=Verband!$C$2:$C$179),0)),IF(E621=Options!$A$5,INDEX(Assoziation!$G$2:$G$96,MATCH(1,(A621=Assoziation!$A$2:$A$96) * (Species!B621=Assoziation!$B$2:$B$96) * (Species!C621=Assoziation!$C$2:$C$96) * (Species!D621=Assoziation!$D$2:$D$96),0)),"")))</f>
        <v>Einjährige Schlammflur (Zwergbinsenflur)</v>
      </c>
      <c r="H621" s="10" t="s">
        <v>629</v>
      </c>
      <c r="I621" s="10">
        <v>1</v>
      </c>
      <c r="J621" s="10">
        <v>0</v>
      </c>
      <c r="K621" s="10">
        <v>0</v>
      </c>
      <c r="L621" t="str">
        <f t="shared" si="64"/>
        <v xml:space="preserve">Sagina </v>
      </c>
      <c r="M621" t="str">
        <f t="shared" si="65"/>
        <v xml:space="preserve"> subulata</v>
      </c>
      <c r="N621" t="str">
        <f t="shared" si="66"/>
        <v/>
      </c>
      <c r="O621" t="str">
        <f t="shared" si="63"/>
        <v>Species</v>
      </c>
      <c r="P621" t="str">
        <f t="shared" si="67"/>
        <v>(Sw.) C. Presl</v>
      </c>
      <c r="Q621" t="str">
        <f>LOOKUP(A621,Formation!$A$2:$A$10,Formation!$B$2:$B$10)</f>
        <v>Ufer und Feuchtgebiete (Nassfluren und Moore)</v>
      </c>
      <c r="R621" t="str" cm="1">
        <f t="array" ref="R621">INDEX(Klasse!$D$2:$D$42,MATCH(1,(A621=Klasse!$A$2:$A$42) * (Species!B621=Klasse!$B$2:$B$42),0))</f>
        <v>Wechselfeuchte Pionierfluren</v>
      </c>
    </row>
    <row r="622" spans="1:18" x14ac:dyDescent="0.3">
      <c r="A622" s="10">
        <v>2</v>
      </c>
      <c r="B622" s="10">
        <v>5</v>
      </c>
      <c r="C622" s="10">
        <v>1</v>
      </c>
      <c r="E622" t="str">
        <f>IF(C622="",Options!$A$3,IF(D622="",Options!$A$4,Options!$A$5))</f>
        <v>Verband</v>
      </c>
      <c r="F622" t="str" cm="1">
        <f t="array" ref="F622">IF(E622=Options!$A$3,"",IF(E622=Options!$A$4,INDEX(Verband!$E$2:$E$179,MATCH(1,(A622=Verband!$A$2:$A$179) * (Species!B622=Verband!$B$2:$B$179) * (Species!C622=Verband!$C$2:$C$179),0)),IF(E622=Options!$A$5,INDEX(Assoziation!$F$2:$F$96,MATCH(1,(A622=Assoziation!$A$2:$A$96) * (Species!B622=Assoziation!$B$2:$B$96) * (Species!C622=Assoziation!$C$2:$C$96) * (Species!D622=Assoziation!$D$2:$D$96),0)),"")))</f>
        <v>Nanocyperion</v>
      </c>
      <c r="G622" t="str" cm="1">
        <f t="array" ref="G622">IF(E622=Options!$A$3,INDEX(Klasse!$D$2:$D$42,MATCH(1,(A622=Klasse!$A$2:$A$42) * (Species!B622=Klasse!$B$2:$B$42),0)),IF(E622=Options!$A$4,INDEX(Verband!$F$2:$F$179,MATCH(1,(A622=Verband!$A$2:$A$179) * (Species!B622=Verband!$B$2:$B$179) * (Species!C622=Verband!$C$2:$C$179),0)),IF(E622=Options!$A$5,INDEX(Assoziation!$G$2:$G$96,MATCH(1,(A622=Assoziation!$A$2:$A$96) * (Species!B622=Assoziation!$B$2:$B$96) * (Species!C622=Assoziation!$C$2:$C$96) * (Species!D622=Assoziation!$D$2:$D$96),0)),"")))</f>
        <v>Einjährige Schlammflur (Zwergbinsenflur)</v>
      </c>
      <c r="H622" s="10" t="s">
        <v>630</v>
      </c>
      <c r="I622" s="10">
        <v>1</v>
      </c>
      <c r="J622" s="10">
        <v>0</v>
      </c>
      <c r="K622" s="10">
        <v>0</v>
      </c>
      <c r="L622" t="str">
        <f t="shared" si="64"/>
        <v xml:space="preserve">Schoenoplectus </v>
      </c>
      <c r="M622" t="str">
        <f t="shared" si="65"/>
        <v xml:space="preserve"> supinus</v>
      </c>
      <c r="N622" t="str">
        <f t="shared" si="66"/>
        <v/>
      </c>
      <c r="O622" t="str">
        <f t="shared" si="63"/>
        <v>Species</v>
      </c>
      <c r="P622" t="str">
        <f t="shared" si="67"/>
        <v>(L.) Palla</v>
      </c>
      <c r="Q622" t="str">
        <f>LOOKUP(A622,Formation!$A$2:$A$10,Formation!$B$2:$B$10)</f>
        <v>Ufer und Feuchtgebiete (Nassfluren und Moore)</v>
      </c>
      <c r="R622" t="str" cm="1">
        <f t="array" ref="R622">INDEX(Klasse!$D$2:$D$42,MATCH(1,(A622=Klasse!$A$2:$A$42) * (Species!B622=Klasse!$B$2:$B$42),0))</f>
        <v>Wechselfeuchte Pionierfluren</v>
      </c>
    </row>
    <row r="623" spans="1:18" x14ac:dyDescent="0.3">
      <c r="A623" s="10">
        <v>2</v>
      </c>
      <c r="B623" s="10">
        <v>5</v>
      </c>
      <c r="C623" s="10">
        <v>1</v>
      </c>
      <c r="E623" t="str">
        <f>IF(C623="",Options!$A$3,IF(D623="",Options!$A$4,Options!$A$5))</f>
        <v>Verband</v>
      </c>
      <c r="F623" t="str" cm="1">
        <f t="array" ref="F623">IF(E623=Options!$A$3,"",IF(E623=Options!$A$4,INDEX(Verband!$E$2:$E$179,MATCH(1,(A623=Verband!$A$2:$A$179) * (Species!B623=Verband!$B$2:$B$179) * (Species!C623=Verband!$C$2:$C$179),0)),IF(E623=Options!$A$5,INDEX(Assoziation!$F$2:$F$96,MATCH(1,(A623=Assoziation!$A$2:$A$96) * (Species!B623=Assoziation!$B$2:$B$96) * (Species!C623=Assoziation!$C$2:$C$96) * (Species!D623=Assoziation!$D$2:$D$96),0)),"")))</f>
        <v>Nanocyperion</v>
      </c>
      <c r="G623" t="str" cm="1">
        <f t="array" ref="G623">IF(E623=Options!$A$3,INDEX(Klasse!$D$2:$D$42,MATCH(1,(A623=Klasse!$A$2:$A$42) * (Species!B623=Klasse!$B$2:$B$42),0)),IF(E623=Options!$A$4,INDEX(Verband!$F$2:$F$179,MATCH(1,(A623=Verband!$A$2:$A$179) * (Species!B623=Verband!$B$2:$B$179) * (Species!C623=Verband!$C$2:$C$179),0)),IF(E623=Options!$A$5,INDEX(Assoziation!$G$2:$G$96,MATCH(1,(A623=Assoziation!$A$2:$A$96) * (Species!B623=Assoziation!$B$2:$B$96) * (Species!C623=Assoziation!$C$2:$C$96) * (Species!D623=Assoziation!$D$2:$D$96),0)),"")))</f>
        <v>Einjährige Schlammflur (Zwergbinsenflur)</v>
      </c>
      <c r="H623" s="10" t="s">
        <v>631</v>
      </c>
      <c r="I623" s="10">
        <v>1</v>
      </c>
      <c r="J623" s="10">
        <v>0</v>
      </c>
      <c r="K623" s="10">
        <v>0</v>
      </c>
      <c r="L623" t="str">
        <f t="shared" si="64"/>
        <v xml:space="preserve">Spergularia </v>
      </c>
      <c r="M623" t="str">
        <f t="shared" si="65"/>
        <v xml:space="preserve"> segetalis</v>
      </c>
      <c r="N623" t="str">
        <f t="shared" si="66"/>
        <v/>
      </c>
      <c r="O623" t="str">
        <f t="shared" si="63"/>
        <v>Species</v>
      </c>
      <c r="P623" t="str">
        <f t="shared" si="67"/>
        <v>(L.) G. Don</v>
      </c>
      <c r="Q623" t="str">
        <f>LOOKUP(A623,Formation!$A$2:$A$10,Formation!$B$2:$B$10)</f>
        <v>Ufer und Feuchtgebiete (Nassfluren und Moore)</v>
      </c>
      <c r="R623" t="str" cm="1">
        <f t="array" ref="R623">INDEX(Klasse!$D$2:$D$42,MATCH(1,(A623=Klasse!$A$2:$A$42) * (Species!B623=Klasse!$B$2:$B$42),0))</f>
        <v>Wechselfeuchte Pionierfluren</v>
      </c>
    </row>
    <row r="624" spans="1:18" x14ac:dyDescent="0.3">
      <c r="A624" s="10">
        <v>2</v>
      </c>
      <c r="B624" s="10">
        <v>5</v>
      </c>
      <c r="C624" s="10">
        <v>1</v>
      </c>
      <c r="E624" t="str">
        <f>IF(C624="",Options!$A$3,IF(D624="",Options!$A$4,Options!$A$5))</f>
        <v>Verband</v>
      </c>
      <c r="F624" t="str" cm="1">
        <f t="array" ref="F624">IF(E624=Options!$A$3,"",IF(E624=Options!$A$4,INDEX(Verband!$E$2:$E$179,MATCH(1,(A624=Verband!$A$2:$A$179) * (Species!B624=Verband!$B$2:$B$179) * (Species!C624=Verband!$C$2:$C$179),0)),IF(E624=Options!$A$5,INDEX(Assoziation!$F$2:$F$96,MATCH(1,(A624=Assoziation!$A$2:$A$96) * (Species!B624=Assoziation!$B$2:$B$96) * (Species!C624=Assoziation!$C$2:$C$96) * (Species!D624=Assoziation!$D$2:$D$96),0)),"")))</f>
        <v>Nanocyperion</v>
      </c>
      <c r="G624" t="str" cm="1">
        <f t="array" ref="G624">IF(E624=Options!$A$3,INDEX(Klasse!$D$2:$D$42,MATCH(1,(A624=Klasse!$A$2:$A$42) * (Species!B624=Klasse!$B$2:$B$42),0)),IF(E624=Options!$A$4,INDEX(Verband!$F$2:$F$179,MATCH(1,(A624=Verband!$A$2:$A$179) * (Species!B624=Verband!$B$2:$B$179) * (Species!C624=Verband!$C$2:$C$179),0)),IF(E624=Options!$A$5,INDEX(Assoziation!$G$2:$G$96,MATCH(1,(A624=Assoziation!$A$2:$A$96) * (Species!B624=Assoziation!$B$2:$B$96) * (Species!C624=Assoziation!$C$2:$C$96) * (Species!D624=Assoziation!$D$2:$D$96),0)),"")))</f>
        <v>Einjährige Schlammflur (Zwergbinsenflur)</v>
      </c>
      <c r="H624" s="10" t="s">
        <v>632</v>
      </c>
      <c r="I624" s="10">
        <v>1</v>
      </c>
      <c r="J624" s="10">
        <v>0</v>
      </c>
      <c r="K624" s="10">
        <v>0</v>
      </c>
      <c r="L624" t="str">
        <f t="shared" si="64"/>
        <v xml:space="preserve">Veronica </v>
      </c>
      <c r="M624" t="str">
        <f t="shared" si="65"/>
        <v xml:space="preserve"> acinifolia</v>
      </c>
      <c r="N624" t="str">
        <f t="shared" si="66"/>
        <v/>
      </c>
      <c r="O624" t="str">
        <f t="shared" si="63"/>
        <v>Species</v>
      </c>
      <c r="P624" t="str">
        <f t="shared" si="67"/>
        <v>L.</v>
      </c>
      <c r="Q624" t="str">
        <f>LOOKUP(A624,Formation!$A$2:$A$10,Formation!$B$2:$B$10)</f>
        <v>Ufer und Feuchtgebiete (Nassfluren und Moore)</v>
      </c>
      <c r="R624" t="str" cm="1">
        <f t="array" ref="R624">INDEX(Klasse!$D$2:$D$42,MATCH(1,(A624=Klasse!$A$2:$A$42) * (Species!B624=Klasse!$B$2:$B$42),0))</f>
        <v>Wechselfeuchte Pionierfluren</v>
      </c>
    </row>
    <row r="625" spans="1:18" x14ac:dyDescent="0.3">
      <c r="A625" s="10">
        <v>2</v>
      </c>
      <c r="B625" s="10">
        <v>5</v>
      </c>
      <c r="C625" s="10">
        <v>1</v>
      </c>
      <c r="E625" t="str">
        <f>IF(C625="",Options!$A$3,IF(D625="",Options!$A$4,Options!$A$5))</f>
        <v>Verband</v>
      </c>
      <c r="F625" t="str" cm="1">
        <f t="array" ref="F625">IF(E625=Options!$A$3,"",IF(E625=Options!$A$4,INDEX(Verband!$E$2:$E$179,MATCH(1,(A625=Verband!$A$2:$A$179) * (Species!B625=Verband!$B$2:$B$179) * (Species!C625=Verband!$C$2:$C$179),0)),IF(E625=Options!$A$5,INDEX(Assoziation!$F$2:$F$96,MATCH(1,(A625=Assoziation!$A$2:$A$96) * (Species!B625=Assoziation!$B$2:$B$96) * (Species!C625=Assoziation!$C$2:$C$96) * (Species!D625=Assoziation!$D$2:$D$96),0)),"")))</f>
        <v>Nanocyperion</v>
      </c>
      <c r="G625" t="str" cm="1">
        <f t="array" ref="G625">IF(E625=Options!$A$3,INDEX(Klasse!$D$2:$D$42,MATCH(1,(A625=Klasse!$A$2:$A$42) * (Species!B625=Klasse!$B$2:$B$42),0)),IF(E625=Options!$A$4,INDEX(Verband!$F$2:$F$179,MATCH(1,(A625=Verband!$A$2:$A$179) * (Species!B625=Verband!$B$2:$B$179) * (Species!C625=Verband!$C$2:$C$179),0)),IF(E625=Options!$A$5,INDEX(Assoziation!$G$2:$G$96,MATCH(1,(A625=Assoziation!$A$2:$A$96) * (Species!B625=Assoziation!$B$2:$B$96) * (Species!C625=Assoziation!$C$2:$C$96) * (Species!D625=Assoziation!$D$2:$D$96),0)),"")))</f>
        <v>Einjährige Schlammflur (Zwergbinsenflur)</v>
      </c>
      <c r="H625" s="10" t="s">
        <v>633</v>
      </c>
      <c r="I625" s="10">
        <v>1</v>
      </c>
      <c r="J625" s="10">
        <v>0</v>
      </c>
      <c r="K625" s="10">
        <v>0</v>
      </c>
      <c r="L625" t="str">
        <f t="shared" si="64"/>
        <v xml:space="preserve">Veronica </v>
      </c>
      <c r="M625" t="str">
        <f t="shared" si="65"/>
        <v xml:space="preserve"> anagalloides</v>
      </c>
      <c r="N625" t="str">
        <f t="shared" si="66"/>
        <v/>
      </c>
      <c r="O625" t="str">
        <f t="shared" si="63"/>
        <v>Species</v>
      </c>
      <c r="P625" t="str">
        <f t="shared" si="67"/>
        <v>Guss.</v>
      </c>
      <c r="Q625" t="str">
        <f>LOOKUP(A625,Formation!$A$2:$A$10,Formation!$B$2:$B$10)</f>
        <v>Ufer und Feuchtgebiete (Nassfluren und Moore)</v>
      </c>
      <c r="R625" t="str" cm="1">
        <f t="array" ref="R625">INDEX(Klasse!$D$2:$D$42,MATCH(1,(A625=Klasse!$A$2:$A$42) * (Species!B625=Klasse!$B$2:$B$42),0))</f>
        <v>Wechselfeuchte Pionierfluren</v>
      </c>
    </row>
    <row r="626" spans="1:18" x14ac:dyDescent="0.3">
      <c r="A626" s="10">
        <v>2</v>
      </c>
      <c r="B626" s="10">
        <v>5</v>
      </c>
      <c r="C626" s="10">
        <v>1</v>
      </c>
      <c r="E626" t="str">
        <f>IF(C626="",Options!$A$3,IF(D626="",Options!$A$4,Options!$A$5))</f>
        <v>Verband</v>
      </c>
      <c r="F626" t="str" cm="1">
        <f t="array" ref="F626">IF(E626=Options!$A$3,"",IF(E626=Options!$A$4,INDEX(Verband!$E$2:$E$179,MATCH(1,(A626=Verband!$A$2:$A$179) * (Species!B626=Verband!$B$2:$B$179) * (Species!C626=Verband!$C$2:$C$179),0)),IF(E626=Options!$A$5,INDEX(Assoziation!$F$2:$F$96,MATCH(1,(A626=Assoziation!$A$2:$A$96) * (Species!B626=Assoziation!$B$2:$B$96) * (Species!C626=Assoziation!$C$2:$C$96) * (Species!D626=Assoziation!$D$2:$D$96),0)),"")))</f>
        <v>Nanocyperion</v>
      </c>
      <c r="G626" t="str" cm="1">
        <f t="array" ref="G626">IF(E626=Options!$A$3,INDEX(Klasse!$D$2:$D$42,MATCH(1,(A626=Klasse!$A$2:$A$42) * (Species!B626=Klasse!$B$2:$B$42),0)),IF(E626=Options!$A$4,INDEX(Verband!$F$2:$F$179,MATCH(1,(A626=Verband!$A$2:$A$179) * (Species!B626=Verband!$B$2:$B$179) * (Species!C626=Verband!$C$2:$C$179),0)),IF(E626=Options!$A$5,INDEX(Assoziation!$G$2:$G$96,MATCH(1,(A626=Assoziation!$A$2:$A$96) * (Species!B626=Assoziation!$B$2:$B$96) * (Species!C626=Assoziation!$C$2:$C$96) * (Species!D626=Assoziation!$D$2:$D$96),0)),"")))</f>
        <v>Einjährige Schlammflur (Zwergbinsenflur)</v>
      </c>
      <c r="H626" s="10" t="s">
        <v>311</v>
      </c>
      <c r="I626" s="10">
        <v>1</v>
      </c>
      <c r="J626" s="10">
        <v>0</v>
      </c>
      <c r="K626" s="10">
        <v>0</v>
      </c>
      <c r="L626" t="str">
        <f t="shared" si="64"/>
        <v xml:space="preserve">Veronica </v>
      </c>
      <c r="M626" t="str">
        <f t="shared" si="65"/>
        <v xml:space="preserve"> scutellata</v>
      </c>
      <c r="N626" t="str">
        <f t="shared" si="66"/>
        <v/>
      </c>
      <c r="O626" t="str">
        <f t="shared" si="63"/>
        <v>Species</v>
      </c>
      <c r="P626" t="str">
        <f t="shared" si="67"/>
        <v>L.</v>
      </c>
      <c r="Q626" t="str">
        <f>LOOKUP(A626,Formation!$A$2:$A$10,Formation!$B$2:$B$10)</f>
        <v>Ufer und Feuchtgebiete (Nassfluren und Moore)</v>
      </c>
      <c r="R626" t="str" cm="1">
        <f t="array" ref="R626">INDEX(Klasse!$D$2:$D$42,MATCH(1,(A626=Klasse!$A$2:$A$42) * (Species!B626=Klasse!$B$2:$B$42),0))</f>
        <v>Wechselfeuchte Pionierfluren</v>
      </c>
    </row>
    <row r="627" spans="1:18" x14ac:dyDescent="0.3">
      <c r="A627" s="10">
        <v>2</v>
      </c>
      <c r="B627" s="10">
        <v>5</v>
      </c>
      <c r="C627" s="10">
        <v>1</v>
      </c>
      <c r="E627" t="str">
        <f>IF(C627="",Options!$A$3,IF(D627="",Options!$A$4,Options!$A$5))</f>
        <v>Verband</v>
      </c>
      <c r="F627" t="str" cm="1">
        <f t="array" ref="F627">IF(E627=Options!$A$3,"",IF(E627=Options!$A$4,INDEX(Verband!$E$2:$E$179,MATCH(1,(A627=Verband!$A$2:$A$179) * (Species!B627=Verband!$B$2:$B$179) * (Species!C627=Verband!$C$2:$C$179),0)),IF(E627=Options!$A$5,INDEX(Assoziation!$F$2:$F$96,MATCH(1,(A627=Assoziation!$A$2:$A$96) * (Species!B627=Assoziation!$B$2:$B$96) * (Species!C627=Assoziation!$C$2:$C$96) * (Species!D627=Assoziation!$D$2:$D$96),0)),"")))</f>
        <v>Nanocyperion</v>
      </c>
      <c r="G627" t="str" cm="1">
        <f t="array" ref="G627">IF(E627=Options!$A$3,INDEX(Klasse!$D$2:$D$42,MATCH(1,(A627=Klasse!$A$2:$A$42) * (Species!B627=Klasse!$B$2:$B$42),0)),IF(E627=Options!$A$4,INDEX(Verband!$F$2:$F$179,MATCH(1,(A627=Verband!$A$2:$A$179) * (Species!B627=Verband!$B$2:$B$179) * (Species!C627=Verband!$C$2:$C$179),0)),IF(E627=Options!$A$5,INDEX(Assoziation!$G$2:$G$96,MATCH(1,(A627=Assoziation!$A$2:$A$96) * (Species!B627=Assoziation!$B$2:$B$96) * (Species!C627=Assoziation!$C$2:$C$96) * (Species!D627=Assoziation!$D$2:$D$96),0)),"")))</f>
        <v>Einjährige Schlammflur (Zwergbinsenflur)</v>
      </c>
      <c r="H627" s="10" t="s">
        <v>634</v>
      </c>
      <c r="I627" s="10">
        <v>0</v>
      </c>
      <c r="J627" s="10">
        <v>0</v>
      </c>
      <c r="K627" s="10">
        <v>0</v>
      </c>
      <c r="L627" t="str">
        <f t="shared" si="64"/>
        <v xml:space="preserve">Eleocharis </v>
      </c>
      <c r="M627" t="str">
        <f t="shared" si="65"/>
        <v xml:space="preserve"> austriaca</v>
      </c>
      <c r="N627" t="str">
        <f t="shared" si="66"/>
        <v/>
      </c>
      <c r="O627" t="str">
        <f t="shared" si="63"/>
        <v>Species</v>
      </c>
      <c r="P627" t="str">
        <f t="shared" si="67"/>
        <v>Hayek</v>
      </c>
      <c r="Q627" t="str">
        <f>LOOKUP(A627,Formation!$A$2:$A$10,Formation!$B$2:$B$10)</f>
        <v>Ufer und Feuchtgebiete (Nassfluren und Moore)</v>
      </c>
      <c r="R627" t="str" cm="1">
        <f t="array" ref="R627">INDEX(Klasse!$D$2:$D$42,MATCH(1,(A627=Klasse!$A$2:$A$42) * (Species!B627=Klasse!$B$2:$B$42),0))</f>
        <v>Wechselfeuchte Pionierfluren</v>
      </c>
    </row>
    <row r="628" spans="1:18" x14ac:dyDescent="0.3">
      <c r="A628" s="10">
        <v>2</v>
      </c>
      <c r="B628" s="10">
        <v>5</v>
      </c>
      <c r="C628" s="10">
        <v>1</v>
      </c>
      <c r="E628" t="str">
        <f>IF(C628="",Options!$A$3,IF(D628="",Options!$A$4,Options!$A$5))</f>
        <v>Verband</v>
      </c>
      <c r="F628" t="str" cm="1">
        <f t="array" ref="F628">IF(E628=Options!$A$3,"",IF(E628=Options!$A$4,INDEX(Verband!$E$2:$E$179,MATCH(1,(A628=Verband!$A$2:$A$179) * (Species!B628=Verband!$B$2:$B$179) * (Species!C628=Verband!$C$2:$C$179),0)),IF(E628=Options!$A$5,INDEX(Assoziation!$F$2:$F$96,MATCH(1,(A628=Assoziation!$A$2:$A$96) * (Species!B628=Assoziation!$B$2:$B$96) * (Species!C628=Assoziation!$C$2:$C$96) * (Species!D628=Assoziation!$D$2:$D$96),0)),"")))</f>
        <v>Nanocyperion</v>
      </c>
      <c r="G628" t="str" cm="1">
        <f t="array" ref="G628">IF(E628=Options!$A$3,INDEX(Klasse!$D$2:$D$42,MATCH(1,(A628=Klasse!$A$2:$A$42) * (Species!B628=Klasse!$B$2:$B$42),0)),IF(E628=Options!$A$4,INDEX(Verband!$F$2:$F$179,MATCH(1,(A628=Verband!$A$2:$A$179) * (Species!B628=Verband!$B$2:$B$179) * (Species!C628=Verband!$C$2:$C$179),0)),IF(E628=Options!$A$5,INDEX(Assoziation!$G$2:$G$96,MATCH(1,(A628=Assoziation!$A$2:$A$96) * (Species!B628=Assoziation!$B$2:$B$96) * (Species!C628=Assoziation!$C$2:$C$96) * (Species!D628=Assoziation!$D$2:$D$96),0)),"")))</f>
        <v>Einjährige Schlammflur (Zwergbinsenflur)</v>
      </c>
      <c r="H628" s="10" t="s">
        <v>635</v>
      </c>
      <c r="I628" s="10">
        <v>0</v>
      </c>
      <c r="J628" s="10">
        <v>0</v>
      </c>
      <c r="K628" s="10">
        <v>0</v>
      </c>
      <c r="L628" t="str">
        <f t="shared" si="64"/>
        <v xml:space="preserve">Gnaphalium </v>
      </c>
      <c r="M628" t="str">
        <f t="shared" si="65"/>
        <v xml:space="preserve"> uliginosum</v>
      </c>
      <c r="N628" t="str">
        <f t="shared" si="66"/>
        <v/>
      </c>
      <c r="O628" t="str">
        <f t="shared" si="63"/>
        <v>Species</v>
      </c>
      <c r="P628" t="str">
        <f t="shared" si="67"/>
        <v>L.</v>
      </c>
      <c r="Q628" t="str">
        <f>LOOKUP(A628,Formation!$A$2:$A$10,Formation!$B$2:$B$10)</f>
        <v>Ufer und Feuchtgebiete (Nassfluren und Moore)</v>
      </c>
      <c r="R628" t="str" cm="1">
        <f t="array" ref="R628">INDEX(Klasse!$D$2:$D$42,MATCH(1,(A628=Klasse!$A$2:$A$42) * (Species!B628=Klasse!$B$2:$B$42),0))</f>
        <v>Wechselfeuchte Pionierfluren</v>
      </c>
    </row>
    <row r="629" spans="1:18" x14ac:dyDescent="0.3">
      <c r="A629" s="10">
        <v>2</v>
      </c>
      <c r="B629" s="10">
        <v>5</v>
      </c>
      <c r="C629" s="10">
        <v>1</v>
      </c>
      <c r="E629" t="str">
        <f>IF(C629="",Options!$A$3,IF(D629="",Options!$A$4,Options!$A$5))</f>
        <v>Verband</v>
      </c>
      <c r="F629" t="str" cm="1">
        <f t="array" ref="F629">IF(E629=Options!$A$3,"",IF(E629=Options!$A$4,INDEX(Verband!$E$2:$E$179,MATCH(1,(A629=Verband!$A$2:$A$179) * (Species!B629=Verband!$B$2:$B$179) * (Species!C629=Verband!$C$2:$C$179),0)),IF(E629=Options!$A$5,INDEX(Assoziation!$F$2:$F$96,MATCH(1,(A629=Assoziation!$A$2:$A$96) * (Species!B629=Assoziation!$B$2:$B$96) * (Species!C629=Assoziation!$C$2:$C$96) * (Species!D629=Assoziation!$D$2:$D$96),0)),"")))</f>
        <v>Nanocyperion</v>
      </c>
      <c r="G629" t="str" cm="1">
        <f t="array" ref="G629">IF(E629=Options!$A$3,INDEX(Klasse!$D$2:$D$42,MATCH(1,(A629=Klasse!$A$2:$A$42) * (Species!B629=Klasse!$B$2:$B$42),0)),IF(E629=Options!$A$4,INDEX(Verband!$F$2:$F$179,MATCH(1,(A629=Verband!$A$2:$A$179) * (Species!B629=Verband!$B$2:$B$179) * (Species!C629=Verband!$C$2:$C$179),0)),IF(E629=Options!$A$5,INDEX(Assoziation!$G$2:$G$96,MATCH(1,(A629=Assoziation!$A$2:$A$96) * (Species!B629=Assoziation!$B$2:$B$96) * (Species!C629=Assoziation!$C$2:$C$96) * (Species!D629=Assoziation!$D$2:$D$96),0)),"")))</f>
        <v>Einjährige Schlammflur (Zwergbinsenflur)</v>
      </c>
      <c r="H629" s="10" t="s">
        <v>636</v>
      </c>
      <c r="I629" s="10">
        <v>0</v>
      </c>
      <c r="J629" s="10">
        <v>0</v>
      </c>
      <c r="K629" s="10">
        <v>0</v>
      </c>
      <c r="L629" t="str">
        <f t="shared" si="64"/>
        <v xml:space="preserve">Hymenolobus </v>
      </c>
      <c r="M629" t="str">
        <f t="shared" si="65"/>
        <v xml:space="preserve"> procumbens</v>
      </c>
      <c r="N629" t="str">
        <f t="shared" si="66"/>
        <v/>
      </c>
      <c r="O629" t="str">
        <f t="shared" si="63"/>
        <v>Species</v>
      </c>
      <c r="P629" t="str">
        <f t="shared" si="67"/>
        <v>(L.) Nutt.</v>
      </c>
      <c r="Q629" t="str">
        <f>LOOKUP(A629,Formation!$A$2:$A$10,Formation!$B$2:$B$10)</f>
        <v>Ufer und Feuchtgebiete (Nassfluren und Moore)</v>
      </c>
      <c r="R629" t="str" cm="1">
        <f t="array" ref="R629">INDEX(Klasse!$D$2:$D$42,MATCH(1,(A629=Klasse!$A$2:$A$42) * (Species!B629=Klasse!$B$2:$B$42),0))</f>
        <v>Wechselfeuchte Pionierfluren</v>
      </c>
    </row>
    <row r="630" spans="1:18" x14ac:dyDescent="0.3">
      <c r="A630" s="10">
        <v>2</v>
      </c>
      <c r="B630" s="10">
        <v>5</v>
      </c>
      <c r="C630" s="10">
        <v>1</v>
      </c>
      <c r="E630" t="str">
        <f>IF(C630="",Options!$A$3,IF(D630="",Options!$A$4,Options!$A$5))</f>
        <v>Verband</v>
      </c>
      <c r="F630" t="str" cm="1">
        <f t="array" ref="F630">IF(E630=Options!$A$3,"",IF(E630=Options!$A$4,INDEX(Verband!$E$2:$E$179,MATCH(1,(A630=Verband!$A$2:$A$179) * (Species!B630=Verband!$B$2:$B$179) * (Species!C630=Verband!$C$2:$C$179),0)),IF(E630=Options!$A$5,INDEX(Assoziation!$F$2:$F$96,MATCH(1,(A630=Assoziation!$A$2:$A$96) * (Species!B630=Assoziation!$B$2:$B$96) * (Species!C630=Assoziation!$C$2:$C$96) * (Species!D630=Assoziation!$D$2:$D$96),0)),"")))</f>
        <v>Nanocyperion</v>
      </c>
      <c r="G630" t="str" cm="1">
        <f t="array" ref="G630">IF(E630=Options!$A$3,INDEX(Klasse!$D$2:$D$42,MATCH(1,(A630=Klasse!$A$2:$A$42) * (Species!B630=Klasse!$B$2:$B$42),0)),IF(E630=Options!$A$4,INDEX(Verband!$F$2:$F$179,MATCH(1,(A630=Verband!$A$2:$A$179) * (Species!B630=Verband!$B$2:$B$179) * (Species!C630=Verband!$C$2:$C$179),0)),IF(E630=Options!$A$5,INDEX(Assoziation!$G$2:$G$96,MATCH(1,(A630=Assoziation!$A$2:$A$96) * (Species!B630=Assoziation!$B$2:$B$96) * (Species!C630=Assoziation!$C$2:$C$96) * (Species!D630=Assoziation!$D$2:$D$96),0)),"")))</f>
        <v>Einjährige Schlammflur (Zwergbinsenflur)</v>
      </c>
      <c r="H630" s="10" t="s">
        <v>593</v>
      </c>
      <c r="I630" s="10">
        <v>0</v>
      </c>
      <c r="J630" s="10">
        <v>0</v>
      </c>
      <c r="K630" s="10">
        <v>0</v>
      </c>
      <c r="L630" t="str">
        <f t="shared" si="64"/>
        <v xml:space="preserve">Hypericum </v>
      </c>
      <c r="M630" t="str">
        <f t="shared" si="65"/>
        <v xml:space="preserve"> humifusum</v>
      </c>
      <c r="N630" t="str">
        <f t="shared" si="66"/>
        <v/>
      </c>
      <c r="O630" t="str">
        <f t="shared" si="63"/>
        <v>Species</v>
      </c>
      <c r="P630" t="str">
        <f t="shared" si="67"/>
        <v>L.</v>
      </c>
      <c r="Q630" t="str">
        <f>LOOKUP(A630,Formation!$A$2:$A$10,Formation!$B$2:$B$10)</f>
        <v>Ufer und Feuchtgebiete (Nassfluren und Moore)</v>
      </c>
      <c r="R630" t="str" cm="1">
        <f t="array" ref="R630">INDEX(Klasse!$D$2:$D$42,MATCH(1,(A630=Klasse!$A$2:$A$42) * (Species!B630=Klasse!$B$2:$B$42),0))</f>
        <v>Wechselfeuchte Pionierfluren</v>
      </c>
    </row>
    <row r="631" spans="1:18" x14ac:dyDescent="0.3">
      <c r="A631" s="10">
        <v>2</v>
      </c>
      <c r="B631" s="10">
        <v>5</v>
      </c>
      <c r="C631" s="10">
        <v>1</v>
      </c>
      <c r="E631" t="str">
        <f>IF(C631="",Options!$A$3,IF(D631="",Options!$A$4,Options!$A$5))</f>
        <v>Verband</v>
      </c>
      <c r="F631" t="str" cm="1">
        <f t="array" ref="F631">IF(E631=Options!$A$3,"",IF(E631=Options!$A$4,INDEX(Verband!$E$2:$E$179,MATCH(1,(A631=Verband!$A$2:$A$179) * (Species!B631=Verband!$B$2:$B$179) * (Species!C631=Verband!$C$2:$C$179),0)),IF(E631=Options!$A$5,INDEX(Assoziation!$F$2:$F$96,MATCH(1,(A631=Assoziation!$A$2:$A$96) * (Species!B631=Assoziation!$B$2:$B$96) * (Species!C631=Assoziation!$C$2:$C$96) * (Species!D631=Assoziation!$D$2:$D$96),0)),"")))</f>
        <v>Nanocyperion</v>
      </c>
      <c r="G631" t="str" cm="1">
        <f t="array" ref="G631">IF(E631=Options!$A$3,INDEX(Klasse!$D$2:$D$42,MATCH(1,(A631=Klasse!$A$2:$A$42) * (Species!B631=Klasse!$B$2:$B$42),0)),IF(E631=Options!$A$4,INDEX(Verband!$F$2:$F$179,MATCH(1,(A631=Verband!$A$2:$A$179) * (Species!B631=Verband!$B$2:$B$179) * (Species!C631=Verband!$C$2:$C$179),0)),IF(E631=Options!$A$5,INDEX(Assoziation!$G$2:$G$96,MATCH(1,(A631=Assoziation!$A$2:$A$96) * (Species!B631=Assoziation!$B$2:$B$96) * (Species!C631=Assoziation!$C$2:$C$96) * (Species!D631=Assoziation!$D$2:$D$96),0)),"")))</f>
        <v>Einjährige Schlammflur (Zwergbinsenflur)</v>
      </c>
      <c r="H631" s="10" t="s">
        <v>637</v>
      </c>
      <c r="I631" s="10">
        <v>0</v>
      </c>
      <c r="J631" s="10">
        <v>0</v>
      </c>
      <c r="K631" s="10">
        <v>0</v>
      </c>
      <c r="L631" t="str">
        <f t="shared" si="64"/>
        <v xml:space="preserve">Ranunculus </v>
      </c>
      <c r="M631" t="str">
        <f t="shared" si="65"/>
        <v xml:space="preserve"> sardous</v>
      </c>
      <c r="N631" t="str">
        <f t="shared" si="66"/>
        <v/>
      </c>
      <c r="O631" t="str">
        <f t="shared" si="63"/>
        <v>Species</v>
      </c>
      <c r="P631" t="str">
        <f t="shared" si="67"/>
        <v>Crantz</v>
      </c>
      <c r="Q631" t="str">
        <f>LOOKUP(A631,Formation!$A$2:$A$10,Formation!$B$2:$B$10)</f>
        <v>Ufer und Feuchtgebiete (Nassfluren und Moore)</v>
      </c>
      <c r="R631" t="str" cm="1">
        <f t="array" ref="R631">INDEX(Klasse!$D$2:$D$42,MATCH(1,(A631=Klasse!$A$2:$A$42) * (Species!B631=Klasse!$B$2:$B$42),0))</f>
        <v>Wechselfeuchte Pionierfluren</v>
      </c>
    </row>
    <row r="632" spans="1:18" x14ac:dyDescent="0.3">
      <c r="A632" s="10">
        <v>2</v>
      </c>
      <c r="B632" s="10">
        <v>5</v>
      </c>
      <c r="C632" s="10">
        <v>1</v>
      </c>
      <c r="E632" t="str">
        <f>IF(C632="",Options!$A$3,IF(D632="",Options!$A$4,Options!$A$5))</f>
        <v>Verband</v>
      </c>
      <c r="F632" t="str" cm="1">
        <f t="array" ref="F632">IF(E632=Options!$A$3,"",IF(E632=Options!$A$4,INDEX(Verband!$E$2:$E$179,MATCH(1,(A632=Verband!$A$2:$A$179) * (Species!B632=Verband!$B$2:$B$179) * (Species!C632=Verband!$C$2:$C$179),0)),IF(E632=Options!$A$5,INDEX(Assoziation!$F$2:$F$96,MATCH(1,(A632=Assoziation!$A$2:$A$96) * (Species!B632=Assoziation!$B$2:$B$96) * (Species!C632=Assoziation!$C$2:$C$96) * (Species!D632=Assoziation!$D$2:$D$96),0)),"")))</f>
        <v>Nanocyperion</v>
      </c>
      <c r="G632" t="str" cm="1">
        <f t="array" ref="G632">IF(E632=Options!$A$3,INDEX(Klasse!$D$2:$D$42,MATCH(1,(A632=Klasse!$A$2:$A$42) * (Species!B632=Klasse!$B$2:$B$42),0)),IF(E632=Options!$A$4,INDEX(Verband!$F$2:$F$179,MATCH(1,(A632=Verband!$A$2:$A$179) * (Species!B632=Verband!$B$2:$B$179) * (Species!C632=Verband!$C$2:$C$179),0)),IF(E632=Options!$A$5,INDEX(Assoziation!$G$2:$G$96,MATCH(1,(A632=Assoziation!$A$2:$A$96) * (Species!B632=Assoziation!$B$2:$B$96) * (Species!C632=Assoziation!$C$2:$C$96) * (Species!D632=Assoziation!$D$2:$D$96),0)),"")))</f>
        <v>Einjährige Schlammflur (Zwergbinsenflur)</v>
      </c>
      <c r="H632" s="10" t="s">
        <v>638</v>
      </c>
      <c r="I632" s="10">
        <v>0</v>
      </c>
      <c r="J632" s="10">
        <v>0</v>
      </c>
      <c r="K632" s="10">
        <v>0</v>
      </c>
      <c r="L632" t="str">
        <f t="shared" si="64"/>
        <v xml:space="preserve">Samolus </v>
      </c>
      <c r="M632" t="str">
        <f t="shared" si="65"/>
        <v xml:space="preserve"> valerandi</v>
      </c>
      <c r="N632" t="str">
        <f t="shared" si="66"/>
        <v/>
      </c>
      <c r="O632" t="str">
        <f t="shared" si="63"/>
        <v>Species</v>
      </c>
      <c r="P632" t="str">
        <f t="shared" si="67"/>
        <v>L.</v>
      </c>
      <c r="Q632" t="str">
        <f>LOOKUP(A632,Formation!$A$2:$A$10,Formation!$B$2:$B$10)</f>
        <v>Ufer und Feuchtgebiete (Nassfluren und Moore)</v>
      </c>
      <c r="R632" t="str" cm="1">
        <f t="array" ref="R632">INDEX(Klasse!$D$2:$D$42,MATCH(1,(A632=Klasse!$A$2:$A$42) * (Species!B632=Klasse!$B$2:$B$42),0))</f>
        <v>Wechselfeuchte Pionierfluren</v>
      </c>
    </row>
    <row r="633" spans="1:18" x14ac:dyDescent="0.3">
      <c r="A633" s="10">
        <v>2</v>
      </c>
      <c r="B633" s="10">
        <v>5</v>
      </c>
      <c r="C633" s="10">
        <v>2</v>
      </c>
      <c r="E633" t="str">
        <f>IF(C633="",Options!$A$3,IF(D633="",Options!$A$4,Options!$A$5))</f>
        <v>Verband</v>
      </c>
      <c r="F633" t="str" cm="1">
        <f t="array" ref="F633">IF(E633=Options!$A$3,"",IF(E633=Options!$A$4,INDEX(Verband!$E$2:$E$179,MATCH(1,(A633=Verband!$A$2:$A$179) * (Species!B633=Verband!$B$2:$B$179) * (Species!C633=Verband!$C$2:$C$179),0)),IF(E633=Options!$A$5,INDEX(Assoziation!$F$2:$F$96,MATCH(1,(A633=Assoziation!$A$2:$A$96) * (Species!B633=Assoziation!$B$2:$B$96) * (Species!C633=Assoziation!$C$2:$C$96) * (Species!D633=Assoziation!$D$2:$D$96),0)),"")))</f>
        <v>Bidention</v>
      </c>
      <c r="G633" t="str" cm="1">
        <f t="array" ref="G633">IF(E633=Options!$A$3,INDEX(Klasse!$D$2:$D$42,MATCH(1,(A633=Klasse!$A$2:$A$42) * (Species!B633=Klasse!$B$2:$B$42),0)),IF(E633=Options!$A$4,INDEX(Verband!$F$2:$F$179,MATCH(1,(A633=Verband!$A$2:$A$179) * (Species!B633=Verband!$B$2:$B$179) * (Species!C633=Verband!$C$2:$C$179),0)),IF(E633=Options!$A$5,INDEX(Assoziation!$G$2:$G$96,MATCH(1,(A633=Assoziation!$A$2:$A$96) * (Species!B633=Assoziation!$B$2:$B$96) * (Species!C633=Assoziation!$C$2:$C$96) * (Species!D633=Assoziation!$D$2:$D$96),0)),"")))</f>
        <v>Mehrjährige Schlammflur (Zweizahnflur)</v>
      </c>
      <c r="H633" s="10" t="s">
        <v>650</v>
      </c>
      <c r="I633" s="10">
        <v>1</v>
      </c>
      <c r="J633" s="10">
        <v>1</v>
      </c>
      <c r="K633" s="10">
        <v>0</v>
      </c>
      <c r="L633" t="str">
        <f t="shared" si="64"/>
        <v xml:space="preserve">Alopecurus </v>
      </c>
      <c r="M633" t="str">
        <f t="shared" si="65"/>
        <v xml:space="preserve"> aequalis</v>
      </c>
      <c r="N633" t="str">
        <f t="shared" si="66"/>
        <v/>
      </c>
      <c r="O633" t="str">
        <f t="shared" si="63"/>
        <v>Species</v>
      </c>
      <c r="P633" t="str">
        <f t="shared" si="67"/>
        <v>Sobol.</v>
      </c>
      <c r="Q633" t="str">
        <f>LOOKUP(A633,Formation!$A$2:$A$10,Formation!$B$2:$B$10)</f>
        <v>Ufer und Feuchtgebiete (Nassfluren und Moore)</v>
      </c>
      <c r="R633" t="str" cm="1">
        <f t="array" ref="R633">INDEX(Klasse!$D$2:$D$42,MATCH(1,(A633=Klasse!$A$2:$A$42) * (Species!B633=Klasse!$B$2:$B$42),0))</f>
        <v>Wechselfeuchte Pionierfluren</v>
      </c>
    </row>
    <row r="634" spans="1:18" x14ac:dyDescent="0.3">
      <c r="A634" s="10">
        <v>2</v>
      </c>
      <c r="B634" s="10">
        <v>5</v>
      </c>
      <c r="C634" s="10">
        <v>2</v>
      </c>
      <c r="E634" t="str">
        <f>IF(C634="",Options!$A$3,IF(D634="",Options!$A$4,Options!$A$5))</f>
        <v>Verband</v>
      </c>
      <c r="F634" t="str" cm="1">
        <f t="array" ref="F634">IF(E634=Options!$A$3,"",IF(E634=Options!$A$4,INDEX(Verband!$E$2:$E$179,MATCH(1,(A634=Verband!$A$2:$A$179) * (Species!B634=Verband!$B$2:$B$179) * (Species!C634=Verband!$C$2:$C$179),0)),IF(E634=Options!$A$5,INDEX(Assoziation!$F$2:$F$96,MATCH(1,(A634=Assoziation!$A$2:$A$96) * (Species!B634=Assoziation!$B$2:$B$96) * (Species!C634=Assoziation!$C$2:$C$96) * (Species!D634=Assoziation!$D$2:$D$96),0)),"")))</f>
        <v>Bidention</v>
      </c>
      <c r="G634" t="str" cm="1">
        <f t="array" ref="G634">IF(E634=Options!$A$3,INDEX(Klasse!$D$2:$D$42,MATCH(1,(A634=Klasse!$A$2:$A$42) * (Species!B634=Klasse!$B$2:$B$42),0)),IF(E634=Options!$A$4,INDEX(Verband!$F$2:$F$179,MATCH(1,(A634=Verband!$A$2:$A$179) * (Species!B634=Verband!$B$2:$B$179) * (Species!C634=Verband!$C$2:$C$179),0)),IF(E634=Options!$A$5,INDEX(Assoziation!$G$2:$G$96,MATCH(1,(A634=Assoziation!$A$2:$A$96) * (Species!B634=Assoziation!$B$2:$B$96) * (Species!C634=Assoziation!$C$2:$C$96) * (Species!D634=Assoziation!$D$2:$D$96),0)),"")))</f>
        <v>Mehrjährige Schlammflur (Zweizahnflur)</v>
      </c>
      <c r="H634" s="10" t="s">
        <v>651</v>
      </c>
      <c r="I634" s="10">
        <v>1</v>
      </c>
      <c r="J634" s="10">
        <v>0</v>
      </c>
      <c r="K634" s="10">
        <v>1</v>
      </c>
      <c r="L634" t="str">
        <f t="shared" si="64"/>
        <v xml:space="preserve">Bidens </v>
      </c>
      <c r="M634" t="str">
        <f t="shared" si="65"/>
        <v xml:space="preserve"> bipinnata</v>
      </c>
      <c r="N634" t="str">
        <f t="shared" si="66"/>
        <v/>
      </c>
      <c r="O634" t="str">
        <f t="shared" si="63"/>
        <v>Species</v>
      </c>
      <c r="P634" t="str">
        <f t="shared" si="67"/>
        <v>L.</v>
      </c>
      <c r="Q634" t="str">
        <f>LOOKUP(A634,Formation!$A$2:$A$10,Formation!$B$2:$B$10)</f>
        <v>Ufer und Feuchtgebiete (Nassfluren und Moore)</v>
      </c>
      <c r="R634" t="str" cm="1">
        <f t="array" ref="R634">INDEX(Klasse!$D$2:$D$42,MATCH(1,(A634=Klasse!$A$2:$A$42) * (Species!B634=Klasse!$B$2:$B$42),0))</f>
        <v>Wechselfeuchte Pionierfluren</v>
      </c>
    </row>
    <row r="635" spans="1:18" x14ac:dyDescent="0.3">
      <c r="A635" s="10">
        <v>2</v>
      </c>
      <c r="B635" s="10">
        <v>5</v>
      </c>
      <c r="C635" s="10">
        <v>2</v>
      </c>
      <c r="E635" t="str">
        <f>IF(C635="",Options!$A$3,IF(D635="",Options!$A$4,Options!$A$5))</f>
        <v>Verband</v>
      </c>
      <c r="F635" t="str" cm="1">
        <f t="array" ref="F635">IF(E635=Options!$A$3,"",IF(E635=Options!$A$4,INDEX(Verband!$E$2:$E$179,MATCH(1,(A635=Verband!$A$2:$A$179) * (Species!B635=Verband!$B$2:$B$179) * (Species!C635=Verband!$C$2:$C$179),0)),IF(E635=Options!$A$5,INDEX(Assoziation!$F$2:$F$96,MATCH(1,(A635=Assoziation!$A$2:$A$96) * (Species!B635=Assoziation!$B$2:$B$96) * (Species!C635=Assoziation!$C$2:$C$96) * (Species!D635=Assoziation!$D$2:$D$96),0)),"")))</f>
        <v>Bidention</v>
      </c>
      <c r="G635" t="str" cm="1">
        <f t="array" ref="G635">IF(E635=Options!$A$3,INDEX(Klasse!$D$2:$D$42,MATCH(1,(A635=Klasse!$A$2:$A$42) * (Species!B635=Klasse!$B$2:$B$42),0)),IF(E635=Options!$A$4,INDEX(Verband!$F$2:$F$179,MATCH(1,(A635=Verband!$A$2:$A$179) * (Species!B635=Verband!$B$2:$B$179) * (Species!C635=Verband!$C$2:$C$179),0)),IF(E635=Options!$A$5,INDEX(Assoziation!$G$2:$G$96,MATCH(1,(A635=Assoziation!$A$2:$A$96) * (Species!B635=Assoziation!$B$2:$B$96) * (Species!C635=Assoziation!$C$2:$C$96) * (Species!D635=Assoziation!$D$2:$D$96),0)),"")))</f>
        <v>Mehrjährige Schlammflur (Zweizahnflur)</v>
      </c>
      <c r="H635" s="10" t="s">
        <v>652</v>
      </c>
      <c r="I635" s="10">
        <v>1</v>
      </c>
      <c r="J635" s="10">
        <v>0</v>
      </c>
      <c r="K635" s="10">
        <v>0</v>
      </c>
      <c r="L635" t="str">
        <f t="shared" si="64"/>
        <v xml:space="preserve">Bidens </v>
      </c>
      <c r="M635" t="str">
        <f t="shared" si="65"/>
        <v xml:space="preserve"> cernua</v>
      </c>
      <c r="N635" t="str">
        <f t="shared" si="66"/>
        <v/>
      </c>
      <c r="O635" t="str">
        <f t="shared" si="63"/>
        <v>Species</v>
      </c>
      <c r="P635" t="str">
        <f t="shared" si="67"/>
        <v>L.</v>
      </c>
      <c r="Q635" t="str">
        <f>LOOKUP(A635,Formation!$A$2:$A$10,Formation!$B$2:$B$10)</f>
        <v>Ufer und Feuchtgebiete (Nassfluren und Moore)</v>
      </c>
      <c r="R635" t="str" cm="1">
        <f t="array" ref="R635">INDEX(Klasse!$D$2:$D$42,MATCH(1,(A635=Klasse!$A$2:$A$42) * (Species!B635=Klasse!$B$2:$B$42),0))</f>
        <v>Wechselfeuchte Pionierfluren</v>
      </c>
    </row>
    <row r="636" spans="1:18" x14ac:dyDescent="0.3">
      <c r="A636" s="10">
        <v>2</v>
      </c>
      <c r="B636" s="10">
        <v>5</v>
      </c>
      <c r="C636" s="10">
        <v>2</v>
      </c>
      <c r="E636" t="str">
        <f>IF(C636="",Options!$A$3,IF(D636="",Options!$A$4,Options!$A$5))</f>
        <v>Verband</v>
      </c>
      <c r="F636" t="str" cm="1">
        <f t="array" ref="F636">IF(E636=Options!$A$3,"",IF(E636=Options!$A$4,INDEX(Verband!$E$2:$E$179,MATCH(1,(A636=Verband!$A$2:$A$179) * (Species!B636=Verband!$B$2:$B$179) * (Species!C636=Verband!$C$2:$C$179),0)),IF(E636=Options!$A$5,INDEX(Assoziation!$F$2:$F$96,MATCH(1,(A636=Assoziation!$A$2:$A$96) * (Species!B636=Assoziation!$B$2:$B$96) * (Species!C636=Assoziation!$C$2:$C$96) * (Species!D636=Assoziation!$D$2:$D$96),0)),"")))</f>
        <v>Bidention</v>
      </c>
      <c r="G636" t="str" cm="1">
        <f t="array" ref="G636">IF(E636=Options!$A$3,INDEX(Klasse!$D$2:$D$42,MATCH(1,(A636=Klasse!$A$2:$A$42) * (Species!B636=Klasse!$B$2:$B$42),0)),IF(E636=Options!$A$4,INDEX(Verband!$F$2:$F$179,MATCH(1,(A636=Verband!$A$2:$A$179) * (Species!B636=Verband!$B$2:$B$179) * (Species!C636=Verband!$C$2:$C$179),0)),IF(E636=Options!$A$5,INDEX(Assoziation!$G$2:$G$96,MATCH(1,(A636=Assoziation!$A$2:$A$96) * (Species!B636=Assoziation!$B$2:$B$96) * (Species!C636=Assoziation!$C$2:$C$96) * (Species!D636=Assoziation!$D$2:$D$96),0)),"")))</f>
        <v>Mehrjährige Schlammflur (Zweizahnflur)</v>
      </c>
      <c r="H636" s="10" t="s">
        <v>653</v>
      </c>
      <c r="I636" s="10">
        <v>1</v>
      </c>
      <c r="J636" s="10">
        <v>0</v>
      </c>
      <c r="K636" s="10">
        <v>1</v>
      </c>
      <c r="L636" t="str">
        <f t="shared" si="64"/>
        <v xml:space="preserve">Bidens </v>
      </c>
      <c r="M636" t="str">
        <f t="shared" si="65"/>
        <v xml:space="preserve"> connata</v>
      </c>
      <c r="N636" t="str">
        <f t="shared" si="66"/>
        <v/>
      </c>
      <c r="O636" t="str">
        <f t="shared" si="63"/>
        <v>Species</v>
      </c>
      <c r="P636" t="str">
        <f t="shared" si="67"/>
        <v>Willd.</v>
      </c>
      <c r="Q636" t="str">
        <f>LOOKUP(A636,Formation!$A$2:$A$10,Formation!$B$2:$B$10)</f>
        <v>Ufer und Feuchtgebiete (Nassfluren und Moore)</v>
      </c>
      <c r="R636" t="str" cm="1">
        <f t="array" ref="R636">INDEX(Klasse!$D$2:$D$42,MATCH(1,(A636=Klasse!$A$2:$A$42) * (Species!B636=Klasse!$B$2:$B$42),0))</f>
        <v>Wechselfeuchte Pionierfluren</v>
      </c>
    </row>
    <row r="637" spans="1:18" x14ac:dyDescent="0.3">
      <c r="A637" s="10">
        <v>2</v>
      </c>
      <c r="B637" s="10">
        <v>5</v>
      </c>
      <c r="C637" s="10">
        <v>2</v>
      </c>
      <c r="E637" t="str">
        <f>IF(C637="",Options!$A$3,IF(D637="",Options!$A$4,Options!$A$5))</f>
        <v>Verband</v>
      </c>
      <c r="F637" t="str" cm="1">
        <f t="array" ref="F637">IF(E637=Options!$A$3,"",IF(E637=Options!$A$4,INDEX(Verband!$E$2:$E$179,MATCH(1,(A637=Verband!$A$2:$A$179) * (Species!B637=Verband!$B$2:$B$179) * (Species!C637=Verband!$C$2:$C$179),0)),IF(E637=Options!$A$5,INDEX(Assoziation!$F$2:$F$96,MATCH(1,(A637=Assoziation!$A$2:$A$96) * (Species!B637=Assoziation!$B$2:$B$96) * (Species!C637=Assoziation!$C$2:$C$96) * (Species!D637=Assoziation!$D$2:$D$96),0)),"")))</f>
        <v>Bidention</v>
      </c>
      <c r="G637" t="str" cm="1">
        <f t="array" ref="G637">IF(E637=Options!$A$3,INDEX(Klasse!$D$2:$D$42,MATCH(1,(A637=Klasse!$A$2:$A$42) * (Species!B637=Klasse!$B$2:$B$42),0)),IF(E637=Options!$A$4,INDEX(Verband!$F$2:$F$179,MATCH(1,(A637=Verband!$A$2:$A$179) * (Species!B637=Verband!$B$2:$B$179) * (Species!C637=Verband!$C$2:$C$179),0)),IF(E637=Options!$A$5,INDEX(Assoziation!$G$2:$G$96,MATCH(1,(A637=Assoziation!$A$2:$A$96) * (Species!B637=Assoziation!$B$2:$B$96) * (Species!C637=Assoziation!$C$2:$C$96) * (Species!D637=Assoziation!$D$2:$D$96),0)),"")))</f>
        <v>Mehrjährige Schlammflur (Zweizahnflur)</v>
      </c>
      <c r="H637" s="10" t="s">
        <v>654</v>
      </c>
      <c r="I637" s="10">
        <v>1</v>
      </c>
      <c r="J637" s="10">
        <v>0</v>
      </c>
      <c r="K637" s="10">
        <v>1</v>
      </c>
      <c r="L637" t="str">
        <f t="shared" si="64"/>
        <v xml:space="preserve">Bidens </v>
      </c>
      <c r="M637" t="str">
        <f t="shared" si="65"/>
        <v xml:space="preserve"> frondosa</v>
      </c>
      <c r="N637" t="str">
        <f t="shared" si="66"/>
        <v/>
      </c>
      <c r="O637" t="str">
        <f t="shared" si="63"/>
        <v>Species</v>
      </c>
      <c r="P637" t="str">
        <f t="shared" si="67"/>
        <v>L.</v>
      </c>
      <c r="Q637" t="str">
        <f>LOOKUP(A637,Formation!$A$2:$A$10,Formation!$B$2:$B$10)</f>
        <v>Ufer und Feuchtgebiete (Nassfluren und Moore)</v>
      </c>
      <c r="R637" t="str" cm="1">
        <f t="array" ref="R637">INDEX(Klasse!$D$2:$D$42,MATCH(1,(A637=Klasse!$A$2:$A$42) * (Species!B637=Klasse!$B$2:$B$42),0))</f>
        <v>Wechselfeuchte Pionierfluren</v>
      </c>
    </row>
    <row r="638" spans="1:18" x14ac:dyDescent="0.3">
      <c r="A638" s="10">
        <v>2</v>
      </c>
      <c r="B638" s="10">
        <v>5</v>
      </c>
      <c r="C638" s="10">
        <v>2</v>
      </c>
      <c r="E638" t="str">
        <f>IF(C638="",Options!$A$3,IF(D638="",Options!$A$4,Options!$A$5))</f>
        <v>Verband</v>
      </c>
      <c r="F638" t="str" cm="1">
        <f t="array" ref="F638">IF(E638=Options!$A$3,"",IF(E638=Options!$A$4,INDEX(Verband!$E$2:$E$179,MATCH(1,(A638=Verband!$A$2:$A$179) * (Species!B638=Verband!$B$2:$B$179) * (Species!C638=Verband!$C$2:$C$179),0)),IF(E638=Options!$A$5,INDEX(Assoziation!$F$2:$F$96,MATCH(1,(A638=Assoziation!$A$2:$A$96) * (Species!B638=Assoziation!$B$2:$B$96) * (Species!C638=Assoziation!$C$2:$C$96) * (Species!D638=Assoziation!$D$2:$D$96),0)),"")))</f>
        <v>Bidention</v>
      </c>
      <c r="G638" t="str" cm="1">
        <f t="array" ref="G638">IF(E638=Options!$A$3,INDEX(Klasse!$D$2:$D$42,MATCH(1,(A638=Klasse!$A$2:$A$42) * (Species!B638=Klasse!$B$2:$B$42),0)),IF(E638=Options!$A$4,INDEX(Verband!$F$2:$F$179,MATCH(1,(A638=Verband!$A$2:$A$179) * (Species!B638=Verband!$B$2:$B$179) * (Species!C638=Verband!$C$2:$C$179),0)),IF(E638=Options!$A$5,INDEX(Assoziation!$G$2:$G$96,MATCH(1,(A638=Assoziation!$A$2:$A$96) * (Species!B638=Assoziation!$B$2:$B$96) * (Species!C638=Assoziation!$C$2:$C$96) * (Species!D638=Assoziation!$D$2:$D$96),0)),"")))</f>
        <v>Mehrjährige Schlammflur (Zweizahnflur)</v>
      </c>
      <c r="H638" s="10" t="s">
        <v>655</v>
      </c>
      <c r="I638" s="10">
        <v>1</v>
      </c>
      <c r="J638" s="10">
        <v>0</v>
      </c>
      <c r="K638" s="10">
        <v>0</v>
      </c>
      <c r="L638" t="str">
        <f t="shared" si="64"/>
        <v xml:space="preserve">Bidens </v>
      </c>
      <c r="M638" t="str">
        <f t="shared" si="65"/>
        <v xml:space="preserve"> radiata</v>
      </c>
      <c r="N638" t="str">
        <f t="shared" si="66"/>
        <v/>
      </c>
      <c r="O638" t="str">
        <f t="shared" si="63"/>
        <v>Species</v>
      </c>
      <c r="P638" t="str">
        <f t="shared" si="67"/>
        <v>Thuill.</v>
      </c>
      <c r="Q638" t="str">
        <f>LOOKUP(A638,Formation!$A$2:$A$10,Formation!$B$2:$B$10)</f>
        <v>Ufer und Feuchtgebiete (Nassfluren und Moore)</v>
      </c>
      <c r="R638" t="str" cm="1">
        <f t="array" ref="R638">INDEX(Klasse!$D$2:$D$42,MATCH(1,(A638=Klasse!$A$2:$A$42) * (Species!B638=Klasse!$B$2:$B$42),0))</f>
        <v>Wechselfeuchte Pionierfluren</v>
      </c>
    </row>
    <row r="639" spans="1:18" x14ac:dyDescent="0.3">
      <c r="A639" s="10">
        <v>2</v>
      </c>
      <c r="B639" s="10">
        <v>5</v>
      </c>
      <c r="C639" s="10">
        <v>2</v>
      </c>
      <c r="E639" t="str">
        <f>IF(C639="",Options!$A$3,IF(D639="",Options!$A$4,Options!$A$5))</f>
        <v>Verband</v>
      </c>
      <c r="F639" t="str" cm="1">
        <f t="array" ref="F639">IF(E639=Options!$A$3,"",IF(E639=Options!$A$4,INDEX(Verband!$E$2:$E$179,MATCH(1,(A639=Verband!$A$2:$A$179) * (Species!B639=Verband!$B$2:$B$179) * (Species!C639=Verband!$C$2:$C$179),0)),IF(E639=Options!$A$5,INDEX(Assoziation!$F$2:$F$96,MATCH(1,(A639=Assoziation!$A$2:$A$96) * (Species!B639=Assoziation!$B$2:$B$96) * (Species!C639=Assoziation!$C$2:$C$96) * (Species!D639=Assoziation!$D$2:$D$96),0)),"")))</f>
        <v>Bidention</v>
      </c>
      <c r="G639" t="str" cm="1">
        <f t="array" ref="G639">IF(E639=Options!$A$3,INDEX(Klasse!$D$2:$D$42,MATCH(1,(A639=Klasse!$A$2:$A$42) * (Species!B639=Klasse!$B$2:$B$42),0)),IF(E639=Options!$A$4,INDEX(Verband!$F$2:$F$179,MATCH(1,(A639=Verband!$A$2:$A$179) * (Species!B639=Verband!$B$2:$B$179) * (Species!C639=Verband!$C$2:$C$179),0)),IF(E639=Options!$A$5,INDEX(Assoziation!$G$2:$G$96,MATCH(1,(A639=Assoziation!$A$2:$A$96) * (Species!B639=Assoziation!$B$2:$B$96) * (Species!C639=Assoziation!$C$2:$C$96) * (Species!D639=Assoziation!$D$2:$D$96),0)),"")))</f>
        <v>Mehrjährige Schlammflur (Zweizahnflur)</v>
      </c>
      <c r="H639" s="10" t="s">
        <v>656</v>
      </c>
      <c r="I639" s="10">
        <v>1</v>
      </c>
      <c r="J639" s="10">
        <v>0</v>
      </c>
      <c r="K639" s="10">
        <v>1</v>
      </c>
      <c r="L639" t="str">
        <f t="shared" si="64"/>
        <v xml:space="preserve">Bidens </v>
      </c>
      <c r="M639" t="str">
        <f t="shared" si="65"/>
        <v xml:space="preserve"> subalternans</v>
      </c>
      <c r="N639" t="str">
        <f t="shared" si="66"/>
        <v/>
      </c>
      <c r="O639" t="str">
        <f t="shared" si="63"/>
        <v>Species</v>
      </c>
      <c r="P639" t="str">
        <f t="shared" si="67"/>
        <v>DC.</v>
      </c>
      <c r="Q639" t="str">
        <f>LOOKUP(A639,Formation!$A$2:$A$10,Formation!$B$2:$B$10)</f>
        <v>Ufer und Feuchtgebiete (Nassfluren und Moore)</v>
      </c>
      <c r="R639" t="str" cm="1">
        <f t="array" ref="R639">INDEX(Klasse!$D$2:$D$42,MATCH(1,(A639=Klasse!$A$2:$A$42) * (Species!B639=Klasse!$B$2:$B$42),0))</f>
        <v>Wechselfeuchte Pionierfluren</v>
      </c>
    </row>
    <row r="640" spans="1:18" x14ac:dyDescent="0.3">
      <c r="A640" s="10">
        <v>2</v>
      </c>
      <c r="B640" s="10">
        <v>5</v>
      </c>
      <c r="C640" s="10">
        <v>2</v>
      </c>
      <c r="E640" t="str">
        <f>IF(C640="",Options!$A$3,IF(D640="",Options!$A$4,Options!$A$5))</f>
        <v>Verband</v>
      </c>
      <c r="F640" t="str" cm="1">
        <f t="array" ref="F640">IF(E640=Options!$A$3,"",IF(E640=Options!$A$4,INDEX(Verband!$E$2:$E$179,MATCH(1,(A640=Verband!$A$2:$A$179) * (Species!B640=Verband!$B$2:$B$179) * (Species!C640=Verband!$C$2:$C$179),0)),IF(E640=Options!$A$5,INDEX(Assoziation!$F$2:$F$96,MATCH(1,(A640=Assoziation!$A$2:$A$96) * (Species!B640=Assoziation!$B$2:$B$96) * (Species!C640=Assoziation!$C$2:$C$96) * (Species!D640=Assoziation!$D$2:$D$96),0)),"")))</f>
        <v>Bidention</v>
      </c>
      <c r="G640" t="str" cm="1">
        <f t="array" ref="G640">IF(E640=Options!$A$3,INDEX(Klasse!$D$2:$D$42,MATCH(1,(A640=Klasse!$A$2:$A$42) * (Species!B640=Klasse!$B$2:$B$42),0)),IF(E640=Options!$A$4,INDEX(Verband!$F$2:$F$179,MATCH(1,(A640=Verband!$A$2:$A$179) * (Species!B640=Verband!$B$2:$B$179) * (Species!C640=Verband!$C$2:$C$179),0)),IF(E640=Options!$A$5,INDEX(Assoziation!$G$2:$G$96,MATCH(1,(A640=Assoziation!$A$2:$A$96) * (Species!B640=Assoziation!$B$2:$B$96) * (Species!C640=Assoziation!$C$2:$C$96) * (Species!D640=Assoziation!$D$2:$D$96),0)),"")))</f>
        <v>Mehrjährige Schlammflur (Zweizahnflur)</v>
      </c>
      <c r="H640" s="10" t="s">
        <v>3351</v>
      </c>
      <c r="I640" s="10">
        <v>1</v>
      </c>
      <c r="J640" s="10">
        <v>1</v>
      </c>
      <c r="K640" s="10">
        <v>0</v>
      </c>
      <c r="L640" t="str">
        <f t="shared" si="64"/>
        <v xml:space="preserve">Bidens </v>
      </c>
      <c r="M640" t="str">
        <f t="shared" si="65"/>
        <v xml:space="preserve"> tripartita</v>
      </c>
      <c r="N640" t="str">
        <f t="shared" si="66"/>
        <v>tripartita</v>
      </c>
      <c r="O640" t="str">
        <f t="shared" si="63"/>
        <v>Subspecies</v>
      </c>
      <c r="P640" t="str">
        <f t="shared" si="67"/>
        <v/>
      </c>
      <c r="Q640" t="str">
        <f>LOOKUP(A640,Formation!$A$2:$A$10,Formation!$B$2:$B$10)</f>
        <v>Ufer und Feuchtgebiete (Nassfluren und Moore)</v>
      </c>
      <c r="R640" t="str" cm="1">
        <f t="array" ref="R640">INDEX(Klasse!$D$2:$D$42,MATCH(1,(A640=Klasse!$A$2:$A$42) * (Species!B640=Klasse!$B$2:$B$42),0))</f>
        <v>Wechselfeuchte Pionierfluren</v>
      </c>
    </row>
    <row r="641" spans="1:18" x14ac:dyDescent="0.3">
      <c r="A641" s="10">
        <v>2</v>
      </c>
      <c r="B641" s="10">
        <v>5</v>
      </c>
      <c r="C641" s="10">
        <v>2</v>
      </c>
      <c r="E641" t="str">
        <f>IF(C641="",Options!$A$3,IF(D641="",Options!$A$4,Options!$A$5))</f>
        <v>Verband</v>
      </c>
      <c r="F641" t="str" cm="1">
        <f t="array" ref="F641">IF(E641=Options!$A$3,"",IF(E641=Options!$A$4,INDEX(Verband!$E$2:$E$179,MATCH(1,(A641=Verband!$A$2:$A$179) * (Species!B641=Verband!$B$2:$B$179) * (Species!C641=Verband!$C$2:$C$179),0)),IF(E641=Options!$A$5,INDEX(Assoziation!$F$2:$F$96,MATCH(1,(A641=Assoziation!$A$2:$A$96) * (Species!B641=Assoziation!$B$2:$B$96) * (Species!C641=Assoziation!$C$2:$C$96) * (Species!D641=Assoziation!$D$2:$D$96),0)),"")))</f>
        <v>Bidention</v>
      </c>
      <c r="G641" t="str" cm="1">
        <f t="array" ref="G641">IF(E641=Options!$A$3,INDEX(Klasse!$D$2:$D$42,MATCH(1,(A641=Klasse!$A$2:$A$42) * (Species!B641=Klasse!$B$2:$B$42),0)),IF(E641=Options!$A$4,INDEX(Verband!$F$2:$F$179,MATCH(1,(A641=Verband!$A$2:$A$179) * (Species!B641=Verband!$B$2:$B$179) * (Species!C641=Verband!$C$2:$C$179),0)),IF(E641=Options!$A$5,INDEX(Assoziation!$G$2:$G$96,MATCH(1,(A641=Assoziation!$A$2:$A$96) * (Species!B641=Assoziation!$B$2:$B$96) * (Species!C641=Assoziation!$C$2:$C$96) * (Species!D641=Assoziation!$D$2:$D$96),0)),"")))</f>
        <v>Mehrjährige Schlammflur (Zweizahnflur)</v>
      </c>
      <c r="H641" s="10" t="s">
        <v>657</v>
      </c>
      <c r="I641" s="10">
        <v>1</v>
      </c>
      <c r="J641" s="10">
        <v>0</v>
      </c>
      <c r="K641" s="10">
        <v>1</v>
      </c>
      <c r="L641" t="str">
        <f t="shared" si="64"/>
        <v xml:space="preserve">Brassica </v>
      </c>
      <c r="M641" t="str">
        <f t="shared" si="65"/>
        <v xml:space="preserve"> nigra</v>
      </c>
      <c r="N641" t="str">
        <f t="shared" si="66"/>
        <v/>
      </c>
      <c r="O641" t="str">
        <f t="shared" si="63"/>
        <v>Species</v>
      </c>
      <c r="P641" t="str">
        <f t="shared" si="67"/>
        <v>(L.) W. D. J. Koch</v>
      </c>
      <c r="Q641" t="str">
        <f>LOOKUP(A641,Formation!$A$2:$A$10,Formation!$B$2:$B$10)</f>
        <v>Ufer und Feuchtgebiete (Nassfluren und Moore)</v>
      </c>
      <c r="R641" t="str" cm="1">
        <f t="array" ref="R641">INDEX(Klasse!$D$2:$D$42,MATCH(1,(A641=Klasse!$A$2:$A$42) * (Species!B641=Klasse!$B$2:$B$42),0))</f>
        <v>Wechselfeuchte Pionierfluren</v>
      </c>
    </row>
    <row r="642" spans="1:18" x14ac:dyDescent="0.3">
      <c r="A642" s="10">
        <v>2</v>
      </c>
      <c r="B642" s="10">
        <v>5</v>
      </c>
      <c r="C642" s="10">
        <v>2</v>
      </c>
      <c r="E642" t="str">
        <f>IF(C642="",Options!$A$3,IF(D642="",Options!$A$4,Options!$A$5))</f>
        <v>Verband</v>
      </c>
      <c r="F642" t="str" cm="1">
        <f t="array" ref="F642">IF(E642=Options!$A$3,"",IF(E642=Options!$A$4,INDEX(Verband!$E$2:$E$179,MATCH(1,(A642=Verband!$A$2:$A$179) * (Species!B642=Verband!$B$2:$B$179) * (Species!C642=Verband!$C$2:$C$179),0)),IF(E642=Options!$A$5,INDEX(Assoziation!$F$2:$F$96,MATCH(1,(A642=Assoziation!$A$2:$A$96) * (Species!B642=Assoziation!$B$2:$B$96) * (Species!C642=Assoziation!$C$2:$C$96) * (Species!D642=Assoziation!$D$2:$D$96),0)),"")))</f>
        <v>Bidention</v>
      </c>
      <c r="G642" t="str" cm="1">
        <f t="array" ref="G642">IF(E642=Options!$A$3,INDEX(Klasse!$D$2:$D$42,MATCH(1,(A642=Klasse!$A$2:$A$42) * (Species!B642=Klasse!$B$2:$B$42),0)),IF(E642=Options!$A$4,INDEX(Verband!$F$2:$F$179,MATCH(1,(A642=Verband!$A$2:$A$179) * (Species!B642=Verband!$B$2:$B$179) * (Species!C642=Verband!$C$2:$C$179),0)),IF(E642=Options!$A$5,INDEX(Assoziation!$G$2:$G$96,MATCH(1,(A642=Assoziation!$A$2:$A$96) * (Species!B642=Assoziation!$B$2:$B$96) * (Species!C642=Assoziation!$C$2:$C$96) * (Species!D642=Assoziation!$D$2:$D$96),0)),"")))</f>
        <v>Mehrjährige Schlammflur (Zweizahnflur)</v>
      </c>
      <c r="H642" s="10" t="s">
        <v>658</v>
      </c>
      <c r="I642" s="10">
        <v>1</v>
      </c>
      <c r="J642" s="10">
        <v>0</v>
      </c>
      <c r="K642" s="10">
        <v>0</v>
      </c>
      <c r="L642" t="str">
        <f t="shared" si="64"/>
        <v xml:space="preserve">Corrigiola </v>
      </c>
      <c r="M642" t="str">
        <f t="shared" si="65"/>
        <v xml:space="preserve"> litoralis</v>
      </c>
      <c r="N642" t="str">
        <f t="shared" si="66"/>
        <v/>
      </c>
      <c r="O642" t="str">
        <f t="shared" si="63"/>
        <v>Species</v>
      </c>
      <c r="P642" t="str">
        <f t="shared" si="67"/>
        <v>L.</v>
      </c>
      <c r="Q642" t="str">
        <f>LOOKUP(A642,Formation!$A$2:$A$10,Formation!$B$2:$B$10)</f>
        <v>Ufer und Feuchtgebiete (Nassfluren und Moore)</v>
      </c>
      <c r="R642" t="str" cm="1">
        <f t="array" ref="R642">INDEX(Klasse!$D$2:$D$42,MATCH(1,(A642=Klasse!$A$2:$A$42) * (Species!B642=Klasse!$B$2:$B$42),0))</f>
        <v>Wechselfeuchte Pionierfluren</v>
      </c>
    </row>
    <row r="643" spans="1:18" x14ac:dyDescent="0.3">
      <c r="A643" s="10">
        <v>2</v>
      </c>
      <c r="B643" s="10">
        <v>5</v>
      </c>
      <c r="C643" s="10">
        <v>2</v>
      </c>
      <c r="E643" t="str">
        <f>IF(C643="",Options!$A$3,IF(D643="",Options!$A$4,Options!$A$5))</f>
        <v>Verband</v>
      </c>
      <c r="F643" t="str" cm="1">
        <f t="array" ref="F643">IF(E643=Options!$A$3,"",IF(E643=Options!$A$4,INDEX(Verband!$E$2:$E$179,MATCH(1,(A643=Verband!$A$2:$A$179) * (Species!B643=Verband!$B$2:$B$179) * (Species!C643=Verband!$C$2:$C$179),0)),IF(E643=Options!$A$5,INDEX(Assoziation!$F$2:$F$96,MATCH(1,(A643=Assoziation!$A$2:$A$96) * (Species!B643=Assoziation!$B$2:$B$96) * (Species!C643=Assoziation!$C$2:$C$96) * (Species!D643=Assoziation!$D$2:$D$96),0)),"")))</f>
        <v>Bidention</v>
      </c>
      <c r="G643" t="str" cm="1">
        <f t="array" ref="G643">IF(E643=Options!$A$3,INDEX(Klasse!$D$2:$D$42,MATCH(1,(A643=Klasse!$A$2:$A$42) * (Species!B643=Klasse!$B$2:$B$42),0)),IF(E643=Options!$A$4,INDEX(Verband!$F$2:$F$179,MATCH(1,(A643=Verband!$A$2:$A$179) * (Species!B643=Verband!$B$2:$B$179) * (Species!C643=Verband!$C$2:$C$179),0)),IF(E643=Options!$A$5,INDEX(Assoziation!$G$2:$G$96,MATCH(1,(A643=Assoziation!$A$2:$A$96) * (Species!B643=Assoziation!$B$2:$B$96) * (Species!C643=Assoziation!$C$2:$C$96) * (Species!D643=Assoziation!$D$2:$D$96),0)),"")))</f>
        <v>Mehrjährige Schlammflur (Zweizahnflur)</v>
      </c>
      <c r="H643" s="10" t="s">
        <v>596</v>
      </c>
      <c r="I643" s="10">
        <v>1</v>
      </c>
      <c r="J643" s="10">
        <v>1</v>
      </c>
      <c r="K643" s="10">
        <v>0</v>
      </c>
      <c r="L643" t="str">
        <f t="shared" si="64"/>
        <v xml:space="preserve">Polygonum </v>
      </c>
      <c r="M643" t="str">
        <f t="shared" si="65"/>
        <v xml:space="preserve"> minus</v>
      </c>
      <c r="N643" t="str">
        <f t="shared" si="66"/>
        <v/>
      </c>
      <c r="O643" t="str">
        <f t="shared" ref="O643:O706" si="68">IF(COUNTIF(H643,"*subsp.*"),"Subspecies",IF(COUNTIF(H643,"*aggr.*"),"aggr",IF(COUNTIF(H643,"*×*"),"Species",IF(COUNTIF(H643,"* *"),IF(EXACT(MID(H643,FIND(" ",H643)+1,1),UPPER(MID(H643,FIND(" ",H643)+1,1))),"Genus","Species"),"Genus"))))</f>
        <v>Species</v>
      </c>
      <c r="P643" t="str">
        <f t="shared" si="67"/>
        <v>Huds.</v>
      </c>
      <c r="Q643" t="str">
        <f>LOOKUP(A643,Formation!$A$2:$A$10,Formation!$B$2:$B$10)</f>
        <v>Ufer und Feuchtgebiete (Nassfluren und Moore)</v>
      </c>
      <c r="R643" t="str" cm="1">
        <f t="array" ref="R643">INDEX(Klasse!$D$2:$D$42,MATCH(1,(A643=Klasse!$A$2:$A$42) * (Species!B643=Klasse!$B$2:$B$42),0))</f>
        <v>Wechselfeuchte Pionierfluren</v>
      </c>
    </row>
    <row r="644" spans="1:18" x14ac:dyDescent="0.3">
      <c r="A644" s="10">
        <v>2</v>
      </c>
      <c r="B644" s="10">
        <v>5</v>
      </c>
      <c r="C644" s="10">
        <v>2</v>
      </c>
      <c r="E644" t="str">
        <f>IF(C644="",Options!$A$3,IF(D644="",Options!$A$4,Options!$A$5))</f>
        <v>Verband</v>
      </c>
      <c r="F644" t="str" cm="1">
        <f t="array" ref="F644">IF(E644=Options!$A$3,"",IF(E644=Options!$A$4,INDEX(Verband!$E$2:$E$179,MATCH(1,(A644=Verband!$A$2:$A$179) * (Species!B644=Verband!$B$2:$B$179) * (Species!C644=Verband!$C$2:$C$179),0)),IF(E644=Options!$A$5,INDEX(Assoziation!$F$2:$F$96,MATCH(1,(A644=Assoziation!$A$2:$A$96) * (Species!B644=Assoziation!$B$2:$B$96) * (Species!C644=Assoziation!$C$2:$C$96) * (Species!D644=Assoziation!$D$2:$D$96),0)),"")))</f>
        <v>Bidention</v>
      </c>
      <c r="G644" t="str" cm="1">
        <f t="array" ref="G644">IF(E644=Options!$A$3,INDEX(Klasse!$D$2:$D$42,MATCH(1,(A644=Klasse!$A$2:$A$42) * (Species!B644=Klasse!$B$2:$B$42),0)),IF(E644=Options!$A$4,INDEX(Verband!$F$2:$F$179,MATCH(1,(A644=Verband!$A$2:$A$179) * (Species!B644=Verband!$B$2:$B$179) * (Species!C644=Verband!$C$2:$C$179),0)),IF(E644=Options!$A$5,INDEX(Assoziation!$G$2:$G$96,MATCH(1,(A644=Assoziation!$A$2:$A$96) * (Species!B644=Assoziation!$B$2:$B$96) * (Species!C644=Assoziation!$C$2:$C$96) * (Species!D644=Assoziation!$D$2:$D$96),0)),"")))</f>
        <v>Mehrjährige Schlammflur (Zweizahnflur)</v>
      </c>
      <c r="H644" s="10" t="s">
        <v>659</v>
      </c>
      <c r="I644" s="10">
        <v>1</v>
      </c>
      <c r="J644" s="10">
        <v>1</v>
      </c>
      <c r="K644" s="10">
        <v>0</v>
      </c>
      <c r="L644" t="str">
        <f t="shared" si="64"/>
        <v xml:space="preserve">Polygonum </v>
      </c>
      <c r="M644" t="str">
        <f t="shared" si="65"/>
        <v xml:space="preserve"> mite</v>
      </c>
      <c r="N644" t="str">
        <f t="shared" si="66"/>
        <v/>
      </c>
      <c r="O644" t="str">
        <f t="shared" si="68"/>
        <v>Species</v>
      </c>
      <c r="P644" t="str">
        <f t="shared" si="67"/>
        <v>Schrank</v>
      </c>
      <c r="Q644" t="str">
        <f>LOOKUP(A644,Formation!$A$2:$A$10,Formation!$B$2:$B$10)</f>
        <v>Ufer und Feuchtgebiete (Nassfluren und Moore)</v>
      </c>
      <c r="R644" t="str" cm="1">
        <f t="array" ref="R644">INDEX(Klasse!$D$2:$D$42,MATCH(1,(A644=Klasse!$A$2:$A$42) * (Species!B644=Klasse!$B$2:$B$42),0))</f>
        <v>Wechselfeuchte Pionierfluren</v>
      </c>
    </row>
    <row r="645" spans="1:18" x14ac:dyDescent="0.3">
      <c r="A645" s="10">
        <v>2</v>
      </c>
      <c r="B645" s="10">
        <v>5</v>
      </c>
      <c r="C645" s="10">
        <v>2</v>
      </c>
      <c r="E645" t="str">
        <f>IF(C645="",Options!$A$3,IF(D645="",Options!$A$4,Options!$A$5))</f>
        <v>Verband</v>
      </c>
      <c r="F645" t="str" cm="1">
        <f t="array" ref="F645">IF(E645=Options!$A$3,"",IF(E645=Options!$A$4,INDEX(Verband!$E$2:$E$179,MATCH(1,(A645=Verband!$A$2:$A$179) * (Species!B645=Verband!$B$2:$B$179) * (Species!C645=Verband!$C$2:$C$179),0)),IF(E645=Options!$A$5,INDEX(Assoziation!$F$2:$F$96,MATCH(1,(A645=Assoziation!$A$2:$A$96) * (Species!B645=Assoziation!$B$2:$B$96) * (Species!C645=Assoziation!$C$2:$C$96) * (Species!D645=Assoziation!$D$2:$D$96),0)),"")))</f>
        <v>Bidention</v>
      </c>
      <c r="G645" t="str" cm="1">
        <f t="array" ref="G645">IF(E645=Options!$A$3,INDEX(Klasse!$D$2:$D$42,MATCH(1,(A645=Klasse!$A$2:$A$42) * (Species!B645=Klasse!$B$2:$B$42),0)),IF(E645=Options!$A$4,INDEX(Verband!$F$2:$F$179,MATCH(1,(A645=Verband!$A$2:$A$179) * (Species!B645=Verband!$B$2:$B$179) * (Species!C645=Verband!$C$2:$C$179),0)),IF(E645=Options!$A$5,INDEX(Assoziation!$G$2:$G$96,MATCH(1,(A645=Assoziation!$A$2:$A$96) * (Species!B645=Assoziation!$B$2:$B$96) * (Species!C645=Assoziation!$C$2:$C$96) * (Species!D645=Assoziation!$D$2:$D$96),0)),"")))</f>
        <v>Mehrjährige Schlammflur (Zweizahnflur)</v>
      </c>
      <c r="H645" s="10" t="s">
        <v>660</v>
      </c>
      <c r="I645" s="10">
        <v>1</v>
      </c>
      <c r="J645" s="10">
        <v>0</v>
      </c>
      <c r="K645" s="10">
        <v>0</v>
      </c>
      <c r="L645" t="str">
        <f t="shared" si="64"/>
        <v xml:space="preserve">Potentilla </v>
      </c>
      <c r="M645" t="str">
        <f t="shared" si="65"/>
        <v xml:space="preserve"> supina</v>
      </c>
      <c r="N645" t="str">
        <f t="shared" si="66"/>
        <v/>
      </c>
      <c r="O645" t="str">
        <f t="shared" si="68"/>
        <v>Species</v>
      </c>
      <c r="P645" t="str">
        <f t="shared" si="67"/>
        <v>L.</v>
      </c>
      <c r="Q645" t="str">
        <f>LOOKUP(A645,Formation!$A$2:$A$10,Formation!$B$2:$B$10)</f>
        <v>Ufer und Feuchtgebiete (Nassfluren und Moore)</v>
      </c>
      <c r="R645" t="str" cm="1">
        <f t="array" ref="R645">INDEX(Klasse!$D$2:$D$42,MATCH(1,(A645=Klasse!$A$2:$A$42) * (Species!B645=Klasse!$B$2:$B$42),0))</f>
        <v>Wechselfeuchte Pionierfluren</v>
      </c>
    </row>
    <row r="646" spans="1:18" x14ac:dyDescent="0.3">
      <c r="A646" s="10">
        <v>2</v>
      </c>
      <c r="B646" s="10">
        <v>5</v>
      </c>
      <c r="C646" s="10">
        <v>2</v>
      </c>
      <c r="E646" t="str">
        <f>IF(C646="",Options!$A$3,IF(D646="",Options!$A$4,Options!$A$5))</f>
        <v>Verband</v>
      </c>
      <c r="F646" t="str" cm="1">
        <f t="array" ref="F646">IF(E646=Options!$A$3,"",IF(E646=Options!$A$4,INDEX(Verband!$E$2:$E$179,MATCH(1,(A646=Verband!$A$2:$A$179) * (Species!B646=Verband!$B$2:$B$179) * (Species!C646=Verband!$C$2:$C$179),0)),IF(E646=Options!$A$5,INDEX(Assoziation!$F$2:$F$96,MATCH(1,(A646=Assoziation!$A$2:$A$96) * (Species!B646=Assoziation!$B$2:$B$96) * (Species!C646=Assoziation!$C$2:$C$96) * (Species!D646=Assoziation!$D$2:$D$96),0)),"")))</f>
        <v>Bidention</v>
      </c>
      <c r="G646" t="str" cm="1">
        <f t="array" ref="G646">IF(E646=Options!$A$3,INDEX(Klasse!$D$2:$D$42,MATCH(1,(A646=Klasse!$A$2:$A$42) * (Species!B646=Klasse!$B$2:$B$42),0)),IF(E646=Options!$A$4,INDEX(Verband!$F$2:$F$179,MATCH(1,(A646=Verband!$A$2:$A$179) * (Species!B646=Verband!$B$2:$B$179) * (Species!C646=Verband!$C$2:$C$179),0)),IF(E646=Options!$A$5,INDEX(Assoziation!$G$2:$G$96,MATCH(1,(A646=Assoziation!$A$2:$A$96) * (Species!B646=Assoziation!$B$2:$B$96) * (Species!C646=Assoziation!$C$2:$C$96) * (Species!D646=Assoziation!$D$2:$D$96),0)),"")))</f>
        <v>Mehrjährige Schlammflur (Zweizahnflur)</v>
      </c>
      <c r="H646" s="10" t="s">
        <v>661</v>
      </c>
      <c r="I646" s="10">
        <v>1</v>
      </c>
      <c r="J646" s="10">
        <v>0</v>
      </c>
      <c r="K646" s="10">
        <v>0</v>
      </c>
      <c r="L646" t="str">
        <f t="shared" si="64"/>
        <v xml:space="preserve">Pulicaria </v>
      </c>
      <c r="M646" t="str">
        <f t="shared" si="65"/>
        <v xml:space="preserve"> vulgaris</v>
      </c>
      <c r="N646" t="str">
        <f t="shared" si="66"/>
        <v/>
      </c>
      <c r="O646" t="str">
        <f t="shared" si="68"/>
        <v>Species</v>
      </c>
      <c r="P646" t="str">
        <f t="shared" si="67"/>
        <v>Gaertn.</v>
      </c>
      <c r="Q646" t="str">
        <f>LOOKUP(A646,Formation!$A$2:$A$10,Formation!$B$2:$B$10)</f>
        <v>Ufer und Feuchtgebiete (Nassfluren und Moore)</v>
      </c>
      <c r="R646" t="str" cm="1">
        <f t="array" ref="R646">INDEX(Klasse!$D$2:$D$42,MATCH(1,(A646=Klasse!$A$2:$A$42) * (Species!B646=Klasse!$B$2:$B$42),0))</f>
        <v>Wechselfeuchte Pionierfluren</v>
      </c>
    </row>
    <row r="647" spans="1:18" x14ac:dyDescent="0.3">
      <c r="A647" s="10">
        <v>2</v>
      </c>
      <c r="B647" s="10">
        <v>5</v>
      </c>
      <c r="C647" s="10">
        <v>2</v>
      </c>
      <c r="E647" t="str">
        <f>IF(C647="",Options!$A$3,IF(D647="",Options!$A$4,Options!$A$5))</f>
        <v>Verband</v>
      </c>
      <c r="F647" t="str" cm="1">
        <f t="array" ref="F647">IF(E647=Options!$A$3,"",IF(E647=Options!$A$4,INDEX(Verband!$E$2:$E$179,MATCH(1,(A647=Verband!$A$2:$A$179) * (Species!B647=Verband!$B$2:$B$179) * (Species!C647=Verband!$C$2:$C$179),0)),IF(E647=Options!$A$5,INDEX(Assoziation!$F$2:$F$96,MATCH(1,(A647=Assoziation!$A$2:$A$96) * (Species!B647=Assoziation!$B$2:$B$96) * (Species!C647=Assoziation!$C$2:$C$96) * (Species!D647=Assoziation!$D$2:$D$96),0)),"")))</f>
        <v>Bidention</v>
      </c>
      <c r="G647" t="str" cm="1">
        <f t="array" ref="G647">IF(E647=Options!$A$3,INDEX(Klasse!$D$2:$D$42,MATCH(1,(A647=Klasse!$A$2:$A$42) * (Species!B647=Klasse!$B$2:$B$42),0)),IF(E647=Options!$A$4,INDEX(Verband!$F$2:$F$179,MATCH(1,(A647=Verband!$A$2:$A$179) * (Species!B647=Verband!$B$2:$B$179) * (Species!C647=Verband!$C$2:$C$179),0)),IF(E647=Options!$A$5,INDEX(Assoziation!$G$2:$G$96,MATCH(1,(A647=Assoziation!$A$2:$A$96) * (Species!B647=Assoziation!$B$2:$B$96) * (Species!C647=Assoziation!$C$2:$C$96) * (Species!D647=Assoziation!$D$2:$D$96),0)),"")))</f>
        <v>Mehrjährige Schlammflur (Zweizahnflur)</v>
      </c>
      <c r="H647" s="10" t="s">
        <v>597</v>
      </c>
      <c r="I647" s="10">
        <v>1</v>
      </c>
      <c r="J647" s="10">
        <v>0</v>
      </c>
      <c r="K647" s="10">
        <v>0</v>
      </c>
      <c r="L647" t="str">
        <f t="shared" si="64"/>
        <v xml:space="preserve">Ranunculus </v>
      </c>
      <c r="M647" t="str">
        <f t="shared" si="65"/>
        <v xml:space="preserve"> sceleratus</v>
      </c>
      <c r="N647" t="str">
        <f t="shared" si="66"/>
        <v/>
      </c>
      <c r="O647" t="str">
        <f t="shared" si="68"/>
        <v>Species</v>
      </c>
      <c r="P647" t="str">
        <f t="shared" si="67"/>
        <v>L.</v>
      </c>
      <c r="Q647" t="str">
        <f>LOOKUP(A647,Formation!$A$2:$A$10,Formation!$B$2:$B$10)</f>
        <v>Ufer und Feuchtgebiete (Nassfluren und Moore)</v>
      </c>
      <c r="R647" t="str" cm="1">
        <f t="array" ref="R647">INDEX(Klasse!$D$2:$D$42,MATCH(1,(A647=Klasse!$A$2:$A$42) * (Species!B647=Klasse!$B$2:$B$42),0))</f>
        <v>Wechselfeuchte Pionierfluren</v>
      </c>
    </row>
    <row r="648" spans="1:18" x14ac:dyDescent="0.3">
      <c r="A648" s="10">
        <v>2</v>
      </c>
      <c r="B648" s="10">
        <v>5</v>
      </c>
      <c r="C648" s="10">
        <v>2</v>
      </c>
      <c r="E648" t="str">
        <f>IF(C648="",Options!$A$3,IF(D648="",Options!$A$4,Options!$A$5))</f>
        <v>Verband</v>
      </c>
      <c r="F648" t="str" cm="1">
        <f t="array" ref="F648">IF(E648=Options!$A$3,"",IF(E648=Options!$A$4,INDEX(Verband!$E$2:$E$179,MATCH(1,(A648=Verband!$A$2:$A$179) * (Species!B648=Verband!$B$2:$B$179) * (Species!C648=Verband!$C$2:$C$179),0)),IF(E648=Options!$A$5,INDEX(Assoziation!$F$2:$F$96,MATCH(1,(A648=Assoziation!$A$2:$A$96) * (Species!B648=Assoziation!$B$2:$B$96) * (Species!C648=Assoziation!$C$2:$C$96) * (Species!D648=Assoziation!$D$2:$D$96),0)),"")))</f>
        <v>Bidention</v>
      </c>
      <c r="G648" t="str" cm="1">
        <f t="array" ref="G648">IF(E648=Options!$A$3,INDEX(Klasse!$D$2:$D$42,MATCH(1,(A648=Klasse!$A$2:$A$42) * (Species!B648=Klasse!$B$2:$B$42),0)),IF(E648=Options!$A$4,INDEX(Verband!$F$2:$F$179,MATCH(1,(A648=Verband!$A$2:$A$179) * (Species!B648=Verband!$B$2:$B$179) * (Species!C648=Verband!$C$2:$C$179),0)),IF(E648=Options!$A$5,INDEX(Assoziation!$G$2:$G$96,MATCH(1,(A648=Assoziation!$A$2:$A$96) * (Species!B648=Assoziation!$B$2:$B$96) * (Species!C648=Assoziation!$C$2:$C$96) * (Species!D648=Assoziation!$D$2:$D$96),0)),"")))</f>
        <v>Mehrjährige Schlammflur (Zweizahnflur)</v>
      </c>
      <c r="H648" s="10" t="s">
        <v>662</v>
      </c>
      <c r="I648" s="10">
        <v>1</v>
      </c>
      <c r="J648" s="10">
        <v>0</v>
      </c>
      <c r="K648" s="10">
        <v>0</v>
      </c>
      <c r="L648" t="str">
        <f t="shared" si="64"/>
        <v xml:space="preserve">Rumex </v>
      </c>
      <c r="M648" t="str">
        <f t="shared" si="65"/>
        <v xml:space="preserve"> maritimus</v>
      </c>
      <c r="N648" t="str">
        <f t="shared" si="66"/>
        <v/>
      </c>
      <c r="O648" t="str">
        <f t="shared" si="68"/>
        <v>Species</v>
      </c>
      <c r="P648" t="str">
        <f t="shared" si="67"/>
        <v>L.</v>
      </c>
      <c r="Q648" t="str">
        <f>LOOKUP(A648,Formation!$A$2:$A$10,Formation!$B$2:$B$10)</f>
        <v>Ufer und Feuchtgebiete (Nassfluren und Moore)</v>
      </c>
      <c r="R648" t="str" cm="1">
        <f t="array" ref="R648">INDEX(Klasse!$D$2:$D$42,MATCH(1,(A648=Klasse!$A$2:$A$42) * (Species!B648=Klasse!$B$2:$B$42),0))</f>
        <v>Wechselfeuchte Pionierfluren</v>
      </c>
    </row>
    <row r="649" spans="1:18" x14ac:dyDescent="0.3">
      <c r="A649" s="10">
        <v>2</v>
      </c>
      <c r="B649" s="10">
        <v>5</v>
      </c>
      <c r="C649" s="10">
        <v>2</v>
      </c>
      <c r="E649" t="str">
        <f>IF(C649="",Options!$A$3,IF(D649="",Options!$A$4,Options!$A$5))</f>
        <v>Verband</v>
      </c>
      <c r="F649" t="str" cm="1">
        <f t="array" ref="F649">IF(E649=Options!$A$3,"",IF(E649=Options!$A$4,INDEX(Verband!$E$2:$E$179,MATCH(1,(A649=Verband!$A$2:$A$179) * (Species!B649=Verband!$B$2:$B$179) * (Species!C649=Verband!$C$2:$C$179),0)),IF(E649=Options!$A$5,INDEX(Assoziation!$F$2:$F$96,MATCH(1,(A649=Assoziation!$A$2:$A$96) * (Species!B649=Assoziation!$B$2:$B$96) * (Species!C649=Assoziation!$C$2:$C$96) * (Species!D649=Assoziation!$D$2:$D$96),0)),"")))</f>
        <v>Bidention</v>
      </c>
      <c r="G649" t="str" cm="1">
        <f t="array" ref="G649">IF(E649=Options!$A$3,INDEX(Klasse!$D$2:$D$42,MATCH(1,(A649=Klasse!$A$2:$A$42) * (Species!B649=Klasse!$B$2:$B$42),0)),IF(E649=Options!$A$4,INDEX(Verband!$F$2:$F$179,MATCH(1,(A649=Verband!$A$2:$A$179) * (Species!B649=Verband!$B$2:$B$179) * (Species!C649=Verband!$C$2:$C$179),0)),IF(E649=Options!$A$5,INDEX(Assoziation!$G$2:$G$96,MATCH(1,(A649=Assoziation!$A$2:$A$96) * (Species!B649=Assoziation!$B$2:$B$96) * (Species!C649=Assoziation!$C$2:$C$96) * (Species!D649=Assoziation!$D$2:$D$96),0)),"")))</f>
        <v>Mehrjährige Schlammflur (Zweizahnflur)</v>
      </c>
      <c r="H649" s="10" t="s">
        <v>663</v>
      </c>
      <c r="I649" s="10">
        <v>1</v>
      </c>
      <c r="J649" s="10">
        <v>0</v>
      </c>
      <c r="K649" s="10">
        <v>0</v>
      </c>
      <c r="L649" t="str">
        <f t="shared" si="64"/>
        <v xml:space="preserve">Sisymbrium </v>
      </c>
      <c r="M649" t="str">
        <f t="shared" si="65"/>
        <v xml:space="preserve"> supinum</v>
      </c>
      <c r="N649" t="str">
        <f t="shared" si="66"/>
        <v/>
      </c>
      <c r="O649" t="str">
        <f t="shared" si="68"/>
        <v>Species</v>
      </c>
      <c r="P649" t="str">
        <f t="shared" si="67"/>
        <v>L.</v>
      </c>
      <c r="Q649" t="str">
        <f>LOOKUP(A649,Formation!$A$2:$A$10,Formation!$B$2:$B$10)</f>
        <v>Ufer und Feuchtgebiete (Nassfluren und Moore)</v>
      </c>
      <c r="R649" t="str" cm="1">
        <f t="array" ref="R649">INDEX(Klasse!$D$2:$D$42,MATCH(1,(A649=Klasse!$A$2:$A$42) * (Species!B649=Klasse!$B$2:$B$42),0))</f>
        <v>Wechselfeuchte Pionierfluren</v>
      </c>
    </row>
    <row r="650" spans="1:18" x14ac:dyDescent="0.3">
      <c r="A650" s="10">
        <v>2</v>
      </c>
      <c r="B650" s="10">
        <v>5</v>
      </c>
      <c r="C650" s="10">
        <v>2</v>
      </c>
      <c r="E650" t="str">
        <f>IF(C650="",Options!$A$3,IF(D650="",Options!$A$4,Options!$A$5))</f>
        <v>Verband</v>
      </c>
      <c r="F650" t="str" cm="1">
        <f t="array" ref="F650">IF(E650=Options!$A$3,"",IF(E650=Options!$A$4,INDEX(Verband!$E$2:$E$179,MATCH(1,(A650=Verband!$A$2:$A$179) * (Species!B650=Verband!$B$2:$B$179) * (Species!C650=Verband!$C$2:$C$179),0)),IF(E650=Options!$A$5,INDEX(Assoziation!$F$2:$F$96,MATCH(1,(A650=Assoziation!$A$2:$A$96) * (Species!B650=Assoziation!$B$2:$B$96) * (Species!C650=Assoziation!$C$2:$C$96) * (Species!D650=Assoziation!$D$2:$D$96),0)),"")))</f>
        <v>Bidention</v>
      </c>
      <c r="G650" t="str" cm="1">
        <f t="array" ref="G650">IF(E650=Options!$A$3,INDEX(Klasse!$D$2:$D$42,MATCH(1,(A650=Klasse!$A$2:$A$42) * (Species!B650=Klasse!$B$2:$B$42),0)),IF(E650=Options!$A$4,INDEX(Verband!$F$2:$F$179,MATCH(1,(A650=Verband!$A$2:$A$179) * (Species!B650=Verband!$B$2:$B$179) * (Species!C650=Verband!$C$2:$C$179),0)),IF(E650=Options!$A$5,INDEX(Assoziation!$G$2:$G$96,MATCH(1,(A650=Assoziation!$A$2:$A$96) * (Species!B650=Assoziation!$B$2:$B$96) * (Species!C650=Assoziation!$C$2:$C$96) * (Species!D650=Assoziation!$D$2:$D$96),0)),"")))</f>
        <v>Mehrjährige Schlammflur (Zweizahnflur)</v>
      </c>
      <c r="H650" s="10" t="s">
        <v>664</v>
      </c>
      <c r="I650" s="10">
        <v>1</v>
      </c>
      <c r="J650" s="10">
        <v>0</v>
      </c>
      <c r="K650" s="10">
        <v>1</v>
      </c>
      <c r="L650" t="str">
        <f t="shared" si="64"/>
        <v xml:space="preserve">Veronica </v>
      </c>
      <c r="M650" t="str">
        <f t="shared" si="65"/>
        <v xml:space="preserve"> peregrina</v>
      </c>
      <c r="N650" t="str">
        <f t="shared" si="66"/>
        <v/>
      </c>
      <c r="O650" t="str">
        <f t="shared" si="68"/>
        <v>Species</v>
      </c>
      <c r="P650" t="str">
        <f t="shared" si="67"/>
        <v>L.</v>
      </c>
      <c r="Q650" t="str">
        <f>LOOKUP(A650,Formation!$A$2:$A$10,Formation!$B$2:$B$10)</f>
        <v>Ufer und Feuchtgebiete (Nassfluren und Moore)</v>
      </c>
      <c r="R650" t="str" cm="1">
        <f t="array" ref="R650">INDEX(Klasse!$D$2:$D$42,MATCH(1,(A650=Klasse!$A$2:$A$42) * (Species!B650=Klasse!$B$2:$B$42),0))</f>
        <v>Wechselfeuchte Pionierfluren</v>
      </c>
    </row>
    <row r="651" spans="1:18" x14ac:dyDescent="0.3">
      <c r="A651" s="10">
        <v>2</v>
      </c>
      <c r="B651" s="10">
        <v>5</v>
      </c>
      <c r="C651" s="10">
        <v>2</v>
      </c>
      <c r="E651" t="str">
        <f>IF(C651="",Options!$A$3,IF(D651="",Options!$A$4,Options!$A$5))</f>
        <v>Verband</v>
      </c>
      <c r="F651" t="str" cm="1">
        <f t="array" ref="F651">IF(E651=Options!$A$3,"",IF(E651=Options!$A$4,INDEX(Verband!$E$2:$E$179,MATCH(1,(A651=Verband!$A$2:$A$179) * (Species!B651=Verband!$B$2:$B$179) * (Species!C651=Verband!$C$2:$C$179),0)),IF(E651=Options!$A$5,INDEX(Assoziation!$F$2:$F$96,MATCH(1,(A651=Assoziation!$A$2:$A$96) * (Species!B651=Assoziation!$B$2:$B$96) * (Species!C651=Assoziation!$C$2:$C$96) * (Species!D651=Assoziation!$D$2:$D$96),0)),"")))</f>
        <v>Bidention</v>
      </c>
      <c r="G651" t="str" cm="1">
        <f t="array" ref="G651">IF(E651=Options!$A$3,INDEX(Klasse!$D$2:$D$42,MATCH(1,(A651=Klasse!$A$2:$A$42) * (Species!B651=Klasse!$B$2:$B$42),0)),IF(E651=Options!$A$4,INDEX(Verband!$F$2:$F$179,MATCH(1,(A651=Verband!$A$2:$A$179) * (Species!B651=Verband!$B$2:$B$179) * (Species!C651=Verband!$C$2:$C$179),0)),IF(E651=Options!$A$5,INDEX(Assoziation!$G$2:$G$96,MATCH(1,(A651=Assoziation!$A$2:$A$96) * (Species!B651=Assoziation!$B$2:$B$96) * (Species!C651=Assoziation!$C$2:$C$96) * (Species!D651=Assoziation!$D$2:$D$96),0)),"")))</f>
        <v>Mehrjährige Schlammflur (Zweizahnflur)</v>
      </c>
      <c r="H651" s="10" t="s">
        <v>665</v>
      </c>
      <c r="I651" s="10">
        <v>0</v>
      </c>
      <c r="J651" s="10">
        <v>0</v>
      </c>
      <c r="K651" s="10">
        <v>1</v>
      </c>
      <c r="L651" t="str">
        <f t="shared" si="64"/>
        <v xml:space="preserve">Cyperus </v>
      </c>
      <c r="M651" t="str">
        <f t="shared" si="65"/>
        <v xml:space="preserve"> eragrostis</v>
      </c>
      <c r="N651" t="str">
        <f t="shared" si="66"/>
        <v/>
      </c>
      <c r="O651" t="str">
        <f t="shared" si="68"/>
        <v>Species</v>
      </c>
      <c r="P651" t="str">
        <f t="shared" si="67"/>
        <v>Lam.</v>
      </c>
      <c r="Q651" t="str">
        <f>LOOKUP(A651,Formation!$A$2:$A$10,Formation!$B$2:$B$10)</f>
        <v>Ufer und Feuchtgebiete (Nassfluren und Moore)</v>
      </c>
      <c r="R651" t="str" cm="1">
        <f t="array" ref="R651">INDEX(Klasse!$D$2:$D$42,MATCH(1,(A651=Klasse!$A$2:$A$42) * (Species!B651=Klasse!$B$2:$B$42),0))</f>
        <v>Wechselfeuchte Pionierfluren</v>
      </c>
    </row>
    <row r="652" spans="1:18" x14ac:dyDescent="0.3">
      <c r="A652" s="10">
        <v>2</v>
      </c>
      <c r="B652" s="10">
        <v>5</v>
      </c>
      <c r="C652" s="10">
        <v>2</v>
      </c>
      <c r="E652" t="str">
        <f>IF(C652="",Options!$A$3,IF(D652="",Options!$A$4,Options!$A$5))</f>
        <v>Verband</v>
      </c>
      <c r="F652" t="str" cm="1">
        <f t="array" ref="F652">IF(E652=Options!$A$3,"",IF(E652=Options!$A$4,INDEX(Verband!$E$2:$E$179,MATCH(1,(A652=Verband!$A$2:$A$179) * (Species!B652=Verband!$B$2:$B$179) * (Species!C652=Verband!$C$2:$C$179),0)),IF(E652=Options!$A$5,INDEX(Assoziation!$F$2:$F$96,MATCH(1,(A652=Assoziation!$A$2:$A$96) * (Species!B652=Assoziation!$B$2:$B$96) * (Species!C652=Assoziation!$C$2:$C$96) * (Species!D652=Assoziation!$D$2:$D$96),0)),"")))</f>
        <v>Bidention</v>
      </c>
      <c r="G652" t="str" cm="1">
        <f t="array" ref="G652">IF(E652=Options!$A$3,INDEX(Klasse!$D$2:$D$42,MATCH(1,(A652=Klasse!$A$2:$A$42) * (Species!B652=Klasse!$B$2:$B$42),0)),IF(E652=Options!$A$4,INDEX(Verband!$F$2:$F$179,MATCH(1,(A652=Verband!$A$2:$A$179) * (Species!B652=Verband!$B$2:$B$179) * (Species!C652=Verband!$C$2:$C$179),0)),IF(E652=Options!$A$5,INDEX(Assoziation!$G$2:$G$96,MATCH(1,(A652=Assoziation!$A$2:$A$96) * (Species!B652=Assoziation!$B$2:$B$96) * (Species!C652=Assoziation!$C$2:$C$96) * (Species!D652=Assoziation!$D$2:$D$96),0)),"")))</f>
        <v>Mehrjährige Schlammflur (Zweizahnflur)</v>
      </c>
      <c r="H652" s="10" t="s">
        <v>666</v>
      </c>
      <c r="I652" s="10">
        <v>0</v>
      </c>
      <c r="J652" s="10">
        <v>0</v>
      </c>
      <c r="K652" s="10">
        <v>1</v>
      </c>
      <c r="L652" t="str">
        <f t="shared" si="64"/>
        <v xml:space="preserve">Cyperus </v>
      </c>
      <c r="M652" t="str">
        <f t="shared" si="65"/>
        <v xml:space="preserve"> esculentus</v>
      </c>
      <c r="N652" t="str">
        <f t="shared" si="66"/>
        <v/>
      </c>
      <c r="O652" t="str">
        <f t="shared" si="68"/>
        <v>Species</v>
      </c>
      <c r="P652" t="str">
        <f t="shared" si="67"/>
        <v>L.</v>
      </c>
      <c r="Q652" t="str">
        <f>LOOKUP(A652,Formation!$A$2:$A$10,Formation!$B$2:$B$10)</f>
        <v>Ufer und Feuchtgebiete (Nassfluren und Moore)</v>
      </c>
      <c r="R652" t="str" cm="1">
        <f t="array" ref="R652">INDEX(Klasse!$D$2:$D$42,MATCH(1,(A652=Klasse!$A$2:$A$42) * (Species!B652=Klasse!$B$2:$B$42),0))</f>
        <v>Wechselfeuchte Pionierfluren</v>
      </c>
    </row>
    <row r="653" spans="1:18" x14ac:dyDescent="0.3">
      <c r="A653" s="10">
        <v>2</v>
      </c>
      <c r="B653" s="10">
        <v>5</v>
      </c>
      <c r="C653" s="10">
        <v>2</v>
      </c>
      <c r="E653" t="str">
        <f>IF(C653="",Options!$A$3,IF(D653="",Options!$A$4,Options!$A$5))</f>
        <v>Verband</v>
      </c>
      <c r="F653" t="str" cm="1">
        <f t="array" ref="F653">IF(E653=Options!$A$3,"",IF(E653=Options!$A$4,INDEX(Verband!$E$2:$E$179,MATCH(1,(A653=Verband!$A$2:$A$179) * (Species!B653=Verband!$B$2:$B$179) * (Species!C653=Verband!$C$2:$C$179),0)),IF(E653=Options!$A$5,INDEX(Assoziation!$F$2:$F$96,MATCH(1,(A653=Assoziation!$A$2:$A$96) * (Species!B653=Assoziation!$B$2:$B$96) * (Species!C653=Assoziation!$C$2:$C$96) * (Species!D653=Assoziation!$D$2:$D$96),0)),"")))</f>
        <v>Bidention</v>
      </c>
      <c r="G653" t="str" cm="1">
        <f t="array" ref="G653">IF(E653=Options!$A$3,INDEX(Klasse!$D$2:$D$42,MATCH(1,(A653=Klasse!$A$2:$A$42) * (Species!B653=Klasse!$B$2:$B$42),0)),IF(E653=Options!$A$4,INDEX(Verband!$F$2:$F$179,MATCH(1,(A653=Verband!$A$2:$A$179) * (Species!B653=Verband!$B$2:$B$179) * (Species!C653=Verband!$C$2:$C$179),0)),IF(E653=Options!$A$5,INDEX(Assoziation!$G$2:$G$96,MATCH(1,(A653=Assoziation!$A$2:$A$96) * (Species!B653=Assoziation!$B$2:$B$96) * (Species!C653=Assoziation!$C$2:$C$96) * (Species!D653=Assoziation!$D$2:$D$96),0)),"")))</f>
        <v>Mehrjährige Schlammflur (Zweizahnflur)</v>
      </c>
      <c r="H653" s="10" t="s">
        <v>667</v>
      </c>
      <c r="I653" s="10">
        <v>0</v>
      </c>
      <c r="J653" s="10">
        <v>0</v>
      </c>
      <c r="K653" s="10">
        <v>1</v>
      </c>
      <c r="L653" t="str">
        <f t="shared" si="64"/>
        <v xml:space="preserve">Epilobium </v>
      </c>
      <c r="M653" t="str">
        <f t="shared" si="65"/>
        <v xml:space="preserve"> ciliatum</v>
      </c>
      <c r="N653" t="str">
        <f t="shared" si="66"/>
        <v/>
      </c>
      <c r="O653" t="str">
        <f t="shared" si="68"/>
        <v>Species</v>
      </c>
      <c r="P653" t="str">
        <f t="shared" si="67"/>
        <v>Raf.</v>
      </c>
      <c r="Q653" t="str">
        <f>LOOKUP(A653,Formation!$A$2:$A$10,Formation!$B$2:$B$10)</f>
        <v>Ufer und Feuchtgebiete (Nassfluren und Moore)</v>
      </c>
      <c r="R653" t="str" cm="1">
        <f t="array" ref="R653">INDEX(Klasse!$D$2:$D$42,MATCH(1,(A653=Klasse!$A$2:$A$42) * (Species!B653=Klasse!$B$2:$B$42),0))</f>
        <v>Wechselfeuchte Pionierfluren</v>
      </c>
    </row>
    <row r="654" spans="1:18" x14ac:dyDescent="0.3">
      <c r="A654" s="10">
        <v>2</v>
      </c>
      <c r="B654" s="10">
        <v>5</v>
      </c>
      <c r="C654" s="10">
        <v>2</v>
      </c>
      <c r="E654" t="str">
        <f>IF(C654="",Options!$A$3,IF(D654="",Options!$A$4,Options!$A$5))</f>
        <v>Verband</v>
      </c>
      <c r="F654" t="str" cm="1">
        <f t="array" ref="F654">IF(E654=Options!$A$3,"",IF(E654=Options!$A$4,INDEX(Verband!$E$2:$E$179,MATCH(1,(A654=Verband!$A$2:$A$179) * (Species!B654=Verband!$B$2:$B$179) * (Species!C654=Verband!$C$2:$C$179),0)),IF(E654=Options!$A$5,INDEX(Assoziation!$F$2:$F$96,MATCH(1,(A654=Assoziation!$A$2:$A$96) * (Species!B654=Assoziation!$B$2:$B$96) * (Species!C654=Assoziation!$C$2:$C$96) * (Species!D654=Assoziation!$D$2:$D$96),0)),"")))</f>
        <v>Bidention</v>
      </c>
      <c r="G654" t="str" cm="1">
        <f t="array" ref="G654">IF(E654=Options!$A$3,INDEX(Klasse!$D$2:$D$42,MATCH(1,(A654=Klasse!$A$2:$A$42) * (Species!B654=Klasse!$B$2:$B$42),0)),IF(E654=Options!$A$4,INDEX(Verband!$F$2:$F$179,MATCH(1,(A654=Verband!$A$2:$A$179) * (Species!B654=Verband!$B$2:$B$179) * (Species!C654=Verband!$C$2:$C$179),0)),IF(E654=Options!$A$5,INDEX(Assoziation!$G$2:$G$96,MATCH(1,(A654=Assoziation!$A$2:$A$96) * (Species!B654=Assoziation!$B$2:$B$96) * (Species!C654=Assoziation!$C$2:$C$96) * (Species!D654=Assoziation!$D$2:$D$96),0)),"")))</f>
        <v>Mehrjährige Schlammflur (Zweizahnflur)</v>
      </c>
      <c r="H654" s="10" t="s">
        <v>668</v>
      </c>
      <c r="I654" s="10">
        <v>0</v>
      </c>
      <c r="J654" s="10">
        <v>1</v>
      </c>
      <c r="K654" s="10">
        <v>1</v>
      </c>
      <c r="L654" t="str">
        <f t="shared" si="64"/>
        <v xml:space="preserve">Impatiens </v>
      </c>
      <c r="M654" t="str">
        <f t="shared" si="65"/>
        <v xml:space="preserve"> balfourii</v>
      </c>
      <c r="N654" t="str">
        <f t="shared" si="66"/>
        <v/>
      </c>
      <c r="O654" t="str">
        <f t="shared" si="68"/>
        <v>Species</v>
      </c>
      <c r="P654" t="str">
        <f t="shared" si="67"/>
        <v>Hook. f.</v>
      </c>
      <c r="Q654" t="str">
        <f>LOOKUP(A654,Formation!$A$2:$A$10,Formation!$B$2:$B$10)</f>
        <v>Ufer und Feuchtgebiete (Nassfluren und Moore)</v>
      </c>
      <c r="R654" t="str" cm="1">
        <f t="array" ref="R654">INDEX(Klasse!$D$2:$D$42,MATCH(1,(A654=Klasse!$A$2:$A$42) * (Species!B654=Klasse!$B$2:$B$42),0))</f>
        <v>Wechselfeuchte Pionierfluren</v>
      </c>
    </row>
    <row r="655" spans="1:18" x14ac:dyDescent="0.3">
      <c r="A655" s="10">
        <v>2</v>
      </c>
      <c r="B655" s="10">
        <v>5</v>
      </c>
      <c r="C655" s="10">
        <v>2</v>
      </c>
      <c r="E655" t="str">
        <f>IF(C655="",Options!$A$3,IF(D655="",Options!$A$4,Options!$A$5))</f>
        <v>Verband</v>
      </c>
      <c r="F655" t="str" cm="1">
        <f t="array" ref="F655">IF(E655=Options!$A$3,"",IF(E655=Options!$A$4,INDEX(Verband!$E$2:$E$179,MATCH(1,(A655=Verband!$A$2:$A$179) * (Species!B655=Verband!$B$2:$B$179) * (Species!C655=Verband!$C$2:$C$179),0)),IF(E655=Options!$A$5,INDEX(Assoziation!$F$2:$F$96,MATCH(1,(A655=Assoziation!$A$2:$A$96) * (Species!B655=Assoziation!$B$2:$B$96) * (Species!C655=Assoziation!$C$2:$C$96) * (Species!D655=Assoziation!$D$2:$D$96),0)),"")))</f>
        <v>Bidention</v>
      </c>
      <c r="G655" t="str" cm="1">
        <f t="array" ref="G655">IF(E655=Options!$A$3,INDEX(Klasse!$D$2:$D$42,MATCH(1,(A655=Klasse!$A$2:$A$42) * (Species!B655=Klasse!$B$2:$B$42),0)),IF(E655=Options!$A$4,INDEX(Verband!$F$2:$F$179,MATCH(1,(A655=Verband!$A$2:$A$179) * (Species!B655=Verband!$B$2:$B$179) * (Species!C655=Verband!$C$2:$C$179),0)),IF(E655=Options!$A$5,INDEX(Assoziation!$G$2:$G$96,MATCH(1,(A655=Assoziation!$A$2:$A$96) * (Species!B655=Assoziation!$B$2:$B$96) * (Species!C655=Assoziation!$C$2:$C$96) * (Species!D655=Assoziation!$D$2:$D$96),0)),"")))</f>
        <v>Mehrjährige Schlammflur (Zweizahnflur)</v>
      </c>
      <c r="H655" s="10" t="s">
        <v>595</v>
      </c>
      <c r="I655" s="10">
        <v>0</v>
      </c>
      <c r="J655" s="10">
        <v>1</v>
      </c>
      <c r="K655" s="10">
        <v>0</v>
      </c>
      <c r="L655" t="str">
        <f t="shared" si="64"/>
        <v xml:space="preserve">Polygonum </v>
      </c>
      <c r="M655" t="str">
        <f t="shared" si="65"/>
        <v xml:space="preserve"> hydropiper</v>
      </c>
      <c r="N655" t="str">
        <f t="shared" si="66"/>
        <v/>
      </c>
      <c r="O655" t="str">
        <f t="shared" si="68"/>
        <v>Species</v>
      </c>
      <c r="P655" t="str">
        <f t="shared" si="67"/>
        <v>L.</v>
      </c>
      <c r="Q655" t="str">
        <f>LOOKUP(A655,Formation!$A$2:$A$10,Formation!$B$2:$B$10)</f>
        <v>Ufer und Feuchtgebiete (Nassfluren und Moore)</v>
      </c>
      <c r="R655" t="str" cm="1">
        <f t="array" ref="R655">INDEX(Klasse!$D$2:$D$42,MATCH(1,(A655=Klasse!$A$2:$A$42) * (Species!B655=Klasse!$B$2:$B$42),0))</f>
        <v>Wechselfeuchte Pionierfluren</v>
      </c>
    </row>
    <row r="656" spans="1:18" x14ac:dyDescent="0.3">
      <c r="A656" s="10">
        <v>2</v>
      </c>
      <c r="B656" s="10">
        <v>5</v>
      </c>
      <c r="C656" s="10">
        <v>2</v>
      </c>
      <c r="E656" t="str">
        <f>IF(C656="",Options!$A$3,IF(D656="",Options!$A$4,Options!$A$5))</f>
        <v>Verband</v>
      </c>
      <c r="F656" t="str" cm="1">
        <f t="array" ref="F656">IF(E656=Options!$A$3,"",IF(E656=Options!$A$4,INDEX(Verband!$E$2:$E$179,MATCH(1,(A656=Verband!$A$2:$A$179) * (Species!B656=Verband!$B$2:$B$179) * (Species!C656=Verband!$C$2:$C$179),0)),IF(E656=Options!$A$5,INDEX(Assoziation!$F$2:$F$96,MATCH(1,(A656=Assoziation!$A$2:$A$96) * (Species!B656=Assoziation!$B$2:$B$96) * (Species!C656=Assoziation!$C$2:$C$96) * (Species!D656=Assoziation!$D$2:$D$96),0)),"")))</f>
        <v>Bidention</v>
      </c>
      <c r="G656" t="str" cm="1">
        <f t="array" ref="G656">IF(E656=Options!$A$3,INDEX(Klasse!$D$2:$D$42,MATCH(1,(A656=Klasse!$A$2:$A$42) * (Species!B656=Klasse!$B$2:$B$42),0)),IF(E656=Options!$A$4,INDEX(Verband!$F$2:$F$179,MATCH(1,(A656=Verband!$A$2:$A$179) * (Species!B656=Verband!$B$2:$B$179) * (Species!C656=Verband!$C$2:$C$179),0)),IF(E656=Options!$A$5,INDEX(Assoziation!$G$2:$G$96,MATCH(1,(A656=Assoziation!$A$2:$A$96) * (Species!B656=Assoziation!$B$2:$B$96) * (Species!C656=Assoziation!$C$2:$C$96) * (Species!D656=Assoziation!$D$2:$D$96),0)),"")))</f>
        <v>Mehrjährige Schlammflur (Zweizahnflur)</v>
      </c>
      <c r="H656" s="10" t="s">
        <v>672</v>
      </c>
      <c r="I656" s="10">
        <v>0</v>
      </c>
      <c r="J656" s="10">
        <v>1</v>
      </c>
      <c r="K656" s="10">
        <v>0</v>
      </c>
      <c r="L656" t="str">
        <f t="shared" si="64"/>
        <v xml:space="preserve">Polygonum </v>
      </c>
      <c r="M656" t="str">
        <f t="shared" si="65"/>
        <v xml:space="preserve"> lapathifolium</v>
      </c>
      <c r="N656" t="str">
        <f t="shared" si="66"/>
        <v>lapathifolium</v>
      </c>
      <c r="O656" t="str">
        <f t="shared" si="68"/>
        <v>Subspecies</v>
      </c>
      <c r="P656" t="str">
        <f t="shared" si="67"/>
        <v/>
      </c>
      <c r="Q656" t="str">
        <f>LOOKUP(A656,Formation!$A$2:$A$10,Formation!$B$2:$B$10)</f>
        <v>Ufer und Feuchtgebiete (Nassfluren und Moore)</v>
      </c>
      <c r="R656" t="str" cm="1">
        <f t="array" ref="R656">INDEX(Klasse!$D$2:$D$42,MATCH(1,(A656=Klasse!$A$2:$A$42) * (Species!B656=Klasse!$B$2:$B$42),0))</f>
        <v>Wechselfeuchte Pionierfluren</v>
      </c>
    </row>
    <row r="657" spans="1:18" x14ac:dyDescent="0.3">
      <c r="A657" s="10">
        <v>2</v>
      </c>
      <c r="B657" s="10">
        <v>5</v>
      </c>
      <c r="C657" s="10">
        <v>2</v>
      </c>
      <c r="E657" t="str">
        <f>IF(C657="",Options!$A$3,IF(D657="",Options!$A$4,Options!$A$5))</f>
        <v>Verband</v>
      </c>
      <c r="F657" t="str" cm="1">
        <f t="array" ref="F657">IF(E657=Options!$A$3,"",IF(E657=Options!$A$4,INDEX(Verband!$E$2:$E$179,MATCH(1,(A657=Verband!$A$2:$A$179) * (Species!B657=Verband!$B$2:$B$179) * (Species!C657=Verband!$C$2:$C$179),0)),IF(E657=Options!$A$5,INDEX(Assoziation!$F$2:$F$96,MATCH(1,(A657=Assoziation!$A$2:$A$96) * (Species!B657=Assoziation!$B$2:$B$96) * (Species!C657=Assoziation!$C$2:$C$96) * (Species!D657=Assoziation!$D$2:$D$96),0)),"")))</f>
        <v>Bidention</v>
      </c>
      <c r="G657" t="str" cm="1">
        <f t="array" ref="G657">IF(E657=Options!$A$3,INDEX(Klasse!$D$2:$D$42,MATCH(1,(A657=Klasse!$A$2:$A$42) * (Species!B657=Klasse!$B$2:$B$42),0)),IF(E657=Options!$A$4,INDEX(Verband!$F$2:$F$179,MATCH(1,(A657=Verband!$A$2:$A$179) * (Species!B657=Verband!$B$2:$B$179) * (Species!C657=Verband!$C$2:$C$179),0)),IF(E657=Options!$A$5,INDEX(Assoziation!$G$2:$G$96,MATCH(1,(A657=Assoziation!$A$2:$A$96) * (Species!B657=Assoziation!$B$2:$B$96) * (Species!C657=Assoziation!$C$2:$C$96) * (Species!D657=Assoziation!$D$2:$D$96),0)),"")))</f>
        <v>Mehrjährige Schlammflur (Zweizahnflur)</v>
      </c>
      <c r="H657" s="10" t="s">
        <v>669</v>
      </c>
      <c r="I657" s="10">
        <v>0</v>
      </c>
      <c r="J657" s="10">
        <v>0</v>
      </c>
      <c r="K657" s="10">
        <v>0</v>
      </c>
      <c r="L657" t="str">
        <f t="shared" si="64"/>
        <v xml:space="preserve">Polygonum </v>
      </c>
      <c r="M657" t="str">
        <f t="shared" si="65"/>
        <v xml:space="preserve"> lapathifolium</v>
      </c>
      <c r="N657" t="str">
        <f t="shared" si="66"/>
        <v>brittingeri</v>
      </c>
      <c r="O657" t="str">
        <f t="shared" si="68"/>
        <v>Subspecies</v>
      </c>
      <c r="P657" t="str">
        <f t="shared" si="67"/>
        <v/>
      </c>
      <c r="Q657" t="str">
        <f>LOOKUP(A657,Formation!$A$2:$A$10,Formation!$B$2:$B$10)</f>
        <v>Ufer und Feuchtgebiete (Nassfluren und Moore)</v>
      </c>
      <c r="R657" t="str" cm="1">
        <f t="array" ref="R657">INDEX(Klasse!$D$2:$D$42,MATCH(1,(A657=Klasse!$A$2:$A$42) * (Species!B657=Klasse!$B$2:$B$42),0))</f>
        <v>Wechselfeuchte Pionierfluren</v>
      </c>
    </row>
    <row r="658" spans="1:18" x14ac:dyDescent="0.3">
      <c r="A658" s="10">
        <v>2</v>
      </c>
      <c r="B658" s="10">
        <v>5</v>
      </c>
      <c r="C658" s="10">
        <v>2</v>
      </c>
      <c r="E658" t="str">
        <f>IF(C658="",Options!$A$3,IF(D658="",Options!$A$4,Options!$A$5))</f>
        <v>Verband</v>
      </c>
      <c r="F658" t="str" cm="1">
        <f t="array" ref="F658">IF(E658=Options!$A$3,"",IF(E658=Options!$A$4,INDEX(Verband!$E$2:$E$179,MATCH(1,(A658=Verband!$A$2:$A$179) * (Species!B658=Verband!$B$2:$B$179) * (Species!C658=Verband!$C$2:$C$179),0)),IF(E658=Options!$A$5,INDEX(Assoziation!$F$2:$F$96,MATCH(1,(A658=Assoziation!$A$2:$A$96) * (Species!B658=Assoziation!$B$2:$B$96) * (Species!C658=Assoziation!$C$2:$C$96) * (Species!D658=Assoziation!$D$2:$D$96),0)),"")))</f>
        <v>Bidention</v>
      </c>
      <c r="G658" t="str" cm="1">
        <f t="array" ref="G658">IF(E658=Options!$A$3,INDEX(Klasse!$D$2:$D$42,MATCH(1,(A658=Klasse!$A$2:$A$42) * (Species!B658=Klasse!$B$2:$B$42),0)),IF(E658=Options!$A$4,INDEX(Verband!$F$2:$F$179,MATCH(1,(A658=Verband!$A$2:$A$179) * (Species!B658=Verband!$B$2:$B$179) * (Species!C658=Verband!$C$2:$C$179),0)),IF(E658=Options!$A$5,INDEX(Assoziation!$G$2:$G$96,MATCH(1,(A658=Assoziation!$A$2:$A$96) * (Species!B658=Assoziation!$B$2:$B$96) * (Species!C658=Assoziation!$C$2:$C$96) * (Species!D658=Assoziation!$D$2:$D$96),0)),"")))</f>
        <v>Mehrjährige Schlammflur (Zweizahnflur)</v>
      </c>
      <c r="H658" s="10" t="s">
        <v>670</v>
      </c>
      <c r="I658" s="10">
        <v>0</v>
      </c>
      <c r="J658" s="10">
        <v>0</v>
      </c>
      <c r="K658" s="10">
        <v>0</v>
      </c>
      <c r="L658" t="str">
        <f t="shared" si="64"/>
        <v xml:space="preserve">Rorippa </v>
      </c>
      <c r="M658" t="str">
        <f t="shared" si="65"/>
        <v xml:space="preserve"> palustris</v>
      </c>
      <c r="N658" t="str">
        <f t="shared" si="66"/>
        <v/>
      </c>
      <c r="O658" t="str">
        <f t="shared" si="68"/>
        <v>Species</v>
      </c>
      <c r="P658" t="str">
        <f t="shared" si="67"/>
        <v>(L.) Besser</v>
      </c>
      <c r="Q658" t="str">
        <f>LOOKUP(A658,Formation!$A$2:$A$10,Formation!$B$2:$B$10)</f>
        <v>Ufer und Feuchtgebiete (Nassfluren und Moore)</v>
      </c>
      <c r="R658" t="str" cm="1">
        <f t="array" ref="R658">INDEX(Klasse!$D$2:$D$42,MATCH(1,(A658=Klasse!$A$2:$A$42) * (Species!B658=Klasse!$B$2:$B$42),0))</f>
        <v>Wechselfeuchte Pionierfluren</v>
      </c>
    </row>
    <row r="659" spans="1:18" x14ac:dyDescent="0.3">
      <c r="A659" s="10">
        <v>2</v>
      </c>
      <c r="B659" s="10">
        <v>5</v>
      </c>
      <c r="C659" s="10">
        <v>2</v>
      </c>
      <c r="E659" t="str">
        <f>IF(C659="",Options!$A$3,IF(D659="",Options!$A$4,Options!$A$5))</f>
        <v>Verband</v>
      </c>
      <c r="F659" t="str" cm="1">
        <f t="array" ref="F659">IF(E659=Options!$A$3,"",IF(E659=Options!$A$4,INDEX(Verband!$E$2:$E$179,MATCH(1,(A659=Verband!$A$2:$A$179) * (Species!B659=Verband!$B$2:$B$179) * (Species!C659=Verband!$C$2:$C$179),0)),IF(E659=Options!$A$5,INDEX(Assoziation!$F$2:$F$96,MATCH(1,(A659=Assoziation!$A$2:$A$96) * (Species!B659=Assoziation!$B$2:$B$96) * (Species!C659=Assoziation!$C$2:$C$96) * (Species!D659=Assoziation!$D$2:$D$96),0)),"")))</f>
        <v>Bidention</v>
      </c>
      <c r="G659" t="str" cm="1">
        <f t="array" ref="G659">IF(E659=Options!$A$3,INDEX(Klasse!$D$2:$D$42,MATCH(1,(A659=Klasse!$A$2:$A$42) * (Species!B659=Klasse!$B$2:$B$42),0)),IF(E659=Options!$A$4,INDEX(Verband!$F$2:$F$179,MATCH(1,(A659=Verband!$A$2:$A$179) * (Species!B659=Verband!$B$2:$B$179) * (Species!C659=Verband!$C$2:$C$179),0)),IF(E659=Options!$A$5,INDEX(Assoziation!$G$2:$G$96,MATCH(1,(A659=Assoziation!$A$2:$A$96) * (Species!B659=Assoziation!$B$2:$B$96) * (Species!C659=Assoziation!$C$2:$C$96) * (Species!D659=Assoziation!$D$2:$D$96),0)),"")))</f>
        <v>Mehrjährige Schlammflur (Zweizahnflur)</v>
      </c>
      <c r="H659" s="10" t="s">
        <v>671</v>
      </c>
      <c r="I659" s="10">
        <v>0</v>
      </c>
      <c r="J659" s="10">
        <v>0</v>
      </c>
      <c r="K659" s="10">
        <v>0</v>
      </c>
      <c r="L659" t="str">
        <f t="shared" si="64"/>
        <v xml:space="preserve">Veronica </v>
      </c>
      <c r="M659" t="str">
        <f t="shared" si="65"/>
        <v xml:space="preserve"> catenata</v>
      </c>
      <c r="N659" t="str">
        <f t="shared" si="66"/>
        <v/>
      </c>
      <c r="O659" t="str">
        <f t="shared" si="68"/>
        <v>Species</v>
      </c>
      <c r="P659" t="str">
        <f t="shared" si="67"/>
        <v>Pennell</v>
      </c>
      <c r="Q659" t="str">
        <f>LOOKUP(A659,Formation!$A$2:$A$10,Formation!$B$2:$B$10)</f>
        <v>Ufer und Feuchtgebiete (Nassfluren und Moore)</v>
      </c>
      <c r="R659" t="str" cm="1">
        <f t="array" ref="R659">INDEX(Klasse!$D$2:$D$42,MATCH(1,(A659=Klasse!$A$2:$A$42) * (Species!B659=Klasse!$B$2:$B$42),0))</f>
        <v>Wechselfeuchte Pionierfluren</v>
      </c>
    </row>
    <row r="660" spans="1:18" x14ac:dyDescent="0.3">
      <c r="A660" s="10">
        <v>2</v>
      </c>
      <c r="B660" s="10">
        <v>5</v>
      </c>
      <c r="C660" s="10">
        <v>2</v>
      </c>
      <c r="E660" t="str">
        <f>IF(C660="",Options!$A$3,IF(D660="",Options!$A$4,Options!$A$5))</f>
        <v>Verband</v>
      </c>
      <c r="F660" t="str" cm="1">
        <f t="array" ref="F660">IF(E660=Options!$A$3,"",IF(E660=Options!$A$4,INDEX(Verband!$E$2:$E$179,MATCH(1,(A660=Verband!$A$2:$A$179) * (Species!B660=Verband!$B$2:$B$179) * (Species!C660=Verband!$C$2:$C$179),0)),IF(E660=Options!$A$5,INDEX(Assoziation!$F$2:$F$96,MATCH(1,(A660=Assoziation!$A$2:$A$96) * (Species!B660=Assoziation!$B$2:$B$96) * (Species!C660=Assoziation!$C$2:$C$96) * (Species!D660=Assoziation!$D$2:$D$96),0)),"")))</f>
        <v>Bidention</v>
      </c>
      <c r="G660" t="str" cm="1">
        <f t="array" ref="G660">IF(E660=Options!$A$3,INDEX(Klasse!$D$2:$D$42,MATCH(1,(A660=Klasse!$A$2:$A$42) * (Species!B660=Klasse!$B$2:$B$42),0)),IF(E660=Options!$A$4,INDEX(Verband!$F$2:$F$179,MATCH(1,(A660=Verband!$A$2:$A$179) * (Species!B660=Verband!$B$2:$B$179) * (Species!C660=Verband!$C$2:$C$179),0)),IF(E660=Options!$A$5,INDEX(Assoziation!$G$2:$G$96,MATCH(1,(A660=Assoziation!$A$2:$A$96) * (Species!B660=Assoziation!$B$2:$B$96) * (Species!C660=Assoziation!$C$2:$C$96) * (Species!D660=Assoziation!$D$2:$D$96),0)),"")))</f>
        <v>Mehrjährige Schlammflur (Zweizahnflur)</v>
      </c>
      <c r="H660" s="10" t="s">
        <v>673</v>
      </c>
      <c r="I660" s="10">
        <v>0</v>
      </c>
      <c r="J660" s="10">
        <v>0</v>
      </c>
      <c r="K660" s="10">
        <v>0</v>
      </c>
      <c r="L660" t="str">
        <f t="shared" si="64"/>
        <v xml:space="preserve">Xanthium </v>
      </c>
      <c r="M660" t="str">
        <f t="shared" si="65"/>
        <v xml:space="preserve"> orientale</v>
      </c>
      <c r="N660" t="str">
        <f t="shared" si="66"/>
        <v>italicum</v>
      </c>
      <c r="O660" t="str">
        <f t="shared" si="68"/>
        <v>Subspecies</v>
      </c>
      <c r="P660" t="str">
        <f t="shared" si="67"/>
        <v/>
      </c>
      <c r="Q660" t="str">
        <f>LOOKUP(A660,Formation!$A$2:$A$10,Formation!$B$2:$B$10)</f>
        <v>Ufer und Feuchtgebiete (Nassfluren und Moore)</v>
      </c>
      <c r="R660" t="str" cm="1">
        <f t="array" ref="R660">INDEX(Klasse!$D$2:$D$42,MATCH(1,(A660=Klasse!$A$2:$A$42) * (Species!B660=Klasse!$B$2:$B$42),0))</f>
        <v>Wechselfeuchte Pionierfluren</v>
      </c>
    </row>
    <row r="661" spans="1:18" x14ac:dyDescent="0.3">
      <c r="A661" s="10">
        <v>3</v>
      </c>
      <c r="B661" s="10">
        <v>2</v>
      </c>
      <c r="E661" t="str">
        <f>IF(C661="",Options!$A$3,IF(D661="",Options!$A$4,Options!$A$5))</f>
        <v>Klasse</v>
      </c>
      <c r="F661" t="str" cm="1">
        <f t="array" ref="F661">IF(E661=Options!$A$3,"",IF(E661=Options!$A$4,INDEX(Verband!$E$2:$E$179,MATCH(1,(A661=Verband!$A$2:$A$179) * (Species!B661=Verband!$B$2:$B$179) * (Species!C661=Verband!$C$2:$C$179),0)),IF(E661=Options!$A$5,INDEX(Assoziation!$F$2:$F$96,MATCH(1,(A661=Assoziation!$A$2:$A$96) * (Species!B661=Assoziation!$B$2:$B$96) * (Species!C661=Assoziation!$C$2:$C$96) * (Species!D661=Assoziation!$D$2:$D$96),0)),"")))</f>
        <v/>
      </c>
      <c r="G661" t="str" cm="1">
        <f t="array" ref="G661">IF(E661=Options!$A$3,INDEX(Klasse!$D$2:$D$42,MATCH(1,(A661=Klasse!$A$2:$A$42) * (Species!B661=Klasse!$B$2:$B$42),0)),IF(E661=Options!$A$4,INDEX(Verband!$F$2:$F$179,MATCH(1,(A661=Verband!$A$2:$A$179) * (Species!B661=Verband!$B$2:$B$179) * (Species!C661=Verband!$C$2:$C$179),0)),IF(E661=Options!$A$5,INDEX(Assoziation!$G$2:$G$96,MATCH(1,(A661=Assoziation!$A$2:$A$96) * (Species!B661=Assoziation!$B$2:$B$96) * (Species!C661=Assoziation!$C$2:$C$96) * (Species!D661=Assoziation!$D$2:$D$96),0)),"")))</f>
        <v>Alluvionen und Moränen</v>
      </c>
      <c r="H661" s="10" t="s">
        <v>513</v>
      </c>
      <c r="I661" s="10">
        <v>0</v>
      </c>
      <c r="J661" s="10">
        <v>0</v>
      </c>
      <c r="K661" s="10">
        <v>0</v>
      </c>
      <c r="L661" t="str">
        <f t="shared" si="64"/>
        <v xml:space="preserve">Calamagrostis </v>
      </c>
      <c r="M661" t="str">
        <f t="shared" si="65"/>
        <v xml:space="preserve"> epigejos</v>
      </c>
      <c r="N661" t="str">
        <f t="shared" si="66"/>
        <v/>
      </c>
      <c r="O661" t="str">
        <f t="shared" si="68"/>
        <v>Species</v>
      </c>
      <c r="P661" t="str">
        <f t="shared" si="67"/>
        <v>(L.) Roth</v>
      </c>
      <c r="Q661" t="str">
        <f>LOOKUP(A661,Formation!$A$2:$A$10,Formation!$B$2:$B$10)</f>
        <v>Gletscher, Fels, Schutt und Geröll (mineralische Rohböden)</v>
      </c>
      <c r="R661" t="str" cm="1">
        <f t="array" ref="R661">INDEX(Klasse!$D$2:$D$42,MATCH(1,(A661=Klasse!$A$2:$A$42) * (Species!B661=Klasse!$B$2:$B$42),0))</f>
        <v>Alluvionen und Moränen</v>
      </c>
    </row>
    <row r="662" spans="1:18" x14ac:dyDescent="0.3">
      <c r="A662" s="10">
        <v>3</v>
      </c>
      <c r="B662" s="10">
        <v>2</v>
      </c>
      <c r="E662" t="str">
        <f>IF(C662="",Options!$A$3,IF(D662="",Options!$A$4,Options!$A$5))</f>
        <v>Klasse</v>
      </c>
      <c r="F662" t="str" cm="1">
        <f t="array" ref="F662">IF(E662=Options!$A$3,"",IF(E662=Options!$A$4,INDEX(Verband!$E$2:$E$179,MATCH(1,(A662=Verband!$A$2:$A$179) * (Species!B662=Verband!$B$2:$B$179) * (Species!C662=Verband!$C$2:$C$179),0)),IF(E662=Options!$A$5,INDEX(Assoziation!$F$2:$F$96,MATCH(1,(A662=Assoziation!$A$2:$A$96) * (Species!B662=Assoziation!$B$2:$B$96) * (Species!C662=Assoziation!$C$2:$C$96) * (Species!D662=Assoziation!$D$2:$D$96),0)),"")))</f>
        <v/>
      </c>
      <c r="G662" t="str" cm="1">
        <f t="array" ref="G662">IF(E662=Options!$A$3,INDEX(Klasse!$D$2:$D$42,MATCH(1,(A662=Klasse!$A$2:$A$42) * (Species!B662=Klasse!$B$2:$B$42),0)),IF(E662=Options!$A$4,INDEX(Verband!$F$2:$F$179,MATCH(1,(A662=Verband!$A$2:$A$179) * (Species!B662=Verband!$B$2:$B$179) * (Species!C662=Verband!$C$2:$C$179),0)),IF(E662=Options!$A$5,INDEX(Assoziation!$G$2:$G$96,MATCH(1,(A662=Assoziation!$A$2:$A$96) * (Species!B662=Assoziation!$B$2:$B$96) * (Species!C662=Assoziation!$C$2:$C$96) * (Species!D662=Assoziation!$D$2:$D$96),0)),"")))</f>
        <v>Alluvionen und Moränen</v>
      </c>
      <c r="H662" s="10" t="s">
        <v>680</v>
      </c>
      <c r="I662" s="10">
        <v>0</v>
      </c>
      <c r="J662" s="10">
        <v>0</v>
      </c>
      <c r="K662" s="10">
        <v>0</v>
      </c>
      <c r="L662" t="str">
        <f t="shared" si="64"/>
        <v xml:space="preserve">Epilobium </v>
      </c>
      <c r="M662" t="str">
        <f t="shared" si="65"/>
        <v xml:space="preserve"> fleischeri</v>
      </c>
      <c r="N662" t="str">
        <f t="shared" si="66"/>
        <v/>
      </c>
      <c r="O662" t="str">
        <f t="shared" si="68"/>
        <v>Species</v>
      </c>
      <c r="P662" t="str">
        <f t="shared" si="67"/>
        <v>Hochst.</v>
      </c>
      <c r="Q662" t="str">
        <f>LOOKUP(A662,Formation!$A$2:$A$10,Formation!$B$2:$B$10)</f>
        <v>Gletscher, Fels, Schutt und Geröll (mineralische Rohböden)</v>
      </c>
      <c r="R662" t="str" cm="1">
        <f t="array" ref="R662">INDEX(Klasse!$D$2:$D$42,MATCH(1,(A662=Klasse!$A$2:$A$42) * (Species!B662=Klasse!$B$2:$B$42),0))</f>
        <v>Alluvionen und Moränen</v>
      </c>
    </row>
    <row r="663" spans="1:18" x14ac:dyDescent="0.3">
      <c r="A663" s="10">
        <v>3</v>
      </c>
      <c r="B663" s="10">
        <v>2</v>
      </c>
      <c r="E663" t="str">
        <f>IF(C663="",Options!$A$3,IF(D663="",Options!$A$4,Options!$A$5))</f>
        <v>Klasse</v>
      </c>
      <c r="F663" t="str" cm="1">
        <f t="array" ref="F663">IF(E663=Options!$A$3,"",IF(E663=Options!$A$4,INDEX(Verband!$E$2:$E$179,MATCH(1,(A663=Verband!$A$2:$A$179) * (Species!B663=Verband!$B$2:$B$179) * (Species!C663=Verband!$C$2:$C$179),0)),IF(E663=Options!$A$5,INDEX(Assoziation!$F$2:$F$96,MATCH(1,(A663=Assoziation!$A$2:$A$96) * (Species!B663=Assoziation!$B$2:$B$96) * (Species!C663=Assoziation!$C$2:$C$96) * (Species!D663=Assoziation!$D$2:$D$96),0)),"")))</f>
        <v/>
      </c>
      <c r="G663" t="str" cm="1">
        <f t="array" ref="G663">IF(E663=Options!$A$3,INDEX(Klasse!$D$2:$D$42,MATCH(1,(A663=Klasse!$A$2:$A$42) * (Species!B663=Klasse!$B$2:$B$42),0)),IF(E663=Options!$A$4,INDEX(Verband!$F$2:$F$179,MATCH(1,(A663=Verband!$A$2:$A$179) * (Species!B663=Verband!$B$2:$B$179) * (Species!C663=Verband!$C$2:$C$179),0)),IF(E663=Options!$A$5,INDEX(Assoziation!$G$2:$G$96,MATCH(1,(A663=Assoziation!$A$2:$A$96) * (Species!B663=Assoziation!$B$2:$B$96) * (Species!C663=Assoziation!$C$2:$C$96) * (Species!D663=Assoziation!$D$2:$D$96),0)),"")))</f>
        <v>Alluvionen und Moränen</v>
      </c>
      <c r="H663" s="10" t="s">
        <v>681</v>
      </c>
      <c r="I663" s="10">
        <v>0</v>
      </c>
      <c r="J663" s="10">
        <v>0</v>
      </c>
      <c r="K663" s="10">
        <v>0</v>
      </c>
      <c r="L663" t="str">
        <f t="shared" si="64"/>
        <v xml:space="preserve">Erucastrum </v>
      </c>
      <c r="M663" t="str">
        <f t="shared" si="65"/>
        <v xml:space="preserve"> nasturtiifolium</v>
      </c>
      <c r="N663" t="str">
        <f t="shared" si="66"/>
        <v/>
      </c>
      <c r="O663" t="str">
        <f t="shared" si="68"/>
        <v>Species</v>
      </c>
      <c r="P663" t="str">
        <f t="shared" si="67"/>
        <v>(Poir.) O. E. Schulz</v>
      </c>
      <c r="Q663" t="str">
        <f>LOOKUP(A663,Formation!$A$2:$A$10,Formation!$B$2:$B$10)</f>
        <v>Gletscher, Fels, Schutt und Geröll (mineralische Rohböden)</v>
      </c>
      <c r="R663" t="str" cm="1">
        <f t="array" ref="R663">INDEX(Klasse!$D$2:$D$42,MATCH(1,(A663=Klasse!$A$2:$A$42) * (Species!B663=Klasse!$B$2:$B$42),0))</f>
        <v>Alluvionen und Moränen</v>
      </c>
    </row>
    <row r="664" spans="1:18" x14ac:dyDescent="0.3">
      <c r="A664" s="10">
        <v>3</v>
      </c>
      <c r="B664" s="10">
        <v>2</v>
      </c>
      <c r="E664" t="str">
        <f>IF(C664="",Options!$A$3,IF(D664="",Options!$A$4,Options!$A$5))</f>
        <v>Klasse</v>
      </c>
      <c r="F664" t="str" cm="1">
        <f t="array" ref="F664">IF(E664=Options!$A$3,"",IF(E664=Options!$A$4,INDEX(Verband!$E$2:$E$179,MATCH(1,(A664=Verband!$A$2:$A$179) * (Species!B664=Verband!$B$2:$B$179) * (Species!C664=Verband!$C$2:$C$179),0)),IF(E664=Options!$A$5,INDEX(Assoziation!$F$2:$F$96,MATCH(1,(A664=Assoziation!$A$2:$A$96) * (Species!B664=Assoziation!$B$2:$B$96) * (Species!C664=Assoziation!$C$2:$C$96) * (Species!D664=Assoziation!$D$2:$D$96),0)),"")))</f>
        <v/>
      </c>
      <c r="G664" t="str" cm="1">
        <f t="array" ref="G664">IF(E664=Options!$A$3,INDEX(Klasse!$D$2:$D$42,MATCH(1,(A664=Klasse!$A$2:$A$42) * (Species!B664=Klasse!$B$2:$B$42),0)),IF(E664=Options!$A$4,INDEX(Verband!$F$2:$F$179,MATCH(1,(A664=Verband!$A$2:$A$179) * (Species!B664=Verband!$B$2:$B$179) * (Species!C664=Verband!$C$2:$C$179),0)),IF(E664=Options!$A$5,INDEX(Assoziation!$G$2:$G$96,MATCH(1,(A664=Assoziation!$A$2:$A$96) * (Species!B664=Assoziation!$B$2:$B$96) * (Species!C664=Assoziation!$C$2:$C$96) * (Species!D664=Assoziation!$D$2:$D$96),0)),"")))</f>
        <v>Alluvionen und Moränen</v>
      </c>
      <c r="H664" s="10" t="s">
        <v>682</v>
      </c>
      <c r="I664" s="10">
        <v>0</v>
      </c>
      <c r="J664" s="10">
        <v>0</v>
      </c>
      <c r="K664" s="10">
        <v>0</v>
      </c>
      <c r="L664" t="str">
        <f t="shared" si="64"/>
        <v xml:space="preserve">Gypsophila </v>
      </c>
      <c r="M664" t="str">
        <f t="shared" si="65"/>
        <v xml:space="preserve"> repens</v>
      </c>
      <c r="N664" t="str">
        <f t="shared" si="66"/>
        <v/>
      </c>
      <c r="O664" t="str">
        <f t="shared" si="68"/>
        <v>Species</v>
      </c>
      <c r="P664" t="str">
        <f t="shared" si="67"/>
        <v>L.</v>
      </c>
      <c r="Q664" t="str">
        <f>LOOKUP(A664,Formation!$A$2:$A$10,Formation!$B$2:$B$10)</f>
        <v>Gletscher, Fels, Schutt und Geröll (mineralische Rohböden)</v>
      </c>
      <c r="R664" t="str" cm="1">
        <f t="array" ref="R664">INDEX(Klasse!$D$2:$D$42,MATCH(1,(A664=Klasse!$A$2:$A$42) * (Species!B664=Klasse!$B$2:$B$42),0))</f>
        <v>Alluvionen und Moränen</v>
      </c>
    </row>
    <row r="665" spans="1:18" x14ac:dyDescent="0.3">
      <c r="A665" s="10">
        <v>3</v>
      </c>
      <c r="B665" s="10">
        <v>2</v>
      </c>
      <c r="E665" t="str">
        <f>IF(C665="",Options!$A$3,IF(D665="",Options!$A$4,Options!$A$5))</f>
        <v>Klasse</v>
      </c>
      <c r="F665" t="str" cm="1">
        <f t="array" ref="F665">IF(E665=Options!$A$3,"",IF(E665=Options!$A$4,INDEX(Verband!$E$2:$E$179,MATCH(1,(A665=Verband!$A$2:$A$179) * (Species!B665=Verband!$B$2:$B$179) * (Species!C665=Verband!$C$2:$C$179),0)),IF(E665=Options!$A$5,INDEX(Assoziation!$F$2:$F$96,MATCH(1,(A665=Assoziation!$A$2:$A$96) * (Species!B665=Assoziation!$B$2:$B$96) * (Species!C665=Assoziation!$C$2:$C$96) * (Species!D665=Assoziation!$D$2:$D$96),0)),"")))</f>
        <v/>
      </c>
      <c r="G665" t="str" cm="1">
        <f t="array" ref="G665">IF(E665=Options!$A$3,INDEX(Klasse!$D$2:$D$42,MATCH(1,(A665=Klasse!$A$2:$A$42) * (Species!B665=Klasse!$B$2:$B$42),0)),IF(E665=Options!$A$4,INDEX(Verband!$F$2:$F$179,MATCH(1,(A665=Verband!$A$2:$A$179) * (Species!B665=Verband!$B$2:$B$179) * (Species!C665=Verband!$C$2:$C$179),0)),IF(E665=Options!$A$5,INDEX(Assoziation!$G$2:$G$96,MATCH(1,(A665=Assoziation!$A$2:$A$96) * (Species!B665=Assoziation!$B$2:$B$96) * (Species!C665=Assoziation!$C$2:$C$96) * (Species!D665=Assoziation!$D$2:$D$96),0)),"")))</f>
        <v>Alluvionen und Moränen</v>
      </c>
      <c r="H665" s="10" t="s">
        <v>683</v>
      </c>
      <c r="I665" s="10">
        <v>0</v>
      </c>
      <c r="J665" s="10">
        <v>0</v>
      </c>
      <c r="K665" s="10">
        <v>0</v>
      </c>
      <c r="L665" t="str">
        <f t="shared" si="64"/>
        <v xml:space="preserve">Hieracium </v>
      </c>
      <c r="M665" t="str">
        <f t="shared" si="65"/>
        <v xml:space="preserve"> piloselloides</v>
      </c>
      <c r="N665" t="str">
        <f t="shared" si="66"/>
        <v/>
      </c>
      <c r="O665" t="str">
        <f t="shared" si="68"/>
        <v>Species</v>
      </c>
      <c r="P665" t="str">
        <f t="shared" si="67"/>
        <v>Vill.</v>
      </c>
      <c r="Q665" t="str">
        <f>LOOKUP(A665,Formation!$A$2:$A$10,Formation!$B$2:$B$10)</f>
        <v>Gletscher, Fels, Schutt und Geröll (mineralische Rohböden)</v>
      </c>
      <c r="R665" t="str" cm="1">
        <f t="array" ref="R665">INDEX(Klasse!$D$2:$D$42,MATCH(1,(A665=Klasse!$A$2:$A$42) * (Species!B665=Klasse!$B$2:$B$42),0))</f>
        <v>Alluvionen und Moränen</v>
      </c>
    </row>
    <row r="666" spans="1:18" x14ac:dyDescent="0.3">
      <c r="A666" s="10">
        <v>3</v>
      </c>
      <c r="B666" s="10">
        <v>2</v>
      </c>
      <c r="E666" t="str">
        <f>IF(C666="",Options!$A$3,IF(D666="",Options!$A$4,Options!$A$5))</f>
        <v>Klasse</v>
      </c>
      <c r="F666" t="str" cm="1">
        <f t="array" ref="F666">IF(E666=Options!$A$3,"",IF(E666=Options!$A$4,INDEX(Verband!$E$2:$E$179,MATCH(1,(A666=Verband!$A$2:$A$179) * (Species!B666=Verband!$B$2:$B$179) * (Species!C666=Verband!$C$2:$C$179),0)),IF(E666=Options!$A$5,INDEX(Assoziation!$F$2:$F$96,MATCH(1,(A666=Assoziation!$A$2:$A$96) * (Species!B666=Assoziation!$B$2:$B$96) * (Species!C666=Assoziation!$C$2:$C$96) * (Species!D666=Assoziation!$D$2:$D$96),0)),"")))</f>
        <v/>
      </c>
      <c r="G666" t="str" cm="1">
        <f t="array" ref="G666">IF(E666=Options!$A$3,INDEX(Klasse!$D$2:$D$42,MATCH(1,(A666=Klasse!$A$2:$A$42) * (Species!B666=Klasse!$B$2:$B$42),0)),IF(E666=Options!$A$4,INDEX(Verband!$F$2:$F$179,MATCH(1,(A666=Verband!$A$2:$A$179) * (Species!B666=Verband!$B$2:$B$179) * (Species!C666=Verband!$C$2:$C$179),0)),IF(E666=Options!$A$5,INDEX(Assoziation!$G$2:$G$96,MATCH(1,(A666=Assoziation!$A$2:$A$96) * (Species!B666=Assoziation!$B$2:$B$96) * (Species!C666=Assoziation!$C$2:$C$96) * (Species!D666=Assoziation!$D$2:$D$96),0)),"")))</f>
        <v>Alluvionen und Moränen</v>
      </c>
      <c r="H666" s="10" t="s">
        <v>684</v>
      </c>
      <c r="I666" s="10">
        <v>0</v>
      </c>
      <c r="J666" s="10">
        <v>0</v>
      </c>
      <c r="K666" s="10">
        <v>0</v>
      </c>
      <c r="L666" t="str">
        <f t="shared" si="64"/>
        <v xml:space="preserve">Hieracium </v>
      </c>
      <c r="M666" t="str">
        <f t="shared" si="65"/>
        <v xml:space="preserve"> staticifolium</v>
      </c>
      <c r="N666" t="str">
        <f t="shared" si="66"/>
        <v/>
      </c>
      <c r="O666" t="str">
        <f t="shared" si="68"/>
        <v>Species</v>
      </c>
      <c r="P666" t="str">
        <f t="shared" si="67"/>
        <v>All.</v>
      </c>
      <c r="Q666" t="str">
        <f>LOOKUP(A666,Formation!$A$2:$A$10,Formation!$B$2:$B$10)</f>
        <v>Gletscher, Fels, Schutt und Geröll (mineralische Rohböden)</v>
      </c>
      <c r="R666" t="str" cm="1">
        <f t="array" ref="R666">INDEX(Klasse!$D$2:$D$42,MATCH(1,(A666=Klasse!$A$2:$A$42) * (Species!B666=Klasse!$B$2:$B$42),0))</f>
        <v>Alluvionen und Moränen</v>
      </c>
    </row>
    <row r="667" spans="1:18" x14ac:dyDescent="0.3">
      <c r="A667" s="10">
        <v>3</v>
      </c>
      <c r="B667" s="10">
        <v>2</v>
      </c>
      <c r="C667" s="10">
        <v>1</v>
      </c>
      <c r="D667" s="10">
        <v>1</v>
      </c>
      <c r="E667" t="str">
        <f>IF(C667="",Options!$A$3,IF(D667="",Options!$A$4,Options!$A$5))</f>
        <v>Assoziation</v>
      </c>
      <c r="F667" t="str" cm="1">
        <f t="array" ref="F667">IF(E667=Options!$A$3,"",IF(E667=Options!$A$4,INDEX(Verband!$E$2:$E$179,MATCH(1,(A667=Verband!$A$2:$A$179) * (Species!B667=Verband!$B$2:$B$179) * (Species!C667=Verband!$C$2:$C$179),0)),IF(E667=Options!$A$5,INDEX(Assoziation!$F$2:$F$96,MATCH(1,(A667=Assoziation!$A$2:$A$96) * (Species!B667=Assoziation!$B$2:$B$96) * (Species!C667=Assoziation!$C$2:$C$96) * (Species!D667=Assoziation!$D$2:$D$96),0)),"")))</f>
        <v>Epilobion fleischeri</v>
      </c>
      <c r="G667" t="str" cm="1">
        <f t="array" ref="G667">IF(E667=Options!$A$3,INDEX(Klasse!$D$2:$D$42,MATCH(1,(A667=Klasse!$A$2:$A$42) * (Species!B667=Klasse!$B$2:$B$42),0)),IF(E667=Options!$A$4,INDEX(Verband!$F$2:$F$179,MATCH(1,(A667=Verband!$A$2:$A$179) * (Species!B667=Verband!$B$2:$B$179) * (Species!C667=Verband!$C$2:$C$179),0)),IF(E667=Options!$A$5,INDEX(Assoziation!$G$2:$G$96,MATCH(1,(A667=Assoziation!$A$2:$A$96) * (Species!B667=Assoziation!$B$2:$B$96) * (Species!C667=Assoziation!$C$2:$C$96) * (Species!D667=Assoziation!$D$2:$D$96),0)),"")))</f>
        <v>Alluvionen mit krautiger Pioniervegetation</v>
      </c>
      <c r="H667" s="10" t="s">
        <v>689</v>
      </c>
      <c r="I667" s="10">
        <v>1</v>
      </c>
      <c r="J667" s="10">
        <v>0</v>
      </c>
      <c r="K667" s="10">
        <v>0</v>
      </c>
      <c r="L667" t="str">
        <f t="shared" si="64"/>
        <v xml:space="preserve">Calamagrostis </v>
      </c>
      <c r="M667" t="str">
        <f t="shared" si="65"/>
        <v xml:space="preserve"> pseudophragmites</v>
      </c>
      <c r="N667" t="str">
        <f t="shared" si="66"/>
        <v/>
      </c>
      <c r="O667" t="str">
        <f t="shared" si="68"/>
        <v>Species</v>
      </c>
      <c r="P667" t="str">
        <f t="shared" si="67"/>
        <v>(Haller f.) Koeler</v>
      </c>
      <c r="Q667" t="str">
        <f>LOOKUP(A667,Formation!$A$2:$A$10,Formation!$B$2:$B$10)</f>
        <v>Gletscher, Fels, Schutt und Geröll (mineralische Rohböden)</v>
      </c>
      <c r="R667" t="str" cm="1">
        <f t="array" ref="R667">INDEX(Klasse!$D$2:$D$42,MATCH(1,(A667=Klasse!$A$2:$A$42) * (Species!B667=Klasse!$B$2:$B$42),0))</f>
        <v>Alluvionen und Moränen</v>
      </c>
    </row>
    <row r="668" spans="1:18" x14ac:dyDescent="0.3">
      <c r="A668" s="10">
        <v>3</v>
      </c>
      <c r="B668" s="10">
        <v>2</v>
      </c>
      <c r="C668" s="10">
        <v>1</v>
      </c>
      <c r="D668" s="10">
        <v>1</v>
      </c>
      <c r="E668" t="str">
        <f>IF(C668="",Options!$A$3,IF(D668="",Options!$A$4,Options!$A$5))</f>
        <v>Assoziation</v>
      </c>
      <c r="F668" t="str" cm="1">
        <f t="array" ref="F668">IF(E668=Options!$A$3,"",IF(E668=Options!$A$4,INDEX(Verband!$E$2:$E$179,MATCH(1,(A668=Verband!$A$2:$A$179) * (Species!B668=Verband!$B$2:$B$179) * (Species!C668=Verband!$C$2:$C$179),0)),IF(E668=Options!$A$5,INDEX(Assoziation!$F$2:$F$96,MATCH(1,(A668=Assoziation!$A$2:$A$96) * (Species!B668=Assoziation!$B$2:$B$96) * (Species!C668=Assoziation!$C$2:$C$96) * (Species!D668=Assoziation!$D$2:$D$96),0)),"")))</f>
        <v>Epilobion fleischeri</v>
      </c>
      <c r="G668" t="str" cm="1">
        <f t="array" ref="G668">IF(E668=Options!$A$3,INDEX(Klasse!$D$2:$D$42,MATCH(1,(A668=Klasse!$A$2:$A$42) * (Species!B668=Klasse!$B$2:$B$42),0)),IF(E668=Options!$A$4,INDEX(Verband!$F$2:$F$179,MATCH(1,(A668=Verband!$A$2:$A$179) * (Species!B668=Verband!$B$2:$B$179) * (Species!C668=Verband!$C$2:$C$179),0)),IF(E668=Options!$A$5,INDEX(Assoziation!$G$2:$G$96,MATCH(1,(A668=Assoziation!$A$2:$A$96) * (Species!B668=Assoziation!$B$2:$B$96) * (Species!C668=Assoziation!$C$2:$C$96) * (Species!D668=Assoziation!$D$2:$D$96),0)),"")))</f>
        <v>Alluvionen mit krautiger Pioniervegetation</v>
      </c>
      <c r="H668" s="10" t="s">
        <v>690</v>
      </c>
      <c r="I668" s="10">
        <v>1</v>
      </c>
      <c r="J668" s="10">
        <v>0</v>
      </c>
      <c r="K668" s="10">
        <v>0</v>
      </c>
      <c r="L668" t="str">
        <f t="shared" si="64"/>
        <v xml:space="preserve">Chondrilla </v>
      </c>
      <c r="M668" t="str">
        <f t="shared" si="65"/>
        <v xml:space="preserve"> chondrilloides</v>
      </c>
      <c r="N668" t="str">
        <f t="shared" si="66"/>
        <v/>
      </c>
      <c r="O668" t="str">
        <f t="shared" si="68"/>
        <v>Species</v>
      </c>
      <c r="P668" t="str">
        <f t="shared" si="67"/>
        <v>(Ard.) H. Karst.</v>
      </c>
      <c r="Q668" t="str">
        <f>LOOKUP(A668,Formation!$A$2:$A$10,Formation!$B$2:$B$10)</f>
        <v>Gletscher, Fels, Schutt und Geröll (mineralische Rohböden)</v>
      </c>
      <c r="R668" t="str" cm="1">
        <f t="array" ref="R668">INDEX(Klasse!$D$2:$D$42,MATCH(1,(A668=Klasse!$A$2:$A$42) * (Species!B668=Klasse!$B$2:$B$42),0))</f>
        <v>Alluvionen und Moränen</v>
      </c>
    </row>
    <row r="669" spans="1:18" x14ac:dyDescent="0.3">
      <c r="A669" s="10">
        <v>3</v>
      </c>
      <c r="B669" s="10">
        <v>2</v>
      </c>
      <c r="C669" s="10">
        <v>1</v>
      </c>
      <c r="D669" s="10">
        <v>1</v>
      </c>
      <c r="E669" t="str">
        <f>IF(C669="",Options!$A$3,IF(D669="",Options!$A$4,Options!$A$5))</f>
        <v>Assoziation</v>
      </c>
      <c r="F669" t="str" cm="1">
        <f t="array" ref="F669">IF(E669=Options!$A$3,"",IF(E669=Options!$A$4,INDEX(Verband!$E$2:$E$179,MATCH(1,(A669=Verband!$A$2:$A$179) * (Species!B669=Verband!$B$2:$B$179) * (Species!C669=Verband!$C$2:$C$179),0)),IF(E669=Options!$A$5,INDEX(Assoziation!$F$2:$F$96,MATCH(1,(A669=Assoziation!$A$2:$A$96) * (Species!B669=Assoziation!$B$2:$B$96) * (Species!C669=Assoziation!$C$2:$C$96) * (Species!D669=Assoziation!$D$2:$D$96),0)),"")))</f>
        <v>Epilobion fleischeri</v>
      </c>
      <c r="G669" t="str" cm="1">
        <f t="array" ref="G669">IF(E669=Options!$A$3,INDEX(Klasse!$D$2:$D$42,MATCH(1,(A669=Klasse!$A$2:$A$42) * (Species!B669=Klasse!$B$2:$B$42),0)),IF(E669=Options!$A$4,INDEX(Verband!$F$2:$F$179,MATCH(1,(A669=Verband!$A$2:$A$179) * (Species!B669=Verband!$B$2:$B$179) * (Species!C669=Verband!$C$2:$C$179),0)),IF(E669=Options!$A$5,INDEX(Assoziation!$G$2:$G$96,MATCH(1,(A669=Assoziation!$A$2:$A$96) * (Species!B669=Assoziation!$B$2:$B$96) * (Species!C669=Assoziation!$C$2:$C$96) * (Species!D669=Assoziation!$D$2:$D$96),0)),"")))</f>
        <v>Alluvionen mit krautiger Pioniervegetation</v>
      </c>
      <c r="H669" s="10" t="s">
        <v>680</v>
      </c>
      <c r="I669" s="10">
        <v>1</v>
      </c>
      <c r="J669" s="10">
        <v>1</v>
      </c>
      <c r="K669" s="10">
        <v>0</v>
      </c>
      <c r="L669" t="str">
        <f t="shared" ref="L669:L732" si="69">IF(O669="Genus",H669,LEFT(H669,FIND(" ",H669)))</f>
        <v xml:space="preserve">Epilobium </v>
      </c>
      <c r="M669" t="str">
        <f t="shared" ref="M669:M732" si="70">IF(O669="Genus","",MID(H669,FIND(" ",H669),FIND(" ",H669,FIND(" ",H669)+1)-FIND(" ",H669)))</f>
        <v xml:space="preserve"> fleischeri</v>
      </c>
      <c r="N669" t="str">
        <f t="shared" ref="N669:N732" si="71">IF(O669="Subspecies",MID(H669,FIND("subsp. ",H669)+7,LEN(H669)-FIND("subsp. ",H669)+7),"")</f>
        <v/>
      </c>
      <c r="O669" t="str">
        <f t="shared" si="68"/>
        <v>Species</v>
      </c>
      <c r="P669" t="str">
        <f t="shared" ref="P669:P732" si="72">IF(O669="Species",RIGHT(H669,LEN(H669)-FIND(" ",H669,FIND(" ",H669)+1)),"")</f>
        <v>Hochst.</v>
      </c>
      <c r="Q669" t="str">
        <f>LOOKUP(A669,Formation!$A$2:$A$10,Formation!$B$2:$B$10)</f>
        <v>Gletscher, Fels, Schutt und Geröll (mineralische Rohböden)</v>
      </c>
      <c r="R669" t="str" cm="1">
        <f t="array" ref="R669">INDEX(Klasse!$D$2:$D$42,MATCH(1,(A669=Klasse!$A$2:$A$42) * (Species!B669=Klasse!$B$2:$B$42),0))</f>
        <v>Alluvionen und Moränen</v>
      </c>
    </row>
    <row r="670" spans="1:18" x14ac:dyDescent="0.3">
      <c r="A670" s="10">
        <v>3</v>
      </c>
      <c r="B670" s="10">
        <v>2</v>
      </c>
      <c r="C670" s="10">
        <v>1</v>
      </c>
      <c r="D670" s="10">
        <v>1</v>
      </c>
      <c r="E670" t="str">
        <f>IF(C670="",Options!$A$3,IF(D670="",Options!$A$4,Options!$A$5))</f>
        <v>Assoziation</v>
      </c>
      <c r="F670" t="str" cm="1">
        <f t="array" ref="F670">IF(E670=Options!$A$3,"",IF(E670=Options!$A$4,INDEX(Verband!$E$2:$E$179,MATCH(1,(A670=Verband!$A$2:$A$179) * (Species!B670=Verband!$B$2:$B$179) * (Species!C670=Verband!$C$2:$C$179),0)),IF(E670=Options!$A$5,INDEX(Assoziation!$F$2:$F$96,MATCH(1,(A670=Assoziation!$A$2:$A$96) * (Species!B670=Assoziation!$B$2:$B$96) * (Species!C670=Assoziation!$C$2:$C$96) * (Species!D670=Assoziation!$D$2:$D$96),0)),"")))</f>
        <v>Epilobion fleischeri</v>
      </c>
      <c r="G670" t="str" cm="1">
        <f t="array" ref="G670">IF(E670=Options!$A$3,INDEX(Klasse!$D$2:$D$42,MATCH(1,(A670=Klasse!$A$2:$A$42) * (Species!B670=Klasse!$B$2:$B$42),0)),IF(E670=Options!$A$4,INDEX(Verband!$F$2:$F$179,MATCH(1,(A670=Verband!$A$2:$A$179) * (Species!B670=Verband!$B$2:$B$179) * (Species!C670=Verband!$C$2:$C$179),0)),IF(E670=Options!$A$5,INDEX(Assoziation!$G$2:$G$96,MATCH(1,(A670=Assoziation!$A$2:$A$96) * (Species!B670=Assoziation!$B$2:$B$96) * (Species!C670=Assoziation!$C$2:$C$96) * (Species!D670=Assoziation!$D$2:$D$96),0)),"")))</f>
        <v>Alluvionen mit krautiger Pioniervegetation</v>
      </c>
      <c r="H670" s="10" t="s">
        <v>691</v>
      </c>
      <c r="I670" s="10">
        <v>1</v>
      </c>
      <c r="J670" s="10">
        <v>0</v>
      </c>
      <c r="K670" s="10">
        <v>0</v>
      </c>
      <c r="L670" t="str">
        <f t="shared" si="69"/>
        <v xml:space="preserve">Erigeron </v>
      </c>
      <c r="M670" t="str">
        <f t="shared" si="70"/>
        <v xml:space="preserve"> acris</v>
      </c>
      <c r="N670" t="str">
        <f t="shared" si="71"/>
        <v>Angulosus</v>
      </c>
      <c r="O670" t="str">
        <f t="shared" si="68"/>
        <v>Subspecies</v>
      </c>
      <c r="P670" t="str">
        <f t="shared" si="72"/>
        <v/>
      </c>
      <c r="Q670" t="str">
        <f>LOOKUP(A670,Formation!$A$2:$A$10,Formation!$B$2:$B$10)</f>
        <v>Gletscher, Fels, Schutt und Geröll (mineralische Rohböden)</v>
      </c>
      <c r="R670" t="str" cm="1">
        <f t="array" ref="R670">INDEX(Klasse!$D$2:$D$42,MATCH(1,(A670=Klasse!$A$2:$A$42) * (Species!B670=Klasse!$B$2:$B$42),0))</f>
        <v>Alluvionen und Moränen</v>
      </c>
    </row>
    <row r="671" spans="1:18" x14ac:dyDescent="0.3">
      <c r="A671" s="10">
        <v>3</v>
      </c>
      <c r="B671" s="10">
        <v>2</v>
      </c>
      <c r="C671" s="10">
        <v>1</v>
      </c>
      <c r="D671" s="10">
        <v>1</v>
      </c>
      <c r="E671" t="str">
        <f>IF(C671="",Options!$A$3,IF(D671="",Options!$A$4,Options!$A$5))</f>
        <v>Assoziation</v>
      </c>
      <c r="F671" t="str" cm="1">
        <f t="array" ref="F671">IF(E671=Options!$A$3,"",IF(E671=Options!$A$4,INDEX(Verband!$E$2:$E$179,MATCH(1,(A671=Verband!$A$2:$A$179) * (Species!B671=Verband!$B$2:$B$179) * (Species!C671=Verband!$C$2:$C$179),0)),IF(E671=Options!$A$5,INDEX(Assoziation!$F$2:$F$96,MATCH(1,(A671=Assoziation!$A$2:$A$96) * (Species!B671=Assoziation!$B$2:$B$96) * (Species!C671=Assoziation!$C$2:$C$96) * (Species!D671=Assoziation!$D$2:$D$96),0)),"")))</f>
        <v>Epilobion fleischeri</v>
      </c>
      <c r="G671" t="str" cm="1">
        <f t="array" ref="G671">IF(E671=Options!$A$3,INDEX(Klasse!$D$2:$D$42,MATCH(1,(A671=Klasse!$A$2:$A$42) * (Species!B671=Klasse!$B$2:$B$42),0)),IF(E671=Options!$A$4,INDEX(Verband!$F$2:$F$179,MATCH(1,(A671=Verband!$A$2:$A$179) * (Species!B671=Verband!$B$2:$B$179) * (Species!C671=Verband!$C$2:$C$179),0)),IF(E671=Options!$A$5,INDEX(Assoziation!$G$2:$G$96,MATCH(1,(A671=Assoziation!$A$2:$A$96) * (Species!B671=Assoziation!$B$2:$B$96) * (Species!C671=Assoziation!$C$2:$C$96) * (Species!D671=Assoziation!$D$2:$D$96),0)),"")))</f>
        <v>Alluvionen mit krautiger Pioniervegetation</v>
      </c>
      <c r="H671" s="10" t="s">
        <v>692</v>
      </c>
      <c r="I671" s="10">
        <v>1</v>
      </c>
      <c r="J671" s="10">
        <v>0</v>
      </c>
      <c r="K671" s="10">
        <v>0</v>
      </c>
      <c r="L671" t="str">
        <f t="shared" si="69"/>
        <v xml:space="preserve">Glaucium </v>
      </c>
      <c r="M671" t="str">
        <f t="shared" si="70"/>
        <v xml:space="preserve"> flavum</v>
      </c>
      <c r="N671" t="str">
        <f t="shared" si="71"/>
        <v/>
      </c>
      <c r="O671" t="str">
        <f t="shared" si="68"/>
        <v>Species</v>
      </c>
      <c r="P671" t="str">
        <f t="shared" si="72"/>
        <v>Crantz</v>
      </c>
      <c r="Q671" t="str">
        <f>LOOKUP(A671,Formation!$A$2:$A$10,Formation!$B$2:$B$10)</f>
        <v>Gletscher, Fels, Schutt und Geröll (mineralische Rohböden)</v>
      </c>
      <c r="R671" t="str" cm="1">
        <f t="array" ref="R671">INDEX(Klasse!$D$2:$D$42,MATCH(1,(A671=Klasse!$A$2:$A$42) * (Species!B671=Klasse!$B$2:$B$42),0))</f>
        <v>Alluvionen und Moränen</v>
      </c>
    </row>
    <row r="672" spans="1:18" x14ac:dyDescent="0.3">
      <c r="A672" s="10">
        <v>3</v>
      </c>
      <c r="B672" s="10">
        <v>2</v>
      </c>
      <c r="C672" s="10">
        <v>1</v>
      </c>
      <c r="D672" s="10">
        <v>1</v>
      </c>
      <c r="E672" t="str">
        <f>IF(C672="",Options!$A$3,IF(D672="",Options!$A$4,Options!$A$5))</f>
        <v>Assoziation</v>
      </c>
      <c r="F672" t="str" cm="1">
        <f t="array" ref="F672">IF(E672=Options!$A$3,"",IF(E672=Options!$A$4,INDEX(Verband!$E$2:$E$179,MATCH(1,(A672=Verband!$A$2:$A$179) * (Species!B672=Verband!$B$2:$B$179) * (Species!C672=Verband!$C$2:$C$179),0)),IF(E672=Options!$A$5,INDEX(Assoziation!$F$2:$F$96,MATCH(1,(A672=Assoziation!$A$2:$A$96) * (Species!B672=Assoziation!$B$2:$B$96) * (Species!C672=Assoziation!$C$2:$C$96) * (Species!D672=Assoziation!$D$2:$D$96),0)),"")))</f>
        <v>Epilobion fleischeri</v>
      </c>
      <c r="G672" t="str" cm="1">
        <f t="array" ref="G672">IF(E672=Options!$A$3,INDEX(Klasse!$D$2:$D$42,MATCH(1,(A672=Klasse!$A$2:$A$42) * (Species!B672=Klasse!$B$2:$B$42),0)),IF(E672=Options!$A$4,INDEX(Verband!$F$2:$F$179,MATCH(1,(A672=Verband!$A$2:$A$179) * (Species!B672=Verband!$B$2:$B$179) * (Species!C672=Verband!$C$2:$C$179),0)),IF(E672=Options!$A$5,INDEX(Assoziation!$G$2:$G$96,MATCH(1,(A672=Assoziation!$A$2:$A$96) * (Species!B672=Assoziation!$B$2:$B$96) * (Species!C672=Assoziation!$C$2:$C$96) * (Species!D672=Assoziation!$D$2:$D$96),0)),"")))</f>
        <v>Alluvionen mit krautiger Pioniervegetation</v>
      </c>
      <c r="H672" s="10" t="s">
        <v>684</v>
      </c>
      <c r="I672" s="10">
        <v>1</v>
      </c>
      <c r="J672" s="10">
        <v>0</v>
      </c>
      <c r="K672" s="10">
        <v>0</v>
      </c>
      <c r="L672" t="str">
        <f t="shared" si="69"/>
        <v xml:space="preserve">Hieracium </v>
      </c>
      <c r="M672" t="str">
        <f t="shared" si="70"/>
        <v xml:space="preserve"> staticifolium</v>
      </c>
      <c r="N672" t="str">
        <f t="shared" si="71"/>
        <v/>
      </c>
      <c r="O672" t="str">
        <f t="shared" si="68"/>
        <v>Species</v>
      </c>
      <c r="P672" t="str">
        <f t="shared" si="72"/>
        <v>All.</v>
      </c>
      <c r="Q672" t="str">
        <f>LOOKUP(A672,Formation!$A$2:$A$10,Formation!$B$2:$B$10)</f>
        <v>Gletscher, Fels, Schutt und Geröll (mineralische Rohböden)</v>
      </c>
      <c r="R672" t="str" cm="1">
        <f t="array" ref="R672">INDEX(Klasse!$D$2:$D$42,MATCH(1,(A672=Klasse!$A$2:$A$42) * (Species!B672=Klasse!$B$2:$B$42),0))</f>
        <v>Alluvionen und Moränen</v>
      </c>
    </row>
    <row r="673" spans="1:18" x14ac:dyDescent="0.3">
      <c r="A673" s="10">
        <v>3</v>
      </c>
      <c r="B673" s="10">
        <v>2</v>
      </c>
      <c r="C673" s="10">
        <v>1</v>
      </c>
      <c r="D673" s="10">
        <v>1</v>
      </c>
      <c r="E673" t="str">
        <f>IF(C673="",Options!$A$3,IF(D673="",Options!$A$4,Options!$A$5))</f>
        <v>Assoziation</v>
      </c>
      <c r="F673" t="str" cm="1">
        <f t="array" ref="F673">IF(E673=Options!$A$3,"",IF(E673=Options!$A$4,INDEX(Verband!$E$2:$E$179,MATCH(1,(A673=Verband!$A$2:$A$179) * (Species!B673=Verband!$B$2:$B$179) * (Species!C673=Verband!$C$2:$C$179),0)),IF(E673=Options!$A$5,INDEX(Assoziation!$F$2:$F$96,MATCH(1,(A673=Assoziation!$A$2:$A$96) * (Species!B673=Assoziation!$B$2:$B$96) * (Species!C673=Assoziation!$C$2:$C$96) * (Species!D673=Assoziation!$D$2:$D$96),0)),"")))</f>
        <v>Epilobion fleischeri</v>
      </c>
      <c r="G673" t="str" cm="1">
        <f t="array" ref="G673">IF(E673=Options!$A$3,INDEX(Klasse!$D$2:$D$42,MATCH(1,(A673=Klasse!$A$2:$A$42) * (Species!B673=Klasse!$B$2:$B$42),0)),IF(E673=Options!$A$4,INDEX(Verband!$F$2:$F$179,MATCH(1,(A673=Verband!$A$2:$A$179) * (Species!B673=Verband!$B$2:$B$179) * (Species!C673=Verband!$C$2:$C$179),0)),IF(E673=Options!$A$5,INDEX(Assoziation!$G$2:$G$96,MATCH(1,(A673=Assoziation!$A$2:$A$96) * (Species!B673=Assoziation!$B$2:$B$96) * (Species!C673=Assoziation!$C$2:$C$96) * (Species!D673=Assoziation!$D$2:$D$96),0)),"")))</f>
        <v>Alluvionen mit krautiger Pioniervegetation</v>
      </c>
      <c r="H673" s="10" t="s">
        <v>693</v>
      </c>
      <c r="I673" s="10">
        <v>1</v>
      </c>
      <c r="J673" s="10">
        <v>0</v>
      </c>
      <c r="K673" s="10">
        <v>0</v>
      </c>
      <c r="L673" t="str">
        <f t="shared" si="69"/>
        <v xml:space="preserve">Ptychotis </v>
      </c>
      <c r="M673" t="str">
        <f t="shared" si="70"/>
        <v xml:space="preserve"> saxifraga</v>
      </c>
      <c r="N673" t="str">
        <f t="shared" si="71"/>
        <v/>
      </c>
      <c r="O673" t="str">
        <f t="shared" si="68"/>
        <v>Species</v>
      </c>
      <c r="P673" t="str">
        <f t="shared" si="72"/>
        <v>(L.) Loret &amp; Barrandon</v>
      </c>
      <c r="Q673" t="str">
        <f>LOOKUP(A673,Formation!$A$2:$A$10,Formation!$B$2:$B$10)</f>
        <v>Gletscher, Fels, Schutt und Geröll (mineralische Rohböden)</v>
      </c>
      <c r="R673" t="str" cm="1">
        <f t="array" ref="R673">INDEX(Klasse!$D$2:$D$42,MATCH(1,(A673=Klasse!$A$2:$A$42) * (Species!B673=Klasse!$B$2:$B$42),0))</f>
        <v>Alluvionen und Moränen</v>
      </c>
    </row>
    <row r="674" spans="1:18" x14ac:dyDescent="0.3">
      <c r="A674" s="10">
        <v>3</v>
      </c>
      <c r="B674" s="10">
        <v>2</v>
      </c>
      <c r="C674" s="10">
        <v>1</v>
      </c>
      <c r="D674" s="10">
        <v>1</v>
      </c>
      <c r="E674" t="str">
        <f>IF(C674="",Options!$A$3,IF(D674="",Options!$A$4,Options!$A$5))</f>
        <v>Assoziation</v>
      </c>
      <c r="F674" t="str" cm="1">
        <f t="array" ref="F674">IF(E674=Options!$A$3,"",IF(E674=Options!$A$4,INDEX(Verband!$E$2:$E$179,MATCH(1,(A674=Verband!$A$2:$A$179) * (Species!B674=Verband!$B$2:$B$179) * (Species!C674=Verband!$C$2:$C$179),0)),IF(E674=Options!$A$5,INDEX(Assoziation!$F$2:$F$96,MATCH(1,(A674=Assoziation!$A$2:$A$96) * (Species!B674=Assoziation!$B$2:$B$96) * (Species!C674=Assoziation!$C$2:$C$96) * (Species!D674=Assoziation!$D$2:$D$96),0)),"")))</f>
        <v>Epilobion fleischeri</v>
      </c>
      <c r="G674" t="str" cm="1">
        <f t="array" ref="G674">IF(E674=Options!$A$3,INDEX(Klasse!$D$2:$D$42,MATCH(1,(A674=Klasse!$A$2:$A$42) * (Species!B674=Klasse!$B$2:$B$42),0)),IF(E674=Options!$A$4,INDEX(Verband!$F$2:$F$179,MATCH(1,(A674=Verband!$A$2:$A$179) * (Species!B674=Verband!$B$2:$B$179) * (Species!C674=Verband!$C$2:$C$179),0)),IF(E674=Options!$A$5,INDEX(Assoziation!$G$2:$G$96,MATCH(1,(A674=Assoziation!$A$2:$A$96) * (Species!B674=Assoziation!$B$2:$B$96) * (Species!C674=Assoziation!$C$2:$C$96) * (Species!D674=Assoziation!$D$2:$D$96),0)),"")))</f>
        <v>Alluvionen mit krautiger Pioniervegetation</v>
      </c>
      <c r="H674" s="10" t="s">
        <v>694</v>
      </c>
      <c r="I674" s="10">
        <v>1</v>
      </c>
      <c r="J674" s="10">
        <v>0</v>
      </c>
      <c r="K674" s="10">
        <v>0</v>
      </c>
      <c r="L674" t="str">
        <f t="shared" si="69"/>
        <v xml:space="preserve">Scrophularia </v>
      </c>
      <c r="M674" t="str">
        <f t="shared" si="70"/>
        <v xml:space="preserve"> canina</v>
      </c>
      <c r="N674" t="str">
        <f t="shared" si="71"/>
        <v/>
      </c>
      <c r="O674" t="str">
        <f t="shared" si="68"/>
        <v>Species</v>
      </c>
      <c r="P674" t="str">
        <f t="shared" si="72"/>
        <v>L.</v>
      </c>
      <c r="Q674" t="str">
        <f>LOOKUP(A674,Formation!$A$2:$A$10,Formation!$B$2:$B$10)</f>
        <v>Gletscher, Fels, Schutt und Geröll (mineralische Rohböden)</v>
      </c>
      <c r="R674" t="str" cm="1">
        <f t="array" ref="R674">INDEX(Klasse!$D$2:$D$42,MATCH(1,(A674=Klasse!$A$2:$A$42) * (Species!B674=Klasse!$B$2:$B$42),0))</f>
        <v>Alluvionen und Moränen</v>
      </c>
    </row>
    <row r="675" spans="1:18" x14ac:dyDescent="0.3">
      <c r="A675" s="10">
        <v>3</v>
      </c>
      <c r="B675" s="10">
        <v>2</v>
      </c>
      <c r="C675" s="10">
        <v>1</v>
      </c>
      <c r="D675" s="10">
        <v>1</v>
      </c>
      <c r="E675" t="str">
        <f>IF(C675="",Options!$A$3,IF(D675="",Options!$A$4,Options!$A$5))</f>
        <v>Assoziation</v>
      </c>
      <c r="F675" t="str" cm="1">
        <f t="array" ref="F675">IF(E675=Options!$A$3,"",IF(E675=Options!$A$4,INDEX(Verband!$E$2:$E$179,MATCH(1,(A675=Verband!$A$2:$A$179) * (Species!B675=Verband!$B$2:$B$179) * (Species!C675=Verband!$C$2:$C$179),0)),IF(E675=Options!$A$5,INDEX(Assoziation!$F$2:$F$96,MATCH(1,(A675=Assoziation!$A$2:$A$96) * (Species!B675=Assoziation!$B$2:$B$96) * (Species!C675=Assoziation!$C$2:$C$96) * (Species!D675=Assoziation!$D$2:$D$96),0)),"")))</f>
        <v>Epilobion fleischeri</v>
      </c>
      <c r="G675" t="str" cm="1">
        <f t="array" ref="G675">IF(E675=Options!$A$3,INDEX(Klasse!$D$2:$D$42,MATCH(1,(A675=Klasse!$A$2:$A$42) * (Species!B675=Klasse!$B$2:$B$42),0)),IF(E675=Options!$A$4,INDEX(Verband!$F$2:$F$179,MATCH(1,(A675=Verband!$A$2:$A$179) * (Species!B675=Verband!$B$2:$B$179) * (Species!C675=Verband!$C$2:$C$179),0)),IF(E675=Options!$A$5,INDEX(Assoziation!$G$2:$G$96,MATCH(1,(A675=Assoziation!$A$2:$A$96) * (Species!B675=Assoziation!$B$2:$B$96) * (Species!C675=Assoziation!$C$2:$C$96) * (Species!D675=Assoziation!$D$2:$D$96),0)),"")))</f>
        <v>Alluvionen mit krautiger Pioniervegetation</v>
      </c>
      <c r="H675" s="10" t="s">
        <v>695</v>
      </c>
      <c r="I675" s="10">
        <v>1</v>
      </c>
      <c r="J675" s="10">
        <v>0</v>
      </c>
      <c r="K675" s="10">
        <v>0</v>
      </c>
      <c r="L675" t="str">
        <f t="shared" si="69"/>
        <v xml:space="preserve">Trifolium </v>
      </c>
      <c r="M675" t="str">
        <f t="shared" si="70"/>
        <v xml:space="preserve"> saxatile</v>
      </c>
      <c r="N675" t="str">
        <f t="shared" si="71"/>
        <v/>
      </c>
      <c r="O675" t="str">
        <f t="shared" si="68"/>
        <v>Species</v>
      </c>
      <c r="P675" t="str">
        <f t="shared" si="72"/>
        <v>All.</v>
      </c>
      <c r="Q675" t="str">
        <f>LOOKUP(A675,Formation!$A$2:$A$10,Formation!$B$2:$B$10)</f>
        <v>Gletscher, Fels, Schutt und Geröll (mineralische Rohböden)</v>
      </c>
      <c r="R675" t="str" cm="1">
        <f t="array" ref="R675">INDEX(Klasse!$D$2:$D$42,MATCH(1,(A675=Klasse!$A$2:$A$42) * (Species!B675=Klasse!$B$2:$B$42),0))</f>
        <v>Alluvionen und Moränen</v>
      </c>
    </row>
    <row r="676" spans="1:18" x14ac:dyDescent="0.3">
      <c r="A676" s="10">
        <v>3</v>
      </c>
      <c r="B676" s="10">
        <v>2</v>
      </c>
      <c r="C676" s="10">
        <v>1</v>
      </c>
      <c r="D676" s="10">
        <v>1</v>
      </c>
      <c r="E676" t="str">
        <f>IF(C676="",Options!$A$3,IF(D676="",Options!$A$4,Options!$A$5))</f>
        <v>Assoziation</v>
      </c>
      <c r="F676" t="str" cm="1">
        <f t="array" ref="F676">IF(E676=Options!$A$3,"",IF(E676=Options!$A$4,INDEX(Verband!$E$2:$E$179,MATCH(1,(A676=Verband!$A$2:$A$179) * (Species!B676=Verband!$B$2:$B$179) * (Species!C676=Verband!$C$2:$C$179),0)),IF(E676=Options!$A$5,INDEX(Assoziation!$F$2:$F$96,MATCH(1,(A676=Assoziation!$A$2:$A$96) * (Species!B676=Assoziation!$B$2:$B$96) * (Species!C676=Assoziation!$C$2:$C$96) * (Species!D676=Assoziation!$D$2:$D$96),0)),"")))</f>
        <v>Epilobion fleischeri</v>
      </c>
      <c r="G676" t="str" cm="1">
        <f t="array" ref="G676">IF(E676=Options!$A$3,INDEX(Klasse!$D$2:$D$42,MATCH(1,(A676=Klasse!$A$2:$A$42) * (Species!B676=Klasse!$B$2:$B$42),0)),IF(E676=Options!$A$4,INDEX(Verband!$F$2:$F$179,MATCH(1,(A676=Verband!$A$2:$A$179) * (Species!B676=Verband!$B$2:$B$179) * (Species!C676=Verband!$C$2:$C$179),0)),IF(E676=Options!$A$5,INDEX(Assoziation!$G$2:$G$96,MATCH(1,(A676=Assoziation!$A$2:$A$96) * (Species!B676=Assoziation!$B$2:$B$96) * (Species!C676=Assoziation!$C$2:$C$96) * (Species!D676=Assoziation!$D$2:$D$96),0)),"")))</f>
        <v>Alluvionen mit krautiger Pioniervegetation</v>
      </c>
      <c r="H676" s="10" t="s">
        <v>513</v>
      </c>
      <c r="I676" s="10">
        <v>0</v>
      </c>
      <c r="J676" s="10">
        <v>0</v>
      </c>
      <c r="K676" s="10">
        <v>0</v>
      </c>
      <c r="L676" t="str">
        <f t="shared" si="69"/>
        <v xml:space="preserve">Calamagrostis </v>
      </c>
      <c r="M676" t="str">
        <f t="shared" si="70"/>
        <v xml:space="preserve"> epigejos</v>
      </c>
      <c r="N676" t="str">
        <f t="shared" si="71"/>
        <v/>
      </c>
      <c r="O676" t="str">
        <f t="shared" si="68"/>
        <v>Species</v>
      </c>
      <c r="P676" t="str">
        <f t="shared" si="72"/>
        <v>(L.) Roth</v>
      </c>
      <c r="Q676" t="str">
        <f>LOOKUP(A676,Formation!$A$2:$A$10,Formation!$B$2:$B$10)</f>
        <v>Gletscher, Fels, Schutt und Geröll (mineralische Rohböden)</v>
      </c>
      <c r="R676" t="str" cm="1">
        <f t="array" ref="R676">INDEX(Klasse!$D$2:$D$42,MATCH(1,(A676=Klasse!$A$2:$A$42) * (Species!B676=Klasse!$B$2:$B$42),0))</f>
        <v>Alluvionen und Moränen</v>
      </c>
    </row>
    <row r="677" spans="1:18" x14ac:dyDescent="0.3">
      <c r="A677" s="10">
        <v>3</v>
      </c>
      <c r="B677" s="10">
        <v>2</v>
      </c>
      <c r="C677" s="10">
        <v>1</v>
      </c>
      <c r="D677" s="10">
        <v>1</v>
      </c>
      <c r="E677" t="str">
        <f>IF(C677="",Options!$A$3,IF(D677="",Options!$A$4,Options!$A$5))</f>
        <v>Assoziation</v>
      </c>
      <c r="F677" t="str" cm="1">
        <f t="array" ref="F677">IF(E677=Options!$A$3,"",IF(E677=Options!$A$4,INDEX(Verband!$E$2:$E$179,MATCH(1,(A677=Verband!$A$2:$A$179) * (Species!B677=Verband!$B$2:$B$179) * (Species!C677=Verband!$C$2:$C$179),0)),IF(E677=Options!$A$5,INDEX(Assoziation!$F$2:$F$96,MATCH(1,(A677=Assoziation!$A$2:$A$96) * (Species!B677=Assoziation!$B$2:$B$96) * (Species!C677=Assoziation!$C$2:$C$96) * (Species!D677=Assoziation!$D$2:$D$96),0)),"")))</f>
        <v>Epilobion fleischeri</v>
      </c>
      <c r="G677" t="str" cm="1">
        <f t="array" ref="G677">IF(E677=Options!$A$3,INDEX(Klasse!$D$2:$D$42,MATCH(1,(A677=Klasse!$A$2:$A$42) * (Species!B677=Klasse!$B$2:$B$42),0)),IF(E677=Options!$A$4,INDEX(Verband!$F$2:$F$179,MATCH(1,(A677=Verband!$A$2:$A$179) * (Species!B677=Verband!$B$2:$B$179) * (Species!C677=Verband!$C$2:$C$179),0)),IF(E677=Options!$A$5,INDEX(Assoziation!$G$2:$G$96,MATCH(1,(A677=Assoziation!$A$2:$A$96) * (Species!B677=Assoziation!$B$2:$B$96) * (Species!C677=Assoziation!$C$2:$C$96) * (Species!D677=Assoziation!$D$2:$D$96),0)),"")))</f>
        <v>Alluvionen mit krautiger Pioniervegetation</v>
      </c>
      <c r="H677" s="10" t="s">
        <v>698</v>
      </c>
      <c r="I677" s="10">
        <v>0</v>
      </c>
      <c r="J677" s="10">
        <v>0</v>
      </c>
      <c r="K677" s="10">
        <v>0</v>
      </c>
      <c r="L677" t="str">
        <f t="shared" si="69"/>
        <v xml:space="preserve">Cardaminopsis </v>
      </c>
      <c r="M677" t="str">
        <f t="shared" si="70"/>
        <v xml:space="preserve"> arenosa</v>
      </c>
      <c r="N677" t="str">
        <f t="shared" si="71"/>
        <v>arenosa</v>
      </c>
      <c r="O677" t="str">
        <f t="shared" si="68"/>
        <v>Subspecies</v>
      </c>
      <c r="P677" t="str">
        <f t="shared" si="72"/>
        <v/>
      </c>
      <c r="Q677" t="str">
        <f>LOOKUP(A677,Formation!$A$2:$A$10,Formation!$B$2:$B$10)</f>
        <v>Gletscher, Fels, Schutt und Geröll (mineralische Rohböden)</v>
      </c>
      <c r="R677" t="str" cm="1">
        <f t="array" ref="R677">INDEX(Klasse!$D$2:$D$42,MATCH(1,(A677=Klasse!$A$2:$A$42) * (Species!B677=Klasse!$B$2:$B$42),0))</f>
        <v>Alluvionen und Moränen</v>
      </c>
    </row>
    <row r="678" spans="1:18" x14ac:dyDescent="0.3">
      <c r="A678" s="10">
        <v>3</v>
      </c>
      <c r="B678" s="10">
        <v>2</v>
      </c>
      <c r="C678" s="10">
        <v>1</v>
      </c>
      <c r="D678" s="10">
        <v>1</v>
      </c>
      <c r="E678" t="str">
        <f>IF(C678="",Options!$A$3,IF(D678="",Options!$A$4,Options!$A$5))</f>
        <v>Assoziation</v>
      </c>
      <c r="F678" t="str" cm="1">
        <f t="array" ref="F678">IF(E678=Options!$A$3,"",IF(E678=Options!$A$4,INDEX(Verband!$E$2:$E$179,MATCH(1,(A678=Verband!$A$2:$A$179) * (Species!B678=Verband!$B$2:$B$179) * (Species!C678=Verband!$C$2:$C$179),0)),IF(E678=Options!$A$5,INDEX(Assoziation!$F$2:$F$96,MATCH(1,(A678=Assoziation!$A$2:$A$96) * (Species!B678=Assoziation!$B$2:$B$96) * (Species!C678=Assoziation!$C$2:$C$96) * (Species!D678=Assoziation!$D$2:$D$96),0)),"")))</f>
        <v>Epilobion fleischeri</v>
      </c>
      <c r="G678" t="str" cm="1">
        <f t="array" ref="G678">IF(E678=Options!$A$3,INDEX(Klasse!$D$2:$D$42,MATCH(1,(A678=Klasse!$A$2:$A$42) * (Species!B678=Klasse!$B$2:$B$42),0)),IF(E678=Options!$A$4,INDEX(Verband!$F$2:$F$179,MATCH(1,(A678=Verband!$A$2:$A$179) * (Species!B678=Verband!$B$2:$B$179) * (Species!C678=Verband!$C$2:$C$179),0)),IF(E678=Options!$A$5,INDEX(Assoziation!$G$2:$G$96,MATCH(1,(A678=Assoziation!$A$2:$A$96) * (Species!B678=Assoziation!$B$2:$B$96) * (Species!C678=Assoziation!$C$2:$C$96) * (Species!D678=Assoziation!$D$2:$D$96),0)),"")))</f>
        <v>Alluvionen mit krautiger Pioniervegetation</v>
      </c>
      <c r="H678" s="10" t="s">
        <v>696</v>
      </c>
      <c r="I678" s="10">
        <v>0</v>
      </c>
      <c r="J678" s="10">
        <v>1</v>
      </c>
      <c r="K678" s="10">
        <v>0</v>
      </c>
      <c r="L678" t="str">
        <f t="shared" si="69"/>
        <v xml:space="preserve">Epilobium </v>
      </c>
      <c r="M678" t="str">
        <f t="shared" si="70"/>
        <v xml:space="preserve"> dodonaei</v>
      </c>
      <c r="N678" t="str">
        <f t="shared" si="71"/>
        <v/>
      </c>
      <c r="O678" t="str">
        <f t="shared" si="68"/>
        <v>Species</v>
      </c>
      <c r="P678" t="str">
        <f t="shared" si="72"/>
        <v>Vill.</v>
      </c>
      <c r="Q678" t="str">
        <f>LOOKUP(A678,Formation!$A$2:$A$10,Formation!$B$2:$B$10)</f>
        <v>Gletscher, Fels, Schutt und Geröll (mineralische Rohböden)</v>
      </c>
      <c r="R678" t="str" cm="1">
        <f t="array" ref="R678">INDEX(Klasse!$D$2:$D$42,MATCH(1,(A678=Klasse!$A$2:$A$42) * (Species!B678=Klasse!$B$2:$B$42),0))</f>
        <v>Alluvionen und Moränen</v>
      </c>
    </row>
    <row r="679" spans="1:18" x14ac:dyDescent="0.3">
      <c r="A679" s="10">
        <v>3</v>
      </c>
      <c r="B679" s="10">
        <v>2</v>
      </c>
      <c r="C679" s="10">
        <v>1</v>
      </c>
      <c r="D679" s="10">
        <v>1</v>
      </c>
      <c r="E679" t="str">
        <f>IF(C679="",Options!$A$3,IF(D679="",Options!$A$4,Options!$A$5))</f>
        <v>Assoziation</v>
      </c>
      <c r="F679" t="str" cm="1">
        <f t="array" ref="F679">IF(E679=Options!$A$3,"",IF(E679=Options!$A$4,INDEX(Verband!$E$2:$E$179,MATCH(1,(A679=Verband!$A$2:$A$179) * (Species!B679=Verband!$B$2:$B$179) * (Species!C679=Verband!$C$2:$C$179),0)),IF(E679=Options!$A$5,INDEX(Assoziation!$F$2:$F$96,MATCH(1,(A679=Assoziation!$A$2:$A$96) * (Species!B679=Assoziation!$B$2:$B$96) * (Species!C679=Assoziation!$C$2:$C$96) * (Species!D679=Assoziation!$D$2:$D$96),0)),"")))</f>
        <v>Epilobion fleischeri</v>
      </c>
      <c r="G679" t="str" cm="1">
        <f t="array" ref="G679">IF(E679=Options!$A$3,INDEX(Klasse!$D$2:$D$42,MATCH(1,(A679=Klasse!$A$2:$A$42) * (Species!B679=Klasse!$B$2:$B$42),0)),IF(E679=Options!$A$4,INDEX(Verband!$F$2:$F$179,MATCH(1,(A679=Verband!$A$2:$A$179) * (Species!B679=Verband!$B$2:$B$179) * (Species!C679=Verband!$C$2:$C$179),0)),IF(E679=Options!$A$5,INDEX(Assoziation!$G$2:$G$96,MATCH(1,(A679=Assoziation!$A$2:$A$96) * (Species!B679=Assoziation!$B$2:$B$96) * (Species!C679=Assoziation!$C$2:$C$96) * (Species!D679=Assoziation!$D$2:$D$96),0)),"")))</f>
        <v>Alluvionen mit krautiger Pioniervegetation</v>
      </c>
      <c r="H679" s="10" t="s">
        <v>697</v>
      </c>
      <c r="I679" s="10">
        <v>0</v>
      </c>
      <c r="J679" s="10">
        <v>0</v>
      </c>
      <c r="K679" s="10">
        <v>0</v>
      </c>
      <c r="L679" t="str">
        <f t="shared" si="69"/>
        <v xml:space="preserve">Equisetum </v>
      </c>
      <c r="M679" t="str">
        <f t="shared" si="70"/>
        <v xml:space="preserve"> ramosissimum</v>
      </c>
      <c r="N679" t="str">
        <f t="shared" si="71"/>
        <v/>
      </c>
      <c r="O679" t="str">
        <f t="shared" si="68"/>
        <v>Species</v>
      </c>
      <c r="P679" t="str">
        <f t="shared" si="72"/>
        <v>Desf.</v>
      </c>
      <c r="Q679" t="str">
        <f>LOOKUP(A679,Formation!$A$2:$A$10,Formation!$B$2:$B$10)</f>
        <v>Gletscher, Fels, Schutt und Geröll (mineralische Rohböden)</v>
      </c>
      <c r="R679" t="str" cm="1">
        <f t="array" ref="R679">INDEX(Klasse!$D$2:$D$42,MATCH(1,(A679=Klasse!$A$2:$A$42) * (Species!B679=Klasse!$B$2:$B$42),0))</f>
        <v>Alluvionen und Moränen</v>
      </c>
    </row>
    <row r="680" spans="1:18" x14ac:dyDescent="0.3">
      <c r="A680" s="10">
        <v>3</v>
      </c>
      <c r="B680" s="10">
        <v>2</v>
      </c>
      <c r="C680" s="10">
        <v>1</v>
      </c>
      <c r="D680" s="10">
        <v>1</v>
      </c>
      <c r="E680" t="str">
        <f>IF(C680="",Options!$A$3,IF(D680="",Options!$A$4,Options!$A$5))</f>
        <v>Assoziation</v>
      </c>
      <c r="F680" t="str" cm="1">
        <f t="array" ref="F680">IF(E680=Options!$A$3,"",IF(E680=Options!$A$4,INDEX(Verband!$E$2:$E$179,MATCH(1,(A680=Verband!$A$2:$A$179) * (Species!B680=Verband!$B$2:$B$179) * (Species!C680=Verband!$C$2:$C$179),0)),IF(E680=Options!$A$5,INDEX(Assoziation!$F$2:$F$96,MATCH(1,(A680=Assoziation!$A$2:$A$96) * (Species!B680=Assoziation!$B$2:$B$96) * (Species!C680=Assoziation!$C$2:$C$96) * (Species!D680=Assoziation!$D$2:$D$96),0)),"")))</f>
        <v>Epilobion fleischeri</v>
      </c>
      <c r="G680" t="str" cm="1">
        <f t="array" ref="G680">IF(E680=Options!$A$3,INDEX(Klasse!$D$2:$D$42,MATCH(1,(A680=Klasse!$A$2:$A$42) * (Species!B680=Klasse!$B$2:$B$42),0)),IF(E680=Options!$A$4,INDEX(Verband!$F$2:$F$179,MATCH(1,(A680=Verband!$A$2:$A$179) * (Species!B680=Verband!$B$2:$B$179) * (Species!C680=Verband!$C$2:$C$179),0)),IF(E680=Options!$A$5,INDEX(Assoziation!$G$2:$G$96,MATCH(1,(A680=Assoziation!$A$2:$A$96) * (Species!B680=Assoziation!$B$2:$B$96) * (Species!C680=Assoziation!$C$2:$C$96) * (Species!D680=Assoziation!$D$2:$D$96),0)),"")))</f>
        <v>Alluvionen mit krautiger Pioniervegetation</v>
      </c>
      <c r="H680" s="10" t="s">
        <v>681</v>
      </c>
      <c r="I680" s="10">
        <v>0</v>
      </c>
      <c r="J680" s="10">
        <v>0</v>
      </c>
      <c r="K680" s="10">
        <v>0</v>
      </c>
      <c r="L680" t="str">
        <f t="shared" si="69"/>
        <v xml:space="preserve">Erucastrum </v>
      </c>
      <c r="M680" t="str">
        <f t="shared" si="70"/>
        <v xml:space="preserve"> nasturtiifolium</v>
      </c>
      <c r="N680" t="str">
        <f t="shared" si="71"/>
        <v/>
      </c>
      <c r="O680" t="str">
        <f t="shared" si="68"/>
        <v>Species</v>
      </c>
      <c r="P680" t="str">
        <f t="shared" si="72"/>
        <v>(Poir.) O. E. Schulz</v>
      </c>
      <c r="Q680" t="str">
        <f>LOOKUP(A680,Formation!$A$2:$A$10,Formation!$B$2:$B$10)</f>
        <v>Gletscher, Fels, Schutt und Geröll (mineralische Rohböden)</v>
      </c>
      <c r="R680" t="str" cm="1">
        <f t="array" ref="R680">INDEX(Klasse!$D$2:$D$42,MATCH(1,(A680=Klasse!$A$2:$A$42) * (Species!B680=Klasse!$B$2:$B$42),0))</f>
        <v>Alluvionen und Moränen</v>
      </c>
    </row>
    <row r="681" spans="1:18" x14ac:dyDescent="0.3">
      <c r="A681" s="10">
        <v>3</v>
      </c>
      <c r="B681" s="10">
        <v>2</v>
      </c>
      <c r="C681" s="10">
        <v>1</v>
      </c>
      <c r="D681" s="10">
        <v>1</v>
      </c>
      <c r="E681" t="str">
        <f>IF(C681="",Options!$A$3,IF(D681="",Options!$A$4,Options!$A$5))</f>
        <v>Assoziation</v>
      </c>
      <c r="F681" t="str" cm="1">
        <f t="array" ref="F681">IF(E681=Options!$A$3,"",IF(E681=Options!$A$4,INDEX(Verband!$E$2:$E$179,MATCH(1,(A681=Verband!$A$2:$A$179) * (Species!B681=Verband!$B$2:$B$179) * (Species!C681=Verband!$C$2:$C$179),0)),IF(E681=Options!$A$5,INDEX(Assoziation!$F$2:$F$96,MATCH(1,(A681=Assoziation!$A$2:$A$96) * (Species!B681=Assoziation!$B$2:$B$96) * (Species!C681=Assoziation!$C$2:$C$96) * (Species!D681=Assoziation!$D$2:$D$96),0)),"")))</f>
        <v>Epilobion fleischeri</v>
      </c>
      <c r="G681" t="str" cm="1">
        <f t="array" ref="G681">IF(E681=Options!$A$3,INDEX(Klasse!$D$2:$D$42,MATCH(1,(A681=Klasse!$A$2:$A$42) * (Species!B681=Klasse!$B$2:$B$42),0)),IF(E681=Options!$A$4,INDEX(Verband!$F$2:$F$179,MATCH(1,(A681=Verband!$A$2:$A$179) * (Species!B681=Verband!$B$2:$B$179) * (Species!C681=Verband!$C$2:$C$179),0)),IF(E681=Options!$A$5,INDEX(Assoziation!$G$2:$G$96,MATCH(1,(A681=Assoziation!$A$2:$A$96) * (Species!B681=Assoziation!$B$2:$B$96) * (Species!C681=Assoziation!$C$2:$C$96) * (Species!D681=Assoziation!$D$2:$D$96),0)),"")))</f>
        <v>Alluvionen mit krautiger Pioniervegetation</v>
      </c>
      <c r="H681" s="10" t="s">
        <v>682</v>
      </c>
      <c r="I681" s="10">
        <v>0</v>
      </c>
      <c r="J681" s="10">
        <v>0</v>
      </c>
      <c r="K681" s="10">
        <v>0</v>
      </c>
      <c r="L681" t="str">
        <f t="shared" si="69"/>
        <v xml:space="preserve">Gypsophila </v>
      </c>
      <c r="M681" t="str">
        <f t="shared" si="70"/>
        <v xml:space="preserve"> repens</v>
      </c>
      <c r="N681" t="str">
        <f t="shared" si="71"/>
        <v/>
      </c>
      <c r="O681" t="str">
        <f t="shared" si="68"/>
        <v>Species</v>
      </c>
      <c r="P681" t="str">
        <f t="shared" si="72"/>
        <v>L.</v>
      </c>
      <c r="Q681" t="str">
        <f>LOOKUP(A681,Formation!$A$2:$A$10,Formation!$B$2:$B$10)</f>
        <v>Gletscher, Fels, Schutt und Geröll (mineralische Rohböden)</v>
      </c>
      <c r="R681" t="str" cm="1">
        <f t="array" ref="R681">INDEX(Klasse!$D$2:$D$42,MATCH(1,(A681=Klasse!$A$2:$A$42) * (Species!B681=Klasse!$B$2:$B$42),0))</f>
        <v>Alluvionen und Moränen</v>
      </c>
    </row>
    <row r="682" spans="1:18" x14ac:dyDescent="0.3">
      <c r="A682" s="10">
        <v>3</v>
      </c>
      <c r="B682" s="10">
        <v>2</v>
      </c>
      <c r="C682" s="10">
        <v>1</v>
      </c>
      <c r="D682" s="10">
        <v>1</v>
      </c>
      <c r="E682" t="str">
        <f>IF(C682="",Options!$A$3,IF(D682="",Options!$A$4,Options!$A$5))</f>
        <v>Assoziation</v>
      </c>
      <c r="F682" t="str" cm="1">
        <f t="array" ref="F682">IF(E682=Options!$A$3,"",IF(E682=Options!$A$4,INDEX(Verband!$E$2:$E$179,MATCH(1,(A682=Verband!$A$2:$A$179) * (Species!B682=Verband!$B$2:$B$179) * (Species!C682=Verband!$C$2:$C$179),0)),IF(E682=Options!$A$5,INDEX(Assoziation!$F$2:$F$96,MATCH(1,(A682=Assoziation!$A$2:$A$96) * (Species!B682=Assoziation!$B$2:$B$96) * (Species!C682=Assoziation!$C$2:$C$96) * (Species!D682=Assoziation!$D$2:$D$96),0)),"")))</f>
        <v>Epilobion fleischeri</v>
      </c>
      <c r="G682" t="str" cm="1">
        <f t="array" ref="G682">IF(E682=Options!$A$3,INDEX(Klasse!$D$2:$D$42,MATCH(1,(A682=Klasse!$A$2:$A$42) * (Species!B682=Klasse!$B$2:$B$42),0)),IF(E682=Options!$A$4,INDEX(Verband!$F$2:$F$179,MATCH(1,(A682=Verband!$A$2:$A$179) * (Species!B682=Verband!$B$2:$B$179) * (Species!C682=Verband!$C$2:$C$179),0)),IF(E682=Options!$A$5,INDEX(Assoziation!$G$2:$G$96,MATCH(1,(A682=Assoziation!$A$2:$A$96) * (Species!B682=Assoziation!$B$2:$B$96) * (Species!C682=Assoziation!$C$2:$C$96) * (Species!D682=Assoziation!$D$2:$D$96),0)),"")))</f>
        <v>Alluvionen mit krautiger Pioniervegetation</v>
      </c>
      <c r="H682" s="10" t="s">
        <v>683</v>
      </c>
      <c r="I682" s="10">
        <v>0</v>
      </c>
      <c r="J682" s="10">
        <v>0</v>
      </c>
      <c r="K682" s="10">
        <v>0</v>
      </c>
      <c r="L682" t="str">
        <f t="shared" si="69"/>
        <v xml:space="preserve">Hieracium </v>
      </c>
      <c r="M682" t="str">
        <f t="shared" si="70"/>
        <v xml:space="preserve"> piloselloides</v>
      </c>
      <c r="N682" t="str">
        <f t="shared" si="71"/>
        <v/>
      </c>
      <c r="O682" t="str">
        <f t="shared" si="68"/>
        <v>Species</v>
      </c>
      <c r="P682" t="str">
        <f t="shared" si="72"/>
        <v>Vill.</v>
      </c>
      <c r="Q682" t="str">
        <f>LOOKUP(A682,Formation!$A$2:$A$10,Formation!$B$2:$B$10)</f>
        <v>Gletscher, Fels, Schutt und Geröll (mineralische Rohböden)</v>
      </c>
      <c r="R682" t="str" cm="1">
        <f t="array" ref="R682">INDEX(Klasse!$D$2:$D$42,MATCH(1,(A682=Klasse!$A$2:$A$42) * (Species!B682=Klasse!$B$2:$B$42),0))</f>
        <v>Alluvionen und Moränen</v>
      </c>
    </row>
    <row r="683" spans="1:18" x14ac:dyDescent="0.3">
      <c r="A683" s="10">
        <v>3</v>
      </c>
      <c r="B683" s="10">
        <v>2</v>
      </c>
      <c r="C683" s="10">
        <v>1</v>
      </c>
      <c r="D683" s="10">
        <v>1</v>
      </c>
      <c r="E683" t="str">
        <f>IF(C683="",Options!$A$3,IF(D683="",Options!$A$4,Options!$A$5))</f>
        <v>Assoziation</v>
      </c>
      <c r="F683" t="str" cm="1">
        <f t="array" ref="F683">IF(E683=Options!$A$3,"",IF(E683=Options!$A$4,INDEX(Verband!$E$2:$E$179,MATCH(1,(A683=Verband!$A$2:$A$179) * (Species!B683=Verband!$B$2:$B$179) * (Species!C683=Verband!$C$2:$C$179),0)),IF(E683=Options!$A$5,INDEX(Assoziation!$F$2:$F$96,MATCH(1,(A683=Assoziation!$A$2:$A$96) * (Species!B683=Assoziation!$B$2:$B$96) * (Species!C683=Assoziation!$C$2:$C$96) * (Species!D683=Assoziation!$D$2:$D$96),0)),"")))</f>
        <v>Epilobion fleischeri</v>
      </c>
      <c r="G683" t="str" cm="1">
        <f t="array" ref="G683">IF(E683=Options!$A$3,INDEX(Klasse!$D$2:$D$42,MATCH(1,(A683=Klasse!$A$2:$A$42) * (Species!B683=Klasse!$B$2:$B$42),0)),IF(E683=Options!$A$4,INDEX(Verband!$F$2:$F$179,MATCH(1,(A683=Verband!$A$2:$A$179) * (Species!B683=Verband!$B$2:$B$179) * (Species!C683=Verband!$C$2:$C$179),0)),IF(E683=Options!$A$5,INDEX(Assoziation!$G$2:$G$96,MATCH(1,(A683=Assoziation!$A$2:$A$96) * (Species!B683=Assoziation!$B$2:$B$96) * (Species!C683=Assoziation!$C$2:$C$96) * (Species!D683=Assoziation!$D$2:$D$96),0)),"")))</f>
        <v>Alluvionen mit krautiger Pioniervegetation</v>
      </c>
      <c r="H683" s="10" t="s">
        <v>699</v>
      </c>
      <c r="I683" s="10">
        <v>0</v>
      </c>
      <c r="J683" s="10">
        <v>0</v>
      </c>
      <c r="K683" s="10">
        <v>0</v>
      </c>
      <c r="L683" t="str">
        <f t="shared" si="69"/>
        <v xml:space="preserve">Linaria </v>
      </c>
      <c r="M683" t="str">
        <f t="shared" si="70"/>
        <v xml:space="preserve"> alpina</v>
      </c>
      <c r="N683" t="str">
        <f t="shared" si="71"/>
        <v>alpina</v>
      </c>
      <c r="O683" t="str">
        <f t="shared" si="68"/>
        <v>Subspecies</v>
      </c>
      <c r="P683" t="str">
        <f t="shared" si="72"/>
        <v/>
      </c>
      <c r="Q683" t="str">
        <f>LOOKUP(A683,Formation!$A$2:$A$10,Formation!$B$2:$B$10)</f>
        <v>Gletscher, Fels, Schutt und Geröll (mineralische Rohböden)</v>
      </c>
      <c r="R683" t="str" cm="1">
        <f t="array" ref="R683">INDEX(Klasse!$D$2:$D$42,MATCH(1,(A683=Klasse!$A$2:$A$42) * (Species!B683=Klasse!$B$2:$B$42),0))</f>
        <v>Alluvionen und Moränen</v>
      </c>
    </row>
    <row r="684" spans="1:18" x14ac:dyDescent="0.3">
      <c r="A684" s="10">
        <v>3</v>
      </c>
      <c r="B684" s="10">
        <v>2</v>
      </c>
      <c r="C684" s="10">
        <v>1</v>
      </c>
      <c r="D684" s="10">
        <v>1</v>
      </c>
      <c r="E684" t="str">
        <f>IF(C684="",Options!$A$3,IF(D684="",Options!$A$4,Options!$A$5))</f>
        <v>Assoziation</v>
      </c>
      <c r="F684" t="str" cm="1">
        <f t="array" ref="F684">IF(E684=Options!$A$3,"",IF(E684=Options!$A$4,INDEX(Verband!$E$2:$E$179,MATCH(1,(A684=Verband!$A$2:$A$179) * (Species!B684=Verband!$B$2:$B$179) * (Species!C684=Verband!$C$2:$C$179),0)),IF(E684=Options!$A$5,INDEX(Assoziation!$F$2:$F$96,MATCH(1,(A684=Assoziation!$A$2:$A$96) * (Species!B684=Assoziation!$B$2:$B$96) * (Species!C684=Assoziation!$C$2:$C$96) * (Species!D684=Assoziation!$D$2:$D$96),0)),"")))</f>
        <v>Epilobion fleischeri</v>
      </c>
      <c r="G684" t="str" cm="1">
        <f t="array" ref="G684">IF(E684=Options!$A$3,INDEX(Klasse!$D$2:$D$42,MATCH(1,(A684=Klasse!$A$2:$A$42) * (Species!B684=Klasse!$B$2:$B$42),0)),IF(E684=Options!$A$4,INDEX(Verband!$F$2:$F$179,MATCH(1,(A684=Verband!$A$2:$A$179) * (Species!B684=Verband!$B$2:$B$179) * (Species!C684=Verband!$C$2:$C$179),0)),IF(E684=Options!$A$5,INDEX(Assoziation!$G$2:$G$96,MATCH(1,(A684=Assoziation!$A$2:$A$96) * (Species!B684=Assoziation!$B$2:$B$96) * (Species!C684=Assoziation!$C$2:$C$96) * (Species!D684=Assoziation!$D$2:$D$96),0)),"")))</f>
        <v>Alluvionen mit krautiger Pioniervegetation</v>
      </c>
      <c r="H684" s="10" t="s">
        <v>700</v>
      </c>
      <c r="I684" s="10">
        <v>0</v>
      </c>
      <c r="J684" s="10">
        <v>0</v>
      </c>
      <c r="K684" s="10">
        <v>0</v>
      </c>
      <c r="L684" t="str">
        <f t="shared" si="69"/>
        <v xml:space="preserve">Myricaria </v>
      </c>
      <c r="M684" t="str">
        <f t="shared" si="70"/>
        <v xml:space="preserve"> germanica</v>
      </c>
      <c r="N684" t="str">
        <f t="shared" si="71"/>
        <v/>
      </c>
      <c r="O684" t="str">
        <f t="shared" si="68"/>
        <v>Species</v>
      </c>
      <c r="P684" t="str">
        <f t="shared" si="72"/>
        <v>(L.) Desv.</v>
      </c>
      <c r="Q684" t="str">
        <f>LOOKUP(A684,Formation!$A$2:$A$10,Formation!$B$2:$B$10)</f>
        <v>Gletscher, Fels, Schutt und Geröll (mineralische Rohböden)</v>
      </c>
      <c r="R684" t="str" cm="1">
        <f t="array" ref="R684">INDEX(Klasse!$D$2:$D$42,MATCH(1,(A684=Klasse!$A$2:$A$42) * (Species!B684=Klasse!$B$2:$B$42),0))</f>
        <v>Alluvionen und Moränen</v>
      </c>
    </row>
    <row r="685" spans="1:18" x14ac:dyDescent="0.3">
      <c r="A685" s="10">
        <v>3</v>
      </c>
      <c r="B685" s="10">
        <v>2</v>
      </c>
      <c r="C685" s="10">
        <v>1</v>
      </c>
      <c r="D685" s="10">
        <v>1</v>
      </c>
      <c r="E685" t="str">
        <f>IF(C685="",Options!$A$3,IF(D685="",Options!$A$4,Options!$A$5))</f>
        <v>Assoziation</v>
      </c>
      <c r="F685" t="str" cm="1">
        <f t="array" ref="F685">IF(E685=Options!$A$3,"",IF(E685=Options!$A$4,INDEX(Verband!$E$2:$E$179,MATCH(1,(A685=Verband!$A$2:$A$179) * (Species!B685=Verband!$B$2:$B$179) * (Species!C685=Verband!$C$2:$C$179),0)),IF(E685=Options!$A$5,INDEX(Assoziation!$F$2:$F$96,MATCH(1,(A685=Assoziation!$A$2:$A$96) * (Species!B685=Assoziation!$B$2:$B$96) * (Species!C685=Assoziation!$C$2:$C$96) * (Species!D685=Assoziation!$D$2:$D$96),0)),"")))</f>
        <v>Epilobion fleischeri</v>
      </c>
      <c r="G685" t="str" cm="1">
        <f t="array" ref="G685">IF(E685=Options!$A$3,INDEX(Klasse!$D$2:$D$42,MATCH(1,(A685=Klasse!$A$2:$A$42) * (Species!B685=Klasse!$B$2:$B$42),0)),IF(E685=Options!$A$4,INDEX(Verband!$F$2:$F$179,MATCH(1,(A685=Verband!$A$2:$A$179) * (Species!B685=Verband!$B$2:$B$179) * (Species!C685=Verband!$C$2:$C$179),0)),IF(E685=Options!$A$5,INDEX(Assoziation!$G$2:$G$96,MATCH(1,(A685=Assoziation!$A$2:$A$96) * (Species!B685=Assoziation!$B$2:$B$96) * (Species!C685=Assoziation!$C$2:$C$96) * (Species!D685=Assoziation!$D$2:$D$96),0)),"")))</f>
        <v>Alluvionen mit krautiger Pioniervegetation</v>
      </c>
      <c r="H685" s="10" t="s">
        <v>178</v>
      </c>
      <c r="I685" s="10">
        <v>0</v>
      </c>
      <c r="J685" s="10">
        <v>0</v>
      </c>
      <c r="K685" s="10">
        <v>0</v>
      </c>
      <c r="L685" t="str">
        <f t="shared" si="69"/>
        <v xml:space="preserve">Saxifraga </v>
      </c>
      <c r="M685" t="str">
        <f t="shared" si="70"/>
        <v xml:space="preserve"> aizoides</v>
      </c>
      <c r="N685" t="str">
        <f t="shared" si="71"/>
        <v/>
      </c>
      <c r="O685" t="str">
        <f t="shared" si="68"/>
        <v>Species</v>
      </c>
      <c r="P685" t="str">
        <f t="shared" si="72"/>
        <v>L.</v>
      </c>
      <c r="Q685" t="str">
        <f>LOOKUP(A685,Formation!$A$2:$A$10,Formation!$B$2:$B$10)</f>
        <v>Gletscher, Fels, Schutt und Geröll (mineralische Rohböden)</v>
      </c>
      <c r="R685" t="str" cm="1">
        <f t="array" ref="R685">INDEX(Klasse!$D$2:$D$42,MATCH(1,(A685=Klasse!$A$2:$A$42) * (Species!B685=Klasse!$B$2:$B$42),0))</f>
        <v>Alluvionen und Moränen</v>
      </c>
    </row>
    <row r="686" spans="1:18" x14ac:dyDescent="0.3">
      <c r="A686" s="10">
        <v>3</v>
      </c>
      <c r="B686" s="10">
        <v>2</v>
      </c>
      <c r="C686" s="10">
        <v>1</v>
      </c>
      <c r="D686" s="10">
        <v>1</v>
      </c>
      <c r="E686" t="str">
        <f>IF(C686="",Options!$A$3,IF(D686="",Options!$A$4,Options!$A$5))</f>
        <v>Assoziation</v>
      </c>
      <c r="F686" t="str" cm="1">
        <f t="array" ref="F686">IF(E686=Options!$A$3,"",IF(E686=Options!$A$4,INDEX(Verband!$E$2:$E$179,MATCH(1,(A686=Verband!$A$2:$A$179) * (Species!B686=Verband!$B$2:$B$179) * (Species!C686=Verband!$C$2:$C$179),0)),IF(E686=Options!$A$5,INDEX(Assoziation!$F$2:$F$96,MATCH(1,(A686=Assoziation!$A$2:$A$96) * (Species!B686=Assoziation!$B$2:$B$96) * (Species!C686=Assoziation!$C$2:$C$96) * (Species!D686=Assoziation!$D$2:$D$96),0)),"")))</f>
        <v>Epilobion fleischeri</v>
      </c>
      <c r="G686" t="str" cm="1">
        <f t="array" ref="G686">IF(E686=Options!$A$3,INDEX(Klasse!$D$2:$D$42,MATCH(1,(A686=Klasse!$A$2:$A$42) * (Species!B686=Klasse!$B$2:$B$42),0)),IF(E686=Options!$A$4,INDEX(Verband!$F$2:$F$179,MATCH(1,(A686=Verband!$A$2:$A$179) * (Species!B686=Verband!$B$2:$B$179) * (Species!C686=Verband!$C$2:$C$179),0)),IF(E686=Options!$A$5,INDEX(Assoziation!$G$2:$G$96,MATCH(1,(A686=Assoziation!$A$2:$A$96) * (Species!B686=Assoziation!$B$2:$B$96) * (Species!C686=Assoziation!$C$2:$C$96) * (Species!D686=Assoziation!$D$2:$D$96),0)),"")))</f>
        <v>Alluvionen mit krautiger Pioniervegetation</v>
      </c>
      <c r="H686" s="10" t="s">
        <v>701</v>
      </c>
      <c r="I686" s="10">
        <v>0</v>
      </c>
      <c r="J686" s="10">
        <v>0</v>
      </c>
      <c r="K686" s="10">
        <v>0</v>
      </c>
      <c r="L686" t="str">
        <f t="shared" si="69"/>
        <v xml:space="preserve">Trifolium </v>
      </c>
      <c r="M686" t="str">
        <f t="shared" si="70"/>
        <v xml:space="preserve"> pallescens</v>
      </c>
      <c r="N686" t="str">
        <f t="shared" si="71"/>
        <v/>
      </c>
      <c r="O686" t="str">
        <f t="shared" si="68"/>
        <v>Species</v>
      </c>
      <c r="P686" t="str">
        <f t="shared" si="72"/>
        <v>Schreb.</v>
      </c>
      <c r="Q686" t="str">
        <f>LOOKUP(A686,Formation!$A$2:$A$10,Formation!$B$2:$B$10)</f>
        <v>Gletscher, Fels, Schutt und Geröll (mineralische Rohböden)</v>
      </c>
      <c r="R686" t="str" cm="1">
        <f t="array" ref="R686">INDEX(Klasse!$D$2:$D$42,MATCH(1,(A686=Klasse!$A$2:$A$42) * (Species!B686=Klasse!$B$2:$B$42),0))</f>
        <v>Alluvionen und Moränen</v>
      </c>
    </row>
    <row r="687" spans="1:18" x14ac:dyDescent="0.3">
      <c r="A687" s="10">
        <v>3</v>
      </c>
      <c r="B687" s="10">
        <v>3</v>
      </c>
      <c r="E687" t="str">
        <f>IF(C687="",Options!$A$3,IF(D687="",Options!$A$4,Options!$A$5))</f>
        <v>Klasse</v>
      </c>
      <c r="F687" t="str" cm="1">
        <f t="array" ref="F687">IF(E687=Options!$A$3,"",IF(E687=Options!$A$4,INDEX(Verband!$E$2:$E$179,MATCH(1,(A687=Verband!$A$2:$A$179) * (Species!B687=Verband!$B$2:$B$179) * (Species!C687=Verband!$C$2:$C$179),0)),IF(E687=Options!$A$5,INDEX(Assoziation!$F$2:$F$96,MATCH(1,(A687=Assoziation!$A$2:$A$96) * (Species!B687=Assoziation!$B$2:$B$96) * (Species!C687=Assoziation!$C$2:$C$96) * (Species!D687=Assoziation!$D$2:$D$96),0)),"")))</f>
        <v/>
      </c>
      <c r="G687" t="str" cm="1">
        <f t="array" ref="G687">IF(E687=Options!$A$3,INDEX(Klasse!$D$2:$D$42,MATCH(1,(A687=Klasse!$A$2:$A$42) * (Species!B687=Klasse!$B$2:$B$42),0)),IF(E687=Options!$A$4,INDEX(Verband!$F$2:$F$179,MATCH(1,(A687=Verband!$A$2:$A$179) * (Species!B687=Verband!$B$2:$B$179) * (Species!C687=Verband!$C$2:$C$179),0)),IF(E687=Options!$A$5,INDEX(Assoziation!$G$2:$G$96,MATCH(1,(A687=Assoziation!$A$2:$A$96) * (Species!B687=Assoziation!$B$2:$B$96) * (Species!C687=Assoziation!$C$2:$C$96) * (Species!D687=Assoziation!$D$2:$D$96),0)),"")))</f>
        <v>Steinschutt- und Geröllfluren</v>
      </c>
      <c r="H687" s="10" t="s">
        <v>706</v>
      </c>
      <c r="I687" s="10">
        <v>0</v>
      </c>
      <c r="J687" s="10">
        <v>0</v>
      </c>
      <c r="K687" s="10">
        <v>0</v>
      </c>
      <c r="L687" t="str">
        <f t="shared" si="69"/>
        <v xml:space="preserve">Adenostyles </v>
      </c>
      <c r="M687" t="str">
        <f t="shared" si="70"/>
        <v xml:space="preserve"> alpina</v>
      </c>
      <c r="N687" t="str">
        <f t="shared" si="71"/>
        <v/>
      </c>
      <c r="O687" t="str">
        <f t="shared" si="68"/>
        <v>Species</v>
      </c>
      <c r="P687" t="str">
        <f t="shared" si="72"/>
        <v>(L.) Bluff &amp; Fingerh.</v>
      </c>
      <c r="Q687" t="str">
        <f>LOOKUP(A687,Formation!$A$2:$A$10,Formation!$B$2:$B$10)</f>
        <v>Gletscher, Fels, Schutt und Geröll (mineralische Rohböden)</v>
      </c>
      <c r="R687" t="str" cm="1">
        <f t="array" ref="R687">INDEX(Klasse!$D$2:$D$42,MATCH(1,(A687=Klasse!$A$2:$A$42) * (Species!B687=Klasse!$B$2:$B$42),0))</f>
        <v>Steinschutt- und Geröllfluren</v>
      </c>
    </row>
    <row r="688" spans="1:18" x14ac:dyDescent="0.3">
      <c r="A688" s="10">
        <v>3</v>
      </c>
      <c r="B688" s="10">
        <v>3</v>
      </c>
      <c r="E688" t="str">
        <f>IF(C688="",Options!$A$3,IF(D688="",Options!$A$4,Options!$A$5))</f>
        <v>Klasse</v>
      </c>
      <c r="F688" t="str" cm="1">
        <f t="array" ref="F688">IF(E688=Options!$A$3,"",IF(E688=Options!$A$4,INDEX(Verband!$E$2:$E$179,MATCH(1,(A688=Verband!$A$2:$A$179) * (Species!B688=Verband!$B$2:$B$179) * (Species!C688=Verband!$C$2:$C$179),0)),IF(E688=Options!$A$5,INDEX(Assoziation!$F$2:$F$96,MATCH(1,(A688=Assoziation!$A$2:$A$96) * (Species!B688=Assoziation!$B$2:$B$96) * (Species!C688=Assoziation!$C$2:$C$96) * (Species!D688=Assoziation!$D$2:$D$96),0)),"")))</f>
        <v/>
      </c>
      <c r="G688" t="str" cm="1">
        <f t="array" ref="G688">IF(E688=Options!$A$3,INDEX(Klasse!$D$2:$D$42,MATCH(1,(A688=Klasse!$A$2:$A$42) * (Species!B688=Klasse!$B$2:$B$42),0)),IF(E688=Options!$A$4,INDEX(Verband!$F$2:$F$179,MATCH(1,(A688=Verband!$A$2:$A$179) * (Species!B688=Verband!$B$2:$B$179) * (Species!C688=Verband!$C$2:$C$179),0)),IF(E688=Options!$A$5,INDEX(Assoziation!$G$2:$G$96,MATCH(1,(A688=Assoziation!$A$2:$A$96) * (Species!B688=Assoziation!$B$2:$B$96) * (Species!C688=Assoziation!$C$2:$C$96) * (Species!D688=Assoziation!$D$2:$D$96),0)),"")))</f>
        <v>Steinschutt- und Geröllfluren</v>
      </c>
      <c r="H688" s="10" t="s">
        <v>707</v>
      </c>
      <c r="I688" s="10">
        <v>0</v>
      </c>
      <c r="J688" s="10">
        <v>0</v>
      </c>
      <c r="K688" s="10">
        <v>0</v>
      </c>
      <c r="L688" t="str">
        <f t="shared" si="69"/>
        <v>Androsace</v>
      </c>
      <c r="M688" t="str">
        <f t="shared" si="70"/>
        <v/>
      </c>
      <c r="N688" t="str">
        <f t="shared" si="71"/>
        <v/>
      </c>
      <c r="O688" t="str">
        <f t="shared" si="68"/>
        <v>Genus</v>
      </c>
      <c r="P688" t="str">
        <f t="shared" si="72"/>
        <v/>
      </c>
      <c r="Q688" t="str">
        <f>LOOKUP(A688,Formation!$A$2:$A$10,Formation!$B$2:$B$10)</f>
        <v>Gletscher, Fels, Schutt und Geröll (mineralische Rohböden)</v>
      </c>
      <c r="R688" t="str" cm="1">
        <f t="array" ref="R688">INDEX(Klasse!$D$2:$D$42,MATCH(1,(A688=Klasse!$A$2:$A$42) * (Species!B688=Klasse!$B$2:$B$42),0))</f>
        <v>Steinschutt- und Geröllfluren</v>
      </c>
    </row>
    <row r="689" spans="1:18" x14ac:dyDescent="0.3">
      <c r="A689" s="10">
        <v>3</v>
      </c>
      <c r="B689" s="10">
        <v>3</v>
      </c>
      <c r="E689" t="str">
        <f>IF(C689="",Options!$A$3,IF(D689="",Options!$A$4,Options!$A$5))</f>
        <v>Klasse</v>
      </c>
      <c r="F689" t="str" cm="1">
        <f t="array" ref="F689">IF(E689=Options!$A$3,"",IF(E689=Options!$A$4,INDEX(Verband!$E$2:$E$179,MATCH(1,(A689=Verband!$A$2:$A$179) * (Species!B689=Verband!$B$2:$B$179) * (Species!C689=Verband!$C$2:$C$179),0)),IF(E689=Options!$A$5,INDEX(Assoziation!$F$2:$F$96,MATCH(1,(A689=Assoziation!$A$2:$A$96) * (Species!B689=Assoziation!$B$2:$B$96) * (Species!C689=Assoziation!$C$2:$C$96) * (Species!D689=Assoziation!$D$2:$D$96),0)),"")))</f>
        <v/>
      </c>
      <c r="G689" t="str" cm="1">
        <f t="array" ref="G689">IF(E689=Options!$A$3,INDEX(Klasse!$D$2:$D$42,MATCH(1,(A689=Klasse!$A$2:$A$42) * (Species!B689=Klasse!$B$2:$B$42),0)),IF(E689=Options!$A$4,INDEX(Verband!$F$2:$F$179,MATCH(1,(A689=Verband!$A$2:$A$179) * (Species!B689=Verband!$B$2:$B$179) * (Species!C689=Verband!$C$2:$C$179),0)),IF(E689=Options!$A$5,INDEX(Assoziation!$G$2:$G$96,MATCH(1,(A689=Assoziation!$A$2:$A$96) * (Species!B689=Assoziation!$B$2:$B$96) * (Species!C689=Assoziation!$C$2:$C$96) * (Species!D689=Assoziation!$D$2:$D$96),0)),"")))</f>
        <v>Steinschutt- und Geröllfluren</v>
      </c>
      <c r="H689" s="10" t="s">
        <v>708</v>
      </c>
      <c r="I689" s="10">
        <v>0</v>
      </c>
      <c r="J689" s="10">
        <v>0</v>
      </c>
      <c r="K689" s="10">
        <v>0</v>
      </c>
      <c r="L689" t="str">
        <f t="shared" si="69"/>
        <v xml:space="preserve">Arabis </v>
      </c>
      <c r="M689" t="str">
        <f t="shared" si="70"/>
        <v xml:space="preserve"> alpina</v>
      </c>
      <c r="N689" t="str">
        <f t="shared" si="71"/>
        <v>alpina</v>
      </c>
      <c r="O689" t="str">
        <f t="shared" si="68"/>
        <v>Subspecies</v>
      </c>
      <c r="P689" t="str">
        <f t="shared" si="72"/>
        <v/>
      </c>
      <c r="Q689" t="str">
        <f>LOOKUP(A689,Formation!$A$2:$A$10,Formation!$B$2:$B$10)</f>
        <v>Gletscher, Fels, Schutt und Geröll (mineralische Rohböden)</v>
      </c>
      <c r="R689" t="str" cm="1">
        <f t="array" ref="R689">INDEX(Klasse!$D$2:$D$42,MATCH(1,(A689=Klasse!$A$2:$A$42) * (Species!B689=Klasse!$B$2:$B$42),0))</f>
        <v>Steinschutt- und Geröllfluren</v>
      </c>
    </row>
    <row r="690" spans="1:18" x14ac:dyDescent="0.3">
      <c r="A690" s="10">
        <v>3</v>
      </c>
      <c r="B690" s="10">
        <v>3</v>
      </c>
      <c r="E690" t="str">
        <f>IF(C690="",Options!$A$3,IF(D690="",Options!$A$4,Options!$A$5))</f>
        <v>Klasse</v>
      </c>
      <c r="F690" t="str" cm="1">
        <f t="array" ref="F690">IF(E690=Options!$A$3,"",IF(E690=Options!$A$4,INDEX(Verband!$E$2:$E$179,MATCH(1,(A690=Verband!$A$2:$A$179) * (Species!B690=Verband!$B$2:$B$179) * (Species!C690=Verband!$C$2:$C$179),0)),IF(E690=Options!$A$5,INDEX(Assoziation!$F$2:$F$96,MATCH(1,(A690=Assoziation!$A$2:$A$96) * (Species!B690=Assoziation!$B$2:$B$96) * (Species!C690=Assoziation!$C$2:$C$96) * (Species!D690=Assoziation!$D$2:$D$96),0)),"")))</f>
        <v/>
      </c>
      <c r="G690" t="str" cm="1">
        <f t="array" ref="G690">IF(E690=Options!$A$3,INDEX(Klasse!$D$2:$D$42,MATCH(1,(A690=Klasse!$A$2:$A$42) * (Species!B690=Klasse!$B$2:$B$42),0)),IF(E690=Options!$A$4,INDEX(Verband!$F$2:$F$179,MATCH(1,(A690=Verband!$A$2:$A$179) * (Species!B690=Verband!$B$2:$B$179) * (Species!C690=Verband!$C$2:$C$179),0)),IF(E690=Options!$A$5,INDEX(Assoziation!$G$2:$G$96,MATCH(1,(A690=Assoziation!$A$2:$A$96) * (Species!B690=Assoziation!$B$2:$B$96) * (Species!C690=Assoziation!$C$2:$C$96) * (Species!D690=Assoziation!$D$2:$D$96),0)),"")))</f>
        <v>Steinschutt- und Geröllfluren</v>
      </c>
      <c r="H690" s="10" t="s">
        <v>709</v>
      </c>
      <c r="I690" s="10">
        <v>0</v>
      </c>
      <c r="J690" s="10">
        <v>0</v>
      </c>
      <c r="K690" s="10">
        <v>0</v>
      </c>
      <c r="L690" t="str">
        <f t="shared" si="69"/>
        <v>Artemisia</v>
      </c>
      <c r="M690" t="str">
        <f t="shared" si="70"/>
        <v/>
      </c>
      <c r="N690" t="str">
        <f t="shared" si="71"/>
        <v/>
      </c>
      <c r="O690" t="str">
        <f t="shared" si="68"/>
        <v>Genus</v>
      </c>
      <c r="P690" t="str">
        <f t="shared" si="72"/>
        <v/>
      </c>
      <c r="Q690" t="str">
        <f>LOOKUP(A690,Formation!$A$2:$A$10,Formation!$B$2:$B$10)</f>
        <v>Gletscher, Fels, Schutt und Geröll (mineralische Rohböden)</v>
      </c>
      <c r="R690" t="str" cm="1">
        <f t="array" ref="R690">INDEX(Klasse!$D$2:$D$42,MATCH(1,(A690=Klasse!$A$2:$A$42) * (Species!B690=Klasse!$B$2:$B$42),0))</f>
        <v>Steinschutt- und Geröllfluren</v>
      </c>
    </row>
    <row r="691" spans="1:18" x14ac:dyDescent="0.3">
      <c r="A691" s="10">
        <v>3</v>
      </c>
      <c r="B691" s="10">
        <v>3</v>
      </c>
      <c r="E691" t="str">
        <f>IF(C691="",Options!$A$3,IF(D691="",Options!$A$4,Options!$A$5))</f>
        <v>Klasse</v>
      </c>
      <c r="F691" t="str" cm="1">
        <f t="array" ref="F691">IF(E691=Options!$A$3,"",IF(E691=Options!$A$4,INDEX(Verband!$E$2:$E$179,MATCH(1,(A691=Verband!$A$2:$A$179) * (Species!B691=Verband!$B$2:$B$179) * (Species!C691=Verband!$C$2:$C$179),0)),IF(E691=Options!$A$5,INDEX(Assoziation!$F$2:$F$96,MATCH(1,(A691=Assoziation!$A$2:$A$96) * (Species!B691=Assoziation!$B$2:$B$96) * (Species!C691=Assoziation!$C$2:$C$96) * (Species!D691=Assoziation!$D$2:$D$96),0)),"")))</f>
        <v/>
      </c>
      <c r="G691" t="str" cm="1">
        <f t="array" ref="G691">IF(E691=Options!$A$3,INDEX(Klasse!$D$2:$D$42,MATCH(1,(A691=Klasse!$A$2:$A$42) * (Species!B691=Klasse!$B$2:$B$42),0)),IF(E691=Options!$A$4,INDEX(Verband!$F$2:$F$179,MATCH(1,(A691=Verband!$A$2:$A$179) * (Species!B691=Verband!$B$2:$B$179) * (Species!C691=Verband!$C$2:$C$179),0)),IF(E691=Options!$A$5,INDEX(Assoziation!$G$2:$G$96,MATCH(1,(A691=Assoziation!$A$2:$A$96) * (Species!B691=Assoziation!$B$2:$B$96) * (Species!C691=Assoziation!$C$2:$C$96) * (Species!D691=Assoziation!$D$2:$D$96),0)),"")))</f>
        <v>Steinschutt- und Geröllfluren</v>
      </c>
      <c r="H691" s="10" t="s">
        <v>710</v>
      </c>
      <c r="I691" s="10">
        <v>0</v>
      </c>
      <c r="J691" s="10">
        <v>0</v>
      </c>
      <c r="K691" s="10">
        <v>0</v>
      </c>
      <c r="L691" t="str">
        <f t="shared" si="69"/>
        <v>Asplenium</v>
      </c>
      <c r="M691" t="str">
        <f t="shared" si="70"/>
        <v/>
      </c>
      <c r="N691" t="str">
        <f t="shared" si="71"/>
        <v/>
      </c>
      <c r="O691" t="str">
        <f t="shared" si="68"/>
        <v>Genus</v>
      </c>
      <c r="P691" t="str">
        <f t="shared" si="72"/>
        <v/>
      </c>
      <c r="Q691" t="str">
        <f>LOOKUP(A691,Formation!$A$2:$A$10,Formation!$B$2:$B$10)</f>
        <v>Gletscher, Fels, Schutt und Geröll (mineralische Rohböden)</v>
      </c>
      <c r="R691" t="str" cm="1">
        <f t="array" ref="R691">INDEX(Klasse!$D$2:$D$42,MATCH(1,(A691=Klasse!$A$2:$A$42) * (Species!B691=Klasse!$B$2:$B$42),0))</f>
        <v>Steinschutt- und Geröllfluren</v>
      </c>
    </row>
    <row r="692" spans="1:18" x14ac:dyDescent="0.3">
      <c r="A692" s="10">
        <v>3</v>
      </c>
      <c r="B692" s="10">
        <v>3</v>
      </c>
      <c r="E692" t="str">
        <f>IF(C692="",Options!$A$3,IF(D692="",Options!$A$4,Options!$A$5))</f>
        <v>Klasse</v>
      </c>
      <c r="F692" t="str" cm="1">
        <f t="array" ref="F692">IF(E692=Options!$A$3,"",IF(E692=Options!$A$4,INDEX(Verband!$E$2:$E$179,MATCH(1,(A692=Verband!$A$2:$A$179) * (Species!B692=Verband!$B$2:$B$179) * (Species!C692=Verband!$C$2:$C$179),0)),IF(E692=Options!$A$5,INDEX(Assoziation!$F$2:$F$96,MATCH(1,(A692=Assoziation!$A$2:$A$96) * (Species!B692=Assoziation!$B$2:$B$96) * (Species!C692=Assoziation!$C$2:$C$96) * (Species!D692=Assoziation!$D$2:$D$96),0)),"")))</f>
        <v/>
      </c>
      <c r="G692" t="str" cm="1">
        <f t="array" ref="G692">IF(E692=Options!$A$3,INDEX(Klasse!$D$2:$D$42,MATCH(1,(A692=Klasse!$A$2:$A$42) * (Species!B692=Klasse!$B$2:$B$42),0)),IF(E692=Options!$A$4,INDEX(Verband!$F$2:$F$179,MATCH(1,(A692=Verband!$A$2:$A$179) * (Species!B692=Verband!$B$2:$B$179) * (Species!C692=Verband!$C$2:$C$179),0)),IF(E692=Options!$A$5,INDEX(Assoziation!$G$2:$G$96,MATCH(1,(A692=Assoziation!$A$2:$A$96) * (Species!B692=Assoziation!$B$2:$B$96) * (Species!C692=Assoziation!$C$2:$C$96) * (Species!D692=Assoziation!$D$2:$D$96),0)),"")))</f>
        <v>Steinschutt- und Geröllfluren</v>
      </c>
      <c r="H692" s="10" t="s">
        <v>711</v>
      </c>
      <c r="I692" s="10">
        <v>0</v>
      </c>
      <c r="J692" s="10">
        <v>0</v>
      </c>
      <c r="K692" s="10">
        <v>0</v>
      </c>
      <c r="L692" t="str">
        <f t="shared" si="69"/>
        <v xml:space="preserve">Athamanta </v>
      </c>
      <c r="M692" t="str">
        <f t="shared" si="70"/>
        <v xml:space="preserve"> cretensis</v>
      </c>
      <c r="N692" t="str">
        <f t="shared" si="71"/>
        <v/>
      </c>
      <c r="O692" t="str">
        <f t="shared" si="68"/>
        <v>Species</v>
      </c>
      <c r="P692" t="str">
        <f t="shared" si="72"/>
        <v>L.</v>
      </c>
      <c r="Q692" t="str">
        <f>LOOKUP(A692,Formation!$A$2:$A$10,Formation!$B$2:$B$10)</f>
        <v>Gletscher, Fels, Schutt und Geröll (mineralische Rohböden)</v>
      </c>
      <c r="R692" t="str" cm="1">
        <f t="array" ref="R692">INDEX(Klasse!$D$2:$D$42,MATCH(1,(A692=Klasse!$A$2:$A$42) * (Species!B692=Klasse!$B$2:$B$42),0))</f>
        <v>Steinschutt- und Geröllfluren</v>
      </c>
    </row>
    <row r="693" spans="1:18" x14ac:dyDescent="0.3">
      <c r="A693" s="10">
        <v>3</v>
      </c>
      <c r="B693" s="10">
        <v>3</v>
      </c>
      <c r="E693" t="str">
        <f>IF(C693="",Options!$A$3,IF(D693="",Options!$A$4,Options!$A$5))</f>
        <v>Klasse</v>
      </c>
      <c r="F693" t="str" cm="1">
        <f t="array" ref="F693">IF(E693=Options!$A$3,"",IF(E693=Options!$A$4,INDEX(Verband!$E$2:$E$179,MATCH(1,(A693=Verband!$A$2:$A$179) * (Species!B693=Verband!$B$2:$B$179) * (Species!C693=Verband!$C$2:$C$179),0)),IF(E693=Options!$A$5,INDEX(Assoziation!$F$2:$F$96,MATCH(1,(A693=Assoziation!$A$2:$A$96) * (Species!B693=Assoziation!$B$2:$B$96) * (Species!C693=Assoziation!$C$2:$C$96) * (Species!D693=Assoziation!$D$2:$D$96),0)),"")))</f>
        <v/>
      </c>
      <c r="G693" t="str" cm="1">
        <f t="array" ref="G693">IF(E693=Options!$A$3,INDEX(Klasse!$D$2:$D$42,MATCH(1,(A693=Klasse!$A$2:$A$42) * (Species!B693=Klasse!$B$2:$B$42),0)),IF(E693=Options!$A$4,INDEX(Verband!$F$2:$F$179,MATCH(1,(A693=Verband!$A$2:$A$179) * (Species!B693=Verband!$B$2:$B$179) * (Species!C693=Verband!$C$2:$C$179),0)),IF(E693=Options!$A$5,INDEX(Assoziation!$G$2:$G$96,MATCH(1,(A693=Assoziation!$A$2:$A$96) * (Species!B693=Assoziation!$B$2:$B$96) * (Species!C693=Assoziation!$C$2:$C$96) * (Species!D693=Assoziation!$D$2:$D$96),0)),"")))</f>
        <v>Steinschutt- und Geröllfluren</v>
      </c>
      <c r="H693" s="10" t="s">
        <v>712</v>
      </c>
      <c r="I693" s="10">
        <v>0</v>
      </c>
      <c r="J693" s="10">
        <v>0</v>
      </c>
      <c r="K693" s="10">
        <v>0</v>
      </c>
      <c r="L693" t="str">
        <f t="shared" si="69"/>
        <v xml:space="preserve">Campanula </v>
      </c>
      <c r="M693" t="str">
        <f t="shared" si="70"/>
        <v xml:space="preserve"> cochleariifolia</v>
      </c>
      <c r="N693" t="str">
        <f t="shared" si="71"/>
        <v/>
      </c>
      <c r="O693" t="str">
        <f t="shared" si="68"/>
        <v>Species</v>
      </c>
      <c r="P693" t="str">
        <f t="shared" si="72"/>
        <v>Lam.</v>
      </c>
      <c r="Q693" t="str">
        <f>LOOKUP(A693,Formation!$A$2:$A$10,Formation!$B$2:$B$10)</f>
        <v>Gletscher, Fels, Schutt und Geröll (mineralische Rohböden)</v>
      </c>
      <c r="R693" t="str" cm="1">
        <f t="array" ref="R693">INDEX(Klasse!$D$2:$D$42,MATCH(1,(A693=Klasse!$A$2:$A$42) * (Species!B693=Klasse!$B$2:$B$42),0))</f>
        <v>Steinschutt- und Geröllfluren</v>
      </c>
    </row>
    <row r="694" spans="1:18" x14ac:dyDescent="0.3">
      <c r="A694" s="10">
        <v>3</v>
      </c>
      <c r="B694" s="10">
        <v>3</v>
      </c>
      <c r="E694" t="str">
        <f>IF(C694="",Options!$A$3,IF(D694="",Options!$A$4,Options!$A$5))</f>
        <v>Klasse</v>
      </c>
      <c r="F694" t="str" cm="1">
        <f t="array" ref="F694">IF(E694=Options!$A$3,"",IF(E694=Options!$A$4,INDEX(Verband!$E$2:$E$179,MATCH(1,(A694=Verband!$A$2:$A$179) * (Species!B694=Verband!$B$2:$B$179) * (Species!C694=Verband!$C$2:$C$179),0)),IF(E694=Options!$A$5,INDEX(Assoziation!$F$2:$F$96,MATCH(1,(A694=Assoziation!$A$2:$A$96) * (Species!B694=Assoziation!$B$2:$B$96) * (Species!C694=Assoziation!$C$2:$C$96) * (Species!D694=Assoziation!$D$2:$D$96),0)),"")))</f>
        <v/>
      </c>
      <c r="G694" t="str" cm="1">
        <f t="array" ref="G694">IF(E694=Options!$A$3,INDEX(Klasse!$D$2:$D$42,MATCH(1,(A694=Klasse!$A$2:$A$42) * (Species!B694=Klasse!$B$2:$B$42),0)),IF(E694=Options!$A$4,INDEX(Verband!$F$2:$F$179,MATCH(1,(A694=Verband!$A$2:$A$179) * (Species!B694=Verband!$B$2:$B$179) * (Species!C694=Verband!$C$2:$C$179),0)),IF(E694=Options!$A$5,INDEX(Assoziation!$G$2:$G$96,MATCH(1,(A694=Assoziation!$A$2:$A$96) * (Species!B694=Assoziation!$B$2:$B$96) * (Species!C694=Assoziation!$C$2:$C$96) * (Species!D694=Assoziation!$D$2:$D$96),0)),"")))</f>
        <v>Steinschutt- und Geröllfluren</v>
      </c>
      <c r="H694" s="10" t="s">
        <v>713</v>
      </c>
      <c r="I694" s="10">
        <v>0</v>
      </c>
      <c r="J694" s="10">
        <v>0</v>
      </c>
      <c r="K694" s="10">
        <v>0</v>
      </c>
      <c r="L694" t="str">
        <f t="shared" si="69"/>
        <v xml:space="preserve">Campanula </v>
      </c>
      <c r="M694" t="str">
        <f t="shared" si="70"/>
        <v xml:space="preserve"> rotundifolia</v>
      </c>
      <c r="N694" t="str">
        <f t="shared" si="71"/>
        <v/>
      </c>
      <c r="O694" t="str">
        <f t="shared" si="68"/>
        <v>Species</v>
      </c>
      <c r="P694" t="str">
        <f t="shared" si="72"/>
        <v>L.</v>
      </c>
      <c r="Q694" t="str">
        <f>LOOKUP(A694,Formation!$A$2:$A$10,Formation!$B$2:$B$10)</f>
        <v>Gletscher, Fels, Schutt und Geröll (mineralische Rohböden)</v>
      </c>
      <c r="R694" t="str" cm="1">
        <f t="array" ref="R694">INDEX(Klasse!$D$2:$D$42,MATCH(1,(A694=Klasse!$A$2:$A$42) * (Species!B694=Klasse!$B$2:$B$42),0))</f>
        <v>Steinschutt- und Geröllfluren</v>
      </c>
    </row>
    <row r="695" spans="1:18" x14ac:dyDescent="0.3">
      <c r="A695" s="10">
        <v>3</v>
      </c>
      <c r="B695" s="10">
        <v>3</v>
      </c>
      <c r="E695" t="str">
        <f>IF(C695="",Options!$A$3,IF(D695="",Options!$A$4,Options!$A$5))</f>
        <v>Klasse</v>
      </c>
      <c r="F695" t="str" cm="1">
        <f t="array" ref="F695">IF(E695=Options!$A$3,"",IF(E695=Options!$A$4,INDEX(Verband!$E$2:$E$179,MATCH(1,(A695=Verband!$A$2:$A$179) * (Species!B695=Verband!$B$2:$B$179) * (Species!C695=Verband!$C$2:$C$179),0)),IF(E695=Options!$A$5,INDEX(Assoziation!$F$2:$F$96,MATCH(1,(A695=Assoziation!$A$2:$A$96) * (Species!B695=Assoziation!$B$2:$B$96) * (Species!C695=Assoziation!$C$2:$C$96) * (Species!D695=Assoziation!$D$2:$D$96),0)),"")))</f>
        <v/>
      </c>
      <c r="G695" t="str" cm="1">
        <f t="array" ref="G695">IF(E695=Options!$A$3,INDEX(Klasse!$D$2:$D$42,MATCH(1,(A695=Klasse!$A$2:$A$42) * (Species!B695=Klasse!$B$2:$B$42),0)),IF(E695=Options!$A$4,INDEX(Verband!$F$2:$F$179,MATCH(1,(A695=Verband!$A$2:$A$179) * (Species!B695=Verband!$B$2:$B$179) * (Species!C695=Verband!$C$2:$C$179),0)),IF(E695=Options!$A$5,INDEX(Assoziation!$G$2:$G$96,MATCH(1,(A695=Assoziation!$A$2:$A$96) * (Species!B695=Assoziation!$B$2:$B$96) * (Species!C695=Assoziation!$C$2:$C$96) * (Species!D695=Assoziation!$D$2:$D$96),0)),"")))</f>
        <v>Steinschutt- und Geröllfluren</v>
      </c>
      <c r="H695" s="10" t="s">
        <v>714</v>
      </c>
      <c r="I695" s="10">
        <v>0</v>
      </c>
      <c r="J695" s="10">
        <v>0</v>
      </c>
      <c r="K695" s="10">
        <v>0</v>
      </c>
      <c r="L695" t="str">
        <f t="shared" si="69"/>
        <v>Cerastium</v>
      </c>
      <c r="M695" t="str">
        <f t="shared" si="70"/>
        <v/>
      </c>
      <c r="N695" t="str">
        <f t="shared" si="71"/>
        <v/>
      </c>
      <c r="O695" t="str">
        <f t="shared" si="68"/>
        <v>Genus</v>
      </c>
      <c r="P695" t="str">
        <f t="shared" si="72"/>
        <v/>
      </c>
      <c r="Q695" t="str">
        <f>LOOKUP(A695,Formation!$A$2:$A$10,Formation!$B$2:$B$10)</f>
        <v>Gletscher, Fels, Schutt und Geröll (mineralische Rohböden)</v>
      </c>
      <c r="R695" t="str" cm="1">
        <f t="array" ref="R695">INDEX(Klasse!$D$2:$D$42,MATCH(1,(A695=Klasse!$A$2:$A$42) * (Species!B695=Klasse!$B$2:$B$42),0))</f>
        <v>Steinschutt- und Geröllfluren</v>
      </c>
    </row>
    <row r="696" spans="1:18" x14ac:dyDescent="0.3">
      <c r="A696" s="10">
        <v>3</v>
      </c>
      <c r="B696" s="10">
        <v>3</v>
      </c>
      <c r="E696" t="str">
        <f>IF(C696="",Options!$A$3,IF(D696="",Options!$A$4,Options!$A$5))</f>
        <v>Klasse</v>
      </c>
      <c r="F696" t="str" cm="1">
        <f t="array" ref="F696">IF(E696=Options!$A$3,"",IF(E696=Options!$A$4,INDEX(Verband!$E$2:$E$179,MATCH(1,(A696=Verband!$A$2:$A$179) * (Species!B696=Verband!$B$2:$B$179) * (Species!C696=Verband!$C$2:$C$179),0)),IF(E696=Options!$A$5,INDEX(Assoziation!$F$2:$F$96,MATCH(1,(A696=Assoziation!$A$2:$A$96) * (Species!B696=Assoziation!$B$2:$B$96) * (Species!C696=Assoziation!$C$2:$C$96) * (Species!D696=Assoziation!$D$2:$D$96),0)),"")))</f>
        <v/>
      </c>
      <c r="G696" t="str" cm="1">
        <f t="array" ref="G696">IF(E696=Options!$A$3,INDEX(Klasse!$D$2:$D$42,MATCH(1,(A696=Klasse!$A$2:$A$42) * (Species!B696=Klasse!$B$2:$B$42),0)),IF(E696=Options!$A$4,INDEX(Verband!$F$2:$F$179,MATCH(1,(A696=Verband!$A$2:$A$179) * (Species!B696=Verband!$B$2:$B$179) * (Species!C696=Verband!$C$2:$C$179),0)),IF(E696=Options!$A$5,INDEX(Assoziation!$G$2:$G$96,MATCH(1,(A696=Assoziation!$A$2:$A$96) * (Species!B696=Assoziation!$B$2:$B$96) * (Species!C696=Assoziation!$C$2:$C$96) * (Species!D696=Assoziation!$D$2:$D$96),0)),"")))</f>
        <v>Steinschutt- und Geröllfluren</v>
      </c>
      <c r="H696" s="10" t="s">
        <v>715</v>
      </c>
      <c r="I696" s="10">
        <v>0</v>
      </c>
      <c r="J696" s="10">
        <v>0</v>
      </c>
      <c r="K696" s="10">
        <v>0</v>
      </c>
      <c r="L696" t="str">
        <f t="shared" si="69"/>
        <v>Cystopteris</v>
      </c>
      <c r="M696" t="str">
        <f t="shared" si="70"/>
        <v/>
      </c>
      <c r="N696" t="str">
        <f t="shared" si="71"/>
        <v/>
      </c>
      <c r="O696" t="str">
        <f t="shared" si="68"/>
        <v>Genus</v>
      </c>
      <c r="P696" t="str">
        <f t="shared" si="72"/>
        <v/>
      </c>
      <c r="Q696" t="str">
        <f>LOOKUP(A696,Formation!$A$2:$A$10,Formation!$B$2:$B$10)</f>
        <v>Gletscher, Fels, Schutt und Geröll (mineralische Rohböden)</v>
      </c>
      <c r="R696" t="str" cm="1">
        <f t="array" ref="R696">INDEX(Klasse!$D$2:$D$42,MATCH(1,(A696=Klasse!$A$2:$A$42) * (Species!B696=Klasse!$B$2:$B$42),0))</f>
        <v>Steinschutt- und Geröllfluren</v>
      </c>
    </row>
    <row r="697" spans="1:18" x14ac:dyDescent="0.3">
      <c r="A697" s="10">
        <v>3</v>
      </c>
      <c r="B697" s="10">
        <v>3</v>
      </c>
      <c r="E697" t="str">
        <f>IF(C697="",Options!$A$3,IF(D697="",Options!$A$4,Options!$A$5))</f>
        <v>Klasse</v>
      </c>
      <c r="F697" t="str" cm="1">
        <f t="array" ref="F697">IF(E697=Options!$A$3,"",IF(E697=Options!$A$4,INDEX(Verband!$E$2:$E$179,MATCH(1,(A697=Verband!$A$2:$A$179) * (Species!B697=Verband!$B$2:$B$179) * (Species!C697=Verband!$C$2:$C$179),0)),IF(E697=Options!$A$5,INDEX(Assoziation!$F$2:$F$96,MATCH(1,(A697=Assoziation!$A$2:$A$96) * (Species!B697=Assoziation!$B$2:$B$96) * (Species!C697=Assoziation!$C$2:$C$96) * (Species!D697=Assoziation!$D$2:$D$96),0)),"")))</f>
        <v/>
      </c>
      <c r="G697" t="str" cm="1">
        <f t="array" ref="G697">IF(E697=Options!$A$3,INDEX(Klasse!$D$2:$D$42,MATCH(1,(A697=Klasse!$A$2:$A$42) * (Species!B697=Klasse!$B$2:$B$42),0)),IF(E697=Options!$A$4,INDEX(Verband!$F$2:$F$179,MATCH(1,(A697=Verband!$A$2:$A$179) * (Species!B697=Verband!$B$2:$B$179) * (Species!C697=Verband!$C$2:$C$179),0)),IF(E697=Options!$A$5,INDEX(Assoziation!$G$2:$G$96,MATCH(1,(A697=Assoziation!$A$2:$A$96) * (Species!B697=Assoziation!$B$2:$B$96) * (Species!C697=Assoziation!$C$2:$C$96) * (Species!D697=Assoziation!$D$2:$D$96),0)),"")))</f>
        <v>Steinschutt- und Geröllfluren</v>
      </c>
      <c r="H697" s="10" t="s">
        <v>716</v>
      </c>
      <c r="I697" s="10">
        <v>0</v>
      </c>
      <c r="J697" s="10">
        <v>0</v>
      </c>
      <c r="K697" s="10">
        <v>0</v>
      </c>
      <c r="L697" t="str">
        <f t="shared" si="69"/>
        <v>Doronicum</v>
      </c>
      <c r="M697" t="str">
        <f t="shared" si="70"/>
        <v/>
      </c>
      <c r="N697" t="str">
        <f t="shared" si="71"/>
        <v/>
      </c>
      <c r="O697" t="str">
        <f t="shared" si="68"/>
        <v>Genus</v>
      </c>
      <c r="P697" t="str">
        <f t="shared" si="72"/>
        <v/>
      </c>
      <c r="Q697" t="str">
        <f>LOOKUP(A697,Formation!$A$2:$A$10,Formation!$B$2:$B$10)</f>
        <v>Gletscher, Fels, Schutt und Geröll (mineralische Rohböden)</v>
      </c>
      <c r="R697" t="str" cm="1">
        <f t="array" ref="R697">INDEX(Klasse!$D$2:$D$42,MATCH(1,(A697=Klasse!$A$2:$A$42) * (Species!B697=Klasse!$B$2:$B$42),0))</f>
        <v>Steinschutt- und Geröllfluren</v>
      </c>
    </row>
    <row r="698" spans="1:18" x14ac:dyDescent="0.3">
      <c r="A698" s="10">
        <v>3</v>
      </c>
      <c r="B698" s="10">
        <v>3</v>
      </c>
      <c r="E698" t="str">
        <f>IF(C698="",Options!$A$3,IF(D698="",Options!$A$4,Options!$A$5))</f>
        <v>Klasse</v>
      </c>
      <c r="F698" t="str" cm="1">
        <f t="array" ref="F698">IF(E698=Options!$A$3,"",IF(E698=Options!$A$4,INDEX(Verband!$E$2:$E$179,MATCH(1,(A698=Verband!$A$2:$A$179) * (Species!B698=Verband!$B$2:$B$179) * (Species!C698=Verband!$C$2:$C$179),0)),IF(E698=Options!$A$5,INDEX(Assoziation!$F$2:$F$96,MATCH(1,(A698=Assoziation!$A$2:$A$96) * (Species!B698=Assoziation!$B$2:$B$96) * (Species!C698=Assoziation!$C$2:$C$96) * (Species!D698=Assoziation!$D$2:$D$96),0)),"")))</f>
        <v/>
      </c>
      <c r="G698" t="str" cm="1">
        <f t="array" ref="G698">IF(E698=Options!$A$3,INDEX(Klasse!$D$2:$D$42,MATCH(1,(A698=Klasse!$A$2:$A$42) * (Species!B698=Klasse!$B$2:$B$42),0)),IF(E698=Options!$A$4,INDEX(Verband!$F$2:$F$179,MATCH(1,(A698=Verband!$A$2:$A$179) * (Species!B698=Verband!$B$2:$B$179) * (Species!C698=Verband!$C$2:$C$179),0)),IF(E698=Options!$A$5,INDEX(Assoziation!$G$2:$G$96,MATCH(1,(A698=Assoziation!$A$2:$A$96) * (Species!B698=Assoziation!$B$2:$B$96) * (Species!C698=Assoziation!$C$2:$C$96) * (Species!D698=Assoziation!$D$2:$D$96),0)),"")))</f>
        <v>Steinschutt- und Geröllfluren</v>
      </c>
      <c r="H698" s="10" t="s">
        <v>717</v>
      </c>
      <c r="I698" s="10">
        <v>0</v>
      </c>
      <c r="J698" s="10">
        <v>0</v>
      </c>
      <c r="K698" s="10">
        <v>0</v>
      </c>
      <c r="L698" t="str">
        <f t="shared" si="69"/>
        <v>Draba</v>
      </c>
      <c r="M698" t="str">
        <f t="shared" si="70"/>
        <v/>
      </c>
      <c r="N698" t="str">
        <f t="shared" si="71"/>
        <v/>
      </c>
      <c r="O698" t="str">
        <f t="shared" si="68"/>
        <v>Genus</v>
      </c>
      <c r="P698" t="str">
        <f t="shared" si="72"/>
        <v/>
      </c>
      <c r="Q698" t="str">
        <f>LOOKUP(A698,Formation!$A$2:$A$10,Formation!$B$2:$B$10)</f>
        <v>Gletscher, Fels, Schutt und Geröll (mineralische Rohböden)</v>
      </c>
      <c r="R698" t="str" cm="1">
        <f t="array" ref="R698">INDEX(Klasse!$D$2:$D$42,MATCH(1,(A698=Klasse!$A$2:$A$42) * (Species!B698=Klasse!$B$2:$B$42),0))</f>
        <v>Steinschutt- und Geröllfluren</v>
      </c>
    </row>
    <row r="699" spans="1:18" x14ac:dyDescent="0.3">
      <c r="A699" s="10">
        <v>3</v>
      </c>
      <c r="B699" s="10">
        <v>3</v>
      </c>
      <c r="E699" t="str">
        <f>IF(C699="",Options!$A$3,IF(D699="",Options!$A$4,Options!$A$5))</f>
        <v>Klasse</v>
      </c>
      <c r="F699" t="str" cm="1">
        <f t="array" ref="F699">IF(E699=Options!$A$3,"",IF(E699=Options!$A$4,INDEX(Verband!$E$2:$E$179,MATCH(1,(A699=Verband!$A$2:$A$179) * (Species!B699=Verband!$B$2:$B$179) * (Species!C699=Verband!$C$2:$C$179),0)),IF(E699=Options!$A$5,INDEX(Assoziation!$F$2:$F$96,MATCH(1,(A699=Assoziation!$A$2:$A$96) * (Species!B699=Assoziation!$B$2:$B$96) * (Species!C699=Assoziation!$C$2:$C$96) * (Species!D699=Assoziation!$D$2:$D$96),0)),"")))</f>
        <v/>
      </c>
      <c r="G699" t="str" cm="1">
        <f t="array" ref="G699">IF(E699=Options!$A$3,INDEX(Klasse!$D$2:$D$42,MATCH(1,(A699=Klasse!$A$2:$A$42) * (Species!B699=Klasse!$B$2:$B$42),0)),IF(E699=Options!$A$4,INDEX(Verband!$F$2:$F$179,MATCH(1,(A699=Verband!$A$2:$A$179) * (Species!B699=Verband!$B$2:$B$179) * (Species!C699=Verband!$C$2:$C$179),0)),IF(E699=Options!$A$5,INDEX(Assoziation!$G$2:$G$96,MATCH(1,(A699=Assoziation!$A$2:$A$96) * (Species!B699=Assoziation!$B$2:$B$96) * (Species!C699=Assoziation!$C$2:$C$96) * (Species!D699=Assoziation!$D$2:$D$96),0)),"")))</f>
        <v>Steinschutt- und Geröllfluren</v>
      </c>
      <c r="H699" s="10" t="s">
        <v>718</v>
      </c>
      <c r="I699" s="10">
        <v>0</v>
      </c>
      <c r="J699" s="10">
        <v>0</v>
      </c>
      <c r="K699" s="10">
        <v>0</v>
      </c>
      <c r="L699" t="str">
        <f t="shared" si="69"/>
        <v>Galeopsis</v>
      </c>
      <c r="M699" t="str">
        <f t="shared" si="70"/>
        <v/>
      </c>
      <c r="N699" t="str">
        <f t="shared" si="71"/>
        <v/>
      </c>
      <c r="O699" t="str">
        <f t="shared" si="68"/>
        <v>Genus</v>
      </c>
      <c r="P699" t="str">
        <f t="shared" si="72"/>
        <v/>
      </c>
      <c r="Q699" t="str">
        <f>LOOKUP(A699,Formation!$A$2:$A$10,Formation!$B$2:$B$10)</f>
        <v>Gletscher, Fels, Schutt und Geröll (mineralische Rohböden)</v>
      </c>
      <c r="R699" t="str" cm="1">
        <f t="array" ref="R699">INDEX(Klasse!$D$2:$D$42,MATCH(1,(A699=Klasse!$A$2:$A$42) * (Species!B699=Klasse!$B$2:$B$42),0))</f>
        <v>Steinschutt- und Geröllfluren</v>
      </c>
    </row>
    <row r="700" spans="1:18" x14ac:dyDescent="0.3">
      <c r="A700" s="10">
        <v>3</v>
      </c>
      <c r="B700" s="10">
        <v>3</v>
      </c>
      <c r="E700" t="str">
        <f>IF(C700="",Options!$A$3,IF(D700="",Options!$A$4,Options!$A$5))</f>
        <v>Klasse</v>
      </c>
      <c r="F700" t="str" cm="1">
        <f t="array" ref="F700">IF(E700=Options!$A$3,"",IF(E700=Options!$A$4,INDEX(Verband!$E$2:$E$179,MATCH(1,(A700=Verband!$A$2:$A$179) * (Species!B700=Verband!$B$2:$B$179) * (Species!C700=Verband!$C$2:$C$179),0)),IF(E700=Options!$A$5,INDEX(Assoziation!$F$2:$F$96,MATCH(1,(A700=Assoziation!$A$2:$A$96) * (Species!B700=Assoziation!$B$2:$B$96) * (Species!C700=Assoziation!$C$2:$C$96) * (Species!D700=Assoziation!$D$2:$D$96),0)),"")))</f>
        <v/>
      </c>
      <c r="G700" t="str" cm="1">
        <f t="array" ref="G700">IF(E700=Options!$A$3,INDEX(Klasse!$D$2:$D$42,MATCH(1,(A700=Klasse!$A$2:$A$42) * (Species!B700=Klasse!$B$2:$B$42),0)),IF(E700=Options!$A$4,INDEX(Verband!$F$2:$F$179,MATCH(1,(A700=Verband!$A$2:$A$179) * (Species!B700=Verband!$B$2:$B$179) * (Species!C700=Verband!$C$2:$C$179),0)),IF(E700=Options!$A$5,INDEX(Assoziation!$G$2:$G$96,MATCH(1,(A700=Assoziation!$A$2:$A$96) * (Species!B700=Assoziation!$B$2:$B$96) * (Species!C700=Assoziation!$C$2:$C$96) * (Species!D700=Assoziation!$D$2:$D$96),0)),"")))</f>
        <v>Steinschutt- und Geröllfluren</v>
      </c>
      <c r="H700" s="10" t="s">
        <v>719</v>
      </c>
      <c r="I700" s="10">
        <v>0</v>
      </c>
      <c r="J700" s="10">
        <v>0</v>
      </c>
      <c r="K700" s="10">
        <v>0</v>
      </c>
      <c r="L700" t="str">
        <f t="shared" si="69"/>
        <v xml:space="preserve">Gymnocarpium </v>
      </c>
      <c r="M700" t="str">
        <f t="shared" si="70"/>
        <v xml:space="preserve"> robertianum</v>
      </c>
      <c r="N700" t="str">
        <f t="shared" si="71"/>
        <v/>
      </c>
      <c r="O700" t="str">
        <f t="shared" si="68"/>
        <v>Species</v>
      </c>
      <c r="P700" t="str">
        <f t="shared" si="72"/>
        <v>(Hoffm.) Newman</v>
      </c>
      <c r="Q700" t="str">
        <f>LOOKUP(A700,Formation!$A$2:$A$10,Formation!$B$2:$B$10)</f>
        <v>Gletscher, Fels, Schutt und Geröll (mineralische Rohböden)</v>
      </c>
      <c r="R700" t="str" cm="1">
        <f t="array" ref="R700">INDEX(Klasse!$D$2:$D$42,MATCH(1,(A700=Klasse!$A$2:$A$42) * (Species!B700=Klasse!$B$2:$B$42),0))</f>
        <v>Steinschutt- und Geröllfluren</v>
      </c>
    </row>
    <row r="701" spans="1:18" x14ac:dyDescent="0.3">
      <c r="A701" s="10">
        <v>3</v>
      </c>
      <c r="B701" s="10">
        <v>3</v>
      </c>
      <c r="E701" t="str">
        <f>IF(C701="",Options!$A$3,IF(D701="",Options!$A$4,Options!$A$5))</f>
        <v>Klasse</v>
      </c>
      <c r="F701" t="str" cm="1">
        <f t="array" ref="F701">IF(E701=Options!$A$3,"",IF(E701=Options!$A$4,INDEX(Verband!$E$2:$E$179,MATCH(1,(A701=Verband!$A$2:$A$179) * (Species!B701=Verband!$B$2:$B$179) * (Species!C701=Verband!$C$2:$C$179),0)),IF(E701=Options!$A$5,INDEX(Assoziation!$F$2:$F$96,MATCH(1,(A701=Assoziation!$A$2:$A$96) * (Species!B701=Assoziation!$B$2:$B$96) * (Species!C701=Assoziation!$C$2:$C$96) * (Species!D701=Assoziation!$D$2:$D$96),0)),"")))</f>
        <v/>
      </c>
      <c r="G701" t="str" cm="1">
        <f t="array" ref="G701">IF(E701=Options!$A$3,INDEX(Klasse!$D$2:$D$42,MATCH(1,(A701=Klasse!$A$2:$A$42) * (Species!B701=Klasse!$B$2:$B$42),0)),IF(E701=Options!$A$4,INDEX(Verband!$F$2:$F$179,MATCH(1,(A701=Verband!$A$2:$A$179) * (Species!B701=Verband!$B$2:$B$179) * (Species!C701=Verband!$C$2:$C$179),0)),IF(E701=Options!$A$5,INDEX(Assoziation!$G$2:$G$96,MATCH(1,(A701=Assoziation!$A$2:$A$96) * (Species!B701=Assoziation!$B$2:$B$96) * (Species!C701=Assoziation!$C$2:$C$96) * (Species!D701=Assoziation!$D$2:$D$96),0)),"")))</f>
        <v>Steinschutt- und Geröllfluren</v>
      </c>
      <c r="H701" s="10" t="s">
        <v>720</v>
      </c>
      <c r="I701" s="10">
        <v>0</v>
      </c>
      <c r="J701" s="10">
        <v>0</v>
      </c>
      <c r="K701" s="10">
        <v>0</v>
      </c>
      <c r="L701" t="str">
        <f t="shared" si="69"/>
        <v xml:space="preserve">Hieracium </v>
      </c>
      <c r="M701" t="str">
        <f t="shared" si="70"/>
        <v xml:space="preserve"> amplexicaule</v>
      </c>
      <c r="N701" t="str">
        <f t="shared" si="71"/>
        <v/>
      </c>
      <c r="O701" t="str">
        <f t="shared" si="68"/>
        <v>Species</v>
      </c>
      <c r="P701" t="str">
        <f t="shared" si="72"/>
        <v>L.</v>
      </c>
      <c r="Q701" t="str">
        <f>LOOKUP(A701,Formation!$A$2:$A$10,Formation!$B$2:$B$10)</f>
        <v>Gletscher, Fels, Schutt und Geröll (mineralische Rohböden)</v>
      </c>
      <c r="R701" t="str" cm="1">
        <f t="array" ref="R701">INDEX(Klasse!$D$2:$D$42,MATCH(1,(A701=Klasse!$A$2:$A$42) * (Species!B701=Klasse!$B$2:$B$42),0))</f>
        <v>Steinschutt- und Geröllfluren</v>
      </c>
    </row>
    <row r="702" spans="1:18" x14ac:dyDescent="0.3">
      <c r="A702" s="10">
        <v>3</v>
      </c>
      <c r="B702" s="10">
        <v>3</v>
      </c>
      <c r="E702" t="str">
        <f>IF(C702="",Options!$A$3,IF(D702="",Options!$A$4,Options!$A$5))</f>
        <v>Klasse</v>
      </c>
      <c r="F702" t="str" cm="1">
        <f t="array" ref="F702">IF(E702=Options!$A$3,"",IF(E702=Options!$A$4,INDEX(Verband!$E$2:$E$179,MATCH(1,(A702=Verband!$A$2:$A$179) * (Species!B702=Verband!$B$2:$B$179) * (Species!C702=Verband!$C$2:$C$179),0)),IF(E702=Options!$A$5,INDEX(Assoziation!$F$2:$F$96,MATCH(1,(A702=Assoziation!$A$2:$A$96) * (Species!B702=Assoziation!$B$2:$B$96) * (Species!C702=Assoziation!$C$2:$C$96) * (Species!D702=Assoziation!$D$2:$D$96),0)),"")))</f>
        <v/>
      </c>
      <c r="G702" t="str" cm="1">
        <f t="array" ref="G702">IF(E702=Options!$A$3,INDEX(Klasse!$D$2:$D$42,MATCH(1,(A702=Klasse!$A$2:$A$42) * (Species!B702=Klasse!$B$2:$B$42),0)),IF(E702=Options!$A$4,INDEX(Verband!$F$2:$F$179,MATCH(1,(A702=Verband!$A$2:$A$179) * (Species!B702=Verband!$B$2:$B$179) * (Species!C702=Verband!$C$2:$C$179),0)),IF(E702=Options!$A$5,INDEX(Assoziation!$G$2:$G$96,MATCH(1,(A702=Assoziation!$A$2:$A$96) * (Species!B702=Assoziation!$B$2:$B$96) * (Species!C702=Assoziation!$C$2:$C$96) * (Species!D702=Assoziation!$D$2:$D$96),0)),"")))</f>
        <v>Steinschutt- und Geröllfluren</v>
      </c>
      <c r="H702" s="10" t="s">
        <v>699</v>
      </c>
      <c r="I702" s="10">
        <v>0</v>
      </c>
      <c r="J702" s="10">
        <v>0</v>
      </c>
      <c r="K702" s="10">
        <v>0</v>
      </c>
      <c r="L702" t="str">
        <f t="shared" si="69"/>
        <v xml:space="preserve">Linaria </v>
      </c>
      <c r="M702" t="str">
        <f t="shared" si="70"/>
        <v xml:space="preserve"> alpina</v>
      </c>
      <c r="N702" t="str">
        <f t="shared" si="71"/>
        <v>alpina</v>
      </c>
      <c r="O702" t="str">
        <f t="shared" si="68"/>
        <v>Subspecies</v>
      </c>
      <c r="P702" t="str">
        <f t="shared" si="72"/>
        <v/>
      </c>
      <c r="Q702" t="str">
        <f>LOOKUP(A702,Formation!$A$2:$A$10,Formation!$B$2:$B$10)</f>
        <v>Gletscher, Fels, Schutt und Geröll (mineralische Rohböden)</v>
      </c>
      <c r="R702" t="str" cm="1">
        <f t="array" ref="R702">INDEX(Klasse!$D$2:$D$42,MATCH(1,(A702=Klasse!$A$2:$A$42) * (Species!B702=Klasse!$B$2:$B$42),0))</f>
        <v>Steinschutt- und Geröllfluren</v>
      </c>
    </row>
    <row r="703" spans="1:18" x14ac:dyDescent="0.3">
      <c r="A703" s="10">
        <v>3</v>
      </c>
      <c r="B703" s="10">
        <v>3</v>
      </c>
      <c r="E703" t="str">
        <f>IF(C703="",Options!$A$3,IF(D703="",Options!$A$4,Options!$A$5))</f>
        <v>Klasse</v>
      </c>
      <c r="F703" t="str" cm="1">
        <f t="array" ref="F703">IF(E703=Options!$A$3,"",IF(E703=Options!$A$4,INDEX(Verband!$E$2:$E$179,MATCH(1,(A703=Verband!$A$2:$A$179) * (Species!B703=Verband!$B$2:$B$179) * (Species!C703=Verband!$C$2:$C$179),0)),IF(E703=Options!$A$5,INDEX(Assoziation!$F$2:$F$96,MATCH(1,(A703=Assoziation!$A$2:$A$96) * (Species!B703=Assoziation!$B$2:$B$96) * (Species!C703=Assoziation!$C$2:$C$96) * (Species!D703=Assoziation!$D$2:$D$96),0)),"")))</f>
        <v/>
      </c>
      <c r="G703" t="str" cm="1">
        <f t="array" ref="G703">IF(E703=Options!$A$3,INDEX(Klasse!$D$2:$D$42,MATCH(1,(A703=Klasse!$A$2:$A$42) * (Species!B703=Klasse!$B$2:$B$42),0)),IF(E703=Options!$A$4,INDEX(Verband!$F$2:$F$179,MATCH(1,(A703=Verband!$A$2:$A$179) * (Species!B703=Verband!$B$2:$B$179) * (Species!C703=Verband!$C$2:$C$179),0)),IF(E703=Options!$A$5,INDEX(Assoziation!$G$2:$G$96,MATCH(1,(A703=Assoziation!$A$2:$A$96) * (Species!B703=Assoziation!$B$2:$B$96) * (Species!C703=Assoziation!$C$2:$C$96) * (Species!D703=Assoziation!$D$2:$D$96),0)),"")))</f>
        <v>Steinschutt- und Geröllfluren</v>
      </c>
      <c r="H703" s="10" t="s">
        <v>721</v>
      </c>
      <c r="I703" s="10">
        <v>0</v>
      </c>
      <c r="J703" s="10">
        <v>0</v>
      </c>
      <c r="K703" s="10">
        <v>0</v>
      </c>
      <c r="L703" t="str">
        <f t="shared" si="69"/>
        <v>Minuartia</v>
      </c>
      <c r="M703" t="str">
        <f t="shared" si="70"/>
        <v/>
      </c>
      <c r="N703" t="str">
        <f t="shared" si="71"/>
        <v/>
      </c>
      <c r="O703" t="str">
        <f t="shared" si="68"/>
        <v>Genus</v>
      </c>
      <c r="P703" t="str">
        <f t="shared" si="72"/>
        <v/>
      </c>
      <c r="Q703" t="str">
        <f>LOOKUP(A703,Formation!$A$2:$A$10,Formation!$B$2:$B$10)</f>
        <v>Gletscher, Fels, Schutt und Geröll (mineralische Rohböden)</v>
      </c>
      <c r="R703" t="str" cm="1">
        <f t="array" ref="R703">INDEX(Klasse!$D$2:$D$42,MATCH(1,(A703=Klasse!$A$2:$A$42) * (Species!B703=Klasse!$B$2:$B$42),0))</f>
        <v>Steinschutt- und Geröllfluren</v>
      </c>
    </row>
    <row r="704" spans="1:18" x14ac:dyDescent="0.3">
      <c r="A704" s="10">
        <v>3</v>
      </c>
      <c r="B704" s="10">
        <v>3</v>
      </c>
      <c r="E704" t="str">
        <f>IF(C704="",Options!$A$3,IF(D704="",Options!$A$4,Options!$A$5))</f>
        <v>Klasse</v>
      </c>
      <c r="F704" t="str" cm="1">
        <f t="array" ref="F704">IF(E704=Options!$A$3,"",IF(E704=Options!$A$4,INDEX(Verband!$E$2:$E$179,MATCH(1,(A704=Verband!$A$2:$A$179) * (Species!B704=Verband!$B$2:$B$179) * (Species!C704=Verband!$C$2:$C$179),0)),IF(E704=Options!$A$5,INDEX(Assoziation!$F$2:$F$96,MATCH(1,(A704=Assoziation!$A$2:$A$96) * (Species!B704=Assoziation!$B$2:$B$96) * (Species!C704=Assoziation!$C$2:$C$96) * (Species!D704=Assoziation!$D$2:$D$96),0)),"")))</f>
        <v/>
      </c>
      <c r="G704" t="str" cm="1">
        <f t="array" ref="G704">IF(E704=Options!$A$3,INDEX(Klasse!$D$2:$D$42,MATCH(1,(A704=Klasse!$A$2:$A$42) * (Species!B704=Klasse!$B$2:$B$42),0)),IF(E704=Options!$A$4,INDEX(Verband!$F$2:$F$179,MATCH(1,(A704=Verband!$A$2:$A$179) * (Species!B704=Verband!$B$2:$B$179) * (Species!C704=Verband!$C$2:$C$179),0)),IF(E704=Options!$A$5,INDEX(Assoziation!$G$2:$G$96,MATCH(1,(A704=Assoziation!$A$2:$A$96) * (Species!B704=Assoziation!$B$2:$B$96) * (Species!C704=Assoziation!$C$2:$C$96) * (Species!D704=Assoziation!$D$2:$D$96),0)),"")))</f>
        <v>Steinschutt- und Geröllfluren</v>
      </c>
      <c r="H704" s="10" t="s">
        <v>722</v>
      </c>
      <c r="I704" s="10">
        <v>0</v>
      </c>
      <c r="J704" s="10">
        <v>0</v>
      </c>
      <c r="K704" s="10">
        <v>0</v>
      </c>
      <c r="L704" t="str">
        <f t="shared" si="69"/>
        <v xml:space="preserve">Oxyria </v>
      </c>
      <c r="M704" t="str">
        <f t="shared" si="70"/>
        <v xml:space="preserve"> digyna</v>
      </c>
      <c r="N704" t="str">
        <f t="shared" si="71"/>
        <v/>
      </c>
      <c r="O704" t="str">
        <f t="shared" si="68"/>
        <v>Species</v>
      </c>
      <c r="P704" t="str">
        <f t="shared" si="72"/>
        <v>(L.) Hill</v>
      </c>
      <c r="Q704" t="str">
        <f>LOOKUP(A704,Formation!$A$2:$A$10,Formation!$B$2:$B$10)</f>
        <v>Gletscher, Fels, Schutt und Geröll (mineralische Rohböden)</v>
      </c>
      <c r="R704" t="str" cm="1">
        <f t="array" ref="R704">INDEX(Klasse!$D$2:$D$42,MATCH(1,(A704=Klasse!$A$2:$A$42) * (Species!B704=Klasse!$B$2:$B$42),0))</f>
        <v>Steinschutt- und Geröllfluren</v>
      </c>
    </row>
    <row r="705" spans="1:18" x14ac:dyDescent="0.3">
      <c r="A705" s="10">
        <v>3</v>
      </c>
      <c r="B705" s="10">
        <v>3</v>
      </c>
      <c r="E705" t="str">
        <f>IF(C705="",Options!$A$3,IF(D705="",Options!$A$4,Options!$A$5))</f>
        <v>Klasse</v>
      </c>
      <c r="F705" t="str" cm="1">
        <f t="array" ref="F705">IF(E705=Options!$A$3,"",IF(E705=Options!$A$4,INDEX(Verband!$E$2:$E$179,MATCH(1,(A705=Verband!$A$2:$A$179) * (Species!B705=Verband!$B$2:$B$179) * (Species!C705=Verband!$C$2:$C$179),0)),IF(E705=Options!$A$5,INDEX(Assoziation!$F$2:$F$96,MATCH(1,(A705=Assoziation!$A$2:$A$96) * (Species!B705=Assoziation!$B$2:$B$96) * (Species!C705=Assoziation!$C$2:$C$96) * (Species!D705=Assoziation!$D$2:$D$96),0)),"")))</f>
        <v/>
      </c>
      <c r="G705" t="str" cm="1">
        <f t="array" ref="G705">IF(E705=Options!$A$3,INDEX(Klasse!$D$2:$D$42,MATCH(1,(A705=Klasse!$A$2:$A$42) * (Species!B705=Klasse!$B$2:$B$42),0)),IF(E705=Options!$A$4,INDEX(Verband!$F$2:$F$179,MATCH(1,(A705=Verband!$A$2:$A$179) * (Species!B705=Verband!$B$2:$B$179) * (Species!C705=Verband!$C$2:$C$179),0)),IF(E705=Options!$A$5,INDEX(Assoziation!$G$2:$G$96,MATCH(1,(A705=Assoziation!$A$2:$A$96) * (Species!B705=Assoziation!$B$2:$B$96) * (Species!C705=Assoziation!$C$2:$C$96) * (Species!D705=Assoziation!$D$2:$D$96),0)),"")))</f>
        <v>Steinschutt- und Geröllfluren</v>
      </c>
      <c r="H705" s="10" t="s">
        <v>723</v>
      </c>
      <c r="I705" s="10">
        <v>0</v>
      </c>
      <c r="J705" s="10">
        <v>0</v>
      </c>
      <c r="K705" s="10">
        <v>0</v>
      </c>
      <c r="L705" t="str">
        <f t="shared" si="69"/>
        <v xml:space="preserve">Petasites </v>
      </c>
      <c r="M705" t="str">
        <f t="shared" si="70"/>
        <v xml:space="preserve"> paradoxus</v>
      </c>
      <c r="N705" t="str">
        <f t="shared" si="71"/>
        <v/>
      </c>
      <c r="O705" t="str">
        <f t="shared" si="68"/>
        <v>Species</v>
      </c>
      <c r="P705" t="str">
        <f t="shared" si="72"/>
        <v>(Retz.) Baumg.</v>
      </c>
      <c r="Q705" t="str">
        <f>LOOKUP(A705,Formation!$A$2:$A$10,Formation!$B$2:$B$10)</f>
        <v>Gletscher, Fels, Schutt und Geröll (mineralische Rohböden)</v>
      </c>
      <c r="R705" t="str" cm="1">
        <f t="array" ref="R705">INDEX(Klasse!$D$2:$D$42,MATCH(1,(A705=Klasse!$A$2:$A$42) * (Species!B705=Klasse!$B$2:$B$42),0))</f>
        <v>Steinschutt- und Geröllfluren</v>
      </c>
    </row>
    <row r="706" spans="1:18" x14ac:dyDescent="0.3">
      <c r="A706" s="10">
        <v>3</v>
      </c>
      <c r="B706" s="10">
        <v>3</v>
      </c>
      <c r="E706" t="str">
        <f>IF(C706="",Options!$A$3,IF(D706="",Options!$A$4,Options!$A$5))</f>
        <v>Klasse</v>
      </c>
      <c r="F706" t="str" cm="1">
        <f t="array" ref="F706">IF(E706=Options!$A$3,"",IF(E706=Options!$A$4,INDEX(Verband!$E$2:$E$179,MATCH(1,(A706=Verband!$A$2:$A$179) * (Species!B706=Verband!$B$2:$B$179) * (Species!C706=Verband!$C$2:$C$179),0)),IF(E706=Options!$A$5,INDEX(Assoziation!$F$2:$F$96,MATCH(1,(A706=Assoziation!$A$2:$A$96) * (Species!B706=Assoziation!$B$2:$B$96) * (Species!C706=Assoziation!$C$2:$C$96) * (Species!D706=Assoziation!$D$2:$D$96),0)),"")))</f>
        <v/>
      </c>
      <c r="G706" t="str" cm="1">
        <f t="array" ref="G706">IF(E706=Options!$A$3,INDEX(Klasse!$D$2:$D$42,MATCH(1,(A706=Klasse!$A$2:$A$42) * (Species!B706=Klasse!$B$2:$B$42),0)),IF(E706=Options!$A$4,INDEX(Verband!$F$2:$F$179,MATCH(1,(A706=Verband!$A$2:$A$179) * (Species!B706=Verband!$B$2:$B$179) * (Species!C706=Verband!$C$2:$C$179),0)),IF(E706=Options!$A$5,INDEX(Assoziation!$G$2:$G$96,MATCH(1,(A706=Assoziation!$A$2:$A$96) * (Species!B706=Assoziation!$B$2:$B$96) * (Species!C706=Assoziation!$C$2:$C$96) * (Species!D706=Assoziation!$D$2:$D$96),0)),"")))</f>
        <v>Steinschutt- und Geröllfluren</v>
      </c>
      <c r="H706" s="10" t="s">
        <v>724</v>
      </c>
      <c r="I706" s="10">
        <v>0</v>
      </c>
      <c r="J706" s="10">
        <v>0</v>
      </c>
      <c r="K706" s="10">
        <v>0</v>
      </c>
      <c r="L706" t="str">
        <f t="shared" si="69"/>
        <v>Phyteuma</v>
      </c>
      <c r="M706" t="str">
        <f t="shared" si="70"/>
        <v/>
      </c>
      <c r="N706" t="str">
        <f t="shared" si="71"/>
        <v/>
      </c>
      <c r="O706" t="str">
        <f t="shared" si="68"/>
        <v>Genus</v>
      </c>
      <c r="P706" t="str">
        <f t="shared" si="72"/>
        <v/>
      </c>
      <c r="Q706" t="str">
        <f>LOOKUP(A706,Formation!$A$2:$A$10,Formation!$B$2:$B$10)</f>
        <v>Gletscher, Fels, Schutt und Geröll (mineralische Rohböden)</v>
      </c>
      <c r="R706" t="str" cm="1">
        <f t="array" ref="R706">INDEX(Klasse!$D$2:$D$42,MATCH(1,(A706=Klasse!$A$2:$A$42) * (Species!B706=Klasse!$B$2:$B$42),0))</f>
        <v>Steinschutt- und Geröllfluren</v>
      </c>
    </row>
    <row r="707" spans="1:18" x14ac:dyDescent="0.3">
      <c r="A707" s="10">
        <v>3</v>
      </c>
      <c r="B707" s="10">
        <v>3</v>
      </c>
      <c r="E707" t="str">
        <f>IF(C707="",Options!$A$3,IF(D707="",Options!$A$4,Options!$A$5))</f>
        <v>Klasse</v>
      </c>
      <c r="F707" t="str" cm="1">
        <f t="array" ref="F707">IF(E707=Options!$A$3,"",IF(E707=Options!$A$4,INDEX(Verband!$E$2:$E$179,MATCH(1,(A707=Verband!$A$2:$A$179) * (Species!B707=Verband!$B$2:$B$179) * (Species!C707=Verband!$C$2:$C$179),0)),IF(E707=Options!$A$5,INDEX(Assoziation!$F$2:$F$96,MATCH(1,(A707=Assoziation!$A$2:$A$96) * (Species!B707=Assoziation!$B$2:$B$96) * (Species!C707=Assoziation!$C$2:$C$96) * (Species!D707=Assoziation!$D$2:$D$96),0)),"")))</f>
        <v/>
      </c>
      <c r="G707" t="str" cm="1">
        <f t="array" ref="G707">IF(E707=Options!$A$3,INDEX(Klasse!$D$2:$D$42,MATCH(1,(A707=Klasse!$A$2:$A$42) * (Species!B707=Klasse!$B$2:$B$42),0)),IF(E707=Options!$A$4,INDEX(Verband!$F$2:$F$179,MATCH(1,(A707=Verband!$A$2:$A$179) * (Species!B707=Verband!$B$2:$B$179) * (Species!C707=Verband!$C$2:$C$179),0)),IF(E707=Options!$A$5,INDEX(Assoziation!$G$2:$G$96,MATCH(1,(A707=Assoziation!$A$2:$A$96) * (Species!B707=Assoziation!$B$2:$B$96) * (Species!C707=Assoziation!$C$2:$C$96) * (Species!D707=Assoziation!$D$2:$D$96),0)),"")))</f>
        <v>Steinschutt- und Geröllfluren</v>
      </c>
      <c r="H707" s="10" t="s">
        <v>725</v>
      </c>
      <c r="I707" s="10">
        <v>0</v>
      </c>
      <c r="J707" s="10">
        <v>0</v>
      </c>
      <c r="K707" s="10">
        <v>0</v>
      </c>
      <c r="L707" t="str">
        <f t="shared" si="69"/>
        <v>Polypodium</v>
      </c>
      <c r="M707" t="str">
        <f t="shared" si="70"/>
        <v/>
      </c>
      <c r="N707" t="str">
        <f t="shared" si="71"/>
        <v/>
      </c>
      <c r="O707" t="str">
        <f t="shared" ref="O707:O770" si="73">IF(COUNTIF(H707,"*subsp.*"),"Subspecies",IF(COUNTIF(H707,"*aggr.*"),"aggr",IF(COUNTIF(H707,"*×*"),"Species",IF(COUNTIF(H707,"* *"),IF(EXACT(MID(H707,FIND(" ",H707)+1,1),UPPER(MID(H707,FIND(" ",H707)+1,1))),"Genus","Species"),"Genus"))))</f>
        <v>Genus</v>
      </c>
      <c r="P707" t="str">
        <f t="shared" si="72"/>
        <v/>
      </c>
      <c r="Q707" t="str">
        <f>LOOKUP(A707,Formation!$A$2:$A$10,Formation!$B$2:$B$10)</f>
        <v>Gletscher, Fels, Schutt und Geröll (mineralische Rohböden)</v>
      </c>
      <c r="R707" t="str" cm="1">
        <f t="array" ref="R707">INDEX(Klasse!$D$2:$D$42,MATCH(1,(A707=Klasse!$A$2:$A$42) * (Species!B707=Klasse!$B$2:$B$42),0))</f>
        <v>Steinschutt- und Geröllfluren</v>
      </c>
    </row>
    <row r="708" spans="1:18" x14ac:dyDescent="0.3">
      <c r="A708" s="10">
        <v>3</v>
      </c>
      <c r="B708" s="10">
        <v>3</v>
      </c>
      <c r="E708" t="str">
        <f>IF(C708="",Options!$A$3,IF(D708="",Options!$A$4,Options!$A$5))</f>
        <v>Klasse</v>
      </c>
      <c r="F708" t="str" cm="1">
        <f t="array" ref="F708">IF(E708=Options!$A$3,"",IF(E708=Options!$A$4,INDEX(Verband!$E$2:$E$179,MATCH(1,(A708=Verband!$A$2:$A$179) * (Species!B708=Verband!$B$2:$B$179) * (Species!C708=Verband!$C$2:$C$179),0)),IF(E708=Options!$A$5,INDEX(Assoziation!$F$2:$F$96,MATCH(1,(A708=Assoziation!$A$2:$A$96) * (Species!B708=Assoziation!$B$2:$B$96) * (Species!C708=Assoziation!$C$2:$C$96) * (Species!D708=Assoziation!$D$2:$D$96),0)),"")))</f>
        <v/>
      </c>
      <c r="G708" t="str" cm="1">
        <f t="array" ref="G708">IF(E708=Options!$A$3,INDEX(Klasse!$D$2:$D$42,MATCH(1,(A708=Klasse!$A$2:$A$42) * (Species!B708=Klasse!$B$2:$B$42),0)),IF(E708=Options!$A$4,INDEX(Verband!$F$2:$F$179,MATCH(1,(A708=Verband!$A$2:$A$179) * (Species!B708=Verband!$B$2:$B$179) * (Species!C708=Verband!$C$2:$C$179),0)),IF(E708=Options!$A$5,INDEX(Assoziation!$G$2:$G$96,MATCH(1,(A708=Assoziation!$A$2:$A$96) * (Species!B708=Assoziation!$B$2:$B$96) * (Species!C708=Assoziation!$C$2:$C$96) * (Species!D708=Assoziation!$D$2:$D$96),0)),"")))</f>
        <v>Steinschutt- und Geröllfluren</v>
      </c>
      <c r="H708" s="10" t="s">
        <v>726</v>
      </c>
      <c r="I708" s="10">
        <v>0</v>
      </c>
      <c r="J708" s="10">
        <v>0</v>
      </c>
      <c r="K708" s="10">
        <v>0</v>
      </c>
      <c r="L708" t="str">
        <f t="shared" si="69"/>
        <v>Primula</v>
      </c>
      <c r="M708" t="str">
        <f t="shared" si="70"/>
        <v/>
      </c>
      <c r="N708" t="str">
        <f t="shared" si="71"/>
        <v/>
      </c>
      <c r="O708" t="str">
        <f t="shared" si="73"/>
        <v>Genus</v>
      </c>
      <c r="P708" t="str">
        <f t="shared" si="72"/>
        <v/>
      </c>
      <c r="Q708" t="str">
        <f>LOOKUP(A708,Formation!$A$2:$A$10,Formation!$B$2:$B$10)</f>
        <v>Gletscher, Fels, Schutt und Geröll (mineralische Rohböden)</v>
      </c>
      <c r="R708" t="str" cm="1">
        <f t="array" ref="R708">INDEX(Klasse!$D$2:$D$42,MATCH(1,(A708=Klasse!$A$2:$A$42) * (Species!B708=Klasse!$B$2:$B$42),0))</f>
        <v>Steinschutt- und Geröllfluren</v>
      </c>
    </row>
    <row r="709" spans="1:18" x14ac:dyDescent="0.3">
      <c r="A709" s="10">
        <v>3</v>
      </c>
      <c r="B709" s="10">
        <v>3</v>
      </c>
      <c r="E709" t="str">
        <f>IF(C709="",Options!$A$3,IF(D709="",Options!$A$4,Options!$A$5))</f>
        <v>Klasse</v>
      </c>
      <c r="F709" t="str" cm="1">
        <f t="array" ref="F709">IF(E709=Options!$A$3,"",IF(E709=Options!$A$4,INDEX(Verband!$E$2:$E$179,MATCH(1,(A709=Verband!$A$2:$A$179) * (Species!B709=Verband!$B$2:$B$179) * (Species!C709=Verband!$C$2:$C$179),0)),IF(E709=Options!$A$5,INDEX(Assoziation!$F$2:$F$96,MATCH(1,(A709=Assoziation!$A$2:$A$96) * (Species!B709=Assoziation!$B$2:$B$96) * (Species!C709=Assoziation!$C$2:$C$96) * (Species!D709=Assoziation!$D$2:$D$96),0)),"")))</f>
        <v/>
      </c>
      <c r="G709" t="str" cm="1">
        <f t="array" ref="G709">IF(E709=Options!$A$3,INDEX(Klasse!$D$2:$D$42,MATCH(1,(A709=Klasse!$A$2:$A$42) * (Species!B709=Klasse!$B$2:$B$42),0)),IF(E709=Options!$A$4,INDEX(Verband!$F$2:$F$179,MATCH(1,(A709=Verband!$A$2:$A$179) * (Species!B709=Verband!$B$2:$B$179) * (Species!C709=Verband!$C$2:$C$179),0)),IF(E709=Options!$A$5,INDEX(Assoziation!$G$2:$G$96,MATCH(1,(A709=Assoziation!$A$2:$A$96) * (Species!B709=Assoziation!$B$2:$B$96) * (Species!C709=Assoziation!$C$2:$C$96) * (Species!D709=Assoziation!$D$2:$D$96),0)),"")))</f>
        <v>Steinschutt- und Geröllfluren</v>
      </c>
      <c r="H709" s="10" t="s">
        <v>727</v>
      </c>
      <c r="I709" s="10">
        <v>0</v>
      </c>
      <c r="J709" s="10">
        <v>0</v>
      </c>
      <c r="K709" s="10">
        <v>0</v>
      </c>
      <c r="L709" t="str">
        <f t="shared" si="69"/>
        <v xml:space="preserve">Ranunculus </v>
      </c>
      <c r="M709" t="str">
        <f t="shared" si="70"/>
        <v xml:space="preserve"> glacialis</v>
      </c>
      <c r="N709" t="str">
        <f t="shared" si="71"/>
        <v/>
      </c>
      <c r="O709" t="str">
        <f t="shared" si="73"/>
        <v>Species</v>
      </c>
      <c r="P709" t="str">
        <f t="shared" si="72"/>
        <v>L.</v>
      </c>
      <c r="Q709" t="str">
        <f>LOOKUP(A709,Formation!$A$2:$A$10,Formation!$B$2:$B$10)</f>
        <v>Gletscher, Fels, Schutt und Geröll (mineralische Rohböden)</v>
      </c>
      <c r="R709" t="str" cm="1">
        <f t="array" ref="R709">INDEX(Klasse!$D$2:$D$42,MATCH(1,(A709=Klasse!$A$2:$A$42) * (Species!B709=Klasse!$B$2:$B$42),0))</f>
        <v>Steinschutt- und Geröllfluren</v>
      </c>
    </row>
    <row r="710" spans="1:18" x14ac:dyDescent="0.3">
      <c r="A710" s="10">
        <v>3</v>
      </c>
      <c r="B710" s="10">
        <v>3</v>
      </c>
      <c r="E710" t="str">
        <f>IF(C710="",Options!$A$3,IF(D710="",Options!$A$4,Options!$A$5))</f>
        <v>Klasse</v>
      </c>
      <c r="F710" t="str" cm="1">
        <f t="array" ref="F710">IF(E710=Options!$A$3,"",IF(E710=Options!$A$4,INDEX(Verband!$E$2:$E$179,MATCH(1,(A710=Verband!$A$2:$A$179) * (Species!B710=Verband!$B$2:$B$179) * (Species!C710=Verband!$C$2:$C$179),0)),IF(E710=Options!$A$5,INDEX(Assoziation!$F$2:$F$96,MATCH(1,(A710=Assoziation!$A$2:$A$96) * (Species!B710=Assoziation!$B$2:$B$96) * (Species!C710=Assoziation!$C$2:$C$96) * (Species!D710=Assoziation!$D$2:$D$96),0)),"")))</f>
        <v/>
      </c>
      <c r="G710" t="str" cm="1">
        <f t="array" ref="G710">IF(E710=Options!$A$3,INDEX(Klasse!$D$2:$D$42,MATCH(1,(A710=Klasse!$A$2:$A$42) * (Species!B710=Klasse!$B$2:$B$42),0)),IF(E710=Options!$A$4,INDEX(Verband!$F$2:$F$179,MATCH(1,(A710=Verband!$A$2:$A$179) * (Species!B710=Verband!$B$2:$B$179) * (Species!C710=Verband!$C$2:$C$179),0)),IF(E710=Options!$A$5,INDEX(Assoziation!$G$2:$G$96,MATCH(1,(A710=Assoziation!$A$2:$A$96) * (Species!B710=Assoziation!$B$2:$B$96) * (Species!C710=Assoziation!$C$2:$C$96) * (Species!D710=Assoziation!$D$2:$D$96),0)),"")))</f>
        <v>Steinschutt- und Geröllfluren</v>
      </c>
      <c r="H710" s="10" t="s">
        <v>728</v>
      </c>
      <c r="I710" s="10">
        <v>0</v>
      </c>
      <c r="J710" s="10">
        <v>0</v>
      </c>
      <c r="K710" s="10">
        <v>0</v>
      </c>
      <c r="L710" t="str">
        <f t="shared" si="69"/>
        <v xml:space="preserve">Rumex </v>
      </c>
      <c r="M710" t="str">
        <f t="shared" si="70"/>
        <v xml:space="preserve"> scutatus</v>
      </c>
      <c r="N710" t="str">
        <f t="shared" si="71"/>
        <v/>
      </c>
      <c r="O710" t="str">
        <f t="shared" si="73"/>
        <v>Species</v>
      </c>
      <c r="P710" t="str">
        <f t="shared" si="72"/>
        <v>L.</v>
      </c>
      <c r="Q710" t="str">
        <f>LOOKUP(A710,Formation!$A$2:$A$10,Formation!$B$2:$B$10)</f>
        <v>Gletscher, Fels, Schutt und Geröll (mineralische Rohböden)</v>
      </c>
      <c r="R710" t="str" cm="1">
        <f t="array" ref="R710">INDEX(Klasse!$D$2:$D$42,MATCH(1,(A710=Klasse!$A$2:$A$42) * (Species!B710=Klasse!$B$2:$B$42),0))</f>
        <v>Steinschutt- und Geröllfluren</v>
      </c>
    </row>
    <row r="711" spans="1:18" x14ac:dyDescent="0.3">
      <c r="A711" s="10">
        <v>3</v>
      </c>
      <c r="B711" s="10">
        <v>3</v>
      </c>
      <c r="E711" t="str">
        <f>IF(C711="",Options!$A$3,IF(D711="",Options!$A$4,Options!$A$5))</f>
        <v>Klasse</v>
      </c>
      <c r="F711" t="str" cm="1">
        <f t="array" ref="F711">IF(E711=Options!$A$3,"",IF(E711=Options!$A$4,INDEX(Verband!$E$2:$E$179,MATCH(1,(A711=Verband!$A$2:$A$179) * (Species!B711=Verband!$B$2:$B$179) * (Species!C711=Verband!$C$2:$C$179),0)),IF(E711=Options!$A$5,INDEX(Assoziation!$F$2:$F$96,MATCH(1,(A711=Assoziation!$A$2:$A$96) * (Species!B711=Assoziation!$B$2:$B$96) * (Species!C711=Assoziation!$C$2:$C$96) * (Species!D711=Assoziation!$D$2:$D$96),0)),"")))</f>
        <v/>
      </c>
      <c r="G711" t="str" cm="1">
        <f t="array" ref="G711">IF(E711=Options!$A$3,INDEX(Klasse!$D$2:$D$42,MATCH(1,(A711=Klasse!$A$2:$A$42) * (Species!B711=Klasse!$B$2:$B$42),0)),IF(E711=Options!$A$4,INDEX(Verband!$F$2:$F$179,MATCH(1,(A711=Verband!$A$2:$A$179) * (Species!B711=Verband!$B$2:$B$179) * (Species!C711=Verband!$C$2:$C$179),0)),IF(E711=Options!$A$5,INDEX(Assoziation!$G$2:$G$96,MATCH(1,(A711=Assoziation!$A$2:$A$96) * (Species!B711=Assoziation!$B$2:$B$96) * (Species!C711=Assoziation!$C$2:$C$96) * (Species!D711=Assoziation!$D$2:$D$96),0)),"")))</f>
        <v>Steinschutt- und Geröllfluren</v>
      </c>
      <c r="H711" s="10" t="s">
        <v>749</v>
      </c>
      <c r="I711" s="10">
        <v>0</v>
      </c>
      <c r="J711" s="10">
        <v>0</v>
      </c>
      <c r="K711" s="10">
        <v>0</v>
      </c>
      <c r="L711" t="str">
        <f t="shared" si="69"/>
        <v xml:space="preserve">Saxifraga </v>
      </c>
      <c r="M711" t="str">
        <f t="shared" si="70"/>
        <v xml:space="preserve"> oppositifolia</v>
      </c>
      <c r="N711" t="str">
        <f t="shared" si="71"/>
        <v>oppositifolia</v>
      </c>
      <c r="O711" t="str">
        <f t="shared" si="73"/>
        <v>Subspecies</v>
      </c>
      <c r="P711" t="str">
        <f t="shared" si="72"/>
        <v/>
      </c>
      <c r="Q711" t="str">
        <f>LOOKUP(A711,Formation!$A$2:$A$10,Formation!$B$2:$B$10)</f>
        <v>Gletscher, Fels, Schutt und Geröll (mineralische Rohböden)</v>
      </c>
      <c r="R711" t="str" cm="1">
        <f t="array" ref="R711">INDEX(Klasse!$D$2:$D$42,MATCH(1,(A711=Klasse!$A$2:$A$42) * (Species!B711=Klasse!$B$2:$B$42),0))</f>
        <v>Steinschutt- und Geröllfluren</v>
      </c>
    </row>
    <row r="712" spans="1:18" x14ac:dyDescent="0.3">
      <c r="A712" s="10">
        <v>3</v>
      </c>
      <c r="B712" s="10">
        <v>3</v>
      </c>
      <c r="E712" t="str">
        <f>IF(C712="",Options!$A$3,IF(D712="",Options!$A$4,Options!$A$5))</f>
        <v>Klasse</v>
      </c>
      <c r="F712" t="str" cm="1">
        <f t="array" ref="F712">IF(E712=Options!$A$3,"",IF(E712=Options!$A$4,INDEX(Verband!$E$2:$E$179,MATCH(1,(A712=Verband!$A$2:$A$179) * (Species!B712=Verband!$B$2:$B$179) * (Species!C712=Verband!$C$2:$C$179),0)),IF(E712=Options!$A$5,INDEX(Assoziation!$F$2:$F$96,MATCH(1,(A712=Assoziation!$A$2:$A$96) * (Species!B712=Assoziation!$B$2:$B$96) * (Species!C712=Assoziation!$C$2:$C$96) * (Species!D712=Assoziation!$D$2:$D$96),0)),"")))</f>
        <v/>
      </c>
      <c r="G712" t="str" cm="1">
        <f t="array" ref="G712">IF(E712=Options!$A$3,INDEX(Klasse!$D$2:$D$42,MATCH(1,(A712=Klasse!$A$2:$A$42) * (Species!B712=Klasse!$B$2:$B$42),0)),IF(E712=Options!$A$4,INDEX(Verband!$F$2:$F$179,MATCH(1,(A712=Verband!$A$2:$A$179) * (Species!B712=Verband!$B$2:$B$179) * (Species!C712=Verband!$C$2:$C$179),0)),IF(E712=Options!$A$5,INDEX(Assoziation!$G$2:$G$96,MATCH(1,(A712=Assoziation!$A$2:$A$96) * (Species!B712=Assoziation!$B$2:$B$96) * (Species!C712=Assoziation!$C$2:$C$96) * (Species!D712=Assoziation!$D$2:$D$96),0)),"")))</f>
        <v>Steinschutt- und Geröllfluren</v>
      </c>
      <c r="H712" s="10" t="s">
        <v>729</v>
      </c>
      <c r="I712" s="10">
        <v>0</v>
      </c>
      <c r="J712" s="10">
        <v>0</v>
      </c>
      <c r="K712" s="10">
        <v>0</v>
      </c>
      <c r="L712" t="str">
        <f t="shared" si="69"/>
        <v>Saxifraga</v>
      </c>
      <c r="M712" t="str">
        <f t="shared" si="70"/>
        <v/>
      </c>
      <c r="N712" t="str">
        <f t="shared" si="71"/>
        <v/>
      </c>
      <c r="O712" t="str">
        <f t="shared" si="73"/>
        <v>Genus</v>
      </c>
      <c r="P712" t="str">
        <f t="shared" si="72"/>
        <v/>
      </c>
      <c r="Q712" t="str">
        <f>LOOKUP(A712,Formation!$A$2:$A$10,Formation!$B$2:$B$10)</f>
        <v>Gletscher, Fels, Schutt und Geröll (mineralische Rohböden)</v>
      </c>
      <c r="R712" t="str" cm="1">
        <f t="array" ref="R712">INDEX(Klasse!$D$2:$D$42,MATCH(1,(A712=Klasse!$A$2:$A$42) * (Species!B712=Klasse!$B$2:$B$42),0))</f>
        <v>Steinschutt- und Geröllfluren</v>
      </c>
    </row>
    <row r="713" spans="1:18" x14ac:dyDescent="0.3">
      <c r="A713" s="10">
        <v>3</v>
      </c>
      <c r="B713" s="10">
        <v>3</v>
      </c>
      <c r="E713" t="str">
        <f>IF(C713="",Options!$A$3,IF(D713="",Options!$A$4,Options!$A$5))</f>
        <v>Klasse</v>
      </c>
      <c r="F713" t="str" cm="1">
        <f t="array" ref="F713">IF(E713=Options!$A$3,"",IF(E713=Options!$A$4,INDEX(Verband!$E$2:$E$179,MATCH(1,(A713=Verband!$A$2:$A$179) * (Species!B713=Verband!$B$2:$B$179) * (Species!C713=Verband!$C$2:$C$179),0)),IF(E713=Options!$A$5,INDEX(Assoziation!$F$2:$F$96,MATCH(1,(A713=Assoziation!$A$2:$A$96) * (Species!B713=Assoziation!$B$2:$B$96) * (Species!C713=Assoziation!$C$2:$C$96) * (Species!D713=Assoziation!$D$2:$D$96),0)),"")))</f>
        <v/>
      </c>
      <c r="G713" t="str" cm="1">
        <f t="array" ref="G713">IF(E713=Options!$A$3,INDEX(Klasse!$D$2:$D$42,MATCH(1,(A713=Klasse!$A$2:$A$42) * (Species!B713=Klasse!$B$2:$B$42),0)),IF(E713=Options!$A$4,INDEX(Verband!$F$2:$F$179,MATCH(1,(A713=Verband!$A$2:$A$179) * (Species!B713=Verband!$B$2:$B$179) * (Species!C713=Verband!$C$2:$C$179),0)),IF(E713=Options!$A$5,INDEX(Assoziation!$G$2:$G$96,MATCH(1,(A713=Assoziation!$A$2:$A$96) * (Species!B713=Assoziation!$B$2:$B$96) * (Species!C713=Assoziation!$C$2:$C$96) * (Species!D713=Assoziation!$D$2:$D$96),0)),"")))</f>
        <v>Steinschutt- und Geröllfluren</v>
      </c>
      <c r="H713" s="10" t="s">
        <v>730</v>
      </c>
      <c r="I713" s="10">
        <v>0</v>
      </c>
      <c r="J713" s="10">
        <v>0</v>
      </c>
      <c r="K713" s="10">
        <v>0</v>
      </c>
      <c r="L713" t="str">
        <f t="shared" si="69"/>
        <v xml:space="preserve">Tussilago </v>
      </c>
      <c r="M713" t="str">
        <f t="shared" si="70"/>
        <v xml:space="preserve"> farfara</v>
      </c>
      <c r="N713" t="str">
        <f t="shared" si="71"/>
        <v/>
      </c>
      <c r="O713" t="str">
        <f t="shared" si="73"/>
        <v>Species</v>
      </c>
      <c r="P713" t="str">
        <f t="shared" si="72"/>
        <v>L.</v>
      </c>
      <c r="Q713" t="str">
        <f>LOOKUP(A713,Formation!$A$2:$A$10,Formation!$B$2:$B$10)</f>
        <v>Gletscher, Fels, Schutt und Geröll (mineralische Rohböden)</v>
      </c>
      <c r="R713" t="str" cm="1">
        <f t="array" ref="R713">INDEX(Klasse!$D$2:$D$42,MATCH(1,(A713=Klasse!$A$2:$A$42) * (Species!B713=Klasse!$B$2:$B$42),0))</f>
        <v>Steinschutt- und Geröllfluren</v>
      </c>
    </row>
    <row r="714" spans="1:18" x14ac:dyDescent="0.3">
      <c r="A714" s="10">
        <v>3</v>
      </c>
      <c r="B714" s="10">
        <v>3</v>
      </c>
      <c r="E714" t="str">
        <f>IF(C714="",Options!$A$3,IF(D714="",Options!$A$4,Options!$A$5))</f>
        <v>Klasse</v>
      </c>
      <c r="F714" t="str" cm="1">
        <f t="array" ref="F714">IF(E714=Options!$A$3,"",IF(E714=Options!$A$4,INDEX(Verband!$E$2:$E$179,MATCH(1,(A714=Verband!$A$2:$A$179) * (Species!B714=Verband!$B$2:$B$179) * (Species!C714=Verband!$C$2:$C$179),0)),IF(E714=Options!$A$5,INDEX(Assoziation!$F$2:$F$96,MATCH(1,(A714=Assoziation!$A$2:$A$96) * (Species!B714=Assoziation!$B$2:$B$96) * (Species!C714=Assoziation!$C$2:$C$96) * (Species!D714=Assoziation!$D$2:$D$96),0)),"")))</f>
        <v/>
      </c>
      <c r="G714" t="str" cm="1">
        <f t="array" ref="G714">IF(E714=Options!$A$3,INDEX(Klasse!$D$2:$D$42,MATCH(1,(A714=Klasse!$A$2:$A$42) * (Species!B714=Klasse!$B$2:$B$42),0)),IF(E714=Options!$A$4,INDEX(Verband!$F$2:$F$179,MATCH(1,(A714=Verband!$A$2:$A$179) * (Species!B714=Verband!$B$2:$B$179) * (Species!C714=Verband!$C$2:$C$179),0)),IF(E714=Options!$A$5,INDEX(Assoziation!$G$2:$G$96,MATCH(1,(A714=Assoziation!$A$2:$A$96) * (Species!B714=Assoziation!$B$2:$B$96) * (Species!C714=Assoziation!$C$2:$C$96) * (Species!D714=Assoziation!$D$2:$D$96),0)),"")))</f>
        <v>Steinschutt- und Geröllfluren</v>
      </c>
      <c r="H714" s="10" t="s">
        <v>731</v>
      </c>
      <c r="I714" s="10">
        <v>0</v>
      </c>
      <c r="J714" s="10">
        <v>0</v>
      </c>
      <c r="K714" s="10">
        <v>0</v>
      </c>
      <c r="L714" t="str">
        <f t="shared" si="69"/>
        <v>Woodsia</v>
      </c>
      <c r="M714" t="str">
        <f t="shared" si="70"/>
        <v/>
      </c>
      <c r="N714" t="str">
        <f t="shared" si="71"/>
        <v/>
      </c>
      <c r="O714" t="str">
        <f t="shared" si="73"/>
        <v>Genus</v>
      </c>
      <c r="P714" t="str">
        <f t="shared" si="72"/>
        <v/>
      </c>
      <c r="Q714" t="str">
        <f>LOOKUP(A714,Formation!$A$2:$A$10,Formation!$B$2:$B$10)</f>
        <v>Gletscher, Fels, Schutt und Geröll (mineralische Rohböden)</v>
      </c>
      <c r="R714" t="str" cm="1">
        <f t="array" ref="R714">INDEX(Klasse!$D$2:$D$42,MATCH(1,(A714=Klasse!$A$2:$A$42) * (Species!B714=Klasse!$B$2:$B$42),0))</f>
        <v>Steinschutt- und Geröllfluren</v>
      </c>
    </row>
    <row r="715" spans="1:18" x14ac:dyDescent="0.3">
      <c r="A715" s="10">
        <v>3</v>
      </c>
      <c r="B715" s="10">
        <v>3</v>
      </c>
      <c r="C715" s="10">
        <v>1</v>
      </c>
      <c r="D715" s="10">
        <v>2</v>
      </c>
      <c r="E715" t="str">
        <f>IF(C715="",Options!$A$3,IF(D715="",Options!$A$4,Options!$A$5))</f>
        <v>Assoziation</v>
      </c>
      <c r="F715" t="str" cm="1">
        <f t="array" ref="F715">IF(E715=Options!$A$3,"",IF(E715=Options!$A$4,INDEX(Verband!$E$2:$E$179,MATCH(1,(A715=Verband!$A$2:$A$179) * (Species!B715=Verband!$B$2:$B$179) * (Species!C715=Verband!$C$2:$C$179),0)),IF(E715=Options!$A$5,INDEX(Assoziation!$F$2:$F$96,MATCH(1,(A715=Assoziation!$A$2:$A$96) * (Species!B715=Assoziation!$B$2:$B$96) * (Species!C715=Assoziation!$C$2:$C$96) * (Species!D715=Assoziation!$D$2:$D$96),0)),"")))</f>
        <v>Thlaspion rotundifolii</v>
      </c>
      <c r="G715" t="str" cm="1">
        <f t="array" ref="G715">IF(E715=Options!$A$3,INDEX(Klasse!$D$2:$D$42,MATCH(1,(A715=Klasse!$A$2:$A$42) * (Species!B715=Klasse!$B$2:$B$42),0)),IF(E715=Options!$A$4,INDEX(Verband!$F$2:$F$179,MATCH(1,(A715=Verband!$A$2:$A$179) * (Species!B715=Verband!$B$2:$B$179) * (Species!C715=Verband!$C$2:$C$179),0)),IF(E715=Options!$A$5,INDEX(Assoziation!$G$2:$G$96,MATCH(1,(A715=Assoziation!$A$2:$A$96) * (Species!B715=Assoziation!$B$2:$B$96) * (Species!C715=Assoziation!$C$2:$C$96) * (Species!D715=Assoziation!$D$2:$D$96),0)),"")))</f>
        <v>Alpine Kalkblockflur</v>
      </c>
      <c r="H715" s="10" t="s">
        <v>736</v>
      </c>
      <c r="I715" s="10">
        <v>1</v>
      </c>
      <c r="J715" s="10">
        <v>0</v>
      </c>
      <c r="K715" s="10">
        <v>0</v>
      </c>
      <c r="L715" t="str">
        <f t="shared" si="69"/>
        <v xml:space="preserve">Arenaria </v>
      </c>
      <c r="M715" t="str">
        <f t="shared" si="70"/>
        <v xml:space="preserve"> multicaulis</v>
      </c>
      <c r="N715" t="str">
        <f t="shared" si="71"/>
        <v/>
      </c>
      <c r="O715" t="str">
        <f t="shared" si="73"/>
        <v>Species</v>
      </c>
      <c r="P715" t="str">
        <f t="shared" si="72"/>
        <v>L.</v>
      </c>
      <c r="Q715" t="str">
        <f>LOOKUP(A715,Formation!$A$2:$A$10,Formation!$B$2:$B$10)</f>
        <v>Gletscher, Fels, Schutt und Geröll (mineralische Rohböden)</v>
      </c>
      <c r="R715" t="str" cm="1">
        <f t="array" ref="R715">INDEX(Klasse!$D$2:$D$42,MATCH(1,(A715=Klasse!$A$2:$A$42) * (Species!B715=Klasse!$B$2:$B$42),0))</f>
        <v>Steinschutt- und Geröllfluren</v>
      </c>
    </row>
    <row r="716" spans="1:18" x14ac:dyDescent="0.3">
      <c r="A716" s="10">
        <v>3</v>
      </c>
      <c r="B716" s="10">
        <v>3</v>
      </c>
      <c r="C716" s="10">
        <v>1</v>
      </c>
      <c r="D716" s="10">
        <v>2</v>
      </c>
      <c r="E716" t="str">
        <f>IF(C716="",Options!$A$3,IF(D716="",Options!$A$4,Options!$A$5))</f>
        <v>Assoziation</v>
      </c>
      <c r="F716" t="str" cm="1">
        <f t="array" ref="F716">IF(E716=Options!$A$3,"",IF(E716=Options!$A$4,INDEX(Verband!$E$2:$E$179,MATCH(1,(A716=Verband!$A$2:$A$179) * (Species!B716=Verband!$B$2:$B$179) * (Species!C716=Verband!$C$2:$C$179),0)),IF(E716=Options!$A$5,INDEX(Assoziation!$F$2:$F$96,MATCH(1,(A716=Assoziation!$A$2:$A$96) * (Species!B716=Assoziation!$B$2:$B$96) * (Species!C716=Assoziation!$C$2:$C$96) * (Species!D716=Assoziation!$D$2:$D$96),0)),"")))</f>
        <v>Thlaspion rotundifolii</v>
      </c>
      <c r="G716" t="str" cm="1">
        <f t="array" ref="G716">IF(E716=Options!$A$3,INDEX(Klasse!$D$2:$D$42,MATCH(1,(A716=Klasse!$A$2:$A$42) * (Species!B716=Klasse!$B$2:$B$42),0)),IF(E716=Options!$A$4,INDEX(Verband!$F$2:$F$179,MATCH(1,(A716=Verband!$A$2:$A$179) * (Species!B716=Verband!$B$2:$B$179) * (Species!C716=Verband!$C$2:$C$179),0)),IF(E716=Options!$A$5,INDEX(Assoziation!$G$2:$G$96,MATCH(1,(A716=Assoziation!$A$2:$A$96) * (Species!B716=Assoziation!$B$2:$B$96) * (Species!C716=Assoziation!$C$2:$C$96) * (Species!D716=Assoziation!$D$2:$D$96),0)),"")))</f>
        <v>Alpine Kalkblockflur</v>
      </c>
      <c r="H716" s="10" t="s">
        <v>737</v>
      </c>
      <c r="I716" s="10">
        <v>1</v>
      </c>
      <c r="J716" s="10">
        <v>1</v>
      </c>
      <c r="K716" s="10">
        <v>0</v>
      </c>
      <c r="L716" t="str">
        <f t="shared" si="69"/>
        <v xml:space="preserve">Cerastium </v>
      </c>
      <c r="M716" t="str">
        <f t="shared" si="70"/>
        <v xml:space="preserve"> latifolium</v>
      </c>
      <c r="N716" t="str">
        <f t="shared" si="71"/>
        <v/>
      </c>
      <c r="O716" t="str">
        <f t="shared" si="73"/>
        <v>Species</v>
      </c>
      <c r="P716" t="str">
        <f t="shared" si="72"/>
        <v>L.</v>
      </c>
      <c r="Q716" t="str">
        <f>LOOKUP(A716,Formation!$A$2:$A$10,Formation!$B$2:$B$10)</f>
        <v>Gletscher, Fels, Schutt und Geröll (mineralische Rohböden)</v>
      </c>
      <c r="R716" t="str" cm="1">
        <f t="array" ref="R716">INDEX(Klasse!$D$2:$D$42,MATCH(1,(A716=Klasse!$A$2:$A$42) * (Species!B716=Klasse!$B$2:$B$42),0))</f>
        <v>Steinschutt- und Geröllfluren</v>
      </c>
    </row>
    <row r="717" spans="1:18" x14ac:dyDescent="0.3">
      <c r="A717" s="10">
        <v>3</v>
      </c>
      <c r="B717" s="10">
        <v>3</v>
      </c>
      <c r="C717" s="10">
        <v>1</v>
      </c>
      <c r="D717" s="10">
        <v>2</v>
      </c>
      <c r="E717" t="str">
        <f>IF(C717="",Options!$A$3,IF(D717="",Options!$A$4,Options!$A$5))</f>
        <v>Assoziation</v>
      </c>
      <c r="F717" t="str" cm="1">
        <f t="array" ref="F717">IF(E717=Options!$A$3,"",IF(E717=Options!$A$4,INDEX(Verband!$E$2:$E$179,MATCH(1,(A717=Verband!$A$2:$A$179) * (Species!B717=Verband!$B$2:$B$179) * (Species!C717=Verband!$C$2:$C$179),0)),IF(E717=Options!$A$5,INDEX(Assoziation!$F$2:$F$96,MATCH(1,(A717=Assoziation!$A$2:$A$96) * (Species!B717=Assoziation!$B$2:$B$96) * (Species!C717=Assoziation!$C$2:$C$96) * (Species!D717=Assoziation!$D$2:$D$96),0)),"")))</f>
        <v>Thlaspion rotundifolii</v>
      </c>
      <c r="G717" t="str" cm="1">
        <f t="array" ref="G717">IF(E717=Options!$A$3,INDEX(Klasse!$D$2:$D$42,MATCH(1,(A717=Klasse!$A$2:$A$42) * (Species!B717=Klasse!$B$2:$B$42),0)),IF(E717=Options!$A$4,INDEX(Verband!$F$2:$F$179,MATCH(1,(A717=Verband!$A$2:$A$179) * (Species!B717=Verband!$B$2:$B$179) * (Species!C717=Verband!$C$2:$C$179),0)),IF(E717=Options!$A$5,INDEX(Assoziation!$G$2:$G$96,MATCH(1,(A717=Assoziation!$A$2:$A$96) * (Species!B717=Assoziation!$B$2:$B$96) * (Species!C717=Assoziation!$C$2:$C$96) * (Species!D717=Assoziation!$D$2:$D$96),0)),"")))</f>
        <v>Alpine Kalkblockflur</v>
      </c>
      <c r="H717" s="10" t="s">
        <v>738</v>
      </c>
      <c r="I717" s="10">
        <v>1</v>
      </c>
      <c r="J717" s="10">
        <v>0</v>
      </c>
      <c r="K717" s="10">
        <v>0</v>
      </c>
      <c r="L717" t="str">
        <f t="shared" si="69"/>
        <v xml:space="preserve">Crepis </v>
      </c>
      <c r="M717" t="str">
        <f t="shared" si="70"/>
        <v xml:space="preserve"> pygmaea</v>
      </c>
      <c r="N717" t="str">
        <f t="shared" si="71"/>
        <v/>
      </c>
      <c r="O717" t="str">
        <f t="shared" si="73"/>
        <v>Species</v>
      </c>
      <c r="P717" t="str">
        <f t="shared" si="72"/>
        <v>L.</v>
      </c>
      <c r="Q717" t="str">
        <f>LOOKUP(A717,Formation!$A$2:$A$10,Formation!$B$2:$B$10)</f>
        <v>Gletscher, Fels, Schutt und Geröll (mineralische Rohböden)</v>
      </c>
      <c r="R717" t="str" cm="1">
        <f t="array" ref="R717">INDEX(Klasse!$D$2:$D$42,MATCH(1,(A717=Klasse!$A$2:$A$42) * (Species!B717=Klasse!$B$2:$B$42),0))</f>
        <v>Steinschutt- und Geröllfluren</v>
      </c>
    </row>
    <row r="718" spans="1:18" x14ac:dyDescent="0.3">
      <c r="A718" s="10">
        <v>3</v>
      </c>
      <c r="B718" s="10">
        <v>3</v>
      </c>
      <c r="C718" s="10">
        <v>1</v>
      </c>
      <c r="D718" s="10">
        <v>2</v>
      </c>
      <c r="E718" t="str">
        <f>IF(C718="",Options!$A$3,IF(D718="",Options!$A$4,Options!$A$5))</f>
        <v>Assoziation</v>
      </c>
      <c r="F718" t="str" cm="1">
        <f t="array" ref="F718">IF(E718=Options!$A$3,"",IF(E718=Options!$A$4,INDEX(Verband!$E$2:$E$179,MATCH(1,(A718=Verband!$A$2:$A$179) * (Species!B718=Verband!$B$2:$B$179) * (Species!C718=Verband!$C$2:$C$179),0)),IF(E718=Options!$A$5,INDEX(Assoziation!$F$2:$F$96,MATCH(1,(A718=Assoziation!$A$2:$A$96) * (Species!B718=Assoziation!$B$2:$B$96) * (Species!C718=Assoziation!$C$2:$C$96) * (Species!D718=Assoziation!$D$2:$D$96),0)),"")))</f>
        <v>Thlaspion rotundifolii</v>
      </c>
      <c r="G718" t="str" cm="1">
        <f t="array" ref="G718">IF(E718=Options!$A$3,INDEX(Klasse!$D$2:$D$42,MATCH(1,(A718=Klasse!$A$2:$A$42) * (Species!B718=Klasse!$B$2:$B$42),0)),IF(E718=Options!$A$4,INDEX(Verband!$F$2:$F$179,MATCH(1,(A718=Verband!$A$2:$A$179) * (Species!B718=Verband!$B$2:$B$179) * (Species!C718=Verband!$C$2:$C$179),0)),IF(E718=Options!$A$5,INDEX(Assoziation!$G$2:$G$96,MATCH(1,(A718=Assoziation!$A$2:$A$96) * (Species!B718=Assoziation!$B$2:$B$96) * (Species!C718=Assoziation!$C$2:$C$96) * (Species!D718=Assoziation!$D$2:$D$96),0)),"")))</f>
        <v>Alpine Kalkblockflur</v>
      </c>
      <c r="H718" s="10" t="s">
        <v>739</v>
      </c>
      <c r="I718" s="10">
        <v>1</v>
      </c>
      <c r="J718" s="10">
        <v>1</v>
      </c>
      <c r="K718" s="10">
        <v>0</v>
      </c>
      <c r="L718" t="str">
        <f t="shared" si="69"/>
        <v xml:space="preserve">Galium </v>
      </c>
      <c r="M718" t="str">
        <f t="shared" si="70"/>
        <v xml:space="preserve"> megalospermum</v>
      </c>
      <c r="N718" t="str">
        <f t="shared" si="71"/>
        <v/>
      </c>
      <c r="O718" t="str">
        <f t="shared" si="73"/>
        <v>Species</v>
      </c>
      <c r="P718" t="str">
        <f t="shared" si="72"/>
        <v>All.</v>
      </c>
      <c r="Q718" t="str">
        <f>LOOKUP(A718,Formation!$A$2:$A$10,Formation!$B$2:$B$10)</f>
        <v>Gletscher, Fels, Schutt und Geröll (mineralische Rohböden)</v>
      </c>
      <c r="R718" t="str" cm="1">
        <f t="array" ref="R718">INDEX(Klasse!$D$2:$D$42,MATCH(1,(A718=Klasse!$A$2:$A$42) * (Species!B718=Klasse!$B$2:$B$42),0))</f>
        <v>Steinschutt- und Geröllfluren</v>
      </c>
    </row>
    <row r="719" spans="1:18" x14ac:dyDescent="0.3">
      <c r="A719" s="10">
        <v>3</v>
      </c>
      <c r="B719" s="10">
        <v>3</v>
      </c>
      <c r="C719" s="10">
        <v>1</v>
      </c>
      <c r="D719" s="10">
        <v>2</v>
      </c>
      <c r="E719" t="str">
        <f>IF(C719="",Options!$A$3,IF(D719="",Options!$A$4,Options!$A$5))</f>
        <v>Assoziation</v>
      </c>
      <c r="F719" t="str" cm="1">
        <f t="array" ref="F719">IF(E719=Options!$A$3,"",IF(E719=Options!$A$4,INDEX(Verband!$E$2:$E$179,MATCH(1,(A719=Verband!$A$2:$A$179) * (Species!B719=Verband!$B$2:$B$179) * (Species!C719=Verband!$C$2:$C$179),0)),IF(E719=Options!$A$5,INDEX(Assoziation!$F$2:$F$96,MATCH(1,(A719=Assoziation!$A$2:$A$96) * (Species!B719=Assoziation!$B$2:$B$96) * (Species!C719=Assoziation!$C$2:$C$96) * (Species!D719=Assoziation!$D$2:$D$96),0)),"")))</f>
        <v>Thlaspion rotundifolii</v>
      </c>
      <c r="G719" t="str" cm="1">
        <f t="array" ref="G719">IF(E719=Options!$A$3,INDEX(Klasse!$D$2:$D$42,MATCH(1,(A719=Klasse!$A$2:$A$42) * (Species!B719=Klasse!$B$2:$B$42),0)),IF(E719=Options!$A$4,INDEX(Verband!$F$2:$F$179,MATCH(1,(A719=Verband!$A$2:$A$179) * (Species!B719=Verband!$B$2:$B$179) * (Species!C719=Verband!$C$2:$C$179),0)),IF(E719=Options!$A$5,INDEX(Assoziation!$G$2:$G$96,MATCH(1,(A719=Assoziation!$A$2:$A$96) * (Species!B719=Assoziation!$B$2:$B$96) * (Species!C719=Assoziation!$C$2:$C$96) * (Species!D719=Assoziation!$D$2:$D$96),0)),"")))</f>
        <v>Alpine Kalkblockflur</v>
      </c>
      <c r="H719" s="10" t="s">
        <v>740</v>
      </c>
      <c r="I719" s="10">
        <v>1</v>
      </c>
      <c r="J719" s="10">
        <v>1</v>
      </c>
      <c r="K719" s="10">
        <v>0</v>
      </c>
      <c r="L719" t="str">
        <f t="shared" si="69"/>
        <v xml:space="preserve">Leontodon </v>
      </c>
      <c r="M719" t="str">
        <f t="shared" si="70"/>
        <v xml:space="preserve"> montanus</v>
      </c>
      <c r="N719" t="str">
        <f t="shared" si="71"/>
        <v/>
      </c>
      <c r="O719" t="str">
        <f t="shared" si="73"/>
        <v>Species</v>
      </c>
      <c r="P719" t="str">
        <f t="shared" si="72"/>
        <v>Lam.</v>
      </c>
      <c r="Q719" t="str">
        <f>LOOKUP(A719,Formation!$A$2:$A$10,Formation!$B$2:$B$10)</f>
        <v>Gletscher, Fels, Schutt und Geröll (mineralische Rohböden)</v>
      </c>
      <c r="R719" t="str" cm="1">
        <f t="array" ref="R719">INDEX(Klasse!$D$2:$D$42,MATCH(1,(A719=Klasse!$A$2:$A$42) * (Species!B719=Klasse!$B$2:$B$42),0))</f>
        <v>Steinschutt- und Geröllfluren</v>
      </c>
    </row>
    <row r="720" spans="1:18" x14ac:dyDescent="0.3">
      <c r="A720" s="10">
        <v>3</v>
      </c>
      <c r="B720" s="10">
        <v>3</v>
      </c>
      <c r="C720" s="10">
        <v>1</v>
      </c>
      <c r="D720" s="10">
        <v>2</v>
      </c>
      <c r="E720" t="str">
        <f>IF(C720="",Options!$A$3,IF(D720="",Options!$A$4,Options!$A$5))</f>
        <v>Assoziation</v>
      </c>
      <c r="F720" t="str" cm="1">
        <f t="array" ref="F720">IF(E720=Options!$A$3,"",IF(E720=Options!$A$4,INDEX(Verband!$E$2:$E$179,MATCH(1,(A720=Verband!$A$2:$A$179) * (Species!B720=Verband!$B$2:$B$179) * (Species!C720=Verband!$C$2:$C$179),0)),IF(E720=Options!$A$5,INDEX(Assoziation!$F$2:$F$96,MATCH(1,(A720=Assoziation!$A$2:$A$96) * (Species!B720=Assoziation!$B$2:$B$96) * (Species!C720=Assoziation!$C$2:$C$96) * (Species!D720=Assoziation!$D$2:$D$96),0)),"")))</f>
        <v>Thlaspion rotundifolii</v>
      </c>
      <c r="G720" t="str" cm="1">
        <f t="array" ref="G720">IF(E720=Options!$A$3,INDEX(Klasse!$D$2:$D$42,MATCH(1,(A720=Klasse!$A$2:$A$42) * (Species!B720=Klasse!$B$2:$B$42),0)),IF(E720=Options!$A$4,INDEX(Verband!$F$2:$F$179,MATCH(1,(A720=Verband!$A$2:$A$179) * (Species!B720=Verband!$B$2:$B$179) * (Species!C720=Verband!$C$2:$C$179),0)),IF(E720=Options!$A$5,INDEX(Assoziation!$G$2:$G$96,MATCH(1,(A720=Assoziation!$A$2:$A$96) * (Species!B720=Assoziation!$B$2:$B$96) * (Species!C720=Assoziation!$C$2:$C$96) * (Species!D720=Assoziation!$D$2:$D$96),0)),"")))</f>
        <v>Alpine Kalkblockflur</v>
      </c>
      <c r="H720" s="10" t="s">
        <v>741</v>
      </c>
      <c r="I720" s="10">
        <v>1</v>
      </c>
      <c r="J720" s="10">
        <v>0</v>
      </c>
      <c r="K720" s="10">
        <v>0</v>
      </c>
      <c r="L720" t="str">
        <f t="shared" si="69"/>
        <v xml:space="preserve">Leucanthemum </v>
      </c>
      <c r="M720" t="str">
        <f t="shared" si="70"/>
        <v xml:space="preserve"> halleri</v>
      </c>
      <c r="N720" t="str">
        <f t="shared" si="71"/>
        <v/>
      </c>
      <c r="O720" t="str">
        <f t="shared" si="73"/>
        <v>Species</v>
      </c>
      <c r="P720" t="str">
        <f t="shared" si="72"/>
        <v>(Vitman) Ducommun</v>
      </c>
      <c r="Q720" t="str">
        <f>LOOKUP(A720,Formation!$A$2:$A$10,Formation!$B$2:$B$10)</f>
        <v>Gletscher, Fels, Schutt und Geröll (mineralische Rohböden)</v>
      </c>
      <c r="R720" t="str" cm="1">
        <f t="array" ref="R720">INDEX(Klasse!$D$2:$D$42,MATCH(1,(A720=Klasse!$A$2:$A$42) * (Species!B720=Klasse!$B$2:$B$42),0))</f>
        <v>Steinschutt- und Geröllfluren</v>
      </c>
    </row>
    <row r="721" spans="1:18" x14ac:dyDescent="0.3">
      <c r="A721" s="10">
        <v>3</v>
      </c>
      <c r="B721" s="10">
        <v>3</v>
      </c>
      <c r="C721" s="10">
        <v>1</v>
      </c>
      <c r="D721" s="10">
        <v>2</v>
      </c>
      <c r="E721" t="str">
        <f>IF(C721="",Options!$A$3,IF(D721="",Options!$A$4,Options!$A$5))</f>
        <v>Assoziation</v>
      </c>
      <c r="F721" t="str" cm="1">
        <f t="array" ref="F721">IF(E721=Options!$A$3,"",IF(E721=Options!$A$4,INDEX(Verband!$E$2:$E$179,MATCH(1,(A721=Verband!$A$2:$A$179) * (Species!B721=Verband!$B$2:$B$179) * (Species!C721=Verband!$C$2:$C$179),0)),IF(E721=Options!$A$5,INDEX(Assoziation!$F$2:$F$96,MATCH(1,(A721=Assoziation!$A$2:$A$96) * (Species!B721=Assoziation!$B$2:$B$96) * (Species!C721=Assoziation!$C$2:$C$96) * (Species!D721=Assoziation!$D$2:$D$96),0)),"")))</f>
        <v>Thlaspion rotundifolii</v>
      </c>
      <c r="G721" t="str" cm="1">
        <f t="array" ref="G721">IF(E721=Options!$A$3,INDEX(Klasse!$D$2:$D$42,MATCH(1,(A721=Klasse!$A$2:$A$42) * (Species!B721=Klasse!$B$2:$B$42),0)),IF(E721=Options!$A$4,INDEX(Verband!$F$2:$F$179,MATCH(1,(A721=Verband!$A$2:$A$179) * (Species!B721=Verband!$B$2:$B$179) * (Species!C721=Verband!$C$2:$C$179),0)),IF(E721=Options!$A$5,INDEX(Assoziation!$G$2:$G$96,MATCH(1,(A721=Assoziation!$A$2:$A$96) * (Species!B721=Assoziation!$B$2:$B$96) * (Species!C721=Assoziation!$C$2:$C$96) * (Species!D721=Assoziation!$D$2:$D$96),0)),"")))</f>
        <v>Alpine Kalkblockflur</v>
      </c>
      <c r="H721" s="10" t="s">
        <v>742</v>
      </c>
      <c r="I721" s="10">
        <v>1</v>
      </c>
      <c r="J721" s="10">
        <v>0</v>
      </c>
      <c r="K721" s="10">
        <v>0</v>
      </c>
      <c r="L721" t="str">
        <f t="shared" si="69"/>
        <v xml:space="preserve">Moehringia </v>
      </c>
      <c r="M721" t="str">
        <f t="shared" si="70"/>
        <v xml:space="preserve"> ciliata</v>
      </c>
      <c r="N721" t="str">
        <f t="shared" si="71"/>
        <v/>
      </c>
      <c r="O721" t="str">
        <f t="shared" si="73"/>
        <v>Species</v>
      </c>
      <c r="P721" t="str">
        <f t="shared" si="72"/>
        <v>(Scop.) Dalla Torre</v>
      </c>
      <c r="Q721" t="str">
        <f>LOOKUP(A721,Formation!$A$2:$A$10,Formation!$B$2:$B$10)</f>
        <v>Gletscher, Fels, Schutt und Geröll (mineralische Rohböden)</v>
      </c>
      <c r="R721" t="str" cm="1">
        <f t="array" ref="R721">INDEX(Klasse!$D$2:$D$42,MATCH(1,(A721=Klasse!$A$2:$A$42) * (Species!B721=Klasse!$B$2:$B$42),0))</f>
        <v>Steinschutt- und Geröllfluren</v>
      </c>
    </row>
    <row r="722" spans="1:18" x14ac:dyDescent="0.3">
      <c r="A722" s="10">
        <v>3</v>
      </c>
      <c r="B722" s="10">
        <v>3</v>
      </c>
      <c r="C722" s="10">
        <v>1</v>
      </c>
      <c r="D722" s="10">
        <v>2</v>
      </c>
      <c r="E722" t="str">
        <f>IF(C722="",Options!$A$3,IF(D722="",Options!$A$4,Options!$A$5))</f>
        <v>Assoziation</v>
      </c>
      <c r="F722" t="str" cm="1">
        <f t="array" ref="F722">IF(E722=Options!$A$3,"",IF(E722=Options!$A$4,INDEX(Verband!$E$2:$E$179,MATCH(1,(A722=Verband!$A$2:$A$179) * (Species!B722=Verband!$B$2:$B$179) * (Species!C722=Verband!$C$2:$C$179),0)),IF(E722=Options!$A$5,INDEX(Assoziation!$F$2:$F$96,MATCH(1,(A722=Assoziation!$A$2:$A$96) * (Species!B722=Assoziation!$B$2:$B$96) * (Species!C722=Assoziation!$C$2:$C$96) * (Species!D722=Assoziation!$D$2:$D$96),0)),"")))</f>
        <v>Thlaspion rotundifolii</v>
      </c>
      <c r="G722" t="str" cm="1">
        <f t="array" ref="G722">IF(E722=Options!$A$3,INDEX(Klasse!$D$2:$D$42,MATCH(1,(A722=Klasse!$A$2:$A$42) * (Species!B722=Klasse!$B$2:$B$42),0)),IF(E722=Options!$A$4,INDEX(Verband!$F$2:$F$179,MATCH(1,(A722=Verband!$A$2:$A$179) * (Species!B722=Verband!$B$2:$B$179) * (Species!C722=Verband!$C$2:$C$179),0)),IF(E722=Options!$A$5,INDEX(Assoziation!$G$2:$G$96,MATCH(1,(A722=Assoziation!$A$2:$A$96) * (Species!B722=Assoziation!$B$2:$B$96) * (Species!C722=Assoziation!$C$2:$C$96) * (Species!D722=Assoziation!$D$2:$D$96),0)),"")))</f>
        <v>Alpine Kalkblockflur</v>
      </c>
      <c r="H722" s="10" t="s">
        <v>743</v>
      </c>
      <c r="I722" s="10">
        <v>1</v>
      </c>
      <c r="J722" s="10">
        <v>0</v>
      </c>
      <c r="K722" s="10">
        <v>0</v>
      </c>
      <c r="L722" t="str">
        <f t="shared" si="69"/>
        <v xml:space="preserve">Papaver </v>
      </c>
      <c r="M722" t="str">
        <f t="shared" si="70"/>
        <v xml:space="preserve"> aurantiacum</v>
      </c>
      <c r="N722" t="str">
        <f t="shared" si="71"/>
        <v/>
      </c>
      <c r="O722" t="str">
        <f t="shared" si="73"/>
        <v>Species</v>
      </c>
      <c r="P722" t="str">
        <f t="shared" si="72"/>
        <v>Loisel.</v>
      </c>
      <c r="Q722" t="str">
        <f>LOOKUP(A722,Formation!$A$2:$A$10,Formation!$B$2:$B$10)</f>
        <v>Gletscher, Fels, Schutt und Geröll (mineralische Rohböden)</v>
      </c>
      <c r="R722" t="str" cm="1">
        <f t="array" ref="R722">INDEX(Klasse!$D$2:$D$42,MATCH(1,(A722=Klasse!$A$2:$A$42) * (Species!B722=Klasse!$B$2:$B$42),0))</f>
        <v>Steinschutt- und Geröllfluren</v>
      </c>
    </row>
    <row r="723" spans="1:18" x14ac:dyDescent="0.3">
      <c r="A723" s="10">
        <v>3</v>
      </c>
      <c r="B723" s="10">
        <v>3</v>
      </c>
      <c r="C723" s="10">
        <v>1</v>
      </c>
      <c r="D723" s="10">
        <v>2</v>
      </c>
      <c r="E723" t="str">
        <f>IF(C723="",Options!$A$3,IF(D723="",Options!$A$4,Options!$A$5))</f>
        <v>Assoziation</v>
      </c>
      <c r="F723" t="str" cm="1">
        <f t="array" ref="F723">IF(E723=Options!$A$3,"",IF(E723=Options!$A$4,INDEX(Verband!$E$2:$E$179,MATCH(1,(A723=Verband!$A$2:$A$179) * (Species!B723=Verband!$B$2:$B$179) * (Species!C723=Verband!$C$2:$C$179),0)),IF(E723=Options!$A$5,INDEX(Assoziation!$F$2:$F$96,MATCH(1,(A723=Assoziation!$A$2:$A$96) * (Species!B723=Assoziation!$B$2:$B$96) * (Species!C723=Assoziation!$C$2:$C$96) * (Species!D723=Assoziation!$D$2:$D$96),0)),"")))</f>
        <v>Thlaspion rotundifolii</v>
      </c>
      <c r="G723" t="str" cm="1">
        <f t="array" ref="G723">IF(E723=Options!$A$3,INDEX(Klasse!$D$2:$D$42,MATCH(1,(A723=Klasse!$A$2:$A$42) * (Species!B723=Klasse!$B$2:$B$42),0)),IF(E723=Options!$A$4,INDEX(Verband!$F$2:$F$179,MATCH(1,(A723=Verband!$A$2:$A$179) * (Species!B723=Verband!$B$2:$B$179) * (Species!C723=Verband!$C$2:$C$179),0)),IF(E723=Options!$A$5,INDEX(Assoziation!$G$2:$G$96,MATCH(1,(A723=Assoziation!$A$2:$A$96) * (Species!B723=Assoziation!$B$2:$B$96) * (Species!C723=Assoziation!$C$2:$C$96) * (Species!D723=Assoziation!$D$2:$D$96),0)),"")))</f>
        <v>Alpine Kalkblockflur</v>
      </c>
      <c r="H723" s="10" t="s">
        <v>744</v>
      </c>
      <c r="I723" s="10">
        <v>1</v>
      </c>
      <c r="J723" s="10">
        <v>0</v>
      </c>
      <c r="K723" s="10">
        <v>0</v>
      </c>
      <c r="L723" t="str">
        <f t="shared" si="69"/>
        <v xml:space="preserve">Papaver </v>
      </c>
      <c r="M723" t="str">
        <f t="shared" si="70"/>
        <v xml:space="preserve"> occidentale</v>
      </c>
      <c r="N723" t="str">
        <f t="shared" si="71"/>
        <v/>
      </c>
      <c r="O723" t="str">
        <f t="shared" si="73"/>
        <v>Species</v>
      </c>
      <c r="P723" t="str">
        <f t="shared" si="72"/>
        <v>(Markgr.) H. E. Hess &amp; Landolt</v>
      </c>
      <c r="Q723" t="str">
        <f>LOOKUP(A723,Formation!$A$2:$A$10,Formation!$B$2:$B$10)</f>
        <v>Gletscher, Fels, Schutt und Geröll (mineralische Rohböden)</v>
      </c>
      <c r="R723" t="str" cm="1">
        <f t="array" ref="R723">INDEX(Klasse!$D$2:$D$42,MATCH(1,(A723=Klasse!$A$2:$A$42) * (Species!B723=Klasse!$B$2:$B$42),0))</f>
        <v>Steinschutt- und Geröllfluren</v>
      </c>
    </row>
    <row r="724" spans="1:18" x14ac:dyDescent="0.3">
      <c r="A724" s="10">
        <v>3</v>
      </c>
      <c r="B724" s="10">
        <v>3</v>
      </c>
      <c r="C724" s="10">
        <v>1</v>
      </c>
      <c r="D724" s="10">
        <v>2</v>
      </c>
      <c r="E724" t="str">
        <f>IF(C724="",Options!$A$3,IF(D724="",Options!$A$4,Options!$A$5))</f>
        <v>Assoziation</v>
      </c>
      <c r="F724" t="str" cm="1">
        <f t="array" ref="F724">IF(E724=Options!$A$3,"",IF(E724=Options!$A$4,INDEX(Verband!$E$2:$E$179,MATCH(1,(A724=Verband!$A$2:$A$179) * (Species!B724=Verband!$B$2:$B$179) * (Species!C724=Verband!$C$2:$C$179),0)),IF(E724=Options!$A$5,INDEX(Assoziation!$F$2:$F$96,MATCH(1,(A724=Assoziation!$A$2:$A$96) * (Species!B724=Assoziation!$B$2:$B$96) * (Species!C724=Assoziation!$C$2:$C$96) * (Species!D724=Assoziation!$D$2:$D$96),0)),"")))</f>
        <v>Thlaspion rotundifolii</v>
      </c>
      <c r="G724" t="str" cm="1">
        <f t="array" ref="G724">IF(E724=Options!$A$3,INDEX(Klasse!$D$2:$D$42,MATCH(1,(A724=Klasse!$A$2:$A$42) * (Species!B724=Klasse!$B$2:$B$42),0)),IF(E724=Options!$A$4,INDEX(Verband!$F$2:$F$179,MATCH(1,(A724=Verband!$A$2:$A$179) * (Species!B724=Verband!$B$2:$B$179) * (Species!C724=Verband!$C$2:$C$179),0)),IF(E724=Options!$A$5,INDEX(Assoziation!$G$2:$G$96,MATCH(1,(A724=Assoziation!$A$2:$A$96) * (Species!B724=Assoziation!$B$2:$B$96) * (Species!C724=Assoziation!$C$2:$C$96) * (Species!D724=Assoziation!$D$2:$D$96),0)),"")))</f>
        <v>Alpine Kalkblockflur</v>
      </c>
      <c r="H724" s="10" t="s">
        <v>745</v>
      </c>
      <c r="I724" s="10">
        <v>1</v>
      </c>
      <c r="J724" s="10">
        <v>0</v>
      </c>
      <c r="K724" s="10">
        <v>0</v>
      </c>
      <c r="L724" t="str">
        <f t="shared" si="69"/>
        <v xml:space="preserve">Papaver </v>
      </c>
      <c r="M724" t="str">
        <f t="shared" si="70"/>
        <v xml:space="preserve"> sendtneri</v>
      </c>
      <c r="N724" t="str">
        <f t="shared" si="71"/>
        <v/>
      </c>
      <c r="O724" t="str">
        <f t="shared" si="73"/>
        <v>Species</v>
      </c>
      <c r="P724" t="str">
        <f t="shared" si="72"/>
        <v>Hayek</v>
      </c>
      <c r="Q724" t="str">
        <f>LOOKUP(A724,Formation!$A$2:$A$10,Formation!$B$2:$B$10)</f>
        <v>Gletscher, Fels, Schutt und Geröll (mineralische Rohböden)</v>
      </c>
      <c r="R724" t="str" cm="1">
        <f t="array" ref="R724">INDEX(Klasse!$D$2:$D$42,MATCH(1,(A724=Klasse!$A$2:$A$42) * (Species!B724=Klasse!$B$2:$B$42),0))</f>
        <v>Steinschutt- und Geröllfluren</v>
      </c>
    </row>
    <row r="725" spans="1:18" x14ac:dyDescent="0.3">
      <c r="A725" s="10">
        <v>3</v>
      </c>
      <c r="B725" s="10">
        <v>3</v>
      </c>
      <c r="C725" s="10">
        <v>1</v>
      </c>
      <c r="D725" s="10">
        <v>2</v>
      </c>
      <c r="E725" t="str">
        <f>IF(C725="",Options!$A$3,IF(D725="",Options!$A$4,Options!$A$5))</f>
        <v>Assoziation</v>
      </c>
      <c r="F725" t="str" cm="1">
        <f t="array" ref="F725">IF(E725=Options!$A$3,"",IF(E725=Options!$A$4,INDEX(Verband!$E$2:$E$179,MATCH(1,(A725=Verband!$A$2:$A$179) * (Species!B725=Verband!$B$2:$B$179) * (Species!C725=Verband!$C$2:$C$179),0)),IF(E725=Options!$A$5,INDEX(Assoziation!$F$2:$F$96,MATCH(1,(A725=Assoziation!$A$2:$A$96) * (Species!B725=Assoziation!$B$2:$B$96) * (Species!C725=Assoziation!$C$2:$C$96) * (Species!D725=Assoziation!$D$2:$D$96),0)),"")))</f>
        <v>Thlaspion rotundifolii</v>
      </c>
      <c r="G725" t="str" cm="1">
        <f t="array" ref="G725">IF(E725=Options!$A$3,INDEX(Klasse!$D$2:$D$42,MATCH(1,(A725=Klasse!$A$2:$A$42) * (Species!B725=Klasse!$B$2:$B$42),0)),IF(E725=Options!$A$4,INDEX(Verband!$F$2:$F$179,MATCH(1,(A725=Verband!$A$2:$A$179) * (Species!B725=Verband!$B$2:$B$179) * (Species!C725=Verband!$C$2:$C$179),0)),IF(E725=Options!$A$5,INDEX(Assoziation!$G$2:$G$96,MATCH(1,(A725=Assoziation!$A$2:$A$96) * (Species!B725=Assoziation!$B$2:$B$96) * (Species!C725=Assoziation!$C$2:$C$96) * (Species!D725=Assoziation!$D$2:$D$96),0)),"")))</f>
        <v>Alpine Kalkblockflur</v>
      </c>
      <c r="H725" s="10" t="s">
        <v>746</v>
      </c>
      <c r="I725" s="10">
        <v>1</v>
      </c>
      <c r="J725" s="10">
        <v>0</v>
      </c>
      <c r="K725" s="10">
        <v>0</v>
      </c>
      <c r="L725" t="str">
        <f t="shared" si="69"/>
        <v xml:space="preserve">Ranunculus </v>
      </c>
      <c r="M725" t="str">
        <f t="shared" si="70"/>
        <v xml:space="preserve"> parnassiifolius</v>
      </c>
      <c r="N725" t="str">
        <f t="shared" si="71"/>
        <v/>
      </c>
      <c r="O725" t="str">
        <f t="shared" si="73"/>
        <v>Species</v>
      </c>
      <c r="P725" t="str">
        <f t="shared" si="72"/>
        <v>L.</v>
      </c>
      <c r="Q725" t="str">
        <f>LOOKUP(A725,Formation!$A$2:$A$10,Formation!$B$2:$B$10)</f>
        <v>Gletscher, Fels, Schutt und Geröll (mineralische Rohböden)</v>
      </c>
      <c r="R725" t="str" cm="1">
        <f t="array" ref="R725">INDEX(Klasse!$D$2:$D$42,MATCH(1,(A725=Klasse!$A$2:$A$42) * (Species!B725=Klasse!$B$2:$B$42),0))</f>
        <v>Steinschutt- und Geröllfluren</v>
      </c>
    </row>
    <row r="726" spans="1:18" x14ac:dyDescent="0.3">
      <c r="A726" s="10">
        <v>3</v>
      </c>
      <c r="B726" s="10">
        <v>3</v>
      </c>
      <c r="C726" s="10">
        <v>1</v>
      </c>
      <c r="D726" s="10">
        <v>2</v>
      </c>
      <c r="E726" t="str">
        <f>IF(C726="",Options!$A$3,IF(D726="",Options!$A$4,Options!$A$5))</f>
        <v>Assoziation</v>
      </c>
      <c r="F726" t="str" cm="1">
        <f t="array" ref="F726">IF(E726=Options!$A$3,"",IF(E726=Options!$A$4,INDEX(Verband!$E$2:$E$179,MATCH(1,(A726=Verband!$A$2:$A$179) * (Species!B726=Verband!$B$2:$B$179) * (Species!C726=Verband!$C$2:$C$179),0)),IF(E726=Options!$A$5,INDEX(Assoziation!$F$2:$F$96,MATCH(1,(A726=Assoziation!$A$2:$A$96) * (Species!B726=Assoziation!$B$2:$B$96) * (Species!C726=Assoziation!$C$2:$C$96) * (Species!D726=Assoziation!$D$2:$D$96),0)),"")))</f>
        <v>Thlaspion rotundifolii</v>
      </c>
      <c r="G726" t="str" cm="1">
        <f t="array" ref="G726">IF(E726=Options!$A$3,INDEX(Klasse!$D$2:$D$42,MATCH(1,(A726=Klasse!$A$2:$A$42) * (Species!B726=Klasse!$B$2:$B$42),0)),IF(E726=Options!$A$4,INDEX(Verband!$F$2:$F$179,MATCH(1,(A726=Verband!$A$2:$A$179) * (Species!B726=Verband!$B$2:$B$179) * (Species!C726=Verband!$C$2:$C$179),0)),IF(E726=Options!$A$5,INDEX(Assoziation!$G$2:$G$96,MATCH(1,(A726=Assoziation!$A$2:$A$96) * (Species!B726=Assoziation!$B$2:$B$96) * (Species!C726=Assoziation!$C$2:$C$96) * (Species!D726=Assoziation!$D$2:$D$96),0)),"")))</f>
        <v>Alpine Kalkblockflur</v>
      </c>
      <c r="H726" s="10" t="s">
        <v>747</v>
      </c>
      <c r="I726" s="10">
        <v>1</v>
      </c>
      <c r="J726" s="10">
        <v>0</v>
      </c>
      <c r="K726" s="10">
        <v>0</v>
      </c>
      <c r="L726" t="str">
        <f t="shared" si="69"/>
        <v xml:space="preserve">Saxifraga </v>
      </c>
      <c r="M726" t="str">
        <f t="shared" si="70"/>
        <v xml:space="preserve"> aphylla</v>
      </c>
      <c r="N726" t="str">
        <f t="shared" si="71"/>
        <v/>
      </c>
      <c r="O726" t="str">
        <f t="shared" si="73"/>
        <v>Species</v>
      </c>
      <c r="P726" t="str">
        <f t="shared" si="72"/>
        <v>Sternb.</v>
      </c>
      <c r="Q726" t="str">
        <f>LOOKUP(A726,Formation!$A$2:$A$10,Formation!$B$2:$B$10)</f>
        <v>Gletscher, Fels, Schutt und Geröll (mineralische Rohböden)</v>
      </c>
      <c r="R726" t="str" cm="1">
        <f t="array" ref="R726">INDEX(Klasse!$D$2:$D$42,MATCH(1,(A726=Klasse!$A$2:$A$42) * (Species!B726=Klasse!$B$2:$B$42),0))</f>
        <v>Steinschutt- und Geröllfluren</v>
      </c>
    </row>
    <row r="727" spans="1:18" x14ac:dyDescent="0.3">
      <c r="A727" s="10">
        <v>3</v>
      </c>
      <c r="B727" s="10">
        <v>3</v>
      </c>
      <c r="C727" s="10">
        <v>1</v>
      </c>
      <c r="D727" s="10">
        <v>2</v>
      </c>
      <c r="E727" t="str">
        <f>IF(C727="",Options!$A$3,IF(D727="",Options!$A$4,Options!$A$5))</f>
        <v>Assoziation</v>
      </c>
      <c r="F727" t="str" cm="1">
        <f t="array" ref="F727">IF(E727=Options!$A$3,"",IF(E727=Options!$A$4,INDEX(Verband!$E$2:$E$179,MATCH(1,(A727=Verband!$A$2:$A$179) * (Species!B727=Verband!$B$2:$B$179) * (Species!C727=Verband!$C$2:$C$179),0)),IF(E727=Options!$A$5,INDEX(Assoziation!$F$2:$F$96,MATCH(1,(A727=Assoziation!$A$2:$A$96) * (Species!B727=Assoziation!$B$2:$B$96) * (Species!C727=Assoziation!$C$2:$C$96) * (Species!D727=Assoziation!$D$2:$D$96),0)),"")))</f>
        <v>Thlaspion rotundifolii</v>
      </c>
      <c r="G727" t="str" cm="1">
        <f t="array" ref="G727">IF(E727=Options!$A$3,INDEX(Klasse!$D$2:$D$42,MATCH(1,(A727=Klasse!$A$2:$A$42) * (Species!B727=Klasse!$B$2:$B$42),0)),IF(E727=Options!$A$4,INDEX(Verband!$F$2:$F$179,MATCH(1,(A727=Verband!$A$2:$A$179) * (Species!B727=Verband!$B$2:$B$179) * (Species!C727=Verband!$C$2:$C$179),0)),IF(E727=Options!$A$5,INDEX(Assoziation!$G$2:$G$96,MATCH(1,(A727=Assoziation!$A$2:$A$96) * (Species!B727=Assoziation!$B$2:$B$96) * (Species!C727=Assoziation!$C$2:$C$96) * (Species!D727=Assoziation!$D$2:$D$96),0)),"")))</f>
        <v>Alpine Kalkblockflur</v>
      </c>
      <c r="H727" s="10" t="s">
        <v>748</v>
      </c>
      <c r="I727" s="10">
        <v>1</v>
      </c>
      <c r="J727" s="10">
        <v>1</v>
      </c>
      <c r="K727" s="10">
        <v>0</v>
      </c>
      <c r="L727" t="str">
        <f t="shared" si="69"/>
        <v xml:space="preserve">Thlaspi </v>
      </c>
      <c r="M727" t="str">
        <f t="shared" si="70"/>
        <v xml:space="preserve"> rotundifolium</v>
      </c>
      <c r="N727" t="str">
        <f t="shared" si="71"/>
        <v>rotundifolium</v>
      </c>
      <c r="O727" t="str">
        <f t="shared" si="73"/>
        <v>Subspecies</v>
      </c>
      <c r="P727" t="str">
        <f t="shared" si="72"/>
        <v/>
      </c>
      <c r="Q727" t="str">
        <f>LOOKUP(A727,Formation!$A$2:$A$10,Formation!$B$2:$B$10)</f>
        <v>Gletscher, Fels, Schutt und Geröll (mineralische Rohböden)</v>
      </c>
      <c r="R727" t="str" cm="1">
        <f t="array" ref="R727">INDEX(Klasse!$D$2:$D$42,MATCH(1,(A727=Klasse!$A$2:$A$42) * (Species!B727=Klasse!$B$2:$B$42),0))</f>
        <v>Steinschutt- und Geröllfluren</v>
      </c>
    </row>
    <row r="728" spans="1:18" x14ac:dyDescent="0.3">
      <c r="A728" s="10">
        <v>3</v>
      </c>
      <c r="B728" s="10">
        <v>3</v>
      </c>
      <c r="C728" s="10">
        <v>1</v>
      </c>
      <c r="D728" s="10">
        <v>2</v>
      </c>
      <c r="E728" t="str">
        <f>IF(C728="",Options!$A$3,IF(D728="",Options!$A$4,Options!$A$5))</f>
        <v>Assoziation</v>
      </c>
      <c r="F728" t="str" cm="1">
        <f t="array" ref="F728">IF(E728=Options!$A$3,"",IF(E728=Options!$A$4,INDEX(Verband!$E$2:$E$179,MATCH(1,(A728=Verband!$A$2:$A$179) * (Species!B728=Verband!$B$2:$B$179) * (Species!C728=Verband!$C$2:$C$179),0)),IF(E728=Options!$A$5,INDEX(Assoziation!$F$2:$F$96,MATCH(1,(A728=Assoziation!$A$2:$A$96) * (Species!B728=Assoziation!$B$2:$B$96) * (Species!C728=Assoziation!$C$2:$C$96) * (Species!D728=Assoziation!$D$2:$D$96),0)),"")))</f>
        <v>Thlaspion rotundifolii</v>
      </c>
      <c r="G728" t="str" cm="1">
        <f t="array" ref="G728">IF(E728=Options!$A$3,INDEX(Klasse!$D$2:$D$42,MATCH(1,(A728=Klasse!$A$2:$A$42) * (Species!B728=Klasse!$B$2:$B$42),0)),IF(E728=Options!$A$4,INDEX(Verband!$F$2:$F$179,MATCH(1,(A728=Verband!$A$2:$A$179) * (Species!B728=Verband!$B$2:$B$179) * (Species!C728=Verband!$C$2:$C$179),0)),IF(E728=Options!$A$5,INDEX(Assoziation!$G$2:$G$96,MATCH(1,(A728=Assoziation!$A$2:$A$96) * (Species!B728=Assoziation!$B$2:$B$96) * (Species!C728=Assoziation!$C$2:$C$96) * (Species!D728=Assoziation!$D$2:$D$96),0)),"")))</f>
        <v>Alpine Kalkblockflur</v>
      </c>
      <c r="H728" s="10" t="s">
        <v>750</v>
      </c>
      <c r="I728" s="10">
        <v>1</v>
      </c>
      <c r="J728" s="10">
        <v>0</v>
      </c>
      <c r="K728" s="10">
        <v>0</v>
      </c>
      <c r="L728" t="str">
        <f t="shared" si="69"/>
        <v xml:space="preserve">Valeriana </v>
      </c>
      <c r="M728" t="str">
        <f t="shared" si="70"/>
        <v xml:space="preserve"> supina</v>
      </c>
      <c r="N728" t="str">
        <f t="shared" si="71"/>
        <v/>
      </c>
      <c r="O728" t="str">
        <f t="shared" si="73"/>
        <v>Species</v>
      </c>
      <c r="P728" t="str">
        <f t="shared" si="72"/>
        <v>Ard.</v>
      </c>
      <c r="Q728" t="str">
        <f>LOOKUP(A728,Formation!$A$2:$A$10,Formation!$B$2:$B$10)</f>
        <v>Gletscher, Fels, Schutt und Geröll (mineralische Rohböden)</v>
      </c>
      <c r="R728" t="str" cm="1">
        <f t="array" ref="R728">INDEX(Klasse!$D$2:$D$42,MATCH(1,(A728=Klasse!$A$2:$A$42) * (Species!B728=Klasse!$B$2:$B$42),0))</f>
        <v>Steinschutt- und Geröllfluren</v>
      </c>
    </row>
    <row r="729" spans="1:18" x14ac:dyDescent="0.3">
      <c r="A729" s="10">
        <v>3</v>
      </c>
      <c r="B729" s="10">
        <v>3</v>
      </c>
      <c r="C729" s="10">
        <v>1</v>
      </c>
      <c r="D729" s="10">
        <v>2</v>
      </c>
      <c r="E729" t="str">
        <f>IF(C729="",Options!$A$3,IF(D729="",Options!$A$4,Options!$A$5))</f>
        <v>Assoziation</v>
      </c>
      <c r="F729" t="str" cm="1">
        <f t="array" ref="F729">IF(E729=Options!$A$3,"",IF(E729=Options!$A$4,INDEX(Verband!$E$2:$E$179,MATCH(1,(A729=Verband!$A$2:$A$179) * (Species!B729=Verband!$B$2:$B$179) * (Species!C729=Verband!$C$2:$C$179),0)),IF(E729=Options!$A$5,INDEX(Assoziation!$F$2:$F$96,MATCH(1,(A729=Assoziation!$A$2:$A$96) * (Species!B729=Assoziation!$B$2:$B$96) * (Species!C729=Assoziation!$C$2:$C$96) * (Species!D729=Assoziation!$D$2:$D$96),0)),"")))</f>
        <v>Thlaspion rotundifolii</v>
      </c>
      <c r="G729" t="str" cm="1">
        <f t="array" ref="G729">IF(E729=Options!$A$3,INDEX(Klasse!$D$2:$D$42,MATCH(1,(A729=Klasse!$A$2:$A$42) * (Species!B729=Klasse!$B$2:$B$42),0)),IF(E729=Options!$A$4,INDEX(Verband!$F$2:$F$179,MATCH(1,(A729=Verband!$A$2:$A$179) * (Species!B729=Verband!$B$2:$B$179) * (Species!C729=Verband!$C$2:$C$179),0)),IF(E729=Options!$A$5,INDEX(Assoziation!$G$2:$G$96,MATCH(1,(A729=Assoziation!$A$2:$A$96) * (Species!B729=Assoziation!$B$2:$B$96) * (Species!C729=Assoziation!$C$2:$C$96) * (Species!D729=Assoziation!$D$2:$D$96),0)),"")))</f>
        <v>Alpine Kalkblockflur</v>
      </c>
      <c r="H729" s="10" t="s">
        <v>751</v>
      </c>
      <c r="I729" s="10">
        <v>1</v>
      </c>
      <c r="J729" s="10">
        <v>0</v>
      </c>
      <c r="K729" s="10">
        <v>0</v>
      </c>
      <c r="L729" t="str">
        <f t="shared" si="69"/>
        <v xml:space="preserve">Viola </v>
      </c>
      <c r="M729" t="str">
        <f t="shared" si="70"/>
        <v xml:space="preserve"> cenisia</v>
      </c>
      <c r="N729" t="str">
        <f t="shared" si="71"/>
        <v/>
      </c>
      <c r="O729" t="str">
        <f t="shared" si="73"/>
        <v>Species</v>
      </c>
      <c r="P729" t="str">
        <f t="shared" si="72"/>
        <v>L.</v>
      </c>
      <c r="Q729" t="str">
        <f>LOOKUP(A729,Formation!$A$2:$A$10,Formation!$B$2:$B$10)</f>
        <v>Gletscher, Fels, Schutt und Geröll (mineralische Rohböden)</v>
      </c>
      <c r="R729" t="str" cm="1">
        <f t="array" ref="R729">INDEX(Klasse!$D$2:$D$42,MATCH(1,(A729=Klasse!$A$2:$A$42) * (Species!B729=Klasse!$B$2:$B$42),0))</f>
        <v>Steinschutt- und Geröllfluren</v>
      </c>
    </row>
    <row r="730" spans="1:18" x14ac:dyDescent="0.3">
      <c r="A730" s="10">
        <v>3</v>
      </c>
      <c r="B730" s="10">
        <v>3</v>
      </c>
      <c r="C730" s="10">
        <v>1</v>
      </c>
      <c r="D730" s="10">
        <v>2</v>
      </c>
      <c r="E730" t="str">
        <f>IF(C730="",Options!$A$3,IF(D730="",Options!$A$4,Options!$A$5))</f>
        <v>Assoziation</v>
      </c>
      <c r="F730" t="str" cm="1">
        <f t="array" ref="F730">IF(E730=Options!$A$3,"",IF(E730=Options!$A$4,INDEX(Verband!$E$2:$E$179,MATCH(1,(A730=Verband!$A$2:$A$179) * (Species!B730=Verband!$B$2:$B$179) * (Species!C730=Verband!$C$2:$C$179),0)),IF(E730=Options!$A$5,INDEX(Assoziation!$F$2:$F$96,MATCH(1,(A730=Assoziation!$A$2:$A$96) * (Species!B730=Assoziation!$B$2:$B$96) * (Species!C730=Assoziation!$C$2:$C$96) * (Species!D730=Assoziation!$D$2:$D$96),0)),"")))</f>
        <v>Thlaspion rotundifolii</v>
      </c>
      <c r="G730" t="str" cm="1">
        <f t="array" ref="G730">IF(E730=Options!$A$3,INDEX(Klasse!$D$2:$D$42,MATCH(1,(A730=Klasse!$A$2:$A$42) * (Species!B730=Klasse!$B$2:$B$42),0)),IF(E730=Options!$A$4,INDEX(Verband!$F$2:$F$179,MATCH(1,(A730=Verband!$A$2:$A$179) * (Species!B730=Verband!$B$2:$B$179) * (Species!C730=Verband!$C$2:$C$179),0)),IF(E730=Options!$A$5,INDEX(Assoziation!$G$2:$G$96,MATCH(1,(A730=Assoziation!$A$2:$A$96) * (Species!B730=Assoziation!$B$2:$B$96) * (Species!C730=Assoziation!$C$2:$C$96) * (Species!D730=Assoziation!$D$2:$D$96),0)),"")))</f>
        <v>Alpine Kalkblockflur</v>
      </c>
      <c r="H730" s="10" t="s">
        <v>402</v>
      </c>
      <c r="I730" s="10">
        <v>0</v>
      </c>
      <c r="J730" s="10">
        <v>0</v>
      </c>
      <c r="K730" s="10">
        <v>0</v>
      </c>
      <c r="L730" t="str">
        <f t="shared" si="69"/>
        <v xml:space="preserve">Allium </v>
      </c>
      <c r="M730" t="str">
        <f t="shared" si="70"/>
        <v xml:space="preserve"> schoenoprasum</v>
      </c>
      <c r="N730" t="str">
        <f t="shared" si="71"/>
        <v/>
      </c>
      <c r="O730" t="str">
        <f t="shared" si="73"/>
        <v>Species</v>
      </c>
      <c r="P730" t="str">
        <f t="shared" si="72"/>
        <v>L.</v>
      </c>
      <c r="Q730" t="str">
        <f>LOOKUP(A730,Formation!$A$2:$A$10,Formation!$B$2:$B$10)</f>
        <v>Gletscher, Fels, Schutt und Geröll (mineralische Rohböden)</v>
      </c>
      <c r="R730" t="str" cm="1">
        <f t="array" ref="R730">INDEX(Klasse!$D$2:$D$42,MATCH(1,(A730=Klasse!$A$2:$A$42) * (Species!B730=Klasse!$B$2:$B$42),0))</f>
        <v>Steinschutt- und Geröllfluren</v>
      </c>
    </row>
    <row r="731" spans="1:18" x14ac:dyDescent="0.3">
      <c r="A731" s="10">
        <v>3</v>
      </c>
      <c r="B731" s="10">
        <v>3</v>
      </c>
      <c r="C731" s="10">
        <v>1</v>
      </c>
      <c r="D731" s="10">
        <v>2</v>
      </c>
      <c r="E731" t="str">
        <f>IF(C731="",Options!$A$3,IF(D731="",Options!$A$4,Options!$A$5))</f>
        <v>Assoziation</v>
      </c>
      <c r="F731" t="str" cm="1">
        <f t="array" ref="F731">IF(E731=Options!$A$3,"",IF(E731=Options!$A$4,INDEX(Verband!$E$2:$E$179,MATCH(1,(A731=Verband!$A$2:$A$179) * (Species!B731=Verband!$B$2:$B$179) * (Species!C731=Verband!$C$2:$C$179),0)),IF(E731=Options!$A$5,INDEX(Assoziation!$F$2:$F$96,MATCH(1,(A731=Assoziation!$A$2:$A$96) * (Species!B731=Assoziation!$B$2:$B$96) * (Species!C731=Assoziation!$C$2:$C$96) * (Species!D731=Assoziation!$D$2:$D$96),0)),"")))</f>
        <v>Thlaspion rotundifolii</v>
      </c>
      <c r="G731" t="str" cm="1">
        <f t="array" ref="G731">IF(E731=Options!$A$3,INDEX(Klasse!$D$2:$D$42,MATCH(1,(A731=Klasse!$A$2:$A$42) * (Species!B731=Klasse!$B$2:$B$42),0)),IF(E731=Options!$A$4,INDEX(Verband!$F$2:$F$179,MATCH(1,(A731=Verband!$A$2:$A$179) * (Species!B731=Verband!$B$2:$B$179) * (Species!C731=Verband!$C$2:$C$179),0)),IF(E731=Options!$A$5,INDEX(Assoziation!$G$2:$G$96,MATCH(1,(A731=Assoziation!$A$2:$A$96) * (Species!B731=Assoziation!$B$2:$B$96) * (Species!C731=Assoziation!$C$2:$C$96) * (Species!D731=Assoziation!$D$2:$D$96),0)),"")))</f>
        <v>Alpine Kalkblockflur</v>
      </c>
      <c r="H731" s="10" t="s">
        <v>752</v>
      </c>
      <c r="I731" s="10">
        <v>0</v>
      </c>
      <c r="J731" s="10">
        <v>0</v>
      </c>
      <c r="K731" s="10">
        <v>0</v>
      </c>
      <c r="L731" t="str">
        <f t="shared" si="69"/>
        <v xml:space="preserve">Anemone </v>
      </c>
      <c r="M731" t="str">
        <f t="shared" si="70"/>
        <v xml:space="preserve"> baldensis</v>
      </c>
      <c r="N731" t="str">
        <f t="shared" si="71"/>
        <v/>
      </c>
      <c r="O731" t="str">
        <f t="shared" si="73"/>
        <v>Species</v>
      </c>
      <c r="P731" t="str">
        <f t="shared" si="72"/>
        <v>L.</v>
      </c>
      <c r="Q731" t="str">
        <f>LOOKUP(A731,Formation!$A$2:$A$10,Formation!$B$2:$B$10)</f>
        <v>Gletscher, Fels, Schutt und Geröll (mineralische Rohböden)</v>
      </c>
      <c r="R731" t="str" cm="1">
        <f t="array" ref="R731">INDEX(Klasse!$D$2:$D$42,MATCH(1,(A731=Klasse!$A$2:$A$42) * (Species!B731=Klasse!$B$2:$B$42),0))</f>
        <v>Steinschutt- und Geröllfluren</v>
      </c>
    </row>
    <row r="732" spans="1:18" x14ac:dyDescent="0.3">
      <c r="A732" s="10">
        <v>3</v>
      </c>
      <c r="B732" s="10">
        <v>3</v>
      </c>
      <c r="C732" s="10">
        <v>1</v>
      </c>
      <c r="D732" s="10">
        <v>2</v>
      </c>
      <c r="E732" t="str">
        <f>IF(C732="",Options!$A$3,IF(D732="",Options!$A$4,Options!$A$5))</f>
        <v>Assoziation</v>
      </c>
      <c r="F732" t="str" cm="1">
        <f t="array" ref="F732">IF(E732=Options!$A$3,"",IF(E732=Options!$A$4,INDEX(Verband!$E$2:$E$179,MATCH(1,(A732=Verband!$A$2:$A$179) * (Species!B732=Verband!$B$2:$B$179) * (Species!C732=Verband!$C$2:$C$179),0)),IF(E732=Options!$A$5,INDEX(Assoziation!$F$2:$F$96,MATCH(1,(A732=Assoziation!$A$2:$A$96) * (Species!B732=Assoziation!$B$2:$B$96) * (Species!C732=Assoziation!$C$2:$C$96) * (Species!D732=Assoziation!$D$2:$D$96),0)),"")))</f>
        <v>Thlaspion rotundifolii</v>
      </c>
      <c r="G732" t="str" cm="1">
        <f t="array" ref="G732">IF(E732=Options!$A$3,INDEX(Klasse!$D$2:$D$42,MATCH(1,(A732=Klasse!$A$2:$A$42) * (Species!B732=Klasse!$B$2:$B$42),0)),IF(E732=Options!$A$4,INDEX(Verband!$F$2:$F$179,MATCH(1,(A732=Verband!$A$2:$A$179) * (Species!B732=Verband!$B$2:$B$179) * (Species!C732=Verband!$C$2:$C$179),0)),IF(E732=Options!$A$5,INDEX(Assoziation!$G$2:$G$96,MATCH(1,(A732=Assoziation!$A$2:$A$96) * (Species!B732=Assoziation!$B$2:$B$96) * (Species!C732=Assoziation!$C$2:$C$96) * (Species!D732=Assoziation!$D$2:$D$96),0)),"")))</f>
        <v>Alpine Kalkblockflur</v>
      </c>
      <c r="H732" s="10" t="s">
        <v>708</v>
      </c>
      <c r="I732" s="10">
        <v>0</v>
      </c>
      <c r="J732" s="10">
        <v>0</v>
      </c>
      <c r="K732" s="10">
        <v>0</v>
      </c>
      <c r="L732" t="str">
        <f t="shared" si="69"/>
        <v xml:space="preserve">Arabis </v>
      </c>
      <c r="M732" t="str">
        <f t="shared" si="70"/>
        <v xml:space="preserve"> alpina</v>
      </c>
      <c r="N732" t="str">
        <f t="shared" si="71"/>
        <v>alpina</v>
      </c>
      <c r="O732" t="str">
        <f t="shared" si="73"/>
        <v>Subspecies</v>
      </c>
      <c r="P732" t="str">
        <f t="shared" si="72"/>
        <v/>
      </c>
      <c r="Q732" t="str">
        <f>LOOKUP(A732,Formation!$A$2:$A$10,Formation!$B$2:$B$10)</f>
        <v>Gletscher, Fels, Schutt und Geröll (mineralische Rohböden)</v>
      </c>
      <c r="R732" t="str" cm="1">
        <f t="array" ref="R732">INDEX(Klasse!$D$2:$D$42,MATCH(1,(A732=Klasse!$A$2:$A$42) * (Species!B732=Klasse!$B$2:$B$42),0))</f>
        <v>Steinschutt- und Geröllfluren</v>
      </c>
    </row>
    <row r="733" spans="1:18" x14ac:dyDescent="0.3">
      <c r="A733" s="10">
        <v>3</v>
      </c>
      <c r="B733" s="10">
        <v>3</v>
      </c>
      <c r="C733" s="10">
        <v>1</v>
      </c>
      <c r="D733" s="10">
        <v>2</v>
      </c>
      <c r="E733" t="str">
        <f>IF(C733="",Options!$A$3,IF(D733="",Options!$A$4,Options!$A$5))</f>
        <v>Assoziation</v>
      </c>
      <c r="F733" t="str" cm="1">
        <f t="array" ref="F733">IF(E733=Options!$A$3,"",IF(E733=Options!$A$4,INDEX(Verband!$E$2:$E$179,MATCH(1,(A733=Verband!$A$2:$A$179) * (Species!B733=Verband!$B$2:$B$179) * (Species!C733=Verband!$C$2:$C$179),0)),IF(E733=Options!$A$5,INDEX(Assoziation!$F$2:$F$96,MATCH(1,(A733=Assoziation!$A$2:$A$96) * (Species!B733=Assoziation!$B$2:$B$96) * (Species!C733=Assoziation!$C$2:$C$96) * (Species!D733=Assoziation!$D$2:$D$96),0)),"")))</f>
        <v>Thlaspion rotundifolii</v>
      </c>
      <c r="G733" t="str" cm="1">
        <f t="array" ref="G733">IF(E733=Options!$A$3,INDEX(Klasse!$D$2:$D$42,MATCH(1,(A733=Klasse!$A$2:$A$42) * (Species!B733=Klasse!$B$2:$B$42),0)),IF(E733=Options!$A$4,INDEX(Verband!$F$2:$F$179,MATCH(1,(A733=Verband!$A$2:$A$179) * (Species!B733=Verband!$B$2:$B$179) * (Species!C733=Verband!$C$2:$C$179),0)),IF(E733=Options!$A$5,INDEX(Assoziation!$G$2:$G$96,MATCH(1,(A733=Assoziation!$A$2:$A$96) * (Species!B733=Assoziation!$B$2:$B$96) * (Species!C733=Assoziation!$C$2:$C$96) * (Species!D733=Assoziation!$D$2:$D$96),0)),"")))</f>
        <v>Alpine Kalkblockflur</v>
      </c>
      <c r="H733" s="10" t="s">
        <v>171</v>
      </c>
      <c r="I733" s="10">
        <v>0</v>
      </c>
      <c r="J733" s="10">
        <v>0</v>
      </c>
      <c r="K733" s="10">
        <v>0</v>
      </c>
      <c r="L733" t="str">
        <f t="shared" ref="L733:L796" si="74">IF(O733="Genus",H733,LEFT(H733,FIND(" ",H733)))</f>
        <v xml:space="preserve">Arabis </v>
      </c>
      <c r="M733" t="str">
        <f t="shared" ref="M733:M796" si="75">IF(O733="Genus","",MID(H733,FIND(" ",H733),FIND(" ",H733,FIND(" ",H733)+1)-FIND(" ",H733)))</f>
        <v xml:space="preserve"> subcoriacea</v>
      </c>
      <c r="N733" t="str">
        <f t="shared" ref="N733:N796" si="76">IF(O733="Subspecies",MID(H733,FIND("subsp. ",H733)+7,LEN(H733)-FIND("subsp. ",H733)+7),"")</f>
        <v/>
      </c>
      <c r="O733" t="str">
        <f t="shared" si="73"/>
        <v>Species</v>
      </c>
      <c r="P733" t="str">
        <f t="shared" ref="P733:P796" si="77">IF(O733="Species",RIGHT(H733,LEN(H733)-FIND(" ",H733,FIND(" ",H733)+1)),"")</f>
        <v>Gren.</v>
      </c>
      <c r="Q733" t="str">
        <f>LOOKUP(A733,Formation!$A$2:$A$10,Formation!$B$2:$B$10)</f>
        <v>Gletscher, Fels, Schutt und Geröll (mineralische Rohböden)</v>
      </c>
      <c r="R733" t="str" cm="1">
        <f t="array" ref="R733">INDEX(Klasse!$D$2:$D$42,MATCH(1,(A733=Klasse!$A$2:$A$42) * (Species!B733=Klasse!$B$2:$B$42),0))</f>
        <v>Steinschutt- und Geröllfluren</v>
      </c>
    </row>
    <row r="734" spans="1:18" x14ac:dyDescent="0.3">
      <c r="A734" s="10">
        <v>3</v>
      </c>
      <c r="B734" s="10">
        <v>3</v>
      </c>
      <c r="C734" s="10">
        <v>1</v>
      </c>
      <c r="D734" s="10">
        <v>2</v>
      </c>
      <c r="E734" t="str">
        <f>IF(C734="",Options!$A$3,IF(D734="",Options!$A$4,Options!$A$5))</f>
        <v>Assoziation</v>
      </c>
      <c r="F734" t="str" cm="1">
        <f t="array" ref="F734">IF(E734=Options!$A$3,"",IF(E734=Options!$A$4,INDEX(Verband!$E$2:$E$179,MATCH(1,(A734=Verband!$A$2:$A$179) * (Species!B734=Verband!$B$2:$B$179) * (Species!C734=Verband!$C$2:$C$179),0)),IF(E734=Options!$A$5,INDEX(Assoziation!$F$2:$F$96,MATCH(1,(A734=Assoziation!$A$2:$A$96) * (Species!B734=Assoziation!$B$2:$B$96) * (Species!C734=Assoziation!$C$2:$C$96) * (Species!D734=Assoziation!$D$2:$D$96),0)),"")))</f>
        <v>Thlaspion rotundifolii</v>
      </c>
      <c r="G734" t="str" cm="1">
        <f t="array" ref="G734">IF(E734=Options!$A$3,INDEX(Klasse!$D$2:$D$42,MATCH(1,(A734=Klasse!$A$2:$A$42) * (Species!B734=Klasse!$B$2:$B$42),0)),IF(E734=Options!$A$4,INDEX(Verband!$F$2:$F$179,MATCH(1,(A734=Verband!$A$2:$A$179) * (Species!B734=Verband!$B$2:$B$179) * (Species!C734=Verband!$C$2:$C$179),0)),IF(E734=Options!$A$5,INDEX(Assoziation!$G$2:$G$96,MATCH(1,(A734=Assoziation!$A$2:$A$96) * (Species!B734=Assoziation!$B$2:$B$96) * (Species!C734=Assoziation!$C$2:$C$96) * (Species!D734=Assoziation!$D$2:$D$96),0)),"")))</f>
        <v>Alpine Kalkblockflur</v>
      </c>
      <c r="H734" s="10" t="s">
        <v>753</v>
      </c>
      <c r="I734" s="10">
        <v>0</v>
      </c>
      <c r="J734" s="10">
        <v>0</v>
      </c>
      <c r="K734" s="10">
        <v>0</v>
      </c>
      <c r="L734" t="str">
        <f t="shared" si="74"/>
        <v xml:space="preserve">Cerastium </v>
      </c>
      <c r="M734" t="str">
        <f t="shared" si="75"/>
        <v xml:space="preserve"> austroalpinum</v>
      </c>
      <c r="N734" t="str">
        <f t="shared" si="76"/>
        <v/>
      </c>
      <c r="O734" t="str">
        <f t="shared" si="73"/>
        <v>Species</v>
      </c>
      <c r="P734" t="str">
        <f t="shared" si="77"/>
        <v>Kunz</v>
      </c>
      <c r="Q734" t="str">
        <f>LOOKUP(A734,Formation!$A$2:$A$10,Formation!$B$2:$B$10)</f>
        <v>Gletscher, Fels, Schutt und Geröll (mineralische Rohböden)</v>
      </c>
      <c r="R734" t="str" cm="1">
        <f t="array" ref="R734">INDEX(Klasse!$D$2:$D$42,MATCH(1,(A734=Klasse!$A$2:$A$42) * (Species!B734=Klasse!$B$2:$B$42),0))</f>
        <v>Steinschutt- und Geröllfluren</v>
      </c>
    </row>
    <row r="735" spans="1:18" x14ac:dyDescent="0.3">
      <c r="A735" s="10">
        <v>3</v>
      </c>
      <c r="B735" s="10">
        <v>3</v>
      </c>
      <c r="C735" s="10">
        <v>1</v>
      </c>
      <c r="D735" s="10">
        <v>2</v>
      </c>
      <c r="E735" t="str">
        <f>IF(C735="",Options!$A$3,IF(D735="",Options!$A$4,Options!$A$5))</f>
        <v>Assoziation</v>
      </c>
      <c r="F735" t="str" cm="1">
        <f t="array" ref="F735">IF(E735=Options!$A$3,"",IF(E735=Options!$A$4,INDEX(Verband!$E$2:$E$179,MATCH(1,(A735=Verband!$A$2:$A$179) * (Species!B735=Verband!$B$2:$B$179) * (Species!C735=Verband!$C$2:$C$179),0)),IF(E735=Options!$A$5,INDEX(Assoziation!$F$2:$F$96,MATCH(1,(A735=Assoziation!$A$2:$A$96) * (Species!B735=Assoziation!$B$2:$B$96) * (Species!C735=Assoziation!$C$2:$C$96) * (Species!D735=Assoziation!$D$2:$D$96),0)),"")))</f>
        <v>Thlaspion rotundifolii</v>
      </c>
      <c r="G735" t="str" cm="1">
        <f t="array" ref="G735">IF(E735=Options!$A$3,INDEX(Klasse!$D$2:$D$42,MATCH(1,(A735=Klasse!$A$2:$A$42) * (Species!B735=Klasse!$B$2:$B$42),0)),IF(E735=Options!$A$4,INDEX(Verband!$F$2:$F$179,MATCH(1,(A735=Verband!$A$2:$A$179) * (Species!B735=Verband!$B$2:$B$179) * (Species!C735=Verband!$C$2:$C$179),0)),IF(E735=Options!$A$5,INDEX(Assoziation!$G$2:$G$96,MATCH(1,(A735=Assoziation!$A$2:$A$96) * (Species!B735=Assoziation!$B$2:$B$96) * (Species!C735=Assoziation!$C$2:$C$96) * (Species!D735=Assoziation!$D$2:$D$96),0)),"")))</f>
        <v>Alpine Kalkblockflur</v>
      </c>
      <c r="H735" s="10" t="s">
        <v>754</v>
      </c>
      <c r="I735" s="10">
        <v>0</v>
      </c>
      <c r="J735" s="10">
        <v>0</v>
      </c>
      <c r="K735" s="10">
        <v>0</v>
      </c>
      <c r="L735" t="str">
        <f t="shared" si="74"/>
        <v xml:space="preserve">Crepis </v>
      </c>
      <c r="M735" t="str">
        <f t="shared" si="75"/>
        <v xml:space="preserve"> terglouensis</v>
      </c>
      <c r="N735" t="str">
        <f t="shared" si="76"/>
        <v/>
      </c>
      <c r="O735" t="str">
        <f t="shared" si="73"/>
        <v>Species</v>
      </c>
      <c r="P735" t="str">
        <f t="shared" si="77"/>
        <v>(Hacq.) A. Kern.</v>
      </c>
      <c r="Q735" t="str">
        <f>LOOKUP(A735,Formation!$A$2:$A$10,Formation!$B$2:$B$10)</f>
        <v>Gletscher, Fels, Schutt und Geröll (mineralische Rohböden)</v>
      </c>
      <c r="R735" t="str" cm="1">
        <f t="array" ref="R735">INDEX(Klasse!$D$2:$D$42,MATCH(1,(A735=Klasse!$A$2:$A$42) * (Species!B735=Klasse!$B$2:$B$42),0))</f>
        <v>Steinschutt- und Geröllfluren</v>
      </c>
    </row>
    <row r="736" spans="1:18" x14ac:dyDescent="0.3">
      <c r="A736" s="10">
        <v>3</v>
      </c>
      <c r="B736" s="10">
        <v>3</v>
      </c>
      <c r="C736" s="10">
        <v>1</v>
      </c>
      <c r="D736" s="10">
        <v>2</v>
      </c>
      <c r="E736" t="str">
        <f>IF(C736="",Options!$A$3,IF(D736="",Options!$A$4,Options!$A$5))</f>
        <v>Assoziation</v>
      </c>
      <c r="F736" t="str" cm="1">
        <f t="array" ref="F736">IF(E736=Options!$A$3,"",IF(E736=Options!$A$4,INDEX(Verband!$E$2:$E$179,MATCH(1,(A736=Verband!$A$2:$A$179) * (Species!B736=Verband!$B$2:$B$179) * (Species!C736=Verband!$C$2:$C$179),0)),IF(E736=Options!$A$5,INDEX(Assoziation!$F$2:$F$96,MATCH(1,(A736=Assoziation!$A$2:$A$96) * (Species!B736=Assoziation!$B$2:$B$96) * (Species!C736=Assoziation!$C$2:$C$96) * (Species!D736=Assoziation!$D$2:$D$96),0)),"")))</f>
        <v>Thlaspion rotundifolii</v>
      </c>
      <c r="G736" t="str" cm="1">
        <f t="array" ref="G736">IF(E736=Options!$A$3,INDEX(Klasse!$D$2:$D$42,MATCH(1,(A736=Klasse!$A$2:$A$42) * (Species!B736=Klasse!$B$2:$B$42),0)),IF(E736=Options!$A$4,INDEX(Verband!$F$2:$F$179,MATCH(1,(A736=Verband!$A$2:$A$179) * (Species!B736=Verband!$B$2:$B$179) * (Species!C736=Verband!$C$2:$C$179),0)),IF(E736=Options!$A$5,INDEX(Assoziation!$G$2:$G$96,MATCH(1,(A736=Assoziation!$A$2:$A$96) * (Species!B736=Assoziation!$B$2:$B$96) * (Species!C736=Assoziation!$C$2:$C$96) * (Species!D736=Assoziation!$D$2:$D$96),0)),"")))</f>
        <v>Alpine Kalkblockflur</v>
      </c>
      <c r="H736" s="10" t="s">
        <v>755</v>
      </c>
      <c r="I736" s="10">
        <v>0</v>
      </c>
      <c r="J736" s="10">
        <v>0</v>
      </c>
      <c r="K736" s="10">
        <v>0</v>
      </c>
      <c r="L736" t="str">
        <f t="shared" si="74"/>
        <v xml:space="preserve">Festuca </v>
      </c>
      <c r="M736" t="str">
        <f t="shared" si="75"/>
        <v xml:space="preserve"> rupicaprina</v>
      </c>
      <c r="N736" t="str">
        <f t="shared" si="76"/>
        <v/>
      </c>
      <c r="O736" t="str">
        <f t="shared" si="73"/>
        <v>Species</v>
      </c>
      <c r="P736" t="str">
        <f t="shared" si="77"/>
        <v>(Hack.) A. Kern.</v>
      </c>
      <c r="Q736" t="str">
        <f>LOOKUP(A736,Formation!$A$2:$A$10,Formation!$B$2:$B$10)</f>
        <v>Gletscher, Fels, Schutt und Geröll (mineralische Rohböden)</v>
      </c>
      <c r="R736" t="str" cm="1">
        <f t="array" ref="R736">INDEX(Klasse!$D$2:$D$42,MATCH(1,(A736=Klasse!$A$2:$A$42) * (Species!B736=Klasse!$B$2:$B$42),0))</f>
        <v>Steinschutt- und Geröllfluren</v>
      </c>
    </row>
    <row r="737" spans="1:18" x14ac:dyDescent="0.3">
      <c r="A737" s="10">
        <v>3</v>
      </c>
      <c r="B737" s="10">
        <v>3</v>
      </c>
      <c r="C737" s="10">
        <v>1</v>
      </c>
      <c r="D737" s="10">
        <v>2</v>
      </c>
      <c r="E737" t="str">
        <f>IF(C737="",Options!$A$3,IF(D737="",Options!$A$4,Options!$A$5))</f>
        <v>Assoziation</v>
      </c>
      <c r="F737" t="str" cm="1">
        <f t="array" ref="F737">IF(E737=Options!$A$3,"",IF(E737=Options!$A$4,INDEX(Verband!$E$2:$E$179,MATCH(1,(A737=Verband!$A$2:$A$179) * (Species!B737=Verband!$B$2:$B$179) * (Species!C737=Verband!$C$2:$C$179),0)),IF(E737=Options!$A$5,INDEX(Assoziation!$F$2:$F$96,MATCH(1,(A737=Assoziation!$A$2:$A$96) * (Species!B737=Assoziation!$B$2:$B$96) * (Species!C737=Assoziation!$C$2:$C$96) * (Species!D737=Assoziation!$D$2:$D$96),0)),"")))</f>
        <v>Thlaspion rotundifolii</v>
      </c>
      <c r="G737" t="str" cm="1">
        <f t="array" ref="G737">IF(E737=Options!$A$3,INDEX(Klasse!$D$2:$D$42,MATCH(1,(A737=Klasse!$A$2:$A$42) * (Species!B737=Klasse!$B$2:$B$42),0)),IF(E737=Options!$A$4,INDEX(Verband!$F$2:$F$179,MATCH(1,(A737=Verband!$A$2:$A$179) * (Species!B737=Verband!$B$2:$B$179) * (Species!C737=Verband!$C$2:$C$179),0)),IF(E737=Options!$A$5,INDEX(Assoziation!$G$2:$G$96,MATCH(1,(A737=Assoziation!$A$2:$A$96) * (Species!B737=Assoziation!$B$2:$B$96) * (Species!C737=Assoziation!$C$2:$C$96) * (Species!D737=Assoziation!$D$2:$D$96),0)),"")))</f>
        <v>Alpine Kalkblockflur</v>
      </c>
      <c r="H737" s="10" t="s">
        <v>699</v>
      </c>
      <c r="I737" s="10">
        <v>0</v>
      </c>
      <c r="J737" s="10">
        <v>1</v>
      </c>
      <c r="K737" s="10">
        <v>0</v>
      </c>
      <c r="L737" t="str">
        <f t="shared" si="74"/>
        <v xml:space="preserve">Linaria </v>
      </c>
      <c r="M737" t="str">
        <f t="shared" si="75"/>
        <v xml:space="preserve"> alpina</v>
      </c>
      <c r="N737" t="str">
        <f t="shared" si="76"/>
        <v>alpina</v>
      </c>
      <c r="O737" t="str">
        <f t="shared" si="73"/>
        <v>Subspecies</v>
      </c>
      <c r="P737" t="str">
        <f t="shared" si="77"/>
        <v/>
      </c>
      <c r="Q737" t="str">
        <f>LOOKUP(A737,Formation!$A$2:$A$10,Formation!$B$2:$B$10)</f>
        <v>Gletscher, Fels, Schutt und Geröll (mineralische Rohböden)</v>
      </c>
      <c r="R737" t="str" cm="1">
        <f t="array" ref="R737">INDEX(Klasse!$D$2:$D$42,MATCH(1,(A737=Klasse!$A$2:$A$42) * (Species!B737=Klasse!$B$2:$B$42),0))</f>
        <v>Steinschutt- und Geröllfluren</v>
      </c>
    </row>
    <row r="738" spans="1:18" x14ac:dyDescent="0.3">
      <c r="A738" s="10">
        <v>3</v>
      </c>
      <c r="B738" s="10">
        <v>3</v>
      </c>
      <c r="C738" s="10">
        <v>1</v>
      </c>
      <c r="D738" s="10">
        <v>2</v>
      </c>
      <c r="E738" t="str">
        <f>IF(C738="",Options!$A$3,IF(D738="",Options!$A$4,Options!$A$5))</f>
        <v>Assoziation</v>
      </c>
      <c r="F738" t="str" cm="1">
        <f t="array" ref="F738">IF(E738=Options!$A$3,"",IF(E738=Options!$A$4,INDEX(Verband!$E$2:$E$179,MATCH(1,(A738=Verband!$A$2:$A$179) * (Species!B738=Verband!$B$2:$B$179) * (Species!C738=Verband!$C$2:$C$179),0)),IF(E738=Options!$A$5,INDEX(Assoziation!$F$2:$F$96,MATCH(1,(A738=Assoziation!$A$2:$A$96) * (Species!B738=Assoziation!$B$2:$B$96) * (Species!C738=Assoziation!$C$2:$C$96) * (Species!D738=Assoziation!$D$2:$D$96),0)),"")))</f>
        <v>Thlaspion rotundifolii</v>
      </c>
      <c r="G738" t="str" cm="1">
        <f t="array" ref="G738">IF(E738=Options!$A$3,INDEX(Klasse!$D$2:$D$42,MATCH(1,(A738=Klasse!$A$2:$A$42) * (Species!B738=Klasse!$B$2:$B$42),0)),IF(E738=Options!$A$4,INDEX(Verband!$F$2:$F$179,MATCH(1,(A738=Verband!$A$2:$A$179) * (Species!B738=Verband!$B$2:$B$179) * (Species!C738=Verband!$C$2:$C$179),0)),IF(E738=Options!$A$5,INDEX(Assoziation!$G$2:$G$96,MATCH(1,(A738=Assoziation!$A$2:$A$96) * (Species!B738=Assoziation!$B$2:$B$96) * (Species!C738=Assoziation!$C$2:$C$96) * (Species!D738=Assoziation!$D$2:$D$96),0)),"")))</f>
        <v>Alpine Kalkblockflur</v>
      </c>
      <c r="H738" s="10" t="s">
        <v>756</v>
      </c>
      <c r="I738" s="10">
        <v>0</v>
      </c>
      <c r="J738" s="10">
        <v>0</v>
      </c>
      <c r="K738" s="10">
        <v>0</v>
      </c>
      <c r="L738" t="str">
        <f t="shared" si="74"/>
        <v xml:space="preserve">Poa </v>
      </c>
      <c r="M738" t="str">
        <f t="shared" si="75"/>
        <v xml:space="preserve"> glauca</v>
      </c>
      <c r="N738" t="str">
        <f t="shared" si="76"/>
        <v/>
      </c>
      <c r="O738" t="str">
        <f t="shared" si="73"/>
        <v>Species</v>
      </c>
      <c r="P738" t="str">
        <f t="shared" si="77"/>
        <v>Vahl</v>
      </c>
      <c r="Q738" t="str">
        <f>LOOKUP(A738,Formation!$A$2:$A$10,Formation!$B$2:$B$10)</f>
        <v>Gletscher, Fels, Schutt und Geröll (mineralische Rohböden)</v>
      </c>
      <c r="R738" t="str" cm="1">
        <f t="array" ref="R738">INDEX(Klasse!$D$2:$D$42,MATCH(1,(A738=Klasse!$A$2:$A$42) * (Species!B738=Klasse!$B$2:$B$42),0))</f>
        <v>Steinschutt- und Geröllfluren</v>
      </c>
    </row>
    <row r="739" spans="1:18" x14ac:dyDescent="0.3">
      <c r="A739" s="10">
        <v>3</v>
      </c>
      <c r="B739" s="10">
        <v>3</v>
      </c>
      <c r="C739" s="10">
        <v>1</v>
      </c>
      <c r="D739" s="10">
        <v>2</v>
      </c>
      <c r="E739" t="str">
        <f>IF(C739="",Options!$A$3,IF(D739="",Options!$A$4,Options!$A$5))</f>
        <v>Assoziation</v>
      </c>
      <c r="F739" t="str" cm="1">
        <f t="array" ref="F739">IF(E739=Options!$A$3,"",IF(E739=Options!$A$4,INDEX(Verband!$E$2:$E$179,MATCH(1,(A739=Verband!$A$2:$A$179) * (Species!B739=Verband!$B$2:$B$179) * (Species!C739=Verband!$C$2:$C$179),0)),IF(E739=Options!$A$5,INDEX(Assoziation!$F$2:$F$96,MATCH(1,(A739=Assoziation!$A$2:$A$96) * (Species!B739=Assoziation!$B$2:$B$96) * (Species!C739=Assoziation!$C$2:$C$96) * (Species!D739=Assoziation!$D$2:$D$96),0)),"")))</f>
        <v>Thlaspion rotundifolii</v>
      </c>
      <c r="G739" t="str" cm="1">
        <f t="array" ref="G739">IF(E739=Options!$A$3,INDEX(Klasse!$D$2:$D$42,MATCH(1,(A739=Klasse!$A$2:$A$42) * (Species!B739=Klasse!$B$2:$B$42),0)),IF(E739=Options!$A$4,INDEX(Verband!$F$2:$F$179,MATCH(1,(A739=Verband!$A$2:$A$179) * (Species!B739=Verband!$B$2:$B$179) * (Species!C739=Verband!$C$2:$C$179),0)),IF(E739=Options!$A$5,INDEX(Assoziation!$G$2:$G$96,MATCH(1,(A739=Assoziation!$A$2:$A$96) * (Species!B739=Assoziation!$B$2:$B$96) * (Species!C739=Assoziation!$C$2:$C$96) * (Species!D739=Assoziation!$D$2:$D$96),0)),"")))</f>
        <v>Alpine Kalkblockflur</v>
      </c>
      <c r="H739" s="10" t="s">
        <v>757</v>
      </c>
      <c r="I739" s="10">
        <v>0</v>
      </c>
      <c r="J739" s="10">
        <v>0</v>
      </c>
      <c r="K739" s="10">
        <v>0</v>
      </c>
      <c r="L739" t="str">
        <f t="shared" si="74"/>
        <v xml:space="preserve">Poa </v>
      </c>
      <c r="M739" t="str">
        <f t="shared" si="75"/>
        <v xml:space="preserve"> minor</v>
      </c>
      <c r="N739" t="str">
        <f t="shared" si="76"/>
        <v/>
      </c>
      <c r="O739" t="str">
        <f t="shared" si="73"/>
        <v>Species</v>
      </c>
      <c r="P739" t="str">
        <f t="shared" si="77"/>
        <v>Gaudin</v>
      </c>
      <c r="Q739" t="str">
        <f>LOOKUP(A739,Formation!$A$2:$A$10,Formation!$B$2:$B$10)</f>
        <v>Gletscher, Fels, Schutt und Geröll (mineralische Rohböden)</v>
      </c>
      <c r="R739" t="str" cm="1">
        <f t="array" ref="R739">INDEX(Klasse!$D$2:$D$42,MATCH(1,(A739=Klasse!$A$2:$A$42) * (Species!B739=Klasse!$B$2:$B$42),0))</f>
        <v>Steinschutt- und Geröllfluren</v>
      </c>
    </row>
    <row r="740" spans="1:18" x14ac:dyDescent="0.3">
      <c r="A740" s="10">
        <v>3</v>
      </c>
      <c r="B740" s="10">
        <v>3</v>
      </c>
      <c r="C740" s="10">
        <v>1</v>
      </c>
      <c r="D740" s="10">
        <v>2</v>
      </c>
      <c r="E740" t="str">
        <f>IF(C740="",Options!$A$3,IF(D740="",Options!$A$4,Options!$A$5))</f>
        <v>Assoziation</v>
      </c>
      <c r="F740" t="str" cm="1">
        <f t="array" ref="F740">IF(E740=Options!$A$3,"",IF(E740=Options!$A$4,INDEX(Verband!$E$2:$E$179,MATCH(1,(A740=Verband!$A$2:$A$179) * (Species!B740=Verband!$B$2:$B$179) * (Species!C740=Verband!$C$2:$C$179),0)),IF(E740=Options!$A$5,INDEX(Assoziation!$F$2:$F$96,MATCH(1,(A740=Assoziation!$A$2:$A$96) * (Species!B740=Assoziation!$B$2:$B$96) * (Species!C740=Assoziation!$C$2:$C$96) * (Species!D740=Assoziation!$D$2:$D$96),0)),"")))</f>
        <v>Thlaspion rotundifolii</v>
      </c>
      <c r="G740" t="str" cm="1">
        <f t="array" ref="G740">IF(E740=Options!$A$3,INDEX(Klasse!$D$2:$D$42,MATCH(1,(A740=Klasse!$A$2:$A$42) * (Species!B740=Klasse!$B$2:$B$42),0)),IF(E740=Options!$A$4,INDEX(Verband!$F$2:$F$179,MATCH(1,(A740=Verband!$A$2:$A$179) * (Species!B740=Verband!$B$2:$B$179) * (Species!C740=Verband!$C$2:$C$179),0)),IF(E740=Options!$A$5,INDEX(Assoziation!$G$2:$G$96,MATCH(1,(A740=Assoziation!$A$2:$A$96) * (Species!B740=Assoziation!$B$2:$B$96) * (Species!C740=Assoziation!$C$2:$C$96) * (Species!D740=Assoziation!$D$2:$D$96),0)),"")))</f>
        <v>Alpine Kalkblockflur</v>
      </c>
      <c r="H740" s="10" t="s">
        <v>758</v>
      </c>
      <c r="I740" s="10">
        <v>0</v>
      </c>
      <c r="J740" s="10">
        <v>0</v>
      </c>
      <c r="K740" s="10">
        <v>0</v>
      </c>
      <c r="L740" t="str">
        <f t="shared" si="74"/>
        <v xml:space="preserve">Pritzelago </v>
      </c>
      <c r="M740" t="str">
        <f t="shared" si="75"/>
        <v xml:space="preserve"> alpina</v>
      </c>
      <c r="N740" t="str">
        <f t="shared" si="76"/>
        <v>alpina</v>
      </c>
      <c r="O740" t="str">
        <f t="shared" si="73"/>
        <v>Subspecies</v>
      </c>
      <c r="P740" t="str">
        <f t="shared" si="77"/>
        <v/>
      </c>
      <c r="Q740" t="str">
        <f>LOOKUP(A740,Formation!$A$2:$A$10,Formation!$B$2:$B$10)</f>
        <v>Gletscher, Fels, Schutt und Geröll (mineralische Rohböden)</v>
      </c>
      <c r="R740" t="str" cm="1">
        <f t="array" ref="R740">INDEX(Klasse!$D$2:$D$42,MATCH(1,(A740=Klasse!$A$2:$A$42) * (Species!B740=Klasse!$B$2:$B$42),0))</f>
        <v>Steinschutt- und Geröllfluren</v>
      </c>
    </row>
    <row r="741" spans="1:18" x14ac:dyDescent="0.3">
      <c r="A741" s="10">
        <v>3</v>
      </c>
      <c r="B741" s="10">
        <v>3</v>
      </c>
      <c r="C741" s="10">
        <v>1</v>
      </c>
      <c r="D741" s="10">
        <v>2</v>
      </c>
      <c r="E741" t="str">
        <f>IF(C741="",Options!$A$3,IF(D741="",Options!$A$4,Options!$A$5))</f>
        <v>Assoziation</v>
      </c>
      <c r="F741" t="str" cm="1">
        <f t="array" ref="F741">IF(E741=Options!$A$3,"",IF(E741=Options!$A$4,INDEX(Verband!$E$2:$E$179,MATCH(1,(A741=Verband!$A$2:$A$179) * (Species!B741=Verband!$B$2:$B$179) * (Species!C741=Verband!$C$2:$C$179),0)),IF(E741=Options!$A$5,INDEX(Assoziation!$F$2:$F$96,MATCH(1,(A741=Assoziation!$A$2:$A$96) * (Species!B741=Assoziation!$B$2:$B$96) * (Species!C741=Assoziation!$C$2:$C$96) * (Species!D741=Assoziation!$D$2:$D$96),0)),"")))</f>
        <v>Thlaspion rotundifolii</v>
      </c>
      <c r="G741" t="str" cm="1">
        <f t="array" ref="G741">IF(E741=Options!$A$3,INDEX(Klasse!$D$2:$D$42,MATCH(1,(A741=Klasse!$A$2:$A$42) * (Species!B741=Klasse!$B$2:$B$42),0)),IF(E741=Options!$A$4,INDEX(Verband!$F$2:$F$179,MATCH(1,(A741=Verband!$A$2:$A$179) * (Species!B741=Verband!$B$2:$B$179) * (Species!C741=Verband!$C$2:$C$179),0)),IF(E741=Options!$A$5,INDEX(Assoziation!$G$2:$G$96,MATCH(1,(A741=Assoziation!$A$2:$A$96) * (Species!B741=Assoziation!$B$2:$B$96) * (Species!C741=Assoziation!$C$2:$C$96) * (Species!D741=Assoziation!$D$2:$D$96),0)),"")))</f>
        <v>Alpine Kalkblockflur</v>
      </c>
      <c r="H741" s="10" t="s">
        <v>749</v>
      </c>
      <c r="I741" s="10">
        <v>0</v>
      </c>
      <c r="J741" s="10">
        <v>1</v>
      </c>
      <c r="K741" s="10">
        <v>0</v>
      </c>
      <c r="L741" t="str">
        <f t="shared" si="74"/>
        <v xml:space="preserve">Saxifraga </v>
      </c>
      <c r="M741" t="str">
        <f t="shared" si="75"/>
        <v xml:space="preserve"> oppositifolia</v>
      </c>
      <c r="N741" t="str">
        <f t="shared" si="76"/>
        <v>oppositifolia</v>
      </c>
      <c r="O741" t="str">
        <f t="shared" si="73"/>
        <v>Subspecies</v>
      </c>
      <c r="P741" t="str">
        <f t="shared" si="77"/>
        <v/>
      </c>
      <c r="Q741" t="str">
        <f>LOOKUP(A741,Formation!$A$2:$A$10,Formation!$B$2:$B$10)</f>
        <v>Gletscher, Fels, Schutt und Geröll (mineralische Rohböden)</v>
      </c>
      <c r="R741" t="str" cm="1">
        <f t="array" ref="R741">INDEX(Klasse!$D$2:$D$42,MATCH(1,(A741=Klasse!$A$2:$A$42) * (Species!B741=Klasse!$B$2:$B$42),0))</f>
        <v>Steinschutt- und Geröllfluren</v>
      </c>
    </row>
    <row r="742" spans="1:18" x14ac:dyDescent="0.3">
      <c r="A742" s="10">
        <v>3</v>
      </c>
      <c r="B742" s="10">
        <v>3</v>
      </c>
      <c r="C742" s="10">
        <v>1</v>
      </c>
      <c r="D742" s="10">
        <v>2</v>
      </c>
      <c r="E742" t="str">
        <f>IF(C742="",Options!$A$3,IF(D742="",Options!$A$4,Options!$A$5))</f>
        <v>Assoziation</v>
      </c>
      <c r="F742" t="str" cm="1">
        <f t="array" ref="F742">IF(E742=Options!$A$3,"",IF(E742=Options!$A$4,INDEX(Verband!$E$2:$E$179,MATCH(1,(A742=Verband!$A$2:$A$179) * (Species!B742=Verband!$B$2:$B$179) * (Species!C742=Verband!$C$2:$C$179),0)),IF(E742=Options!$A$5,INDEX(Assoziation!$F$2:$F$96,MATCH(1,(A742=Assoziation!$A$2:$A$96) * (Species!B742=Assoziation!$B$2:$B$96) * (Species!C742=Assoziation!$C$2:$C$96) * (Species!D742=Assoziation!$D$2:$D$96),0)),"")))</f>
        <v>Thlaspion rotundifolii</v>
      </c>
      <c r="G742" t="str" cm="1">
        <f t="array" ref="G742">IF(E742=Options!$A$3,INDEX(Klasse!$D$2:$D$42,MATCH(1,(A742=Klasse!$A$2:$A$42) * (Species!B742=Klasse!$B$2:$B$42),0)),IF(E742=Options!$A$4,INDEX(Verband!$F$2:$F$179,MATCH(1,(A742=Verband!$A$2:$A$179) * (Species!B742=Verband!$B$2:$B$179) * (Species!C742=Verband!$C$2:$C$179),0)),IF(E742=Options!$A$5,INDEX(Assoziation!$G$2:$G$96,MATCH(1,(A742=Assoziation!$A$2:$A$96) * (Species!B742=Assoziation!$B$2:$B$96) * (Species!C742=Assoziation!$C$2:$C$96) * (Species!D742=Assoziation!$D$2:$D$96),0)),"")))</f>
        <v>Alpine Kalkblockflur</v>
      </c>
      <c r="H742" s="10" t="s">
        <v>759</v>
      </c>
      <c r="I742" s="10">
        <v>0</v>
      </c>
      <c r="J742" s="10">
        <v>0</v>
      </c>
      <c r="K742" s="10">
        <v>0</v>
      </c>
      <c r="L742" t="str">
        <f t="shared" si="74"/>
        <v xml:space="preserve">Veronica </v>
      </c>
      <c r="M742" t="str">
        <f t="shared" si="75"/>
        <v xml:space="preserve"> fruticulosa</v>
      </c>
      <c r="N742" t="str">
        <f t="shared" si="76"/>
        <v/>
      </c>
      <c r="O742" t="str">
        <f t="shared" si="73"/>
        <v>Species</v>
      </c>
      <c r="P742" t="str">
        <f t="shared" si="77"/>
        <v>L.</v>
      </c>
      <c r="Q742" t="str">
        <f>LOOKUP(A742,Formation!$A$2:$A$10,Formation!$B$2:$B$10)</f>
        <v>Gletscher, Fels, Schutt und Geröll (mineralische Rohböden)</v>
      </c>
      <c r="R742" t="str" cm="1">
        <f t="array" ref="R742">INDEX(Klasse!$D$2:$D$42,MATCH(1,(A742=Klasse!$A$2:$A$42) * (Species!B742=Klasse!$B$2:$B$42),0))</f>
        <v>Steinschutt- und Geröllfluren</v>
      </c>
    </row>
    <row r="743" spans="1:18" x14ac:dyDescent="0.3">
      <c r="A743" s="10">
        <v>3</v>
      </c>
      <c r="B743" s="10">
        <v>3</v>
      </c>
      <c r="C743" s="10">
        <v>1</v>
      </c>
      <c r="D743" s="10">
        <v>3</v>
      </c>
      <c r="E743" t="str">
        <f>IF(C743="",Options!$A$3,IF(D743="",Options!$A$4,Options!$A$5))</f>
        <v>Assoziation</v>
      </c>
      <c r="F743" t="str" cm="1">
        <f t="array" ref="F743">IF(E743=Options!$A$3,"",IF(E743=Options!$A$4,INDEX(Verband!$E$2:$E$179,MATCH(1,(A743=Verband!$A$2:$A$179) * (Species!B743=Verband!$B$2:$B$179) * (Species!C743=Verband!$C$2:$C$179),0)),IF(E743=Options!$A$5,INDEX(Assoziation!$F$2:$F$96,MATCH(1,(A743=Assoziation!$A$2:$A$96) * (Species!B743=Assoziation!$B$2:$B$96) * (Species!C743=Assoziation!$C$2:$C$96) * (Species!D743=Assoziation!$D$2:$D$96),0)),"")))</f>
        <v>Drabion hoppeanae</v>
      </c>
      <c r="G743" t="str" cm="1">
        <f t="array" ref="G743">IF(E743=Options!$A$3,INDEX(Klasse!$D$2:$D$42,MATCH(1,(A743=Klasse!$A$2:$A$42) * (Species!B743=Klasse!$B$2:$B$42),0)),IF(E743=Options!$A$4,INDEX(Verband!$F$2:$F$179,MATCH(1,(A743=Verband!$A$2:$A$179) * (Species!B743=Verband!$B$2:$B$179) * (Species!C743=Verband!$C$2:$C$179),0)),IF(E743=Options!$A$5,INDEX(Assoziation!$G$2:$G$96,MATCH(1,(A743=Assoziation!$A$2:$A$96) * (Species!B743=Assoziation!$B$2:$B$96) * (Species!C743=Assoziation!$C$2:$C$96) * (Species!D743=Assoziation!$D$2:$D$96),0)),"")))</f>
        <v>Alpine Kalkschieferflur</v>
      </c>
      <c r="H743" s="10" t="s">
        <v>762</v>
      </c>
      <c r="I743" s="10">
        <v>1</v>
      </c>
      <c r="J743" s="10">
        <v>1</v>
      </c>
      <c r="K743" s="10">
        <v>0</v>
      </c>
      <c r="L743" t="str">
        <f t="shared" si="74"/>
        <v xml:space="preserve">Achillea </v>
      </c>
      <c r="M743" t="str">
        <f t="shared" si="75"/>
        <v xml:space="preserve"> nana</v>
      </c>
      <c r="N743" t="str">
        <f t="shared" si="76"/>
        <v/>
      </c>
      <c r="O743" t="str">
        <f t="shared" si="73"/>
        <v>Species</v>
      </c>
      <c r="P743" t="str">
        <f t="shared" si="77"/>
        <v>L.</v>
      </c>
      <c r="Q743" t="str">
        <f>LOOKUP(A743,Formation!$A$2:$A$10,Formation!$B$2:$B$10)</f>
        <v>Gletscher, Fels, Schutt und Geröll (mineralische Rohböden)</v>
      </c>
      <c r="R743" t="str" cm="1">
        <f t="array" ref="R743">INDEX(Klasse!$D$2:$D$42,MATCH(1,(A743=Klasse!$A$2:$A$42) * (Species!B743=Klasse!$B$2:$B$42),0))</f>
        <v>Steinschutt- und Geröllfluren</v>
      </c>
    </row>
    <row r="744" spans="1:18" x14ac:dyDescent="0.3">
      <c r="A744" s="10">
        <v>3</v>
      </c>
      <c r="B744" s="10">
        <v>3</v>
      </c>
      <c r="C744" s="10">
        <v>1</v>
      </c>
      <c r="D744" s="10">
        <v>3</v>
      </c>
      <c r="E744" t="str">
        <f>IF(C744="",Options!$A$3,IF(D744="",Options!$A$4,Options!$A$5))</f>
        <v>Assoziation</v>
      </c>
      <c r="F744" t="str" cm="1">
        <f t="array" ref="F744">IF(E744=Options!$A$3,"",IF(E744=Options!$A$4,INDEX(Verband!$E$2:$E$179,MATCH(1,(A744=Verband!$A$2:$A$179) * (Species!B744=Verband!$B$2:$B$179) * (Species!C744=Verband!$C$2:$C$179),0)),IF(E744=Options!$A$5,INDEX(Assoziation!$F$2:$F$96,MATCH(1,(A744=Assoziation!$A$2:$A$96) * (Species!B744=Assoziation!$B$2:$B$96) * (Species!C744=Assoziation!$C$2:$C$96) * (Species!D744=Assoziation!$D$2:$D$96),0)),"")))</f>
        <v>Drabion hoppeanae</v>
      </c>
      <c r="G744" t="str" cm="1">
        <f t="array" ref="G744">IF(E744=Options!$A$3,INDEX(Klasse!$D$2:$D$42,MATCH(1,(A744=Klasse!$A$2:$A$42) * (Species!B744=Klasse!$B$2:$B$42),0)),IF(E744=Options!$A$4,INDEX(Verband!$F$2:$F$179,MATCH(1,(A744=Verband!$A$2:$A$179) * (Species!B744=Verband!$B$2:$B$179) * (Species!C744=Verband!$C$2:$C$179),0)),IF(E744=Options!$A$5,INDEX(Assoziation!$G$2:$G$96,MATCH(1,(A744=Assoziation!$A$2:$A$96) * (Species!B744=Assoziation!$B$2:$B$96) * (Species!C744=Assoziation!$C$2:$C$96) * (Species!D744=Assoziation!$D$2:$D$96),0)),"")))</f>
        <v>Alpine Kalkschieferflur</v>
      </c>
      <c r="H744" s="10" t="s">
        <v>763</v>
      </c>
      <c r="I744" s="10">
        <v>1</v>
      </c>
      <c r="J744" s="10">
        <v>0</v>
      </c>
      <c r="K744" s="10">
        <v>0</v>
      </c>
      <c r="L744" t="str">
        <f t="shared" si="74"/>
        <v xml:space="preserve">Artemisia </v>
      </c>
      <c r="M744" t="str">
        <f t="shared" si="75"/>
        <v xml:space="preserve"> genipi</v>
      </c>
      <c r="N744" t="str">
        <f t="shared" si="76"/>
        <v/>
      </c>
      <c r="O744" t="str">
        <f t="shared" si="73"/>
        <v>Species</v>
      </c>
      <c r="P744" t="str">
        <f t="shared" si="77"/>
        <v>Weber</v>
      </c>
      <c r="Q744" t="str">
        <f>LOOKUP(A744,Formation!$A$2:$A$10,Formation!$B$2:$B$10)</f>
        <v>Gletscher, Fels, Schutt und Geröll (mineralische Rohböden)</v>
      </c>
      <c r="R744" t="str" cm="1">
        <f t="array" ref="R744">INDEX(Klasse!$D$2:$D$42,MATCH(1,(A744=Klasse!$A$2:$A$42) * (Species!B744=Klasse!$B$2:$B$42),0))</f>
        <v>Steinschutt- und Geröllfluren</v>
      </c>
    </row>
    <row r="745" spans="1:18" x14ac:dyDescent="0.3">
      <c r="A745" s="10">
        <v>3</v>
      </c>
      <c r="B745" s="10">
        <v>3</v>
      </c>
      <c r="C745" s="10">
        <v>1</v>
      </c>
      <c r="D745" s="10">
        <v>3</v>
      </c>
      <c r="E745" t="str">
        <f>IF(C745="",Options!$A$3,IF(D745="",Options!$A$4,Options!$A$5))</f>
        <v>Assoziation</v>
      </c>
      <c r="F745" t="str" cm="1">
        <f t="array" ref="F745">IF(E745=Options!$A$3,"",IF(E745=Options!$A$4,INDEX(Verband!$E$2:$E$179,MATCH(1,(A745=Verband!$A$2:$A$179) * (Species!B745=Verband!$B$2:$B$179) * (Species!C745=Verband!$C$2:$C$179),0)),IF(E745=Options!$A$5,INDEX(Assoziation!$F$2:$F$96,MATCH(1,(A745=Assoziation!$A$2:$A$96) * (Species!B745=Assoziation!$B$2:$B$96) * (Species!C745=Assoziation!$C$2:$C$96) * (Species!D745=Assoziation!$D$2:$D$96),0)),"")))</f>
        <v>Drabion hoppeanae</v>
      </c>
      <c r="G745" t="str" cm="1">
        <f t="array" ref="G745">IF(E745=Options!$A$3,INDEX(Klasse!$D$2:$D$42,MATCH(1,(A745=Klasse!$A$2:$A$42) * (Species!B745=Klasse!$B$2:$B$42),0)),IF(E745=Options!$A$4,INDEX(Verband!$F$2:$F$179,MATCH(1,(A745=Verband!$A$2:$A$179) * (Species!B745=Verband!$B$2:$B$179) * (Species!C745=Verband!$C$2:$C$179),0)),IF(E745=Options!$A$5,INDEX(Assoziation!$G$2:$G$96,MATCH(1,(A745=Assoziation!$A$2:$A$96) * (Species!B745=Assoziation!$B$2:$B$96) * (Species!C745=Assoziation!$C$2:$C$96) * (Species!D745=Assoziation!$D$2:$D$96),0)),"")))</f>
        <v>Alpine Kalkschieferflur</v>
      </c>
      <c r="H745" s="10" t="s">
        <v>764</v>
      </c>
      <c r="I745" s="10">
        <v>1</v>
      </c>
      <c r="J745" s="10">
        <v>0</v>
      </c>
      <c r="K745" s="10">
        <v>0</v>
      </c>
      <c r="L745" t="str">
        <f t="shared" si="74"/>
        <v xml:space="preserve">Crepis </v>
      </c>
      <c r="M745" t="str">
        <f t="shared" si="75"/>
        <v xml:space="preserve"> rhaetica</v>
      </c>
      <c r="N745" t="str">
        <f t="shared" si="76"/>
        <v/>
      </c>
      <c r="O745" t="str">
        <f t="shared" si="73"/>
        <v>Species</v>
      </c>
      <c r="P745" t="str">
        <f t="shared" si="77"/>
        <v>Hegetschw.</v>
      </c>
      <c r="Q745" t="str">
        <f>LOOKUP(A745,Formation!$A$2:$A$10,Formation!$B$2:$B$10)</f>
        <v>Gletscher, Fels, Schutt und Geröll (mineralische Rohböden)</v>
      </c>
      <c r="R745" t="str" cm="1">
        <f t="array" ref="R745">INDEX(Klasse!$D$2:$D$42,MATCH(1,(A745=Klasse!$A$2:$A$42) * (Species!B745=Klasse!$B$2:$B$42),0))</f>
        <v>Steinschutt- und Geröllfluren</v>
      </c>
    </row>
    <row r="746" spans="1:18" x14ac:dyDescent="0.3">
      <c r="A746" s="10">
        <v>3</v>
      </c>
      <c r="B746" s="10">
        <v>3</v>
      </c>
      <c r="C746" s="10">
        <v>1</v>
      </c>
      <c r="D746" s="10">
        <v>3</v>
      </c>
      <c r="E746" t="str">
        <f>IF(C746="",Options!$A$3,IF(D746="",Options!$A$4,Options!$A$5))</f>
        <v>Assoziation</v>
      </c>
      <c r="F746" t="str" cm="1">
        <f t="array" ref="F746">IF(E746=Options!$A$3,"",IF(E746=Options!$A$4,INDEX(Verband!$E$2:$E$179,MATCH(1,(A746=Verband!$A$2:$A$179) * (Species!B746=Verband!$B$2:$B$179) * (Species!C746=Verband!$C$2:$C$179),0)),IF(E746=Options!$A$5,INDEX(Assoziation!$F$2:$F$96,MATCH(1,(A746=Assoziation!$A$2:$A$96) * (Species!B746=Assoziation!$B$2:$B$96) * (Species!C746=Assoziation!$C$2:$C$96) * (Species!D746=Assoziation!$D$2:$D$96),0)),"")))</f>
        <v>Drabion hoppeanae</v>
      </c>
      <c r="G746" t="str" cm="1">
        <f t="array" ref="G746">IF(E746=Options!$A$3,INDEX(Klasse!$D$2:$D$42,MATCH(1,(A746=Klasse!$A$2:$A$42) * (Species!B746=Klasse!$B$2:$B$42),0)),IF(E746=Options!$A$4,INDEX(Verband!$F$2:$F$179,MATCH(1,(A746=Verband!$A$2:$A$179) * (Species!B746=Verband!$B$2:$B$179) * (Species!C746=Verband!$C$2:$C$179),0)),IF(E746=Options!$A$5,INDEX(Assoziation!$G$2:$G$96,MATCH(1,(A746=Assoziation!$A$2:$A$96) * (Species!B746=Assoziation!$B$2:$B$96) * (Species!C746=Assoziation!$C$2:$C$96) * (Species!D746=Assoziation!$D$2:$D$96),0)),"")))</f>
        <v>Alpine Kalkschieferflur</v>
      </c>
      <c r="H746" s="10" t="s">
        <v>765</v>
      </c>
      <c r="I746" s="10">
        <v>1</v>
      </c>
      <c r="J746" s="10">
        <v>0</v>
      </c>
      <c r="K746" s="10">
        <v>0</v>
      </c>
      <c r="L746" t="str">
        <f t="shared" si="74"/>
        <v xml:space="preserve">Draba </v>
      </c>
      <c r="M746" t="str">
        <f t="shared" si="75"/>
        <v xml:space="preserve"> fladnizensis</v>
      </c>
      <c r="N746" t="str">
        <f t="shared" si="76"/>
        <v/>
      </c>
      <c r="O746" t="str">
        <f t="shared" si="73"/>
        <v>Species</v>
      </c>
      <c r="P746" t="str">
        <f t="shared" si="77"/>
        <v>Wulfen</v>
      </c>
      <c r="Q746" t="str">
        <f>LOOKUP(A746,Formation!$A$2:$A$10,Formation!$B$2:$B$10)</f>
        <v>Gletscher, Fels, Schutt und Geröll (mineralische Rohböden)</v>
      </c>
      <c r="R746" t="str" cm="1">
        <f t="array" ref="R746">INDEX(Klasse!$D$2:$D$42,MATCH(1,(A746=Klasse!$A$2:$A$42) * (Species!B746=Klasse!$B$2:$B$42),0))</f>
        <v>Steinschutt- und Geröllfluren</v>
      </c>
    </row>
    <row r="747" spans="1:18" x14ac:dyDescent="0.3">
      <c r="A747" s="10">
        <v>3</v>
      </c>
      <c r="B747" s="10">
        <v>3</v>
      </c>
      <c r="C747" s="10">
        <v>1</v>
      </c>
      <c r="D747" s="10">
        <v>3</v>
      </c>
      <c r="E747" t="str">
        <f>IF(C747="",Options!$A$3,IF(D747="",Options!$A$4,Options!$A$5))</f>
        <v>Assoziation</v>
      </c>
      <c r="F747" t="str" cm="1">
        <f t="array" ref="F747">IF(E747=Options!$A$3,"",IF(E747=Options!$A$4,INDEX(Verband!$E$2:$E$179,MATCH(1,(A747=Verband!$A$2:$A$179) * (Species!B747=Verband!$B$2:$B$179) * (Species!C747=Verband!$C$2:$C$179),0)),IF(E747=Options!$A$5,INDEX(Assoziation!$F$2:$F$96,MATCH(1,(A747=Assoziation!$A$2:$A$96) * (Species!B747=Assoziation!$B$2:$B$96) * (Species!C747=Assoziation!$C$2:$C$96) * (Species!D747=Assoziation!$D$2:$D$96),0)),"")))</f>
        <v>Drabion hoppeanae</v>
      </c>
      <c r="G747" t="str" cm="1">
        <f t="array" ref="G747">IF(E747=Options!$A$3,INDEX(Klasse!$D$2:$D$42,MATCH(1,(A747=Klasse!$A$2:$A$42) * (Species!B747=Klasse!$B$2:$B$42),0)),IF(E747=Options!$A$4,INDEX(Verband!$F$2:$F$179,MATCH(1,(A747=Verband!$A$2:$A$179) * (Species!B747=Verband!$B$2:$B$179) * (Species!C747=Verband!$C$2:$C$179),0)),IF(E747=Options!$A$5,INDEX(Assoziation!$G$2:$G$96,MATCH(1,(A747=Assoziation!$A$2:$A$96) * (Species!B747=Assoziation!$B$2:$B$96) * (Species!C747=Assoziation!$C$2:$C$96) * (Species!D747=Assoziation!$D$2:$D$96),0)),"")))</f>
        <v>Alpine Kalkschieferflur</v>
      </c>
      <c r="H747" s="10" t="s">
        <v>766</v>
      </c>
      <c r="I747" s="10">
        <v>1</v>
      </c>
      <c r="J747" s="10">
        <v>0</v>
      </c>
      <c r="K747" s="10">
        <v>0</v>
      </c>
      <c r="L747" t="str">
        <f t="shared" si="74"/>
        <v xml:space="preserve">Draba </v>
      </c>
      <c r="M747" t="str">
        <f t="shared" si="75"/>
        <v xml:space="preserve"> hoppeana</v>
      </c>
      <c r="N747" t="str">
        <f t="shared" si="76"/>
        <v/>
      </c>
      <c r="O747" t="str">
        <f t="shared" si="73"/>
        <v>Species</v>
      </c>
      <c r="P747" t="str">
        <f t="shared" si="77"/>
        <v>Rchb.</v>
      </c>
      <c r="Q747" t="str">
        <f>LOOKUP(A747,Formation!$A$2:$A$10,Formation!$B$2:$B$10)</f>
        <v>Gletscher, Fels, Schutt und Geröll (mineralische Rohböden)</v>
      </c>
      <c r="R747" t="str" cm="1">
        <f t="array" ref="R747">INDEX(Klasse!$D$2:$D$42,MATCH(1,(A747=Klasse!$A$2:$A$42) * (Species!B747=Klasse!$B$2:$B$42),0))</f>
        <v>Steinschutt- und Geröllfluren</v>
      </c>
    </row>
    <row r="748" spans="1:18" x14ac:dyDescent="0.3">
      <c r="A748" s="10">
        <v>3</v>
      </c>
      <c r="B748" s="10">
        <v>3</v>
      </c>
      <c r="C748" s="10">
        <v>1</v>
      </c>
      <c r="D748" s="10">
        <v>3</v>
      </c>
      <c r="E748" t="str">
        <f>IF(C748="",Options!$A$3,IF(D748="",Options!$A$4,Options!$A$5))</f>
        <v>Assoziation</v>
      </c>
      <c r="F748" t="str" cm="1">
        <f t="array" ref="F748">IF(E748=Options!$A$3,"",IF(E748=Options!$A$4,INDEX(Verband!$E$2:$E$179,MATCH(1,(A748=Verband!$A$2:$A$179) * (Species!B748=Verband!$B$2:$B$179) * (Species!C748=Verband!$C$2:$C$179),0)),IF(E748=Options!$A$5,INDEX(Assoziation!$F$2:$F$96,MATCH(1,(A748=Assoziation!$A$2:$A$96) * (Species!B748=Assoziation!$B$2:$B$96) * (Species!C748=Assoziation!$C$2:$C$96) * (Species!D748=Assoziation!$D$2:$D$96),0)),"")))</f>
        <v>Drabion hoppeanae</v>
      </c>
      <c r="G748" t="str" cm="1">
        <f t="array" ref="G748">IF(E748=Options!$A$3,INDEX(Klasse!$D$2:$D$42,MATCH(1,(A748=Klasse!$A$2:$A$42) * (Species!B748=Klasse!$B$2:$B$42),0)),IF(E748=Options!$A$4,INDEX(Verband!$F$2:$F$179,MATCH(1,(A748=Verband!$A$2:$A$179) * (Species!B748=Verband!$B$2:$B$179) * (Species!C748=Verband!$C$2:$C$179),0)),IF(E748=Options!$A$5,INDEX(Assoziation!$G$2:$G$96,MATCH(1,(A748=Assoziation!$A$2:$A$96) * (Species!B748=Assoziation!$B$2:$B$96) * (Species!C748=Assoziation!$C$2:$C$96) * (Species!D748=Assoziation!$D$2:$D$96),0)),"")))</f>
        <v>Alpine Kalkschieferflur</v>
      </c>
      <c r="H748" s="10" t="s">
        <v>767</v>
      </c>
      <c r="I748" s="10">
        <v>1</v>
      </c>
      <c r="J748" s="10">
        <v>0</v>
      </c>
      <c r="K748" s="10">
        <v>0</v>
      </c>
      <c r="L748" t="str">
        <f t="shared" si="74"/>
        <v xml:space="preserve">Gentiana </v>
      </c>
      <c r="M748" t="str">
        <f t="shared" si="75"/>
        <v xml:space="preserve"> schleicheri</v>
      </c>
      <c r="N748" t="str">
        <f t="shared" si="76"/>
        <v/>
      </c>
      <c r="O748" t="str">
        <f t="shared" si="73"/>
        <v>Species</v>
      </c>
      <c r="P748" t="str">
        <f t="shared" si="77"/>
        <v>(Vacc.) Kunz</v>
      </c>
      <c r="Q748" t="str">
        <f>LOOKUP(A748,Formation!$A$2:$A$10,Formation!$B$2:$B$10)</f>
        <v>Gletscher, Fels, Schutt und Geröll (mineralische Rohböden)</v>
      </c>
      <c r="R748" t="str" cm="1">
        <f t="array" ref="R748">INDEX(Klasse!$D$2:$D$42,MATCH(1,(A748=Klasse!$A$2:$A$42) * (Species!B748=Klasse!$B$2:$B$42),0))</f>
        <v>Steinschutt- und Geröllfluren</v>
      </c>
    </row>
    <row r="749" spans="1:18" x14ac:dyDescent="0.3">
      <c r="A749" s="10">
        <v>3</v>
      </c>
      <c r="B749" s="10">
        <v>3</v>
      </c>
      <c r="C749" s="10">
        <v>1</v>
      </c>
      <c r="D749" s="10">
        <v>3</v>
      </c>
      <c r="E749" t="str">
        <f>IF(C749="",Options!$A$3,IF(D749="",Options!$A$4,Options!$A$5))</f>
        <v>Assoziation</v>
      </c>
      <c r="F749" t="str" cm="1">
        <f t="array" ref="F749">IF(E749=Options!$A$3,"",IF(E749=Options!$A$4,INDEX(Verband!$E$2:$E$179,MATCH(1,(A749=Verband!$A$2:$A$179) * (Species!B749=Verband!$B$2:$B$179) * (Species!C749=Verband!$C$2:$C$179),0)),IF(E749=Options!$A$5,INDEX(Assoziation!$F$2:$F$96,MATCH(1,(A749=Assoziation!$A$2:$A$96) * (Species!B749=Assoziation!$B$2:$B$96) * (Species!C749=Assoziation!$C$2:$C$96) * (Species!D749=Assoziation!$D$2:$D$96),0)),"")))</f>
        <v>Drabion hoppeanae</v>
      </c>
      <c r="G749" t="str" cm="1">
        <f t="array" ref="G749">IF(E749=Options!$A$3,INDEX(Klasse!$D$2:$D$42,MATCH(1,(A749=Klasse!$A$2:$A$42) * (Species!B749=Klasse!$B$2:$B$42),0)),IF(E749=Options!$A$4,INDEX(Verband!$F$2:$F$179,MATCH(1,(A749=Verband!$A$2:$A$179) * (Species!B749=Verband!$B$2:$B$179) * (Species!C749=Verband!$C$2:$C$179),0)),IF(E749=Options!$A$5,INDEX(Assoziation!$G$2:$G$96,MATCH(1,(A749=Assoziation!$A$2:$A$96) * (Species!B749=Assoziation!$B$2:$B$96) * (Species!C749=Assoziation!$C$2:$C$96) * (Species!D749=Assoziation!$D$2:$D$96),0)),"")))</f>
        <v>Alpine Kalkschieferflur</v>
      </c>
      <c r="H749" s="10" t="s">
        <v>768</v>
      </c>
      <c r="I749" s="10">
        <v>1</v>
      </c>
      <c r="J749" s="10">
        <v>0</v>
      </c>
      <c r="K749" s="10">
        <v>0</v>
      </c>
      <c r="L749" t="str">
        <f t="shared" si="74"/>
        <v xml:space="preserve">Herniaria </v>
      </c>
      <c r="M749" t="str">
        <f t="shared" si="75"/>
        <v xml:space="preserve"> alpina</v>
      </c>
      <c r="N749" t="str">
        <f t="shared" si="76"/>
        <v/>
      </c>
      <c r="O749" t="str">
        <f t="shared" si="73"/>
        <v>Species</v>
      </c>
      <c r="P749" t="str">
        <f t="shared" si="77"/>
        <v>Chaix</v>
      </c>
      <c r="Q749" t="str">
        <f>LOOKUP(A749,Formation!$A$2:$A$10,Formation!$B$2:$B$10)</f>
        <v>Gletscher, Fels, Schutt und Geröll (mineralische Rohböden)</v>
      </c>
      <c r="R749" t="str" cm="1">
        <f t="array" ref="R749">INDEX(Klasse!$D$2:$D$42,MATCH(1,(A749=Klasse!$A$2:$A$42) * (Species!B749=Klasse!$B$2:$B$42),0))</f>
        <v>Steinschutt- und Geröllfluren</v>
      </c>
    </row>
    <row r="750" spans="1:18" x14ac:dyDescent="0.3">
      <c r="A750" s="10">
        <v>3</v>
      </c>
      <c r="B750" s="10">
        <v>3</v>
      </c>
      <c r="C750" s="10">
        <v>1</v>
      </c>
      <c r="D750" s="10">
        <v>3</v>
      </c>
      <c r="E750" t="str">
        <f>IF(C750="",Options!$A$3,IF(D750="",Options!$A$4,Options!$A$5))</f>
        <v>Assoziation</v>
      </c>
      <c r="F750" t="str" cm="1">
        <f t="array" ref="F750">IF(E750=Options!$A$3,"",IF(E750=Options!$A$4,INDEX(Verband!$E$2:$E$179,MATCH(1,(A750=Verband!$A$2:$A$179) * (Species!B750=Verband!$B$2:$B$179) * (Species!C750=Verband!$C$2:$C$179),0)),IF(E750=Options!$A$5,INDEX(Assoziation!$F$2:$F$96,MATCH(1,(A750=Assoziation!$A$2:$A$96) * (Species!B750=Assoziation!$B$2:$B$96) * (Species!C750=Assoziation!$C$2:$C$96) * (Species!D750=Assoziation!$D$2:$D$96),0)),"")))</f>
        <v>Drabion hoppeanae</v>
      </c>
      <c r="G750" t="str" cm="1">
        <f t="array" ref="G750">IF(E750=Options!$A$3,INDEX(Klasse!$D$2:$D$42,MATCH(1,(A750=Klasse!$A$2:$A$42) * (Species!B750=Klasse!$B$2:$B$42),0)),IF(E750=Options!$A$4,INDEX(Verband!$F$2:$F$179,MATCH(1,(A750=Verband!$A$2:$A$179) * (Species!B750=Verband!$B$2:$B$179) * (Species!C750=Verband!$C$2:$C$179),0)),IF(E750=Options!$A$5,INDEX(Assoziation!$G$2:$G$96,MATCH(1,(A750=Assoziation!$A$2:$A$96) * (Species!B750=Assoziation!$B$2:$B$96) * (Species!C750=Assoziation!$C$2:$C$96) * (Species!D750=Assoziation!$D$2:$D$96),0)),"")))</f>
        <v>Alpine Kalkschieferflur</v>
      </c>
      <c r="H750" s="10" t="s">
        <v>769</v>
      </c>
      <c r="I750" s="10">
        <v>1</v>
      </c>
      <c r="J750" s="10">
        <v>0</v>
      </c>
      <c r="K750" s="10">
        <v>0</v>
      </c>
      <c r="L750" t="str">
        <f t="shared" si="74"/>
        <v xml:space="preserve">Pedicularis </v>
      </c>
      <c r="M750" t="str">
        <f t="shared" si="75"/>
        <v xml:space="preserve"> aspleniifolia</v>
      </c>
      <c r="N750" t="str">
        <f t="shared" si="76"/>
        <v/>
      </c>
      <c r="O750" t="str">
        <f t="shared" si="73"/>
        <v>Species</v>
      </c>
      <c r="P750" t="str">
        <f t="shared" si="77"/>
        <v>Willd.</v>
      </c>
      <c r="Q750" t="str">
        <f>LOOKUP(A750,Formation!$A$2:$A$10,Formation!$B$2:$B$10)</f>
        <v>Gletscher, Fels, Schutt und Geröll (mineralische Rohböden)</v>
      </c>
      <c r="R750" t="str" cm="1">
        <f t="array" ref="R750">INDEX(Klasse!$D$2:$D$42,MATCH(1,(A750=Klasse!$A$2:$A$42) * (Species!B750=Klasse!$B$2:$B$42),0))</f>
        <v>Steinschutt- und Geröllfluren</v>
      </c>
    </row>
    <row r="751" spans="1:18" x14ac:dyDescent="0.3">
      <c r="A751" s="10">
        <v>3</v>
      </c>
      <c r="B751" s="10">
        <v>3</v>
      </c>
      <c r="C751" s="10">
        <v>1</v>
      </c>
      <c r="D751" s="10">
        <v>3</v>
      </c>
      <c r="E751" t="str">
        <f>IF(C751="",Options!$A$3,IF(D751="",Options!$A$4,Options!$A$5))</f>
        <v>Assoziation</v>
      </c>
      <c r="F751" t="str" cm="1">
        <f t="array" ref="F751">IF(E751=Options!$A$3,"",IF(E751=Options!$A$4,INDEX(Verband!$E$2:$E$179,MATCH(1,(A751=Verband!$A$2:$A$179) * (Species!B751=Verband!$B$2:$B$179) * (Species!C751=Verband!$C$2:$C$179),0)),IF(E751=Options!$A$5,INDEX(Assoziation!$F$2:$F$96,MATCH(1,(A751=Assoziation!$A$2:$A$96) * (Species!B751=Assoziation!$B$2:$B$96) * (Species!C751=Assoziation!$C$2:$C$96) * (Species!D751=Assoziation!$D$2:$D$96),0)),"")))</f>
        <v>Drabion hoppeanae</v>
      </c>
      <c r="G751" t="str" cm="1">
        <f t="array" ref="G751">IF(E751=Options!$A$3,INDEX(Klasse!$D$2:$D$42,MATCH(1,(A751=Klasse!$A$2:$A$42) * (Species!B751=Klasse!$B$2:$B$42),0)),IF(E751=Options!$A$4,INDEX(Verband!$F$2:$F$179,MATCH(1,(A751=Verband!$A$2:$A$179) * (Species!B751=Verband!$B$2:$B$179) * (Species!C751=Verband!$C$2:$C$179),0)),IF(E751=Options!$A$5,INDEX(Assoziation!$G$2:$G$96,MATCH(1,(A751=Assoziation!$A$2:$A$96) * (Species!B751=Assoziation!$B$2:$B$96) * (Species!C751=Assoziation!$C$2:$C$96) * (Species!D751=Assoziation!$D$2:$D$96),0)),"")))</f>
        <v>Alpine Kalkschieferflur</v>
      </c>
      <c r="H751" s="10" t="s">
        <v>770</v>
      </c>
      <c r="I751" s="10">
        <v>1</v>
      </c>
      <c r="J751" s="10">
        <v>1</v>
      </c>
      <c r="K751" s="10">
        <v>0</v>
      </c>
      <c r="L751" t="str">
        <f t="shared" si="74"/>
        <v xml:space="preserve">Saxifraga </v>
      </c>
      <c r="M751" t="str">
        <f t="shared" si="75"/>
        <v xml:space="preserve"> biflora</v>
      </c>
      <c r="N751" t="str">
        <f t="shared" si="76"/>
        <v/>
      </c>
      <c r="O751" t="str">
        <f t="shared" si="73"/>
        <v>Species</v>
      </c>
      <c r="P751" t="str">
        <f t="shared" si="77"/>
        <v>All.</v>
      </c>
      <c r="Q751" t="str">
        <f>LOOKUP(A751,Formation!$A$2:$A$10,Formation!$B$2:$B$10)</f>
        <v>Gletscher, Fels, Schutt und Geröll (mineralische Rohböden)</v>
      </c>
      <c r="R751" t="str" cm="1">
        <f t="array" ref="R751">INDEX(Klasse!$D$2:$D$42,MATCH(1,(A751=Klasse!$A$2:$A$42) * (Species!B751=Klasse!$B$2:$B$42),0))</f>
        <v>Steinschutt- und Geröllfluren</v>
      </c>
    </row>
    <row r="752" spans="1:18" x14ac:dyDescent="0.3">
      <c r="A752" s="10">
        <v>3</v>
      </c>
      <c r="B752" s="10">
        <v>3</v>
      </c>
      <c r="C752" s="10">
        <v>1</v>
      </c>
      <c r="D752" s="10">
        <v>3</v>
      </c>
      <c r="E752" t="str">
        <f>IF(C752="",Options!$A$3,IF(D752="",Options!$A$4,Options!$A$5))</f>
        <v>Assoziation</v>
      </c>
      <c r="F752" t="str" cm="1">
        <f t="array" ref="F752">IF(E752=Options!$A$3,"",IF(E752=Options!$A$4,INDEX(Verband!$E$2:$E$179,MATCH(1,(A752=Verband!$A$2:$A$179) * (Species!B752=Verband!$B$2:$B$179) * (Species!C752=Verband!$C$2:$C$179),0)),IF(E752=Options!$A$5,INDEX(Assoziation!$F$2:$F$96,MATCH(1,(A752=Assoziation!$A$2:$A$96) * (Species!B752=Assoziation!$B$2:$B$96) * (Species!C752=Assoziation!$C$2:$C$96) * (Species!D752=Assoziation!$D$2:$D$96),0)),"")))</f>
        <v>Drabion hoppeanae</v>
      </c>
      <c r="G752" t="str" cm="1">
        <f t="array" ref="G752">IF(E752=Options!$A$3,INDEX(Klasse!$D$2:$D$42,MATCH(1,(A752=Klasse!$A$2:$A$42) * (Species!B752=Klasse!$B$2:$B$42),0)),IF(E752=Options!$A$4,INDEX(Verband!$F$2:$F$179,MATCH(1,(A752=Verband!$A$2:$A$179) * (Species!B752=Verband!$B$2:$B$179) * (Species!C752=Verband!$C$2:$C$179),0)),IF(E752=Options!$A$5,INDEX(Assoziation!$G$2:$G$96,MATCH(1,(A752=Assoziation!$A$2:$A$96) * (Species!B752=Assoziation!$B$2:$B$96) * (Species!C752=Assoziation!$C$2:$C$96) * (Species!D752=Assoziation!$D$2:$D$96),0)),"")))</f>
        <v>Alpine Kalkschieferflur</v>
      </c>
      <c r="H752" s="10" t="s">
        <v>771</v>
      </c>
      <c r="I752" s="10">
        <v>1</v>
      </c>
      <c r="J752" s="10">
        <v>0</v>
      </c>
      <c r="K752" s="10">
        <v>0</v>
      </c>
      <c r="L752" t="str">
        <f t="shared" si="74"/>
        <v xml:space="preserve">Saxifraga </v>
      </c>
      <c r="M752" t="str">
        <f t="shared" si="75"/>
        <v xml:space="preserve"> ×kochii</v>
      </c>
      <c r="N752" t="str">
        <f t="shared" si="76"/>
        <v/>
      </c>
      <c r="O752" t="str">
        <f t="shared" si="73"/>
        <v>Species</v>
      </c>
      <c r="P752" t="str">
        <f t="shared" si="77"/>
        <v>Hornung</v>
      </c>
      <c r="Q752" t="str">
        <f>LOOKUP(A752,Formation!$A$2:$A$10,Formation!$B$2:$B$10)</f>
        <v>Gletscher, Fels, Schutt und Geröll (mineralische Rohböden)</v>
      </c>
      <c r="R752" t="str" cm="1">
        <f t="array" ref="R752">INDEX(Klasse!$D$2:$D$42,MATCH(1,(A752=Klasse!$A$2:$A$42) * (Species!B752=Klasse!$B$2:$B$42),0))</f>
        <v>Steinschutt- und Geröllfluren</v>
      </c>
    </row>
    <row r="753" spans="1:18" x14ac:dyDescent="0.3">
      <c r="A753" s="10">
        <v>3</v>
      </c>
      <c r="B753" s="10">
        <v>3</v>
      </c>
      <c r="C753" s="10">
        <v>1</v>
      </c>
      <c r="D753" s="10">
        <v>3</v>
      </c>
      <c r="E753" t="str">
        <f>IF(C753="",Options!$A$3,IF(D753="",Options!$A$4,Options!$A$5))</f>
        <v>Assoziation</v>
      </c>
      <c r="F753" t="str" cm="1">
        <f t="array" ref="F753">IF(E753=Options!$A$3,"",IF(E753=Options!$A$4,INDEX(Verband!$E$2:$E$179,MATCH(1,(A753=Verband!$A$2:$A$179) * (Species!B753=Verband!$B$2:$B$179) * (Species!C753=Verband!$C$2:$C$179),0)),IF(E753=Options!$A$5,INDEX(Assoziation!$F$2:$F$96,MATCH(1,(A753=Assoziation!$A$2:$A$96) * (Species!B753=Assoziation!$B$2:$B$96) * (Species!C753=Assoziation!$C$2:$C$96) * (Species!D753=Assoziation!$D$2:$D$96),0)),"")))</f>
        <v>Drabion hoppeanae</v>
      </c>
      <c r="G753" t="str" cm="1">
        <f t="array" ref="G753">IF(E753=Options!$A$3,INDEX(Klasse!$D$2:$D$42,MATCH(1,(A753=Klasse!$A$2:$A$42) * (Species!B753=Klasse!$B$2:$B$42),0)),IF(E753=Options!$A$4,INDEX(Verband!$F$2:$F$179,MATCH(1,(A753=Verband!$A$2:$A$179) * (Species!B753=Verband!$B$2:$B$179) * (Species!C753=Verband!$C$2:$C$179),0)),IF(E753=Options!$A$5,INDEX(Assoziation!$G$2:$G$96,MATCH(1,(A753=Assoziation!$A$2:$A$96) * (Species!B753=Assoziation!$B$2:$B$96) * (Species!C753=Assoziation!$C$2:$C$96) * (Species!D753=Assoziation!$D$2:$D$96),0)),"")))</f>
        <v>Alpine Kalkschieferflur</v>
      </c>
      <c r="H753" s="10" t="s">
        <v>772</v>
      </c>
      <c r="I753" s="10">
        <v>1</v>
      </c>
      <c r="J753" s="10">
        <v>0</v>
      </c>
      <c r="K753" s="10">
        <v>0</v>
      </c>
      <c r="L753" t="str">
        <f t="shared" si="74"/>
        <v xml:space="preserve">Saxifraga </v>
      </c>
      <c r="M753" t="str">
        <f t="shared" si="75"/>
        <v xml:space="preserve"> muscoides</v>
      </c>
      <c r="N753" t="str">
        <f t="shared" si="76"/>
        <v/>
      </c>
      <c r="O753" t="str">
        <f t="shared" si="73"/>
        <v>Species</v>
      </c>
      <c r="P753" t="str">
        <f t="shared" si="77"/>
        <v>All.</v>
      </c>
      <c r="Q753" t="str">
        <f>LOOKUP(A753,Formation!$A$2:$A$10,Formation!$B$2:$B$10)</f>
        <v>Gletscher, Fels, Schutt und Geröll (mineralische Rohböden)</v>
      </c>
      <c r="R753" t="str" cm="1">
        <f t="array" ref="R753">INDEX(Klasse!$D$2:$D$42,MATCH(1,(A753=Klasse!$A$2:$A$42) * (Species!B753=Klasse!$B$2:$B$42),0))</f>
        <v>Steinschutt- und Geröllfluren</v>
      </c>
    </row>
    <row r="754" spans="1:18" x14ac:dyDescent="0.3">
      <c r="A754" s="10">
        <v>3</v>
      </c>
      <c r="B754" s="10">
        <v>3</v>
      </c>
      <c r="C754" s="10">
        <v>1</v>
      </c>
      <c r="D754" s="10">
        <v>3</v>
      </c>
      <c r="E754" t="str">
        <f>IF(C754="",Options!$A$3,IF(D754="",Options!$A$4,Options!$A$5))</f>
        <v>Assoziation</v>
      </c>
      <c r="F754" t="str" cm="1">
        <f t="array" ref="F754">IF(E754=Options!$A$3,"",IF(E754=Options!$A$4,INDEX(Verband!$E$2:$E$179,MATCH(1,(A754=Verband!$A$2:$A$179) * (Species!B754=Verband!$B$2:$B$179) * (Species!C754=Verband!$C$2:$C$179),0)),IF(E754=Options!$A$5,INDEX(Assoziation!$F$2:$F$96,MATCH(1,(A754=Assoziation!$A$2:$A$96) * (Species!B754=Assoziation!$B$2:$B$96) * (Species!C754=Assoziation!$C$2:$C$96) * (Species!D754=Assoziation!$D$2:$D$96),0)),"")))</f>
        <v>Drabion hoppeanae</v>
      </c>
      <c r="G754" t="str" cm="1">
        <f t="array" ref="G754">IF(E754=Options!$A$3,INDEX(Klasse!$D$2:$D$42,MATCH(1,(A754=Klasse!$A$2:$A$42) * (Species!B754=Klasse!$B$2:$B$42),0)),IF(E754=Options!$A$4,INDEX(Verband!$F$2:$F$179,MATCH(1,(A754=Verband!$A$2:$A$179) * (Species!B754=Verband!$B$2:$B$179) * (Species!C754=Verband!$C$2:$C$179),0)),IF(E754=Options!$A$5,INDEX(Assoziation!$G$2:$G$96,MATCH(1,(A754=Assoziation!$A$2:$A$96) * (Species!B754=Assoziation!$B$2:$B$96) * (Species!C754=Assoziation!$C$2:$C$96) * (Species!D754=Assoziation!$D$2:$D$96),0)),"")))</f>
        <v>Alpine Kalkschieferflur</v>
      </c>
      <c r="H754" s="10" t="s">
        <v>773</v>
      </c>
      <c r="I754" s="10">
        <v>1</v>
      </c>
      <c r="J754" s="10">
        <v>0</v>
      </c>
      <c r="K754" s="10">
        <v>0</v>
      </c>
      <c r="L754" t="str">
        <f t="shared" si="74"/>
        <v xml:space="preserve">Taraxacum </v>
      </c>
      <c r="M754" t="str">
        <f t="shared" si="75"/>
        <v xml:space="preserve"> pacheri</v>
      </c>
      <c r="N754" t="str">
        <f t="shared" si="76"/>
        <v/>
      </c>
      <c r="O754" t="str">
        <f t="shared" si="73"/>
        <v>Species</v>
      </c>
      <c r="P754" t="str">
        <f t="shared" si="77"/>
        <v>Sch. Bip.</v>
      </c>
      <c r="Q754" t="str">
        <f>LOOKUP(A754,Formation!$A$2:$A$10,Formation!$B$2:$B$10)</f>
        <v>Gletscher, Fels, Schutt und Geröll (mineralische Rohböden)</v>
      </c>
      <c r="R754" t="str" cm="1">
        <f t="array" ref="R754">INDEX(Klasse!$D$2:$D$42,MATCH(1,(A754=Klasse!$A$2:$A$42) * (Species!B754=Klasse!$B$2:$B$42),0))</f>
        <v>Steinschutt- und Geröllfluren</v>
      </c>
    </row>
    <row r="755" spans="1:18" x14ac:dyDescent="0.3">
      <c r="A755" s="10">
        <v>3</v>
      </c>
      <c r="B755" s="10">
        <v>3</v>
      </c>
      <c r="C755" s="10">
        <v>1</v>
      </c>
      <c r="D755" s="10">
        <v>3</v>
      </c>
      <c r="E755" t="str">
        <f>IF(C755="",Options!$A$3,IF(D755="",Options!$A$4,Options!$A$5))</f>
        <v>Assoziation</v>
      </c>
      <c r="F755" t="str" cm="1">
        <f t="array" ref="F755">IF(E755=Options!$A$3,"",IF(E755=Options!$A$4,INDEX(Verband!$E$2:$E$179,MATCH(1,(A755=Verband!$A$2:$A$179) * (Species!B755=Verband!$B$2:$B$179) * (Species!C755=Verband!$C$2:$C$179),0)),IF(E755=Options!$A$5,INDEX(Assoziation!$F$2:$F$96,MATCH(1,(A755=Assoziation!$A$2:$A$96) * (Species!B755=Assoziation!$B$2:$B$96) * (Species!C755=Assoziation!$C$2:$C$96) * (Species!D755=Assoziation!$D$2:$D$96),0)),"")))</f>
        <v>Drabion hoppeanae</v>
      </c>
      <c r="G755" t="str" cm="1">
        <f t="array" ref="G755">IF(E755=Options!$A$3,INDEX(Klasse!$D$2:$D$42,MATCH(1,(A755=Klasse!$A$2:$A$42) * (Species!B755=Klasse!$B$2:$B$42),0)),IF(E755=Options!$A$4,INDEX(Verband!$F$2:$F$179,MATCH(1,(A755=Verband!$A$2:$A$179) * (Species!B755=Verband!$B$2:$B$179) * (Species!C755=Verband!$C$2:$C$179),0)),IF(E755=Options!$A$5,INDEX(Assoziation!$G$2:$G$96,MATCH(1,(A755=Assoziation!$A$2:$A$96) * (Species!B755=Assoziation!$B$2:$B$96) * (Species!C755=Assoziation!$C$2:$C$96) * (Species!D755=Assoziation!$D$2:$D$96),0)),"")))</f>
        <v>Alpine Kalkschieferflur</v>
      </c>
      <c r="H755" s="10" t="s">
        <v>774</v>
      </c>
      <c r="I755" s="10">
        <v>1</v>
      </c>
      <c r="J755" s="10">
        <v>1</v>
      </c>
      <c r="K755" s="10">
        <v>0</v>
      </c>
      <c r="L755" t="str">
        <f t="shared" si="74"/>
        <v xml:space="preserve">Trisetum </v>
      </c>
      <c r="M755" t="str">
        <f t="shared" si="75"/>
        <v xml:space="preserve"> spicatum</v>
      </c>
      <c r="N755" t="str">
        <f t="shared" si="76"/>
        <v/>
      </c>
      <c r="O755" t="str">
        <f t="shared" si="73"/>
        <v>Species</v>
      </c>
      <c r="P755" t="str">
        <f t="shared" si="77"/>
        <v>(L.) K. Richt.</v>
      </c>
      <c r="Q755" t="str">
        <f>LOOKUP(A755,Formation!$A$2:$A$10,Formation!$B$2:$B$10)</f>
        <v>Gletscher, Fels, Schutt und Geröll (mineralische Rohböden)</v>
      </c>
      <c r="R755" t="str" cm="1">
        <f t="array" ref="R755">INDEX(Klasse!$D$2:$D$42,MATCH(1,(A755=Klasse!$A$2:$A$42) * (Species!B755=Klasse!$B$2:$B$42),0))</f>
        <v>Steinschutt- und Geröllfluren</v>
      </c>
    </row>
    <row r="756" spans="1:18" x14ac:dyDescent="0.3">
      <c r="A756" s="10">
        <v>3</v>
      </c>
      <c r="B756" s="10">
        <v>3</v>
      </c>
      <c r="C756" s="10">
        <v>1</v>
      </c>
      <c r="D756" s="10">
        <v>3</v>
      </c>
      <c r="E756" t="str">
        <f>IF(C756="",Options!$A$3,IF(D756="",Options!$A$4,Options!$A$5))</f>
        <v>Assoziation</v>
      </c>
      <c r="F756" t="str" cm="1">
        <f t="array" ref="F756">IF(E756=Options!$A$3,"",IF(E756=Options!$A$4,INDEX(Verband!$E$2:$E$179,MATCH(1,(A756=Verband!$A$2:$A$179) * (Species!B756=Verband!$B$2:$B$179) * (Species!C756=Verband!$C$2:$C$179),0)),IF(E756=Options!$A$5,INDEX(Assoziation!$F$2:$F$96,MATCH(1,(A756=Assoziation!$A$2:$A$96) * (Species!B756=Assoziation!$B$2:$B$96) * (Species!C756=Assoziation!$C$2:$C$96) * (Species!D756=Assoziation!$D$2:$D$96),0)),"")))</f>
        <v>Drabion hoppeanae</v>
      </c>
      <c r="G756" t="str" cm="1">
        <f t="array" ref="G756">IF(E756=Options!$A$3,INDEX(Klasse!$D$2:$D$42,MATCH(1,(A756=Klasse!$A$2:$A$42) * (Species!B756=Klasse!$B$2:$B$42),0)),IF(E756=Options!$A$4,INDEX(Verband!$F$2:$F$179,MATCH(1,(A756=Verband!$A$2:$A$179) * (Species!B756=Verband!$B$2:$B$179) * (Species!C756=Verband!$C$2:$C$179),0)),IF(E756=Options!$A$5,INDEX(Assoziation!$G$2:$G$96,MATCH(1,(A756=Assoziation!$A$2:$A$96) * (Species!B756=Assoziation!$B$2:$B$96) * (Species!C756=Assoziation!$C$2:$C$96) * (Species!D756=Assoziation!$D$2:$D$96),0)),"")))</f>
        <v>Alpine Kalkschieferflur</v>
      </c>
      <c r="H756" s="10" t="s">
        <v>775</v>
      </c>
      <c r="I756" s="10">
        <v>0</v>
      </c>
      <c r="J756" s="10">
        <v>0</v>
      </c>
      <c r="K756" s="10">
        <v>0</v>
      </c>
      <c r="L756" t="str">
        <f t="shared" si="74"/>
        <v xml:space="preserve">Artemisia </v>
      </c>
      <c r="M756" t="str">
        <f t="shared" si="75"/>
        <v xml:space="preserve"> borealis</v>
      </c>
      <c r="N756" t="str">
        <f t="shared" si="76"/>
        <v/>
      </c>
      <c r="O756" t="str">
        <f t="shared" si="73"/>
        <v>Species</v>
      </c>
      <c r="P756" t="str">
        <f t="shared" si="77"/>
        <v>Pall.</v>
      </c>
      <c r="Q756" t="str">
        <f>LOOKUP(A756,Formation!$A$2:$A$10,Formation!$B$2:$B$10)</f>
        <v>Gletscher, Fels, Schutt und Geröll (mineralische Rohböden)</v>
      </c>
      <c r="R756" t="str" cm="1">
        <f t="array" ref="R756">INDEX(Klasse!$D$2:$D$42,MATCH(1,(A756=Klasse!$A$2:$A$42) * (Species!B756=Klasse!$B$2:$B$42),0))</f>
        <v>Steinschutt- und Geröllfluren</v>
      </c>
    </row>
    <row r="757" spans="1:18" x14ac:dyDescent="0.3">
      <c r="A757" s="10">
        <v>3</v>
      </c>
      <c r="B757" s="10">
        <v>3</v>
      </c>
      <c r="C757" s="10">
        <v>1</v>
      </c>
      <c r="D757" s="10">
        <v>3</v>
      </c>
      <c r="E757" t="str">
        <f>IF(C757="",Options!$A$3,IF(D757="",Options!$A$4,Options!$A$5))</f>
        <v>Assoziation</v>
      </c>
      <c r="F757" t="str" cm="1">
        <f t="array" ref="F757">IF(E757=Options!$A$3,"",IF(E757=Options!$A$4,INDEX(Verband!$E$2:$E$179,MATCH(1,(A757=Verband!$A$2:$A$179) * (Species!B757=Verband!$B$2:$B$179) * (Species!C757=Verband!$C$2:$C$179),0)),IF(E757=Options!$A$5,INDEX(Assoziation!$F$2:$F$96,MATCH(1,(A757=Assoziation!$A$2:$A$96) * (Species!B757=Assoziation!$B$2:$B$96) * (Species!C757=Assoziation!$C$2:$C$96) * (Species!D757=Assoziation!$D$2:$D$96),0)),"")))</f>
        <v>Drabion hoppeanae</v>
      </c>
      <c r="G757" t="str" cm="1">
        <f t="array" ref="G757">IF(E757=Options!$A$3,INDEX(Klasse!$D$2:$D$42,MATCH(1,(A757=Klasse!$A$2:$A$42) * (Species!B757=Klasse!$B$2:$B$42),0)),IF(E757=Options!$A$4,INDEX(Verband!$F$2:$F$179,MATCH(1,(A757=Verband!$A$2:$A$179) * (Species!B757=Verband!$B$2:$B$179) * (Species!C757=Verband!$C$2:$C$179),0)),IF(E757=Options!$A$5,INDEX(Assoziation!$G$2:$G$96,MATCH(1,(A757=Assoziation!$A$2:$A$96) * (Species!B757=Assoziation!$B$2:$B$96) * (Species!C757=Assoziation!$C$2:$C$96) * (Species!D757=Assoziation!$D$2:$D$96),0)),"")))</f>
        <v>Alpine Kalkschieferflur</v>
      </c>
      <c r="H757" s="10" t="s">
        <v>776</v>
      </c>
      <c r="I757" s="10">
        <v>0</v>
      </c>
      <c r="J757" s="10">
        <v>0</v>
      </c>
      <c r="K757" s="10">
        <v>0</v>
      </c>
      <c r="L757" t="str">
        <f t="shared" si="74"/>
        <v xml:space="preserve">Artemisia </v>
      </c>
      <c r="M757" t="str">
        <f t="shared" si="75"/>
        <v xml:space="preserve"> nivalis</v>
      </c>
      <c r="N757" t="str">
        <f t="shared" si="76"/>
        <v/>
      </c>
      <c r="O757" t="str">
        <f t="shared" si="73"/>
        <v>Species</v>
      </c>
      <c r="P757" t="str">
        <f t="shared" si="77"/>
        <v>Braun-Blanq.</v>
      </c>
      <c r="Q757" t="str">
        <f>LOOKUP(A757,Formation!$A$2:$A$10,Formation!$B$2:$B$10)</f>
        <v>Gletscher, Fels, Schutt und Geröll (mineralische Rohböden)</v>
      </c>
      <c r="R757" t="str" cm="1">
        <f t="array" ref="R757">INDEX(Klasse!$D$2:$D$42,MATCH(1,(A757=Klasse!$A$2:$A$42) * (Species!B757=Klasse!$B$2:$B$42),0))</f>
        <v>Steinschutt- und Geröllfluren</v>
      </c>
    </row>
    <row r="758" spans="1:18" x14ac:dyDescent="0.3">
      <c r="A758" s="10">
        <v>3</v>
      </c>
      <c r="B758" s="10">
        <v>3</v>
      </c>
      <c r="C758" s="10">
        <v>1</v>
      </c>
      <c r="D758" s="10">
        <v>3</v>
      </c>
      <c r="E758" t="str">
        <f>IF(C758="",Options!$A$3,IF(D758="",Options!$A$4,Options!$A$5))</f>
        <v>Assoziation</v>
      </c>
      <c r="F758" t="str" cm="1">
        <f t="array" ref="F758">IF(E758=Options!$A$3,"",IF(E758=Options!$A$4,INDEX(Verband!$E$2:$E$179,MATCH(1,(A758=Verband!$A$2:$A$179) * (Species!B758=Verband!$B$2:$B$179) * (Species!C758=Verband!$C$2:$C$179),0)),IF(E758=Options!$A$5,INDEX(Assoziation!$F$2:$F$96,MATCH(1,(A758=Assoziation!$A$2:$A$96) * (Species!B758=Assoziation!$B$2:$B$96) * (Species!C758=Assoziation!$C$2:$C$96) * (Species!D758=Assoziation!$D$2:$D$96),0)),"")))</f>
        <v>Drabion hoppeanae</v>
      </c>
      <c r="G758" t="str" cm="1">
        <f t="array" ref="G758">IF(E758=Options!$A$3,INDEX(Klasse!$D$2:$D$42,MATCH(1,(A758=Klasse!$A$2:$A$42) * (Species!B758=Klasse!$B$2:$B$42),0)),IF(E758=Options!$A$4,INDEX(Verband!$F$2:$F$179,MATCH(1,(A758=Verband!$A$2:$A$179) * (Species!B758=Verband!$B$2:$B$179) * (Species!C758=Verband!$C$2:$C$179),0)),IF(E758=Options!$A$5,INDEX(Assoziation!$G$2:$G$96,MATCH(1,(A758=Assoziation!$A$2:$A$96) * (Species!B758=Assoziation!$B$2:$B$96) * (Species!C758=Assoziation!$C$2:$C$96) * (Species!D758=Assoziation!$D$2:$D$96),0)),"")))</f>
        <v>Alpine Kalkschieferflur</v>
      </c>
      <c r="H758" s="10" t="s">
        <v>777</v>
      </c>
      <c r="I758" s="10">
        <v>0</v>
      </c>
      <c r="J758" s="10">
        <v>0</v>
      </c>
      <c r="K758" s="10">
        <v>0</v>
      </c>
      <c r="L758" t="str">
        <f t="shared" si="74"/>
        <v xml:space="preserve">Campanula </v>
      </c>
      <c r="M758" t="str">
        <f t="shared" si="75"/>
        <v xml:space="preserve"> cenisia</v>
      </c>
      <c r="N758" t="str">
        <f t="shared" si="76"/>
        <v/>
      </c>
      <c r="O758" t="str">
        <f t="shared" si="73"/>
        <v>Species</v>
      </c>
      <c r="P758" t="str">
        <f t="shared" si="77"/>
        <v>L.</v>
      </c>
      <c r="Q758" t="str">
        <f>LOOKUP(A758,Formation!$A$2:$A$10,Formation!$B$2:$B$10)</f>
        <v>Gletscher, Fels, Schutt und Geröll (mineralische Rohböden)</v>
      </c>
      <c r="R758" t="str" cm="1">
        <f t="array" ref="R758">INDEX(Klasse!$D$2:$D$42,MATCH(1,(A758=Klasse!$A$2:$A$42) * (Species!B758=Klasse!$B$2:$B$42),0))</f>
        <v>Steinschutt- und Geröllfluren</v>
      </c>
    </row>
    <row r="759" spans="1:18" x14ac:dyDescent="0.3">
      <c r="A759" s="10">
        <v>3</v>
      </c>
      <c r="B759" s="10">
        <v>3</v>
      </c>
      <c r="C759" s="10">
        <v>1</v>
      </c>
      <c r="D759" s="10">
        <v>3</v>
      </c>
      <c r="E759" t="str">
        <f>IF(C759="",Options!$A$3,IF(D759="",Options!$A$4,Options!$A$5))</f>
        <v>Assoziation</v>
      </c>
      <c r="F759" t="str" cm="1">
        <f t="array" ref="F759">IF(E759=Options!$A$3,"",IF(E759=Options!$A$4,INDEX(Verband!$E$2:$E$179,MATCH(1,(A759=Verband!$A$2:$A$179) * (Species!B759=Verband!$B$2:$B$179) * (Species!C759=Verband!$C$2:$C$179),0)),IF(E759=Options!$A$5,INDEX(Assoziation!$F$2:$F$96,MATCH(1,(A759=Assoziation!$A$2:$A$96) * (Species!B759=Assoziation!$B$2:$B$96) * (Species!C759=Assoziation!$C$2:$C$96) * (Species!D759=Assoziation!$D$2:$D$96),0)),"")))</f>
        <v>Drabion hoppeanae</v>
      </c>
      <c r="G759" t="str" cm="1">
        <f t="array" ref="G759">IF(E759=Options!$A$3,INDEX(Klasse!$D$2:$D$42,MATCH(1,(A759=Klasse!$A$2:$A$42) * (Species!B759=Klasse!$B$2:$B$42),0)),IF(E759=Options!$A$4,INDEX(Verband!$F$2:$F$179,MATCH(1,(A759=Verband!$A$2:$A$179) * (Species!B759=Verband!$B$2:$B$179) * (Species!C759=Verband!$C$2:$C$179),0)),IF(E759=Options!$A$5,INDEX(Assoziation!$G$2:$G$96,MATCH(1,(A759=Assoziation!$A$2:$A$96) * (Species!B759=Assoziation!$B$2:$B$96) * (Species!C759=Assoziation!$C$2:$C$96) * (Species!D759=Assoziation!$D$2:$D$96),0)),"")))</f>
        <v>Alpine Kalkschieferflur</v>
      </c>
      <c r="H759" s="10" t="s">
        <v>754</v>
      </c>
      <c r="I759" s="10">
        <v>0</v>
      </c>
      <c r="J759" s="10">
        <v>0</v>
      </c>
      <c r="K759" s="10">
        <v>0</v>
      </c>
      <c r="L759" t="str">
        <f t="shared" si="74"/>
        <v xml:space="preserve">Crepis </v>
      </c>
      <c r="M759" t="str">
        <f t="shared" si="75"/>
        <v xml:space="preserve"> terglouensis</v>
      </c>
      <c r="N759" t="str">
        <f t="shared" si="76"/>
        <v/>
      </c>
      <c r="O759" t="str">
        <f t="shared" si="73"/>
        <v>Species</v>
      </c>
      <c r="P759" t="str">
        <f t="shared" si="77"/>
        <v>(Hacq.) A. Kern.</v>
      </c>
      <c r="Q759" t="str">
        <f>LOOKUP(A759,Formation!$A$2:$A$10,Formation!$B$2:$B$10)</f>
        <v>Gletscher, Fels, Schutt und Geröll (mineralische Rohböden)</v>
      </c>
      <c r="R759" t="str" cm="1">
        <f t="array" ref="R759">INDEX(Klasse!$D$2:$D$42,MATCH(1,(A759=Klasse!$A$2:$A$42) * (Species!B759=Klasse!$B$2:$B$42),0))</f>
        <v>Steinschutt- und Geröllfluren</v>
      </c>
    </row>
    <row r="760" spans="1:18" x14ac:dyDescent="0.3">
      <c r="A760" s="10">
        <v>3</v>
      </c>
      <c r="B760" s="10">
        <v>3</v>
      </c>
      <c r="C760" s="10">
        <v>1</v>
      </c>
      <c r="D760" s="10">
        <v>3</v>
      </c>
      <c r="E760" t="str">
        <f>IF(C760="",Options!$A$3,IF(D760="",Options!$A$4,Options!$A$5))</f>
        <v>Assoziation</v>
      </c>
      <c r="F760" t="str" cm="1">
        <f t="array" ref="F760">IF(E760=Options!$A$3,"",IF(E760=Options!$A$4,INDEX(Verband!$E$2:$E$179,MATCH(1,(A760=Verband!$A$2:$A$179) * (Species!B760=Verband!$B$2:$B$179) * (Species!C760=Verband!$C$2:$C$179),0)),IF(E760=Options!$A$5,INDEX(Assoziation!$F$2:$F$96,MATCH(1,(A760=Assoziation!$A$2:$A$96) * (Species!B760=Assoziation!$B$2:$B$96) * (Species!C760=Assoziation!$C$2:$C$96) * (Species!D760=Assoziation!$D$2:$D$96),0)),"")))</f>
        <v>Drabion hoppeanae</v>
      </c>
      <c r="G760" t="str" cm="1">
        <f t="array" ref="G760">IF(E760=Options!$A$3,INDEX(Klasse!$D$2:$D$42,MATCH(1,(A760=Klasse!$A$2:$A$42) * (Species!B760=Klasse!$B$2:$B$42),0)),IF(E760=Options!$A$4,INDEX(Verband!$F$2:$F$179,MATCH(1,(A760=Verband!$A$2:$A$179) * (Species!B760=Verband!$B$2:$B$179) * (Species!C760=Verband!$C$2:$C$179),0)),IF(E760=Options!$A$5,INDEX(Assoziation!$G$2:$G$96,MATCH(1,(A760=Assoziation!$A$2:$A$96) * (Species!B760=Assoziation!$B$2:$B$96) * (Species!C760=Assoziation!$C$2:$C$96) * (Species!D760=Assoziation!$D$2:$D$96),0)),"")))</f>
        <v>Alpine Kalkschieferflur</v>
      </c>
      <c r="H760" s="10" t="s">
        <v>778</v>
      </c>
      <c r="I760" s="10">
        <v>0</v>
      </c>
      <c r="J760" s="10">
        <v>0</v>
      </c>
      <c r="K760" s="10">
        <v>0</v>
      </c>
      <c r="L760" t="str">
        <f t="shared" si="74"/>
        <v xml:space="preserve">Gentiana </v>
      </c>
      <c r="M760" t="str">
        <f t="shared" si="75"/>
        <v xml:space="preserve"> orbicularis</v>
      </c>
      <c r="N760" t="str">
        <f t="shared" si="76"/>
        <v/>
      </c>
      <c r="O760" t="str">
        <f t="shared" si="73"/>
        <v>Species</v>
      </c>
      <c r="P760" t="str">
        <f t="shared" si="77"/>
        <v>Schur</v>
      </c>
      <c r="Q760" t="str">
        <f>LOOKUP(A760,Formation!$A$2:$A$10,Formation!$B$2:$B$10)</f>
        <v>Gletscher, Fels, Schutt und Geröll (mineralische Rohböden)</v>
      </c>
      <c r="R760" t="str" cm="1">
        <f t="array" ref="R760">INDEX(Klasse!$D$2:$D$42,MATCH(1,(A760=Klasse!$A$2:$A$42) * (Species!B760=Klasse!$B$2:$B$42),0))</f>
        <v>Steinschutt- und Geröllfluren</v>
      </c>
    </row>
    <row r="761" spans="1:18" x14ac:dyDescent="0.3">
      <c r="A761" s="10">
        <v>3</v>
      </c>
      <c r="B761" s="10">
        <v>3</v>
      </c>
      <c r="C761" s="10">
        <v>1</v>
      </c>
      <c r="D761" s="10">
        <v>3</v>
      </c>
      <c r="E761" t="str">
        <f>IF(C761="",Options!$A$3,IF(D761="",Options!$A$4,Options!$A$5))</f>
        <v>Assoziation</v>
      </c>
      <c r="F761" t="str" cm="1">
        <f t="array" ref="F761">IF(E761=Options!$A$3,"",IF(E761=Options!$A$4,INDEX(Verband!$E$2:$E$179,MATCH(1,(A761=Verband!$A$2:$A$179) * (Species!B761=Verband!$B$2:$B$179) * (Species!C761=Verband!$C$2:$C$179),0)),IF(E761=Options!$A$5,INDEX(Assoziation!$F$2:$F$96,MATCH(1,(A761=Assoziation!$A$2:$A$96) * (Species!B761=Assoziation!$B$2:$B$96) * (Species!C761=Assoziation!$C$2:$C$96) * (Species!D761=Assoziation!$D$2:$D$96),0)),"")))</f>
        <v>Drabion hoppeanae</v>
      </c>
      <c r="G761" t="str" cm="1">
        <f t="array" ref="G761">IF(E761=Options!$A$3,INDEX(Klasse!$D$2:$D$42,MATCH(1,(A761=Klasse!$A$2:$A$42) * (Species!B761=Klasse!$B$2:$B$42),0)),IF(E761=Options!$A$4,INDEX(Verband!$F$2:$F$179,MATCH(1,(A761=Verband!$A$2:$A$179) * (Species!B761=Verband!$B$2:$B$179) * (Species!C761=Verband!$C$2:$C$179),0)),IF(E761=Options!$A$5,INDEX(Assoziation!$G$2:$G$96,MATCH(1,(A761=Assoziation!$A$2:$A$96) * (Species!B761=Assoziation!$B$2:$B$96) * (Species!C761=Assoziation!$C$2:$C$96) * (Species!D761=Assoziation!$D$2:$D$96),0)),"")))</f>
        <v>Alpine Kalkschieferflur</v>
      </c>
      <c r="H761" s="10" t="s">
        <v>740</v>
      </c>
      <c r="I761" s="10">
        <v>0</v>
      </c>
      <c r="J761" s="10">
        <v>0</v>
      </c>
      <c r="K761" s="10">
        <v>0</v>
      </c>
      <c r="L761" t="str">
        <f t="shared" si="74"/>
        <v xml:space="preserve">Leontodon </v>
      </c>
      <c r="M761" t="str">
        <f t="shared" si="75"/>
        <v xml:space="preserve"> montanus</v>
      </c>
      <c r="N761" t="str">
        <f t="shared" si="76"/>
        <v/>
      </c>
      <c r="O761" t="str">
        <f t="shared" si="73"/>
        <v>Species</v>
      </c>
      <c r="P761" t="str">
        <f t="shared" si="77"/>
        <v>Lam.</v>
      </c>
      <c r="Q761" t="str">
        <f>LOOKUP(A761,Formation!$A$2:$A$10,Formation!$B$2:$B$10)</f>
        <v>Gletscher, Fels, Schutt und Geröll (mineralische Rohböden)</v>
      </c>
      <c r="R761" t="str" cm="1">
        <f t="array" ref="R761">INDEX(Klasse!$D$2:$D$42,MATCH(1,(A761=Klasse!$A$2:$A$42) * (Species!B761=Klasse!$B$2:$B$42),0))</f>
        <v>Steinschutt- und Geröllfluren</v>
      </c>
    </row>
    <row r="762" spans="1:18" x14ac:dyDescent="0.3">
      <c r="A762" s="10">
        <v>3</v>
      </c>
      <c r="B762" s="10">
        <v>3</v>
      </c>
      <c r="C762" s="10">
        <v>1</v>
      </c>
      <c r="D762" s="10">
        <v>3</v>
      </c>
      <c r="E762" t="str">
        <f>IF(C762="",Options!$A$3,IF(D762="",Options!$A$4,Options!$A$5))</f>
        <v>Assoziation</v>
      </c>
      <c r="F762" t="str" cm="1">
        <f t="array" ref="F762">IF(E762=Options!$A$3,"",IF(E762=Options!$A$4,INDEX(Verband!$E$2:$E$179,MATCH(1,(A762=Verband!$A$2:$A$179) * (Species!B762=Verband!$B$2:$B$179) * (Species!C762=Verband!$C$2:$C$179),0)),IF(E762=Options!$A$5,INDEX(Assoziation!$F$2:$F$96,MATCH(1,(A762=Assoziation!$A$2:$A$96) * (Species!B762=Assoziation!$B$2:$B$96) * (Species!C762=Assoziation!$C$2:$C$96) * (Species!D762=Assoziation!$D$2:$D$96),0)),"")))</f>
        <v>Drabion hoppeanae</v>
      </c>
      <c r="G762" t="str" cm="1">
        <f t="array" ref="G762">IF(E762=Options!$A$3,INDEX(Klasse!$D$2:$D$42,MATCH(1,(A762=Klasse!$A$2:$A$42) * (Species!B762=Klasse!$B$2:$B$42),0)),IF(E762=Options!$A$4,INDEX(Verband!$F$2:$F$179,MATCH(1,(A762=Verband!$A$2:$A$179) * (Species!B762=Verband!$B$2:$B$179) * (Species!C762=Verband!$C$2:$C$179),0)),IF(E762=Options!$A$5,INDEX(Assoziation!$G$2:$G$96,MATCH(1,(A762=Assoziation!$A$2:$A$96) * (Species!B762=Assoziation!$B$2:$B$96) * (Species!C762=Assoziation!$C$2:$C$96) * (Species!D762=Assoziation!$D$2:$D$96),0)),"")))</f>
        <v>Alpine Kalkschieferflur</v>
      </c>
      <c r="H762" s="10" t="s">
        <v>779</v>
      </c>
      <c r="I762" s="10">
        <v>0</v>
      </c>
      <c r="J762" s="10">
        <v>0</v>
      </c>
      <c r="K762" s="10">
        <v>0</v>
      </c>
      <c r="L762" t="str">
        <f t="shared" si="74"/>
        <v xml:space="preserve">Oxytropis </v>
      </c>
      <c r="M762" t="str">
        <f t="shared" si="75"/>
        <v xml:space="preserve"> fetida</v>
      </c>
      <c r="N762" t="str">
        <f t="shared" si="76"/>
        <v/>
      </c>
      <c r="O762" t="str">
        <f t="shared" si="73"/>
        <v>Species</v>
      </c>
      <c r="P762" t="str">
        <f t="shared" si="77"/>
        <v>(Vill.) DC.</v>
      </c>
      <c r="Q762" t="str">
        <f>LOOKUP(A762,Formation!$A$2:$A$10,Formation!$B$2:$B$10)</f>
        <v>Gletscher, Fels, Schutt und Geröll (mineralische Rohböden)</v>
      </c>
      <c r="R762" t="str" cm="1">
        <f t="array" ref="R762">INDEX(Klasse!$D$2:$D$42,MATCH(1,(A762=Klasse!$A$2:$A$42) * (Species!B762=Klasse!$B$2:$B$42),0))</f>
        <v>Steinschutt- und Geröllfluren</v>
      </c>
    </row>
    <row r="763" spans="1:18" x14ac:dyDescent="0.3">
      <c r="A763" s="10">
        <v>3</v>
      </c>
      <c r="B763" s="10">
        <v>3</v>
      </c>
      <c r="C763" s="10">
        <v>1</v>
      </c>
      <c r="D763" s="10">
        <v>3</v>
      </c>
      <c r="E763" t="str">
        <f>IF(C763="",Options!$A$3,IF(D763="",Options!$A$4,Options!$A$5))</f>
        <v>Assoziation</v>
      </c>
      <c r="F763" t="str" cm="1">
        <f t="array" ref="F763">IF(E763=Options!$A$3,"",IF(E763=Options!$A$4,INDEX(Verband!$E$2:$E$179,MATCH(1,(A763=Verband!$A$2:$A$179) * (Species!B763=Verband!$B$2:$B$179) * (Species!C763=Verband!$C$2:$C$179),0)),IF(E763=Options!$A$5,INDEX(Assoziation!$F$2:$F$96,MATCH(1,(A763=Assoziation!$A$2:$A$96) * (Species!B763=Assoziation!$B$2:$B$96) * (Species!C763=Assoziation!$C$2:$C$96) * (Species!D763=Assoziation!$D$2:$D$96),0)),"")))</f>
        <v>Drabion hoppeanae</v>
      </c>
      <c r="G763" t="str" cm="1">
        <f t="array" ref="G763">IF(E763=Options!$A$3,INDEX(Klasse!$D$2:$D$42,MATCH(1,(A763=Klasse!$A$2:$A$42) * (Species!B763=Klasse!$B$2:$B$42),0)),IF(E763=Options!$A$4,INDEX(Verband!$F$2:$F$179,MATCH(1,(A763=Verband!$A$2:$A$179) * (Species!B763=Verband!$B$2:$B$179) * (Species!C763=Verband!$C$2:$C$179),0)),IF(E763=Options!$A$5,INDEX(Assoziation!$G$2:$G$96,MATCH(1,(A763=Assoziation!$A$2:$A$96) * (Species!B763=Assoziation!$B$2:$B$96) * (Species!C763=Assoziation!$C$2:$C$96) * (Species!D763=Assoziation!$D$2:$D$96),0)),"")))</f>
        <v>Alpine Kalkschieferflur</v>
      </c>
      <c r="H763" s="10" t="s">
        <v>780</v>
      </c>
      <c r="I763" s="10">
        <v>0</v>
      </c>
      <c r="J763" s="10">
        <v>0</v>
      </c>
      <c r="K763" s="10">
        <v>0</v>
      </c>
      <c r="L763" t="str">
        <f t="shared" si="74"/>
        <v xml:space="preserve">Ranunculus </v>
      </c>
      <c r="M763" t="str">
        <f t="shared" si="75"/>
        <v xml:space="preserve"> seguieri</v>
      </c>
      <c r="N763" t="str">
        <f t="shared" si="76"/>
        <v/>
      </c>
      <c r="O763" t="str">
        <f t="shared" si="73"/>
        <v>Species</v>
      </c>
      <c r="P763" t="str">
        <f t="shared" si="77"/>
        <v>Vill.</v>
      </c>
      <c r="Q763" t="str">
        <f>LOOKUP(A763,Formation!$A$2:$A$10,Formation!$B$2:$B$10)</f>
        <v>Gletscher, Fels, Schutt und Geröll (mineralische Rohböden)</v>
      </c>
      <c r="R763" t="str" cm="1">
        <f t="array" ref="R763">INDEX(Klasse!$D$2:$D$42,MATCH(1,(A763=Klasse!$A$2:$A$42) * (Species!B763=Klasse!$B$2:$B$42),0))</f>
        <v>Steinschutt- und Geröllfluren</v>
      </c>
    </row>
    <row r="764" spans="1:18" x14ac:dyDescent="0.3">
      <c r="A764" s="10">
        <v>3</v>
      </c>
      <c r="B764" s="10">
        <v>3</v>
      </c>
      <c r="C764" s="10">
        <v>1</v>
      </c>
      <c r="D764" s="10">
        <v>3</v>
      </c>
      <c r="E764" t="str">
        <f>IF(C764="",Options!$A$3,IF(D764="",Options!$A$4,Options!$A$5))</f>
        <v>Assoziation</v>
      </c>
      <c r="F764" t="str" cm="1">
        <f t="array" ref="F764">IF(E764=Options!$A$3,"",IF(E764=Options!$A$4,INDEX(Verband!$E$2:$E$179,MATCH(1,(A764=Verband!$A$2:$A$179) * (Species!B764=Verband!$B$2:$B$179) * (Species!C764=Verband!$C$2:$C$179),0)),IF(E764=Options!$A$5,INDEX(Assoziation!$F$2:$F$96,MATCH(1,(A764=Assoziation!$A$2:$A$96) * (Species!B764=Assoziation!$B$2:$B$96) * (Species!C764=Assoziation!$C$2:$C$96) * (Species!D764=Assoziation!$D$2:$D$96),0)),"")))</f>
        <v>Drabion hoppeanae</v>
      </c>
      <c r="G764" t="str" cm="1">
        <f t="array" ref="G764">IF(E764=Options!$A$3,INDEX(Klasse!$D$2:$D$42,MATCH(1,(A764=Klasse!$A$2:$A$42) * (Species!B764=Klasse!$B$2:$B$42),0)),IF(E764=Options!$A$4,INDEX(Verband!$F$2:$F$179,MATCH(1,(A764=Verband!$A$2:$A$179) * (Species!B764=Verband!$B$2:$B$179) * (Species!C764=Verband!$C$2:$C$179),0)),IF(E764=Options!$A$5,INDEX(Assoziation!$G$2:$G$96,MATCH(1,(A764=Assoziation!$A$2:$A$96) * (Species!B764=Assoziation!$B$2:$B$96) * (Species!C764=Assoziation!$C$2:$C$96) * (Species!D764=Assoziation!$D$2:$D$96),0)),"")))</f>
        <v>Alpine Kalkschieferflur</v>
      </c>
      <c r="H764" s="10" t="s">
        <v>781</v>
      </c>
      <c r="I764" s="10">
        <v>0</v>
      </c>
      <c r="J764" s="10">
        <v>0</v>
      </c>
      <c r="K764" s="10">
        <v>0</v>
      </c>
      <c r="L764" t="str">
        <f t="shared" si="74"/>
        <v xml:space="preserve">Salix </v>
      </c>
      <c r="M764" t="str">
        <f t="shared" si="75"/>
        <v xml:space="preserve"> serpillifolia</v>
      </c>
      <c r="N764" t="str">
        <f t="shared" si="76"/>
        <v/>
      </c>
      <c r="O764" t="str">
        <f t="shared" si="73"/>
        <v>Species</v>
      </c>
      <c r="P764" t="str">
        <f t="shared" si="77"/>
        <v>Scop.</v>
      </c>
      <c r="Q764" t="str">
        <f>LOOKUP(A764,Formation!$A$2:$A$10,Formation!$B$2:$B$10)</f>
        <v>Gletscher, Fels, Schutt und Geröll (mineralische Rohböden)</v>
      </c>
      <c r="R764" t="str" cm="1">
        <f t="array" ref="R764">INDEX(Klasse!$D$2:$D$42,MATCH(1,(A764=Klasse!$A$2:$A$42) * (Species!B764=Klasse!$B$2:$B$42),0))</f>
        <v>Steinschutt- und Geröllfluren</v>
      </c>
    </row>
    <row r="765" spans="1:18" x14ac:dyDescent="0.3">
      <c r="A765" s="10">
        <v>3</v>
      </c>
      <c r="B765" s="10">
        <v>3</v>
      </c>
      <c r="C765" s="10">
        <v>1</v>
      </c>
      <c r="D765" s="10">
        <v>3</v>
      </c>
      <c r="E765" t="str">
        <f>IF(C765="",Options!$A$3,IF(D765="",Options!$A$4,Options!$A$5))</f>
        <v>Assoziation</v>
      </c>
      <c r="F765" t="str" cm="1">
        <f t="array" ref="F765">IF(E765=Options!$A$3,"",IF(E765=Options!$A$4,INDEX(Verband!$E$2:$E$179,MATCH(1,(A765=Verband!$A$2:$A$179) * (Species!B765=Verband!$B$2:$B$179) * (Species!C765=Verband!$C$2:$C$179),0)),IF(E765=Options!$A$5,INDEX(Assoziation!$F$2:$F$96,MATCH(1,(A765=Assoziation!$A$2:$A$96) * (Species!B765=Assoziation!$B$2:$B$96) * (Species!C765=Assoziation!$C$2:$C$96) * (Species!D765=Assoziation!$D$2:$D$96),0)),"")))</f>
        <v>Drabion hoppeanae</v>
      </c>
      <c r="G765" t="str" cm="1">
        <f t="array" ref="G765">IF(E765=Options!$A$3,INDEX(Klasse!$D$2:$D$42,MATCH(1,(A765=Klasse!$A$2:$A$42) * (Species!B765=Klasse!$B$2:$B$42),0)),IF(E765=Options!$A$4,INDEX(Verband!$F$2:$F$179,MATCH(1,(A765=Verband!$A$2:$A$179) * (Species!B765=Verband!$B$2:$B$179) * (Species!C765=Verband!$C$2:$C$179),0)),IF(E765=Options!$A$5,INDEX(Assoziation!$G$2:$G$96,MATCH(1,(A765=Assoziation!$A$2:$A$96) * (Species!B765=Assoziation!$B$2:$B$96) * (Species!C765=Assoziation!$C$2:$C$96) * (Species!D765=Assoziation!$D$2:$D$96),0)),"")))</f>
        <v>Alpine Kalkschieferflur</v>
      </c>
      <c r="H765" s="10" t="s">
        <v>782</v>
      </c>
      <c r="I765" s="10">
        <v>0</v>
      </c>
      <c r="J765" s="10">
        <v>0</v>
      </c>
      <c r="K765" s="10">
        <v>0</v>
      </c>
      <c r="L765" t="str">
        <f t="shared" si="74"/>
        <v xml:space="preserve">Saussurea </v>
      </c>
      <c r="M765" t="str">
        <f t="shared" si="75"/>
        <v xml:space="preserve"> alpina</v>
      </c>
      <c r="N765" t="str">
        <f t="shared" si="76"/>
        <v>depressa</v>
      </c>
      <c r="O765" t="str">
        <f t="shared" si="73"/>
        <v>Subspecies</v>
      </c>
      <c r="P765" t="str">
        <f t="shared" si="77"/>
        <v/>
      </c>
      <c r="Q765" t="str">
        <f>LOOKUP(A765,Formation!$A$2:$A$10,Formation!$B$2:$B$10)</f>
        <v>Gletscher, Fels, Schutt und Geröll (mineralische Rohböden)</v>
      </c>
      <c r="R765" t="str" cm="1">
        <f t="array" ref="R765">INDEX(Klasse!$D$2:$D$42,MATCH(1,(A765=Klasse!$A$2:$A$42) * (Species!B765=Klasse!$B$2:$B$42),0))</f>
        <v>Steinschutt- und Geröllfluren</v>
      </c>
    </row>
    <row r="766" spans="1:18" x14ac:dyDescent="0.3">
      <c r="A766" s="10">
        <v>3</v>
      </c>
      <c r="B766" s="10">
        <v>3</v>
      </c>
      <c r="C766" s="10">
        <v>1</v>
      </c>
      <c r="D766" s="10">
        <v>3</v>
      </c>
      <c r="E766" t="str">
        <f>IF(C766="",Options!$A$3,IF(D766="",Options!$A$4,Options!$A$5))</f>
        <v>Assoziation</v>
      </c>
      <c r="F766" t="str" cm="1">
        <f t="array" ref="F766">IF(E766=Options!$A$3,"",IF(E766=Options!$A$4,INDEX(Verband!$E$2:$E$179,MATCH(1,(A766=Verband!$A$2:$A$179) * (Species!B766=Verband!$B$2:$B$179) * (Species!C766=Verband!$C$2:$C$179),0)),IF(E766=Options!$A$5,INDEX(Assoziation!$F$2:$F$96,MATCH(1,(A766=Assoziation!$A$2:$A$96) * (Species!B766=Assoziation!$B$2:$B$96) * (Species!C766=Assoziation!$C$2:$C$96) * (Species!D766=Assoziation!$D$2:$D$96),0)),"")))</f>
        <v>Drabion hoppeanae</v>
      </c>
      <c r="G766" t="str" cm="1">
        <f t="array" ref="G766">IF(E766=Options!$A$3,INDEX(Klasse!$D$2:$D$42,MATCH(1,(A766=Klasse!$A$2:$A$42) * (Species!B766=Klasse!$B$2:$B$42),0)),IF(E766=Options!$A$4,INDEX(Verband!$F$2:$F$179,MATCH(1,(A766=Verband!$A$2:$A$179) * (Species!B766=Verband!$B$2:$B$179) * (Species!C766=Verband!$C$2:$C$179),0)),IF(E766=Options!$A$5,INDEX(Assoziation!$G$2:$G$96,MATCH(1,(A766=Assoziation!$A$2:$A$96) * (Species!B766=Assoziation!$B$2:$B$96) * (Species!C766=Assoziation!$C$2:$C$96) * (Species!D766=Assoziation!$D$2:$D$96),0)),"")))</f>
        <v>Alpine Kalkschieferflur</v>
      </c>
      <c r="H766" s="10" t="s">
        <v>749</v>
      </c>
      <c r="I766" s="10">
        <v>0</v>
      </c>
      <c r="J766" s="10">
        <v>1</v>
      </c>
      <c r="K766" s="10">
        <v>0</v>
      </c>
      <c r="L766" t="str">
        <f t="shared" si="74"/>
        <v xml:space="preserve">Saxifraga </v>
      </c>
      <c r="M766" t="str">
        <f t="shared" si="75"/>
        <v xml:space="preserve"> oppositifolia</v>
      </c>
      <c r="N766" t="str">
        <f t="shared" si="76"/>
        <v>oppositifolia</v>
      </c>
      <c r="O766" t="str">
        <f t="shared" si="73"/>
        <v>Subspecies</v>
      </c>
      <c r="P766" t="str">
        <f t="shared" si="77"/>
        <v/>
      </c>
      <c r="Q766" t="str">
        <f>LOOKUP(A766,Formation!$A$2:$A$10,Formation!$B$2:$B$10)</f>
        <v>Gletscher, Fels, Schutt und Geröll (mineralische Rohböden)</v>
      </c>
      <c r="R766" t="str" cm="1">
        <f t="array" ref="R766">INDEX(Klasse!$D$2:$D$42,MATCH(1,(A766=Klasse!$A$2:$A$42) * (Species!B766=Klasse!$B$2:$B$42),0))</f>
        <v>Steinschutt- und Geröllfluren</v>
      </c>
    </row>
    <row r="767" spans="1:18" x14ac:dyDescent="0.3">
      <c r="A767" s="10">
        <v>3</v>
      </c>
      <c r="B767" s="10">
        <v>3</v>
      </c>
      <c r="C767" s="10">
        <v>1</v>
      </c>
      <c r="D767" s="10">
        <v>4</v>
      </c>
      <c r="E767" t="str">
        <f>IF(C767="",Options!$A$3,IF(D767="",Options!$A$4,Options!$A$5))</f>
        <v>Assoziation</v>
      </c>
      <c r="F767" t="str" cm="1">
        <f t="array" ref="F767">IF(E767=Options!$A$3,"",IF(E767=Options!$A$4,INDEX(Verband!$E$2:$E$179,MATCH(1,(A767=Verband!$A$2:$A$179) * (Species!B767=Verband!$B$2:$B$179) * (Species!C767=Verband!$C$2:$C$179),0)),IF(E767=Options!$A$5,INDEX(Assoziation!$F$2:$F$96,MATCH(1,(A767=Assoziation!$A$2:$A$96) * (Species!B767=Assoziation!$B$2:$B$96) * (Species!C767=Assoziation!$C$2:$C$96) * (Species!D767=Assoziation!$D$2:$D$96),0)),"")))</f>
        <v>Petasition paradoxi</v>
      </c>
      <c r="G767" t="str" cm="1">
        <f t="array" ref="G767">IF(E767=Options!$A$3,INDEX(Klasse!$D$2:$D$42,MATCH(1,(A767=Klasse!$A$2:$A$42) * (Species!B767=Klasse!$B$2:$B$42),0)),IF(E767=Options!$A$4,INDEX(Verband!$F$2:$F$179,MATCH(1,(A767=Verband!$A$2:$A$179) * (Species!B767=Verband!$B$2:$B$179) * (Species!C767=Verband!$C$2:$C$179),0)),IF(E767=Options!$A$5,INDEX(Assoziation!$G$2:$G$96,MATCH(1,(A767=Assoziation!$A$2:$A$96) * (Species!B767=Assoziation!$B$2:$B$96) * (Species!C767=Assoziation!$C$2:$C$96) * (Species!D767=Assoziation!$D$2:$D$96),0)),"")))</f>
        <v>Feinerdereiche Kalkschuttflur</v>
      </c>
      <c r="H767" s="10" t="s">
        <v>706</v>
      </c>
      <c r="I767" s="10">
        <v>1</v>
      </c>
      <c r="J767" s="10">
        <v>1</v>
      </c>
      <c r="K767" s="10">
        <v>0</v>
      </c>
      <c r="L767" t="str">
        <f t="shared" si="74"/>
        <v xml:space="preserve">Adenostyles </v>
      </c>
      <c r="M767" t="str">
        <f t="shared" si="75"/>
        <v xml:space="preserve"> alpina</v>
      </c>
      <c r="N767" t="str">
        <f t="shared" si="76"/>
        <v/>
      </c>
      <c r="O767" t="str">
        <f t="shared" si="73"/>
        <v>Species</v>
      </c>
      <c r="P767" t="str">
        <f t="shared" si="77"/>
        <v>(L.) Bluff &amp; Fingerh.</v>
      </c>
      <c r="Q767" t="str">
        <f>LOOKUP(A767,Formation!$A$2:$A$10,Formation!$B$2:$B$10)</f>
        <v>Gletscher, Fels, Schutt und Geröll (mineralische Rohböden)</v>
      </c>
      <c r="R767" t="str" cm="1">
        <f t="array" ref="R767">INDEX(Klasse!$D$2:$D$42,MATCH(1,(A767=Klasse!$A$2:$A$42) * (Species!B767=Klasse!$B$2:$B$42),0))</f>
        <v>Steinschutt- und Geröllfluren</v>
      </c>
    </row>
    <row r="768" spans="1:18" x14ac:dyDescent="0.3">
      <c r="A768" s="10">
        <v>3</v>
      </c>
      <c r="B768" s="10">
        <v>3</v>
      </c>
      <c r="C768" s="10">
        <v>1</v>
      </c>
      <c r="D768" s="10">
        <v>4</v>
      </c>
      <c r="E768" t="str">
        <f>IF(C768="",Options!$A$3,IF(D768="",Options!$A$4,Options!$A$5))</f>
        <v>Assoziation</v>
      </c>
      <c r="F768" t="str" cm="1">
        <f t="array" ref="F768">IF(E768=Options!$A$3,"",IF(E768=Options!$A$4,INDEX(Verband!$E$2:$E$179,MATCH(1,(A768=Verband!$A$2:$A$179) * (Species!B768=Verband!$B$2:$B$179) * (Species!C768=Verband!$C$2:$C$179),0)),IF(E768=Options!$A$5,INDEX(Assoziation!$F$2:$F$96,MATCH(1,(A768=Assoziation!$A$2:$A$96) * (Species!B768=Assoziation!$B$2:$B$96) * (Species!C768=Assoziation!$C$2:$C$96) * (Species!D768=Assoziation!$D$2:$D$96),0)),"")))</f>
        <v>Petasition paradoxi</v>
      </c>
      <c r="G768" t="str" cm="1">
        <f t="array" ref="G768">IF(E768=Options!$A$3,INDEX(Klasse!$D$2:$D$42,MATCH(1,(A768=Klasse!$A$2:$A$42) * (Species!B768=Klasse!$B$2:$B$42),0)),IF(E768=Options!$A$4,INDEX(Verband!$F$2:$F$179,MATCH(1,(A768=Verband!$A$2:$A$179) * (Species!B768=Verband!$B$2:$B$179) * (Species!C768=Verband!$C$2:$C$179),0)),IF(E768=Options!$A$5,INDEX(Assoziation!$G$2:$G$96,MATCH(1,(A768=Assoziation!$A$2:$A$96) * (Species!B768=Assoziation!$B$2:$B$96) * (Species!C768=Assoziation!$C$2:$C$96) * (Species!D768=Assoziation!$D$2:$D$96),0)),"")))</f>
        <v>Feinerdereiche Kalkschuttflur</v>
      </c>
      <c r="H768" s="10" t="s">
        <v>785</v>
      </c>
      <c r="I768" s="10">
        <v>1</v>
      </c>
      <c r="J768" s="10">
        <v>1</v>
      </c>
      <c r="K768" s="10">
        <v>0</v>
      </c>
      <c r="L768" t="str">
        <f t="shared" si="74"/>
        <v xml:space="preserve">Dryopteris </v>
      </c>
      <c r="M768" t="str">
        <f t="shared" si="75"/>
        <v xml:space="preserve"> villarii</v>
      </c>
      <c r="N768" t="str">
        <f t="shared" si="76"/>
        <v/>
      </c>
      <c r="O768" t="str">
        <f t="shared" si="73"/>
        <v>Species</v>
      </c>
      <c r="P768" t="str">
        <f t="shared" si="77"/>
        <v>(Bellardi) Schinz &amp; Thell.</v>
      </c>
      <c r="Q768" t="str">
        <f>LOOKUP(A768,Formation!$A$2:$A$10,Formation!$B$2:$B$10)</f>
        <v>Gletscher, Fels, Schutt und Geröll (mineralische Rohböden)</v>
      </c>
      <c r="R768" t="str" cm="1">
        <f t="array" ref="R768">INDEX(Klasse!$D$2:$D$42,MATCH(1,(A768=Klasse!$A$2:$A$42) * (Species!B768=Klasse!$B$2:$B$42),0))</f>
        <v>Steinschutt- und Geröllfluren</v>
      </c>
    </row>
    <row r="769" spans="1:18" x14ac:dyDescent="0.3">
      <c r="A769" s="10">
        <v>3</v>
      </c>
      <c r="B769" s="10">
        <v>3</v>
      </c>
      <c r="C769" s="10">
        <v>1</v>
      </c>
      <c r="D769" s="10">
        <v>4</v>
      </c>
      <c r="E769" t="str">
        <f>IF(C769="",Options!$A$3,IF(D769="",Options!$A$4,Options!$A$5))</f>
        <v>Assoziation</v>
      </c>
      <c r="F769" t="str" cm="1">
        <f t="array" ref="F769">IF(E769=Options!$A$3,"",IF(E769=Options!$A$4,INDEX(Verband!$E$2:$E$179,MATCH(1,(A769=Verband!$A$2:$A$179) * (Species!B769=Verband!$B$2:$B$179) * (Species!C769=Verband!$C$2:$C$179),0)),IF(E769=Options!$A$5,INDEX(Assoziation!$F$2:$F$96,MATCH(1,(A769=Assoziation!$A$2:$A$96) * (Species!B769=Assoziation!$B$2:$B$96) * (Species!C769=Assoziation!$C$2:$C$96) * (Species!D769=Assoziation!$D$2:$D$96),0)),"")))</f>
        <v>Petasition paradoxi</v>
      </c>
      <c r="G769" t="str" cm="1">
        <f t="array" ref="G769">IF(E769=Options!$A$3,INDEX(Klasse!$D$2:$D$42,MATCH(1,(A769=Klasse!$A$2:$A$42) * (Species!B769=Klasse!$B$2:$B$42),0)),IF(E769=Options!$A$4,INDEX(Verband!$F$2:$F$179,MATCH(1,(A769=Verband!$A$2:$A$179) * (Species!B769=Verband!$B$2:$B$179) * (Species!C769=Verband!$C$2:$C$179),0)),IF(E769=Options!$A$5,INDEX(Assoziation!$G$2:$G$96,MATCH(1,(A769=Assoziation!$A$2:$A$96) * (Species!B769=Assoziation!$B$2:$B$96) * (Species!C769=Assoziation!$C$2:$C$96) * (Species!D769=Assoziation!$D$2:$D$96),0)),"")))</f>
        <v>Feinerdereiche Kalkschuttflur</v>
      </c>
      <c r="H769" s="10" t="s">
        <v>786</v>
      </c>
      <c r="I769" s="10">
        <v>1</v>
      </c>
      <c r="J769" s="10">
        <v>1</v>
      </c>
      <c r="K769" s="10">
        <v>0</v>
      </c>
      <c r="L769" t="str">
        <f t="shared" si="74"/>
        <v xml:space="preserve">Leontodon </v>
      </c>
      <c r="M769" t="str">
        <f t="shared" si="75"/>
        <v xml:space="preserve"> hispidus</v>
      </c>
      <c r="N769" t="str">
        <f t="shared" si="76"/>
        <v>hyoseroides</v>
      </c>
      <c r="O769" t="str">
        <f t="shared" si="73"/>
        <v>Subspecies</v>
      </c>
      <c r="P769" t="str">
        <f t="shared" si="77"/>
        <v/>
      </c>
      <c r="Q769" t="str">
        <f>LOOKUP(A769,Formation!$A$2:$A$10,Formation!$B$2:$B$10)</f>
        <v>Gletscher, Fels, Schutt und Geröll (mineralische Rohböden)</v>
      </c>
      <c r="R769" t="str" cm="1">
        <f t="array" ref="R769">INDEX(Klasse!$D$2:$D$42,MATCH(1,(A769=Klasse!$A$2:$A$42) * (Species!B769=Klasse!$B$2:$B$42),0))</f>
        <v>Steinschutt- und Geröllfluren</v>
      </c>
    </row>
    <row r="770" spans="1:18" x14ac:dyDescent="0.3">
      <c r="A770" s="10">
        <v>3</v>
      </c>
      <c r="B770" s="10">
        <v>3</v>
      </c>
      <c r="C770" s="10">
        <v>1</v>
      </c>
      <c r="D770" s="10">
        <v>4</v>
      </c>
      <c r="E770" t="str">
        <f>IF(C770="",Options!$A$3,IF(D770="",Options!$A$4,Options!$A$5))</f>
        <v>Assoziation</v>
      </c>
      <c r="F770" t="str" cm="1">
        <f t="array" ref="F770">IF(E770=Options!$A$3,"",IF(E770=Options!$A$4,INDEX(Verband!$E$2:$E$179,MATCH(1,(A770=Verband!$A$2:$A$179) * (Species!B770=Verband!$B$2:$B$179) * (Species!C770=Verband!$C$2:$C$179),0)),IF(E770=Options!$A$5,INDEX(Assoziation!$F$2:$F$96,MATCH(1,(A770=Assoziation!$A$2:$A$96) * (Species!B770=Assoziation!$B$2:$B$96) * (Species!C770=Assoziation!$C$2:$C$96) * (Species!D770=Assoziation!$D$2:$D$96),0)),"")))</f>
        <v>Petasition paradoxi</v>
      </c>
      <c r="G770" t="str" cm="1">
        <f t="array" ref="G770">IF(E770=Options!$A$3,INDEX(Klasse!$D$2:$D$42,MATCH(1,(A770=Klasse!$A$2:$A$42) * (Species!B770=Klasse!$B$2:$B$42),0)),IF(E770=Options!$A$4,INDEX(Verband!$F$2:$F$179,MATCH(1,(A770=Verband!$A$2:$A$179) * (Species!B770=Verband!$B$2:$B$179) * (Species!C770=Verband!$C$2:$C$179),0)),IF(E770=Options!$A$5,INDEX(Assoziation!$G$2:$G$96,MATCH(1,(A770=Assoziation!$A$2:$A$96) * (Species!B770=Assoziation!$B$2:$B$96) * (Species!C770=Assoziation!$C$2:$C$96) * (Species!D770=Assoziation!$D$2:$D$96),0)),"")))</f>
        <v>Feinerdereiche Kalkschuttflur</v>
      </c>
      <c r="H770" s="10" t="s">
        <v>787</v>
      </c>
      <c r="I770" s="10">
        <v>1</v>
      </c>
      <c r="J770" s="10">
        <v>0</v>
      </c>
      <c r="K770" s="10">
        <v>0</v>
      </c>
      <c r="L770" t="str">
        <f t="shared" si="74"/>
        <v xml:space="preserve">Matthiola </v>
      </c>
      <c r="M770" t="str">
        <f t="shared" si="75"/>
        <v xml:space="preserve"> valesiaca</v>
      </c>
      <c r="N770" t="str">
        <f t="shared" si="76"/>
        <v/>
      </c>
      <c r="O770" t="str">
        <f t="shared" si="73"/>
        <v>Species</v>
      </c>
      <c r="P770" t="str">
        <f t="shared" si="77"/>
        <v>Boiss.</v>
      </c>
      <c r="Q770" t="str">
        <f>LOOKUP(A770,Formation!$A$2:$A$10,Formation!$B$2:$B$10)</f>
        <v>Gletscher, Fels, Schutt und Geröll (mineralische Rohböden)</v>
      </c>
      <c r="R770" t="str" cm="1">
        <f t="array" ref="R770">INDEX(Klasse!$D$2:$D$42,MATCH(1,(A770=Klasse!$A$2:$A$42) * (Species!B770=Klasse!$B$2:$B$42),0))</f>
        <v>Steinschutt- und Geröllfluren</v>
      </c>
    </row>
    <row r="771" spans="1:18" x14ac:dyDescent="0.3">
      <c r="A771" s="10">
        <v>3</v>
      </c>
      <c r="B771" s="10">
        <v>3</v>
      </c>
      <c r="C771" s="10">
        <v>1</v>
      </c>
      <c r="D771" s="10">
        <v>4</v>
      </c>
      <c r="E771" t="str">
        <f>IF(C771="",Options!$A$3,IF(D771="",Options!$A$4,Options!$A$5))</f>
        <v>Assoziation</v>
      </c>
      <c r="F771" t="str" cm="1">
        <f t="array" ref="F771">IF(E771=Options!$A$3,"",IF(E771=Options!$A$4,INDEX(Verband!$E$2:$E$179,MATCH(1,(A771=Verband!$A$2:$A$179) * (Species!B771=Verband!$B$2:$B$179) * (Species!C771=Verband!$C$2:$C$179),0)),IF(E771=Options!$A$5,INDEX(Assoziation!$F$2:$F$96,MATCH(1,(A771=Assoziation!$A$2:$A$96) * (Species!B771=Assoziation!$B$2:$B$96) * (Species!C771=Assoziation!$C$2:$C$96) * (Species!D771=Assoziation!$D$2:$D$96),0)),"")))</f>
        <v>Petasition paradoxi</v>
      </c>
      <c r="G771" t="str" cm="1">
        <f t="array" ref="G771">IF(E771=Options!$A$3,INDEX(Klasse!$D$2:$D$42,MATCH(1,(A771=Klasse!$A$2:$A$42) * (Species!B771=Klasse!$B$2:$B$42),0)),IF(E771=Options!$A$4,INDEX(Verband!$F$2:$F$179,MATCH(1,(A771=Verband!$A$2:$A$179) * (Species!B771=Verband!$B$2:$B$179) * (Species!C771=Verband!$C$2:$C$179),0)),IF(E771=Options!$A$5,INDEX(Assoziation!$G$2:$G$96,MATCH(1,(A771=Assoziation!$A$2:$A$96) * (Species!B771=Assoziation!$B$2:$B$96) * (Species!C771=Assoziation!$C$2:$C$96) * (Species!D771=Assoziation!$D$2:$D$96),0)),"")))</f>
        <v>Feinerdereiche Kalkschuttflur</v>
      </c>
      <c r="H771" s="10" t="s">
        <v>723</v>
      </c>
      <c r="I771" s="10">
        <v>1</v>
      </c>
      <c r="J771" s="10">
        <v>1</v>
      </c>
      <c r="K771" s="10">
        <v>0</v>
      </c>
      <c r="L771" t="str">
        <f t="shared" si="74"/>
        <v xml:space="preserve">Petasites </v>
      </c>
      <c r="M771" t="str">
        <f t="shared" si="75"/>
        <v xml:space="preserve"> paradoxus</v>
      </c>
      <c r="N771" t="str">
        <f t="shared" si="76"/>
        <v/>
      </c>
      <c r="O771" t="str">
        <f t="shared" ref="O771:O834" si="78">IF(COUNTIF(H771,"*subsp.*"),"Subspecies",IF(COUNTIF(H771,"*aggr.*"),"aggr",IF(COUNTIF(H771,"*×*"),"Species",IF(COUNTIF(H771,"* *"),IF(EXACT(MID(H771,FIND(" ",H771)+1,1),UPPER(MID(H771,FIND(" ",H771)+1,1))),"Genus","Species"),"Genus"))))</f>
        <v>Species</v>
      </c>
      <c r="P771" t="str">
        <f t="shared" si="77"/>
        <v>(Retz.) Baumg.</v>
      </c>
      <c r="Q771" t="str">
        <f>LOOKUP(A771,Formation!$A$2:$A$10,Formation!$B$2:$B$10)</f>
        <v>Gletscher, Fels, Schutt und Geröll (mineralische Rohböden)</v>
      </c>
      <c r="R771" t="str" cm="1">
        <f t="array" ref="R771">INDEX(Klasse!$D$2:$D$42,MATCH(1,(A771=Klasse!$A$2:$A$42) * (Species!B771=Klasse!$B$2:$B$42),0))</f>
        <v>Steinschutt- und Geröllfluren</v>
      </c>
    </row>
    <row r="772" spans="1:18" x14ac:dyDescent="0.3">
      <c r="A772" s="10">
        <v>3</v>
      </c>
      <c r="B772" s="10">
        <v>3</v>
      </c>
      <c r="C772" s="10">
        <v>1</v>
      </c>
      <c r="D772" s="10">
        <v>4</v>
      </c>
      <c r="E772" t="str">
        <f>IF(C772="",Options!$A$3,IF(D772="",Options!$A$4,Options!$A$5))</f>
        <v>Assoziation</v>
      </c>
      <c r="F772" t="str" cm="1">
        <f t="array" ref="F772">IF(E772=Options!$A$3,"",IF(E772=Options!$A$4,INDEX(Verband!$E$2:$E$179,MATCH(1,(A772=Verband!$A$2:$A$179) * (Species!B772=Verband!$B$2:$B$179) * (Species!C772=Verband!$C$2:$C$179),0)),IF(E772=Options!$A$5,INDEX(Assoziation!$F$2:$F$96,MATCH(1,(A772=Assoziation!$A$2:$A$96) * (Species!B772=Assoziation!$B$2:$B$96) * (Species!C772=Assoziation!$C$2:$C$96) * (Species!D772=Assoziation!$D$2:$D$96),0)),"")))</f>
        <v>Petasition paradoxi</v>
      </c>
      <c r="G772" t="str" cm="1">
        <f t="array" ref="G772">IF(E772=Options!$A$3,INDEX(Klasse!$D$2:$D$42,MATCH(1,(A772=Klasse!$A$2:$A$42) * (Species!B772=Klasse!$B$2:$B$42),0)),IF(E772=Options!$A$4,INDEX(Verband!$F$2:$F$179,MATCH(1,(A772=Verband!$A$2:$A$179) * (Species!B772=Verband!$B$2:$B$179) * (Species!C772=Verband!$C$2:$C$179),0)),IF(E772=Options!$A$5,INDEX(Assoziation!$G$2:$G$96,MATCH(1,(A772=Assoziation!$A$2:$A$96) * (Species!B772=Assoziation!$B$2:$B$96) * (Species!C772=Assoziation!$C$2:$C$96) * (Species!D772=Assoziation!$D$2:$D$96),0)),"")))</f>
        <v>Feinerdereiche Kalkschuttflur</v>
      </c>
      <c r="H772" s="10" t="s">
        <v>788</v>
      </c>
      <c r="I772" s="10">
        <v>0</v>
      </c>
      <c r="J772" s="10">
        <v>0</v>
      </c>
      <c r="K772" s="10">
        <v>0</v>
      </c>
      <c r="L772" t="str">
        <f t="shared" si="74"/>
        <v xml:space="preserve">Achillea </v>
      </c>
      <c r="M772" t="str">
        <f t="shared" si="75"/>
        <v xml:space="preserve"> atrata</v>
      </c>
      <c r="N772" t="str">
        <f t="shared" si="76"/>
        <v/>
      </c>
      <c r="O772" t="str">
        <f t="shared" si="78"/>
        <v>Species</v>
      </c>
      <c r="P772" t="str">
        <f t="shared" si="77"/>
        <v>L.</v>
      </c>
      <c r="Q772" t="str">
        <f>LOOKUP(A772,Formation!$A$2:$A$10,Formation!$B$2:$B$10)</f>
        <v>Gletscher, Fels, Schutt und Geröll (mineralische Rohböden)</v>
      </c>
      <c r="R772" t="str" cm="1">
        <f t="array" ref="R772">INDEX(Klasse!$D$2:$D$42,MATCH(1,(A772=Klasse!$A$2:$A$42) * (Species!B772=Klasse!$B$2:$B$42),0))</f>
        <v>Steinschutt- und Geröllfluren</v>
      </c>
    </row>
    <row r="773" spans="1:18" x14ac:dyDescent="0.3">
      <c r="A773" s="10">
        <v>3</v>
      </c>
      <c r="B773" s="10">
        <v>3</v>
      </c>
      <c r="C773" s="10">
        <v>1</v>
      </c>
      <c r="D773" s="10">
        <v>4</v>
      </c>
      <c r="E773" t="str">
        <f>IF(C773="",Options!$A$3,IF(D773="",Options!$A$4,Options!$A$5))</f>
        <v>Assoziation</v>
      </c>
      <c r="F773" t="str" cm="1">
        <f t="array" ref="F773">IF(E773=Options!$A$3,"",IF(E773=Options!$A$4,INDEX(Verband!$E$2:$E$179,MATCH(1,(A773=Verband!$A$2:$A$179) * (Species!B773=Verband!$B$2:$B$179) * (Species!C773=Verband!$C$2:$C$179),0)),IF(E773=Options!$A$5,INDEX(Assoziation!$F$2:$F$96,MATCH(1,(A773=Assoziation!$A$2:$A$96) * (Species!B773=Assoziation!$B$2:$B$96) * (Species!C773=Assoziation!$C$2:$C$96) * (Species!D773=Assoziation!$D$2:$D$96),0)),"")))</f>
        <v>Petasition paradoxi</v>
      </c>
      <c r="G773" t="str" cm="1">
        <f t="array" ref="G773">IF(E773=Options!$A$3,INDEX(Klasse!$D$2:$D$42,MATCH(1,(A773=Klasse!$A$2:$A$42) * (Species!B773=Klasse!$B$2:$B$42),0)),IF(E773=Options!$A$4,INDEX(Verband!$F$2:$F$179,MATCH(1,(A773=Verband!$A$2:$A$179) * (Species!B773=Verband!$B$2:$B$179) * (Species!C773=Verband!$C$2:$C$179),0)),IF(E773=Options!$A$5,INDEX(Assoziation!$G$2:$G$96,MATCH(1,(A773=Assoziation!$A$2:$A$96) * (Species!B773=Assoziation!$B$2:$B$96) * (Species!C773=Assoziation!$C$2:$C$96) * (Species!D773=Assoziation!$D$2:$D$96),0)),"")))</f>
        <v>Feinerdereiche Kalkschuttflur</v>
      </c>
      <c r="H773" s="10" t="s">
        <v>789</v>
      </c>
      <c r="I773" s="10">
        <v>0</v>
      </c>
      <c r="J773" s="10">
        <v>0</v>
      </c>
      <c r="K773" s="10">
        <v>0</v>
      </c>
      <c r="L773" t="str">
        <f t="shared" si="74"/>
        <v xml:space="preserve">Aconitum </v>
      </c>
      <c r="M773" t="str">
        <f t="shared" si="75"/>
        <v xml:space="preserve"> anthora</v>
      </c>
      <c r="N773" t="str">
        <f t="shared" si="76"/>
        <v/>
      </c>
      <c r="O773" t="str">
        <f t="shared" si="78"/>
        <v>Species</v>
      </c>
      <c r="P773" t="str">
        <f t="shared" si="77"/>
        <v>L.</v>
      </c>
      <c r="Q773" t="str">
        <f>LOOKUP(A773,Formation!$A$2:$A$10,Formation!$B$2:$B$10)</f>
        <v>Gletscher, Fels, Schutt und Geröll (mineralische Rohböden)</v>
      </c>
      <c r="R773" t="str" cm="1">
        <f t="array" ref="R773">INDEX(Klasse!$D$2:$D$42,MATCH(1,(A773=Klasse!$A$2:$A$42) * (Species!B773=Klasse!$B$2:$B$42),0))</f>
        <v>Steinschutt- und Geröllfluren</v>
      </c>
    </row>
    <row r="774" spans="1:18" x14ac:dyDescent="0.3">
      <c r="A774" s="10">
        <v>3</v>
      </c>
      <c r="B774" s="10">
        <v>3</v>
      </c>
      <c r="C774" s="10">
        <v>1</v>
      </c>
      <c r="D774" s="10">
        <v>4</v>
      </c>
      <c r="E774" t="str">
        <f>IF(C774="",Options!$A$3,IF(D774="",Options!$A$4,Options!$A$5))</f>
        <v>Assoziation</v>
      </c>
      <c r="F774" t="str" cm="1">
        <f t="array" ref="F774">IF(E774=Options!$A$3,"",IF(E774=Options!$A$4,INDEX(Verband!$E$2:$E$179,MATCH(1,(A774=Verband!$A$2:$A$179) * (Species!B774=Verband!$B$2:$B$179) * (Species!C774=Verband!$C$2:$C$179),0)),IF(E774=Options!$A$5,INDEX(Assoziation!$F$2:$F$96,MATCH(1,(A774=Assoziation!$A$2:$A$96) * (Species!B774=Assoziation!$B$2:$B$96) * (Species!C774=Assoziation!$C$2:$C$96) * (Species!D774=Assoziation!$D$2:$D$96),0)),"")))</f>
        <v>Petasition paradoxi</v>
      </c>
      <c r="G774" t="str" cm="1">
        <f t="array" ref="G774">IF(E774=Options!$A$3,INDEX(Klasse!$D$2:$D$42,MATCH(1,(A774=Klasse!$A$2:$A$42) * (Species!B774=Klasse!$B$2:$B$42),0)),IF(E774=Options!$A$4,INDEX(Verband!$F$2:$F$179,MATCH(1,(A774=Verband!$A$2:$A$179) * (Species!B774=Verband!$B$2:$B$179) * (Species!C774=Verband!$C$2:$C$179),0)),IF(E774=Options!$A$5,INDEX(Assoziation!$G$2:$G$96,MATCH(1,(A774=Assoziation!$A$2:$A$96) * (Species!B774=Assoziation!$B$2:$B$96) * (Species!C774=Assoziation!$C$2:$C$96) * (Species!D774=Assoziation!$D$2:$D$96),0)),"")))</f>
        <v>Feinerdereiche Kalkschuttflur</v>
      </c>
      <c r="H774" s="10" t="s">
        <v>790</v>
      </c>
      <c r="I774" s="10">
        <v>0</v>
      </c>
      <c r="J774" s="10">
        <v>0</v>
      </c>
      <c r="K774" s="10">
        <v>0</v>
      </c>
      <c r="L774" t="str">
        <f t="shared" si="74"/>
        <v xml:space="preserve">Aquilegia </v>
      </c>
      <c r="M774" t="str">
        <f t="shared" si="75"/>
        <v xml:space="preserve"> einseleana</v>
      </c>
      <c r="N774" t="str">
        <f t="shared" si="76"/>
        <v/>
      </c>
      <c r="O774" t="str">
        <f t="shared" si="78"/>
        <v>Species</v>
      </c>
      <c r="P774" t="str">
        <f t="shared" si="77"/>
        <v>F. W. Schultz</v>
      </c>
      <c r="Q774" t="str">
        <f>LOOKUP(A774,Formation!$A$2:$A$10,Formation!$B$2:$B$10)</f>
        <v>Gletscher, Fels, Schutt und Geröll (mineralische Rohböden)</v>
      </c>
      <c r="R774" t="str" cm="1">
        <f t="array" ref="R774">INDEX(Klasse!$D$2:$D$42,MATCH(1,(A774=Klasse!$A$2:$A$42) * (Species!B774=Klasse!$B$2:$B$42),0))</f>
        <v>Steinschutt- und Geröllfluren</v>
      </c>
    </row>
    <row r="775" spans="1:18" x14ac:dyDescent="0.3">
      <c r="A775" s="10">
        <v>3</v>
      </c>
      <c r="B775" s="10">
        <v>3</v>
      </c>
      <c r="C775" s="10">
        <v>1</v>
      </c>
      <c r="D775" s="10">
        <v>4</v>
      </c>
      <c r="E775" t="str">
        <f>IF(C775="",Options!$A$3,IF(D775="",Options!$A$4,Options!$A$5))</f>
        <v>Assoziation</v>
      </c>
      <c r="F775" t="str" cm="1">
        <f t="array" ref="F775">IF(E775=Options!$A$3,"",IF(E775=Options!$A$4,INDEX(Verband!$E$2:$E$179,MATCH(1,(A775=Verband!$A$2:$A$179) * (Species!B775=Verband!$B$2:$B$179) * (Species!C775=Verband!$C$2:$C$179),0)),IF(E775=Options!$A$5,INDEX(Assoziation!$F$2:$F$96,MATCH(1,(A775=Assoziation!$A$2:$A$96) * (Species!B775=Assoziation!$B$2:$B$96) * (Species!C775=Assoziation!$C$2:$C$96) * (Species!D775=Assoziation!$D$2:$D$96),0)),"")))</f>
        <v>Petasition paradoxi</v>
      </c>
      <c r="G775" t="str" cm="1">
        <f t="array" ref="G775">IF(E775=Options!$A$3,INDEX(Klasse!$D$2:$D$42,MATCH(1,(A775=Klasse!$A$2:$A$42) * (Species!B775=Klasse!$B$2:$B$42),0)),IF(E775=Options!$A$4,INDEX(Verband!$F$2:$F$179,MATCH(1,(A775=Verband!$A$2:$A$179) * (Species!B775=Verband!$B$2:$B$179) * (Species!C775=Verband!$C$2:$C$179),0)),IF(E775=Options!$A$5,INDEX(Assoziation!$G$2:$G$96,MATCH(1,(A775=Assoziation!$A$2:$A$96) * (Species!B775=Assoziation!$B$2:$B$96) * (Species!C775=Assoziation!$C$2:$C$96) * (Species!D775=Assoziation!$D$2:$D$96),0)),"")))</f>
        <v>Feinerdereiche Kalkschuttflur</v>
      </c>
      <c r="H775" s="10" t="s">
        <v>708</v>
      </c>
      <c r="I775" s="10">
        <v>0</v>
      </c>
      <c r="J775" s="10">
        <v>0</v>
      </c>
      <c r="K775" s="10">
        <v>0</v>
      </c>
      <c r="L775" t="str">
        <f t="shared" si="74"/>
        <v xml:space="preserve">Arabis </v>
      </c>
      <c r="M775" t="str">
        <f t="shared" si="75"/>
        <v xml:space="preserve"> alpina</v>
      </c>
      <c r="N775" t="str">
        <f t="shared" si="76"/>
        <v>alpina</v>
      </c>
      <c r="O775" t="str">
        <f t="shared" si="78"/>
        <v>Subspecies</v>
      </c>
      <c r="P775" t="str">
        <f t="shared" si="77"/>
        <v/>
      </c>
      <c r="Q775" t="str">
        <f>LOOKUP(A775,Formation!$A$2:$A$10,Formation!$B$2:$B$10)</f>
        <v>Gletscher, Fels, Schutt und Geröll (mineralische Rohböden)</v>
      </c>
      <c r="R775" t="str" cm="1">
        <f t="array" ref="R775">INDEX(Klasse!$D$2:$D$42,MATCH(1,(A775=Klasse!$A$2:$A$42) * (Species!B775=Klasse!$B$2:$B$42),0))</f>
        <v>Steinschutt- und Geröllfluren</v>
      </c>
    </row>
    <row r="776" spans="1:18" x14ac:dyDescent="0.3">
      <c r="A776" s="10">
        <v>3</v>
      </c>
      <c r="B776" s="10">
        <v>3</v>
      </c>
      <c r="C776" s="10">
        <v>1</v>
      </c>
      <c r="D776" s="10">
        <v>4</v>
      </c>
      <c r="E776" t="str">
        <f>IF(C776="",Options!$A$3,IF(D776="",Options!$A$4,Options!$A$5))</f>
        <v>Assoziation</v>
      </c>
      <c r="F776" t="str" cm="1">
        <f t="array" ref="F776">IF(E776=Options!$A$3,"",IF(E776=Options!$A$4,INDEX(Verband!$E$2:$E$179,MATCH(1,(A776=Verband!$A$2:$A$179) * (Species!B776=Verband!$B$2:$B$179) * (Species!C776=Verband!$C$2:$C$179),0)),IF(E776=Options!$A$5,INDEX(Assoziation!$F$2:$F$96,MATCH(1,(A776=Assoziation!$A$2:$A$96) * (Species!B776=Assoziation!$B$2:$B$96) * (Species!C776=Assoziation!$C$2:$C$96) * (Species!D776=Assoziation!$D$2:$D$96),0)),"")))</f>
        <v>Petasition paradoxi</v>
      </c>
      <c r="G776" t="str" cm="1">
        <f t="array" ref="G776">IF(E776=Options!$A$3,INDEX(Klasse!$D$2:$D$42,MATCH(1,(A776=Klasse!$A$2:$A$42) * (Species!B776=Klasse!$B$2:$B$42),0)),IF(E776=Options!$A$4,INDEX(Verband!$F$2:$F$179,MATCH(1,(A776=Verband!$A$2:$A$179) * (Species!B776=Verband!$B$2:$B$179) * (Species!C776=Verband!$C$2:$C$179),0)),IF(E776=Options!$A$5,INDEX(Assoziation!$G$2:$G$96,MATCH(1,(A776=Assoziation!$A$2:$A$96) * (Species!B776=Assoziation!$B$2:$B$96) * (Species!C776=Assoziation!$C$2:$C$96) * (Species!D776=Assoziation!$D$2:$D$96),0)),"")))</f>
        <v>Feinerdereiche Kalkschuttflur</v>
      </c>
      <c r="H776" s="10" t="s">
        <v>711</v>
      </c>
      <c r="I776" s="10">
        <v>0</v>
      </c>
      <c r="J776" s="10">
        <v>0</v>
      </c>
      <c r="K776" s="10">
        <v>0</v>
      </c>
      <c r="L776" t="str">
        <f t="shared" si="74"/>
        <v xml:space="preserve">Athamanta </v>
      </c>
      <c r="M776" t="str">
        <f t="shared" si="75"/>
        <v xml:space="preserve"> cretensis</v>
      </c>
      <c r="N776" t="str">
        <f t="shared" si="76"/>
        <v/>
      </c>
      <c r="O776" t="str">
        <f t="shared" si="78"/>
        <v>Species</v>
      </c>
      <c r="P776" t="str">
        <f t="shared" si="77"/>
        <v>L.</v>
      </c>
      <c r="Q776" t="str">
        <f>LOOKUP(A776,Formation!$A$2:$A$10,Formation!$B$2:$B$10)</f>
        <v>Gletscher, Fels, Schutt und Geröll (mineralische Rohböden)</v>
      </c>
      <c r="R776" t="str" cm="1">
        <f t="array" ref="R776">INDEX(Klasse!$D$2:$D$42,MATCH(1,(A776=Klasse!$A$2:$A$42) * (Species!B776=Klasse!$B$2:$B$42),0))</f>
        <v>Steinschutt- und Geröllfluren</v>
      </c>
    </row>
    <row r="777" spans="1:18" x14ac:dyDescent="0.3">
      <c r="A777" s="10">
        <v>3</v>
      </c>
      <c r="B777" s="10">
        <v>3</v>
      </c>
      <c r="C777" s="10">
        <v>1</v>
      </c>
      <c r="D777" s="10">
        <v>4</v>
      </c>
      <c r="E777" t="str">
        <f>IF(C777="",Options!$A$3,IF(D777="",Options!$A$4,Options!$A$5))</f>
        <v>Assoziation</v>
      </c>
      <c r="F777" t="str" cm="1">
        <f t="array" ref="F777">IF(E777=Options!$A$3,"",IF(E777=Options!$A$4,INDEX(Verband!$E$2:$E$179,MATCH(1,(A777=Verband!$A$2:$A$179) * (Species!B777=Verband!$B$2:$B$179) * (Species!C777=Verband!$C$2:$C$179),0)),IF(E777=Options!$A$5,INDEX(Assoziation!$F$2:$F$96,MATCH(1,(A777=Assoziation!$A$2:$A$96) * (Species!B777=Assoziation!$B$2:$B$96) * (Species!C777=Assoziation!$C$2:$C$96) * (Species!D777=Assoziation!$D$2:$D$96),0)),"")))</f>
        <v>Petasition paradoxi</v>
      </c>
      <c r="G777" t="str" cm="1">
        <f t="array" ref="G777">IF(E777=Options!$A$3,INDEX(Klasse!$D$2:$D$42,MATCH(1,(A777=Klasse!$A$2:$A$42) * (Species!B777=Klasse!$B$2:$B$42),0)),IF(E777=Options!$A$4,INDEX(Verband!$F$2:$F$179,MATCH(1,(A777=Verband!$A$2:$A$179) * (Species!B777=Verband!$B$2:$B$179) * (Species!C777=Verband!$C$2:$C$179),0)),IF(E777=Options!$A$5,INDEX(Assoziation!$G$2:$G$96,MATCH(1,(A777=Assoziation!$A$2:$A$96) * (Species!B777=Assoziation!$B$2:$B$96) * (Species!C777=Assoziation!$C$2:$C$96) * (Species!D777=Assoziation!$D$2:$D$96),0)),"")))</f>
        <v>Feinerdereiche Kalkschuttflur</v>
      </c>
      <c r="H777" s="10" t="s">
        <v>791</v>
      </c>
      <c r="I777" s="10">
        <v>0</v>
      </c>
      <c r="J777" s="10">
        <v>0</v>
      </c>
      <c r="K777" s="10">
        <v>0</v>
      </c>
      <c r="L777" t="str">
        <f t="shared" si="74"/>
        <v xml:space="preserve">Cardaminopsis </v>
      </c>
      <c r="M777" t="str">
        <f t="shared" si="75"/>
        <v xml:space="preserve"> arenosa</v>
      </c>
      <c r="N777" t="str">
        <f t="shared" si="76"/>
        <v>borbasii</v>
      </c>
      <c r="O777" t="str">
        <f t="shared" si="78"/>
        <v>Subspecies</v>
      </c>
      <c r="P777" t="str">
        <f t="shared" si="77"/>
        <v/>
      </c>
      <c r="Q777" t="str">
        <f>LOOKUP(A777,Formation!$A$2:$A$10,Formation!$B$2:$B$10)</f>
        <v>Gletscher, Fels, Schutt und Geröll (mineralische Rohböden)</v>
      </c>
      <c r="R777" t="str" cm="1">
        <f t="array" ref="R777">INDEX(Klasse!$D$2:$D$42,MATCH(1,(A777=Klasse!$A$2:$A$42) * (Species!B777=Klasse!$B$2:$B$42),0))</f>
        <v>Steinschutt- und Geröllfluren</v>
      </c>
    </row>
    <row r="778" spans="1:18" x14ac:dyDescent="0.3">
      <c r="A778" s="10">
        <v>3</v>
      </c>
      <c r="B778" s="10">
        <v>3</v>
      </c>
      <c r="C778" s="10">
        <v>1</v>
      </c>
      <c r="D778" s="10">
        <v>4</v>
      </c>
      <c r="E778" t="str">
        <f>IF(C778="",Options!$A$3,IF(D778="",Options!$A$4,Options!$A$5))</f>
        <v>Assoziation</v>
      </c>
      <c r="F778" t="str" cm="1">
        <f t="array" ref="F778">IF(E778=Options!$A$3,"",IF(E778=Options!$A$4,INDEX(Verband!$E$2:$E$179,MATCH(1,(A778=Verband!$A$2:$A$179) * (Species!B778=Verband!$B$2:$B$179) * (Species!C778=Verband!$C$2:$C$179),0)),IF(E778=Options!$A$5,INDEX(Assoziation!$F$2:$F$96,MATCH(1,(A778=Assoziation!$A$2:$A$96) * (Species!B778=Assoziation!$B$2:$B$96) * (Species!C778=Assoziation!$C$2:$C$96) * (Species!D778=Assoziation!$D$2:$D$96),0)),"")))</f>
        <v>Petasition paradoxi</v>
      </c>
      <c r="G778" t="str" cm="1">
        <f t="array" ref="G778">IF(E778=Options!$A$3,INDEX(Klasse!$D$2:$D$42,MATCH(1,(A778=Klasse!$A$2:$A$42) * (Species!B778=Klasse!$B$2:$B$42),0)),IF(E778=Options!$A$4,INDEX(Verband!$F$2:$F$179,MATCH(1,(A778=Verband!$A$2:$A$179) * (Species!B778=Verband!$B$2:$B$179) * (Species!C778=Verband!$C$2:$C$179),0)),IF(E778=Options!$A$5,INDEX(Assoziation!$G$2:$G$96,MATCH(1,(A778=Assoziation!$A$2:$A$96) * (Species!B778=Assoziation!$B$2:$B$96) * (Species!C778=Assoziation!$C$2:$C$96) * (Species!D778=Assoziation!$D$2:$D$96),0)),"")))</f>
        <v>Feinerdereiche Kalkschuttflur</v>
      </c>
      <c r="H778" s="10" t="s">
        <v>792</v>
      </c>
      <c r="I778" s="10">
        <v>0</v>
      </c>
      <c r="J778" s="10">
        <v>0</v>
      </c>
      <c r="K778" s="10">
        <v>0</v>
      </c>
      <c r="L778" t="str">
        <f t="shared" si="74"/>
        <v xml:space="preserve">Carduus </v>
      </c>
      <c r="M778" t="str">
        <f t="shared" si="75"/>
        <v xml:space="preserve"> defloratus</v>
      </c>
      <c r="N778" t="str">
        <f t="shared" si="76"/>
        <v>defloratus</v>
      </c>
      <c r="O778" t="str">
        <f t="shared" si="78"/>
        <v>Subspecies</v>
      </c>
      <c r="P778" t="str">
        <f t="shared" si="77"/>
        <v/>
      </c>
      <c r="Q778" t="str">
        <f>LOOKUP(A778,Formation!$A$2:$A$10,Formation!$B$2:$B$10)</f>
        <v>Gletscher, Fels, Schutt und Geröll (mineralische Rohböden)</v>
      </c>
      <c r="R778" t="str" cm="1">
        <f t="array" ref="R778">INDEX(Klasse!$D$2:$D$42,MATCH(1,(A778=Klasse!$A$2:$A$42) * (Species!B778=Klasse!$B$2:$B$42),0))</f>
        <v>Steinschutt- und Geröllfluren</v>
      </c>
    </row>
    <row r="779" spans="1:18" x14ac:dyDescent="0.3">
      <c r="A779" s="10">
        <v>3</v>
      </c>
      <c r="B779" s="10">
        <v>3</v>
      </c>
      <c r="C779" s="10">
        <v>1</v>
      </c>
      <c r="D779" s="10">
        <v>4</v>
      </c>
      <c r="E779" t="str">
        <f>IF(C779="",Options!$A$3,IF(D779="",Options!$A$4,Options!$A$5))</f>
        <v>Assoziation</v>
      </c>
      <c r="F779" t="str" cm="1">
        <f t="array" ref="F779">IF(E779=Options!$A$3,"",IF(E779=Options!$A$4,INDEX(Verband!$E$2:$E$179,MATCH(1,(A779=Verband!$A$2:$A$179) * (Species!B779=Verband!$B$2:$B$179) * (Species!C779=Verband!$C$2:$C$179),0)),IF(E779=Options!$A$5,INDEX(Assoziation!$F$2:$F$96,MATCH(1,(A779=Assoziation!$A$2:$A$96) * (Species!B779=Assoziation!$B$2:$B$96) * (Species!C779=Assoziation!$C$2:$C$96) * (Species!D779=Assoziation!$D$2:$D$96),0)),"")))</f>
        <v>Petasition paradoxi</v>
      </c>
      <c r="G779" t="str" cm="1">
        <f t="array" ref="G779">IF(E779=Options!$A$3,INDEX(Klasse!$D$2:$D$42,MATCH(1,(A779=Klasse!$A$2:$A$42) * (Species!B779=Klasse!$B$2:$B$42),0)),IF(E779=Options!$A$4,INDEX(Verband!$F$2:$F$179,MATCH(1,(A779=Verband!$A$2:$A$179) * (Species!B779=Verband!$B$2:$B$179) * (Species!C779=Verband!$C$2:$C$179),0)),IF(E779=Options!$A$5,INDEX(Assoziation!$G$2:$G$96,MATCH(1,(A779=Assoziation!$A$2:$A$96) * (Species!B779=Assoziation!$B$2:$B$96) * (Species!C779=Assoziation!$C$2:$C$96) * (Species!D779=Assoziation!$D$2:$D$96),0)),"")))</f>
        <v>Feinerdereiche Kalkschuttflur</v>
      </c>
      <c r="H779" s="10" t="s">
        <v>793</v>
      </c>
      <c r="I779" s="10">
        <v>0</v>
      </c>
      <c r="J779" s="10">
        <v>0</v>
      </c>
      <c r="K779" s="10">
        <v>0</v>
      </c>
      <c r="L779" t="str">
        <f t="shared" si="74"/>
        <v xml:space="preserve">Convallaria </v>
      </c>
      <c r="M779" t="str">
        <f t="shared" si="75"/>
        <v xml:space="preserve"> majalis</v>
      </c>
      <c r="N779" t="str">
        <f t="shared" si="76"/>
        <v/>
      </c>
      <c r="O779" t="str">
        <f t="shared" si="78"/>
        <v>Species</v>
      </c>
      <c r="P779" t="str">
        <f t="shared" si="77"/>
        <v>L.</v>
      </c>
      <c r="Q779" t="str">
        <f>LOOKUP(A779,Formation!$A$2:$A$10,Formation!$B$2:$B$10)</f>
        <v>Gletscher, Fels, Schutt und Geröll (mineralische Rohböden)</v>
      </c>
      <c r="R779" t="str" cm="1">
        <f t="array" ref="R779">INDEX(Klasse!$D$2:$D$42,MATCH(1,(A779=Klasse!$A$2:$A$42) * (Species!B779=Klasse!$B$2:$B$42),0))</f>
        <v>Steinschutt- und Geröllfluren</v>
      </c>
    </row>
    <row r="780" spans="1:18" x14ac:dyDescent="0.3">
      <c r="A780" s="10">
        <v>3</v>
      </c>
      <c r="B780" s="10">
        <v>3</v>
      </c>
      <c r="C780" s="10">
        <v>1</v>
      </c>
      <c r="D780" s="10">
        <v>4</v>
      </c>
      <c r="E780" t="str">
        <f>IF(C780="",Options!$A$3,IF(D780="",Options!$A$4,Options!$A$5))</f>
        <v>Assoziation</v>
      </c>
      <c r="F780" t="str" cm="1">
        <f t="array" ref="F780">IF(E780=Options!$A$3,"",IF(E780=Options!$A$4,INDEX(Verband!$E$2:$E$179,MATCH(1,(A780=Verband!$A$2:$A$179) * (Species!B780=Verband!$B$2:$B$179) * (Species!C780=Verband!$C$2:$C$179),0)),IF(E780=Options!$A$5,INDEX(Assoziation!$F$2:$F$96,MATCH(1,(A780=Assoziation!$A$2:$A$96) * (Species!B780=Assoziation!$B$2:$B$96) * (Species!C780=Assoziation!$C$2:$C$96) * (Species!D780=Assoziation!$D$2:$D$96),0)),"")))</f>
        <v>Petasition paradoxi</v>
      </c>
      <c r="G780" t="str" cm="1">
        <f t="array" ref="G780">IF(E780=Options!$A$3,INDEX(Klasse!$D$2:$D$42,MATCH(1,(A780=Klasse!$A$2:$A$42) * (Species!B780=Klasse!$B$2:$B$42),0)),IF(E780=Options!$A$4,INDEX(Verband!$F$2:$F$179,MATCH(1,(A780=Verband!$A$2:$A$179) * (Species!B780=Verband!$B$2:$B$179) * (Species!C780=Verband!$C$2:$C$179),0)),IF(E780=Options!$A$5,INDEX(Assoziation!$G$2:$G$96,MATCH(1,(A780=Assoziation!$A$2:$A$96) * (Species!B780=Assoziation!$B$2:$B$96) * (Species!C780=Assoziation!$C$2:$C$96) * (Species!D780=Assoziation!$D$2:$D$96),0)),"")))</f>
        <v>Feinerdereiche Kalkschuttflur</v>
      </c>
      <c r="H780" s="10" t="s">
        <v>794</v>
      </c>
      <c r="I780" s="10">
        <v>0</v>
      </c>
      <c r="J780" s="10">
        <v>0</v>
      </c>
      <c r="K780" s="10">
        <v>0</v>
      </c>
      <c r="L780" t="str">
        <f t="shared" si="74"/>
        <v xml:space="preserve">Cystopteris </v>
      </c>
      <c r="M780" t="str">
        <f t="shared" si="75"/>
        <v xml:space="preserve"> montana</v>
      </c>
      <c r="N780" t="str">
        <f t="shared" si="76"/>
        <v/>
      </c>
      <c r="O780" t="str">
        <f t="shared" si="78"/>
        <v>Species</v>
      </c>
      <c r="P780" t="str">
        <f t="shared" si="77"/>
        <v>(Lam.) Desv.</v>
      </c>
      <c r="Q780" t="str">
        <f>LOOKUP(A780,Formation!$A$2:$A$10,Formation!$B$2:$B$10)</f>
        <v>Gletscher, Fels, Schutt und Geröll (mineralische Rohböden)</v>
      </c>
      <c r="R780" t="str" cm="1">
        <f t="array" ref="R780">INDEX(Klasse!$D$2:$D$42,MATCH(1,(A780=Klasse!$A$2:$A$42) * (Species!B780=Klasse!$B$2:$B$42),0))</f>
        <v>Steinschutt- und Geröllfluren</v>
      </c>
    </row>
    <row r="781" spans="1:18" x14ac:dyDescent="0.3">
      <c r="A781" s="10">
        <v>3</v>
      </c>
      <c r="B781" s="10">
        <v>3</v>
      </c>
      <c r="C781" s="10">
        <v>1</v>
      </c>
      <c r="D781" s="10">
        <v>4</v>
      </c>
      <c r="E781" t="str">
        <f>IF(C781="",Options!$A$3,IF(D781="",Options!$A$4,Options!$A$5))</f>
        <v>Assoziation</v>
      </c>
      <c r="F781" t="str" cm="1">
        <f t="array" ref="F781">IF(E781=Options!$A$3,"",IF(E781=Options!$A$4,INDEX(Verband!$E$2:$E$179,MATCH(1,(A781=Verband!$A$2:$A$179) * (Species!B781=Verband!$B$2:$B$179) * (Species!C781=Verband!$C$2:$C$179),0)),IF(E781=Options!$A$5,INDEX(Assoziation!$F$2:$F$96,MATCH(1,(A781=Assoziation!$A$2:$A$96) * (Species!B781=Assoziation!$B$2:$B$96) * (Species!C781=Assoziation!$C$2:$C$96) * (Species!D781=Assoziation!$D$2:$D$96),0)),"")))</f>
        <v>Petasition paradoxi</v>
      </c>
      <c r="G781" t="str" cm="1">
        <f t="array" ref="G781">IF(E781=Options!$A$3,INDEX(Klasse!$D$2:$D$42,MATCH(1,(A781=Klasse!$A$2:$A$42) * (Species!B781=Klasse!$B$2:$B$42),0)),IF(E781=Options!$A$4,INDEX(Verband!$F$2:$F$179,MATCH(1,(A781=Verband!$A$2:$A$179) * (Species!B781=Verband!$B$2:$B$179) * (Species!C781=Verband!$C$2:$C$179),0)),IF(E781=Options!$A$5,INDEX(Assoziation!$G$2:$G$96,MATCH(1,(A781=Assoziation!$A$2:$A$96) * (Species!B781=Assoziation!$B$2:$B$96) * (Species!C781=Assoziation!$C$2:$C$96) * (Species!D781=Assoziation!$D$2:$D$96),0)),"")))</f>
        <v>Feinerdereiche Kalkschuttflur</v>
      </c>
      <c r="H781" s="10" t="s">
        <v>795</v>
      </c>
      <c r="I781" s="10">
        <v>0</v>
      </c>
      <c r="J781" s="10">
        <v>0</v>
      </c>
      <c r="K781" s="10">
        <v>0</v>
      </c>
      <c r="L781" t="str">
        <f t="shared" si="74"/>
        <v xml:space="preserve">Doronicum </v>
      </c>
      <c r="M781" t="str">
        <f t="shared" si="75"/>
        <v xml:space="preserve"> grandiflorum</v>
      </c>
      <c r="N781" t="str">
        <f t="shared" si="76"/>
        <v/>
      </c>
      <c r="O781" t="str">
        <f t="shared" si="78"/>
        <v>Species</v>
      </c>
      <c r="P781" t="str">
        <f t="shared" si="77"/>
        <v>Lam.</v>
      </c>
      <c r="Q781" t="str">
        <f>LOOKUP(A781,Formation!$A$2:$A$10,Formation!$B$2:$B$10)</f>
        <v>Gletscher, Fels, Schutt und Geröll (mineralische Rohböden)</v>
      </c>
      <c r="R781" t="str" cm="1">
        <f t="array" ref="R781">INDEX(Klasse!$D$2:$D$42,MATCH(1,(A781=Klasse!$A$2:$A$42) * (Species!B781=Klasse!$B$2:$B$42),0))</f>
        <v>Steinschutt- und Geröllfluren</v>
      </c>
    </row>
    <row r="782" spans="1:18" x14ac:dyDescent="0.3">
      <c r="A782" s="10">
        <v>3</v>
      </c>
      <c r="B782" s="10">
        <v>3</v>
      </c>
      <c r="C782" s="10">
        <v>1</v>
      </c>
      <c r="D782" s="10">
        <v>4</v>
      </c>
      <c r="E782" t="str">
        <f>IF(C782="",Options!$A$3,IF(D782="",Options!$A$4,Options!$A$5))</f>
        <v>Assoziation</v>
      </c>
      <c r="F782" t="str" cm="1">
        <f t="array" ref="F782">IF(E782=Options!$A$3,"",IF(E782=Options!$A$4,INDEX(Verband!$E$2:$E$179,MATCH(1,(A782=Verband!$A$2:$A$179) * (Species!B782=Verband!$B$2:$B$179) * (Species!C782=Verband!$C$2:$C$179),0)),IF(E782=Options!$A$5,INDEX(Assoziation!$F$2:$F$96,MATCH(1,(A782=Assoziation!$A$2:$A$96) * (Species!B782=Assoziation!$B$2:$B$96) * (Species!C782=Assoziation!$C$2:$C$96) * (Species!D782=Assoziation!$D$2:$D$96),0)),"")))</f>
        <v>Petasition paradoxi</v>
      </c>
      <c r="G782" t="str" cm="1">
        <f t="array" ref="G782">IF(E782=Options!$A$3,INDEX(Klasse!$D$2:$D$42,MATCH(1,(A782=Klasse!$A$2:$A$42) * (Species!B782=Klasse!$B$2:$B$42),0)),IF(E782=Options!$A$4,INDEX(Verband!$F$2:$F$179,MATCH(1,(A782=Verband!$A$2:$A$179) * (Species!B782=Verband!$B$2:$B$179) * (Species!C782=Verband!$C$2:$C$179),0)),IF(E782=Options!$A$5,INDEX(Assoziation!$G$2:$G$96,MATCH(1,(A782=Assoziation!$A$2:$A$96) * (Species!B782=Assoziation!$B$2:$B$96) * (Species!C782=Assoziation!$C$2:$C$96) * (Species!D782=Assoziation!$D$2:$D$96),0)),"")))</f>
        <v>Feinerdereiche Kalkschuttflur</v>
      </c>
      <c r="H782" s="10" t="s">
        <v>719</v>
      </c>
      <c r="I782" s="10">
        <v>0</v>
      </c>
      <c r="J782" s="10">
        <v>1</v>
      </c>
      <c r="K782" s="10">
        <v>0</v>
      </c>
      <c r="L782" t="str">
        <f t="shared" si="74"/>
        <v xml:space="preserve">Gymnocarpium </v>
      </c>
      <c r="M782" t="str">
        <f t="shared" si="75"/>
        <v xml:space="preserve"> robertianum</v>
      </c>
      <c r="N782" t="str">
        <f t="shared" si="76"/>
        <v/>
      </c>
      <c r="O782" t="str">
        <f t="shared" si="78"/>
        <v>Species</v>
      </c>
      <c r="P782" t="str">
        <f t="shared" si="77"/>
        <v>(Hoffm.) Newman</v>
      </c>
      <c r="Q782" t="str">
        <f>LOOKUP(A782,Formation!$A$2:$A$10,Formation!$B$2:$B$10)</f>
        <v>Gletscher, Fels, Schutt und Geröll (mineralische Rohböden)</v>
      </c>
      <c r="R782" t="str" cm="1">
        <f t="array" ref="R782">INDEX(Klasse!$D$2:$D$42,MATCH(1,(A782=Klasse!$A$2:$A$42) * (Species!B782=Klasse!$B$2:$B$42),0))</f>
        <v>Steinschutt- und Geröllfluren</v>
      </c>
    </row>
    <row r="783" spans="1:18" x14ac:dyDescent="0.3">
      <c r="A783" s="10">
        <v>3</v>
      </c>
      <c r="B783" s="10">
        <v>3</v>
      </c>
      <c r="C783" s="10">
        <v>1</v>
      </c>
      <c r="D783" s="10">
        <v>4</v>
      </c>
      <c r="E783" t="str">
        <f>IF(C783="",Options!$A$3,IF(D783="",Options!$A$4,Options!$A$5))</f>
        <v>Assoziation</v>
      </c>
      <c r="F783" t="str" cm="1">
        <f t="array" ref="F783">IF(E783=Options!$A$3,"",IF(E783=Options!$A$4,INDEX(Verband!$E$2:$E$179,MATCH(1,(A783=Verband!$A$2:$A$179) * (Species!B783=Verband!$B$2:$B$179) * (Species!C783=Verband!$C$2:$C$179),0)),IF(E783=Options!$A$5,INDEX(Assoziation!$F$2:$F$96,MATCH(1,(A783=Assoziation!$A$2:$A$96) * (Species!B783=Assoziation!$B$2:$B$96) * (Species!C783=Assoziation!$C$2:$C$96) * (Species!D783=Assoziation!$D$2:$D$96),0)),"")))</f>
        <v>Petasition paradoxi</v>
      </c>
      <c r="G783" t="str" cm="1">
        <f t="array" ref="G783">IF(E783=Options!$A$3,INDEX(Klasse!$D$2:$D$42,MATCH(1,(A783=Klasse!$A$2:$A$42) * (Species!B783=Klasse!$B$2:$B$42),0)),IF(E783=Options!$A$4,INDEX(Verband!$F$2:$F$179,MATCH(1,(A783=Verband!$A$2:$A$179) * (Species!B783=Verband!$B$2:$B$179) * (Species!C783=Verband!$C$2:$C$179),0)),IF(E783=Options!$A$5,INDEX(Assoziation!$G$2:$G$96,MATCH(1,(A783=Assoziation!$A$2:$A$96) * (Species!B783=Assoziation!$B$2:$B$96) * (Species!C783=Assoziation!$C$2:$C$96) * (Species!D783=Assoziation!$D$2:$D$96),0)),"")))</f>
        <v>Feinerdereiche Kalkschuttflur</v>
      </c>
      <c r="H783" s="10" t="s">
        <v>682</v>
      </c>
      <c r="I783" s="10">
        <v>0</v>
      </c>
      <c r="J783" s="10">
        <v>0</v>
      </c>
      <c r="K783" s="10">
        <v>0</v>
      </c>
      <c r="L783" t="str">
        <f t="shared" si="74"/>
        <v xml:space="preserve">Gypsophila </v>
      </c>
      <c r="M783" t="str">
        <f t="shared" si="75"/>
        <v xml:space="preserve"> repens</v>
      </c>
      <c r="N783" t="str">
        <f t="shared" si="76"/>
        <v/>
      </c>
      <c r="O783" t="str">
        <f t="shared" si="78"/>
        <v>Species</v>
      </c>
      <c r="P783" t="str">
        <f t="shared" si="77"/>
        <v>L.</v>
      </c>
      <c r="Q783" t="str">
        <f>LOOKUP(A783,Formation!$A$2:$A$10,Formation!$B$2:$B$10)</f>
        <v>Gletscher, Fels, Schutt und Geröll (mineralische Rohböden)</v>
      </c>
      <c r="R783" t="str" cm="1">
        <f t="array" ref="R783">INDEX(Klasse!$D$2:$D$42,MATCH(1,(A783=Klasse!$A$2:$A$42) * (Species!B783=Klasse!$B$2:$B$42),0))</f>
        <v>Steinschutt- und Geröllfluren</v>
      </c>
    </row>
    <row r="784" spans="1:18" x14ac:dyDescent="0.3">
      <c r="A784" s="10">
        <v>3</v>
      </c>
      <c r="B784" s="10">
        <v>3</v>
      </c>
      <c r="C784" s="10">
        <v>1</v>
      </c>
      <c r="D784" s="10">
        <v>4</v>
      </c>
      <c r="E784" t="str">
        <f>IF(C784="",Options!$A$3,IF(D784="",Options!$A$4,Options!$A$5))</f>
        <v>Assoziation</v>
      </c>
      <c r="F784" t="str" cm="1">
        <f t="array" ref="F784">IF(E784=Options!$A$3,"",IF(E784=Options!$A$4,INDEX(Verband!$E$2:$E$179,MATCH(1,(A784=Verband!$A$2:$A$179) * (Species!B784=Verband!$B$2:$B$179) * (Species!C784=Verband!$C$2:$C$179),0)),IF(E784=Options!$A$5,INDEX(Assoziation!$F$2:$F$96,MATCH(1,(A784=Assoziation!$A$2:$A$96) * (Species!B784=Assoziation!$B$2:$B$96) * (Species!C784=Assoziation!$C$2:$C$96) * (Species!D784=Assoziation!$D$2:$D$96),0)),"")))</f>
        <v>Petasition paradoxi</v>
      </c>
      <c r="G784" t="str" cm="1">
        <f t="array" ref="G784">IF(E784=Options!$A$3,INDEX(Klasse!$D$2:$D$42,MATCH(1,(A784=Klasse!$A$2:$A$42) * (Species!B784=Klasse!$B$2:$B$42),0)),IF(E784=Options!$A$4,INDEX(Verband!$F$2:$F$179,MATCH(1,(A784=Verband!$A$2:$A$179) * (Species!B784=Verband!$B$2:$B$179) * (Species!C784=Verband!$C$2:$C$179),0)),IF(E784=Options!$A$5,INDEX(Assoziation!$G$2:$G$96,MATCH(1,(A784=Assoziation!$A$2:$A$96) * (Species!B784=Assoziation!$B$2:$B$96) * (Species!C784=Assoziation!$C$2:$C$96) * (Species!D784=Assoziation!$D$2:$D$96),0)),"")))</f>
        <v>Feinerdereiche Kalkschuttflur</v>
      </c>
      <c r="H784" s="10" t="s">
        <v>796</v>
      </c>
      <c r="I784" s="10">
        <v>0</v>
      </c>
      <c r="J784" s="10">
        <v>0</v>
      </c>
      <c r="K784" s="10">
        <v>0</v>
      </c>
      <c r="L784" t="str">
        <f t="shared" si="74"/>
        <v xml:space="preserve">Leontodon </v>
      </c>
      <c r="M784" t="str">
        <f t="shared" si="75"/>
        <v xml:space="preserve"> hispidus</v>
      </c>
      <c r="N784" t="str">
        <f t="shared" si="76"/>
        <v>pseudocrispus</v>
      </c>
      <c r="O784" t="str">
        <f t="shared" si="78"/>
        <v>Subspecies</v>
      </c>
      <c r="P784" t="str">
        <f t="shared" si="77"/>
        <v/>
      </c>
      <c r="Q784" t="str">
        <f>LOOKUP(A784,Formation!$A$2:$A$10,Formation!$B$2:$B$10)</f>
        <v>Gletscher, Fels, Schutt und Geröll (mineralische Rohböden)</v>
      </c>
      <c r="R784" t="str" cm="1">
        <f t="array" ref="R784">INDEX(Klasse!$D$2:$D$42,MATCH(1,(A784=Klasse!$A$2:$A$42) * (Species!B784=Klasse!$B$2:$B$42),0))</f>
        <v>Steinschutt- und Geröllfluren</v>
      </c>
    </row>
    <row r="785" spans="1:18" x14ac:dyDescent="0.3">
      <c r="A785" s="10">
        <v>3</v>
      </c>
      <c r="B785" s="10">
        <v>3</v>
      </c>
      <c r="C785" s="10">
        <v>1</v>
      </c>
      <c r="D785" s="10">
        <v>4</v>
      </c>
      <c r="E785" t="str">
        <f>IF(C785="",Options!$A$3,IF(D785="",Options!$A$4,Options!$A$5))</f>
        <v>Assoziation</v>
      </c>
      <c r="F785" t="str" cm="1">
        <f t="array" ref="F785">IF(E785=Options!$A$3,"",IF(E785=Options!$A$4,INDEX(Verband!$E$2:$E$179,MATCH(1,(A785=Verband!$A$2:$A$179) * (Species!B785=Verband!$B$2:$B$179) * (Species!C785=Verband!$C$2:$C$179),0)),IF(E785=Options!$A$5,INDEX(Assoziation!$F$2:$F$96,MATCH(1,(A785=Assoziation!$A$2:$A$96) * (Species!B785=Assoziation!$B$2:$B$96) * (Species!C785=Assoziation!$C$2:$C$96) * (Species!D785=Assoziation!$D$2:$D$96),0)),"")))</f>
        <v>Petasition paradoxi</v>
      </c>
      <c r="G785" t="str" cm="1">
        <f t="array" ref="G785">IF(E785=Options!$A$3,INDEX(Klasse!$D$2:$D$42,MATCH(1,(A785=Klasse!$A$2:$A$42) * (Species!B785=Klasse!$B$2:$B$42),0)),IF(E785=Options!$A$4,INDEX(Verband!$F$2:$F$179,MATCH(1,(A785=Verband!$A$2:$A$179) * (Species!B785=Verband!$B$2:$B$179) * (Species!C785=Verband!$C$2:$C$179),0)),IF(E785=Options!$A$5,INDEX(Assoziation!$G$2:$G$96,MATCH(1,(A785=Assoziation!$A$2:$A$96) * (Species!B785=Assoziation!$B$2:$B$96) * (Species!C785=Assoziation!$C$2:$C$96) * (Species!D785=Assoziation!$D$2:$D$96),0)),"")))</f>
        <v>Feinerdereiche Kalkschuttflur</v>
      </c>
      <c r="H785" s="10" t="s">
        <v>797</v>
      </c>
      <c r="I785" s="10">
        <v>0</v>
      </c>
      <c r="J785" s="10">
        <v>1</v>
      </c>
      <c r="K785" s="10">
        <v>0</v>
      </c>
      <c r="L785" t="str">
        <f t="shared" si="74"/>
        <v xml:space="preserve">Poa </v>
      </c>
      <c r="M785" t="str">
        <f t="shared" si="75"/>
        <v xml:space="preserve"> cenisia</v>
      </c>
      <c r="N785" t="str">
        <f t="shared" si="76"/>
        <v/>
      </c>
      <c r="O785" t="str">
        <f t="shared" si="78"/>
        <v>Species</v>
      </c>
      <c r="P785" t="str">
        <f t="shared" si="77"/>
        <v>All.</v>
      </c>
      <c r="Q785" t="str">
        <f>LOOKUP(A785,Formation!$A$2:$A$10,Formation!$B$2:$B$10)</f>
        <v>Gletscher, Fels, Schutt und Geröll (mineralische Rohböden)</v>
      </c>
      <c r="R785" t="str" cm="1">
        <f t="array" ref="R785">INDEX(Klasse!$D$2:$D$42,MATCH(1,(A785=Klasse!$A$2:$A$42) * (Species!B785=Klasse!$B$2:$B$42),0))</f>
        <v>Steinschutt- und Geröllfluren</v>
      </c>
    </row>
    <row r="786" spans="1:18" x14ac:dyDescent="0.3">
      <c r="A786" s="10">
        <v>3</v>
      </c>
      <c r="B786" s="10">
        <v>3</v>
      </c>
      <c r="C786" s="10">
        <v>1</v>
      </c>
      <c r="D786" s="10">
        <v>4</v>
      </c>
      <c r="E786" t="str">
        <f>IF(C786="",Options!$A$3,IF(D786="",Options!$A$4,Options!$A$5))</f>
        <v>Assoziation</v>
      </c>
      <c r="F786" t="str" cm="1">
        <f t="array" ref="F786">IF(E786=Options!$A$3,"",IF(E786=Options!$A$4,INDEX(Verband!$E$2:$E$179,MATCH(1,(A786=Verband!$A$2:$A$179) * (Species!B786=Verband!$B$2:$B$179) * (Species!C786=Verband!$C$2:$C$179),0)),IF(E786=Options!$A$5,INDEX(Assoziation!$F$2:$F$96,MATCH(1,(A786=Assoziation!$A$2:$A$96) * (Species!B786=Assoziation!$B$2:$B$96) * (Species!C786=Assoziation!$C$2:$C$96) * (Species!D786=Assoziation!$D$2:$D$96),0)),"")))</f>
        <v>Petasition paradoxi</v>
      </c>
      <c r="G786" t="str" cm="1">
        <f t="array" ref="G786">IF(E786=Options!$A$3,INDEX(Klasse!$D$2:$D$42,MATCH(1,(A786=Klasse!$A$2:$A$42) * (Species!B786=Klasse!$B$2:$B$42),0)),IF(E786=Options!$A$4,INDEX(Verband!$F$2:$F$179,MATCH(1,(A786=Verband!$A$2:$A$179) * (Species!B786=Verband!$B$2:$B$179) * (Species!C786=Verband!$C$2:$C$179),0)),IF(E786=Options!$A$5,INDEX(Assoziation!$G$2:$G$96,MATCH(1,(A786=Assoziation!$A$2:$A$96) * (Species!B786=Assoziation!$B$2:$B$96) * (Species!C786=Assoziation!$C$2:$C$96) * (Species!D786=Assoziation!$D$2:$D$96),0)),"")))</f>
        <v>Feinerdereiche Kalkschuttflur</v>
      </c>
      <c r="H786" s="10" t="s">
        <v>798</v>
      </c>
      <c r="I786" s="10">
        <v>0</v>
      </c>
      <c r="J786" s="10">
        <v>0</v>
      </c>
      <c r="K786" s="10">
        <v>0</v>
      </c>
      <c r="L786" t="str">
        <f t="shared" si="74"/>
        <v xml:space="preserve">Polystichum </v>
      </c>
      <c r="M786" t="str">
        <f t="shared" si="75"/>
        <v xml:space="preserve"> lonchitis</v>
      </c>
      <c r="N786" t="str">
        <f t="shared" si="76"/>
        <v/>
      </c>
      <c r="O786" t="str">
        <f t="shared" si="78"/>
        <v>Species</v>
      </c>
      <c r="P786" t="str">
        <f t="shared" si="77"/>
        <v>(L.) Roth</v>
      </c>
      <c r="Q786" t="str">
        <f>LOOKUP(A786,Formation!$A$2:$A$10,Formation!$B$2:$B$10)</f>
        <v>Gletscher, Fels, Schutt und Geröll (mineralische Rohböden)</v>
      </c>
      <c r="R786" t="str" cm="1">
        <f t="array" ref="R786">INDEX(Klasse!$D$2:$D$42,MATCH(1,(A786=Klasse!$A$2:$A$42) * (Species!B786=Klasse!$B$2:$B$42),0))</f>
        <v>Steinschutt- und Geröllfluren</v>
      </c>
    </row>
    <row r="787" spans="1:18" x14ac:dyDescent="0.3">
      <c r="A787" s="10">
        <v>3</v>
      </c>
      <c r="B787" s="10">
        <v>3</v>
      </c>
      <c r="C787" s="10">
        <v>1</v>
      </c>
      <c r="D787" s="10">
        <v>4</v>
      </c>
      <c r="E787" t="str">
        <f>IF(C787="",Options!$A$3,IF(D787="",Options!$A$4,Options!$A$5))</f>
        <v>Assoziation</v>
      </c>
      <c r="F787" t="str" cm="1">
        <f t="array" ref="F787">IF(E787=Options!$A$3,"",IF(E787=Options!$A$4,INDEX(Verband!$E$2:$E$179,MATCH(1,(A787=Verband!$A$2:$A$179) * (Species!B787=Verband!$B$2:$B$179) * (Species!C787=Verband!$C$2:$C$179),0)),IF(E787=Options!$A$5,INDEX(Assoziation!$F$2:$F$96,MATCH(1,(A787=Assoziation!$A$2:$A$96) * (Species!B787=Assoziation!$B$2:$B$96) * (Species!C787=Assoziation!$C$2:$C$96) * (Species!D787=Assoziation!$D$2:$D$96),0)),"")))</f>
        <v>Petasition paradoxi</v>
      </c>
      <c r="G787" t="str" cm="1">
        <f t="array" ref="G787">IF(E787=Options!$A$3,INDEX(Klasse!$D$2:$D$42,MATCH(1,(A787=Klasse!$A$2:$A$42) * (Species!B787=Klasse!$B$2:$B$42),0)),IF(E787=Options!$A$4,INDEX(Verband!$F$2:$F$179,MATCH(1,(A787=Verband!$A$2:$A$179) * (Species!B787=Verband!$B$2:$B$179) * (Species!C787=Verband!$C$2:$C$179),0)),IF(E787=Options!$A$5,INDEX(Assoziation!$G$2:$G$96,MATCH(1,(A787=Assoziation!$A$2:$A$96) * (Species!B787=Assoziation!$B$2:$B$96) * (Species!C787=Assoziation!$C$2:$C$96) * (Species!D787=Assoziation!$D$2:$D$96),0)),"")))</f>
        <v>Feinerdereiche Kalkschuttflur</v>
      </c>
      <c r="H787" s="10" t="s">
        <v>728</v>
      </c>
      <c r="I787" s="10">
        <v>0</v>
      </c>
      <c r="J787" s="10">
        <v>0</v>
      </c>
      <c r="K787" s="10">
        <v>0</v>
      </c>
      <c r="L787" t="str">
        <f t="shared" si="74"/>
        <v xml:space="preserve">Rumex </v>
      </c>
      <c r="M787" t="str">
        <f t="shared" si="75"/>
        <v xml:space="preserve"> scutatus</v>
      </c>
      <c r="N787" t="str">
        <f t="shared" si="76"/>
        <v/>
      </c>
      <c r="O787" t="str">
        <f t="shared" si="78"/>
        <v>Species</v>
      </c>
      <c r="P787" t="str">
        <f t="shared" si="77"/>
        <v>L.</v>
      </c>
      <c r="Q787" t="str">
        <f>LOOKUP(A787,Formation!$A$2:$A$10,Formation!$B$2:$B$10)</f>
        <v>Gletscher, Fels, Schutt und Geröll (mineralische Rohböden)</v>
      </c>
      <c r="R787" t="str" cm="1">
        <f t="array" ref="R787">INDEX(Klasse!$D$2:$D$42,MATCH(1,(A787=Klasse!$A$2:$A$42) * (Species!B787=Klasse!$B$2:$B$42),0))</f>
        <v>Steinschutt- und Geröllfluren</v>
      </c>
    </row>
    <row r="788" spans="1:18" x14ac:dyDescent="0.3">
      <c r="A788" s="10">
        <v>3</v>
      </c>
      <c r="B788" s="10">
        <v>3</v>
      </c>
      <c r="C788" s="10">
        <v>1</v>
      </c>
      <c r="D788" s="10">
        <v>4</v>
      </c>
      <c r="E788" t="str">
        <f>IF(C788="",Options!$A$3,IF(D788="",Options!$A$4,Options!$A$5))</f>
        <v>Assoziation</v>
      </c>
      <c r="F788" t="str" cm="1">
        <f t="array" ref="F788">IF(E788=Options!$A$3,"",IF(E788=Options!$A$4,INDEX(Verband!$E$2:$E$179,MATCH(1,(A788=Verband!$A$2:$A$179) * (Species!B788=Verband!$B$2:$B$179) * (Species!C788=Verband!$C$2:$C$179),0)),IF(E788=Options!$A$5,INDEX(Assoziation!$F$2:$F$96,MATCH(1,(A788=Assoziation!$A$2:$A$96) * (Species!B788=Assoziation!$B$2:$B$96) * (Species!C788=Assoziation!$C$2:$C$96) * (Species!D788=Assoziation!$D$2:$D$96),0)),"")))</f>
        <v>Petasition paradoxi</v>
      </c>
      <c r="G788" t="str" cm="1">
        <f t="array" ref="G788">IF(E788=Options!$A$3,INDEX(Klasse!$D$2:$D$42,MATCH(1,(A788=Klasse!$A$2:$A$42) * (Species!B788=Klasse!$B$2:$B$42),0)),IF(E788=Options!$A$4,INDEX(Verband!$F$2:$F$179,MATCH(1,(A788=Verband!$A$2:$A$179) * (Species!B788=Verband!$B$2:$B$179) * (Species!C788=Verband!$C$2:$C$179),0)),IF(E788=Options!$A$5,INDEX(Assoziation!$G$2:$G$96,MATCH(1,(A788=Assoziation!$A$2:$A$96) * (Species!B788=Assoziation!$B$2:$B$96) * (Species!C788=Assoziation!$C$2:$C$96) * (Species!D788=Assoziation!$D$2:$D$96),0)),"")))</f>
        <v>Feinerdereiche Kalkschuttflur</v>
      </c>
      <c r="H788" s="10" t="s">
        <v>799</v>
      </c>
      <c r="I788" s="10">
        <v>0</v>
      </c>
      <c r="J788" s="10">
        <v>0</v>
      </c>
      <c r="K788" s="10">
        <v>0</v>
      </c>
      <c r="L788" t="str">
        <f t="shared" si="74"/>
        <v xml:space="preserve">Senecio </v>
      </c>
      <c r="M788" t="str">
        <f t="shared" si="75"/>
        <v xml:space="preserve"> doronicum</v>
      </c>
      <c r="N788" t="str">
        <f t="shared" si="76"/>
        <v/>
      </c>
      <c r="O788" t="str">
        <f t="shared" si="78"/>
        <v>Species</v>
      </c>
      <c r="P788" t="str">
        <f t="shared" si="77"/>
        <v>(L.) L.</v>
      </c>
      <c r="Q788" t="str">
        <f>LOOKUP(A788,Formation!$A$2:$A$10,Formation!$B$2:$B$10)</f>
        <v>Gletscher, Fels, Schutt und Geröll (mineralische Rohböden)</v>
      </c>
      <c r="R788" t="str" cm="1">
        <f t="array" ref="R788">INDEX(Klasse!$D$2:$D$42,MATCH(1,(A788=Klasse!$A$2:$A$42) * (Species!B788=Klasse!$B$2:$B$42),0))</f>
        <v>Steinschutt- und Geröllfluren</v>
      </c>
    </row>
    <row r="789" spans="1:18" x14ac:dyDescent="0.3">
      <c r="A789" s="10">
        <v>3</v>
      </c>
      <c r="B789" s="10">
        <v>3</v>
      </c>
      <c r="C789" s="10">
        <v>1</v>
      </c>
      <c r="D789" s="10">
        <v>4</v>
      </c>
      <c r="E789" t="str">
        <f>IF(C789="",Options!$A$3,IF(D789="",Options!$A$4,Options!$A$5))</f>
        <v>Assoziation</v>
      </c>
      <c r="F789" t="str" cm="1">
        <f t="array" ref="F789">IF(E789=Options!$A$3,"",IF(E789=Options!$A$4,INDEX(Verband!$E$2:$E$179,MATCH(1,(A789=Verband!$A$2:$A$179) * (Species!B789=Verband!$B$2:$B$179) * (Species!C789=Verband!$C$2:$C$179),0)),IF(E789=Options!$A$5,INDEX(Assoziation!$F$2:$F$96,MATCH(1,(A789=Assoziation!$A$2:$A$96) * (Species!B789=Assoziation!$B$2:$B$96) * (Species!C789=Assoziation!$C$2:$C$96) * (Species!D789=Assoziation!$D$2:$D$96),0)),"")))</f>
        <v>Petasition paradoxi</v>
      </c>
      <c r="G789" t="str" cm="1">
        <f t="array" ref="G789">IF(E789=Options!$A$3,INDEX(Klasse!$D$2:$D$42,MATCH(1,(A789=Klasse!$A$2:$A$42) * (Species!B789=Klasse!$B$2:$B$42),0)),IF(E789=Options!$A$4,INDEX(Verband!$F$2:$F$179,MATCH(1,(A789=Verband!$A$2:$A$179) * (Species!B789=Verband!$B$2:$B$179) * (Species!C789=Verband!$C$2:$C$179),0)),IF(E789=Options!$A$5,INDEX(Assoziation!$G$2:$G$96,MATCH(1,(A789=Assoziation!$A$2:$A$96) * (Species!B789=Assoziation!$B$2:$B$96) * (Species!C789=Assoziation!$C$2:$C$96) * (Species!D789=Assoziation!$D$2:$D$96),0)),"")))</f>
        <v>Feinerdereiche Kalkschuttflur</v>
      </c>
      <c r="H789" s="10" t="s">
        <v>800</v>
      </c>
      <c r="I789" s="10">
        <v>0</v>
      </c>
      <c r="J789" s="10">
        <v>0</v>
      </c>
      <c r="K789" s="10">
        <v>0</v>
      </c>
      <c r="L789" t="str">
        <f t="shared" si="74"/>
        <v xml:space="preserve">Silene </v>
      </c>
      <c r="M789" t="str">
        <f t="shared" si="75"/>
        <v xml:space="preserve"> vulgaris</v>
      </c>
      <c r="N789" t="str">
        <f t="shared" si="76"/>
        <v>glareosa</v>
      </c>
      <c r="O789" t="str">
        <f t="shared" si="78"/>
        <v>Subspecies</v>
      </c>
      <c r="P789" t="str">
        <f t="shared" si="77"/>
        <v/>
      </c>
      <c r="Q789" t="str">
        <f>LOOKUP(A789,Formation!$A$2:$A$10,Formation!$B$2:$B$10)</f>
        <v>Gletscher, Fels, Schutt und Geröll (mineralische Rohböden)</v>
      </c>
      <c r="R789" t="str" cm="1">
        <f t="array" ref="R789">INDEX(Klasse!$D$2:$D$42,MATCH(1,(A789=Klasse!$A$2:$A$42) * (Species!B789=Klasse!$B$2:$B$42),0))</f>
        <v>Steinschutt- und Geröllfluren</v>
      </c>
    </row>
    <row r="790" spans="1:18" x14ac:dyDescent="0.3">
      <c r="A790" s="10">
        <v>3</v>
      </c>
      <c r="B790" s="10">
        <v>3</v>
      </c>
      <c r="C790" s="10">
        <v>1</v>
      </c>
      <c r="D790" s="10">
        <v>4</v>
      </c>
      <c r="E790" t="str">
        <f>IF(C790="",Options!$A$3,IF(D790="",Options!$A$4,Options!$A$5))</f>
        <v>Assoziation</v>
      </c>
      <c r="F790" t="str" cm="1">
        <f t="array" ref="F790">IF(E790=Options!$A$3,"",IF(E790=Options!$A$4,INDEX(Verband!$E$2:$E$179,MATCH(1,(A790=Verband!$A$2:$A$179) * (Species!B790=Verband!$B$2:$B$179) * (Species!C790=Verband!$C$2:$C$179),0)),IF(E790=Options!$A$5,INDEX(Assoziation!$F$2:$F$96,MATCH(1,(A790=Assoziation!$A$2:$A$96) * (Species!B790=Assoziation!$B$2:$B$96) * (Species!C790=Assoziation!$C$2:$C$96) * (Species!D790=Assoziation!$D$2:$D$96),0)),"")))</f>
        <v>Petasition paradoxi</v>
      </c>
      <c r="G790" t="str" cm="1">
        <f t="array" ref="G790">IF(E790=Options!$A$3,INDEX(Klasse!$D$2:$D$42,MATCH(1,(A790=Klasse!$A$2:$A$42) * (Species!B790=Klasse!$B$2:$B$42),0)),IF(E790=Options!$A$4,INDEX(Verband!$F$2:$F$179,MATCH(1,(A790=Verband!$A$2:$A$179) * (Species!B790=Verband!$B$2:$B$179) * (Species!C790=Verband!$C$2:$C$179),0)),IF(E790=Options!$A$5,INDEX(Assoziation!$G$2:$G$96,MATCH(1,(A790=Assoziation!$A$2:$A$96) * (Species!B790=Assoziation!$B$2:$B$96) * (Species!C790=Assoziation!$C$2:$C$96) * (Species!D790=Assoziation!$D$2:$D$96),0)),"")))</f>
        <v>Feinerdereiche Kalkschuttflur</v>
      </c>
      <c r="H790" s="10" t="s">
        <v>801</v>
      </c>
      <c r="I790" s="10">
        <v>0</v>
      </c>
      <c r="J790" s="10">
        <v>0</v>
      </c>
      <c r="K790" s="10">
        <v>0</v>
      </c>
      <c r="L790" t="str">
        <f t="shared" si="74"/>
        <v xml:space="preserve">Silene </v>
      </c>
      <c r="M790" t="str">
        <f t="shared" si="75"/>
        <v xml:space="preserve"> vulgaris</v>
      </c>
      <c r="N790" t="str">
        <f t="shared" si="76"/>
        <v>prostrata</v>
      </c>
      <c r="O790" t="str">
        <f t="shared" si="78"/>
        <v>Subspecies</v>
      </c>
      <c r="P790" t="str">
        <f t="shared" si="77"/>
        <v/>
      </c>
      <c r="Q790" t="str">
        <f>LOOKUP(A790,Formation!$A$2:$A$10,Formation!$B$2:$B$10)</f>
        <v>Gletscher, Fels, Schutt und Geröll (mineralische Rohböden)</v>
      </c>
      <c r="R790" t="str" cm="1">
        <f t="array" ref="R790">INDEX(Klasse!$D$2:$D$42,MATCH(1,(A790=Klasse!$A$2:$A$42) * (Species!B790=Klasse!$B$2:$B$42),0))</f>
        <v>Steinschutt- und Geröllfluren</v>
      </c>
    </row>
    <row r="791" spans="1:18" x14ac:dyDescent="0.3">
      <c r="A791" s="10">
        <v>3</v>
      </c>
      <c r="B791" s="10">
        <v>3</v>
      </c>
      <c r="C791" s="10">
        <v>1</v>
      </c>
      <c r="D791" s="10">
        <v>4</v>
      </c>
      <c r="E791" t="str">
        <f>IF(C791="",Options!$A$3,IF(D791="",Options!$A$4,Options!$A$5))</f>
        <v>Assoziation</v>
      </c>
      <c r="F791" t="str" cm="1">
        <f t="array" ref="F791">IF(E791=Options!$A$3,"",IF(E791=Options!$A$4,INDEX(Verband!$E$2:$E$179,MATCH(1,(A791=Verband!$A$2:$A$179) * (Species!B791=Verband!$B$2:$B$179) * (Species!C791=Verband!$C$2:$C$179),0)),IF(E791=Options!$A$5,INDEX(Assoziation!$F$2:$F$96,MATCH(1,(A791=Assoziation!$A$2:$A$96) * (Species!B791=Assoziation!$B$2:$B$96) * (Species!C791=Assoziation!$C$2:$C$96) * (Species!D791=Assoziation!$D$2:$D$96),0)),"")))</f>
        <v>Petasition paradoxi</v>
      </c>
      <c r="G791" t="str" cm="1">
        <f t="array" ref="G791">IF(E791=Options!$A$3,INDEX(Klasse!$D$2:$D$42,MATCH(1,(A791=Klasse!$A$2:$A$42) * (Species!B791=Klasse!$B$2:$B$42),0)),IF(E791=Options!$A$4,INDEX(Verband!$F$2:$F$179,MATCH(1,(A791=Verband!$A$2:$A$179) * (Species!B791=Verband!$B$2:$B$179) * (Species!C791=Verband!$C$2:$C$179),0)),IF(E791=Options!$A$5,INDEX(Assoziation!$G$2:$G$96,MATCH(1,(A791=Assoziation!$A$2:$A$96) * (Species!B791=Assoziation!$B$2:$B$96) * (Species!C791=Assoziation!$C$2:$C$96) * (Species!D791=Assoziation!$D$2:$D$96),0)),"")))</f>
        <v>Feinerdereiche Kalkschuttflur</v>
      </c>
      <c r="H791" s="10" t="s">
        <v>802</v>
      </c>
      <c r="I791" s="10">
        <v>0</v>
      </c>
      <c r="J791" s="10">
        <v>0</v>
      </c>
      <c r="K791" s="10">
        <v>0</v>
      </c>
      <c r="L791" t="str">
        <f t="shared" si="74"/>
        <v xml:space="preserve">Taraxacum </v>
      </c>
      <c r="M791" t="str">
        <f t="shared" si="75"/>
        <v xml:space="preserve"> ceratophorum</v>
      </c>
      <c r="N791" t="str">
        <f t="shared" si="76"/>
        <v/>
      </c>
      <c r="O791" t="str">
        <f t="shared" si="78"/>
        <v>aggr</v>
      </c>
      <c r="P791" t="str">
        <f t="shared" si="77"/>
        <v/>
      </c>
      <c r="Q791" t="str">
        <f>LOOKUP(A791,Formation!$A$2:$A$10,Formation!$B$2:$B$10)</f>
        <v>Gletscher, Fels, Schutt und Geröll (mineralische Rohböden)</v>
      </c>
      <c r="R791" t="str" cm="1">
        <f t="array" ref="R791">INDEX(Klasse!$D$2:$D$42,MATCH(1,(A791=Klasse!$A$2:$A$42) * (Species!B791=Klasse!$B$2:$B$42),0))</f>
        <v>Steinschutt- und Geröllfluren</v>
      </c>
    </row>
    <row r="792" spans="1:18" x14ac:dyDescent="0.3">
      <c r="A792" s="10">
        <v>3</v>
      </c>
      <c r="B792" s="10">
        <v>3</v>
      </c>
      <c r="C792" s="10">
        <v>1</v>
      </c>
      <c r="D792" s="10">
        <v>4</v>
      </c>
      <c r="E792" t="str">
        <f>IF(C792="",Options!$A$3,IF(D792="",Options!$A$4,Options!$A$5))</f>
        <v>Assoziation</v>
      </c>
      <c r="F792" t="str" cm="1">
        <f t="array" ref="F792">IF(E792=Options!$A$3,"",IF(E792=Options!$A$4,INDEX(Verband!$E$2:$E$179,MATCH(1,(A792=Verband!$A$2:$A$179) * (Species!B792=Verband!$B$2:$B$179) * (Species!C792=Verband!$C$2:$C$179),0)),IF(E792=Options!$A$5,INDEX(Assoziation!$F$2:$F$96,MATCH(1,(A792=Assoziation!$A$2:$A$96) * (Species!B792=Assoziation!$B$2:$B$96) * (Species!C792=Assoziation!$C$2:$C$96) * (Species!D792=Assoziation!$D$2:$D$96),0)),"")))</f>
        <v>Petasition paradoxi</v>
      </c>
      <c r="G792" t="str" cm="1">
        <f t="array" ref="G792">IF(E792=Options!$A$3,INDEX(Klasse!$D$2:$D$42,MATCH(1,(A792=Klasse!$A$2:$A$42) * (Species!B792=Klasse!$B$2:$B$42),0)),IF(E792=Options!$A$4,INDEX(Verband!$F$2:$F$179,MATCH(1,(A792=Verband!$A$2:$A$179) * (Species!B792=Verband!$B$2:$B$179) * (Species!C792=Verband!$C$2:$C$179),0)),IF(E792=Options!$A$5,INDEX(Assoziation!$G$2:$G$96,MATCH(1,(A792=Assoziation!$A$2:$A$96) * (Species!B792=Assoziation!$B$2:$B$96) * (Species!C792=Assoziation!$C$2:$C$96) * (Species!D792=Assoziation!$D$2:$D$96),0)),"")))</f>
        <v>Feinerdereiche Kalkschuttflur</v>
      </c>
      <c r="H792" s="10" t="s">
        <v>803</v>
      </c>
      <c r="I792" s="10">
        <v>0</v>
      </c>
      <c r="J792" s="10">
        <v>1</v>
      </c>
      <c r="K792" s="10">
        <v>0</v>
      </c>
      <c r="L792" t="str">
        <f t="shared" si="74"/>
        <v xml:space="preserve">Trisetum </v>
      </c>
      <c r="M792" t="str">
        <f t="shared" si="75"/>
        <v xml:space="preserve"> distichophyllum</v>
      </c>
      <c r="N792" t="str">
        <f t="shared" si="76"/>
        <v/>
      </c>
      <c r="O792" t="str">
        <f t="shared" si="78"/>
        <v>Species</v>
      </c>
      <c r="P792" t="str">
        <f t="shared" si="77"/>
        <v>(Vill.) P. Beauv.</v>
      </c>
      <c r="Q792" t="str">
        <f>LOOKUP(A792,Formation!$A$2:$A$10,Formation!$B$2:$B$10)</f>
        <v>Gletscher, Fels, Schutt und Geröll (mineralische Rohböden)</v>
      </c>
      <c r="R792" t="str" cm="1">
        <f t="array" ref="R792">INDEX(Klasse!$D$2:$D$42,MATCH(1,(A792=Klasse!$A$2:$A$42) * (Species!B792=Klasse!$B$2:$B$42),0))</f>
        <v>Steinschutt- und Geröllfluren</v>
      </c>
    </row>
    <row r="793" spans="1:18" x14ac:dyDescent="0.3">
      <c r="A793" s="10">
        <v>3</v>
      </c>
      <c r="B793" s="10">
        <v>3</v>
      </c>
      <c r="C793" s="10">
        <v>1</v>
      </c>
      <c r="D793" s="10">
        <v>4</v>
      </c>
      <c r="E793" t="str">
        <f>IF(C793="",Options!$A$3,IF(D793="",Options!$A$4,Options!$A$5))</f>
        <v>Assoziation</v>
      </c>
      <c r="F793" t="str" cm="1">
        <f t="array" ref="F793">IF(E793=Options!$A$3,"",IF(E793=Options!$A$4,INDEX(Verband!$E$2:$E$179,MATCH(1,(A793=Verband!$A$2:$A$179) * (Species!B793=Verband!$B$2:$B$179) * (Species!C793=Verband!$C$2:$C$179),0)),IF(E793=Options!$A$5,INDEX(Assoziation!$F$2:$F$96,MATCH(1,(A793=Assoziation!$A$2:$A$96) * (Species!B793=Assoziation!$B$2:$B$96) * (Species!C793=Assoziation!$C$2:$C$96) * (Species!D793=Assoziation!$D$2:$D$96),0)),"")))</f>
        <v>Petasition paradoxi</v>
      </c>
      <c r="G793" t="str" cm="1">
        <f t="array" ref="G793">IF(E793=Options!$A$3,INDEX(Klasse!$D$2:$D$42,MATCH(1,(A793=Klasse!$A$2:$A$42) * (Species!B793=Klasse!$B$2:$B$42),0)),IF(E793=Options!$A$4,INDEX(Verband!$F$2:$F$179,MATCH(1,(A793=Verband!$A$2:$A$179) * (Species!B793=Verband!$B$2:$B$179) * (Species!C793=Verband!$C$2:$C$179),0)),IF(E793=Options!$A$5,INDEX(Assoziation!$G$2:$G$96,MATCH(1,(A793=Assoziation!$A$2:$A$96) * (Species!B793=Assoziation!$B$2:$B$96) * (Species!C793=Assoziation!$C$2:$C$96) * (Species!D793=Assoziation!$D$2:$D$96),0)),"")))</f>
        <v>Feinerdereiche Kalkschuttflur</v>
      </c>
      <c r="H793" s="10" t="s">
        <v>730</v>
      </c>
      <c r="I793" s="10">
        <v>0</v>
      </c>
      <c r="J793" s="10">
        <v>0</v>
      </c>
      <c r="K793" s="10">
        <v>0</v>
      </c>
      <c r="L793" t="str">
        <f t="shared" si="74"/>
        <v xml:space="preserve">Tussilago </v>
      </c>
      <c r="M793" t="str">
        <f t="shared" si="75"/>
        <v xml:space="preserve"> farfara</v>
      </c>
      <c r="N793" t="str">
        <f t="shared" si="76"/>
        <v/>
      </c>
      <c r="O793" t="str">
        <f t="shared" si="78"/>
        <v>Species</v>
      </c>
      <c r="P793" t="str">
        <f t="shared" si="77"/>
        <v>L.</v>
      </c>
      <c r="Q793" t="str">
        <f>LOOKUP(A793,Formation!$A$2:$A$10,Formation!$B$2:$B$10)</f>
        <v>Gletscher, Fels, Schutt und Geröll (mineralische Rohböden)</v>
      </c>
      <c r="R793" t="str" cm="1">
        <f t="array" ref="R793">INDEX(Klasse!$D$2:$D$42,MATCH(1,(A793=Klasse!$A$2:$A$42) * (Species!B793=Klasse!$B$2:$B$42),0))</f>
        <v>Steinschutt- und Geröllfluren</v>
      </c>
    </row>
    <row r="794" spans="1:18" x14ac:dyDescent="0.3">
      <c r="A794" s="10">
        <v>3</v>
      </c>
      <c r="B794" s="10">
        <v>3</v>
      </c>
      <c r="C794" s="10">
        <v>1</v>
      </c>
      <c r="D794" s="10">
        <v>4</v>
      </c>
      <c r="E794" t="str">
        <f>IF(C794="",Options!$A$3,IF(D794="",Options!$A$4,Options!$A$5))</f>
        <v>Assoziation</v>
      </c>
      <c r="F794" t="str" cm="1">
        <f t="array" ref="F794">IF(E794=Options!$A$3,"",IF(E794=Options!$A$4,INDEX(Verband!$E$2:$E$179,MATCH(1,(A794=Verband!$A$2:$A$179) * (Species!B794=Verband!$B$2:$B$179) * (Species!C794=Verband!$C$2:$C$179),0)),IF(E794=Options!$A$5,INDEX(Assoziation!$F$2:$F$96,MATCH(1,(A794=Assoziation!$A$2:$A$96) * (Species!B794=Assoziation!$B$2:$B$96) * (Species!C794=Assoziation!$C$2:$C$96) * (Species!D794=Assoziation!$D$2:$D$96),0)),"")))</f>
        <v>Petasition paradoxi</v>
      </c>
      <c r="G794" t="str" cm="1">
        <f t="array" ref="G794">IF(E794=Options!$A$3,INDEX(Klasse!$D$2:$D$42,MATCH(1,(A794=Klasse!$A$2:$A$42) * (Species!B794=Klasse!$B$2:$B$42),0)),IF(E794=Options!$A$4,INDEX(Verband!$F$2:$F$179,MATCH(1,(A794=Verband!$A$2:$A$179) * (Species!B794=Verband!$B$2:$B$179) * (Species!C794=Verband!$C$2:$C$179),0)),IF(E794=Options!$A$5,INDEX(Assoziation!$G$2:$G$96,MATCH(1,(A794=Assoziation!$A$2:$A$96) * (Species!B794=Assoziation!$B$2:$B$96) * (Species!C794=Assoziation!$C$2:$C$96) * (Species!D794=Assoziation!$D$2:$D$96),0)),"")))</f>
        <v>Feinerdereiche Kalkschuttflur</v>
      </c>
      <c r="H794" s="10" t="s">
        <v>804</v>
      </c>
      <c r="I794" s="10">
        <v>0</v>
      </c>
      <c r="J794" s="10">
        <v>1</v>
      </c>
      <c r="K794" s="10">
        <v>0</v>
      </c>
      <c r="L794" t="str">
        <f t="shared" si="74"/>
        <v xml:space="preserve">Valeriana </v>
      </c>
      <c r="M794" t="str">
        <f t="shared" si="75"/>
        <v xml:space="preserve"> montana</v>
      </c>
      <c r="N794" t="str">
        <f t="shared" si="76"/>
        <v/>
      </c>
      <c r="O794" t="str">
        <f t="shared" si="78"/>
        <v>Species</v>
      </c>
      <c r="P794" t="str">
        <f t="shared" si="77"/>
        <v>L.</v>
      </c>
      <c r="Q794" t="str">
        <f>LOOKUP(A794,Formation!$A$2:$A$10,Formation!$B$2:$B$10)</f>
        <v>Gletscher, Fels, Schutt und Geröll (mineralische Rohböden)</v>
      </c>
      <c r="R794" t="str" cm="1">
        <f t="array" ref="R794">INDEX(Klasse!$D$2:$D$42,MATCH(1,(A794=Klasse!$A$2:$A$42) * (Species!B794=Klasse!$B$2:$B$42),0))</f>
        <v>Steinschutt- und Geröllfluren</v>
      </c>
    </row>
    <row r="795" spans="1:18" x14ac:dyDescent="0.3">
      <c r="A795" s="10">
        <v>3</v>
      </c>
      <c r="B795" s="10">
        <v>3</v>
      </c>
      <c r="C795" s="10">
        <v>1</v>
      </c>
      <c r="D795" s="10">
        <v>5</v>
      </c>
      <c r="E795" t="str">
        <f>IF(C795="",Options!$A$3,IF(D795="",Options!$A$4,Options!$A$5))</f>
        <v>Assoziation</v>
      </c>
      <c r="F795" t="str" cm="1">
        <f t="array" ref="F795">IF(E795=Options!$A$3,"",IF(E795=Options!$A$4,INDEX(Verband!$E$2:$E$179,MATCH(1,(A795=Verband!$A$2:$A$179) * (Species!B795=Verband!$B$2:$B$179) * (Species!C795=Verband!$C$2:$C$179),0)),IF(E795=Options!$A$5,INDEX(Assoziation!$F$2:$F$96,MATCH(1,(A795=Assoziation!$A$2:$A$96) * (Species!B795=Assoziation!$B$2:$B$96) * (Species!C795=Assoziation!$C$2:$C$96) * (Species!D795=Assoziation!$D$2:$D$96),0)),"")))</f>
        <v>Stipion calamagrostis</v>
      </c>
      <c r="G795" t="str" cm="1">
        <f t="array" ref="G795">IF(E795=Options!$A$3,INDEX(Klasse!$D$2:$D$42,MATCH(1,(A795=Klasse!$A$2:$A$42) * (Species!B795=Klasse!$B$2:$B$42),0)),IF(E795=Options!$A$4,INDEX(Verband!$F$2:$F$179,MATCH(1,(A795=Verband!$A$2:$A$179) * (Species!B795=Verband!$B$2:$B$179) * (Species!C795=Verband!$C$2:$C$179),0)),IF(E795=Options!$A$5,INDEX(Assoziation!$G$2:$G$96,MATCH(1,(A795=Assoziation!$A$2:$A$96) * (Species!B795=Assoziation!$B$2:$B$96) * (Species!C795=Assoziation!$C$2:$C$96) * (Species!D795=Assoziation!$D$2:$D$96),0)),"")))</f>
        <v>Trockenwarme Kalkschuttflur</v>
      </c>
      <c r="H795" s="10" t="s">
        <v>807</v>
      </c>
      <c r="I795" s="10">
        <v>1</v>
      </c>
      <c r="J795" s="10">
        <v>1</v>
      </c>
      <c r="K795" s="10">
        <v>0</v>
      </c>
      <c r="L795" t="str">
        <f t="shared" si="74"/>
        <v xml:space="preserve">Achnatherum </v>
      </c>
      <c r="M795" t="str">
        <f t="shared" si="75"/>
        <v xml:space="preserve"> calamagrostis</v>
      </c>
      <c r="N795" t="str">
        <f t="shared" si="76"/>
        <v/>
      </c>
      <c r="O795" t="str">
        <f t="shared" si="78"/>
        <v>Species</v>
      </c>
      <c r="P795" t="str">
        <f t="shared" si="77"/>
        <v>(L.) P. Beauv.</v>
      </c>
      <c r="Q795" t="str">
        <f>LOOKUP(A795,Formation!$A$2:$A$10,Formation!$B$2:$B$10)</f>
        <v>Gletscher, Fels, Schutt und Geröll (mineralische Rohböden)</v>
      </c>
      <c r="R795" t="str" cm="1">
        <f t="array" ref="R795">INDEX(Klasse!$D$2:$D$42,MATCH(1,(A795=Klasse!$A$2:$A$42) * (Species!B795=Klasse!$B$2:$B$42),0))</f>
        <v>Steinschutt- und Geröllfluren</v>
      </c>
    </row>
    <row r="796" spans="1:18" x14ac:dyDescent="0.3">
      <c r="A796" s="10">
        <v>3</v>
      </c>
      <c r="B796" s="10">
        <v>3</v>
      </c>
      <c r="C796" s="10">
        <v>1</v>
      </c>
      <c r="D796" s="10">
        <v>5</v>
      </c>
      <c r="E796" t="str">
        <f>IF(C796="",Options!$A$3,IF(D796="",Options!$A$4,Options!$A$5))</f>
        <v>Assoziation</v>
      </c>
      <c r="F796" t="str" cm="1">
        <f t="array" ref="F796">IF(E796=Options!$A$3,"",IF(E796=Options!$A$4,INDEX(Verband!$E$2:$E$179,MATCH(1,(A796=Verband!$A$2:$A$179) * (Species!B796=Verband!$B$2:$B$179) * (Species!C796=Verband!$C$2:$C$179),0)),IF(E796=Options!$A$5,INDEX(Assoziation!$F$2:$F$96,MATCH(1,(A796=Assoziation!$A$2:$A$96) * (Species!B796=Assoziation!$B$2:$B$96) * (Species!C796=Assoziation!$C$2:$C$96) * (Species!D796=Assoziation!$D$2:$D$96),0)),"")))</f>
        <v>Stipion calamagrostis</v>
      </c>
      <c r="G796" t="str" cm="1">
        <f t="array" ref="G796">IF(E796=Options!$A$3,INDEX(Klasse!$D$2:$D$42,MATCH(1,(A796=Klasse!$A$2:$A$42) * (Species!B796=Klasse!$B$2:$B$42),0)),IF(E796=Options!$A$4,INDEX(Verband!$F$2:$F$179,MATCH(1,(A796=Verband!$A$2:$A$179) * (Species!B796=Verband!$B$2:$B$179) * (Species!C796=Verband!$C$2:$C$179),0)),IF(E796=Options!$A$5,INDEX(Assoziation!$G$2:$G$96,MATCH(1,(A796=Assoziation!$A$2:$A$96) * (Species!B796=Assoziation!$B$2:$B$96) * (Species!C796=Assoziation!$C$2:$C$96) * (Species!D796=Assoziation!$D$2:$D$96),0)),"")))</f>
        <v>Trockenwarme Kalkschuttflur</v>
      </c>
      <c r="H796" s="10" t="s">
        <v>808</v>
      </c>
      <c r="I796" s="10">
        <v>1</v>
      </c>
      <c r="J796" s="10">
        <v>0</v>
      </c>
      <c r="K796" s="10">
        <v>0</v>
      </c>
      <c r="L796" t="str">
        <f t="shared" si="74"/>
        <v xml:space="preserve">Calamintha </v>
      </c>
      <c r="M796" t="str">
        <f t="shared" si="75"/>
        <v xml:space="preserve"> nepeta</v>
      </c>
      <c r="N796" t="str">
        <f t="shared" si="76"/>
        <v/>
      </c>
      <c r="O796" t="str">
        <f t="shared" si="78"/>
        <v>Species</v>
      </c>
      <c r="P796" t="str">
        <f t="shared" si="77"/>
        <v>(L.) Savi</v>
      </c>
      <c r="Q796" t="str">
        <f>LOOKUP(A796,Formation!$A$2:$A$10,Formation!$B$2:$B$10)</f>
        <v>Gletscher, Fels, Schutt und Geröll (mineralische Rohböden)</v>
      </c>
      <c r="R796" t="str" cm="1">
        <f t="array" ref="R796">INDEX(Klasse!$D$2:$D$42,MATCH(1,(A796=Klasse!$A$2:$A$42) * (Species!B796=Klasse!$B$2:$B$42),0))</f>
        <v>Steinschutt- und Geröllfluren</v>
      </c>
    </row>
    <row r="797" spans="1:18" x14ac:dyDescent="0.3">
      <c r="A797" s="10">
        <v>3</v>
      </c>
      <c r="B797" s="10">
        <v>3</v>
      </c>
      <c r="C797" s="10">
        <v>1</v>
      </c>
      <c r="D797" s="10">
        <v>5</v>
      </c>
      <c r="E797" t="str">
        <f>IF(C797="",Options!$A$3,IF(D797="",Options!$A$4,Options!$A$5))</f>
        <v>Assoziation</v>
      </c>
      <c r="F797" t="str" cm="1">
        <f t="array" ref="F797">IF(E797=Options!$A$3,"",IF(E797=Options!$A$4,INDEX(Verband!$E$2:$E$179,MATCH(1,(A797=Verband!$A$2:$A$179) * (Species!B797=Verband!$B$2:$B$179) * (Species!C797=Verband!$C$2:$C$179),0)),IF(E797=Options!$A$5,INDEX(Assoziation!$F$2:$F$96,MATCH(1,(A797=Assoziation!$A$2:$A$96) * (Species!B797=Assoziation!$B$2:$B$96) * (Species!C797=Assoziation!$C$2:$C$96) * (Species!D797=Assoziation!$D$2:$D$96),0)),"")))</f>
        <v>Stipion calamagrostis</v>
      </c>
      <c r="G797" t="str" cm="1">
        <f t="array" ref="G797">IF(E797=Options!$A$3,INDEX(Klasse!$D$2:$D$42,MATCH(1,(A797=Klasse!$A$2:$A$42) * (Species!B797=Klasse!$B$2:$B$42),0)),IF(E797=Options!$A$4,INDEX(Verband!$F$2:$F$179,MATCH(1,(A797=Verband!$A$2:$A$179) * (Species!B797=Verband!$B$2:$B$179) * (Species!C797=Verband!$C$2:$C$179),0)),IF(E797=Options!$A$5,INDEX(Assoziation!$G$2:$G$96,MATCH(1,(A797=Assoziation!$A$2:$A$96) * (Species!B797=Assoziation!$B$2:$B$96) * (Species!C797=Assoziation!$C$2:$C$96) * (Species!D797=Assoziation!$D$2:$D$96),0)),"")))</f>
        <v>Trockenwarme Kalkschuttflur</v>
      </c>
      <c r="H797" s="10" t="s">
        <v>809</v>
      </c>
      <c r="I797" s="10">
        <v>1</v>
      </c>
      <c r="J797" s="10">
        <v>0</v>
      </c>
      <c r="K797" s="10">
        <v>0</v>
      </c>
      <c r="L797" t="str">
        <f t="shared" ref="L797:L860" si="79">IF(O797="Genus",H797,LEFT(H797,FIND(" ",H797)))</f>
        <v xml:space="preserve">Centranthus </v>
      </c>
      <c r="M797" t="str">
        <f t="shared" ref="M797:M860" si="80">IF(O797="Genus","",MID(H797,FIND(" ",H797),FIND(" ",H797,FIND(" ",H797)+1)-FIND(" ",H797)))</f>
        <v xml:space="preserve"> angustifolius</v>
      </c>
      <c r="N797" t="str">
        <f t="shared" ref="N797:N860" si="81">IF(O797="Subspecies",MID(H797,FIND("subsp. ",H797)+7,LEN(H797)-FIND("subsp. ",H797)+7),"")</f>
        <v/>
      </c>
      <c r="O797" t="str">
        <f t="shared" si="78"/>
        <v>Species</v>
      </c>
      <c r="P797" t="str">
        <f t="shared" ref="P797:P860" si="82">IF(O797="Species",RIGHT(H797,LEN(H797)-FIND(" ",H797,FIND(" ",H797)+1)),"")</f>
        <v>(Mill.) DC.</v>
      </c>
      <c r="Q797" t="str">
        <f>LOOKUP(A797,Formation!$A$2:$A$10,Formation!$B$2:$B$10)</f>
        <v>Gletscher, Fels, Schutt und Geröll (mineralische Rohböden)</v>
      </c>
      <c r="R797" t="str" cm="1">
        <f t="array" ref="R797">INDEX(Klasse!$D$2:$D$42,MATCH(1,(A797=Klasse!$A$2:$A$42) * (Species!B797=Klasse!$B$2:$B$42),0))</f>
        <v>Steinschutt- und Geröllfluren</v>
      </c>
    </row>
    <row r="798" spans="1:18" x14ac:dyDescent="0.3">
      <c r="A798" s="10">
        <v>3</v>
      </c>
      <c r="B798" s="10">
        <v>3</v>
      </c>
      <c r="C798" s="10">
        <v>1</v>
      </c>
      <c r="D798" s="10">
        <v>5</v>
      </c>
      <c r="E798" t="str">
        <f>IF(C798="",Options!$A$3,IF(D798="",Options!$A$4,Options!$A$5))</f>
        <v>Assoziation</v>
      </c>
      <c r="F798" t="str" cm="1">
        <f t="array" ref="F798">IF(E798=Options!$A$3,"",IF(E798=Options!$A$4,INDEX(Verband!$E$2:$E$179,MATCH(1,(A798=Verband!$A$2:$A$179) * (Species!B798=Verband!$B$2:$B$179) * (Species!C798=Verband!$C$2:$C$179),0)),IF(E798=Options!$A$5,INDEX(Assoziation!$F$2:$F$96,MATCH(1,(A798=Assoziation!$A$2:$A$96) * (Species!B798=Assoziation!$B$2:$B$96) * (Species!C798=Assoziation!$C$2:$C$96) * (Species!D798=Assoziation!$D$2:$D$96),0)),"")))</f>
        <v>Stipion calamagrostis</v>
      </c>
      <c r="G798" t="str" cm="1">
        <f t="array" ref="G798">IF(E798=Options!$A$3,INDEX(Klasse!$D$2:$D$42,MATCH(1,(A798=Klasse!$A$2:$A$42) * (Species!B798=Klasse!$B$2:$B$42),0)),IF(E798=Options!$A$4,INDEX(Verband!$F$2:$F$179,MATCH(1,(A798=Verband!$A$2:$A$179) * (Species!B798=Verband!$B$2:$B$179) * (Species!C798=Verband!$C$2:$C$179),0)),IF(E798=Options!$A$5,INDEX(Assoziation!$G$2:$G$96,MATCH(1,(A798=Assoziation!$A$2:$A$96) * (Species!B798=Assoziation!$B$2:$B$96) * (Species!C798=Assoziation!$C$2:$C$96) * (Species!D798=Assoziation!$D$2:$D$96),0)),"")))</f>
        <v>Trockenwarme Kalkschuttflur</v>
      </c>
      <c r="H798" s="10" t="s">
        <v>810</v>
      </c>
      <c r="I798" s="10">
        <v>1</v>
      </c>
      <c r="J798" s="10">
        <v>0</v>
      </c>
      <c r="K798" s="10">
        <v>0</v>
      </c>
      <c r="L798" t="str">
        <f t="shared" si="79"/>
        <v xml:space="preserve">Erysimum </v>
      </c>
      <c r="M798" t="str">
        <f t="shared" si="80"/>
        <v xml:space="preserve"> ochroleucum</v>
      </c>
      <c r="N798" t="str">
        <f t="shared" si="81"/>
        <v/>
      </c>
      <c r="O798" t="str">
        <f t="shared" si="78"/>
        <v>Species</v>
      </c>
      <c r="P798" t="str">
        <f t="shared" si="82"/>
        <v>(Schleich.) DC.</v>
      </c>
      <c r="Q798" t="str">
        <f>LOOKUP(A798,Formation!$A$2:$A$10,Formation!$B$2:$B$10)</f>
        <v>Gletscher, Fels, Schutt und Geröll (mineralische Rohböden)</v>
      </c>
      <c r="R798" t="str" cm="1">
        <f t="array" ref="R798">INDEX(Klasse!$D$2:$D$42,MATCH(1,(A798=Klasse!$A$2:$A$42) * (Species!B798=Klasse!$B$2:$B$42),0))</f>
        <v>Steinschutt- und Geröllfluren</v>
      </c>
    </row>
    <row r="799" spans="1:18" x14ac:dyDescent="0.3">
      <c r="A799" s="10">
        <v>3</v>
      </c>
      <c r="B799" s="10">
        <v>3</v>
      </c>
      <c r="C799" s="10">
        <v>1</v>
      </c>
      <c r="D799" s="10">
        <v>5</v>
      </c>
      <c r="E799" t="str">
        <f>IF(C799="",Options!$A$3,IF(D799="",Options!$A$4,Options!$A$5))</f>
        <v>Assoziation</v>
      </c>
      <c r="F799" t="str" cm="1">
        <f t="array" ref="F799">IF(E799=Options!$A$3,"",IF(E799=Options!$A$4,INDEX(Verband!$E$2:$E$179,MATCH(1,(A799=Verband!$A$2:$A$179) * (Species!B799=Verband!$B$2:$B$179) * (Species!C799=Verband!$C$2:$C$179),0)),IF(E799=Options!$A$5,INDEX(Assoziation!$F$2:$F$96,MATCH(1,(A799=Assoziation!$A$2:$A$96) * (Species!B799=Assoziation!$B$2:$B$96) * (Species!C799=Assoziation!$C$2:$C$96) * (Species!D799=Assoziation!$D$2:$D$96),0)),"")))</f>
        <v>Stipion calamagrostis</v>
      </c>
      <c r="G799" t="str" cm="1">
        <f t="array" ref="G799">IF(E799=Options!$A$3,INDEX(Klasse!$D$2:$D$42,MATCH(1,(A799=Klasse!$A$2:$A$42) * (Species!B799=Klasse!$B$2:$B$42),0)),IF(E799=Options!$A$4,INDEX(Verband!$F$2:$F$179,MATCH(1,(A799=Verband!$A$2:$A$179) * (Species!B799=Verband!$B$2:$B$179) * (Species!C799=Verband!$C$2:$C$179),0)),IF(E799=Options!$A$5,INDEX(Assoziation!$G$2:$G$96,MATCH(1,(A799=Assoziation!$A$2:$A$96) * (Species!B799=Assoziation!$B$2:$B$96) * (Species!C799=Assoziation!$C$2:$C$96) * (Species!D799=Assoziation!$D$2:$D$96),0)),"")))</f>
        <v>Trockenwarme Kalkschuttflur</v>
      </c>
      <c r="H799" s="10" t="s">
        <v>811</v>
      </c>
      <c r="I799" s="10">
        <v>1</v>
      </c>
      <c r="J799" s="10">
        <v>0</v>
      </c>
      <c r="K799" s="10">
        <v>0</v>
      </c>
      <c r="L799" t="str">
        <f t="shared" si="79"/>
        <v xml:space="preserve">Iberis </v>
      </c>
      <c r="M799" t="str">
        <f t="shared" si="80"/>
        <v xml:space="preserve"> intermedia</v>
      </c>
      <c r="N799" t="str">
        <f t="shared" si="81"/>
        <v/>
      </c>
      <c r="O799" t="str">
        <f t="shared" si="78"/>
        <v>Species</v>
      </c>
      <c r="P799" t="str">
        <f t="shared" si="82"/>
        <v>Guers.</v>
      </c>
      <c r="Q799" t="str">
        <f>LOOKUP(A799,Formation!$A$2:$A$10,Formation!$B$2:$B$10)</f>
        <v>Gletscher, Fels, Schutt und Geröll (mineralische Rohböden)</v>
      </c>
      <c r="R799" t="str" cm="1">
        <f t="array" ref="R799">INDEX(Klasse!$D$2:$D$42,MATCH(1,(A799=Klasse!$A$2:$A$42) * (Species!B799=Klasse!$B$2:$B$42),0))</f>
        <v>Steinschutt- und Geröllfluren</v>
      </c>
    </row>
    <row r="800" spans="1:18" x14ac:dyDescent="0.3">
      <c r="A800" s="10">
        <v>3</v>
      </c>
      <c r="B800" s="10">
        <v>3</v>
      </c>
      <c r="C800" s="10">
        <v>1</v>
      </c>
      <c r="D800" s="10">
        <v>5</v>
      </c>
      <c r="E800" t="str">
        <f>IF(C800="",Options!$A$3,IF(D800="",Options!$A$4,Options!$A$5))</f>
        <v>Assoziation</v>
      </c>
      <c r="F800" t="str" cm="1">
        <f t="array" ref="F800">IF(E800=Options!$A$3,"",IF(E800=Options!$A$4,INDEX(Verband!$E$2:$E$179,MATCH(1,(A800=Verband!$A$2:$A$179) * (Species!B800=Verband!$B$2:$B$179) * (Species!C800=Verband!$C$2:$C$179),0)),IF(E800=Options!$A$5,INDEX(Assoziation!$F$2:$F$96,MATCH(1,(A800=Assoziation!$A$2:$A$96) * (Species!B800=Assoziation!$B$2:$B$96) * (Species!C800=Assoziation!$C$2:$C$96) * (Species!D800=Assoziation!$D$2:$D$96),0)),"")))</f>
        <v>Stipion calamagrostis</v>
      </c>
      <c r="G800" t="str" cm="1">
        <f t="array" ref="G800">IF(E800=Options!$A$3,INDEX(Klasse!$D$2:$D$42,MATCH(1,(A800=Klasse!$A$2:$A$42) * (Species!B800=Klasse!$B$2:$B$42),0)),IF(E800=Options!$A$4,INDEX(Verband!$F$2:$F$179,MATCH(1,(A800=Verband!$A$2:$A$179) * (Species!B800=Verband!$B$2:$B$179) * (Species!C800=Verband!$C$2:$C$179),0)),IF(E800=Options!$A$5,INDEX(Assoziation!$G$2:$G$96,MATCH(1,(A800=Assoziation!$A$2:$A$96) * (Species!B800=Assoziation!$B$2:$B$96) * (Species!C800=Assoziation!$C$2:$C$96) * (Species!D800=Assoziation!$D$2:$D$96),0)),"")))</f>
        <v>Trockenwarme Kalkschuttflur</v>
      </c>
      <c r="H800" s="10" t="s">
        <v>812</v>
      </c>
      <c r="I800" s="10">
        <v>1</v>
      </c>
      <c r="J800" s="10">
        <v>0</v>
      </c>
      <c r="K800" s="10">
        <v>0</v>
      </c>
      <c r="L800" t="str">
        <f t="shared" si="79"/>
        <v xml:space="preserve">Linaria </v>
      </c>
      <c r="M800" t="str">
        <f t="shared" si="80"/>
        <v xml:space="preserve"> alpina</v>
      </c>
      <c r="N800" t="str">
        <f t="shared" si="81"/>
        <v>petraea</v>
      </c>
      <c r="O800" t="str">
        <f t="shared" si="78"/>
        <v>Subspecies</v>
      </c>
      <c r="P800" t="str">
        <f t="shared" si="82"/>
        <v/>
      </c>
      <c r="Q800" t="str">
        <f>LOOKUP(A800,Formation!$A$2:$A$10,Formation!$B$2:$B$10)</f>
        <v>Gletscher, Fels, Schutt und Geröll (mineralische Rohböden)</v>
      </c>
      <c r="R800" t="str" cm="1">
        <f t="array" ref="R800">INDEX(Klasse!$D$2:$D$42,MATCH(1,(A800=Klasse!$A$2:$A$42) * (Species!B800=Klasse!$B$2:$B$42),0))</f>
        <v>Steinschutt- und Geröllfluren</v>
      </c>
    </row>
    <row r="801" spans="1:18" x14ac:dyDescent="0.3">
      <c r="A801" s="10">
        <v>3</v>
      </c>
      <c r="B801" s="10">
        <v>3</v>
      </c>
      <c r="C801" s="10">
        <v>1</v>
      </c>
      <c r="D801" s="10">
        <v>5</v>
      </c>
      <c r="E801" t="str">
        <f>IF(C801="",Options!$A$3,IF(D801="",Options!$A$4,Options!$A$5))</f>
        <v>Assoziation</v>
      </c>
      <c r="F801" t="str" cm="1">
        <f t="array" ref="F801">IF(E801=Options!$A$3,"",IF(E801=Options!$A$4,INDEX(Verband!$E$2:$E$179,MATCH(1,(A801=Verband!$A$2:$A$179) * (Species!B801=Verband!$B$2:$B$179) * (Species!C801=Verband!$C$2:$C$179),0)),IF(E801=Options!$A$5,INDEX(Assoziation!$F$2:$F$96,MATCH(1,(A801=Assoziation!$A$2:$A$96) * (Species!B801=Assoziation!$B$2:$B$96) * (Species!C801=Assoziation!$C$2:$C$96) * (Species!D801=Assoziation!$D$2:$D$96),0)),"")))</f>
        <v>Stipion calamagrostis</v>
      </c>
      <c r="G801" t="str" cm="1">
        <f t="array" ref="G801">IF(E801=Options!$A$3,INDEX(Klasse!$D$2:$D$42,MATCH(1,(A801=Klasse!$A$2:$A$42) * (Species!B801=Klasse!$B$2:$B$42),0)),IF(E801=Options!$A$4,INDEX(Verband!$F$2:$F$179,MATCH(1,(A801=Verband!$A$2:$A$179) * (Species!B801=Verband!$B$2:$B$179) * (Species!C801=Verband!$C$2:$C$179),0)),IF(E801=Options!$A$5,INDEX(Assoziation!$G$2:$G$96,MATCH(1,(A801=Assoziation!$A$2:$A$96) * (Species!B801=Assoziation!$B$2:$B$96) * (Species!C801=Assoziation!$C$2:$C$96) * (Species!D801=Assoziation!$D$2:$D$96),0)),"")))</f>
        <v>Trockenwarme Kalkschuttflur</v>
      </c>
      <c r="H801" s="10" t="s">
        <v>813</v>
      </c>
      <c r="I801" s="10">
        <v>1</v>
      </c>
      <c r="J801" s="10">
        <v>0</v>
      </c>
      <c r="K801" s="10">
        <v>0</v>
      </c>
      <c r="L801" t="str">
        <f t="shared" si="79"/>
        <v xml:space="preserve">Scrophularia </v>
      </c>
      <c r="M801" t="str">
        <f t="shared" si="80"/>
        <v xml:space="preserve"> juratensis</v>
      </c>
      <c r="N801" t="str">
        <f t="shared" si="81"/>
        <v/>
      </c>
      <c r="O801" t="str">
        <f t="shared" si="78"/>
        <v>Species</v>
      </c>
      <c r="P801" t="str">
        <f t="shared" si="82"/>
        <v>Schleich.</v>
      </c>
      <c r="Q801" t="str">
        <f>LOOKUP(A801,Formation!$A$2:$A$10,Formation!$B$2:$B$10)</f>
        <v>Gletscher, Fels, Schutt und Geröll (mineralische Rohböden)</v>
      </c>
      <c r="R801" t="str" cm="1">
        <f t="array" ref="R801">INDEX(Klasse!$D$2:$D$42,MATCH(1,(A801=Klasse!$A$2:$A$42) * (Species!B801=Klasse!$B$2:$B$42),0))</f>
        <v>Steinschutt- und Geröllfluren</v>
      </c>
    </row>
    <row r="802" spans="1:18" x14ac:dyDescent="0.3">
      <c r="A802" s="10">
        <v>3</v>
      </c>
      <c r="B802" s="10">
        <v>3</v>
      </c>
      <c r="C802" s="10">
        <v>1</v>
      </c>
      <c r="D802" s="10">
        <v>5</v>
      </c>
      <c r="E802" t="str">
        <f>IF(C802="",Options!$A$3,IF(D802="",Options!$A$4,Options!$A$5))</f>
        <v>Assoziation</v>
      </c>
      <c r="F802" t="str" cm="1">
        <f t="array" ref="F802">IF(E802=Options!$A$3,"",IF(E802=Options!$A$4,INDEX(Verband!$E$2:$E$179,MATCH(1,(A802=Verband!$A$2:$A$179) * (Species!B802=Verband!$B$2:$B$179) * (Species!C802=Verband!$C$2:$C$179),0)),IF(E802=Options!$A$5,INDEX(Assoziation!$F$2:$F$96,MATCH(1,(A802=Assoziation!$A$2:$A$96) * (Species!B802=Assoziation!$B$2:$B$96) * (Species!C802=Assoziation!$C$2:$C$96) * (Species!D802=Assoziation!$D$2:$D$96),0)),"")))</f>
        <v>Stipion calamagrostis</v>
      </c>
      <c r="G802" t="str" cm="1">
        <f t="array" ref="G802">IF(E802=Options!$A$3,INDEX(Klasse!$D$2:$D$42,MATCH(1,(A802=Klasse!$A$2:$A$42) * (Species!B802=Klasse!$B$2:$B$42),0)),IF(E802=Options!$A$4,INDEX(Verband!$F$2:$F$179,MATCH(1,(A802=Verband!$A$2:$A$179) * (Species!B802=Verband!$B$2:$B$179) * (Species!C802=Verband!$C$2:$C$179),0)),IF(E802=Options!$A$5,INDEX(Assoziation!$G$2:$G$96,MATCH(1,(A802=Assoziation!$A$2:$A$96) * (Species!B802=Assoziation!$B$2:$B$96) * (Species!C802=Assoziation!$C$2:$C$96) * (Species!D802=Assoziation!$D$2:$D$96),0)),"")))</f>
        <v>Trockenwarme Kalkschuttflur</v>
      </c>
      <c r="H802" s="10" t="s">
        <v>814</v>
      </c>
      <c r="I802" s="10">
        <v>0</v>
      </c>
      <c r="J802" s="10">
        <v>0</v>
      </c>
      <c r="K802" s="10">
        <v>0</v>
      </c>
      <c r="L802" t="str">
        <f t="shared" si="79"/>
        <v xml:space="preserve">Aethionema </v>
      </c>
      <c r="M802" t="str">
        <f t="shared" si="80"/>
        <v xml:space="preserve"> saxatile</v>
      </c>
      <c r="N802" t="str">
        <f t="shared" si="81"/>
        <v/>
      </c>
      <c r="O802" t="str">
        <f t="shared" si="78"/>
        <v>Species</v>
      </c>
      <c r="P802" t="str">
        <f t="shared" si="82"/>
        <v>(L.) R. Br.</v>
      </c>
      <c r="Q802" t="str">
        <f>LOOKUP(A802,Formation!$A$2:$A$10,Formation!$B$2:$B$10)</f>
        <v>Gletscher, Fels, Schutt und Geröll (mineralische Rohböden)</v>
      </c>
      <c r="R802" t="str" cm="1">
        <f t="array" ref="R802">INDEX(Klasse!$D$2:$D$42,MATCH(1,(A802=Klasse!$A$2:$A$42) * (Species!B802=Klasse!$B$2:$B$42),0))</f>
        <v>Steinschutt- und Geröllfluren</v>
      </c>
    </row>
    <row r="803" spans="1:18" x14ac:dyDescent="0.3">
      <c r="A803" s="10">
        <v>3</v>
      </c>
      <c r="B803" s="10">
        <v>3</v>
      </c>
      <c r="C803" s="10">
        <v>1</v>
      </c>
      <c r="D803" s="10">
        <v>5</v>
      </c>
      <c r="E803" t="str">
        <f>IF(C803="",Options!$A$3,IF(D803="",Options!$A$4,Options!$A$5))</f>
        <v>Assoziation</v>
      </c>
      <c r="F803" t="str" cm="1">
        <f t="array" ref="F803">IF(E803=Options!$A$3,"",IF(E803=Options!$A$4,INDEX(Verband!$E$2:$E$179,MATCH(1,(A803=Verband!$A$2:$A$179) * (Species!B803=Verband!$B$2:$B$179) * (Species!C803=Verband!$C$2:$C$179),0)),IF(E803=Options!$A$5,INDEX(Assoziation!$F$2:$F$96,MATCH(1,(A803=Assoziation!$A$2:$A$96) * (Species!B803=Assoziation!$B$2:$B$96) * (Species!C803=Assoziation!$C$2:$C$96) * (Species!D803=Assoziation!$D$2:$D$96),0)),"")))</f>
        <v>Stipion calamagrostis</v>
      </c>
      <c r="G803" t="str" cm="1">
        <f t="array" ref="G803">IF(E803=Options!$A$3,INDEX(Klasse!$D$2:$D$42,MATCH(1,(A803=Klasse!$A$2:$A$42) * (Species!B803=Klasse!$B$2:$B$42),0)),IF(E803=Options!$A$4,INDEX(Verband!$F$2:$F$179,MATCH(1,(A803=Verband!$A$2:$A$179) * (Species!B803=Verband!$B$2:$B$179) * (Species!C803=Verband!$C$2:$C$179),0)),IF(E803=Options!$A$5,INDEX(Assoziation!$G$2:$G$96,MATCH(1,(A803=Assoziation!$A$2:$A$96) * (Species!B803=Assoziation!$B$2:$B$96) * (Species!C803=Assoziation!$C$2:$C$96) * (Species!D803=Assoziation!$D$2:$D$96),0)),"")))</f>
        <v>Trockenwarme Kalkschuttflur</v>
      </c>
      <c r="H803" s="10" t="s">
        <v>815</v>
      </c>
      <c r="I803" s="10">
        <v>0</v>
      </c>
      <c r="J803" s="10">
        <v>0</v>
      </c>
      <c r="K803" s="10">
        <v>1</v>
      </c>
      <c r="L803" t="str">
        <f t="shared" si="79"/>
        <v xml:space="preserve">Buddleja </v>
      </c>
      <c r="M803" t="str">
        <f t="shared" si="80"/>
        <v xml:space="preserve"> davidii</v>
      </c>
      <c r="N803" t="str">
        <f t="shared" si="81"/>
        <v/>
      </c>
      <c r="O803" t="str">
        <f t="shared" si="78"/>
        <v>Species</v>
      </c>
      <c r="P803" t="str">
        <f t="shared" si="82"/>
        <v>Franch.</v>
      </c>
      <c r="Q803" t="str">
        <f>LOOKUP(A803,Formation!$A$2:$A$10,Formation!$B$2:$B$10)</f>
        <v>Gletscher, Fels, Schutt und Geröll (mineralische Rohböden)</v>
      </c>
      <c r="R803" t="str" cm="1">
        <f t="array" ref="R803">INDEX(Klasse!$D$2:$D$42,MATCH(1,(A803=Klasse!$A$2:$A$42) * (Species!B803=Klasse!$B$2:$B$42),0))</f>
        <v>Steinschutt- und Geröllfluren</v>
      </c>
    </row>
    <row r="804" spans="1:18" x14ac:dyDescent="0.3">
      <c r="A804" s="10">
        <v>3</v>
      </c>
      <c r="B804" s="10">
        <v>3</v>
      </c>
      <c r="C804" s="10">
        <v>1</v>
      </c>
      <c r="D804" s="10">
        <v>5</v>
      </c>
      <c r="E804" t="str">
        <f>IF(C804="",Options!$A$3,IF(D804="",Options!$A$4,Options!$A$5))</f>
        <v>Assoziation</v>
      </c>
      <c r="F804" t="str" cm="1">
        <f t="array" ref="F804">IF(E804=Options!$A$3,"",IF(E804=Options!$A$4,INDEX(Verband!$E$2:$E$179,MATCH(1,(A804=Verband!$A$2:$A$179) * (Species!B804=Verband!$B$2:$B$179) * (Species!C804=Verband!$C$2:$C$179),0)),IF(E804=Options!$A$5,INDEX(Assoziation!$F$2:$F$96,MATCH(1,(A804=Assoziation!$A$2:$A$96) * (Species!B804=Assoziation!$B$2:$B$96) * (Species!C804=Assoziation!$C$2:$C$96) * (Species!D804=Assoziation!$D$2:$D$96),0)),"")))</f>
        <v>Stipion calamagrostis</v>
      </c>
      <c r="G804" t="str" cm="1">
        <f t="array" ref="G804">IF(E804=Options!$A$3,INDEX(Klasse!$D$2:$D$42,MATCH(1,(A804=Klasse!$A$2:$A$42) * (Species!B804=Klasse!$B$2:$B$42),0)),IF(E804=Options!$A$4,INDEX(Verband!$F$2:$F$179,MATCH(1,(A804=Verband!$A$2:$A$179) * (Species!B804=Verband!$B$2:$B$179) * (Species!C804=Verband!$C$2:$C$179),0)),IF(E804=Options!$A$5,INDEX(Assoziation!$G$2:$G$96,MATCH(1,(A804=Assoziation!$A$2:$A$96) * (Species!B804=Assoziation!$B$2:$B$96) * (Species!C804=Assoziation!$C$2:$C$96) * (Species!D804=Assoziation!$D$2:$D$96),0)),"")))</f>
        <v>Trockenwarme Kalkschuttflur</v>
      </c>
      <c r="H804" s="10" t="s">
        <v>808</v>
      </c>
      <c r="I804" s="10">
        <v>0</v>
      </c>
      <c r="J804" s="10">
        <v>0</v>
      </c>
      <c r="K804" s="10">
        <v>0</v>
      </c>
      <c r="L804" t="str">
        <f t="shared" si="79"/>
        <v xml:space="preserve">Calamintha </v>
      </c>
      <c r="M804" t="str">
        <f t="shared" si="80"/>
        <v xml:space="preserve"> nepeta</v>
      </c>
      <c r="N804" t="str">
        <f t="shared" si="81"/>
        <v/>
      </c>
      <c r="O804" t="str">
        <f t="shared" si="78"/>
        <v>Species</v>
      </c>
      <c r="P804" t="str">
        <f t="shared" si="82"/>
        <v>(L.) Savi</v>
      </c>
      <c r="Q804" t="str">
        <f>LOOKUP(A804,Formation!$A$2:$A$10,Formation!$B$2:$B$10)</f>
        <v>Gletscher, Fels, Schutt und Geröll (mineralische Rohböden)</v>
      </c>
      <c r="R804" t="str" cm="1">
        <f t="array" ref="R804">INDEX(Klasse!$D$2:$D$42,MATCH(1,(A804=Klasse!$A$2:$A$42) * (Species!B804=Klasse!$B$2:$B$42),0))</f>
        <v>Steinschutt- und Geröllfluren</v>
      </c>
    </row>
    <row r="805" spans="1:18" x14ac:dyDescent="0.3">
      <c r="A805" s="10">
        <v>3</v>
      </c>
      <c r="B805" s="10">
        <v>3</v>
      </c>
      <c r="C805" s="10">
        <v>1</v>
      </c>
      <c r="D805" s="10">
        <v>5</v>
      </c>
      <c r="E805" t="str">
        <f>IF(C805="",Options!$A$3,IF(D805="",Options!$A$4,Options!$A$5))</f>
        <v>Assoziation</v>
      </c>
      <c r="F805" t="str" cm="1">
        <f t="array" ref="F805">IF(E805=Options!$A$3,"",IF(E805=Options!$A$4,INDEX(Verband!$E$2:$E$179,MATCH(1,(A805=Verband!$A$2:$A$179) * (Species!B805=Verband!$B$2:$B$179) * (Species!C805=Verband!$C$2:$C$179),0)),IF(E805=Options!$A$5,INDEX(Assoziation!$F$2:$F$96,MATCH(1,(A805=Assoziation!$A$2:$A$96) * (Species!B805=Assoziation!$B$2:$B$96) * (Species!C805=Assoziation!$C$2:$C$96) * (Species!D805=Assoziation!$D$2:$D$96),0)),"")))</f>
        <v>Stipion calamagrostis</v>
      </c>
      <c r="G805" t="str" cm="1">
        <f t="array" ref="G805">IF(E805=Options!$A$3,INDEX(Klasse!$D$2:$D$42,MATCH(1,(A805=Klasse!$A$2:$A$42) * (Species!B805=Klasse!$B$2:$B$42),0)),IF(E805=Options!$A$4,INDEX(Verband!$F$2:$F$179,MATCH(1,(A805=Verband!$A$2:$A$179) * (Species!B805=Verband!$B$2:$B$179) * (Species!C805=Verband!$C$2:$C$179),0)),IF(E805=Options!$A$5,INDEX(Assoziation!$G$2:$G$96,MATCH(1,(A805=Assoziation!$A$2:$A$96) * (Species!B805=Assoziation!$B$2:$B$96) * (Species!C805=Assoziation!$C$2:$C$96) * (Species!D805=Assoziation!$D$2:$D$96),0)),"")))</f>
        <v>Trockenwarme Kalkschuttflur</v>
      </c>
      <c r="H805" s="10" t="s">
        <v>696</v>
      </c>
      <c r="I805" s="10">
        <v>0</v>
      </c>
      <c r="J805" s="10">
        <v>0</v>
      </c>
      <c r="K805" s="10">
        <v>0</v>
      </c>
      <c r="L805" t="str">
        <f t="shared" si="79"/>
        <v xml:space="preserve">Epilobium </v>
      </c>
      <c r="M805" t="str">
        <f t="shared" si="80"/>
        <v xml:space="preserve"> dodonaei</v>
      </c>
      <c r="N805" t="str">
        <f t="shared" si="81"/>
        <v/>
      </c>
      <c r="O805" t="str">
        <f t="shared" si="78"/>
        <v>Species</v>
      </c>
      <c r="P805" t="str">
        <f t="shared" si="82"/>
        <v>Vill.</v>
      </c>
      <c r="Q805" t="str">
        <f>LOOKUP(A805,Formation!$A$2:$A$10,Formation!$B$2:$B$10)</f>
        <v>Gletscher, Fels, Schutt und Geröll (mineralische Rohböden)</v>
      </c>
      <c r="R805" t="str" cm="1">
        <f t="array" ref="R805">INDEX(Klasse!$D$2:$D$42,MATCH(1,(A805=Klasse!$A$2:$A$42) * (Species!B805=Klasse!$B$2:$B$42),0))</f>
        <v>Steinschutt- und Geröllfluren</v>
      </c>
    </row>
    <row r="806" spans="1:18" x14ac:dyDescent="0.3">
      <c r="A806" s="10">
        <v>3</v>
      </c>
      <c r="B806" s="10">
        <v>3</v>
      </c>
      <c r="C806" s="10">
        <v>1</v>
      </c>
      <c r="D806" s="10">
        <v>5</v>
      </c>
      <c r="E806" t="str">
        <f>IF(C806="",Options!$A$3,IF(D806="",Options!$A$4,Options!$A$5))</f>
        <v>Assoziation</v>
      </c>
      <c r="F806" t="str" cm="1">
        <f t="array" ref="F806">IF(E806=Options!$A$3,"",IF(E806=Options!$A$4,INDEX(Verband!$E$2:$E$179,MATCH(1,(A806=Verband!$A$2:$A$179) * (Species!B806=Verband!$B$2:$B$179) * (Species!C806=Verband!$C$2:$C$179),0)),IF(E806=Options!$A$5,INDEX(Assoziation!$F$2:$F$96,MATCH(1,(A806=Assoziation!$A$2:$A$96) * (Species!B806=Assoziation!$B$2:$B$96) * (Species!C806=Assoziation!$C$2:$C$96) * (Species!D806=Assoziation!$D$2:$D$96),0)),"")))</f>
        <v>Stipion calamagrostis</v>
      </c>
      <c r="G806" t="str" cm="1">
        <f t="array" ref="G806">IF(E806=Options!$A$3,INDEX(Klasse!$D$2:$D$42,MATCH(1,(A806=Klasse!$A$2:$A$42) * (Species!B806=Klasse!$B$2:$B$42),0)),IF(E806=Options!$A$4,INDEX(Verband!$F$2:$F$179,MATCH(1,(A806=Verband!$A$2:$A$179) * (Species!B806=Verband!$B$2:$B$179) * (Species!C806=Verband!$C$2:$C$179),0)),IF(E806=Options!$A$5,INDEX(Assoziation!$G$2:$G$96,MATCH(1,(A806=Assoziation!$A$2:$A$96) * (Species!B806=Assoziation!$B$2:$B$96) * (Species!C806=Assoziation!$C$2:$C$96) * (Species!D806=Assoziation!$D$2:$D$96),0)),"")))</f>
        <v>Trockenwarme Kalkschuttflur</v>
      </c>
      <c r="H806" s="10" t="s">
        <v>816</v>
      </c>
      <c r="I806" s="10">
        <v>0</v>
      </c>
      <c r="J806" s="10">
        <v>0</v>
      </c>
      <c r="K806" s="10">
        <v>0</v>
      </c>
      <c r="L806" t="str">
        <f t="shared" si="79"/>
        <v xml:space="preserve">Epipactis </v>
      </c>
      <c r="M806" t="str">
        <f t="shared" si="80"/>
        <v xml:space="preserve"> atrorubens</v>
      </c>
      <c r="N806" t="str">
        <f t="shared" si="81"/>
        <v/>
      </c>
      <c r="O806" t="str">
        <f t="shared" si="78"/>
        <v>Species</v>
      </c>
      <c r="P806" t="str">
        <f t="shared" si="82"/>
        <v>Besser</v>
      </c>
      <c r="Q806" t="str">
        <f>LOOKUP(A806,Formation!$A$2:$A$10,Formation!$B$2:$B$10)</f>
        <v>Gletscher, Fels, Schutt und Geröll (mineralische Rohböden)</v>
      </c>
      <c r="R806" t="str" cm="1">
        <f t="array" ref="R806">INDEX(Klasse!$D$2:$D$42,MATCH(1,(A806=Klasse!$A$2:$A$42) * (Species!B806=Klasse!$B$2:$B$42),0))</f>
        <v>Steinschutt- und Geröllfluren</v>
      </c>
    </row>
    <row r="807" spans="1:18" x14ac:dyDescent="0.3">
      <c r="A807" s="10">
        <v>3</v>
      </c>
      <c r="B807" s="10">
        <v>3</v>
      </c>
      <c r="C807" s="10">
        <v>1</v>
      </c>
      <c r="D807" s="10">
        <v>5</v>
      </c>
      <c r="E807" t="str">
        <f>IF(C807="",Options!$A$3,IF(D807="",Options!$A$4,Options!$A$5))</f>
        <v>Assoziation</v>
      </c>
      <c r="F807" t="str" cm="1">
        <f t="array" ref="F807">IF(E807=Options!$A$3,"",IF(E807=Options!$A$4,INDEX(Verband!$E$2:$E$179,MATCH(1,(A807=Verband!$A$2:$A$179) * (Species!B807=Verband!$B$2:$B$179) * (Species!C807=Verband!$C$2:$C$179),0)),IF(E807=Options!$A$5,INDEX(Assoziation!$F$2:$F$96,MATCH(1,(A807=Assoziation!$A$2:$A$96) * (Species!B807=Assoziation!$B$2:$B$96) * (Species!C807=Assoziation!$C$2:$C$96) * (Species!D807=Assoziation!$D$2:$D$96),0)),"")))</f>
        <v>Stipion calamagrostis</v>
      </c>
      <c r="G807" t="str" cm="1">
        <f t="array" ref="G807">IF(E807=Options!$A$3,INDEX(Klasse!$D$2:$D$42,MATCH(1,(A807=Klasse!$A$2:$A$42) * (Species!B807=Klasse!$B$2:$B$42),0)),IF(E807=Options!$A$4,INDEX(Verband!$F$2:$F$179,MATCH(1,(A807=Verband!$A$2:$A$179) * (Species!B807=Verband!$B$2:$B$179) * (Species!C807=Verband!$C$2:$C$179),0)),IF(E807=Options!$A$5,INDEX(Assoziation!$G$2:$G$96,MATCH(1,(A807=Assoziation!$A$2:$A$96) * (Species!B807=Assoziation!$B$2:$B$96) * (Species!C807=Assoziation!$C$2:$C$96) * (Species!D807=Assoziation!$D$2:$D$96),0)),"")))</f>
        <v>Trockenwarme Kalkschuttflur</v>
      </c>
      <c r="H807" s="10" t="s">
        <v>817</v>
      </c>
      <c r="I807" s="10">
        <v>0</v>
      </c>
      <c r="J807" s="10">
        <v>0</v>
      </c>
      <c r="K807" s="10">
        <v>0</v>
      </c>
      <c r="L807" t="str">
        <f t="shared" si="79"/>
        <v xml:space="preserve">Euphorbia </v>
      </c>
      <c r="M807" t="str">
        <f t="shared" si="80"/>
        <v xml:space="preserve"> seguieriana</v>
      </c>
      <c r="N807" t="str">
        <f t="shared" si="81"/>
        <v>seguieriana</v>
      </c>
      <c r="O807" t="str">
        <f t="shared" si="78"/>
        <v>Subspecies</v>
      </c>
      <c r="P807" t="str">
        <f t="shared" si="82"/>
        <v/>
      </c>
      <c r="Q807" t="str">
        <f>LOOKUP(A807,Formation!$A$2:$A$10,Formation!$B$2:$B$10)</f>
        <v>Gletscher, Fels, Schutt und Geröll (mineralische Rohböden)</v>
      </c>
      <c r="R807" t="str" cm="1">
        <f t="array" ref="R807">INDEX(Klasse!$D$2:$D$42,MATCH(1,(A807=Klasse!$A$2:$A$42) * (Species!B807=Klasse!$B$2:$B$42),0))</f>
        <v>Steinschutt- und Geröllfluren</v>
      </c>
    </row>
    <row r="808" spans="1:18" x14ac:dyDescent="0.3">
      <c r="A808" s="10">
        <v>3</v>
      </c>
      <c r="B808" s="10">
        <v>3</v>
      </c>
      <c r="C808" s="10">
        <v>1</v>
      </c>
      <c r="D808" s="10">
        <v>5</v>
      </c>
      <c r="E808" t="str">
        <f>IF(C808="",Options!$A$3,IF(D808="",Options!$A$4,Options!$A$5))</f>
        <v>Assoziation</v>
      </c>
      <c r="F808" t="str" cm="1">
        <f t="array" ref="F808">IF(E808=Options!$A$3,"",IF(E808=Options!$A$4,INDEX(Verband!$E$2:$E$179,MATCH(1,(A808=Verband!$A$2:$A$179) * (Species!B808=Verband!$B$2:$B$179) * (Species!C808=Verband!$C$2:$C$179),0)),IF(E808=Options!$A$5,INDEX(Assoziation!$F$2:$F$96,MATCH(1,(A808=Assoziation!$A$2:$A$96) * (Species!B808=Assoziation!$B$2:$B$96) * (Species!C808=Assoziation!$C$2:$C$96) * (Species!D808=Assoziation!$D$2:$D$96),0)),"")))</f>
        <v>Stipion calamagrostis</v>
      </c>
      <c r="G808" t="str" cm="1">
        <f t="array" ref="G808">IF(E808=Options!$A$3,INDEX(Klasse!$D$2:$D$42,MATCH(1,(A808=Klasse!$A$2:$A$42) * (Species!B808=Klasse!$B$2:$B$42),0)),IF(E808=Options!$A$4,INDEX(Verband!$F$2:$F$179,MATCH(1,(A808=Verband!$A$2:$A$179) * (Species!B808=Verband!$B$2:$B$179) * (Species!C808=Verband!$C$2:$C$179),0)),IF(E808=Options!$A$5,INDEX(Assoziation!$G$2:$G$96,MATCH(1,(A808=Assoziation!$A$2:$A$96) * (Species!B808=Assoziation!$B$2:$B$96) * (Species!C808=Assoziation!$C$2:$C$96) * (Species!D808=Assoziation!$D$2:$D$96),0)),"")))</f>
        <v>Trockenwarme Kalkschuttflur</v>
      </c>
      <c r="H808" s="10" t="s">
        <v>818</v>
      </c>
      <c r="I808" s="10">
        <v>1</v>
      </c>
      <c r="J808" s="10">
        <v>0</v>
      </c>
      <c r="K808" s="10">
        <v>0</v>
      </c>
      <c r="L808" t="str">
        <f t="shared" si="79"/>
        <v xml:space="preserve">Galeopsis </v>
      </c>
      <c r="M808" t="str">
        <f t="shared" si="80"/>
        <v xml:space="preserve"> angustifolia</v>
      </c>
      <c r="N808" t="str">
        <f t="shared" si="81"/>
        <v/>
      </c>
      <c r="O808" t="str">
        <f t="shared" si="78"/>
        <v>Species</v>
      </c>
      <c r="P808" t="str">
        <f t="shared" si="82"/>
        <v>Hoffm.</v>
      </c>
      <c r="Q808" t="str">
        <f>LOOKUP(A808,Formation!$A$2:$A$10,Formation!$B$2:$B$10)</f>
        <v>Gletscher, Fels, Schutt und Geröll (mineralische Rohböden)</v>
      </c>
      <c r="R808" t="str" cm="1">
        <f t="array" ref="R808">INDEX(Klasse!$D$2:$D$42,MATCH(1,(A808=Klasse!$A$2:$A$42) * (Species!B808=Klasse!$B$2:$B$42),0))</f>
        <v>Steinschutt- und Geröllfluren</v>
      </c>
    </row>
    <row r="809" spans="1:18" x14ac:dyDescent="0.3">
      <c r="A809" s="10">
        <v>3</v>
      </c>
      <c r="B809" s="10">
        <v>3</v>
      </c>
      <c r="C809" s="10">
        <v>1</v>
      </c>
      <c r="D809" s="10">
        <v>5</v>
      </c>
      <c r="E809" t="str">
        <f>IF(C809="",Options!$A$3,IF(D809="",Options!$A$4,Options!$A$5))</f>
        <v>Assoziation</v>
      </c>
      <c r="F809" t="str" cm="1">
        <f t="array" ref="F809">IF(E809=Options!$A$3,"",IF(E809=Options!$A$4,INDEX(Verband!$E$2:$E$179,MATCH(1,(A809=Verband!$A$2:$A$179) * (Species!B809=Verband!$B$2:$B$179) * (Species!C809=Verband!$C$2:$C$179),0)),IF(E809=Options!$A$5,INDEX(Assoziation!$F$2:$F$96,MATCH(1,(A809=Assoziation!$A$2:$A$96) * (Species!B809=Assoziation!$B$2:$B$96) * (Species!C809=Assoziation!$C$2:$C$96) * (Species!D809=Assoziation!$D$2:$D$96),0)),"")))</f>
        <v>Stipion calamagrostis</v>
      </c>
      <c r="G809" t="str" cm="1">
        <f t="array" ref="G809">IF(E809=Options!$A$3,INDEX(Klasse!$D$2:$D$42,MATCH(1,(A809=Klasse!$A$2:$A$42) * (Species!B809=Klasse!$B$2:$B$42),0)),IF(E809=Options!$A$4,INDEX(Verband!$F$2:$F$179,MATCH(1,(A809=Verband!$A$2:$A$179) * (Species!B809=Verband!$B$2:$B$179) * (Species!C809=Verband!$C$2:$C$179),0)),IF(E809=Options!$A$5,INDEX(Assoziation!$G$2:$G$96,MATCH(1,(A809=Assoziation!$A$2:$A$96) * (Species!B809=Assoziation!$B$2:$B$96) * (Species!C809=Assoziation!$C$2:$C$96) * (Species!D809=Assoziation!$D$2:$D$96),0)),"")))</f>
        <v>Trockenwarme Kalkschuttflur</v>
      </c>
      <c r="H809" s="10" t="s">
        <v>719</v>
      </c>
      <c r="I809" s="10">
        <v>0</v>
      </c>
      <c r="J809" s="10">
        <v>0</v>
      </c>
      <c r="K809" s="10">
        <v>0</v>
      </c>
      <c r="L809" t="str">
        <f t="shared" si="79"/>
        <v xml:space="preserve">Gymnocarpium </v>
      </c>
      <c r="M809" t="str">
        <f t="shared" si="80"/>
        <v xml:space="preserve"> robertianum</v>
      </c>
      <c r="N809" t="str">
        <f t="shared" si="81"/>
        <v/>
      </c>
      <c r="O809" t="str">
        <f t="shared" si="78"/>
        <v>Species</v>
      </c>
      <c r="P809" t="str">
        <f t="shared" si="82"/>
        <v>(Hoffm.) Newman</v>
      </c>
      <c r="Q809" t="str">
        <f>LOOKUP(A809,Formation!$A$2:$A$10,Formation!$B$2:$B$10)</f>
        <v>Gletscher, Fels, Schutt und Geröll (mineralische Rohböden)</v>
      </c>
      <c r="R809" t="str" cm="1">
        <f t="array" ref="R809">INDEX(Klasse!$D$2:$D$42,MATCH(1,(A809=Klasse!$A$2:$A$42) * (Species!B809=Klasse!$B$2:$B$42),0))</f>
        <v>Steinschutt- und Geröllfluren</v>
      </c>
    </row>
    <row r="810" spans="1:18" x14ac:dyDescent="0.3">
      <c r="A810" s="10">
        <v>3</v>
      </c>
      <c r="B810" s="10">
        <v>3</v>
      </c>
      <c r="C810" s="10">
        <v>1</v>
      </c>
      <c r="D810" s="10">
        <v>5</v>
      </c>
      <c r="E810" t="str">
        <f>IF(C810="",Options!$A$3,IF(D810="",Options!$A$4,Options!$A$5))</f>
        <v>Assoziation</v>
      </c>
      <c r="F810" t="str" cm="1">
        <f t="array" ref="F810">IF(E810=Options!$A$3,"",IF(E810=Options!$A$4,INDEX(Verband!$E$2:$E$179,MATCH(1,(A810=Verband!$A$2:$A$179) * (Species!B810=Verband!$B$2:$B$179) * (Species!C810=Verband!$C$2:$C$179),0)),IF(E810=Options!$A$5,INDEX(Assoziation!$F$2:$F$96,MATCH(1,(A810=Assoziation!$A$2:$A$96) * (Species!B810=Assoziation!$B$2:$B$96) * (Species!C810=Assoziation!$C$2:$C$96) * (Species!D810=Assoziation!$D$2:$D$96),0)),"")))</f>
        <v>Stipion calamagrostis</v>
      </c>
      <c r="G810" t="str" cm="1">
        <f t="array" ref="G810">IF(E810=Options!$A$3,INDEX(Klasse!$D$2:$D$42,MATCH(1,(A810=Klasse!$A$2:$A$42) * (Species!B810=Klasse!$B$2:$B$42),0)),IF(E810=Options!$A$4,INDEX(Verband!$F$2:$F$179,MATCH(1,(A810=Verband!$A$2:$A$179) * (Species!B810=Verband!$B$2:$B$179) * (Species!C810=Verband!$C$2:$C$179),0)),IF(E810=Options!$A$5,INDEX(Assoziation!$G$2:$G$96,MATCH(1,(A810=Assoziation!$A$2:$A$96) * (Species!B810=Assoziation!$B$2:$B$96) * (Species!C810=Assoziation!$C$2:$C$96) * (Species!D810=Assoziation!$D$2:$D$96),0)),"")))</f>
        <v>Trockenwarme Kalkschuttflur</v>
      </c>
      <c r="H810" s="10" t="s">
        <v>819</v>
      </c>
      <c r="I810" s="10">
        <v>0</v>
      </c>
      <c r="J810" s="10">
        <v>0</v>
      </c>
      <c r="K810" s="10">
        <v>0</v>
      </c>
      <c r="L810" t="str">
        <f t="shared" si="79"/>
        <v xml:space="preserve">Hieracium </v>
      </c>
      <c r="M810" t="str">
        <f t="shared" si="80"/>
        <v xml:space="preserve"> glaucum</v>
      </c>
      <c r="N810" t="str">
        <f t="shared" si="81"/>
        <v/>
      </c>
      <c r="O810" t="str">
        <f t="shared" si="78"/>
        <v>Species</v>
      </c>
      <c r="P810" t="str">
        <f t="shared" si="82"/>
        <v>All.</v>
      </c>
      <c r="Q810" t="str">
        <f>LOOKUP(A810,Formation!$A$2:$A$10,Formation!$B$2:$B$10)</f>
        <v>Gletscher, Fels, Schutt und Geröll (mineralische Rohböden)</v>
      </c>
      <c r="R810" t="str" cm="1">
        <f t="array" ref="R810">INDEX(Klasse!$D$2:$D$42,MATCH(1,(A810=Klasse!$A$2:$A$42) * (Species!B810=Klasse!$B$2:$B$42),0))</f>
        <v>Steinschutt- und Geröllfluren</v>
      </c>
    </row>
    <row r="811" spans="1:18" x14ac:dyDescent="0.3">
      <c r="A811" s="10">
        <v>3</v>
      </c>
      <c r="B811" s="10">
        <v>3</v>
      </c>
      <c r="C811" s="10">
        <v>1</v>
      </c>
      <c r="D811" s="10">
        <v>5</v>
      </c>
      <c r="E811" t="str">
        <f>IF(C811="",Options!$A$3,IF(D811="",Options!$A$4,Options!$A$5))</f>
        <v>Assoziation</v>
      </c>
      <c r="F811" t="str" cm="1">
        <f t="array" ref="F811">IF(E811=Options!$A$3,"",IF(E811=Options!$A$4,INDEX(Verband!$E$2:$E$179,MATCH(1,(A811=Verband!$A$2:$A$179) * (Species!B811=Verband!$B$2:$B$179) * (Species!C811=Verband!$C$2:$C$179),0)),IF(E811=Options!$A$5,INDEX(Assoziation!$F$2:$F$96,MATCH(1,(A811=Assoziation!$A$2:$A$96) * (Species!B811=Assoziation!$B$2:$B$96) * (Species!C811=Assoziation!$C$2:$C$96) * (Species!D811=Assoziation!$D$2:$D$96),0)),"")))</f>
        <v>Stipion calamagrostis</v>
      </c>
      <c r="G811" t="str" cm="1">
        <f t="array" ref="G811">IF(E811=Options!$A$3,INDEX(Klasse!$D$2:$D$42,MATCH(1,(A811=Klasse!$A$2:$A$42) * (Species!B811=Klasse!$B$2:$B$42),0)),IF(E811=Options!$A$4,INDEX(Verband!$F$2:$F$179,MATCH(1,(A811=Verband!$A$2:$A$179) * (Species!B811=Verband!$B$2:$B$179) * (Species!C811=Verband!$C$2:$C$179),0)),IF(E811=Options!$A$5,INDEX(Assoziation!$G$2:$G$96,MATCH(1,(A811=Assoziation!$A$2:$A$96) * (Species!B811=Assoziation!$B$2:$B$96) * (Species!C811=Assoziation!$C$2:$C$96) * (Species!D811=Assoziation!$D$2:$D$96),0)),"")))</f>
        <v>Trockenwarme Kalkschuttflur</v>
      </c>
      <c r="H811" s="10" t="s">
        <v>820</v>
      </c>
      <c r="I811" s="10">
        <v>0</v>
      </c>
      <c r="J811" s="10">
        <v>0</v>
      </c>
      <c r="K811" s="10">
        <v>0</v>
      </c>
      <c r="L811" t="str">
        <f t="shared" si="79"/>
        <v xml:space="preserve">Lactuca </v>
      </c>
      <c r="M811" t="str">
        <f t="shared" si="80"/>
        <v xml:space="preserve"> viminea</v>
      </c>
      <c r="N811" t="str">
        <f t="shared" si="81"/>
        <v/>
      </c>
      <c r="O811" t="str">
        <f t="shared" si="78"/>
        <v>Species</v>
      </c>
      <c r="P811" t="str">
        <f t="shared" si="82"/>
        <v>(L.) J. Presl &amp; C. Presl</v>
      </c>
      <c r="Q811" t="str">
        <f>LOOKUP(A811,Formation!$A$2:$A$10,Formation!$B$2:$B$10)</f>
        <v>Gletscher, Fels, Schutt und Geröll (mineralische Rohböden)</v>
      </c>
      <c r="R811" t="str" cm="1">
        <f t="array" ref="R811">INDEX(Klasse!$D$2:$D$42,MATCH(1,(A811=Klasse!$A$2:$A$42) * (Species!B811=Klasse!$B$2:$B$42),0))</f>
        <v>Steinschutt- und Geröllfluren</v>
      </c>
    </row>
    <row r="812" spans="1:18" x14ac:dyDescent="0.3">
      <c r="A812" s="10">
        <v>3</v>
      </c>
      <c r="B812" s="10">
        <v>3</v>
      </c>
      <c r="C812" s="10">
        <v>1</v>
      </c>
      <c r="D812" s="10">
        <v>5</v>
      </c>
      <c r="E812" t="str">
        <f>IF(C812="",Options!$A$3,IF(D812="",Options!$A$4,Options!$A$5))</f>
        <v>Assoziation</v>
      </c>
      <c r="F812" t="str" cm="1">
        <f t="array" ref="F812">IF(E812=Options!$A$3,"",IF(E812=Options!$A$4,INDEX(Verband!$E$2:$E$179,MATCH(1,(A812=Verband!$A$2:$A$179) * (Species!B812=Verband!$B$2:$B$179) * (Species!C812=Verband!$C$2:$C$179),0)),IF(E812=Options!$A$5,INDEX(Assoziation!$F$2:$F$96,MATCH(1,(A812=Assoziation!$A$2:$A$96) * (Species!B812=Assoziation!$B$2:$B$96) * (Species!C812=Assoziation!$C$2:$C$96) * (Species!D812=Assoziation!$D$2:$D$96),0)),"")))</f>
        <v>Stipion calamagrostis</v>
      </c>
      <c r="G812" t="str" cm="1">
        <f t="array" ref="G812">IF(E812=Options!$A$3,INDEX(Klasse!$D$2:$D$42,MATCH(1,(A812=Klasse!$A$2:$A$42) * (Species!B812=Klasse!$B$2:$B$42),0)),IF(E812=Options!$A$4,INDEX(Verband!$F$2:$F$179,MATCH(1,(A812=Verband!$A$2:$A$179) * (Species!B812=Verband!$B$2:$B$179) * (Species!C812=Verband!$C$2:$C$179),0)),IF(E812=Options!$A$5,INDEX(Assoziation!$G$2:$G$96,MATCH(1,(A812=Assoziation!$A$2:$A$96) * (Species!B812=Assoziation!$B$2:$B$96) * (Species!C812=Assoziation!$C$2:$C$96) * (Species!D812=Assoziation!$D$2:$D$96),0)),"")))</f>
        <v>Trockenwarme Kalkschuttflur</v>
      </c>
      <c r="H812" s="10" t="s">
        <v>821</v>
      </c>
      <c r="I812" s="10">
        <v>0</v>
      </c>
      <c r="J812" s="10">
        <v>0</v>
      </c>
      <c r="K812" s="10">
        <v>0</v>
      </c>
      <c r="L812" t="str">
        <f t="shared" si="79"/>
        <v xml:space="preserve">Laserpitium </v>
      </c>
      <c r="M812" t="str">
        <f t="shared" si="80"/>
        <v xml:space="preserve"> siler</v>
      </c>
      <c r="N812" t="str">
        <f t="shared" si="81"/>
        <v/>
      </c>
      <c r="O812" t="str">
        <f t="shared" si="78"/>
        <v>Species</v>
      </c>
      <c r="P812" t="str">
        <f t="shared" si="82"/>
        <v>L.</v>
      </c>
      <c r="Q812" t="str">
        <f>LOOKUP(A812,Formation!$A$2:$A$10,Formation!$B$2:$B$10)</f>
        <v>Gletscher, Fels, Schutt und Geröll (mineralische Rohböden)</v>
      </c>
      <c r="R812" t="str" cm="1">
        <f t="array" ref="R812">INDEX(Klasse!$D$2:$D$42,MATCH(1,(A812=Klasse!$A$2:$A$42) * (Species!B812=Klasse!$B$2:$B$42),0))</f>
        <v>Steinschutt- und Geröllfluren</v>
      </c>
    </row>
    <row r="813" spans="1:18" x14ac:dyDescent="0.3">
      <c r="A813" s="10">
        <v>3</v>
      </c>
      <c r="B813" s="10">
        <v>3</v>
      </c>
      <c r="C813" s="10">
        <v>1</v>
      </c>
      <c r="D813" s="10">
        <v>5</v>
      </c>
      <c r="E813" t="str">
        <f>IF(C813="",Options!$A$3,IF(D813="",Options!$A$4,Options!$A$5))</f>
        <v>Assoziation</v>
      </c>
      <c r="F813" t="str" cm="1">
        <f t="array" ref="F813">IF(E813=Options!$A$3,"",IF(E813=Options!$A$4,INDEX(Verband!$E$2:$E$179,MATCH(1,(A813=Verband!$A$2:$A$179) * (Species!B813=Verband!$B$2:$B$179) * (Species!C813=Verband!$C$2:$C$179),0)),IF(E813=Options!$A$5,INDEX(Assoziation!$F$2:$F$96,MATCH(1,(A813=Assoziation!$A$2:$A$96) * (Species!B813=Assoziation!$B$2:$B$96) * (Species!C813=Assoziation!$C$2:$C$96) * (Species!D813=Assoziation!$D$2:$D$96),0)),"")))</f>
        <v>Stipion calamagrostis</v>
      </c>
      <c r="G813" t="str" cm="1">
        <f t="array" ref="G813">IF(E813=Options!$A$3,INDEX(Klasse!$D$2:$D$42,MATCH(1,(A813=Klasse!$A$2:$A$42) * (Species!B813=Klasse!$B$2:$B$42),0)),IF(E813=Options!$A$4,INDEX(Verband!$F$2:$F$179,MATCH(1,(A813=Verband!$A$2:$A$179) * (Species!B813=Verband!$B$2:$B$179) * (Species!C813=Verband!$C$2:$C$179),0)),IF(E813=Options!$A$5,INDEX(Assoziation!$G$2:$G$96,MATCH(1,(A813=Assoziation!$A$2:$A$96) * (Species!B813=Assoziation!$B$2:$B$96) * (Species!C813=Assoziation!$C$2:$C$96) * (Species!D813=Assoziation!$D$2:$D$96),0)),"")))</f>
        <v>Trockenwarme Kalkschuttflur</v>
      </c>
      <c r="H813" s="10" t="s">
        <v>822</v>
      </c>
      <c r="I813" s="10">
        <v>0</v>
      </c>
      <c r="J813" s="10">
        <v>0</v>
      </c>
      <c r="K813" s="10">
        <v>0</v>
      </c>
      <c r="L813" t="str">
        <f t="shared" si="79"/>
        <v xml:space="preserve">Peucedanum </v>
      </c>
      <c r="M813" t="str">
        <f t="shared" si="80"/>
        <v xml:space="preserve"> verticillare</v>
      </c>
      <c r="N813" t="str">
        <f t="shared" si="81"/>
        <v/>
      </c>
      <c r="O813" t="str">
        <f t="shared" si="78"/>
        <v>Species</v>
      </c>
      <c r="P813" t="str">
        <f t="shared" si="82"/>
        <v>(L.) Mert. &amp; W. D. J. Koch</v>
      </c>
      <c r="Q813" t="str">
        <f>LOOKUP(A813,Formation!$A$2:$A$10,Formation!$B$2:$B$10)</f>
        <v>Gletscher, Fels, Schutt und Geröll (mineralische Rohböden)</v>
      </c>
      <c r="R813" t="str" cm="1">
        <f t="array" ref="R813">INDEX(Klasse!$D$2:$D$42,MATCH(1,(A813=Klasse!$A$2:$A$42) * (Species!B813=Klasse!$B$2:$B$42),0))</f>
        <v>Steinschutt- und Geröllfluren</v>
      </c>
    </row>
    <row r="814" spans="1:18" x14ac:dyDescent="0.3">
      <c r="A814" s="10">
        <v>3</v>
      </c>
      <c r="B814" s="10">
        <v>3</v>
      </c>
      <c r="C814" s="10">
        <v>1</v>
      </c>
      <c r="D814" s="10">
        <v>5</v>
      </c>
      <c r="E814" t="str">
        <f>IF(C814="",Options!$A$3,IF(D814="",Options!$A$4,Options!$A$5))</f>
        <v>Assoziation</v>
      </c>
      <c r="F814" t="str" cm="1">
        <f t="array" ref="F814">IF(E814=Options!$A$3,"",IF(E814=Options!$A$4,INDEX(Verband!$E$2:$E$179,MATCH(1,(A814=Verband!$A$2:$A$179) * (Species!B814=Verband!$B$2:$B$179) * (Species!C814=Verband!$C$2:$C$179),0)),IF(E814=Options!$A$5,INDEX(Assoziation!$F$2:$F$96,MATCH(1,(A814=Assoziation!$A$2:$A$96) * (Species!B814=Assoziation!$B$2:$B$96) * (Species!C814=Assoziation!$C$2:$C$96) * (Species!D814=Assoziation!$D$2:$D$96),0)),"")))</f>
        <v>Stipion calamagrostis</v>
      </c>
      <c r="G814" t="str" cm="1">
        <f t="array" ref="G814">IF(E814=Options!$A$3,INDEX(Klasse!$D$2:$D$42,MATCH(1,(A814=Klasse!$A$2:$A$42) * (Species!B814=Klasse!$B$2:$B$42),0)),IF(E814=Options!$A$4,INDEX(Verband!$F$2:$F$179,MATCH(1,(A814=Verband!$A$2:$A$179) * (Species!B814=Verband!$B$2:$B$179) * (Species!C814=Verband!$C$2:$C$179),0)),IF(E814=Options!$A$5,INDEX(Assoziation!$G$2:$G$96,MATCH(1,(A814=Assoziation!$A$2:$A$96) * (Species!B814=Assoziation!$B$2:$B$96) * (Species!C814=Assoziation!$C$2:$C$96) * (Species!D814=Assoziation!$D$2:$D$96),0)),"")))</f>
        <v>Trockenwarme Kalkschuttflur</v>
      </c>
      <c r="H814" s="10" t="s">
        <v>823</v>
      </c>
      <c r="I814" s="10">
        <v>0</v>
      </c>
      <c r="J814" s="10">
        <v>0</v>
      </c>
      <c r="K814" s="10">
        <v>0</v>
      </c>
      <c r="L814" t="str">
        <f t="shared" si="79"/>
        <v xml:space="preserve">Reseda </v>
      </c>
      <c r="M814" t="str">
        <f t="shared" si="80"/>
        <v xml:space="preserve"> lutea</v>
      </c>
      <c r="N814" t="str">
        <f t="shared" si="81"/>
        <v/>
      </c>
      <c r="O814" t="str">
        <f t="shared" si="78"/>
        <v>Species</v>
      </c>
      <c r="P814" t="str">
        <f t="shared" si="82"/>
        <v>L.</v>
      </c>
      <c r="Q814" t="str">
        <f>LOOKUP(A814,Formation!$A$2:$A$10,Formation!$B$2:$B$10)</f>
        <v>Gletscher, Fels, Schutt und Geröll (mineralische Rohböden)</v>
      </c>
      <c r="R814" t="str" cm="1">
        <f t="array" ref="R814">INDEX(Klasse!$D$2:$D$42,MATCH(1,(A814=Klasse!$A$2:$A$42) * (Species!B814=Klasse!$B$2:$B$42),0))</f>
        <v>Steinschutt- und Geröllfluren</v>
      </c>
    </row>
    <row r="815" spans="1:18" x14ac:dyDescent="0.3">
      <c r="A815" s="10">
        <v>3</v>
      </c>
      <c r="B815" s="10">
        <v>3</v>
      </c>
      <c r="C815" s="10">
        <v>1</v>
      </c>
      <c r="D815" s="10">
        <v>5</v>
      </c>
      <c r="E815" t="str">
        <f>IF(C815="",Options!$A$3,IF(D815="",Options!$A$4,Options!$A$5))</f>
        <v>Assoziation</v>
      </c>
      <c r="F815" t="str" cm="1">
        <f t="array" ref="F815">IF(E815=Options!$A$3,"",IF(E815=Options!$A$4,INDEX(Verband!$E$2:$E$179,MATCH(1,(A815=Verband!$A$2:$A$179) * (Species!B815=Verband!$B$2:$B$179) * (Species!C815=Verband!$C$2:$C$179),0)),IF(E815=Options!$A$5,INDEX(Assoziation!$F$2:$F$96,MATCH(1,(A815=Assoziation!$A$2:$A$96) * (Species!B815=Assoziation!$B$2:$B$96) * (Species!C815=Assoziation!$C$2:$C$96) * (Species!D815=Assoziation!$D$2:$D$96),0)),"")))</f>
        <v>Stipion calamagrostis</v>
      </c>
      <c r="G815" t="str" cm="1">
        <f t="array" ref="G815">IF(E815=Options!$A$3,INDEX(Klasse!$D$2:$D$42,MATCH(1,(A815=Klasse!$A$2:$A$42) * (Species!B815=Klasse!$B$2:$B$42),0)),IF(E815=Options!$A$4,INDEX(Verband!$F$2:$F$179,MATCH(1,(A815=Verband!$A$2:$A$179) * (Species!B815=Verband!$B$2:$B$179) * (Species!C815=Verband!$C$2:$C$179),0)),IF(E815=Options!$A$5,INDEX(Assoziation!$G$2:$G$96,MATCH(1,(A815=Assoziation!$A$2:$A$96) * (Species!B815=Assoziation!$B$2:$B$96) * (Species!C815=Assoziation!$C$2:$C$96) * (Species!D815=Assoziation!$D$2:$D$96),0)),"")))</f>
        <v>Trockenwarme Kalkschuttflur</v>
      </c>
      <c r="H815" s="10" t="s">
        <v>728</v>
      </c>
      <c r="I815" s="10">
        <v>0</v>
      </c>
      <c r="J815" s="10">
        <v>1</v>
      </c>
      <c r="K815" s="10">
        <v>0</v>
      </c>
      <c r="L815" t="str">
        <f t="shared" si="79"/>
        <v xml:space="preserve">Rumex </v>
      </c>
      <c r="M815" t="str">
        <f t="shared" si="80"/>
        <v xml:space="preserve"> scutatus</v>
      </c>
      <c r="N815" t="str">
        <f t="shared" si="81"/>
        <v/>
      </c>
      <c r="O815" t="str">
        <f t="shared" si="78"/>
        <v>Species</v>
      </c>
      <c r="P815" t="str">
        <f t="shared" si="82"/>
        <v>L.</v>
      </c>
      <c r="Q815" t="str">
        <f>LOOKUP(A815,Formation!$A$2:$A$10,Formation!$B$2:$B$10)</f>
        <v>Gletscher, Fels, Schutt und Geröll (mineralische Rohböden)</v>
      </c>
      <c r="R815" t="str" cm="1">
        <f t="array" ref="R815">INDEX(Klasse!$D$2:$D$42,MATCH(1,(A815=Klasse!$A$2:$A$42) * (Species!B815=Klasse!$B$2:$B$42),0))</f>
        <v>Steinschutt- und Geröllfluren</v>
      </c>
    </row>
    <row r="816" spans="1:18" x14ac:dyDescent="0.3">
      <c r="A816" s="10">
        <v>3</v>
      </c>
      <c r="B816" s="10">
        <v>3</v>
      </c>
      <c r="C816" s="10">
        <v>1</v>
      </c>
      <c r="D816" s="10">
        <v>5</v>
      </c>
      <c r="E816" t="str">
        <f>IF(C816="",Options!$A$3,IF(D816="",Options!$A$4,Options!$A$5))</f>
        <v>Assoziation</v>
      </c>
      <c r="F816" t="str" cm="1">
        <f t="array" ref="F816">IF(E816=Options!$A$3,"",IF(E816=Options!$A$4,INDEX(Verband!$E$2:$E$179,MATCH(1,(A816=Verband!$A$2:$A$179) * (Species!B816=Verband!$B$2:$B$179) * (Species!C816=Verband!$C$2:$C$179),0)),IF(E816=Options!$A$5,INDEX(Assoziation!$F$2:$F$96,MATCH(1,(A816=Assoziation!$A$2:$A$96) * (Species!B816=Assoziation!$B$2:$B$96) * (Species!C816=Assoziation!$C$2:$C$96) * (Species!D816=Assoziation!$D$2:$D$96),0)),"")))</f>
        <v>Stipion calamagrostis</v>
      </c>
      <c r="G816" t="str" cm="1">
        <f t="array" ref="G816">IF(E816=Options!$A$3,INDEX(Klasse!$D$2:$D$42,MATCH(1,(A816=Klasse!$A$2:$A$42) * (Species!B816=Klasse!$B$2:$B$42),0)),IF(E816=Options!$A$4,INDEX(Verband!$F$2:$F$179,MATCH(1,(A816=Verband!$A$2:$A$179) * (Species!B816=Verband!$B$2:$B$179) * (Species!C816=Verband!$C$2:$C$179),0)),IF(E816=Options!$A$5,INDEX(Assoziation!$G$2:$G$96,MATCH(1,(A816=Assoziation!$A$2:$A$96) * (Species!B816=Assoziation!$B$2:$B$96) * (Species!C816=Assoziation!$C$2:$C$96) * (Species!D816=Assoziation!$D$2:$D$96),0)),"")))</f>
        <v>Trockenwarme Kalkschuttflur</v>
      </c>
      <c r="H816" s="10" t="s">
        <v>824</v>
      </c>
      <c r="I816" s="10">
        <v>0</v>
      </c>
      <c r="J816" s="10">
        <v>0</v>
      </c>
      <c r="K816" s="10">
        <v>0</v>
      </c>
      <c r="L816" t="str">
        <f t="shared" si="79"/>
        <v xml:space="preserve">Teucrium </v>
      </c>
      <c r="M816" t="str">
        <f t="shared" si="80"/>
        <v xml:space="preserve"> montanum</v>
      </c>
      <c r="N816" t="str">
        <f t="shared" si="81"/>
        <v/>
      </c>
      <c r="O816" t="str">
        <f t="shared" si="78"/>
        <v>Species</v>
      </c>
      <c r="P816" t="str">
        <f t="shared" si="82"/>
        <v>L.</v>
      </c>
      <c r="Q816" t="str">
        <f>LOOKUP(A816,Formation!$A$2:$A$10,Formation!$B$2:$B$10)</f>
        <v>Gletscher, Fels, Schutt und Geröll (mineralische Rohböden)</v>
      </c>
      <c r="R816" t="str" cm="1">
        <f t="array" ref="R816">INDEX(Klasse!$D$2:$D$42,MATCH(1,(A816=Klasse!$A$2:$A$42) * (Species!B816=Klasse!$B$2:$B$42),0))</f>
        <v>Steinschutt- und Geröllfluren</v>
      </c>
    </row>
    <row r="817" spans="1:18" x14ac:dyDescent="0.3">
      <c r="A817" s="10">
        <v>3</v>
      </c>
      <c r="B817" s="10">
        <v>3</v>
      </c>
      <c r="C817" s="10">
        <v>1</v>
      </c>
      <c r="D817" s="10">
        <v>5</v>
      </c>
      <c r="E817" t="str">
        <f>IF(C817="",Options!$A$3,IF(D817="",Options!$A$4,Options!$A$5))</f>
        <v>Assoziation</v>
      </c>
      <c r="F817" t="str" cm="1">
        <f t="array" ref="F817">IF(E817=Options!$A$3,"",IF(E817=Options!$A$4,INDEX(Verband!$E$2:$E$179,MATCH(1,(A817=Verband!$A$2:$A$179) * (Species!B817=Verband!$B$2:$B$179) * (Species!C817=Verband!$C$2:$C$179),0)),IF(E817=Options!$A$5,INDEX(Assoziation!$F$2:$F$96,MATCH(1,(A817=Assoziation!$A$2:$A$96) * (Species!B817=Assoziation!$B$2:$B$96) * (Species!C817=Assoziation!$C$2:$C$96) * (Species!D817=Assoziation!$D$2:$D$96),0)),"")))</f>
        <v>Stipion calamagrostis</v>
      </c>
      <c r="G817" t="str" cm="1">
        <f t="array" ref="G817">IF(E817=Options!$A$3,INDEX(Klasse!$D$2:$D$42,MATCH(1,(A817=Klasse!$A$2:$A$42) * (Species!B817=Klasse!$B$2:$B$42),0)),IF(E817=Options!$A$4,INDEX(Verband!$F$2:$F$179,MATCH(1,(A817=Verband!$A$2:$A$179) * (Species!B817=Verband!$B$2:$B$179) * (Species!C817=Verband!$C$2:$C$179),0)),IF(E817=Options!$A$5,INDEX(Assoziation!$G$2:$G$96,MATCH(1,(A817=Assoziation!$A$2:$A$96) * (Species!B817=Assoziation!$B$2:$B$96) * (Species!C817=Assoziation!$C$2:$C$96) * (Species!D817=Assoziation!$D$2:$D$96),0)),"")))</f>
        <v>Trockenwarme Kalkschuttflur</v>
      </c>
      <c r="H817" s="10" t="s">
        <v>825</v>
      </c>
      <c r="I817" s="10">
        <v>0</v>
      </c>
      <c r="J817" s="10">
        <v>0</v>
      </c>
      <c r="K817" s="10">
        <v>0</v>
      </c>
      <c r="L817" t="str">
        <f t="shared" si="79"/>
        <v xml:space="preserve">Thalictrum </v>
      </c>
      <c r="M817" t="str">
        <f t="shared" si="80"/>
        <v xml:space="preserve"> minus</v>
      </c>
      <c r="N817" t="str">
        <f t="shared" si="81"/>
        <v>saxatile</v>
      </c>
      <c r="O817" t="str">
        <f t="shared" si="78"/>
        <v>Subspecies</v>
      </c>
      <c r="P817" t="str">
        <f t="shared" si="82"/>
        <v/>
      </c>
      <c r="Q817" t="str">
        <f>LOOKUP(A817,Formation!$A$2:$A$10,Formation!$B$2:$B$10)</f>
        <v>Gletscher, Fels, Schutt und Geröll (mineralische Rohböden)</v>
      </c>
      <c r="R817" t="str" cm="1">
        <f t="array" ref="R817">INDEX(Klasse!$D$2:$D$42,MATCH(1,(A817=Klasse!$A$2:$A$42) * (Species!B817=Klasse!$B$2:$B$42),0))</f>
        <v>Steinschutt- und Geröllfluren</v>
      </c>
    </row>
    <row r="818" spans="1:18" x14ac:dyDescent="0.3">
      <c r="A818" s="10">
        <v>3</v>
      </c>
      <c r="B818" s="10">
        <v>3</v>
      </c>
      <c r="C818" s="10">
        <v>1</v>
      </c>
      <c r="D818" s="10">
        <v>5</v>
      </c>
      <c r="E818" t="str">
        <f>IF(C818="",Options!$A$3,IF(D818="",Options!$A$4,Options!$A$5))</f>
        <v>Assoziation</v>
      </c>
      <c r="F818" t="str" cm="1">
        <f t="array" ref="F818">IF(E818=Options!$A$3,"",IF(E818=Options!$A$4,INDEX(Verband!$E$2:$E$179,MATCH(1,(A818=Verband!$A$2:$A$179) * (Species!B818=Verband!$B$2:$B$179) * (Species!C818=Verband!$C$2:$C$179),0)),IF(E818=Options!$A$5,INDEX(Assoziation!$F$2:$F$96,MATCH(1,(A818=Assoziation!$A$2:$A$96) * (Species!B818=Assoziation!$B$2:$B$96) * (Species!C818=Assoziation!$C$2:$C$96) * (Species!D818=Assoziation!$D$2:$D$96),0)),"")))</f>
        <v>Stipion calamagrostis</v>
      </c>
      <c r="G818" t="str" cm="1">
        <f t="array" ref="G818">IF(E818=Options!$A$3,INDEX(Klasse!$D$2:$D$42,MATCH(1,(A818=Klasse!$A$2:$A$42) * (Species!B818=Klasse!$B$2:$B$42),0)),IF(E818=Options!$A$4,INDEX(Verband!$F$2:$F$179,MATCH(1,(A818=Verband!$A$2:$A$179) * (Species!B818=Verband!$B$2:$B$179) * (Species!C818=Verband!$C$2:$C$179),0)),IF(E818=Options!$A$5,INDEX(Assoziation!$G$2:$G$96,MATCH(1,(A818=Assoziation!$A$2:$A$96) * (Species!B818=Assoziation!$B$2:$B$96) * (Species!C818=Assoziation!$C$2:$C$96) * (Species!D818=Assoziation!$D$2:$D$96),0)),"")))</f>
        <v>Trockenwarme Kalkschuttflur</v>
      </c>
      <c r="H818" s="10" t="s">
        <v>826</v>
      </c>
      <c r="I818" s="10">
        <v>0</v>
      </c>
      <c r="J818" s="10">
        <v>0</v>
      </c>
      <c r="K818" s="10">
        <v>0</v>
      </c>
      <c r="L818" t="str">
        <f t="shared" si="79"/>
        <v xml:space="preserve">Vincetoxicum </v>
      </c>
      <c r="M818" t="str">
        <f t="shared" si="80"/>
        <v xml:space="preserve"> hirundinaria</v>
      </c>
      <c r="N818" t="str">
        <f t="shared" si="81"/>
        <v/>
      </c>
      <c r="O818" t="str">
        <f t="shared" si="78"/>
        <v>Species</v>
      </c>
      <c r="P818" t="str">
        <f t="shared" si="82"/>
        <v>Medik.</v>
      </c>
      <c r="Q818" t="str">
        <f>LOOKUP(A818,Formation!$A$2:$A$10,Formation!$B$2:$B$10)</f>
        <v>Gletscher, Fels, Schutt und Geröll (mineralische Rohböden)</v>
      </c>
      <c r="R818" t="str" cm="1">
        <f t="array" ref="R818">INDEX(Klasse!$D$2:$D$42,MATCH(1,(A818=Klasse!$A$2:$A$42) * (Species!B818=Klasse!$B$2:$B$42),0))</f>
        <v>Steinschutt- und Geröllfluren</v>
      </c>
    </row>
    <row r="819" spans="1:18" x14ac:dyDescent="0.3">
      <c r="A819" s="10">
        <v>3</v>
      </c>
      <c r="B819" s="10">
        <v>3</v>
      </c>
      <c r="C819" s="10">
        <v>2</v>
      </c>
      <c r="D819" s="10">
        <v>2</v>
      </c>
      <c r="E819" t="str">
        <f>IF(C819="",Options!$A$3,IF(D819="",Options!$A$4,Options!$A$5))</f>
        <v>Assoziation</v>
      </c>
      <c r="F819" t="str" cm="1">
        <f t="array" ref="F819">IF(E819=Options!$A$3,"",IF(E819=Options!$A$4,INDEX(Verband!$E$2:$E$179,MATCH(1,(A819=Verband!$A$2:$A$179) * (Species!B819=Verband!$B$2:$B$179) * (Species!C819=Verband!$C$2:$C$179),0)),IF(E819=Options!$A$5,INDEX(Assoziation!$F$2:$F$96,MATCH(1,(A819=Assoziation!$A$2:$A$96) * (Species!B819=Assoziation!$B$2:$B$96) * (Species!C819=Assoziation!$C$2:$C$96) * (Species!D819=Assoziation!$D$2:$D$96),0)),"")))</f>
        <v>Androsacion alpinae</v>
      </c>
      <c r="G819" t="str" cm="1">
        <f t="array" ref="G819">IF(E819=Options!$A$3,INDEX(Klasse!$D$2:$D$42,MATCH(1,(A819=Klasse!$A$2:$A$42) * (Species!B819=Klasse!$B$2:$B$42),0)),IF(E819=Options!$A$4,INDEX(Verband!$F$2:$F$179,MATCH(1,(A819=Verband!$A$2:$A$179) * (Species!B819=Verband!$B$2:$B$179) * (Species!C819=Verband!$C$2:$C$179),0)),IF(E819=Options!$A$5,INDEX(Assoziation!$G$2:$G$96,MATCH(1,(A819=Assoziation!$A$2:$A$96) * (Species!B819=Assoziation!$B$2:$B$96) * (Species!C819=Assoziation!$C$2:$C$96) * (Species!D819=Assoziation!$D$2:$D$96),0)),"")))</f>
        <v>Alpine Silikatschuttflur</v>
      </c>
      <c r="H819" s="10" t="s">
        <v>831</v>
      </c>
      <c r="I819" s="10">
        <v>1</v>
      </c>
      <c r="J819" s="10">
        <v>1</v>
      </c>
      <c r="K819" s="10">
        <v>0</v>
      </c>
      <c r="L819" t="str">
        <f t="shared" si="79"/>
        <v xml:space="preserve">Androsace </v>
      </c>
      <c r="M819" t="str">
        <f t="shared" si="80"/>
        <v xml:space="preserve"> alpina</v>
      </c>
      <c r="N819" t="str">
        <f t="shared" si="81"/>
        <v/>
      </c>
      <c r="O819" t="str">
        <f t="shared" si="78"/>
        <v>Species</v>
      </c>
      <c r="P819" t="str">
        <f t="shared" si="82"/>
        <v>(L.) Lam.</v>
      </c>
      <c r="Q819" t="str">
        <f>LOOKUP(A819,Formation!$A$2:$A$10,Formation!$B$2:$B$10)</f>
        <v>Gletscher, Fels, Schutt und Geröll (mineralische Rohböden)</v>
      </c>
      <c r="R819" t="str" cm="1">
        <f t="array" ref="R819">INDEX(Klasse!$D$2:$D$42,MATCH(1,(A819=Klasse!$A$2:$A$42) * (Species!B819=Klasse!$B$2:$B$42),0))</f>
        <v>Steinschutt- und Geröllfluren</v>
      </c>
    </row>
    <row r="820" spans="1:18" x14ac:dyDescent="0.3">
      <c r="A820" s="10">
        <v>3</v>
      </c>
      <c r="B820" s="10">
        <v>3</v>
      </c>
      <c r="C820" s="10">
        <v>2</v>
      </c>
      <c r="D820" s="10">
        <v>2</v>
      </c>
      <c r="E820" t="str">
        <f>IF(C820="",Options!$A$3,IF(D820="",Options!$A$4,Options!$A$5))</f>
        <v>Assoziation</v>
      </c>
      <c r="F820" t="str" cm="1">
        <f t="array" ref="F820">IF(E820=Options!$A$3,"",IF(E820=Options!$A$4,INDEX(Verband!$E$2:$E$179,MATCH(1,(A820=Verband!$A$2:$A$179) * (Species!B820=Verband!$B$2:$B$179) * (Species!C820=Verband!$C$2:$C$179),0)),IF(E820=Options!$A$5,INDEX(Assoziation!$F$2:$F$96,MATCH(1,(A820=Assoziation!$A$2:$A$96) * (Species!B820=Assoziation!$B$2:$B$96) * (Species!C820=Assoziation!$C$2:$C$96) * (Species!D820=Assoziation!$D$2:$D$96),0)),"")))</f>
        <v>Androsacion alpinae</v>
      </c>
      <c r="G820" t="str" cm="1">
        <f t="array" ref="G820">IF(E820=Options!$A$3,INDEX(Klasse!$D$2:$D$42,MATCH(1,(A820=Klasse!$A$2:$A$42) * (Species!B820=Klasse!$B$2:$B$42),0)),IF(E820=Options!$A$4,INDEX(Verband!$F$2:$F$179,MATCH(1,(A820=Verband!$A$2:$A$179) * (Species!B820=Verband!$B$2:$B$179) * (Species!C820=Verband!$C$2:$C$179),0)),IF(E820=Options!$A$5,INDEX(Assoziation!$G$2:$G$96,MATCH(1,(A820=Assoziation!$A$2:$A$96) * (Species!B820=Assoziation!$B$2:$B$96) * (Species!C820=Assoziation!$C$2:$C$96) * (Species!D820=Assoziation!$D$2:$D$96),0)),"")))</f>
        <v>Alpine Silikatschuttflur</v>
      </c>
      <c r="H820" s="10" t="s">
        <v>832</v>
      </c>
      <c r="I820" s="10">
        <v>1</v>
      </c>
      <c r="J820" s="10">
        <v>0</v>
      </c>
      <c r="K820" s="10">
        <v>0</v>
      </c>
      <c r="L820" t="str">
        <f t="shared" si="79"/>
        <v xml:space="preserve">Cardamine </v>
      </c>
      <c r="M820" t="str">
        <f t="shared" si="80"/>
        <v xml:space="preserve"> resedifolia</v>
      </c>
      <c r="N820" t="str">
        <f t="shared" si="81"/>
        <v/>
      </c>
      <c r="O820" t="str">
        <f t="shared" si="78"/>
        <v>Species</v>
      </c>
      <c r="P820" t="str">
        <f t="shared" si="82"/>
        <v>L.</v>
      </c>
      <c r="Q820" t="str">
        <f>LOOKUP(A820,Formation!$A$2:$A$10,Formation!$B$2:$B$10)</f>
        <v>Gletscher, Fels, Schutt und Geröll (mineralische Rohböden)</v>
      </c>
      <c r="R820" t="str" cm="1">
        <f t="array" ref="R820">INDEX(Klasse!$D$2:$D$42,MATCH(1,(A820=Klasse!$A$2:$A$42) * (Species!B820=Klasse!$B$2:$B$42),0))</f>
        <v>Steinschutt- und Geröllfluren</v>
      </c>
    </row>
    <row r="821" spans="1:18" x14ac:dyDescent="0.3">
      <c r="A821" s="10">
        <v>3</v>
      </c>
      <c r="B821" s="10">
        <v>3</v>
      </c>
      <c r="C821" s="10">
        <v>2</v>
      </c>
      <c r="D821" s="10">
        <v>2</v>
      </c>
      <c r="E821" t="str">
        <f>IF(C821="",Options!$A$3,IF(D821="",Options!$A$4,Options!$A$5))</f>
        <v>Assoziation</v>
      </c>
      <c r="F821" t="str" cm="1">
        <f t="array" ref="F821">IF(E821=Options!$A$3,"",IF(E821=Options!$A$4,INDEX(Verband!$E$2:$E$179,MATCH(1,(A821=Verband!$A$2:$A$179) * (Species!B821=Verband!$B$2:$B$179) * (Species!C821=Verband!$C$2:$C$179),0)),IF(E821=Options!$A$5,INDEX(Assoziation!$F$2:$F$96,MATCH(1,(A821=Assoziation!$A$2:$A$96) * (Species!B821=Assoziation!$B$2:$B$96) * (Species!C821=Assoziation!$C$2:$C$96) * (Species!D821=Assoziation!$D$2:$D$96),0)),"")))</f>
        <v>Androsacion alpinae</v>
      </c>
      <c r="G821" t="str" cm="1">
        <f t="array" ref="G821">IF(E821=Options!$A$3,INDEX(Klasse!$D$2:$D$42,MATCH(1,(A821=Klasse!$A$2:$A$42) * (Species!B821=Klasse!$B$2:$B$42),0)),IF(E821=Options!$A$4,INDEX(Verband!$F$2:$F$179,MATCH(1,(A821=Verband!$A$2:$A$179) * (Species!B821=Verband!$B$2:$B$179) * (Species!C821=Verband!$C$2:$C$179),0)),IF(E821=Options!$A$5,INDEX(Assoziation!$G$2:$G$96,MATCH(1,(A821=Assoziation!$A$2:$A$96) * (Species!B821=Assoziation!$B$2:$B$96) * (Species!C821=Assoziation!$C$2:$C$96) * (Species!D821=Assoziation!$D$2:$D$96),0)),"")))</f>
        <v>Alpine Silikatschuttflur</v>
      </c>
      <c r="H821" s="10" t="s">
        <v>833</v>
      </c>
      <c r="I821" s="10">
        <v>1</v>
      </c>
      <c r="J821" s="10">
        <v>0</v>
      </c>
      <c r="K821" s="10">
        <v>0</v>
      </c>
      <c r="L821" t="str">
        <f t="shared" si="79"/>
        <v xml:space="preserve">Cerastium </v>
      </c>
      <c r="M821" t="str">
        <f t="shared" si="80"/>
        <v xml:space="preserve"> pedunculatum</v>
      </c>
      <c r="N821" t="str">
        <f t="shared" si="81"/>
        <v/>
      </c>
      <c r="O821" t="str">
        <f t="shared" si="78"/>
        <v>Species</v>
      </c>
      <c r="P821" t="str">
        <f t="shared" si="82"/>
        <v>Gaudin</v>
      </c>
      <c r="Q821" t="str">
        <f>LOOKUP(A821,Formation!$A$2:$A$10,Formation!$B$2:$B$10)</f>
        <v>Gletscher, Fels, Schutt und Geröll (mineralische Rohböden)</v>
      </c>
      <c r="R821" t="str" cm="1">
        <f t="array" ref="R821">INDEX(Klasse!$D$2:$D$42,MATCH(1,(A821=Klasse!$A$2:$A$42) * (Species!B821=Klasse!$B$2:$B$42),0))</f>
        <v>Steinschutt- und Geröllfluren</v>
      </c>
    </row>
    <row r="822" spans="1:18" x14ac:dyDescent="0.3">
      <c r="A822" s="10">
        <v>3</v>
      </c>
      <c r="B822" s="10">
        <v>3</v>
      </c>
      <c r="C822" s="10">
        <v>2</v>
      </c>
      <c r="D822" s="10">
        <v>2</v>
      </c>
      <c r="E822" t="str">
        <f>IF(C822="",Options!$A$3,IF(D822="",Options!$A$4,Options!$A$5))</f>
        <v>Assoziation</v>
      </c>
      <c r="F822" t="str" cm="1">
        <f t="array" ref="F822">IF(E822=Options!$A$3,"",IF(E822=Options!$A$4,INDEX(Verband!$E$2:$E$179,MATCH(1,(A822=Verband!$A$2:$A$179) * (Species!B822=Verband!$B$2:$B$179) * (Species!C822=Verband!$C$2:$C$179),0)),IF(E822=Options!$A$5,INDEX(Assoziation!$F$2:$F$96,MATCH(1,(A822=Assoziation!$A$2:$A$96) * (Species!B822=Assoziation!$B$2:$B$96) * (Species!C822=Assoziation!$C$2:$C$96) * (Species!D822=Assoziation!$D$2:$D$96),0)),"")))</f>
        <v>Androsacion alpinae</v>
      </c>
      <c r="G822" t="str" cm="1">
        <f t="array" ref="G822">IF(E822=Options!$A$3,INDEX(Klasse!$D$2:$D$42,MATCH(1,(A822=Klasse!$A$2:$A$42) * (Species!B822=Klasse!$B$2:$B$42),0)),IF(E822=Options!$A$4,INDEX(Verband!$F$2:$F$179,MATCH(1,(A822=Verband!$A$2:$A$179) * (Species!B822=Verband!$B$2:$B$179) * (Species!C822=Verband!$C$2:$C$179),0)),IF(E822=Options!$A$5,INDEX(Assoziation!$G$2:$G$96,MATCH(1,(A822=Assoziation!$A$2:$A$96) * (Species!B822=Assoziation!$B$2:$B$96) * (Species!C822=Assoziation!$C$2:$C$96) * (Species!D822=Assoziation!$D$2:$D$96),0)),"")))</f>
        <v>Alpine Silikatschuttflur</v>
      </c>
      <c r="H822" s="10" t="s">
        <v>834</v>
      </c>
      <c r="I822" s="10">
        <v>1</v>
      </c>
      <c r="J822" s="10">
        <v>0</v>
      </c>
      <c r="K822" s="10">
        <v>0</v>
      </c>
      <c r="L822" t="str">
        <f t="shared" si="79"/>
        <v xml:space="preserve">Cerastium </v>
      </c>
      <c r="M822" t="str">
        <f t="shared" si="80"/>
        <v xml:space="preserve"> uniflorum</v>
      </c>
      <c r="N822" t="str">
        <f t="shared" si="81"/>
        <v/>
      </c>
      <c r="O822" t="str">
        <f t="shared" si="78"/>
        <v>Species</v>
      </c>
      <c r="P822" t="str">
        <f t="shared" si="82"/>
        <v>Clairv.</v>
      </c>
      <c r="Q822" t="str">
        <f>LOOKUP(A822,Formation!$A$2:$A$10,Formation!$B$2:$B$10)</f>
        <v>Gletscher, Fels, Schutt und Geröll (mineralische Rohböden)</v>
      </c>
      <c r="R822" t="str" cm="1">
        <f t="array" ref="R822">INDEX(Klasse!$D$2:$D$42,MATCH(1,(A822=Klasse!$A$2:$A$42) * (Species!B822=Klasse!$B$2:$B$42),0))</f>
        <v>Steinschutt- und Geröllfluren</v>
      </c>
    </row>
    <row r="823" spans="1:18" x14ac:dyDescent="0.3">
      <c r="A823" s="10">
        <v>3</v>
      </c>
      <c r="B823" s="10">
        <v>3</v>
      </c>
      <c r="C823" s="10">
        <v>2</v>
      </c>
      <c r="D823" s="10">
        <v>2</v>
      </c>
      <c r="E823" t="str">
        <f>IF(C823="",Options!$A$3,IF(D823="",Options!$A$4,Options!$A$5))</f>
        <v>Assoziation</v>
      </c>
      <c r="F823" t="str" cm="1">
        <f t="array" ref="F823">IF(E823=Options!$A$3,"",IF(E823=Options!$A$4,INDEX(Verband!$E$2:$E$179,MATCH(1,(A823=Verband!$A$2:$A$179) * (Species!B823=Verband!$B$2:$B$179) * (Species!C823=Verband!$C$2:$C$179),0)),IF(E823=Options!$A$5,INDEX(Assoziation!$F$2:$F$96,MATCH(1,(A823=Assoziation!$A$2:$A$96) * (Species!B823=Assoziation!$B$2:$B$96) * (Species!C823=Assoziation!$C$2:$C$96) * (Species!D823=Assoziation!$D$2:$D$96),0)),"")))</f>
        <v>Androsacion alpinae</v>
      </c>
      <c r="G823" t="str" cm="1">
        <f t="array" ref="G823">IF(E823=Options!$A$3,INDEX(Klasse!$D$2:$D$42,MATCH(1,(A823=Klasse!$A$2:$A$42) * (Species!B823=Klasse!$B$2:$B$42),0)),IF(E823=Options!$A$4,INDEX(Verband!$F$2:$F$179,MATCH(1,(A823=Verband!$A$2:$A$179) * (Species!B823=Verband!$B$2:$B$179) * (Species!C823=Verband!$C$2:$C$179),0)),IF(E823=Options!$A$5,INDEX(Assoziation!$G$2:$G$96,MATCH(1,(A823=Assoziation!$A$2:$A$96) * (Species!B823=Assoziation!$B$2:$B$96) * (Species!C823=Assoziation!$C$2:$C$96) * (Species!D823=Assoziation!$D$2:$D$96),0)),"")))</f>
        <v>Alpine Silikatschuttflur</v>
      </c>
      <c r="H823" s="10" t="s">
        <v>835</v>
      </c>
      <c r="I823" s="10">
        <v>1</v>
      </c>
      <c r="J823" s="10">
        <v>1</v>
      </c>
      <c r="K823" s="10">
        <v>0</v>
      </c>
      <c r="L823" t="str">
        <f t="shared" si="79"/>
        <v xml:space="preserve">Cryptogramma </v>
      </c>
      <c r="M823" t="str">
        <f t="shared" si="80"/>
        <v xml:space="preserve"> crispa</v>
      </c>
      <c r="N823" t="str">
        <f t="shared" si="81"/>
        <v/>
      </c>
      <c r="O823" t="str">
        <f t="shared" si="78"/>
        <v>Species</v>
      </c>
      <c r="P823" t="str">
        <f t="shared" si="82"/>
        <v>(L.) Hook.</v>
      </c>
      <c r="Q823" t="str">
        <f>LOOKUP(A823,Formation!$A$2:$A$10,Formation!$B$2:$B$10)</f>
        <v>Gletscher, Fels, Schutt und Geröll (mineralische Rohböden)</v>
      </c>
      <c r="R823" t="str" cm="1">
        <f t="array" ref="R823">INDEX(Klasse!$D$2:$D$42,MATCH(1,(A823=Klasse!$A$2:$A$42) * (Species!B823=Klasse!$B$2:$B$42),0))</f>
        <v>Steinschutt- und Geröllfluren</v>
      </c>
    </row>
    <row r="824" spans="1:18" x14ac:dyDescent="0.3">
      <c r="A824" s="10">
        <v>3</v>
      </c>
      <c r="B824" s="10">
        <v>3</v>
      </c>
      <c r="C824" s="10">
        <v>2</v>
      </c>
      <c r="D824" s="10">
        <v>2</v>
      </c>
      <c r="E824" t="str">
        <f>IF(C824="",Options!$A$3,IF(D824="",Options!$A$4,Options!$A$5))</f>
        <v>Assoziation</v>
      </c>
      <c r="F824" t="str" cm="1">
        <f t="array" ref="F824">IF(E824=Options!$A$3,"",IF(E824=Options!$A$4,INDEX(Verband!$E$2:$E$179,MATCH(1,(A824=Verband!$A$2:$A$179) * (Species!B824=Verband!$B$2:$B$179) * (Species!C824=Verband!$C$2:$C$179),0)),IF(E824=Options!$A$5,INDEX(Assoziation!$F$2:$F$96,MATCH(1,(A824=Assoziation!$A$2:$A$96) * (Species!B824=Assoziation!$B$2:$B$96) * (Species!C824=Assoziation!$C$2:$C$96) * (Species!D824=Assoziation!$D$2:$D$96),0)),"")))</f>
        <v>Androsacion alpinae</v>
      </c>
      <c r="G824" t="str" cm="1">
        <f t="array" ref="G824">IF(E824=Options!$A$3,INDEX(Klasse!$D$2:$D$42,MATCH(1,(A824=Klasse!$A$2:$A$42) * (Species!B824=Klasse!$B$2:$B$42),0)),IF(E824=Options!$A$4,INDEX(Verband!$F$2:$F$179,MATCH(1,(A824=Verband!$A$2:$A$179) * (Species!B824=Verband!$B$2:$B$179) * (Species!C824=Verband!$C$2:$C$179),0)),IF(E824=Options!$A$5,INDEX(Assoziation!$G$2:$G$96,MATCH(1,(A824=Assoziation!$A$2:$A$96) * (Species!B824=Assoziation!$B$2:$B$96) * (Species!C824=Assoziation!$C$2:$C$96) * (Species!D824=Assoziation!$D$2:$D$96),0)),"")))</f>
        <v>Alpine Silikatschuttflur</v>
      </c>
      <c r="H824" s="10" t="s">
        <v>836</v>
      </c>
      <c r="I824" s="10">
        <v>1</v>
      </c>
      <c r="J824" s="10">
        <v>0</v>
      </c>
      <c r="K824" s="10">
        <v>0</v>
      </c>
      <c r="L824" t="str">
        <f t="shared" si="79"/>
        <v xml:space="preserve">Doronicum </v>
      </c>
      <c r="M824" t="str">
        <f t="shared" si="80"/>
        <v xml:space="preserve"> clusii</v>
      </c>
      <c r="N824" t="str">
        <f t="shared" si="81"/>
        <v/>
      </c>
      <c r="O824" t="str">
        <f t="shared" si="78"/>
        <v>Species</v>
      </c>
      <c r="P824" t="str">
        <f t="shared" si="82"/>
        <v>(All.) Tausch</v>
      </c>
      <c r="Q824" t="str">
        <f>LOOKUP(A824,Formation!$A$2:$A$10,Formation!$B$2:$B$10)</f>
        <v>Gletscher, Fels, Schutt und Geröll (mineralische Rohböden)</v>
      </c>
      <c r="R824" t="str" cm="1">
        <f t="array" ref="R824">INDEX(Klasse!$D$2:$D$42,MATCH(1,(A824=Klasse!$A$2:$A$42) * (Species!B824=Klasse!$B$2:$B$42),0))</f>
        <v>Steinschutt- und Geröllfluren</v>
      </c>
    </row>
    <row r="825" spans="1:18" x14ac:dyDescent="0.3">
      <c r="A825" s="10">
        <v>3</v>
      </c>
      <c r="B825" s="10">
        <v>3</v>
      </c>
      <c r="C825" s="10">
        <v>2</v>
      </c>
      <c r="D825" s="10">
        <v>2</v>
      </c>
      <c r="E825" t="str">
        <f>IF(C825="",Options!$A$3,IF(D825="",Options!$A$4,Options!$A$5))</f>
        <v>Assoziation</v>
      </c>
      <c r="F825" t="str" cm="1">
        <f t="array" ref="F825">IF(E825=Options!$A$3,"",IF(E825=Options!$A$4,INDEX(Verband!$E$2:$E$179,MATCH(1,(A825=Verband!$A$2:$A$179) * (Species!B825=Verband!$B$2:$B$179) * (Species!C825=Verband!$C$2:$C$179),0)),IF(E825=Options!$A$5,INDEX(Assoziation!$F$2:$F$96,MATCH(1,(A825=Assoziation!$A$2:$A$96) * (Species!B825=Assoziation!$B$2:$B$96) * (Species!C825=Assoziation!$C$2:$C$96) * (Species!D825=Assoziation!$D$2:$D$96),0)),"")))</f>
        <v>Androsacion alpinae</v>
      </c>
      <c r="G825" t="str" cm="1">
        <f t="array" ref="G825">IF(E825=Options!$A$3,INDEX(Klasse!$D$2:$D$42,MATCH(1,(A825=Klasse!$A$2:$A$42) * (Species!B825=Klasse!$B$2:$B$42),0)),IF(E825=Options!$A$4,INDEX(Verband!$F$2:$F$179,MATCH(1,(A825=Verband!$A$2:$A$179) * (Species!B825=Verband!$B$2:$B$179) * (Species!C825=Verband!$C$2:$C$179),0)),IF(E825=Options!$A$5,INDEX(Assoziation!$G$2:$G$96,MATCH(1,(A825=Assoziation!$A$2:$A$96) * (Species!B825=Assoziation!$B$2:$B$96) * (Species!C825=Assoziation!$C$2:$C$96) * (Species!D825=Assoziation!$D$2:$D$96),0)),"")))</f>
        <v>Alpine Silikatschuttflur</v>
      </c>
      <c r="H825" s="10" t="s">
        <v>837</v>
      </c>
      <c r="I825" s="10">
        <v>1</v>
      </c>
      <c r="J825" s="10">
        <v>1</v>
      </c>
      <c r="K825" s="10">
        <v>0</v>
      </c>
      <c r="L825" t="str">
        <f t="shared" si="79"/>
        <v xml:space="preserve">Geum </v>
      </c>
      <c r="M825" t="str">
        <f t="shared" si="80"/>
        <v xml:space="preserve"> reptans</v>
      </c>
      <c r="N825" t="str">
        <f t="shared" si="81"/>
        <v/>
      </c>
      <c r="O825" t="str">
        <f t="shared" si="78"/>
        <v>Species</v>
      </c>
      <c r="P825" t="str">
        <f t="shared" si="82"/>
        <v>L.</v>
      </c>
      <c r="Q825" t="str">
        <f>LOOKUP(A825,Formation!$A$2:$A$10,Formation!$B$2:$B$10)</f>
        <v>Gletscher, Fels, Schutt und Geröll (mineralische Rohböden)</v>
      </c>
      <c r="R825" t="str" cm="1">
        <f t="array" ref="R825">INDEX(Klasse!$D$2:$D$42,MATCH(1,(A825=Klasse!$A$2:$A$42) * (Species!B825=Klasse!$B$2:$B$42),0))</f>
        <v>Steinschutt- und Geröllfluren</v>
      </c>
    </row>
    <row r="826" spans="1:18" x14ac:dyDescent="0.3">
      <c r="A826" s="10">
        <v>3</v>
      </c>
      <c r="B826" s="10">
        <v>3</v>
      </c>
      <c r="C826" s="10">
        <v>2</v>
      </c>
      <c r="D826" s="10">
        <v>2</v>
      </c>
      <c r="E826" t="str">
        <f>IF(C826="",Options!$A$3,IF(D826="",Options!$A$4,Options!$A$5))</f>
        <v>Assoziation</v>
      </c>
      <c r="F826" t="str" cm="1">
        <f t="array" ref="F826">IF(E826=Options!$A$3,"",IF(E826=Options!$A$4,INDEX(Verband!$E$2:$E$179,MATCH(1,(A826=Verband!$A$2:$A$179) * (Species!B826=Verband!$B$2:$B$179) * (Species!C826=Verband!$C$2:$C$179),0)),IF(E826=Options!$A$5,INDEX(Assoziation!$F$2:$F$96,MATCH(1,(A826=Assoziation!$A$2:$A$96) * (Species!B826=Assoziation!$B$2:$B$96) * (Species!C826=Assoziation!$C$2:$C$96) * (Species!D826=Assoziation!$D$2:$D$96),0)),"")))</f>
        <v>Androsacion alpinae</v>
      </c>
      <c r="G826" t="str" cm="1">
        <f t="array" ref="G826">IF(E826=Options!$A$3,INDEX(Klasse!$D$2:$D$42,MATCH(1,(A826=Klasse!$A$2:$A$42) * (Species!B826=Klasse!$B$2:$B$42),0)),IF(E826=Options!$A$4,INDEX(Verband!$F$2:$F$179,MATCH(1,(A826=Verband!$A$2:$A$179) * (Species!B826=Verband!$B$2:$B$179) * (Species!C826=Verband!$C$2:$C$179),0)),IF(E826=Options!$A$5,INDEX(Assoziation!$G$2:$G$96,MATCH(1,(A826=Assoziation!$A$2:$A$96) * (Species!B826=Assoziation!$B$2:$B$96) * (Species!C826=Assoziation!$C$2:$C$96) * (Species!D826=Assoziation!$D$2:$D$96),0)),"")))</f>
        <v>Alpine Silikatschuttflur</v>
      </c>
      <c r="H826" s="10" t="s">
        <v>838</v>
      </c>
      <c r="I826" s="10">
        <v>1</v>
      </c>
      <c r="J826" s="10">
        <v>0</v>
      </c>
      <c r="K826" s="10">
        <v>0</v>
      </c>
      <c r="L826" t="str">
        <f t="shared" si="79"/>
        <v xml:space="preserve">Hieracium </v>
      </c>
      <c r="M826" t="str">
        <f t="shared" si="80"/>
        <v xml:space="preserve"> alpicola</v>
      </c>
      <c r="N826" t="str">
        <f t="shared" si="81"/>
        <v/>
      </c>
      <c r="O826" t="str">
        <f t="shared" si="78"/>
        <v>Species</v>
      </c>
      <c r="P826" t="str">
        <f t="shared" si="82"/>
        <v>Steud. &amp; Hochst.</v>
      </c>
      <c r="Q826" t="str">
        <f>LOOKUP(A826,Formation!$A$2:$A$10,Formation!$B$2:$B$10)</f>
        <v>Gletscher, Fels, Schutt und Geröll (mineralische Rohböden)</v>
      </c>
      <c r="R826" t="str" cm="1">
        <f t="array" ref="R826">INDEX(Klasse!$D$2:$D$42,MATCH(1,(A826=Klasse!$A$2:$A$42) * (Species!B826=Klasse!$B$2:$B$42),0))</f>
        <v>Steinschutt- und Geröllfluren</v>
      </c>
    </row>
    <row r="827" spans="1:18" x14ac:dyDescent="0.3">
      <c r="A827" s="10">
        <v>3</v>
      </c>
      <c r="B827" s="10">
        <v>3</v>
      </c>
      <c r="C827" s="10">
        <v>2</v>
      </c>
      <c r="D827" s="10">
        <v>2</v>
      </c>
      <c r="E827" t="str">
        <f>IF(C827="",Options!$A$3,IF(D827="",Options!$A$4,Options!$A$5))</f>
        <v>Assoziation</v>
      </c>
      <c r="F827" t="str" cm="1">
        <f t="array" ref="F827">IF(E827=Options!$A$3,"",IF(E827=Options!$A$4,INDEX(Verband!$E$2:$E$179,MATCH(1,(A827=Verband!$A$2:$A$179) * (Species!B827=Verband!$B$2:$B$179) * (Species!C827=Verband!$C$2:$C$179),0)),IF(E827=Options!$A$5,INDEX(Assoziation!$F$2:$F$96,MATCH(1,(A827=Assoziation!$A$2:$A$96) * (Species!B827=Assoziation!$B$2:$B$96) * (Species!C827=Assoziation!$C$2:$C$96) * (Species!D827=Assoziation!$D$2:$D$96),0)),"")))</f>
        <v>Androsacion alpinae</v>
      </c>
      <c r="G827" t="str" cm="1">
        <f t="array" ref="G827">IF(E827=Options!$A$3,INDEX(Klasse!$D$2:$D$42,MATCH(1,(A827=Klasse!$A$2:$A$42) * (Species!B827=Klasse!$B$2:$B$42),0)),IF(E827=Options!$A$4,INDEX(Verband!$F$2:$F$179,MATCH(1,(A827=Verband!$A$2:$A$179) * (Species!B827=Verband!$B$2:$B$179) * (Species!C827=Verband!$C$2:$C$179),0)),IF(E827=Options!$A$5,INDEX(Assoziation!$G$2:$G$96,MATCH(1,(A827=Assoziation!$A$2:$A$96) * (Species!B827=Assoziation!$B$2:$B$96) * (Species!C827=Assoziation!$C$2:$C$96) * (Species!D827=Assoziation!$D$2:$D$96),0)),"")))</f>
        <v>Alpine Silikatschuttflur</v>
      </c>
      <c r="H827" s="10" t="s">
        <v>722</v>
      </c>
      <c r="I827" s="10">
        <v>1</v>
      </c>
      <c r="J827" s="10">
        <v>1</v>
      </c>
      <c r="K827" s="10">
        <v>0</v>
      </c>
      <c r="L827" t="str">
        <f t="shared" si="79"/>
        <v xml:space="preserve">Oxyria </v>
      </c>
      <c r="M827" t="str">
        <f t="shared" si="80"/>
        <v xml:space="preserve"> digyna</v>
      </c>
      <c r="N827" t="str">
        <f t="shared" si="81"/>
        <v/>
      </c>
      <c r="O827" t="str">
        <f t="shared" si="78"/>
        <v>Species</v>
      </c>
      <c r="P827" t="str">
        <f t="shared" si="82"/>
        <v>(L.) Hill</v>
      </c>
      <c r="Q827" t="str">
        <f>LOOKUP(A827,Formation!$A$2:$A$10,Formation!$B$2:$B$10)</f>
        <v>Gletscher, Fels, Schutt und Geröll (mineralische Rohböden)</v>
      </c>
      <c r="R827" t="str" cm="1">
        <f t="array" ref="R827">INDEX(Klasse!$D$2:$D$42,MATCH(1,(A827=Klasse!$A$2:$A$42) * (Species!B827=Klasse!$B$2:$B$42),0))</f>
        <v>Steinschutt- und Geröllfluren</v>
      </c>
    </row>
    <row r="828" spans="1:18" x14ac:dyDescent="0.3">
      <c r="A828" s="10">
        <v>3</v>
      </c>
      <c r="B828" s="10">
        <v>3</v>
      </c>
      <c r="C828" s="10">
        <v>2</v>
      </c>
      <c r="D828" s="10">
        <v>2</v>
      </c>
      <c r="E828" t="str">
        <f>IF(C828="",Options!$A$3,IF(D828="",Options!$A$4,Options!$A$5))</f>
        <v>Assoziation</v>
      </c>
      <c r="F828" t="str" cm="1">
        <f t="array" ref="F828">IF(E828=Options!$A$3,"",IF(E828=Options!$A$4,INDEX(Verband!$E$2:$E$179,MATCH(1,(A828=Verband!$A$2:$A$179) * (Species!B828=Verband!$B$2:$B$179) * (Species!C828=Verband!$C$2:$C$179),0)),IF(E828=Options!$A$5,INDEX(Assoziation!$F$2:$F$96,MATCH(1,(A828=Assoziation!$A$2:$A$96) * (Species!B828=Assoziation!$B$2:$B$96) * (Species!C828=Assoziation!$C$2:$C$96) * (Species!D828=Assoziation!$D$2:$D$96),0)),"")))</f>
        <v>Androsacion alpinae</v>
      </c>
      <c r="G828" t="str" cm="1">
        <f t="array" ref="G828">IF(E828=Options!$A$3,INDEX(Klasse!$D$2:$D$42,MATCH(1,(A828=Klasse!$A$2:$A$42) * (Species!B828=Klasse!$B$2:$B$42),0)),IF(E828=Options!$A$4,INDEX(Verband!$F$2:$F$179,MATCH(1,(A828=Verband!$A$2:$A$179) * (Species!B828=Verband!$B$2:$B$179) * (Species!C828=Verband!$C$2:$C$179),0)),IF(E828=Options!$A$5,INDEX(Assoziation!$G$2:$G$96,MATCH(1,(A828=Assoziation!$A$2:$A$96) * (Species!B828=Assoziation!$B$2:$B$96) * (Species!C828=Assoziation!$C$2:$C$96) * (Species!D828=Assoziation!$D$2:$D$96),0)),"")))</f>
        <v>Alpine Silikatschuttflur</v>
      </c>
      <c r="H828" s="10" t="s">
        <v>839</v>
      </c>
      <c r="I828" s="10">
        <v>1</v>
      </c>
      <c r="J828" s="10">
        <v>0</v>
      </c>
      <c r="K828" s="10">
        <v>0</v>
      </c>
      <c r="L828" t="str">
        <f t="shared" si="79"/>
        <v xml:space="preserve">Poa </v>
      </c>
      <c r="M828" t="str">
        <f t="shared" si="80"/>
        <v xml:space="preserve"> laxa</v>
      </c>
      <c r="N828" t="str">
        <f t="shared" si="81"/>
        <v/>
      </c>
      <c r="O828" t="str">
        <f t="shared" si="78"/>
        <v>Species</v>
      </c>
      <c r="P828" t="str">
        <f t="shared" si="82"/>
        <v>Haenke</v>
      </c>
      <c r="Q828" t="str">
        <f>LOOKUP(A828,Formation!$A$2:$A$10,Formation!$B$2:$B$10)</f>
        <v>Gletscher, Fels, Schutt und Geröll (mineralische Rohböden)</v>
      </c>
      <c r="R828" t="str" cm="1">
        <f t="array" ref="R828">INDEX(Klasse!$D$2:$D$42,MATCH(1,(A828=Klasse!$A$2:$A$42) * (Species!B828=Klasse!$B$2:$B$42),0))</f>
        <v>Steinschutt- und Geröllfluren</v>
      </c>
    </row>
    <row r="829" spans="1:18" x14ac:dyDescent="0.3">
      <c r="A829" s="10">
        <v>3</v>
      </c>
      <c r="B829" s="10">
        <v>3</v>
      </c>
      <c r="C829" s="10">
        <v>2</v>
      </c>
      <c r="D829" s="10">
        <v>2</v>
      </c>
      <c r="E829" t="str">
        <f>IF(C829="",Options!$A$3,IF(D829="",Options!$A$4,Options!$A$5))</f>
        <v>Assoziation</v>
      </c>
      <c r="F829" t="str" cm="1">
        <f t="array" ref="F829">IF(E829=Options!$A$3,"",IF(E829=Options!$A$4,INDEX(Verband!$E$2:$E$179,MATCH(1,(A829=Verband!$A$2:$A$179) * (Species!B829=Verband!$B$2:$B$179) * (Species!C829=Verband!$C$2:$C$179),0)),IF(E829=Options!$A$5,INDEX(Assoziation!$F$2:$F$96,MATCH(1,(A829=Assoziation!$A$2:$A$96) * (Species!B829=Assoziation!$B$2:$B$96) * (Species!C829=Assoziation!$C$2:$C$96) * (Species!D829=Assoziation!$D$2:$D$96),0)),"")))</f>
        <v>Androsacion alpinae</v>
      </c>
      <c r="G829" t="str" cm="1">
        <f t="array" ref="G829">IF(E829=Options!$A$3,INDEX(Klasse!$D$2:$D$42,MATCH(1,(A829=Klasse!$A$2:$A$42) * (Species!B829=Klasse!$B$2:$B$42),0)),IF(E829=Options!$A$4,INDEX(Verband!$F$2:$F$179,MATCH(1,(A829=Verband!$A$2:$A$179) * (Species!B829=Verband!$B$2:$B$179) * (Species!C829=Verband!$C$2:$C$179),0)),IF(E829=Options!$A$5,INDEX(Assoziation!$G$2:$G$96,MATCH(1,(A829=Assoziation!$A$2:$A$96) * (Species!B829=Assoziation!$B$2:$B$96) * (Species!C829=Assoziation!$C$2:$C$96) * (Species!D829=Assoziation!$D$2:$D$96),0)),"")))</f>
        <v>Alpine Silikatschuttflur</v>
      </c>
      <c r="H829" s="10" t="s">
        <v>840</v>
      </c>
      <c r="I829" s="10">
        <v>1</v>
      </c>
      <c r="J829" s="10">
        <v>0</v>
      </c>
      <c r="K829" s="10">
        <v>0</v>
      </c>
      <c r="L829" t="str">
        <f t="shared" si="79"/>
        <v xml:space="preserve">Saxifraga </v>
      </c>
      <c r="M829" t="str">
        <f t="shared" si="80"/>
        <v xml:space="preserve"> aspera</v>
      </c>
      <c r="N829" t="str">
        <f t="shared" si="81"/>
        <v/>
      </c>
      <c r="O829" t="str">
        <f t="shared" si="78"/>
        <v>Species</v>
      </c>
      <c r="P829" t="str">
        <f t="shared" si="82"/>
        <v>L.</v>
      </c>
      <c r="Q829" t="str">
        <f>LOOKUP(A829,Formation!$A$2:$A$10,Formation!$B$2:$B$10)</f>
        <v>Gletscher, Fels, Schutt und Geröll (mineralische Rohböden)</v>
      </c>
      <c r="R829" t="str" cm="1">
        <f t="array" ref="R829">INDEX(Klasse!$D$2:$D$42,MATCH(1,(A829=Klasse!$A$2:$A$42) * (Species!B829=Klasse!$B$2:$B$42),0))</f>
        <v>Steinschutt- und Geröllfluren</v>
      </c>
    </row>
    <row r="830" spans="1:18" x14ac:dyDescent="0.3">
      <c r="A830" s="10">
        <v>3</v>
      </c>
      <c r="B830" s="10">
        <v>3</v>
      </c>
      <c r="C830" s="10">
        <v>2</v>
      </c>
      <c r="D830" s="10">
        <v>2</v>
      </c>
      <c r="E830" t="str">
        <f>IF(C830="",Options!$A$3,IF(D830="",Options!$A$4,Options!$A$5))</f>
        <v>Assoziation</v>
      </c>
      <c r="F830" t="str" cm="1">
        <f t="array" ref="F830">IF(E830=Options!$A$3,"",IF(E830=Options!$A$4,INDEX(Verband!$E$2:$E$179,MATCH(1,(A830=Verband!$A$2:$A$179) * (Species!B830=Verband!$B$2:$B$179) * (Species!C830=Verband!$C$2:$C$179),0)),IF(E830=Options!$A$5,INDEX(Assoziation!$F$2:$F$96,MATCH(1,(A830=Assoziation!$A$2:$A$96) * (Species!B830=Assoziation!$B$2:$B$96) * (Species!C830=Assoziation!$C$2:$C$96) * (Species!D830=Assoziation!$D$2:$D$96),0)),"")))</f>
        <v>Androsacion alpinae</v>
      </c>
      <c r="G830" t="str" cm="1">
        <f t="array" ref="G830">IF(E830=Options!$A$3,INDEX(Klasse!$D$2:$D$42,MATCH(1,(A830=Klasse!$A$2:$A$42) * (Species!B830=Klasse!$B$2:$B$42),0)),IF(E830=Options!$A$4,INDEX(Verband!$F$2:$F$179,MATCH(1,(A830=Verband!$A$2:$A$179) * (Species!B830=Verband!$B$2:$B$179) * (Species!C830=Verband!$C$2:$C$179),0)),IF(E830=Options!$A$5,INDEX(Assoziation!$G$2:$G$96,MATCH(1,(A830=Assoziation!$A$2:$A$96) * (Species!B830=Assoziation!$B$2:$B$96) * (Species!C830=Assoziation!$C$2:$C$96) * (Species!D830=Assoziation!$D$2:$D$96),0)),"")))</f>
        <v>Alpine Silikatschuttflur</v>
      </c>
      <c r="H830" s="10" t="s">
        <v>841</v>
      </c>
      <c r="I830" s="10">
        <v>1</v>
      </c>
      <c r="J830" s="10">
        <v>0</v>
      </c>
      <c r="K830" s="10">
        <v>0</v>
      </c>
      <c r="L830" t="str">
        <f t="shared" si="79"/>
        <v xml:space="preserve">Saxifraga </v>
      </c>
      <c r="M830" t="str">
        <f t="shared" si="80"/>
        <v xml:space="preserve"> bryoides</v>
      </c>
      <c r="N830" t="str">
        <f t="shared" si="81"/>
        <v/>
      </c>
      <c r="O830" t="str">
        <f t="shared" si="78"/>
        <v>Species</v>
      </c>
      <c r="P830" t="str">
        <f t="shared" si="82"/>
        <v>L.</v>
      </c>
      <c r="Q830" t="str">
        <f>LOOKUP(A830,Formation!$A$2:$A$10,Formation!$B$2:$B$10)</f>
        <v>Gletscher, Fels, Schutt und Geröll (mineralische Rohböden)</v>
      </c>
      <c r="R830" t="str" cm="1">
        <f t="array" ref="R830">INDEX(Klasse!$D$2:$D$42,MATCH(1,(A830=Klasse!$A$2:$A$42) * (Species!B830=Klasse!$B$2:$B$42),0))</f>
        <v>Steinschutt- und Geröllfluren</v>
      </c>
    </row>
    <row r="831" spans="1:18" x14ac:dyDescent="0.3">
      <c r="A831" s="10">
        <v>3</v>
      </c>
      <c r="B831" s="10">
        <v>3</v>
      </c>
      <c r="C831" s="10">
        <v>2</v>
      </c>
      <c r="D831" s="10">
        <v>2</v>
      </c>
      <c r="E831" t="str">
        <f>IF(C831="",Options!$A$3,IF(D831="",Options!$A$4,Options!$A$5))</f>
        <v>Assoziation</v>
      </c>
      <c r="F831" t="str" cm="1">
        <f t="array" ref="F831">IF(E831=Options!$A$3,"",IF(E831=Options!$A$4,INDEX(Verband!$E$2:$E$179,MATCH(1,(A831=Verband!$A$2:$A$179) * (Species!B831=Verband!$B$2:$B$179) * (Species!C831=Verband!$C$2:$C$179),0)),IF(E831=Options!$A$5,INDEX(Assoziation!$F$2:$F$96,MATCH(1,(A831=Assoziation!$A$2:$A$96) * (Species!B831=Assoziation!$B$2:$B$96) * (Species!C831=Assoziation!$C$2:$C$96) * (Species!D831=Assoziation!$D$2:$D$96),0)),"")))</f>
        <v>Androsacion alpinae</v>
      </c>
      <c r="G831" t="str" cm="1">
        <f t="array" ref="G831">IF(E831=Options!$A$3,INDEX(Klasse!$D$2:$D$42,MATCH(1,(A831=Klasse!$A$2:$A$42) * (Species!B831=Klasse!$B$2:$B$42),0)),IF(E831=Options!$A$4,INDEX(Verband!$F$2:$F$179,MATCH(1,(A831=Verband!$A$2:$A$179) * (Species!B831=Verband!$B$2:$B$179) * (Species!C831=Verband!$C$2:$C$179),0)),IF(E831=Options!$A$5,INDEX(Assoziation!$G$2:$G$96,MATCH(1,(A831=Assoziation!$A$2:$A$96) * (Species!B831=Assoziation!$B$2:$B$96) * (Species!C831=Assoziation!$C$2:$C$96) * (Species!D831=Assoziation!$D$2:$D$96),0)),"")))</f>
        <v>Alpine Silikatschuttflur</v>
      </c>
      <c r="H831" s="10" t="s">
        <v>842</v>
      </c>
      <c r="I831" s="10">
        <v>1</v>
      </c>
      <c r="J831" s="10">
        <v>0</v>
      </c>
      <c r="K831" s="10">
        <v>0</v>
      </c>
      <c r="L831" t="str">
        <f t="shared" si="79"/>
        <v xml:space="preserve">Thlaspi </v>
      </c>
      <c r="M831" t="str">
        <f t="shared" si="80"/>
        <v xml:space="preserve"> rotundifolium</v>
      </c>
      <c r="N831" t="str">
        <f t="shared" si="81"/>
        <v>corymbosum</v>
      </c>
      <c r="O831" t="str">
        <f t="shared" si="78"/>
        <v>Subspecies</v>
      </c>
      <c r="P831" t="str">
        <f t="shared" si="82"/>
        <v/>
      </c>
      <c r="Q831" t="str">
        <f>LOOKUP(A831,Formation!$A$2:$A$10,Formation!$B$2:$B$10)</f>
        <v>Gletscher, Fels, Schutt und Geröll (mineralische Rohböden)</v>
      </c>
      <c r="R831" t="str" cm="1">
        <f t="array" ref="R831">INDEX(Klasse!$D$2:$D$42,MATCH(1,(A831=Klasse!$A$2:$A$42) * (Species!B831=Klasse!$B$2:$B$42),0))</f>
        <v>Steinschutt- und Geröllfluren</v>
      </c>
    </row>
    <row r="832" spans="1:18" x14ac:dyDescent="0.3">
      <c r="A832" s="10">
        <v>3</v>
      </c>
      <c r="B832" s="10">
        <v>3</v>
      </c>
      <c r="C832" s="10">
        <v>2</v>
      </c>
      <c r="D832" s="10">
        <v>2</v>
      </c>
      <c r="E832" t="str">
        <f>IF(C832="",Options!$A$3,IF(D832="",Options!$A$4,Options!$A$5))</f>
        <v>Assoziation</v>
      </c>
      <c r="F832" t="str" cm="1">
        <f t="array" ref="F832">IF(E832=Options!$A$3,"",IF(E832=Options!$A$4,INDEX(Verband!$E$2:$E$179,MATCH(1,(A832=Verband!$A$2:$A$179) * (Species!B832=Verband!$B$2:$B$179) * (Species!C832=Verband!$C$2:$C$179),0)),IF(E832=Options!$A$5,INDEX(Assoziation!$F$2:$F$96,MATCH(1,(A832=Assoziation!$A$2:$A$96) * (Species!B832=Assoziation!$B$2:$B$96) * (Species!C832=Assoziation!$C$2:$C$96) * (Species!D832=Assoziation!$D$2:$D$96),0)),"")))</f>
        <v>Androsacion alpinae</v>
      </c>
      <c r="G832" t="str" cm="1">
        <f t="array" ref="G832">IF(E832=Options!$A$3,INDEX(Klasse!$D$2:$D$42,MATCH(1,(A832=Klasse!$A$2:$A$42) * (Species!B832=Klasse!$B$2:$B$42),0)),IF(E832=Options!$A$4,INDEX(Verband!$F$2:$F$179,MATCH(1,(A832=Verband!$A$2:$A$179) * (Species!B832=Verband!$B$2:$B$179) * (Species!C832=Verband!$C$2:$C$179),0)),IF(E832=Options!$A$5,INDEX(Assoziation!$G$2:$G$96,MATCH(1,(A832=Assoziation!$A$2:$A$96) * (Species!B832=Assoziation!$B$2:$B$96) * (Species!C832=Assoziation!$C$2:$C$96) * (Species!D832=Assoziation!$D$2:$D$96),0)),"")))</f>
        <v>Alpine Silikatschuttflur</v>
      </c>
      <c r="H832" s="10" t="s">
        <v>843</v>
      </c>
      <c r="I832" s="10">
        <v>0</v>
      </c>
      <c r="J832" s="10">
        <v>0</v>
      </c>
      <c r="K832" s="10">
        <v>0</v>
      </c>
      <c r="L832" t="str">
        <f t="shared" si="79"/>
        <v xml:space="preserve">Achillea </v>
      </c>
      <c r="M832" t="str">
        <f t="shared" si="80"/>
        <v xml:space="preserve"> erba-rotta</v>
      </c>
      <c r="N832" t="str">
        <f t="shared" si="81"/>
        <v>moschata</v>
      </c>
      <c r="O832" t="str">
        <f t="shared" si="78"/>
        <v>Subspecies</v>
      </c>
      <c r="P832" t="str">
        <f t="shared" si="82"/>
        <v/>
      </c>
      <c r="Q832" t="str">
        <f>LOOKUP(A832,Formation!$A$2:$A$10,Formation!$B$2:$B$10)</f>
        <v>Gletscher, Fels, Schutt und Geröll (mineralische Rohböden)</v>
      </c>
      <c r="R832" t="str" cm="1">
        <f t="array" ref="R832">INDEX(Klasse!$D$2:$D$42,MATCH(1,(A832=Klasse!$A$2:$A$42) * (Species!B832=Klasse!$B$2:$B$42),0))</f>
        <v>Steinschutt- und Geröllfluren</v>
      </c>
    </row>
    <row r="833" spans="1:18" x14ac:dyDescent="0.3">
      <c r="A833" s="10">
        <v>3</v>
      </c>
      <c r="B833" s="10">
        <v>3</v>
      </c>
      <c r="C833" s="10">
        <v>2</v>
      </c>
      <c r="D833" s="10">
        <v>2</v>
      </c>
      <c r="E833" t="str">
        <f>IF(C833="",Options!$A$3,IF(D833="",Options!$A$4,Options!$A$5))</f>
        <v>Assoziation</v>
      </c>
      <c r="F833" t="str" cm="1">
        <f t="array" ref="F833">IF(E833=Options!$A$3,"",IF(E833=Options!$A$4,INDEX(Verband!$E$2:$E$179,MATCH(1,(A833=Verband!$A$2:$A$179) * (Species!B833=Verband!$B$2:$B$179) * (Species!C833=Verband!$C$2:$C$179),0)),IF(E833=Options!$A$5,INDEX(Assoziation!$F$2:$F$96,MATCH(1,(A833=Assoziation!$A$2:$A$96) * (Species!B833=Assoziation!$B$2:$B$96) * (Species!C833=Assoziation!$C$2:$C$96) * (Species!D833=Assoziation!$D$2:$D$96),0)),"")))</f>
        <v>Androsacion alpinae</v>
      </c>
      <c r="G833" t="str" cm="1">
        <f t="array" ref="G833">IF(E833=Options!$A$3,INDEX(Klasse!$D$2:$D$42,MATCH(1,(A833=Klasse!$A$2:$A$42) * (Species!B833=Klasse!$B$2:$B$42),0)),IF(E833=Options!$A$4,INDEX(Verband!$F$2:$F$179,MATCH(1,(A833=Verband!$A$2:$A$179) * (Species!B833=Verband!$B$2:$B$179) * (Species!C833=Verband!$C$2:$C$179),0)),IF(E833=Options!$A$5,INDEX(Assoziation!$G$2:$G$96,MATCH(1,(A833=Assoziation!$A$2:$A$96) * (Species!B833=Assoziation!$B$2:$B$96) * (Species!C833=Assoziation!$C$2:$C$96) * (Species!D833=Assoziation!$D$2:$D$96),0)),"")))</f>
        <v>Alpine Silikatschuttflur</v>
      </c>
      <c r="H833" s="10" t="s">
        <v>844</v>
      </c>
      <c r="I833" s="10">
        <v>0</v>
      </c>
      <c r="J833" s="10">
        <v>0</v>
      </c>
      <c r="K833" s="10">
        <v>0</v>
      </c>
      <c r="L833" t="str">
        <f t="shared" si="79"/>
        <v xml:space="preserve">Adenostyles </v>
      </c>
      <c r="M833" t="str">
        <f t="shared" si="80"/>
        <v xml:space="preserve"> leucophylla</v>
      </c>
      <c r="N833" t="str">
        <f t="shared" si="81"/>
        <v/>
      </c>
      <c r="O833" t="str">
        <f t="shared" si="78"/>
        <v>Species</v>
      </c>
      <c r="P833" t="str">
        <f t="shared" si="82"/>
        <v>(Willd.) Rchb.</v>
      </c>
      <c r="Q833" t="str">
        <f>LOOKUP(A833,Formation!$A$2:$A$10,Formation!$B$2:$B$10)</f>
        <v>Gletscher, Fels, Schutt und Geröll (mineralische Rohböden)</v>
      </c>
      <c r="R833" t="str" cm="1">
        <f t="array" ref="R833">INDEX(Klasse!$D$2:$D$42,MATCH(1,(A833=Klasse!$A$2:$A$42) * (Species!B833=Klasse!$B$2:$B$42),0))</f>
        <v>Steinschutt- und Geröllfluren</v>
      </c>
    </row>
    <row r="834" spans="1:18" x14ac:dyDescent="0.3">
      <c r="A834" s="10">
        <v>3</v>
      </c>
      <c r="B834" s="10">
        <v>3</v>
      </c>
      <c r="C834" s="10">
        <v>2</v>
      </c>
      <c r="D834" s="10">
        <v>2</v>
      </c>
      <c r="E834" t="str">
        <f>IF(C834="",Options!$A$3,IF(D834="",Options!$A$4,Options!$A$5))</f>
        <v>Assoziation</v>
      </c>
      <c r="F834" t="str" cm="1">
        <f t="array" ref="F834">IF(E834=Options!$A$3,"",IF(E834=Options!$A$4,INDEX(Verband!$E$2:$E$179,MATCH(1,(A834=Verband!$A$2:$A$179) * (Species!B834=Verband!$B$2:$B$179) * (Species!C834=Verband!$C$2:$C$179),0)),IF(E834=Options!$A$5,INDEX(Assoziation!$F$2:$F$96,MATCH(1,(A834=Assoziation!$A$2:$A$96) * (Species!B834=Assoziation!$B$2:$B$96) * (Species!C834=Assoziation!$C$2:$C$96) * (Species!D834=Assoziation!$D$2:$D$96),0)),"")))</f>
        <v>Androsacion alpinae</v>
      </c>
      <c r="G834" t="str" cm="1">
        <f t="array" ref="G834">IF(E834=Options!$A$3,INDEX(Klasse!$D$2:$D$42,MATCH(1,(A834=Klasse!$A$2:$A$42) * (Species!B834=Klasse!$B$2:$B$42),0)),IF(E834=Options!$A$4,INDEX(Verband!$F$2:$F$179,MATCH(1,(A834=Verband!$A$2:$A$179) * (Species!B834=Verband!$B$2:$B$179) * (Species!C834=Verband!$C$2:$C$179),0)),IF(E834=Options!$A$5,INDEX(Assoziation!$G$2:$G$96,MATCH(1,(A834=Assoziation!$A$2:$A$96) * (Species!B834=Assoziation!$B$2:$B$96) * (Species!C834=Assoziation!$C$2:$C$96) * (Species!D834=Assoziation!$D$2:$D$96),0)),"")))</f>
        <v>Alpine Silikatschuttflur</v>
      </c>
      <c r="H834" s="10" t="s">
        <v>845</v>
      </c>
      <c r="I834" s="10">
        <v>0</v>
      </c>
      <c r="J834" s="10">
        <v>0</v>
      </c>
      <c r="K834" s="10">
        <v>0</v>
      </c>
      <c r="L834" t="str">
        <f t="shared" si="79"/>
        <v xml:space="preserve">Androsace </v>
      </c>
      <c r="M834" t="str">
        <f t="shared" si="80"/>
        <v xml:space="preserve"> vitaliana</v>
      </c>
      <c r="N834" t="str">
        <f t="shared" si="81"/>
        <v/>
      </c>
      <c r="O834" t="str">
        <f t="shared" si="78"/>
        <v>Species</v>
      </c>
      <c r="P834" t="str">
        <f t="shared" si="82"/>
        <v>(L.) Lapeyr.</v>
      </c>
      <c r="Q834" t="str">
        <f>LOOKUP(A834,Formation!$A$2:$A$10,Formation!$B$2:$B$10)</f>
        <v>Gletscher, Fels, Schutt und Geröll (mineralische Rohböden)</v>
      </c>
      <c r="R834" t="str" cm="1">
        <f t="array" ref="R834">INDEX(Klasse!$D$2:$D$42,MATCH(1,(A834=Klasse!$A$2:$A$42) * (Species!B834=Klasse!$B$2:$B$42),0))</f>
        <v>Steinschutt- und Geröllfluren</v>
      </c>
    </row>
    <row r="835" spans="1:18" x14ac:dyDescent="0.3">
      <c r="A835" s="10">
        <v>3</v>
      </c>
      <c r="B835" s="10">
        <v>3</v>
      </c>
      <c r="C835" s="10">
        <v>2</v>
      </c>
      <c r="D835" s="10">
        <v>2</v>
      </c>
      <c r="E835" t="str">
        <f>IF(C835="",Options!$A$3,IF(D835="",Options!$A$4,Options!$A$5))</f>
        <v>Assoziation</v>
      </c>
      <c r="F835" t="str" cm="1">
        <f t="array" ref="F835">IF(E835=Options!$A$3,"",IF(E835=Options!$A$4,INDEX(Verband!$E$2:$E$179,MATCH(1,(A835=Verband!$A$2:$A$179) * (Species!B835=Verband!$B$2:$B$179) * (Species!C835=Verband!$C$2:$C$179),0)),IF(E835=Options!$A$5,INDEX(Assoziation!$F$2:$F$96,MATCH(1,(A835=Assoziation!$A$2:$A$96) * (Species!B835=Assoziation!$B$2:$B$96) * (Species!C835=Assoziation!$C$2:$C$96) * (Species!D835=Assoziation!$D$2:$D$96),0)),"")))</f>
        <v>Androsacion alpinae</v>
      </c>
      <c r="G835" t="str" cm="1">
        <f t="array" ref="G835">IF(E835=Options!$A$3,INDEX(Klasse!$D$2:$D$42,MATCH(1,(A835=Klasse!$A$2:$A$42) * (Species!B835=Klasse!$B$2:$B$42),0)),IF(E835=Options!$A$4,INDEX(Verband!$F$2:$F$179,MATCH(1,(A835=Verband!$A$2:$A$179) * (Species!B835=Verband!$B$2:$B$179) * (Species!C835=Verband!$C$2:$C$179),0)),IF(E835=Options!$A$5,INDEX(Assoziation!$G$2:$G$96,MATCH(1,(A835=Assoziation!$A$2:$A$96) * (Species!B835=Assoziation!$B$2:$B$96) * (Species!C835=Assoziation!$C$2:$C$96) * (Species!D835=Assoziation!$D$2:$D$96),0)),"")))</f>
        <v>Alpine Silikatschuttflur</v>
      </c>
      <c r="H835" s="10" t="s">
        <v>846</v>
      </c>
      <c r="I835" s="10">
        <v>0</v>
      </c>
      <c r="J835" s="10">
        <v>0</v>
      </c>
      <c r="K835" s="10">
        <v>0</v>
      </c>
      <c r="L835" t="str">
        <f t="shared" si="79"/>
        <v xml:space="preserve">Asplenium </v>
      </c>
      <c r="M835" t="str">
        <f t="shared" si="80"/>
        <v xml:space="preserve"> ×alternifolium</v>
      </c>
      <c r="N835" t="str">
        <f t="shared" si="81"/>
        <v/>
      </c>
      <c r="O835" t="str">
        <f t="shared" ref="O835:O898" si="83">IF(COUNTIF(H835,"*subsp.*"),"Subspecies",IF(COUNTIF(H835,"*aggr.*"),"aggr",IF(COUNTIF(H835,"*×*"),"Species",IF(COUNTIF(H835,"* *"),IF(EXACT(MID(H835,FIND(" ",H835)+1,1),UPPER(MID(H835,FIND(" ",H835)+1,1))),"Genus","Species"),"Genus"))))</f>
        <v>Species</v>
      </c>
      <c r="P835" t="str">
        <f t="shared" si="82"/>
        <v>Wulfen</v>
      </c>
      <c r="Q835" t="str">
        <f>LOOKUP(A835,Formation!$A$2:$A$10,Formation!$B$2:$B$10)</f>
        <v>Gletscher, Fels, Schutt und Geröll (mineralische Rohböden)</v>
      </c>
      <c r="R835" t="str" cm="1">
        <f t="array" ref="R835">INDEX(Klasse!$D$2:$D$42,MATCH(1,(A835=Klasse!$A$2:$A$42) * (Species!B835=Klasse!$B$2:$B$42),0))</f>
        <v>Steinschutt- und Geröllfluren</v>
      </c>
    </row>
    <row r="836" spans="1:18" x14ac:dyDescent="0.3">
      <c r="A836" s="10">
        <v>3</v>
      </c>
      <c r="B836" s="10">
        <v>3</v>
      </c>
      <c r="C836" s="10">
        <v>2</v>
      </c>
      <c r="D836" s="10">
        <v>2</v>
      </c>
      <c r="E836" t="str">
        <f>IF(C836="",Options!$A$3,IF(D836="",Options!$A$4,Options!$A$5))</f>
        <v>Assoziation</v>
      </c>
      <c r="F836" t="str" cm="1">
        <f t="array" ref="F836">IF(E836=Options!$A$3,"",IF(E836=Options!$A$4,INDEX(Verband!$E$2:$E$179,MATCH(1,(A836=Verband!$A$2:$A$179) * (Species!B836=Verband!$B$2:$B$179) * (Species!C836=Verband!$C$2:$C$179),0)),IF(E836=Options!$A$5,INDEX(Assoziation!$F$2:$F$96,MATCH(1,(A836=Assoziation!$A$2:$A$96) * (Species!B836=Assoziation!$B$2:$B$96) * (Species!C836=Assoziation!$C$2:$C$96) * (Species!D836=Assoziation!$D$2:$D$96),0)),"")))</f>
        <v>Androsacion alpinae</v>
      </c>
      <c r="G836" t="str" cm="1">
        <f t="array" ref="G836">IF(E836=Options!$A$3,INDEX(Klasse!$D$2:$D$42,MATCH(1,(A836=Klasse!$A$2:$A$42) * (Species!B836=Klasse!$B$2:$B$42),0)),IF(E836=Options!$A$4,INDEX(Verband!$F$2:$F$179,MATCH(1,(A836=Verband!$A$2:$A$179) * (Species!B836=Verband!$B$2:$B$179) * (Species!C836=Verband!$C$2:$C$179),0)),IF(E836=Options!$A$5,INDEX(Assoziation!$G$2:$G$96,MATCH(1,(A836=Assoziation!$A$2:$A$96) * (Species!B836=Assoziation!$B$2:$B$96) * (Species!C836=Assoziation!$C$2:$C$96) * (Species!D836=Assoziation!$D$2:$D$96),0)),"")))</f>
        <v>Alpine Silikatschuttflur</v>
      </c>
      <c r="H836" s="10" t="s">
        <v>847</v>
      </c>
      <c r="I836" s="10">
        <v>0</v>
      </c>
      <c r="J836" s="10">
        <v>0</v>
      </c>
      <c r="K836" s="10">
        <v>0</v>
      </c>
      <c r="L836" t="str">
        <f t="shared" si="79"/>
        <v xml:space="preserve">Athyrium </v>
      </c>
      <c r="M836" t="str">
        <f t="shared" si="80"/>
        <v xml:space="preserve"> distentifolium</v>
      </c>
      <c r="N836" t="str">
        <f t="shared" si="81"/>
        <v/>
      </c>
      <c r="O836" t="str">
        <f t="shared" si="83"/>
        <v>Species</v>
      </c>
      <c r="P836" t="str">
        <f t="shared" si="82"/>
        <v>Opiz</v>
      </c>
      <c r="Q836" t="str">
        <f>LOOKUP(A836,Formation!$A$2:$A$10,Formation!$B$2:$B$10)</f>
        <v>Gletscher, Fels, Schutt und Geröll (mineralische Rohböden)</v>
      </c>
      <c r="R836" t="str" cm="1">
        <f t="array" ref="R836">INDEX(Klasse!$D$2:$D$42,MATCH(1,(A836=Klasse!$A$2:$A$42) * (Species!B836=Klasse!$B$2:$B$42),0))</f>
        <v>Steinschutt- und Geröllfluren</v>
      </c>
    </row>
    <row r="837" spans="1:18" x14ac:dyDescent="0.3">
      <c r="A837" s="10">
        <v>3</v>
      </c>
      <c r="B837" s="10">
        <v>3</v>
      </c>
      <c r="C837" s="10">
        <v>2</v>
      </c>
      <c r="D837" s="10">
        <v>2</v>
      </c>
      <c r="E837" t="str">
        <f>IF(C837="",Options!$A$3,IF(D837="",Options!$A$4,Options!$A$5))</f>
        <v>Assoziation</v>
      </c>
      <c r="F837" t="str" cm="1">
        <f t="array" ref="F837">IF(E837=Options!$A$3,"",IF(E837=Options!$A$4,INDEX(Verband!$E$2:$E$179,MATCH(1,(A837=Verband!$A$2:$A$179) * (Species!B837=Verband!$B$2:$B$179) * (Species!C837=Verband!$C$2:$C$179),0)),IF(E837=Options!$A$5,INDEX(Assoziation!$F$2:$F$96,MATCH(1,(A837=Assoziation!$A$2:$A$96) * (Species!B837=Assoziation!$B$2:$B$96) * (Species!C837=Assoziation!$C$2:$C$96) * (Species!D837=Assoziation!$D$2:$D$96),0)),"")))</f>
        <v>Androsacion alpinae</v>
      </c>
      <c r="G837" t="str" cm="1">
        <f t="array" ref="G837">IF(E837=Options!$A$3,INDEX(Klasse!$D$2:$D$42,MATCH(1,(A837=Klasse!$A$2:$A$42) * (Species!B837=Klasse!$B$2:$B$42),0)),IF(E837=Options!$A$4,INDEX(Verband!$F$2:$F$179,MATCH(1,(A837=Verband!$A$2:$A$179) * (Species!B837=Verband!$B$2:$B$179) * (Species!C837=Verband!$C$2:$C$179),0)),IF(E837=Options!$A$5,INDEX(Assoziation!$G$2:$G$96,MATCH(1,(A837=Assoziation!$A$2:$A$96) * (Species!B837=Assoziation!$B$2:$B$96) * (Species!C837=Assoziation!$C$2:$C$96) * (Species!D837=Assoziation!$D$2:$D$96),0)),"")))</f>
        <v>Alpine Silikatschuttflur</v>
      </c>
      <c r="H837" s="10" t="s">
        <v>848</v>
      </c>
      <c r="I837" s="10">
        <v>0</v>
      </c>
      <c r="J837" s="10">
        <v>0</v>
      </c>
      <c r="K837" s="10">
        <v>0</v>
      </c>
      <c r="L837" t="str">
        <f t="shared" si="79"/>
        <v xml:space="preserve">Campanula </v>
      </c>
      <c r="M837" t="str">
        <f t="shared" si="80"/>
        <v xml:space="preserve"> excisa</v>
      </c>
      <c r="N837" t="str">
        <f t="shared" si="81"/>
        <v/>
      </c>
      <c r="O837" t="str">
        <f t="shared" si="83"/>
        <v>Species</v>
      </c>
      <c r="P837" t="str">
        <f t="shared" si="82"/>
        <v>Murith</v>
      </c>
      <c r="Q837" t="str">
        <f>LOOKUP(A837,Formation!$A$2:$A$10,Formation!$B$2:$B$10)</f>
        <v>Gletscher, Fels, Schutt und Geröll (mineralische Rohböden)</v>
      </c>
      <c r="R837" t="str" cm="1">
        <f t="array" ref="R837">INDEX(Klasse!$D$2:$D$42,MATCH(1,(A837=Klasse!$A$2:$A$42) * (Species!B837=Klasse!$B$2:$B$42),0))</f>
        <v>Steinschutt- und Geröllfluren</v>
      </c>
    </row>
    <row r="838" spans="1:18" x14ac:dyDescent="0.3">
      <c r="A838" s="10">
        <v>3</v>
      </c>
      <c r="B838" s="10">
        <v>3</v>
      </c>
      <c r="C838" s="10">
        <v>2</v>
      </c>
      <c r="D838" s="10">
        <v>2</v>
      </c>
      <c r="E838" t="str">
        <f>IF(C838="",Options!$A$3,IF(D838="",Options!$A$4,Options!$A$5))</f>
        <v>Assoziation</v>
      </c>
      <c r="F838" t="str" cm="1">
        <f t="array" ref="F838">IF(E838=Options!$A$3,"",IF(E838=Options!$A$4,INDEX(Verband!$E$2:$E$179,MATCH(1,(A838=Verband!$A$2:$A$179) * (Species!B838=Verband!$B$2:$B$179) * (Species!C838=Verband!$C$2:$C$179),0)),IF(E838=Options!$A$5,INDEX(Assoziation!$F$2:$F$96,MATCH(1,(A838=Assoziation!$A$2:$A$96) * (Species!B838=Assoziation!$B$2:$B$96) * (Species!C838=Assoziation!$C$2:$C$96) * (Species!D838=Assoziation!$D$2:$D$96),0)),"")))</f>
        <v>Androsacion alpinae</v>
      </c>
      <c r="G838" t="str" cm="1">
        <f t="array" ref="G838">IF(E838=Options!$A$3,INDEX(Klasse!$D$2:$D$42,MATCH(1,(A838=Klasse!$A$2:$A$42) * (Species!B838=Klasse!$B$2:$B$42),0)),IF(E838=Options!$A$4,INDEX(Verband!$F$2:$F$179,MATCH(1,(A838=Verband!$A$2:$A$179) * (Species!B838=Verband!$B$2:$B$179) * (Species!C838=Verband!$C$2:$C$179),0)),IF(E838=Options!$A$5,INDEX(Assoziation!$G$2:$G$96,MATCH(1,(A838=Assoziation!$A$2:$A$96) * (Species!B838=Assoziation!$B$2:$B$96) * (Species!C838=Assoziation!$C$2:$C$96) * (Species!D838=Assoziation!$D$2:$D$96),0)),"")))</f>
        <v>Alpine Silikatschuttflur</v>
      </c>
      <c r="H838" s="10" t="s">
        <v>849</v>
      </c>
      <c r="I838" s="10">
        <v>0</v>
      </c>
      <c r="J838" s="10">
        <v>0</v>
      </c>
      <c r="K838" s="10">
        <v>0</v>
      </c>
      <c r="L838" t="str">
        <f t="shared" si="79"/>
        <v xml:space="preserve">Eritrichium </v>
      </c>
      <c r="M838" t="str">
        <f t="shared" si="80"/>
        <v xml:space="preserve"> nanum</v>
      </c>
      <c r="N838" t="str">
        <f t="shared" si="81"/>
        <v/>
      </c>
      <c r="O838" t="str">
        <f t="shared" si="83"/>
        <v>Species</v>
      </c>
      <c r="P838" t="str">
        <f t="shared" si="82"/>
        <v>(L.) Gaudin</v>
      </c>
      <c r="Q838" t="str">
        <f>LOOKUP(A838,Formation!$A$2:$A$10,Formation!$B$2:$B$10)</f>
        <v>Gletscher, Fels, Schutt und Geröll (mineralische Rohböden)</v>
      </c>
      <c r="R838" t="str" cm="1">
        <f t="array" ref="R838">INDEX(Klasse!$D$2:$D$42,MATCH(1,(A838=Klasse!$A$2:$A$42) * (Species!B838=Klasse!$B$2:$B$42),0))</f>
        <v>Steinschutt- und Geröllfluren</v>
      </c>
    </row>
    <row r="839" spans="1:18" x14ac:dyDescent="0.3">
      <c r="A839" s="10">
        <v>3</v>
      </c>
      <c r="B839" s="10">
        <v>3</v>
      </c>
      <c r="C839" s="10">
        <v>2</v>
      </c>
      <c r="D839" s="10">
        <v>2</v>
      </c>
      <c r="E839" t="str">
        <f>IF(C839="",Options!$A$3,IF(D839="",Options!$A$4,Options!$A$5))</f>
        <v>Assoziation</v>
      </c>
      <c r="F839" t="str" cm="1">
        <f t="array" ref="F839">IF(E839=Options!$A$3,"",IF(E839=Options!$A$4,INDEX(Verband!$E$2:$E$179,MATCH(1,(A839=Verband!$A$2:$A$179) * (Species!B839=Verband!$B$2:$B$179) * (Species!C839=Verband!$C$2:$C$179),0)),IF(E839=Options!$A$5,INDEX(Assoziation!$F$2:$F$96,MATCH(1,(A839=Assoziation!$A$2:$A$96) * (Species!B839=Assoziation!$B$2:$B$96) * (Species!C839=Assoziation!$C$2:$C$96) * (Species!D839=Assoziation!$D$2:$D$96),0)),"")))</f>
        <v>Androsacion alpinae</v>
      </c>
      <c r="G839" t="str" cm="1">
        <f t="array" ref="G839">IF(E839=Options!$A$3,INDEX(Klasse!$D$2:$D$42,MATCH(1,(A839=Klasse!$A$2:$A$42) * (Species!B839=Klasse!$B$2:$B$42),0)),IF(E839=Options!$A$4,INDEX(Verband!$F$2:$F$179,MATCH(1,(A839=Verband!$A$2:$A$179) * (Species!B839=Verband!$B$2:$B$179) * (Species!C839=Verband!$C$2:$C$179),0)),IF(E839=Options!$A$5,INDEX(Assoziation!$G$2:$G$96,MATCH(1,(A839=Assoziation!$A$2:$A$96) * (Species!B839=Assoziation!$B$2:$B$96) * (Species!C839=Assoziation!$C$2:$C$96) * (Species!D839=Assoziation!$D$2:$D$96),0)),"")))</f>
        <v>Alpine Silikatschuttflur</v>
      </c>
      <c r="H839" s="10" t="s">
        <v>850</v>
      </c>
      <c r="I839" s="10">
        <v>0</v>
      </c>
      <c r="J839" s="10">
        <v>0</v>
      </c>
      <c r="K839" s="10">
        <v>0</v>
      </c>
      <c r="L839" t="str">
        <f t="shared" si="79"/>
        <v xml:space="preserve">Gentiana </v>
      </c>
      <c r="M839" t="str">
        <f t="shared" si="80"/>
        <v xml:space="preserve"> bavarica</v>
      </c>
      <c r="N839" t="str">
        <f t="shared" si="81"/>
        <v>subacaulis</v>
      </c>
      <c r="O839" t="str">
        <f t="shared" si="83"/>
        <v>Subspecies</v>
      </c>
      <c r="P839" t="str">
        <f t="shared" si="82"/>
        <v/>
      </c>
      <c r="Q839" t="str">
        <f>LOOKUP(A839,Formation!$A$2:$A$10,Formation!$B$2:$B$10)</f>
        <v>Gletscher, Fels, Schutt und Geröll (mineralische Rohböden)</v>
      </c>
      <c r="R839" t="str" cm="1">
        <f t="array" ref="R839">INDEX(Klasse!$D$2:$D$42,MATCH(1,(A839=Klasse!$A$2:$A$42) * (Species!B839=Klasse!$B$2:$B$42),0))</f>
        <v>Steinschutt- und Geröllfluren</v>
      </c>
    </row>
    <row r="840" spans="1:18" x14ac:dyDescent="0.3">
      <c r="A840" s="10">
        <v>3</v>
      </c>
      <c r="B840" s="10">
        <v>3</v>
      </c>
      <c r="C840" s="10">
        <v>2</v>
      </c>
      <c r="D840" s="10">
        <v>2</v>
      </c>
      <c r="E840" t="str">
        <f>IF(C840="",Options!$A$3,IF(D840="",Options!$A$4,Options!$A$5))</f>
        <v>Assoziation</v>
      </c>
      <c r="F840" t="str" cm="1">
        <f t="array" ref="F840">IF(E840=Options!$A$3,"",IF(E840=Options!$A$4,INDEX(Verband!$E$2:$E$179,MATCH(1,(A840=Verband!$A$2:$A$179) * (Species!B840=Verband!$B$2:$B$179) * (Species!C840=Verband!$C$2:$C$179),0)),IF(E840=Options!$A$5,INDEX(Assoziation!$F$2:$F$96,MATCH(1,(A840=Assoziation!$A$2:$A$96) * (Species!B840=Assoziation!$B$2:$B$96) * (Species!C840=Assoziation!$C$2:$C$96) * (Species!D840=Assoziation!$D$2:$D$96),0)),"")))</f>
        <v>Androsacion alpinae</v>
      </c>
      <c r="G840" t="str" cm="1">
        <f t="array" ref="G840">IF(E840=Options!$A$3,INDEX(Klasse!$D$2:$D$42,MATCH(1,(A840=Klasse!$A$2:$A$42) * (Species!B840=Klasse!$B$2:$B$42),0)),IF(E840=Options!$A$4,INDEX(Verband!$F$2:$F$179,MATCH(1,(A840=Verband!$A$2:$A$179) * (Species!B840=Verband!$B$2:$B$179) * (Species!C840=Verband!$C$2:$C$179),0)),IF(E840=Options!$A$5,INDEX(Assoziation!$G$2:$G$96,MATCH(1,(A840=Assoziation!$A$2:$A$96) * (Species!B840=Assoziation!$B$2:$B$96) * (Species!C840=Assoziation!$C$2:$C$96) * (Species!D840=Assoziation!$D$2:$D$96),0)),"")))</f>
        <v>Alpine Silikatschuttflur</v>
      </c>
      <c r="H840" s="10" t="s">
        <v>851</v>
      </c>
      <c r="I840" s="10">
        <v>0</v>
      </c>
      <c r="J840" s="10">
        <v>0</v>
      </c>
      <c r="K840" s="10">
        <v>0</v>
      </c>
      <c r="L840" t="str">
        <f t="shared" si="79"/>
        <v xml:space="preserve">Murbeckiella </v>
      </c>
      <c r="M840" t="str">
        <f t="shared" si="80"/>
        <v xml:space="preserve"> pinnatifida</v>
      </c>
      <c r="N840" t="str">
        <f t="shared" si="81"/>
        <v/>
      </c>
      <c r="O840" t="str">
        <f t="shared" si="83"/>
        <v>Species</v>
      </c>
      <c r="P840" t="str">
        <f t="shared" si="82"/>
        <v>(Lam.) Rothm.</v>
      </c>
      <c r="Q840" t="str">
        <f>LOOKUP(A840,Formation!$A$2:$A$10,Formation!$B$2:$B$10)</f>
        <v>Gletscher, Fels, Schutt und Geröll (mineralische Rohböden)</v>
      </c>
      <c r="R840" t="str" cm="1">
        <f t="array" ref="R840">INDEX(Klasse!$D$2:$D$42,MATCH(1,(A840=Klasse!$A$2:$A$42) * (Species!B840=Klasse!$B$2:$B$42),0))</f>
        <v>Steinschutt- und Geröllfluren</v>
      </c>
    </row>
    <row r="841" spans="1:18" x14ac:dyDescent="0.3">
      <c r="A841" s="10">
        <v>3</v>
      </c>
      <c r="B841" s="10">
        <v>3</v>
      </c>
      <c r="C841" s="10">
        <v>2</v>
      </c>
      <c r="D841" s="10">
        <v>2</v>
      </c>
      <c r="E841" t="str">
        <f>IF(C841="",Options!$A$3,IF(D841="",Options!$A$4,Options!$A$5))</f>
        <v>Assoziation</v>
      </c>
      <c r="F841" t="str" cm="1">
        <f t="array" ref="F841">IF(E841=Options!$A$3,"",IF(E841=Options!$A$4,INDEX(Verband!$E$2:$E$179,MATCH(1,(A841=Verband!$A$2:$A$179) * (Species!B841=Verband!$B$2:$B$179) * (Species!C841=Verband!$C$2:$C$179),0)),IF(E841=Options!$A$5,INDEX(Assoziation!$F$2:$F$96,MATCH(1,(A841=Assoziation!$A$2:$A$96) * (Species!B841=Assoziation!$B$2:$B$96) * (Species!C841=Assoziation!$C$2:$C$96) * (Species!D841=Assoziation!$D$2:$D$96),0)),"")))</f>
        <v>Androsacion alpinae</v>
      </c>
      <c r="G841" t="str" cm="1">
        <f t="array" ref="G841">IF(E841=Options!$A$3,INDEX(Klasse!$D$2:$D$42,MATCH(1,(A841=Klasse!$A$2:$A$42) * (Species!B841=Klasse!$B$2:$B$42),0)),IF(E841=Options!$A$4,INDEX(Verband!$F$2:$F$179,MATCH(1,(A841=Verband!$A$2:$A$179) * (Species!B841=Verband!$B$2:$B$179) * (Species!C841=Verband!$C$2:$C$179),0)),IF(E841=Options!$A$5,INDEX(Assoziation!$G$2:$G$96,MATCH(1,(A841=Assoziation!$A$2:$A$96) * (Species!B841=Assoziation!$B$2:$B$96) * (Species!C841=Assoziation!$C$2:$C$96) * (Species!D841=Assoziation!$D$2:$D$96),0)),"")))</f>
        <v>Alpine Silikatschuttflur</v>
      </c>
      <c r="H841" s="10" t="s">
        <v>852</v>
      </c>
      <c r="I841" s="10">
        <v>0</v>
      </c>
      <c r="J841" s="10">
        <v>0</v>
      </c>
      <c r="K841" s="10">
        <v>0</v>
      </c>
      <c r="L841" t="str">
        <f t="shared" si="79"/>
        <v xml:space="preserve">Phyteuma </v>
      </c>
      <c r="M841" t="str">
        <f t="shared" si="80"/>
        <v xml:space="preserve"> hedraianthifolium</v>
      </c>
      <c r="N841" t="str">
        <f t="shared" si="81"/>
        <v/>
      </c>
      <c r="O841" t="str">
        <f t="shared" si="83"/>
        <v>Species</v>
      </c>
      <c r="P841" t="str">
        <f t="shared" si="82"/>
        <v>Rich. Schulz</v>
      </c>
      <c r="Q841" t="str">
        <f>LOOKUP(A841,Formation!$A$2:$A$10,Formation!$B$2:$B$10)</f>
        <v>Gletscher, Fels, Schutt und Geröll (mineralische Rohböden)</v>
      </c>
      <c r="R841" t="str" cm="1">
        <f t="array" ref="R841">INDEX(Klasse!$D$2:$D$42,MATCH(1,(A841=Klasse!$A$2:$A$42) * (Species!B841=Klasse!$B$2:$B$42),0))</f>
        <v>Steinschutt- und Geröllfluren</v>
      </c>
    </row>
    <row r="842" spans="1:18" x14ac:dyDescent="0.3">
      <c r="A842" s="10">
        <v>3</v>
      </c>
      <c r="B842" s="10">
        <v>3</v>
      </c>
      <c r="C842" s="10">
        <v>2</v>
      </c>
      <c r="D842" s="10">
        <v>2</v>
      </c>
      <c r="E842" t="str">
        <f>IF(C842="",Options!$A$3,IF(D842="",Options!$A$4,Options!$A$5))</f>
        <v>Assoziation</v>
      </c>
      <c r="F842" t="str" cm="1">
        <f t="array" ref="F842">IF(E842=Options!$A$3,"",IF(E842=Options!$A$4,INDEX(Verband!$E$2:$E$179,MATCH(1,(A842=Verband!$A$2:$A$179) * (Species!B842=Verband!$B$2:$B$179) * (Species!C842=Verband!$C$2:$C$179),0)),IF(E842=Options!$A$5,INDEX(Assoziation!$F$2:$F$96,MATCH(1,(A842=Assoziation!$A$2:$A$96) * (Species!B842=Assoziation!$B$2:$B$96) * (Species!C842=Assoziation!$C$2:$C$96) * (Species!D842=Assoziation!$D$2:$D$96),0)),"")))</f>
        <v>Androsacion alpinae</v>
      </c>
      <c r="G842" t="str" cm="1">
        <f t="array" ref="G842">IF(E842=Options!$A$3,INDEX(Klasse!$D$2:$D$42,MATCH(1,(A842=Klasse!$A$2:$A$42) * (Species!B842=Klasse!$B$2:$B$42),0)),IF(E842=Options!$A$4,INDEX(Verband!$F$2:$F$179,MATCH(1,(A842=Verband!$A$2:$A$179) * (Species!B842=Verband!$B$2:$B$179) * (Species!C842=Verband!$C$2:$C$179),0)),IF(E842=Options!$A$5,INDEX(Assoziation!$G$2:$G$96,MATCH(1,(A842=Assoziation!$A$2:$A$96) * (Species!B842=Assoziation!$B$2:$B$96) * (Species!C842=Assoziation!$C$2:$C$96) * (Species!D842=Assoziation!$D$2:$D$96),0)),"")))</f>
        <v>Alpine Silikatschuttflur</v>
      </c>
      <c r="H842" s="10" t="s">
        <v>727</v>
      </c>
      <c r="I842" s="10">
        <v>0</v>
      </c>
      <c r="J842" s="10">
        <v>1</v>
      </c>
      <c r="K842" s="10">
        <v>0</v>
      </c>
      <c r="L842" t="str">
        <f t="shared" si="79"/>
        <v xml:space="preserve">Ranunculus </v>
      </c>
      <c r="M842" t="str">
        <f t="shared" si="80"/>
        <v xml:space="preserve"> glacialis</v>
      </c>
      <c r="N842" t="str">
        <f t="shared" si="81"/>
        <v/>
      </c>
      <c r="O842" t="str">
        <f t="shared" si="83"/>
        <v>Species</v>
      </c>
      <c r="P842" t="str">
        <f t="shared" si="82"/>
        <v>L.</v>
      </c>
      <c r="Q842" t="str">
        <f>LOOKUP(A842,Formation!$A$2:$A$10,Formation!$B$2:$B$10)</f>
        <v>Gletscher, Fels, Schutt und Geröll (mineralische Rohböden)</v>
      </c>
      <c r="R842" t="str" cm="1">
        <f t="array" ref="R842">INDEX(Klasse!$D$2:$D$42,MATCH(1,(A842=Klasse!$A$2:$A$42) * (Species!B842=Klasse!$B$2:$B$42),0))</f>
        <v>Steinschutt- und Geröllfluren</v>
      </c>
    </row>
    <row r="843" spans="1:18" x14ac:dyDescent="0.3">
      <c r="A843" s="10">
        <v>3</v>
      </c>
      <c r="B843" s="10">
        <v>3</v>
      </c>
      <c r="C843" s="10">
        <v>2</v>
      </c>
      <c r="D843" s="10">
        <v>2</v>
      </c>
      <c r="E843" t="str">
        <f>IF(C843="",Options!$A$3,IF(D843="",Options!$A$4,Options!$A$5))</f>
        <v>Assoziation</v>
      </c>
      <c r="F843" t="str" cm="1">
        <f t="array" ref="F843">IF(E843=Options!$A$3,"",IF(E843=Options!$A$4,INDEX(Verband!$E$2:$E$179,MATCH(1,(A843=Verband!$A$2:$A$179) * (Species!B843=Verband!$B$2:$B$179) * (Species!C843=Verband!$C$2:$C$179),0)),IF(E843=Options!$A$5,INDEX(Assoziation!$F$2:$F$96,MATCH(1,(A843=Assoziation!$A$2:$A$96) * (Species!B843=Assoziation!$B$2:$B$96) * (Species!C843=Assoziation!$C$2:$C$96) * (Species!D843=Assoziation!$D$2:$D$96),0)),"")))</f>
        <v>Androsacion alpinae</v>
      </c>
      <c r="G843" t="str" cm="1">
        <f t="array" ref="G843">IF(E843=Options!$A$3,INDEX(Klasse!$D$2:$D$42,MATCH(1,(A843=Klasse!$A$2:$A$42) * (Species!B843=Klasse!$B$2:$B$42),0)),IF(E843=Options!$A$4,INDEX(Verband!$F$2:$F$179,MATCH(1,(A843=Verband!$A$2:$A$179) * (Species!B843=Verband!$B$2:$B$179) * (Species!C843=Verband!$C$2:$C$179),0)),IF(E843=Options!$A$5,INDEX(Assoziation!$G$2:$G$96,MATCH(1,(A843=Assoziation!$A$2:$A$96) * (Species!B843=Assoziation!$B$2:$B$96) * (Species!C843=Assoziation!$C$2:$C$96) * (Species!D843=Assoziation!$D$2:$D$96),0)),"")))</f>
        <v>Alpine Silikatschuttflur</v>
      </c>
      <c r="H843" s="10" t="s">
        <v>853</v>
      </c>
      <c r="I843" s="10">
        <v>0</v>
      </c>
      <c r="J843" s="10">
        <v>0</v>
      </c>
      <c r="K843" s="10">
        <v>0</v>
      </c>
      <c r="L843" t="str">
        <f t="shared" si="79"/>
        <v xml:space="preserve">Sedum </v>
      </c>
      <c r="M843" t="str">
        <f t="shared" si="80"/>
        <v xml:space="preserve"> alpestre</v>
      </c>
      <c r="N843" t="str">
        <f t="shared" si="81"/>
        <v/>
      </c>
      <c r="O843" t="str">
        <f t="shared" si="83"/>
        <v>Species</v>
      </c>
      <c r="P843" t="str">
        <f t="shared" si="82"/>
        <v>Vill.</v>
      </c>
      <c r="Q843" t="str">
        <f>LOOKUP(A843,Formation!$A$2:$A$10,Formation!$B$2:$B$10)</f>
        <v>Gletscher, Fels, Schutt und Geröll (mineralische Rohböden)</v>
      </c>
      <c r="R843" t="str" cm="1">
        <f t="array" ref="R843">INDEX(Klasse!$D$2:$D$42,MATCH(1,(A843=Klasse!$A$2:$A$42) * (Species!B843=Klasse!$B$2:$B$42),0))</f>
        <v>Steinschutt- und Geröllfluren</v>
      </c>
    </row>
    <row r="844" spans="1:18" x14ac:dyDescent="0.3">
      <c r="A844" s="10">
        <v>3</v>
      </c>
      <c r="B844" s="10">
        <v>3</v>
      </c>
      <c r="C844" s="10">
        <v>2</v>
      </c>
      <c r="D844" s="10">
        <v>2</v>
      </c>
      <c r="E844" t="str">
        <f>IF(C844="",Options!$A$3,IF(D844="",Options!$A$4,Options!$A$5))</f>
        <v>Assoziation</v>
      </c>
      <c r="F844" t="str" cm="1">
        <f t="array" ref="F844">IF(E844=Options!$A$3,"",IF(E844=Options!$A$4,INDEX(Verband!$E$2:$E$179,MATCH(1,(A844=Verband!$A$2:$A$179) * (Species!B844=Verband!$B$2:$B$179) * (Species!C844=Verband!$C$2:$C$179),0)),IF(E844=Options!$A$5,INDEX(Assoziation!$F$2:$F$96,MATCH(1,(A844=Assoziation!$A$2:$A$96) * (Species!B844=Assoziation!$B$2:$B$96) * (Species!C844=Assoziation!$C$2:$C$96) * (Species!D844=Assoziation!$D$2:$D$96),0)),"")))</f>
        <v>Androsacion alpinae</v>
      </c>
      <c r="G844" t="str" cm="1">
        <f t="array" ref="G844">IF(E844=Options!$A$3,INDEX(Klasse!$D$2:$D$42,MATCH(1,(A844=Klasse!$A$2:$A$42) * (Species!B844=Klasse!$B$2:$B$42),0)),IF(E844=Options!$A$4,INDEX(Verband!$F$2:$F$179,MATCH(1,(A844=Verband!$A$2:$A$179) * (Species!B844=Verband!$B$2:$B$179) * (Species!C844=Verband!$C$2:$C$179),0)),IF(E844=Options!$A$5,INDEX(Assoziation!$G$2:$G$96,MATCH(1,(A844=Assoziation!$A$2:$A$96) * (Species!B844=Assoziation!$B$2:$B$96) * (Species!C844=Assoziation!$C$2:$C$96) * (Species!D844=Assoziation!$D$2:$D$96),0)),"")))</f>
        <v>Alpine Silikatschuttflur</v>
      </c>
      <c r="H844" s="10" t="s">
        <v>854</v>
      </c>
      <c r="I844" s="10">
        <v>0</v>
      </c>
      <c r="J844" s="10">
        <v>0</v>
      </c>
      <c r="K844" s="10">
        <v>0</v>
      </c>
      <c r="L844" t="str">
        <f t="shared" si="79"/>
        <v xml:space="preserve">Sedum </v>
      </c>
      <c r="M844" t="str">
        <f t="shared" si="80"/>
        <v xml:space="preserve"> anacampseros</v>
      </c>
      <c r="N844" t="str">
        <f t="shared" si="81"/>
        <v/>
      </c>
      <c r="O844" t="str">
        <f t="shared" si="83"/>
        <v>Species</v>
      </c>
      <c r="P844" t="str">
        <f t="shared" si="82"/>
        <v>L.</v>
      </c>
      <c r="Q844" t="str">
        <f>LOOKUP(A844,Formation!$A$2:$A$10,Formation!$B$2:$B$10)</f>
        <v>Gletscher, Fels, Schutt und Geröll (mineralische Rohböden)</v>
      </c>
      <c r="R844" t="str" cm="1">
        <f t="array" ref="R844">INDEX(Klasse!$D$2:$D$42,MATCH(1,(A844=Klasse!$A$2:$A$42) * (Species!B844=Klasse!$B$2:$B$42),0))</f>
        <v>Steinschutt- und Geröllfluren</v>
      </c>
    </row>
    <row r="845" spans="1:18" x14ac:dyDescent="0.3">
      <c r="A845" s="10">
        <v>3</v>
      </c>
      <c r="B845" s="10">
        <v>3</v>
      </c>
      <c r="C845" s="10">
        <v>2</v>
      </c>
      <c r="D845" s="10">
        <v>2</v>
      </c>
      <c r="E845" t="str">
        <f>IF(C845="",Options!$A$3,IF(D845="",Options!$A$4,Options!$A$5))</f>
        <v>Assoziation</v>
      </c>
      <c r="F845" t="str" cm="1">
        <f t="array" ref="F845">IF(E845=Options!$A$3,"",IF(E845=Options!$A$4,INDEX(Verband!$E$2:$E$179,MATCH(1,(A845=Verband!$A$2:$A$179) * (Species!B845=Verband!$B$2:$B$179) * (Species!C845=Verband!$C$2:$C$179),0)),IF(E845=Options!$A$5,INDEX(Assoziation!$F$2:$F$96,MATCH(1,(A845=Assoziation!$A$2:$A$96) * (Species!B845=Assoziation!$B$2:$B$96) * (Species!C845=Assoziation!$C$2:$C$96) * (Species!D845=Assoziation!$D$2:$D$96),0)),"")))</f>
        <v>Androsacion alpinae</v>
      </c>
      <c r="G845" t="str" cm="1">
        <f t="array" ref="G845">IF(E845=Options!$A$3,INDEX(Klasse!$D$2:$D$42,MATCH(1,(A845=Klasse!$A$2:$A$42) * (Species!B845=Klasse!$B$2:$B$42),0)),IF(E845=Options!$A$4,INDEX(Verband!$F$2:$F$179,MATCH(1,(A845=Verband!$A$2:$A$179) * (Species!B845=Verband!$B$2:$B$179) * (Species!C845=Verband!$C$2:$C$179),0)),IF(E845=Options!$A$5,INDEX(Assoziation!$G$2:$G$96,MATCH(1,(A845=Assoziation!$A$2:$A$96) * (Species!B845=Assoziation!$B$2:$B$96) * (Species!C845=Assoziation!$C$2:$C$96) * (Species!D845=Assoziation!$D$2:$D$96),0)),"")))</f>
        <v>Alpine Silikatschuttflur</v>
      </c>
      <c r="H845" s="10" t="s">
        <v>825</v>
      </c>
      <c r="I845" s="10">
        <v>0</v>
      </c>
      <c r="J845" s="10">
        <v>0</v>
      </c>
      <c r="K845" s="10">
        <v>0</v>
      </c>
      <c r="L845" t="str">
        <f t="shared" si="79"/>
        <v xml:space="preserve">Thalictrum </v>
      </c>
      <c r="M845" t="str">
        <f t="shared" si="80"/>
        <v xml:space="preserve"> minus</v>
      </c>
      <c r="N845" t="str">
        <f t="shared" si="81"/>
        <v>saxatile</v>
      </c>
      <c r="O845" t="str">
        <f t="shared" si="83"/>
        <v>Subspecies</v>
      </c>
      <c r="P845" t="str">
        <f t="shared" si="82"/>
        <v/>
      </c>
      <c r="Q845" t="str">
        <f>LOOKUP(A845,Formation!$A$2:$A$10,Formation!$B$2:$B$10)</f>
        <v>Gletscher, Fels, Schutt und Geröll (mineralische Rohböden)</v>
      </c>
      <c r="R845" t="str" cm="1">
        <f t="array" ref="R845">INDEX(Klasse!$D$2:$D$42,MATCH(1,(A845=Klasse!$A$2:$A$42) * (Species!B845=Klasse!$B$2:$B$42),0))</f>
        <v>Steinschutt- und Geröllfluren</v>
      </c>
    </row>
    <row r="846" spans="1:18" x14ac:dyDescent="0.3">
      <c r="A846" s="10">
        <v>3</v>
      </c>
      <c r="B846" s="10">
        <v>3</v>
      </c>
      <c r="C846" s="10">
        <v>2</v>
      </c>
      <c r="D846" s="10">
        <v>2</v>
      </c>
      <c r="E846" t="str">
        <f>IF(C846="",Options!$A$3,IF(D846="",Options!$A$4,Options!$A$5))</f>
        <v>Assoziation</v>
      </c>
      <c r="F846" t="str" cm="1">
        <f t="array" ref="F846">IF(E846=Options!$A$3,"",IF(E846=Options!$A$4,INDEX(Verband!$E$2:$E$179,MATCH(1,(A846=Verband!$A$2:$A$179) * (Species!B846=Verband!$B$2:$B$179) * (Species!C846=Verband!$C$2:$C$179),0)),IF(E846=Options!$A$5,INDEX(Assoziation!$F$2:$F$96,MATCH(1,(A846=Assoziation!$A$2:$A$96) * (Species!B846=Assoziation!$B$2:$B$96) * (Species!C846=Assoziation!$C$2:$C$96) * (Species!D846=Assoziation!$D$2:$D$96),0)),"")))</f>
        <v>Androsacion alpinae</v>
      </c>
      <c r="G846" t="str" cm="1">
        <f t="array" ref="G846">IF(E846=Options!$A$3,INDEX(Klasse!$D$2:$D$42,MATCH(1,(A846=Klasse!$A$2:$A$42) * (Species!B846=Klasse!$B$2:$B$42),0)),IF(E846=Options!$A$4,INDEX(Verband!$F$2:$F$179,MATCH(1,(A846=Verband!$A$2:$A$179) * (Species!B846=Verband!$B$2:$B$179) * (Species!C846=Verband!$C$2:$C$179),0)),IF(E846=Options!$A$5,INDEX(Assoziation!$G$2:$G$96,MATCH(1,(A846=Assoziation!$A$2:$A$96) * (Species!B846=Assoziation!$B$2:$B$96) * (Species!C846=Assoziation!$C$2:$C$96) * (Species!D846=Assoziation!$D$2:$D$96),0)),"")))</f>
        <v>Alpine Silikatschuttflur</v>
      </c>
      <c r="H846" s="10" t="s">
        <v>701</v>
      </c>
      <c r="I846" s="10">
        <v>0</v>
      </c>
      <c r="J846" s="10">
        <v>0</v>
      </c>
      <c r="K846" s="10">
        <v>0</v>
      </c>
      <c r="L846" t="str">
        <f t="shared" si="79"/>
        <v xml:space="preserve">Trifolium </v>
      </c>
      <c r="M846" t="str">
        <f t="shared" si="80"/>
        <v xml:space="preserve"> pallescens</v>
      </c>
      <c r="N846" t="str">
        <f t="shared" si="81"/>
        <v/>
      </c>
      <c r="O846" t="str">
        <f t="shared" si="83"/>
        <v>Species</v>
      </c>
      <c r="P846" t="str">
        <f t="shared" si="82"/>
        <v>Schreb.</v>
      </c>
      <c r="Q846" t="str">
        <f>LOOKUP(A846,Formation!$A$2:$A$10,Formation!$B$2:$B$10)</f>
        <v>Gletscher, Fels, Schutt und Geröll (mineralische Rohböden)</v>
      </c>
      <c r="R846" t="str" cm="1">
        <f t="array" ref="R846">INDEX(Klasse!$D$2:$D$42,MATCH(1,(A846=Klasse!$A$2:$A$42) * (Species!B846=Klasse!$B$2:$B$42),0))</f>
        <v>Steinschutt- und Geröllfluren</v>
      </c>
    </row>
    <row r="847" spans="1:18" x14ac:dyDescent="0.3">
      <c r="A847" s="10">
        <v>3</v>
      </c>
      <c r="B847" s="10">
        <v>3</v>
      </c>
      <c r="C847" s="10">
        <v>2</v>
      </c>
      <c r="D847" s="10">
        <v>3</v>
      </c>
      <c r="E847" t="str">
        <f>IF(C847="",Options!$A$3,IF(D847="",Options!$A$4,Options!$A$5))</f>
        <v>Assoziation</v>
      </c>
      <c r="F847" t="str" cm="1">
        <f t="array" ref="F847">IF(E847=Options!$A$3,"",IF(E847=Options!$A$4,INDEX(Verband!$E$2:$E$179,MATCH(1,(A847=Verband!$A$2:$A$179) * (Species!B847=Verband!$B$2:$B$179) * (Species!C847=Verband!$C$2:$C$179),0)),IF(E847=Options!$A$5,INDEX(Assoziation!$F$2:$F$96,MATCH(1,(A847=Assoziation!$A$2:$A$96) * (Species!B847=Assoziation!$B$2:$B$96) * (Species!C847=Assoziation!$C$2:$C$96) * (Species!D847=Assoziation!$D$2:$D$96),0)),"")))</f>
        <v>Galeopsion segetum</v>
      </c>
      <c r="G847" t="str" cm="1">
        <f t="array" ref="G847">IF(E847=Options!$A$3,INDEX(Klasse!$D$2:$D$42,MATCH(1,(A847=Klasse!$A$2:$A$42) * (Species!B847=Klasse!$B$2:$B$42),0)),IF(E847=Options!$A$4,INDEX(Verband!$F$2:$F$179,MATCH(1,(A847=Verband!$A$2:$A$179) * (Species!B847=Verband!$B$2:$B$179) * (Species!C847=Verband!$C$2:$C$179),0)),IF(E847=Options!$A$5,INDEX(Assoziation!$G$2:$G$96,MATCH(1,(A847=Assoziation!$A$2:$A$96) * (Species!B847=Assoziation!$B$2:$B$96) * (Species!C847=Assoziation!$C$2:$C$96) * (Species!D847=Assoziation!$D$2:$D$96),0)),"")))</f>
        <v>Trockenwarme Silikatschuttflur</v>
      </c>
      <c r="H847" s="10" t="s">
        <v>857</v>
      </c>
      <c r="I847" s="10">
        <v>1</v>
      </c>
      <c r="J847" s="10">
        <v>0</v>
      </c>
      <c r="K847" s="10">
        <v>0</v>
      </c>
      <c r="L847" t="str">
        <f t="shared" si="79"/>
        <v xml:space="preserve">Anarrhinum </v>
      </c>
      <c r="M847" t="str">
        <f t="shared" si="80"/>
        <v xml:space="preserve"> bellidifolium</v>
      </c>
      <c r="N847" t="str">
        <f t="shared" si="81"/>
        <v/>
      </c>
      <c r="O847" t="str">
        <f t="shared" si="83"/>
        <v>Species</v>
      </c>
      <c r="P847" t="str">
        <f t="shared" si="82"/>
        <v>(L.) Willd.</v>
      </c>
      <c r="Q847" t="str">
        <f>LOOKUP(A847,Formation!$A$2:$A$10,Formation!$B$2:$B$10)</f>
        <v>Gletscher, Fels, Schutt und Geröll (mineralische Rohböden)</v>
      </c>
      <c r="R847" t="str" cm="1">
        <f t="array" ref="R847">INDEX(Klasse!$D$2:$D$42,MATCH(1,(A847=Klasse!$A$2:$A$42) * (Species!B847=Klasse!$B$2:$B$42),0))</f>
        <v>Steinschutt- und Geröllfluren</v>
      </c>
    </row>
    <row r="848" spans="1:18" x14ac:dyDescent="0.3">
      <c r="A848" s="10">
        <v>3</v>
      </c>
      <c r="B848" s="10">
        <v>3</v>
      </c>
      <c r="C848" s="10">
        <v>2</v>
      </c>
      <c r="D848" s="10">
        <v>3</v>
      </c>
      <c r="E848" t="str">
        <f>IF(C848="",Options!$A$3,IF(D848="",Options!$A$4,Options!$A$5))</f>
        <v>Assoziation</v>
      </c>
      <c r="F848" t="str" cm="1">
        <f t="array" ref="F848">IF(E848=Options!$A$3,"",IF(E848=Options!$A$4,INDEX(Verband!$E$2:$E$179,MATCH(1,(A848=Verband!$A$2:$A$179) * (Species!B848=Verband!$B$2:$B$179) * (Species!C848=Verband!$C$2:$C$179),0)),IF(E848=Options!$A$5,INDEX(Assoziation!$F$2:$F$96,MATCH(1,(A848=Assoziation!$A$2:$A$96) * (Species!B848=Assoziation!$B$2:$B$96) * (Species!C848=Assoziation!$C$2:$C$96) * (Species!D848=Assoziation!$D$2:$D$96),0)),"")))</f>
        <v>Galeopsion segetum</v>
      </c>
      <c r="G848" t="str" cm="1">
        <f t="array" ref="G848">IF(E848=Options!$A$3,INDEX(Klasse!$D$2:$D$42,MATCH(1,(A848=Klasse!$A$2:$A$42) * (Species!B848=Klasse!$B$2:$B$42),0)),IF(E848=Options!$A$4,INDEX(Verband!$F$2:$F$179,MATCH(1,(A848=Verband!$A$2:$A$179) * (Species!B848=Verband!$B$2:$B$179) * (Species!C848=Verband!$C$2:$C$179),0)),IF(E848=Options!$A$5,INDEX(Assoziation!$G$2:$G$96,MATCH(1,(A848=Assoziation!$A$2:$A$96) * (Species!B848=Assoziation!$B$2:$B$96) * (Species!C848=Assoziation!$C$2:$C$96) * (Species!D848=Assoziation!$D$2:$D$96),0)),"")))</f>
        <v>Trockenwarme Silikatschuttflur</v>
      </c>
      <c r="H848" s="10" t="s">
        <v>858</v>
      </c>
      <c r="I848" s="10">
        <v>1</v>
      </c>
      <c r="J848" s="10">
        <v>0</v>
      </c>
      <c r="K848" s="10">
        <v>0</v>
      </c>
      <c r="L848" t="str">
        <f t="shared" si="79"/>
        <v xml:space="preserve">Epilobium </v>
      </c>
      <c r="M848" t="str">
        <f t="shared" si="80"/>
        <v xml:space="preserve"> lanceolatum</v>
      </c>
      <c r="N848" t="str">
        <f t="shared" si="81"/>
        <v/>
      </c>
      <c r="O848" t="str">
        <f t="shared" si="83"/>
        <v>Species</v>
      </c>
      <c r="P848" t="str">
        <f t="shared" si="82"/>
        <v>Sebast. &amp; Mauri</v>
      </c>
      <c r="Q848" t="str">
        <f>LOOKUP(A848,Formation!$A$2:$A$10,Formation!$B$2:$B$10)</f>
        <v>Gletscher, Fels, Schutt und Geröll (mineralische Rohböden)</v>
      </c>
      <c r="R848" t="str" cm="1">
        <f t="array" ref="R848">INDEX(Klasse!$D$2:$D$42,MATCH(1,(A848=Klasse!$A$2:$A$42) * (Species!B848=Klasse!$B$2:$B$42),0))</f>
        <v>Steinschutt- und Geröllfluren</v>
      </c>
    </row>
    <row r="849" spans="1:18" x14ac:dyDescent="0.3">
      <c r="A849" s="10">
        <v>3</v>
      </c>
      <c r="B849" s="10">
        <v>3</v>
      </c>
      <c r="C849" s="10">
        <v>2</v>
      </c>
      <c r="D849" s="10">
        <v>3</v>
      </c>
      <c r="E849" t="str">
        <f>IF(C849="",Options!$A$3,IF(D849="",Options!$A$4,Options!$A$5))</f>
        <v>Assoziation</v>
      </c>
      <c r="F849" t="str" cm="1">
        <f t="array" ref="F849">IF(E849=Options!$A$3,"",IF(E849=Options!$A$4,INDEX(Verband!$E$2:$E$179,MATCH(1,(A849=Verband!$A$2:$A$179) * (Species!B849=Verband!$B$2:$B$179) * (Species!C849=Verband!$C$2:$C$179),0)),IF(E849=Options!$A$5,INDEX(Assoziation!$F$2:$F$96,MATCH(1,(A849=Assoziation!$A$2:$A$96) * (Species!B849=Assoziation!$B$2:$B$96) * (Species!C849=Assoziation!$C$2:$C$96) * (Species!D849=Assoziation!$D$2:$D$96),0)),"")))</f>
        <v>Galeopsion segetum</v>
      </c>
      <c r="G849" t="str" cm="1">
        <f t="array" ref="G849">IF(E849=Options!$A$3,INDEX(Klasse!$D$2:$D$42,MATCH(1,(A849=Klasse!$A$2:$A$42) * (Species!B849=Klasse!$B$2:$B$42),0)),IF(E849=Options!$A$4,INDEX(Verband!$F$2:$F$179,MATCH(1,(A849=Verband!$A$2:$A$179) * (Species!B849=Verband!$B$2:$B$179) * (Species!C849=Verband!$C$2:$C$179),0)),IF(E849=Options!$A$5,INDEX(Assoziation!$G$2:$G$96,MATCH(1,(A849=Assoziation!$A$2:$A$96) * (Species!B849=Assoziation!$B$2:$B$96) * (Species!C849=Assoziation!$C$2:$C$96) * (Species!D849=Assoziation!$D$2:$D$96),0)),"")))</f>
        <v>Trockenwarme Silikatschuttflur</v>
      </c>
      <c r="H849" s="10" t="s">
        <v>859</v>
      </c>
      <c r="I849" s="10">
        <v>1</v>
      </c>
      <c r="J849" s="10">
        <v>1</v>
      </c>
      <c r="K849" s="10">
        <v>0</v>
      </c>
      <c r="L849" t="str">
        <f t="shared" si="79"/>
        <v xml:space="preserve">Galeopsis </v>
      </c>
      <c r="M849" t="str">
        <f t="shared" si="80"/>
        <v xml:space="preserve"> segetum</v>
      </c>
      <c r="N849" t="str">
        <f t="shared" si="81"/>
        <v/>
      </c>
      <c r="O849" t="str">
        <f t="shared" si="83"/>
        <v>Species</v>
      </c>
      <c r="P849" t="str">
        <f t="shared" si="82"/>
        <v>Neck.</v>
      </c>
      <c r="Q849" t="str">
        <f>LOOKUP(A849,Formation!$A$2:$A$10,Formation!$B$2:$B$10)</f>
        <v>Gletscher, Fels, Schutt und Geröll (mineralische Rohböden)</v>
      </c>
      <c r="R849" t="str" cm="1">
        <f t="array" ref="R849">INDEX(Klasse!$D$2:$D$42,MATCH(1,(A849=Klasse!$A$2:$A$42) * (Species!B849=Klasse!$B$2:$B$42),0))</f>
        <v>Steinschutt- und Geröllfluren</v>
      </c>
    </row>
    <row r="850" spans="1:18" x14ac:dyDescent="0.3">
      <c r="A850" s="10">
        <v>3</v>
      </c>
      <c r="B850" s="10">
        <v>3</v>
      </c>
      <c r="C850" s="10">
        <v>2</v>
      </c>
      <c r="D850" s="10">
        <v>3</v>
      </c>
      <c r="E850" t="str">
        <f>IF(C850="",Options!$A$3,IF(D850="",Options!$A$4,Options!$A$5))</f>
        <v>Assoziation</v>
      </c>
      <c r="F850" t="str" cm="1">
        <f t="array" ref="F850">IF(E850=Options!$A$3,"",IF(E850=Options!$A$4,INDEX(Verband!$E$2:$E$179,MATCH(1,(A850=Verband!$A$2:$A$179) * (Species!B850=Verband!$B$2:$B$179) * (Species!C850=Verband!$C$2:$C$179),0)),IF(E850=Options!$A$5,INDEX(Assoziation!$F$2:$F$96,MATCH(1,(A850=Assoziation!$A$2:$A$96) * (Species!B850=Assoziation!$B$2:$B$96) * (Species!C850=Assoziation!$C$2:$C$96) * (Species!D850=Assoziation!$D$2:$D$96),0)),"")))</f>
        <v>Galeopsion segetum</v>
      </c>
      <c r="G850" t="str" cm="1">
        <f t="array" ref="G850">IF(E850=Options!$A$3,INDEX(Klasse!$D$2:$D$42,MATCH(1,(A850=Klasse!$A$2:$A$42) * (Species!B850=Klasse!$B$2:$B$42),0)),IF(E850=Options!$A$4,INDEX(Verband!$F$2:$F$179,MATCH(1,(A850=Verband!$A$2:$A$179) * (Species!B850=Verband!$B$2:$B$179) * (Species!C850=Verband!$C$2:$C$179),0)),IF(E850=Options!$A$5,INDEX(Assoziation!$G$2:$G$96,MATCH(1,(A850=Assoziation!$A$2:$A$96) * (Species!B850=Assoziation!$B$2:$B$96) * (Species!C850=Assoziation!$C$2:$C$96) * (Species!D850=Assoziation!$D$2:$D$96),0)),"")))</f>
        <v>Trockenwarme Silikatschuttflur</v>
      </c>
      <c r="H850" s="10" t="s">
        <v>860</v>
      </c>
      <c r="I850" s="10">
        <v>0</v>
      </c>
      <c r="J850" s="10">
        <v>0</v>
      </c>
      <c r="K850" s="10">
        <v>0</v>
      </c>
      <c r="L850" t="str">
        <f t="shared" si="79"/>
        <v xml:space="preserve">Epilobium </v>
      </c>
      <c r="M850" t="str">
        <f t="shared" si="80"/>
        <v xml:space="preserve"> collinum</v>
      </c>
      <c r="N850" t="str">
        <f t="shared" si="81"/>
        <v/>
      </c>
      <c r="O850" t="str">
        <f t="shared" si="83"/>
        <v>Species</v>
      </c>
      <c r="P850" t="str">
        <f t="shared" si="82"/>
        <v>C. C. Gmel.</v>
      </c>
      <c r="Q850" t="str">
        <f>LOOKUP(A850,Formation!$A$2:$A$10,Formation!$B$2:$B$10)</f>
        <v>Gletscher, Fels, Schutt und Geröll (mineralische Rohböden)</v>
      </c>
      <c r="R850" t="str" cm="1">
        <f t="array" ref="R850">INDEX(Klasse!$D$2:$D$42,MATCH(1,(A850=Klasse!$A$2:$A$42) * (Species!B850=Klasse!$B$2:$B$42),0))</f>
        <v>Steinschutt- und Geröllfluren</v>
      </c>
    </row>
    <row r="851" spans="1:18" x14ac:dyDescent="0.3">
      <c r="A851" s="10">
        <v>3</v>
      </c>
      <c r="B851" s="10">
        <v>3</v>
      </c>
      <c r="C851" s="10">
        <v>2</v>
      </c>
      <c r="D851" s="10">
        <v>3</v>
      </c>
      <c r="E851" t="str">
        <f>IF(C851="",Options!$A$3,IF(D851="",Options!$A$4,Options!$A$5))</f>
        <v>Assoziation</v>
      </c>
      <c r="F851" t="str" cm="1">
        <f t="array" ref="F851">IF(E851=Options!$A$3,"",IF(E851=Options!$A$4,INDEX(Verband!$E$2:$E$179,MATCH(1,(A851=Verband!$A$2:$A$179) * (Species!B851=Verband!$B$2:$B$179) * (Species!C851=Verband!$C$2:$C$179),0)),IF(E851=Options!$A$5,INDEX(Assoziation!$F$2:$F$96,MATCH(1,(A851=Assoziation!$A$2:$A$96) * (Species!B851=Assoziation!$B$2:$B$96) * (Species!C851=Assoziation!$C$2:$C$96) * (Species!D851=Assoziation!$D$2:$D$96),0)),"")))</f>
        <v>Galeopsion segetum</v>
      </c>
      <c r="G851" t="str" cm="1">
        <f t="array" ref="G851">IF(E851=Options!$A$3,INDEX(Klasse!$D$2:$D$42,MATCH(1,(A851=Klasse!$A$2:$A$42) * (Species!B851=Klasse!$B$2:$B$42),0)),IF(E851=Options!$A$4,INDEX(Verband!$F$2:$F$179,MATCH(1,(A851=Verband!$A$2:$A$179) * (Species!B851=Verband!$B$2:$B$179) * (Species!C851=Verband!$C$2:$C$179),0)),IF(E851=Options!$A$5,INDEX(Assoziation!$G$2:$G$96,MATCH(1,(A851=Assoziation!$A$2:$A$96) * (Species!B851=Assoziation!$B$2:$B$96) * (Species!C851=Assoziation!$C$2:$C$96) * (Species!D851=Assoziation!$D$2:$D$96),0)),"")))</f>
        <v>Trockenwarme Silikatschuttflur</v>
      </c>
      <c r="H851" s="10" t="s">
        <v>861</v>
      </c>
      <c r="I851" s="10">
        <v>0</v>
      </c>
      <c r="J851" s="10">
        <v>0</v>
      </c>
      <c r="K851" s="10">
        <v>0</v>
      </c>
      <c r="L851" t="str">
        <f t="shared" si="79"/>
        <v xml:space="preserve">Filago </v>
      </c>
      <c r="M851" t="str">
        <f t="shared" si="80"/>
        <v xml:space="preserve"> arvensis</v>
      </c>
      <c r="N851" t="str">
        <f t="shared" si="81"/>
        <v/>
      </c>
      <c r="O851" t="str">
        <f t="shared" si="83"/>
        <v>Species</v>
      </c>
      <c r="P851" t="str">
        <f t="shared" si="82"/>
        <v>L.</v>
      </c>
      <c r="Q851" t="str">
        <f>LOOKUP(A851,Formation!$A$2:$A$10,Formation!$B$2:$B$10)</f>
        <v>Gletscher, Fels, Schutt und Geröll (mineralische Rohböden)</v>
      </c>
      <c r="R851" t="str" cm="1">
        <f t="array" ref="R851">INDEX(Klasse!$D$2:$D$42,MATCH(1,(A851=Klasse!$A$2:$A$42) * (Species!B851=Klasse!$B$2:$B$42),0))</f>
        <v>Steinschutt- und Geröllfluren</v>
      </c>
    </row>
    <row r="852" spans="1:18" x14ac:dyDescent="0.3">
      <c r="A852" s="10">
        <v>3</v>
      </c>
      <c r="B852" s="10">
        <v>3</v>
      </c>
      <c r="C852" s="10">
        <v>2</v>
      </c>
      <c r="D852" s="10">
        <v>3</v>
      </c>
      <c r="E852" t="str">
        <f>IF(C852="",Options!$A$3,IF(D852="",Options!$A$4,Options!$A$5))</f>
        <v>Assoziation</v>
      </c>
      <c r="F852" t="str" cm="1">
        <f t="array" ref="F852">IF(E852=Options!$A$3,"",IF(E852=Options!$A$4,INDEX(Verband!$E$2:$E$179,MATCH(1,(A852=Verband!$A$2:$A$179) * (Species!B852=Verband!$B$2:$B$179) * (Species!C852=Verband!$C$2:$C$179),0)),IF(E852=Options!$A$5,INDEX(Assoziation!$F$2:$F$96,MATCH(1,(A852=Assoziation!$A$2:$A$96) * (Species!B852=Assoziation!$B$2:$B$96) * (Species!C852=Assoziation!$C$2:$C$96) * (Species!D852=Assoziation!$D$2:$D$96),0)),"")))</f>
        <v>Galeopsion segetum</v>
      </c>
      <c r="G852" t="str" cm="1">
        <f t="array" ref="G852">IF(E852=Options!$A$3,INDEX(Klasse!$D$2:$D$42,MATCH(1,(A852=Klasse!$A$2:$A$42) * (Species!B852=Klasse!$B$2:$B$42),0)),IF(E852=Options!$A$4,INDEX(Verband!$F$2:$F$179,MATCH(1,(A852=Verband!$A$2:$A$179) * (Species!B852=Verband!$B$2:$B$179) * (Species!C852=Verband!$C$2:$C$179),0)),IF(E852=Options!$A$5,INDEX(Assoziation!$G$2:$G$96,MATCH(1,(A852=Assoziation!$A$2:$A$96) * (Species!B852=Assoziation!$B$2:$B$96) * (Species!C852=Assoziation!$C$2:$C$96) * (Species!D852=Assoziation!$D$2:$D$96),0)),"")))</f>
        <v>Trockenwarme Silikatschuttflur</v>
      </c>
      <c r="H852" s="10" t="s">
        <v>862</v>
      </c>
      <c r="I852" s="10">
        <v>0</v>
      </c>
      <c r="J852" s="10">
        <v>0</v>
      </c>
      <c r="K852" s="10">
        <v>0</v>
      </c>
      <c r="L852" t="str">
        <f t="shared" si="79"/>
        <v xml:space="preserve">Galeopsis </v>
      </c>
      <c r="M852" t="str">
        <f t="shared" si="80"/>
        <v xml:space="preserve"> tetrahit</v>
      </c>
      <c r="N852" t="str">
        <f t="shared" si="81"/>
        <v/>
      </c>
      <c r="O852" t="str">
        <f t="shared" si="83"/>
        <v>Species</v>
      </c>
      <c r="P852" t="str">
        <f t="shared" si="82"/>
        <v>L.</v>
      </c>
      <c r="Q852" t="str">
        <f>LOOKUP(A852,Formation!$A$2:$A$10,Formation!$B$2:$B$10)</f>
        <v>Gletscher, Fels, Schutt und Geröll (mineralische Rohböden)</v>
      </c>
      <c r="R852" t="str" cm="1">
        <f t="array" ref="R852">INDEX(Klasse!$D$2:$D$42,MATCH(1,(A852=Klasse!$A$2:$A$42) * (Species!B852=Klasse!$B$2:$B$42),0))</f>
        <v>Steinschutt- und Geröllfluren</v>
      </c>
    </row>
    <row r="853" spans="1:18" x14ac:dyDescent="0.3">
      <c r="A853" s="10">
        <v>3</v>
      </c>
      <c r="B853" s="10">
        <v>3</v>
      </c>
      <c r="C853" s="10">
        <v>2</v>
      </c>
      <c r="D853" s="10">
        <v>3</v>
      </c>
      <c r="E853" t="str">
        <f>IF(C853="",Options!$A$3,IF(D853="",Options!$A$4,Options!$A$5))</f>
        <v>Assoziation</v>
      </c>
      <c r="F853" t="str" cm="1">
        <f t="array" ref="F853">IF(E853=Options!$A$3,"",IF(E853=Options!$A$4,INDEX(Verband!$E$2:$E$179,MATCH(1,(A853=Verband!$A$2:$A$179) * (Species!B853=Verband!$B$2:$B$179) * (Species!C853=Verband!$C$2:$C$179),0)),IF(E853=Options!$A$5,INDEX(Assoziation!$F$2:$F$96,MATCH(1,(A853=Assoziation!$A$2:$A$96) * (Species!B853=Assoziation!$B$2:$B$96) * (Species!C853=Assoziation!$C$2:$C$96) * (Species!D853=Assoziation!$D$2:$D$96),0)),"")))</f>
        <v>Galeopsion segetum</v>
      </c>
      <c r="G853" t="str" cm="1">
        <f t="array" ref="G853">IF(E853=Options!$A$3,INDEX(Klasse!$D$2:$D$42,MATCH(1,(A853=Klasse!$A$2:$A$42) * (Species!B853=Klasse!$B$2:$B$42),0)),IF(E853=Options!$A$4,INDEX(Verband!$F$2:$F$179,MATCH(1,(A853=Verband!$A$2:$A$179) * (Species!B853=Verband!$B$2:$B$179) * (Species!C853=Verband!$C$2:$C$179),0)),IF(E853=Options!$A$5,INDEX(Assoziation!$G$2:$G$96,MATCH(1,(A853=Assoziation!$A$2:$A$96) * (Species!B853=Assoziation!$B$2:$B$96) * (Species!C853=Assoziation!$C$2:$C$96) * (Species!D853=Assoziation!$D$2:$D$96),0)),"")))</f>
        <v>Trockenwarme Silikatschuttflur</v>
      </c>
      <c r="H853" s="10" t="s">
        <v>863</v>
      </c>
      <c r="I853" s="10">
        <v>0</v>
      </c>
      <c r="J853" s="10">
        <v>0</v>
      </c>
      <c r="K853" s="10">
        <v>0</v>
      </c>
      <c r="L853" t="str">
        <f t="shared" si="79"/>
        <v xml:space="preserve">Hypericum </v>
      </c>
      <c r="M853" t="str">
        <f t="shared" si="80"/>
        <v xml:space="preserve"> perforatum</v>
      </c>
      <c r="N853" t="str">
        <f t="shared" si="81"/>
        <v>perforatum</v>
      </c>
      <c r="O853" t="str">
        <f t="shared" si="83"/>
        <v>Subspecies</v>
      </c>
      <c r="P853" t="str">
        <f t="shared" si="82"/>
        <v/>
      </c>
      <c r="Q853" t="str">
        <f>LOOKUP(A853,Formation!$A$2:$A$10,Formation!$B$2:$B$10)</f>
        <v>Gletscher, Fels, Schutt und Geröll (mineralische Rohböden)</v>
      </c>
      <c r="R853" t="str" cm="1">
        <f t="array" ref="R853">INDEX(Klasse!$D$2:$D$42,MATCH(1,(A853=Klasse!$A$2:$A$42) * (Species!B853=Klasse!$B$2:$B$42),0))</f>
        <v>Steinschutt- und Geröllfluren</v>
      </c>
    </row>
    <row r="854" spans="1:18" x14ac:dyDescent="0.3">
      <c r="A854" s="10">
        <v>3</v>
      </c>
      <c r="B854" s="10">
        <v>3</v>
      </c>
      <c r="C854" s="10">
        <v>2</v>
      </c>
      <c r="D854" s="10">
        <v>3</v>
      </c>
      <c r="E854" t="str">
        <f>IF(C854="",Options!$A$3,IF(D854="",Options!$A$4,Options!$A$5))</f>
        <v>Assoziation</v>
      </c>
      <c r="F854" t="str" cm="1">
        <f t="array" ref="F854">IF(E854=Options!$A$3,"",IF(E854=Options!$A$4,INDEX(Verband!$E$2:$E$179,MATCH(1,(A854=Verband!$A$2:$A$179) * (Species!B854=Verband!$B$2:$B$179) * (Species!C854=Verband!$C$2:$C$179),0)),IF(E854=Options!$A$5,INDEX(Assoziation!$F$2:$F$96,MATCH(1,(A854=Assoziation!$A$2:$A$96) * (Species!B854=Assoziation!$B$2:$B$96) * (Species!C854=Assoziation!$C$2:$C$96) * (Species!D854=Assoziation!$D$2:$D$96),0)),"")))</f>
        <v>Galeopsion segetum</v>
      </c>
      <c r="G854" t="str" cm="1">
        <f t="array" ref="G854">IF(E854=Options!$A$3,INDEX(Klasse!$D$2:$D$42,MATCH(1,(A854=Klasse!$A$2:$A$42) * (Species!B854=Klasse!$B$2:$B$42),0)),IF(E854=Options!$A$4,INDEX(Verband!$F$2:$F$179,MATCH(1,(A854=Verband!$A$2:$A$179) * (Species!B854=Verband!$B$2:$B$179) * (Species!C854=Verband!$C$2:$C$179),0)),IF(E854=Options!$A$5,INDEX(Assoziation!$G$2:$G$96,MATCH(1,(A854=Assoziation!$A$2:$A$96) * (Species!B854=Assoziation!$B$2:$B$96) * (Species!C854=Assoziation!$C$2:$C$96) * (Species!D854=Assoziation!$D$2:$D$96),0)),"")))</f>
        <v>Trockenwarme Silikatschuttflur</v>
      </c>
      <c r="H854" s="10" t="s">
        <v>864</v>
      </c>
      <c r="I854" s="10">
        <v>0</v>
      </c>
      <c r="J854" s="10">
        <v>0</v>
      </c>
      <c r="K854" s="10">
        <v>0</v>
      </c>
      <c r="L854" t="str">
        <f t="shared" si="79"/>
        <v xml:space="preserve">Linaria </v>
      </c>
      <c r="M854" t="str">
        <f t="shared" si="80"/>
        <v xml:space="preserve"> repens</v>
      </c>
      <c r="N854" t="str">
        <f t="shared" si="81"/>
        <v/>
      </c>
      <c r="O854" t="str">
        <f t="shared" si="83"/>
        <v>Species</v>
      </c>
      <c r="P854" t="str">
        <f t="shared" si="82"/>
        <v>(L.) Mill.</v>
      </c>
      <c r="Q854" t="str">
        <f>LOOKUP(A854,Formation!$A$2:$A$10,Formation!$B$2:$B$10)</f>
        <v>Gletscher, Fels, Schutt und Geröll (mineralische Rohböden)</v>
      </c>
      <c r="R854" t="str" cm="1">
        <f t="array" ref="R854">INDEX(Klasse!$D$2:$D$42,MATCH(1,(A854=Klasse!$A$2:$A$42) * (Species!B854=Klasse!$B$2:$B$42),0))</f>
        <v>Steinschutt- und Geröllfluren</v>
      </c>
    </row>
    <row r="855" spans="1:18" x14ac:dyDescent="0.3">
      <c r="A855" s="10">
        <v>3</v>
      </c>
      <c r="B855" s="10">
        <v>3</v>
      </c>
      <c r="C855" s="10">
        <v>2</v>
      </c>
      <c r="D855" s="10">
        <v>3</v>
      </c>
      <c r="E855" t="str">
        <f>IF(C855="",Options!$A$3,IF(D855="",Options!$A$4,Options!$A$5))</f>
        <v>Assoziation</v>
      </c>
      <c r="F855" t="str" cm="1">
        <f t="array" ref="F855">IF(E855=Options!$A$3,"",IF(E855=Options!$A$4,INDEX(Verband!$E$2:$E$179,MATCH(1,(A855=Verband!$A$2:$A$179) * (Species!B855=Verband!$B$2:$B$179) * (Species!C855=Verband!$C$2:$C$179),0)),IF(E855=Options!$A$5,INDEX(Assoziation!$F$2:$F$96,MATCH(1,(A855=Assoziation!$A$2:$A$96) * (Species!B855=Assoziation!$B$2:$B$96) * (Species!C855=Assoziation!$C$2:$C$96) * (Species!D855=Assoziation!$D$2:$D$96),0)),"")))</f>
        <v>Galeopsion segetum</v>
      </c>
      <c r="G855" t="str" cm="1">
        <f t="array" ref="G855">IF(E855=Options!$A$3,INDEX(Klasse!$D$2:$D$42,MATCH(1,(A855=Klasse!$A$2:$A$42) * (Species!B855=Klasse!$B$2:$B$42),0)),IF(E855=Options!$A$4,INDEX(Verband!$F$2:$F$179,MATCH(1,(A855=Verband!$A$2:$A$179) * (Species!B855=Verband!$B$2:$B$179) * (Species!C855=Verband!$C$2:$C$179),0)),IF(E855=Options!$A$5,INDEX(Assoziation!$G$2:$G$96,MATCH(1,(A855=Assoziation!$A$2:$A$96) * (Species!B855=Assoziation!$B$2:$B$96) * (Species!C855=Assoziation!$C$2:$C$96) * (Species!D855=Assoziation!$D$2:$D$96),0)),"")))</f>
        <v>Trockenwarme Silikatschuttflur</v>
      </c>
      <c r="H855" s="10" t="s">
        <v>728</v>
      </c>
      <c r="I855" s="10">
        <v>0</v>
      </c>
      <c r="J855" s="10">
        <v>1</v>
      </c>
      <c r="K855" s="10">
        <v>0</v>
      </c>
      <c r="L855" t="str">
        <f t="shared" si="79"/>
        <v xml:space="preserve">Rumex </v>
      </c>
      <c r="M855" t="str">
        <f t="shared" si="80"/>
        <v xml:space="preserve"> scutatus</v>
      </c>
      <c r="N855" t="str">
        <f t="shared" si="81"/>
        <v/>
      </c>
      <c r="O855" t="str">
        <f t="shared" si="83"/>
        <v>Species</v>
      </c>
      <c r="P855" t="str">
        <f t="shared" si="82"/>
        <v>L.</v>
      </c>
      <c r="Q855" t="str">
        <f>LOOKUP(A855,Formation!$A$2:$A$10,Formation!$B$2:$B$10)</f>
        <v>Gletscher, Fels, Schutt und Geröll (mineralische Rohböden)</v>
      </c>
      <c r="R855" t="str" cm="1">
        <f t="array" ref="R855">INDEX(Klasse!$D$2:$D$42,MATCH(1,(A855=Klasse!$A$2:$A$42) * (Species!B855=Klasse!$B$2:$B$42),0))</f>
        <v>Steinschutt- und Geröllfluren</v>
      </c>
    </row>
    <row r="856" spans="1:18" x14ac:dyDescent="0.3">
      <c r="A856" s="10">
        <v>3</v>
      </c>
      <c r="B856" s="10">
        <v>3</v>
      </c>
      <c r="C856" s="10">
        <v>2</v>
      </c>
      <c r="D856" s="10">
        <v>3</v>
      </c>
      <c r="E856" t="str">
        <f>IF(C856="",Options!$A$3,IF(D856="",Options!$A$4,Options!$A$5))</f>
        <v>Assoziation</v>
      </c>
      <c r="F856" t="str" cm="1">
        <f t="array" ref="F856">IF(E856=Options!$A$3,"",IF(E856=Options!$A$4,INDEX(Verband!$E$2:$E$179,MATCH(1,(A856=Verband!$A$2:$A$179) * (Species!B856=Verband!$B$2:$B$179) * (Species!C856=Verband!$C$2:$C$179),0)),IF(E856=Options!$A$5,INDEX(Assoziation!$F$2:$F$96,MATCH(1,(A856=Assoziation!$A$2:$A$96) * (Species!B856=Assoziation!$B$2:$B$96) * (Species!C856=Assoziation!$C$2:$C$96) * (Species!D856=Assoziation!$D$2:$D$96),0)),"")))</f>
        <v>Galeopsion segetum</v>
      </c>
      <c r="G856" t="str" cm="1">
        <f t="array" ref="G856">IF(E856=Options!$A$3,INDEX(Klasse!$D$2:$D$42,MATCH(1,(A856=Klasse!$A$2:$A$42) * (Species!B856=Klasse!$B$2:$B$42),0)),IF(E856=Options!$A$4,INDEX(Verband!$F$2:$F$179,MATCH(1,(A856=Verband!$A$2:$A$179) * (Species!B856=Verband!$B$2:$B$179) * (Species!C856=Verband!$C$2:$C$179),0)),IF(E856=Options!$A$5,INDEX(Assoziation!$G$2:$G$96,MATCH(1,(A856=Assoziation!$A$2:$A$96) * (Species!B856=Assoziation!$B$2:$B$96) * (Species!C856=Assoziation!$C$2:$C$96) * (Species!D856=Assoziation!$D$2:$D$96),0)),"")))</f>
        <v>Trockenwarme Silikatschuttflur</v>
      </c>
      <c r="H856" s="10" t="s">
        <v>865</v>
      </c>
      <c r="I856" s="10">
        <v>0</v>
      </c>
      <c r="J856" s="10">
        <v>1</v>
      </c>
      <c r="K856" s="10">
        <v>0</v>
      </c>
      <c r="L856" t="str">
        <f t="shared" si="79"/>
        <v xml:space="preserve">Sedum </v>
      </c>
      <c r="M856" t="str">
        <f t="shared" si="80"/>
        <v xml:space="preserve"> album</v>
      </c>
      <c r="N856" t="str">
        <f t="shared" si="81"/>
        <v/>
      </c>
      <c r="O856" t="str">
        <f t="shared" si="83"/>
        <v>Species</v>
      </c>
      <c r="P856" t="str">
        <f t="shared" si="82"/>
        <v>L.</v>
      </c>
      <c r="Q856" t="str">
        <f>LOOKUP(A856,Formation!$A$2:$A$10,Formation!$B$2:$B$10)</f>
        <v>Gletscher, Fels, Schutt und Geröll (mineralische Rohböden)</v>
      </c>
      <c r="R856" t="str" cm="1">
        <f t="array" ref="R856">INDEX(Klasse!$D$2:$D$42,MATCH(1,(A856=Klasse!$A$2:$A$42) * (Species!B856=Klasse!$B$2:$B$42),0))</f>
        <v>Steinschutt- und Geröllfluren</v>
      </c>
    </row>
    <row r="857" spans="1:18" x14ac:dyDescent="0.3">
      <c r="A857" s="10">
        <v>3</v>
      </c>
      <c r="B857" s="10">
        <v>3</v>
      </c>
      <c r="C857" s="10">
        <v>2</v>
      </c>
      <c r="D857" s="10">
        <v>3</v>
      </c>
      <c r="E857" t="str">
        <f>IF(C857="",Options!$A$3,IF(D857="",Options!$A$4,Options!$A$5))</f>
        <v>Assoziation</v>
      </c>
      <c r="F857" t="str" cm="1">
        <f t="array" ref="F857">IF(E857=Options!$A$3,"",IF(E857=Options!$A$4,INDEX(Verband!$E$2:$E$179,MATCH(1,(A857=Verband!$A$2:$A$179) * (Species!B857=Verband!$B$2:$B$179) * (Species!C857=Verband!$C$2:$C$179),0)),IF(E857=Options!$A$5,INDEX(Assoziation!$F$2:$F$96,MATCH(1,(A857=Assoziation!$A$2:$A$96) * (Species!B857=Assoziation!$B$2:$B$96) * (Species!C857=Assoziation!$C$2:$C$96) * (Species!D857=Assoziation!$D$2:$D$96),0)),"")))</f>
        <v>Galeopsion segetum</v>
      </c>
      <c r="G857" t="str" cm="1">
        <f t="array" ref="G857">IF(E857=Options!$A$3,INDEX(Klasse!$D$2:$D$42,MATCH(1,(A857=Klasse!$A$2:$A$42) * (Species!B857=Klasse!$B$2:$B$42),0)),IF(E857=Options!$A$4,INDEX(Verband!$F$2:$F$179,MATCH(1,(A857=Verband!$A$2:$A$179) * (Species!B857=Verband!$B$2:$B$179) * (Species!C857=Verband!$C$2:$C$179),0)),IF(E857=Options!$A$5,INDEX(Assoziation!$G$2:$G$96,MATCH(1,(A857=Assoziation!$A$2:$A$96) * (Species!B857=Assoziation!$B$2:$B$96) * (Species!C857=Assoziation!$C$2:$C$96) * (Species!D857=Assoziation!$D$2:$D$96),0)),"")))</f>
        <v>Trockenwarme Silikatschuttflur</v>
      </c>
      <c r="H857" s="10" t="s">
        <v>866</v>
      </c>
      <c r="I857" s="10">
        <v>0</v>
      </c>
      <c r="J857" s="10">
        <v>0</v>
      </c>
      <c r="K857" s="10">
        <v>0</v>
      </c>
      <c r="L857" t="str">
        <f t="shared" si="79"/>
        <v xml:space="preserve">Sedum </v>
      </c>
      <c r="M857" t="str">
        <f t="shared" si="80"/>
        <v xml:space="preserve"> montanum</v>
      </c>
      <c r="N857" t="str">
        <f t="shared" si="81"/>
        <v/>
      </c>
      <c r="O857" t="str">
        <f t="shared" si="83"/>
        <v>Species</v>
      </c>
      <c r="P857" t="str">
        <f t="shared" si="82"/>
        <v>Songeon &amp; E. P. Perrier</v>
      </c>
      <c r="Q857" t="str">
        <f>LOOKUP(A857,Formation!$A$2:$A$10,Formation!$B$2:$B$10)</f>
        <v>Gletscher, Fels, Schutt und Geröll (mineralische Rohböden)</v>
      </c>
      <c r="R857" t="str" cm="1">
        <f t="array" ref="R857">INDEX(Klasse!$D$2:$D$42,MATCH(1,(A857=Klasse!$A$2:$A$42) * (Species!B857=Klasse!$B$2:$B$42),0))</f>
        <v>Steinschutt- und Geröllfluren</v>
      </c>
    </row>
    <row r="858" spans="1:18" x14ac:dyDescent="0.3">
      <c r="A858" s="10">
        <v>3</v>
      </c>
      <c r="B858" s="10">
        <v>3</v>
      </c>
      <c r="C858" s="10">
        <v>2</v>
      </c>
      <c r="D858" s="10">
        <v>3</v>
      </c>
      <c r="E858" t="str">
        <f>IF(C858="",Options!$A$3,IF(D858="",Options!$A$4,Options!$A$5))</f>
        <v>Assoziation</v>
      </c>
      <c r="F858" t="str" cm="1">
        <f t="array" ref="F858">IF(E858=Options!$A$3,"",IF(E858=Options!$A$4,INDEX(Verband!$E$2:$E$179,MATCH(1,(A858=Verband!$A$2:$A$179) * (Species!B858=Verband!$B$2:$B$179) * (Species!C858=Verband!$C$2:$C$179),0)),IF(E858=Options!$A$5,INDEX(Assoziation!$F$2:$F$96,MATCH(1,(A858=Assoziation!$A$2:$A$96) * (Species!B858=Assoziation!$B$2:$B$96) * (Species!C858=Assoziation!$C$2:$C$96) * (Species!D858=Assoziation!$D$2:$D$96),0)),"")))</f>
        <v>Galeopsion segetum</v>
      </c>
      <c r="G858" t="str" cm="1">
        <f t="array" ref="G858">IF(E858=Options!$A$3,INDEX(Klasse!$D$2:$D$42,MATCH(1,(A858=Klasse!$A$2:$A$42) * (Species!B858=Klasse!$B$2:$B$42),0)),IF(E858=Options!$A$4,INDEX(Verband!$F$2:$F$179,MATCH(1,(A858=Verband!$A$2:$A$179) * (Species!B858=Verband!$B$2:$B$179) * (Species!C858=Verband!$C$2:$C$179),0)),IF(E858=Options!$A$5,INDEX(Assoziation!$G$2:$G$96,MATCH(1,(A858=Assoziation!$A$2:$A$96) * (Species!B858=Assoziation!$B$2:$B$96) * (Species!C858=Assoziation!$C$2:$C$96) * (Species!D858=Assoziation!$D$2:$D$96),0)),"")))</f>
        <v>Trockenwarme Silikatschuttflur</v>
      </c>
      <c r="H858" s="10" t="s">
        <v>867</v>
      </c>
      <c r="I858" s="10">
        <v>0</v>
      </c>
      <c r="J858" s="10">
        <v>1</v>
      </c>
      <c r="K858" s="10">
        <v>0</v>
      </c>
      <c r="L858" t="str">
        <f t="shared" si="79"/>
        <v xml:space="preserve">Senecio </v>
      </c>
      <c r="M858" t="str">
        <f t="shared" si="80"/>
        <v xml:space="preserve"> viscosus</v>
      </c>
      <c r="N858" t="str">
        <f t="shared" si="81"/>
        <v/>
      </c>
      <c r="O858" t="str">
        <f t="shared" si="83"/>
        <v>Species</v>
      </c>
      <c r="P858" t="str">
        <f t="shared" si="82"/>
        <v>L.</v>
      </c>
      <c r="Q858" t="str">
        <f>LOOKUP(A858,Formation!$A$2:$A$10,Formation!$B$2:$B$10)</f>
        <v>Gletscher, Fels, Schutt und Geröll (mineralische Rohböden)</v>
      </c>
      <c r="R858" t="str" cm="1">
        <f t="array" ref="R858">INDEX(Klasse!$D$2:$D$42,MATCH(1,(A858=Klasse!$A$2:$A$42) * (Species!B858=Klasse!$B$2:$B$42),0))</f>
        <v>Steinschutt- und Geröllfluren</v>
      </c>
    </row>
    <row r="859" spans="1:18" x14ac:dyDescent="0.3">
      <c r="A859" s="10">
        <v>3</v>
      </c>
      <c r="B859" s="10">
        <v>3</v>
      </c>
      <c r="C859" s="10">
        <v>2</v>
      </c>
      <c r="D859" s="10">
        <v>3</v>
      </c>
      <c r="E859" t="str">
        <f>IF(C859="",Options!$A$3,IF(D859="",Options!$A$4,Options!$A$5))</f>
        <v>Assoziation</v>
      </c>
      <c r="F859" t="str" cm="1">
        <f t="array" ref="F859">IF(E859=Options!$A$3,"",IF(E859=Options!$A$4,INDEX(Verband!$E$2:$E$179,MATCH(1,(A859=Verband!$A$2:$A$179) * (Species!B859=Verband!$B$2:$B$179) * (Species!C859=Verband!$C$2:$C$179),0)),IF(E859=Options!$A$5,INDEX(Assoziation!$F$2:$F$96,MATCH(1,(A859=Assoziation!$A$2:$A$96) * (Species!B859=Assoziation!$B$2:$B$96) * (Species!C859=Assoziation!$C$2:$C$96) * (Species!D859=Assoziation!$D$2:$D$96),0)),"")))</f>
        <v>Galeopsion segetum</v>
      </c>
      <c r="G859" t="str" cm="1">
        <f t="array" ref="G859">IF(E859=Options!$A$3,INDEX(Klasse!$D$2:$D$42,MATCH(1,(A859=Klasse!$A$2:$A$42) * (Species!B859=Klasse!$B$2:$B$42),0)),IF(E859=Options!$A$4,INDEX(Verband!$F$2:$F$179,MATCH(1,(A859=Verband!$A$2:$A$179) * (Species!B859=Verband!$B$2:$B$179) * (Species!C859=Verband!$C$2:$C$179),0)),IF(E859=Options!$A$5,INDEX(Assoziation!$G$2:$G$96,MATCH(1,(A859=Assoziation!$A$2:$A$96) * (Species!B859=Assoziation!$B$2:$B$96) * (Species!C859=Assoziation!$C$2:$C$96) * (Species!D859=Assoziation!$D$2:$D$96),0)),"")))</f>
        <v>Trockenwarme Silikatschuttflur</v>
      </c>
      <c r="H859" s="10" t="s">
        <v>868</v>
      </c>
      <c r="I859" s="10">
        <v>0</v>
      </c>
      <c r="J859" s="10">
        <v>0</v>
      </c>
      <c r="K859" s="10">
        <v>0</v>
      </c>
      <c r="L859" t="str">
        <f t="shared" si="79"/>
        <v xml:space="preserve">Verbascum </v>
      </c>
      <c r="M859" t="str">
        <f t="shared" si="80"/>
        <v xml:space="preserve"> thapsus</v>
      </c>
      <c r="N859" t="str">
        <f t="shared" si="81"/>
        <v>montanum</v>
      </c>
      <c r="O859" t="str">
        <f t="shared" si="83"/>
        <v>Subspecies</v>
      </c>
      <c r="P859" t="str">
        <f t="shared" si="82"/>
        <v/>
      </c>
      <c r="Q859" t="str">
        <f>LOOKUP(A859,Formation!$A$2:$A$10,Formation!$B$2:$B$10)</f>
        <v>Gletscher, Fels, Schutt und Geröll (mineralische Rohböden)</v>
      </c>
      <c r="R859" t="str" cm="1">
        <f t="array" ref="R859">INDEX(Klasse!$D$2:$D$42,MATCH(1,(A859=Klasse!$A$2:$A$42) * (Species!B859=Klasse!$B$2:$B$42),0))</f>
        <v>Steinschutt- und Geröllfluren</v>
      </c>
    </row>
    <row r="860" spans="1:18" x14ac:dyDescent="0.3">
      <c r="A860" s="10">
        <v>3</v>
      </c>
      <c r="B860" s="10">
        <v>4</v>
      </c>
      <c r="C860" s="10">
        <v>1</v>
      </c>
      <c r="D860" s="10">
        <v>2</v>
      </c>
      <c r="E860" t="str">
        <f>IF(C860="",Options!$A$3,IF(D860="",Options!$A$4,Options!$A$5))</f>
        <v>Assoziation</v>
      </c>
      <c r="F860" t="str" cm="1">
        <f t="array" ref="F860">IF(E860=Options!$A$3,"",IF(E860=Options!$A$4,INDEX(Verband!$E$2:$E$179,MATCH(1,(A860=Verband!$A$2:$A$179) * (Species!B860=Verband!$B$2:$B$179) * (Species!C860=Verband!$C$2:$C$179),0)),IF(E860=Options!$A$5,INDEX(Assoziation!$F$2:$F$96,MATCH(1,(A860=Assoziation!$A$2:$A$96) * (Species!B860=Assoziation!$B$2:$B$96) * (Species!C860=Assoziation!$C$2:$C$96) * (Species!D860=Assoziation!$D$2:$D$96),0)),"")))</f>
        <v>Potentillion</v>
      </c>
      <c r="G860" t="str" cm="1">
        <f t="array" ref="G860">IF(E860=Options!$A$3,INDEX(Klasse!$D$2:$D$42,MATCH(1,(A860=Klasse!$A$2:$A$42) * (Species!B860=Klasse!$B$2:$B$42),0)),IF(E860=Options!$A$4,INDEX(Verband!$F$2:$F$179,MATCH(1,(A860=Verband!$A$2:$A$179) * (Species!B860=Verband!$B$2:$B$179) * (Species!C860=Verband!$C$2:$C$179),0)),IF(E860=Options!$A$5,INDEX(Assoziation!$G$2:$G$96,MATCH(1,(A860=Assoziation!$A$2:$A$96) * (Species!B860=Assoziation!$B$2:$B$96) * (Species!C860=Assoziation!$C$2:$C$96) * (Species!D860=Assoziation!$D$2:$D$96),0)),"")))</f>
        <v>Trockene Kalkfelsflur</v>
      </c>
      <c r="H860" s="10" t="s">
        <v>874</v>
      </c>
      <c r="I860" s="10">
        <v>1</v>
      </c>
      <c r="J860" s="10">
        <v>0</v>
      </c>
      <c r="K860" s="10">
        <v>0</v>
      </c>
      <c r="L860" t="str">
        <f t="shared" si="79"/>
        <v xml:space="preserve">Androsace </v>
      </c>
      <c r="M860" t="str">
        <f t="shared" si="80"/>
        <v xml:space="preserve"> helvetica</v>
      </c>
      <c r="N860" t="str">
        <f t="shared" si="81"/>
        <v/>
      </c>
      <c r="O860" t="str">
        <f t="shared" si="83"/>
        <v>Species</v>
      </c>
      <c r="P860" t="str">
        <f t="shared" si="82"/>
        <v>(L.) All.</v>
      </c>
      <c r="Q860" t="str">
        <f>LOOKUP(A860,Formation!$A$2:$A$10,Formation!$B$2:$B$10)</f>
        <v>Gletscher, Fels, Schutt und Geröll (mineralische Rohböden)</v>
      </c>
      <c r="R860" t="str" cm="1">
        <f t="array" ref="R860">INDEX(Klasse!$D$2:$D$42,MATCH(1,(A860=Klasse!$A$2:$A$42) * (Species!B860=Klasse!$B$2:$B$42),0))</f>
        <v>Felsen</v>
      </c>
    </row>
    <row r="861" spans="1:18" x14ac:dyDescent="0.3">
      <c r="A861" s="10">
        <v>3</v>
      </c>
      <c r="B861" s="10">
        <v>4</v>
      </c>
      <c r="C861" s="10">
        <v>1</v>
      </c>
      <c r="D861" s="10">
        <v>2</v>
      </c>
      <c r="E861" t="str">
        <f>IF(C861="",Options!$A$3,IF(D861="",Options!$A$4,Options!$A$5))</f>
        <v>Assoziation</v>
      </c>
      <c r="F861" t="str" cm="1">
        <f t="array" ref="F861">IF(E861=Options!$A$3,"",IF(E861=Options!$A$4,INDEX(Verband!$E$2:$E$179,MATCH(1,(A861=Verband!$A$2:$A$179) * (Species!B861=Verband!$B$2:$B$179) * (Species!C861=Verband!$C$2:$C$179),0)),IF(E861=Options!$A$5,INDEX(Assoziation!$F$2:$F$96,MATCH(1,(A861=Assoziation!$A$2:$A$96) * (Species!B861=Assoziation!$B$2:$B$96) * (Species!C861=Assoziation!$C$2:$C$96) * (Species!D861=Assoziation!$D$2:$D$96),0)),"")))</f>
        <v>Potentillion</v>
      </c>
      <c r="G861" t="str" cm="1">
        <f t="array" ref="G861">IF(E861=Options!$A$3,INDEX(Klasse!$D$2:$D$42,MATCH(1,(A861=Klasse!$A$2:$A$42) * (Species!B861=Klasse!$B$2:$B$42),0)),IF(E861=Options!$A$4,INDEX(Verband!$F$2:$F$179,MATCH(1,(A861=Verband!$A$2:$A$179) * (Species!B861=Verband!$B$2:$B$179) * (Species!C861=Verband!$C$2:$C$179),0)),IF(E861=Options!$A$5,INDEX(Assoziation!$G$2:$G$96,MATCH(1,(A861=Assoziation!$A$2:$A$96) * (Species!B861=Assoziation!$B$2:$B$96) * (Species!C861=Assoziation!$C$2:$C$96) * (Species!D861=Assoziation!$D$2:$D$96),0)),"")))</f>
        <v>Trockene Kalkfelsflur</v>
      </c>
      <c r="H861" s="10" t="s">
        <v>875</v>
      </c>
      <c r="I861" s="10">
        <v>1</v>
      </c>
      <c r="J861" s="10">
        <v>0</v>
      </c>
      <c r="K861" s="10">
        <v>0</v>
      </c>
      <c r="L861" t="str">
        <f t="shared" ref="L861:L924" si="84">IF(O861="Genus",H861,LEFT(H861,FIND(" ",H861)))</f>
        <v xml:space="preserve">Arabis </v>
      </c>
      <c r="M861" t="str">
        <f t="shared" ref="M861:M924" si="85">IF(O861="Genus","",MID(H861,FIND(" ",H861),FIND(" ",H861,FIND(" ",H861)+1)-FIND(" ",H861)))</f>
        <v xml:space="preserve"> bellidifolia</v>
      </c>
      <c r="N861" t="str">
        <f t="shared" ref="N861:N924" si="86">IF(O861="Subspecies",MID(H861,FIND("subsp. ",H861)+7,LEN(H861)-FIND("subsp. ",H861)+7),"")</f>
        <v>stellulata</v>
      </c>
      <c r="O861" t="str">
        <f t="shared" si="83"/>
        <v>Subspecies</v>
      </c>
      <c r="P861" t="str">
        <f t="shared" ref="P861:P924" si="87">IF(O861="Species",RIGHT(H861,LEN(H861)-FIND(" ",H861,FIND(" ",H861)+1)),"")</f>
        <v/>
      </c>
      <c r="Q861" t="str">
        <f>LOOKUP(A861,Formation!$A$2:$A$10,Formation!$B$2:$B$10)</f>
        <v>Gletscher, Fels, Schutt und Geröll (mineralische Rohböden)</v>
      </c>
      <c r="R861" t="str" cm="1">
        <f t="array" ref="R861">INDEX(Klasse!$D$2:$D$42,MATCH(1,(A861=Klasse!$A$2:$A$42) * (Species!B861=Klasse!$B$2:$B$42),0))</f>
        <v>Felsen</v>
      </c>
    </row>
    <row r="862" spans="1:18" x14ac:dyDescent="0.3">
      <c r="A862" s="10">
        <v>3</v>
      </c>
      <c r="B862" s="10">
        <v>4</v>
      </c>
      <c r="C862" s="10">
        <v>1</v>
      </c>
      <c r="D862" s="10">
        <v>2</v>
      </c>
      <c r="E862" t="str">
        <f>IF(C862="",Options!$A$3,IF(D862="",Options!$A$4,Options!$A$5))</f>
        <v>Assoziation</v>
      </c>
      <c r="F862" t="str" cm="1">
        <f t="array" ref="F862">IF(E862=Options!$A$3,"",IF(E862=Options!$A$4,INDEX(Verband!$E$2:$E$179,MATCH(1,(A862=Verband!$A$2:$A$179) * (Species!B862=Verband!$B$2:$B$179) * (Species!C862=Verband!$C$2:$C$179),0)),IF(E862=Options!$A$5,INDEX(Assoziation!$F$2:$F$96,MATCH(1,(A862=Assoziation!$A$2:$A$96) * (Species!B862=Assoziation!$B$2:$B$96) * (Species!C862=Assoziation!$C$2:$C$96) * (Species!D862=Assoziation!$D$2:$D$96),0)),"")))</f>
        <v>Potentillion</v>
      </c>
      <c r="G862" t="str" cm="1">
        <f t="array" ref="G862">IF(E862=Options!$A$3,INDEX(Klasse!$D$2:$D$42,MATCH(1,(A862=Klasse!$A$2:$A$42) * (Species!B862=Klasse!$B$2:$B$42),0)),IF(E862=Options!$A$4,INDEX(Verband!$F$2:$F$179,MATCH(1,(A862=Verband!$A$2:$A$179) * (Species!B862=Verband!$B$2:$B$179) * (Species!C862=Verband!$C$2:$C$179),0)),IF(E862=Options!$A$5,INDEX(Assoziation!$G$2:$G$96,MATCH(1,(A862=Assoziation!$A$2:$A$96) * (Species!B862=Assoziation!$B$2:$B$96) * (Species!C862=Assoziation!$C$2:$C$96) * (Species!D862=Assoziation!$D$2:$D$96),0)),"")))</f>
        <v>Trockene Kalkfelsflur</v>
      </c>
      <c r="H862" s="10" t="s">
        <v>876</v>
      </c>
      <c r="I862" s="10">
        <v>1</v>
      </c>
      <c r="J862" s="10">
        <v>0</v>
      </c>
      <c r="K862" s="10">
        <v>0</v>
      </c>
      <c r="L862" t="str">
        <f t="shared" si="84"/>
        <v xml:space="preserve">Daphne </v>
      </c>
      <c r="M862" t="str">
        <f t="shared" si="85"/>
        <v xml:space="preserve"> alpina</v>
      </c>
      <c r="N862" t="str">
        <f t="shared" si="86"/>
        <v/>
      </c>
      <c r="O862" t="str">
        <f t="shared" si="83"/>
        <v>Species</v>
      </c>
      <c r="P862" t="str">
        <f t="shared" si="87"/>
        <v>L.</v>
      </c>
      <c r="Q862" t="str">
        <f>LOOKUP(A862,Formation!$A$2:$A$10,Formation!$B$2:$B$10)</f>
        <v>Gletscher, Fels, Schutt und Geröll (mineralische Rohböden)</v>
      </c>
      <c r="R862" t="str" cm="1">
        <f t="array" ref="R862">INDEX(Klasse!$D$2:$D$42,MATCH(1,(A862=Klasse!$A$2:$A$42) * (Species!B862=Klasse!$B$2:$B$42),0))</f>
        <v>Felsen</v>
      </c>
    </row>
    <row r="863" spans="1:18" x14ac:dyDescent="0.3">
      <c r="A863" s="10">
        <v>3</v>
      </c>
      <c r="B863" s="10">
        <v>4</v>
      </c>
      <c r="C863" s="10">
        <v>1</v>
      </c>
      <c r="D863" s="10">
        <v>2</v>
      </c>
      <c r="E863" t="str">
        <f>IF(C863="",Options!$A$3,IF(D863="",Options!$A$4,Options!$A$5))</f>
        <v>Assoziation</v>
      </c>
      <c r="F863" t="str" cm="1">
        <f t="array" ref="F863">IF(E863=Options!$A$3,"",IF(E863=Options!$A$4,INDEX(Verband!$E$2:$E$179,MATCH(1,(A863=Verband!$A$2:$A$179) * (Species!B863=Verband!$B$2:$B$179) * (Species!C863=Verband!$C$2:$C$179),0)),IF(E863=Options!$A$5,INDEX(Assoziation!$F$2:$F$96,MATCH(1,(A863=Assoziation!$A$2:$A$96) * (Species!B863=Assoziation!$B$2:$B$96) * (Species!C863=Assoziation!$C$2:$C$96) * (Species!D863=Assoziation!$D$2:$D$96),0)),"")))</f>
        <v>Potentillion</v>
      </c>
      <c r="G863" t="str" cm="1">
        <f t="array" ref="G863">IF(E863=Options!$A$3,INDEX(Klasse!$D$2:$D$42,MATCH(1,(A863=Klasse!$A$2:$A$42) * (Species!B863=Klasse!$B$2:$B$42),0)),IF(E863=Options!$A$4,INDEX(Verband!$F$2:$F$179,MATCH(1,(A863=Verband!$A$2:$A$179) * (Species!B863=Verband!$B$2:$B$179) * (Species!C863=Verband!$C$2:$C$179),0)),IF(E863=Options!$A$5,INDEX(Assoziation!$G$2:$G$96,MATCH(1,(A863=Assoziation!$A$2:$A$96) * (Species!B863=Assoziation!$B$2:$B$96) * (Species!C863=Assoziation!$C$2:$C$96) * (Species!D863=Assoziation!$D$2:$D$96),0)),"")))</f>
        <v>Trockene Kalkfelsflur</v>
      </c>
      <c r="H863" s="10" t="s">
        <v>877</v>
      </c>
      <c r="I863" s="10">
        <v>1</v>
      </c>
      <c r="J863" s="10">
        <v>0</v>
      </c>
      <c r="K863" s="10">
        <v>0</v>
      </c>
      <c r="L863" t="str">
        <f t="shared" si="84"/>
        <v xml:space="preserve">Draba </v>
      </c>
      <c r="M863" t="str">
        <f t="shared" si="85"/>
        <v xml:space="preserve"> ladina</v>
      </c>
      <c r="N863" t="str">
        <f t="shared" si="86"/>
        <v/>
      </c>
      <c r="O863" t="str">
        <f t="shared" si="83"/>
        <v>Species</v>
      </c>
      <c r="P863" t="str">
        <f t="shared" si="87"/>
        <v>Braun-Blanq.</v>
      </c>
      <c r="Q863" t="str">
        <f>LOOKUP(A863,Formation!$A$2:$A$10,Formation!$B$2:$B$10)</f>
        <v>Gletscher, Fels, Schutt und Geröll (mineralische Rohböden)</v>
      </c>
      <c r="R863" t="str" cm="1">
        <f t="array" ref="R863">INDEX(Klasse!$D$2:$D$42,MATCH(1,(A863=Klasse!$A$2:$A$42) * (Species!B863=Klasse!$B$2:$B$42),0))</f>
        <v>Felsen</v>
      </c>
    </row>
    <row r="864" spans="1:18" x14ac:dyDescent="0.3">
      <c r="A864" s="10">
        <v>3</v>
      </c>
      <c r="B864" s="10">
        <v>4</v>
      </c>
      <c r="C864" s="10">
        <v>1</v>
      </c>
      <c r="D864" s="10">
        <v>2</v>
      </c>
      <c r="E864" t="str">
        <f>IF(C864="",Options!$A$3,IF(D864="",Options!$A$4,Options!$A$5))</f>
        <v>Assoziation</v>
      </c>
      <c r="F864" t="str" cm="1">
        <f t="array" ref="F864">IF(E864=Options!$A$3,"",IF(E864=Options!$A$4,INDEX(Verband!$E$2:$E$179,MATCH(1,(A864=Verband!$A$2:$A$179) * (Species!B864=Verband!$B$2:$B$179) * (Species!C864=Verband!$C$2:$C$179),0)),IF(E864=Options!$A$5,INDEX(Assoziation!$F$2:$F$96,MATCH(1,(A864=Assoziation!$A$2:$A$96) * (Species!B864=Assoziation!$B$2:$B$96) * (Species!C864=Assoziation!$C$2:$C$96) * (Species!D864=Assoziation!$D$2:$D$96),0)),"")))</f>
        <v>Potentillion</v>
      </c>
      <c r="G864" t="str" cm="1">
        <f t="array" ref="G864">IF(E864=Options!$A$3,INDEX(Klasse!$D$2:$D$42,MATCH(1,(A864=Klasse!$A$2:$A$42) * (Species!B864=Klasse!$B$2:$B$42),0)),IF(E864=Options!$A$4,INDEX(Verband!$F$2:$F$179,MATCH(1,(A864=Verband!$A$2:$A$179) * (Species!B864=Verband!$B$2:$B$179) * (Species!C864=Verband!$C$2:$C$179),0)),IF(E864=Options!$A$5,INDEX(Assoziation!$G$2:$G$96,MATCH(1,(A864=Assoziation!$A$2:$A$96) * (Species!B864=Assoziation!$B$2:$B$96) * (Species!C864=Assoziation!$C$2:$C$96) * (Species!D864=Assoziation!$D$2:$D$96),0)),"")))</f>
        <v>Trockene Kalkfelsflur</v>
      </c>
      <c r="H864" s="10" t="s">
        <v>878</v>
      </c>
      <c r="I864" s="10">
        <v>1</v>
      </c>
      <c r="J864" s="10">
        <v>0</v>
      </c>
      <c r="K864" s="10">
        <v>0</v>
      </c>
      <c r="L864" t="str">
        <f t="shared" si="84"/>
        <v xml:space="preserve">Draba </v>
      </c>
      <c r="M864" t="str">
        <f t="shared" si="85"/>
        <v xml:space="preserve"> tomentosa</v>
      </c>
      <c r="N864" t="str">
        <f t="shared" si="86"/>
        <v/>
      </c>
      <c r="O864" t="str">
        <f t="shared" si="83"/>
        <v>Species</v>
      </c>
      <c r="P864" t="str">
        <f t="shared" si="87"/>
        <v>Clairv.</v>
      </c>
      <c r="Q864" t="str">
        <f>LOOKUP(A864,Formation!$A$2:$A$10,Formation!$B$2:$B$10)</f>
        <v>Gletscher, Fels, Schutt und Geröll (mineralische Rohböden)</v>
      </c>
      <c r="R864" t="str" cm="1">
        <f t="array" ref="R864">INDEX(Klasse!$D$2:$D$42,MATCH(1,(A864=Klasse!$A$2:$A$42) * (Species!B864=Klasse!$B$2:$B$42),0))</f>
        <v>Felsen</v>
      </c>
    </row>
    <row r="865" spans="1:18" x14ac:dyDescent="0.3">
      <c r="A865" s="10">
        <v>3</v>
      </c>
      <c r="B865" s="10">
        <v>4</v>
      </c>
      <c r="C865" s="10">
        <v>1</v>
      </c>
      <c r="D865" s="10">
        <v>2</v>
      </c>
      <c r="E865" t="str">
        <f>IF(C865="",Options!$A$3,IF(D865="",Options!$A$4,Options!$A$5))</f>
        <v>Assoziation</v>
      </c>
      <c r="F865" t="str" cm="1">
        <f t="array" ref="F865">IF(E865=Options!$A$3,"",IF(E865=Options!$A$4,INDEX(Verband!$E$2:$E$179,MATCH(1,(A865=Verband!$A$2:$A$179) * (Species!B865=Verband!$B$2:$B$179) * (Species!C865=Verband!$C$2:$C$179),0)),IF(E865=Options!$A$5,INDEX(Assoziation!$F$2:$F$96,MATCH(1,(A865=Assoziation!$A$2:$A$96) * (Species!B865=Assoziation!$B$2:$B$96) * (Species!C865=Assoziation!$C$2:$C$96) * (Species!D865=Assoziation!$D$2:$D$96),0)),"")))</f>
        <v>Potentillion</v>
      </c>
      <c r="G865" t="str" cm="1">
        <f t="array" ref="G865">IF(E865=Options!$A$3,INDEX(Klasse!$D$2:$D$42,MATCH(1,(A865=Klasse!$A$2:$A$42) * (Species!B865=Klasse!$B$2:$B$42),0)),IF(E865=Options!$A$4,INDEX(Verband!$F$2:$F$179,MATCH(1,(A865=Verband!$A$2:$A$179) * (Species!B865=Verband!$B$2:$B$179) * (Species!C865=Verband!$C$2:$C$179),0)),IF(E865=Options!$A$5,INDEX(Assoziation!$G$2:$G$96,MATCH(1,(A865=Assoziation!$A$2:$A$96) * (Species!B865=Assoziation!$B$2:$B$96) * (Species!C865=Assoziation!$C$2:$C$96) * (Species!D865=Assoziation!$D$2:$D$96),0)),"")))</f>
        <v>Trockene Kalkfelsflur</v>
      </c>
      <c r="H865" s="10" t="s">
        <v>879</v>
      </c>
      <c r="I865" s="10">
        <v>1</v>
      </c>
      <c r="J865" s="10">
        <v>0</v>
      </c>
      <c r="K865" s="10">
        <v>0</v>
      </c>
      <c r="L865" t="str">
        <f t="shared" si="84"/>
        <v xml:space="preserve">Festuca </v>
      </c>
      <c r="M865" t="str">
        <f t="shared" si="85"/>
        <v xml:space="preserve"> alpina</v>
      </c>
      <c r="N865" t="str">
        <f t="shared" si="86"/>
        <v/>
      </c>
      <c r="O865" t="str">
        <f t="shared" si="83"/>
        <v>Species</v>
      </c>
      <c r="P865" t="str">
        <f t="shared" si="87"/>
        <v>Suter</v>
      </c>
      <c r="Q865" t="str">
        <f>LOOKUP(A865,Formation!$A$2:$A$10,Formation!$B$2:$B$10)</f>
        <v>Gletscher, Fels, Schutt und Geröll (mineralische Rohböden)</v>
      </c>
      <c r="R865" t="str" cm="1">
        <f t="array" ref="R865">INDEX(Klasse!$D$2:$D$42,MATCH(1,(A865=Klasse!$A$2:$A$42) * (Species!B865=Klasse!$B$2:$B$42),0))</f>
        <v>Felsen</v>
      </c>
    </row>
    <row r="866" spans="1:18" x14ac:dyDescent="0.3">
      <c r="A866" s="10">
        <v>3</v>
      </c>
      <c r="B866" s="10">
        <v>4</v>
      </c>
      <c r="C866" s="10">
        <v>1</v>
      </c>
      <c r="D866" s="10">
        <v>2</v>
      </c>
      <c r="E866" t="str">
        <f>IF(C866="",Options!$A$3,IF(D866="",Options!$A$4,Options!$A$5))</f>
        <v>Assoziation</v>
      </c>
      <c r="F866" t="str" cm="1">
        <f t="array" ref="F866">IF(E866=Options!$A$3,"",IF(E866=Options!$A$4,INDEX(Verband!$E$2:$E$179,MATCH(1,(A866=Verband!$A$2:$A$179) * (Species!B866=Verband!$B$2:$B$179) * (Species!C866=Verband!$C$2:$C$179),0)),IF(E866=Options!$A$5,INDEX(Assoziation!$F$2:$F$96,MATCH(1,(A866=Assoziation!$A$2:$A$96) * (Species!B866=Assoziation!$B$2:$B$96) * (Species!C866=Assoziation!$C$2:$C$96) * (Species!D866=Assoziation!$D$2:$D$96),0)),"")))</f>
        <v>Potentillion</v>
      </c>
      <c r="G866" t="str" cm="1">
        <f t="array" ref="G866">IF(E866=Options!$A$3,INDEX(Klasse!$D$2:$D$42,MATCH(1,(A866=Klasse!$A$2:$A$42) * (Species!B866=Klasse!$B$2:$B$42),0)),IF(E866=Options!$A$4,INDEX(Verband!$F$2:$F$179,MATCH(1,(A866=Verband!$A$2:$A$179) * (Species!B866=Verband!$B$2:$B$179) * (Species!C866=Verband!$C$2:$C$179),0)),IF(E866=Options!$A$5,INDEX(Assoziation!$G$2:$G$96,MATCH(1,(A866=Assoziation!$A$2:$A$96) * (Species!B866=Assoziation!$B$2:$B$96) * (Species!C866=Assoziation!$C$2:$C$96) * (Species!D866=Assoziation!$D$2:$D$96),0)),"")))</f>
        <v>Trockene Kalkfelsflur</v>
      </c>
      <c r="H866" s="10" t="s">
        <v>880</v>
      </c>
      <c r="I866" s="10">
        <v>1</v>
      </c>
      <c r="J866" s="10">
        <v>0</v>
      </c>
      <c r="K866" s="10">
        <v>0</v>
      </c>
      <c r="L866" t="str">
        <f t="shared" si="84"/>
        <v xml:space="preserve">Hieracium </v>
      </c>
      <c r="M866" t="str">
        <f t="shared" si="85"/>
        <v xml:space="preserve"> bupleuroides</v>
      </c>
      <c r="N866" t="str">
        <f t="shared" si="86"/>
        <v/>
      </c>
      <c r="O866" t="str">
        <f t="shared" si="83"/>
        <v>Species</v>
      </c>
      <c r="P866" t="str">
        <f t="shared" si="87"/>
        <v>C. C. Gmel.</v>
      </c>
      <c r="Q866" t="str">
        <f>LOOKUP(A866,Formation!$A$2:$A$10,Formation!$B$2:$B$10)</f>
        <v>Gletscher, Fels, Schutt und Geröll (mineralische Rohböden)</v>
      </c>
      <c r="R866" t="str" cm="1">
        <f t="array" ref="R866">INDEX(Klasse!$D$2:$D$42,MATCH(1,(A866=Klasse!$A$2:$A$42) * (Species!B866=Klasse!$B$2:$B$42),0))</f>
        <v>Felsen</v>
      </c>
    </row>
    <row r="867" spans="1:18" x14ac:dyDescent="0.3">
      <c r="A867" s="10">
        <v>3</v>
      </c>
      <c r="B867" s="10">
        <v>4</v>
      </c>
      <c r="C867" s="10">
        <v>1</v>
      </c>
      <c r="D867" s="10">
        <v>2</v>
      </c>
      <c r="E867" t="str">
        <f>IF(C867="",Options!$A$3,IF(D867="",Options!$A$4,Options!$A$5))</f>
        <v>Assoziation</v>
      </c>
      <c r="F867" t="str" cm="1">
        <f t="array" ref="F867">IF(E867=Options!$A$3,"",IF(E867=Options!$A$4,INDEX(Verband!$E$2:$E$179,MATCH(1,(A867=Verband!$A$2:$A$179) * (Species!B867=Verband!$B$2:$B$179) * (Species!C867=Verband!$C$2:$C$179),0)),IF(E867=Options!$A$5,INDEX(Assoziation!$F$2:$F$96,MATCH(1,(A867=Assoziation!$A$2:$A$96) * (Species!B867=Assoziation!$B$2:$B$96) * (Species!C867=Assoziation!$C$2:$C$96) * (Species!D867=Assoziation!$D$2:$D$96),0)),"")))</f>
        <v>Potentillion</v>
      </c>
      <c r="G867" t="str" cm="1">
        <f t="array" ref="G867">IF(E867=Options!$A$3,INDEX(Klasse!$D$2:$D$42,MATCH(1,(A867=Klasse!$A$2:$A$42) * (Species!B867=Klasse!$B$2:$B$42),0)),IF(E867=Options!$A$4,INDEX(Verband!$F$2:$F$179,MATCH(1,(A867=Verband!$A$2:$A$179) * (Species!B867=Verband!$B$2:$B$179) * (Species!C867=Verband!$C$2:$C$179),0)),IF(E867=Options!$A$5,INDEX(Assoziation!$G$2:$G$96,MATCH(1,(A867=Assoziation!$A$2:$A$96) * (Species!B867=Assoziation!$B$2:$B$96) * (Species!C867=Assoziation!$C$2:$C$96) * (Species!D867=Assoziation!$D$2:$D$96),0)),"")))</f>
        <v>Trockene Kalkfelsflur</v>
      </c>
      <c r="H867" s="10" t="s">
        <v>881</v>
      </c>
      <c r="I867" s="10">
        <v>1</v>
      </c>
      <c r="J867" s="10">
        <v>0</v>
      </c>
      <c r="K867" s="10">
        <v>0</v>
      </c>
      <c r="L867" t="str">
        <f t="shared" si="84"/>
        <v xml:space="preserve">Hieracium </v>
      </c>
      <c r="M867" t="str">
        <f t="shared" si="85"/>
        <v xml:space="preserve"> humile</v>
      </c>
      <c r="N867" t="str">
        <f t="shared" si="86"/>
        <v/>
      </c>
      <c r="O867" t="str">
        <f t="shared" si="83"/>
        <v>Species</v>
      </c>
      <c r="P867" t="str">
        <f t="shared" si="87"/>
        <v>Jacq.</v>
      </c>
      <c r="Q867" t="str">
        <f>LOOKUP(A867,Formation!$A$2:$A$10,Formation!$B$2:$B$10)</f>
        <v>Gletscher, Fels, Schutt und Geröll (mineralische Rohböden)</v>
      </c>
      <c r="R867" t="str" cm="1">
        <f t="array" ref="R867">INDEX(Klasse!$D$2:$D$42,MATCH(1,(A867=Klasse!$A$2:$A$42) * (Species!B867=Klasse!$B$2:$B$42),0))</f>
        <v>Felsen</v>
      </c>
    </row>
    <row r="868" spans="1:18" x14ac:dyDescent="0.3">
      <c r="A868" s="10">
        <v>3</v>
      </c>
      <c r="B868" s="10">
        <v>4</v>
      </c>
      <c r="C868" s="10">
        <v>1</v>
      </c>
      <c r="D868" s="10">
        <v>2</v>
      </c>
      <c r="E868" t="str">
        <f>IF(C868="",Options!$A$3,IF(D868="",Options!$A$4,Options!$A$5))</f>
        <v>Assoziation</v>
      </c>
      <c r="F868" t="str" cm="1">
        <f t="array" ref="F868">IF(E868=Options!$A$3,"",IF(E868=Options!$A$4,INDEX(Verband!$E$2:$E$179,MATCH(1,(A868=Verband!$A$2:$A$179) * (Species!B868=Verband!$B$2:$B$179) * (Species!C868=Verband!$C$2:$C$179),0)),IF(E868=Options!$A$5,INDEX(Assoziation!$F$2:$F$96,MATCH(1,(A868=Assoziation!$A$2:$A$96) * (Species!B868=Assoziation!$B$2:$B$96) * (Species!C868=Assoziation!$C$2:$C$96) * (Species!D868=Assoziation!$D$2:$D$96),0)),"")))</f>
        <v>Potentillion</v>
      </c>
      <c r="G868" t="str" cm="1">
        <f t="array" ref="G868">IF(E868=Options!$A$3,INDEX(Klasse!$D$2:$D$42,MATCH(1,(A868=Klasse!$A$2:$A$42) * (Species!B868=Klasse!$B$2:$B$42),0)),IF(E868=Options!$A$4,INDEX(Verband!$F$2:$F$179,MATCH(1,(A868=Verband!$A$2:$A$179) * (Species!B868=Verband!$B$2:$B$179) * (Species!C868=Verband!$C$2:$C$179),0)),IF(E868=Options!$A$5,INDEX(Assoziation!$G$2:$G$96,MATCH(1,(A868=Assoziation!$A$2:$A$96) * (Species!B868=Assoziation!$B$2:$B$96) * (Species!C868=Assoziation!$C$2:$C$96) * (Species!D868=Assoziation!$D$2:$D$96),0)),"")))</f>
        <v>Trockene Kalkfelsflur</v>
      </c>
      <c r="H868" s="10" t="s">
        <v>882</v>
      </c>
      <c r="I868" s="10">
        <v>1</v>
      </c>
      <c r="J868" s="10">
        <v>0</v>
      </c>
      <c r="K868" s="10">
        <v>0</v>
      </c>
      <c r="L868" t="str">
        <f t="shared" si="84"/>
        <v xml:space="preserve">Hieracium </v>
      </c>
      <c r="M868" t="str">
        <f t="shared" si="85"/>
        <v xml:space="preserve"> tomentosum</v>
      </c>
      <c r="N868" t="str">
        <f t="shared" si="86"/>
        <v/>
      </c>
      <c r="O868" t="str">
        <f t="shared" si="83"/>
        <v>Species</v>
      </c>
      <c r="P868" t="str">
        <f t="shared" si="87"/>
        <v>L.</v>
      </c>
      <c r="Q868" t="str">
        <f>LOOKUP(A868,Formation!$A$2:$A$10,Formation!$B$2:$B$10)</f>
        <v>Gletscher, Fels, Schutt und Geröll (mineralische Rohböden)</v>
      </c>
      <c r="R868" t="str" cm="1">
        <f t="array" ref="R868">INDEX(Klasse!$D$2:$D$42,MATCH(1,(A868=Klasse!$A$2:$A$42) * (Species!B868=Klasse!$B$2:$B$42),0))</f>
        <v>Felsen</v>
      </c>
    </row>
    <row r="869" spans="1:18" x14ac:dyDescent="0.3">
      <c r="A869" s="10">
        <v>3</v>
      </c>
      <c r="B869" s="10">
        <v>4</v>
      </c>
      <c r="C869" s="10">
        <v>1</v>
      </c>
      <c r="D869" s="10">
        <v>2</v>
      </c>
      <c r="E869" t="str">
        <f>IF(C869="",Options!$A$3,IF(D869="",Options!$A$4,Options!$A$5))</f>
        <v>Assoziation</v>
      </c>
      <c r="F869" t="str" cm="1">
        <f t="array" ref="F869">IF(E869=Options!$A$3,"",IF(E869=Options!$A$4,INDEX(Verband!$E$2:$E$179,MATCH(1,(A869=Verband!$A$2:$A$179) * (Species!B869=Verband!$B$2:$B$179) * (Species!C869=Verband!$C$2:$C$179),0)),IF(E869=Options!$A$5,INDEX(Assoziation!$F$2:$F$96,MATCH(1,(A869=Assoziation!$A$2:$A$96) * (Species!B869=Assoziation!$B$2:$B$96) * (Species!C869=Assoziation!$C$2:$C$96) * (Species!D869=Assoziation!$D$2:$D$96),0)),"")))</f>
        <v>Potentillion</v>
      </c>
      <c r="G869" t="str" cm="1">
        <f t="array" ref="G869">IF(E869=Options!$A$3,INDEX(Klasse!$D$2:$D$42,MATCH(1,(A869=Klasse!$A$2:$A$42) * (Species!B869=Klasse!$B$2:$B$42),0)),IF(E869=Options!$A$4,INDEX(Verband!$F$2:$F$179,MATCH(1,(A869=Verband!$A$2:$A$179) * (Species!B869=Verband!$B$2:$B$179) * (Species!C869=Verband!$C$2:$C$179),0)),IF(E869=Options!$A$5,INDEX(Assoziation!$G$2:$G$96,MATCH(1,(A869=Assoziation!$A$2:$A$96) * (Species!B869=Assoziation!$B$2:$B$96) * (Species!C869=Assoziation!$C$2:$C$96) * (Species!D869=Assoziation!$D$2:$D$96),0)),"")))</f>
        <v>Trockene Kalkfelsflur</v>
      </c>
      <c r="H869" s="10" t="s">
        <v>883</v>
      </c>
      <c r="I869" s="10">
        <v>1</v>
      </c>
      <c r="J869" s="10">
        <v>0</v>
      </c>
      <c r="K869" s="10">
        <v>0</v>
      </c>
      <c r="L869" t="str">
        <f t="shared" si="84"/>
        <v xml:space="preserve">Minuartia </v>
      </c>
      <c r="M869" t="str">
        <f t="shared" si="85"/>
        <v xml:space="preserve"> rostrata</v>
      </c>
      <c r="N869" t="str">
        <f t="shared" si="86"/>
        <v/>
      </c>
      <c r="O869" t="str">
        <f t="shared" si="83"/>
        <v>Species</v>
      </c>
      <c r="P869" t="str">
        <f t="shared" si="87"/>
        <v>(Pers.) Rchb.</v>
      </c>
      <c r="Q869" t="str">
        <f>LOOKUP(A869,Formation!$A$2:$A$10,Formation!$B$2:$B$10)</f>
        <v>Gletscher, Fels, Schutt und Geröll (mineralische Rohböden)</v>
      </c>
      <c r="R869" t="str" cm="1">
        <f t="array" ref="R869">INDEX(Klasse!$D$2:$D$42,MATCH(1,(A869=Klasse!$A$2:$A$42) * (Species!B869=Klasse!$B$2:$B$42),0))</f>
        <v>Felsen</v>
      </c>
    </row>
    <row r="870" spans="1:18" x14ac:dyDescent="0.3">
      <c r="A870" s="10">
        <v>3</v>
      </c>
      <c r="B870" s="10">
        <v>4</v>
      </c>
      <c r="C870" s="10">
        <v>1</v>
      </c>
      <c r="D870" s="10">
        <v>2</v>
      </c>
      <c r="E870" t="str">
        <f>IF(C870="",Options!$A$3,IF(D870="",Options!$A$4,Options!$A$5))</f>
        <v>Assoziation</v>
      </c>
      <c r="F870" t="str" cm="1">
        <f t="array" ref="F870">IF(E870=Options!$A$3,"",IF(E870=Options!$A$4,INDEX(Verband!$E$2:$E$179,MATCH(1,(A870=Verband!$A$2:$A$179) * (Species!B870=Verband!$B$2:$B$179) * (Species!C870=Verband!$C$2:$C$179),0)),IF(E870=Options!$A$5,INDEX(Assoziation!$F$2:$F$96,MATCH(1,(A870=Assoziation!$A$2:$A$96) * (Species!B870=Assoziation!$B$2:$B$96) * (Species!C870=Assoziation!$C$2:$C$96) * (Species!D870=Assoziation!$D$2:$D$96),0)),"")))</f>
        <v>Potentillion</v>
      </c>
      <c r="G870" t="str" cm="1">
        <f t="array" ref="G870">IF(E870=Options!$A$3,INDEX(Klasse!$D$2:$D$42,MATCH(1,(A870=Klasse!$A$2:$A$42) * (Species!B870=Klasse!$B$2:$B$42),0)),IF(E870=Options!$A$4,INDEX(Verband!$F$2:$F$179,MATCH(1,(A870=Verband!$A$2:$A$179) * (Species!B870=Verband!$B$2:$B$179) * (Species!C870=Verband!$C$2:$C$179),0)),IF(E870=Options!$A$5,INDEX(Assoziation!$G$2:$G$96,MATCH(1,(A870=Assoziation!$A$2:$A$96) * (Species!B870=Assoziation!$B$2:$B$96) * (Species!C870=Assoziation!$C$2:$C$96) * (Species!D870=Assoziation!$D$2:$D$96),0)),"")))</f>
        <v>Trockene Kalkfelsflur</v>
      </c>
      <c r="H870" s="10" t="s">
        <v>884</v>
      </c>
      <c r="I870" s="10">
        <v>1</v>
      </c>
      <c r="J870" s="10">
        <v>0</v>
      </c>
      <c r="K870" s="10">
        <v>0</v>
      </c>
      <c r="L870" t="str">
        <f t="shared" si="84"/>
        <v xml:space="preserve">Minuartia </v>
      </c>
      <c r="M870" t="str">
        <f t="shared" si="85"/>
        <v xml:space="preserve"> rupestris</v>
      </c>
      <c r="N870" t="str">
        <f t="shared" si="86"/>
        <v/>
      </c>
      <c r="O870" t="str">
        <f t="shared" si="83"/>
        <v>Species</v>
      </c>
      <c r="P870" t="str">
        <f t="shared" si="87"/>
        <v>(Scop.) Schinz &amp; Thell.</v>
      </c>
      <c r="Q870" t="str">
        <f>LOOKUP(A870,Formation!$A$2:$A$10,Formation!$B$2:$B$10)</f>
        <v>Gletscher, Fels, Schutt und Geröll (mineralische Rohböden)</v>
      </c>
      <c r="R870" t="str" cm="1">
        <f t="array" ref="R870">INDEX(Klasse!$D$2:$D$42,MATCH(1,(A870=Klasse!$A$2:$A$42) * (Species!B870=Klasse!$B$2:$B$42),0))</f>
        <v>Felsen</v>
      </c>
    </row>
    <row r="871" spans="1:18" x14ac:dyDescent="0.3">
      <c r="A871" s="10">
        <v>3</v>
      </c>
      <c r="B871" s="10">
        <v>4</v>
      </c>
      <c r="C871" s="10">
        <v>1</v>
      </c>
      <c r="D871" s="10">
        <v>2</v>
      </c>
      <c r="E871" t="str">
        <f>IF(C871="",Options!$A$3,IF(D871="",Options!$A$4,Options!$A$5))</f>
        <v>Assoziation</v>
      </c>
      <c r="F871" t="str" cm="1">
        <f t="array" ref="F871">IF(E871=Options!$A$3,"",IF(E871=Options!$A$4,INDEX(Verband!$E$2:$E$179,MATCH(1,(A871=Verband!$A$2:$A$179) * (Species!B871=Verband!$B$2:$B$179) * (Species!C871=Verband!$C$2:$C$179),0)),IF(E871=Options!$A$5,INDEX(Assoziation!$F$2:$F$96,MATCH(1,(A871=Assoziation!$A$2:$A$96) * (Species!B871=Assoziation!$B$2:$B$96) * (Species!C871=Assoziation!$C$2:$C$96) * (Species!D871=Assoziation!$D$2:$D$96),0)),"")))</f>
        <v>Potentillion</v>
      </c>
      <c r="G871" t="str" cm="1">
        <f t="array" ref="G871">IF(E871=Options!$A$3,INDEX(Klasse!$D$2:$D$42,MATCH(1,(A871=Klasse!$A$2:$A$42) * (Species!B871=Klasse!$B$2:$B$42),0)),IF(E871=Options!$A$4,INDEX(Verband!$F$2:$F$179,MATCH(1,(A871=Verband!$A$2:$A$179) * (Species!B871=Verband!$B$2:$B$179) * (Species!C871=Verband!$C$2:$C$179),0)),IF(E871=Options!$A$5,INDEX(Assoziation!$G$2:$G$96,MATCH(1,(A871=Assoziation!$A$2:$A$96) * (Species!B871=Assoziation!$B$2:$B$96) * (Species!C871=Assoziation!$C$2:$C$96) * (Species!D871=Assoziation!$D$2:$D$96),0)),"")))</f>
        <v>Trockene Kalkfelsflur</v>
      </c>
      <c r="H871" s="10" t="s">
        <v>885</v>
      </c>
      <c r="I871" s="10">
        <v>1</v>
      </c>
      <c r="J871" s="10">
        <v>0</v>
      </c>
      <c r="K871" s="10">
        <v>0</v>
      </c>
      <c r="L871" t="str">
        <f t="shared" si="84"/>
        <v xml:space="preserve">Potentilla </v>
      </c>
      <c r="M871" t="str">
        <f t="shared" si="85"/>
        <v xml:space="preserve"> caulescens</v>
      </c>
      <c r="N871" t="str">
        <f t="shared" si="86"/>
        <v/>
      </c>
      <c r="O871" t="str">
        <f t="shared" si="83"/>
        <v>Species</v>
      </c>
      <c r="P871" t="str">
        <f t="shared" si="87"/>
        <v>L.</v>
      </c>
      <c r="Q871" t="str">
        <f>LOOKUP(A871,Formation!$A$2:$A$10,Formation!$B$2:$B$10)</f>
        <v>Gletscher, Fels, Schutt und Geröll (mineralische Rohböden)</v>
      </c>
      <c r="R871" t="str" cm="1">
        <f t="array" ref="R871">INDEX(Klasse!$D$2:$D$42,MATCH(1,(A871=Klasse!$A$2:$A$42) * (Species!B871=Klasse!$B$2:$B$42),0))</f>
        <v>Felsen</v>
      </c>
    </row>
    <row r="872" spans="1:18" x14ac:dyDescent="0.3">
      <c r="A872" s="10">
        <v>3</v>
      </c>
      <c r="B872" s="10">
        <v>4</v>
      </c>
      <c r="C872" s="10">
        <v>1</v>
      </c>
      <c r="D872" s="10">
        <v>2</v>
      </c>
      <c r="E872" t="str">
        <f>IF(C872="",Options!$A$3,IF(D872="",Options!$A$4,Options!$A$5))</f>
        <v>Assoziation</v>
      </c>
      <c r="F872" t="str" cm="1">
        <f t="array" ref="F872">IF(E872=Options!$A$3,"",IF(E872=Options!$A$4,INDEX(Verband!$E$2:$E$179,MATCH(1,(A872=Verband!$A$2:$A$179) * (Species!B872=Verband!$B$2:$B$179) * (Species!C872=Verband!$C$2:$C$179),0)),IF(E872=Options!$A$5,INDEX(Assoziation!$F$2:$F$96,MATCH(1,(A872=Assoziation!$A$2:$A$96) * (Species!B872=Assoziation!$B$2:$B$96) * (Species!C872=Assoziation!$C$2:$C$96) * (Species!D872=Assoziation!$D$2:$D$96),0)),"")))</f>
        <v>Potentillion</v>
      </c>
      <c r="G872" t="str" cm="1">
        <f t="array" ref="G872">IF(E872=Options!$A$3,INDEX(Klasse!$D$2:$D$42,MATCH(1,(A872=Klasse!$A$2:$A$42) * (Species!B872=Klasse!$B$2:$B$42),0)),IF(E872=Options!$A$4,INDEX(Verband!$F$2:$F$179,MATCH(1,(A872=Verband!$A$2:$A$179) * (Species!B872=Verband!$B$2:$B$179) * (Species!C872=Verband!$C$2:$C$179),0)),IF(E872=Options!$A$5,INDEX(Assoziation!$G$2:$G$96,MATCH(1,(A872=Assoziation!$A$2:$A$96) * (Species!B872=Assoziation!$B$2:$B$96) * (Species!C872=Assoziation!$C$2:$C$96) * (Species!D872=Assoziation!$D$2:$D$96),0)),"")))</f>
        <v>Trockene Kalkfelsflur</v>
      </c>
      <c r="H872" s="10" t="s">
        <v>886</v>
      </c>
      <c r="I872" s="10">
        <v>1</v>
      </c>
      <c r="J872" s="10">
        <v>0</v>
      </c>
      <c r="K872" s="10">
        <v>0</v>
      </c>
      <c r="L872" t="str">
        <f t="shared" si="84"/>
        <v xml:space="preserve">Primula </v>
      </c>
      <c r="M872" t="str">
        <f t="shared" si="85"/>
        <v xml:space="preserve"> auricula</v>
      </c>
      <c r="N872" t="str">
        <f t="shared" si="86"/>
        <v/>
      </c>
      <c r="O872" t="str">
        <f t="shared" si="83"/>
        <v>Species</v>
      </c>
      <c r="P872" t="str">
        <f t="shared" si="87"/>
        <v>L.</v>
      </c>
      <c r="Q872" t="str">
        <f>LOOKUP(A872,Formation!$A$2:$A$10,Formation!$B$2:$B$10)</f>
        <v>Gletscher, Fels, Schutt und Geröll (mineralische Rohböden)</v>
      </c>
      <c r="R872" t="str" cm="1">
        <f t="array" ref="R872">INDEX(Klasse!$D$2:$D$42,MATCH(1,(A872=Klasse!$A$2:$A$42) * (Species!B872=Klasse!$B$2:$B$42),0))</f>
        <v>Felsen</v>
      </c>
    </row>
    <row r="873" spans="1:18" x14ac:dyDescent="0.3">
      <c r="A873" s="10">
        <v>3</v>
      </c>
      <c r="B873" s="10">
        <v>4</v>
      </c>
      <c r="C873" s="10">
        <v>1</v>
      </c>
      <c r="D873" s="10">
        <v>2</v>
      </c>
      <c r="E873" t="str">
        <f>IF(C873="",Options!$A$3,IF(D873="",Options!$A$4,Options!$A$5))</f>
        <v>Assoziation</v>
      </c>
      <c r="F873" t="str" cm="1">
        <f t="array" ref="F873">IF(E873=Options!$A$3,"",IF(E873=Options!$A$4,INDEX(Verband!$E$2:$E$179,MATCH(1,(A873=Verband!$A$2:$A$179) * (Species!B873=Verband!$B$2:$B$179) * (Species!C873=Verband!$C$2:$C$179),0)),IF(E873=Options!$A$5,INDEX(Assoziation!$F$2:$F$96,MATCH(1,(A873=Assoziation!$A$2:$A$96) * (Species!B873=Assoziation!$B$2:$B$96) * (Species!C873=Assoziation!$C$2:$C$96) * (Species!D873=Assoziation!$D$2:$D$96),0)),"")))</f>
        <v>Potentillion</v>
      </c>
      <c r="G873" t="str" cm="1">
        <f t="array" ref="G873">IF(E873=Options!$A$3,INDEX(Klasse!$D$2:$D$42,MATCH(1,(A873=Klasse!$A$2:$A$42) * (Species!B873=Klasse!$B$2:$B$42),0)),IF(E873=Options!$A$4,INDEX(Verband!$F$2:$F$179,MATCH(1,(A873=Verband!$A$2:$A$179) * (Species!B873=Verband!$B$2:$B$179) * (Species!C873=Verband!$C$2:$C$179),0)),IF(E873=Options!$A$5,INDEX(Assoziation!$G$2:$G$96,MATCH(1,(A873=Assoziation!$A$2:$A$96) * (Species!B873=Assoziation!$B$2:$B$96) * (Species!C873=Assoziation!$C$2:$C$96) * (Species!D873=Assoziation!$D$2:$D$96),0)),"")))</f>
        <v>Trockene Kalkfelsflur</v>
      </c>
      <c r="H873" s="10" t="s">
        <v>887</v>
      </c>
      <c r="I873" s="10">
        <v>1</v>
      </c>
      <c r="J873" s="10">
        <v>0</v>
      </c>
      <c r="K873" s="10">
        <v>0</v>
      </c>
      <c r="L873" t="str">
        <f t="shared" si="84"/>
        <v xml:space="preserve">Rhamnus </v>
      </c>
      <c r="M873" t="str">
        <f t="shared" si="85"/>
        <v xml:space="preserve"> pumila</v>
      </c>
      <c r="N873" t="str">
        <f t="shared" si="86"/>
        <v/>
      </c>
      <c r="O873" t="str">
        <f t="shared" si="83"/>
        <v>Species</v>
      </c>
      <c r="P873" t="str">
        <f t="shared" si="87"/>
        <v>Turra</v>
      </c>
      <c r="Q873" t="str">
        <f>LOOKUP(A873,Formation!$A$2:$A$10,Formation!$B$2:$B$10)</f>
        <v>Gletscher, Fels, Schutt und Geröll (mineralische Rohböden)</v>
      </c>
      <c r="R873" t="str" cm="1">
        <f t="array" ref="R873">INDEX(Klasse!$D$2:$D$42,MATCH(1,(A873=Klasse!$A$2:$A$42) * (Species!B873=Klasse!$B$2:$B$42),0))</f>
        <v>Felsen</v>
      </c>
    </row>
    <row r="874" spans="1:18" x14ac:dyDescent="0.3">
      <c r="A874" s="10">
        <v>3</v>
      </c>
      <c r="B874" s="10">
        <v>4</v>
      </c>
      <c r="C874" s="10">
        <v>1</v>
      </c>
      <c r="D874" s="10">
        <v>2</v>
      </c>
      <c r="E874" t="str">
        <f>IF(C874="",Options!$A$3,IF(D874="",Options!$A$4,Options!$A$5))</f>
        <v>Assoziation</v>
      </c>
      <c r="F874" t="str" cm="1">
        <f t="array" ref="F874">IF(E874=Options!$A$3,"",IF(E874=Options!$A$4,INDEX(Verband!$E$2:$E$179,MATCH(1,(A874=Verband!$A$2:$A$179) * (Species!B874=Verband!$B$2:$B$179) * (Species!C874=Verband!$C$2:$C$179),0)),IF(E874=Options!$A$5,INDEX(Assoziation!$F$2:$F$96,MATCH(1,(A874=Assoziation!$A$2:$A$96) * (Species!B874=Assoziation!$B$2:$B$96) * (Species!C874=Assoziation!$C$2:$C$96) * (Species!D874=Assoziation!$D$2:$D$96),0)),"")))</f>
        <v>Potentillion</v>
      </c>
      <c r="G874" t="str" cm="1">
        <f t="array" ref="G874">IF(E874=Options!$A$3,INDEX(Klasse!$D$2:$D$42,MATCH(1,(A874=Klasse!$A$2:$A$42) * (Species!B874=Klasse!$B$2:$B$42),0)),IF(E874=Options!$A$4,INDEX(Verband!$F$2:$F$179,MATCH(1,(A874=Verband!$A$2:$A$179) * (Species!B874=Verband!$B$2:$B$179) * (Species!C874=Verband!$C$2:$C$179),0)),IF(E874=Options!$A$5,INDEX(Assoziation!$G$2:$G$96,MATCH(1,(A874=Assoziation!$A$2:$A$96) * (Species!B874=Assoziation!$B$2:$B$96) * (Species!C874=Assoziation!$C$2:$C$96) * (Species!D874=Assoziation!$D$2:$D$96),0)),"")))</f>
        <v>Trockene Kalkfelsflur</v>
      </c>
      <c r="H874" s="10" t="s">
        <v>888</v>
      </c>
      <c r="I874" s="10">
        <v>1</v>
      </c>
      <c r="J874" s="10">
        <v>0</v>
      </c>
      <c r="K874" s="10">
        <v>0</v>
      </c>
      <c r="L874" t="str">
        <f t="shared" si="84"/>
        <v xml:space="preserve">Saxifraga </v>
      </c>
      <c r="M874" t="str">
        <f t="shared" si="85"/>
        <v xml:space="preserve"> diapensioides</v>
      </c>
      <c r="N874" t="str">
        <f t="shared" si="86"/>
        <v/>
      </c>
      <c r="O874" t="str">
        <f t="shared" si="83"/>
        <v>Species</v>
      </c>
      <c r="P874" t="str">
        <f t="shared" si="87"/>
        <v>Bellardi</v>
      </c>
      <c r="Q874" t="str">
        <f>LOOKUP(A874,Formation!$A$2:$A$10,Formation!$B$2:$B$10)</f>
        <v>Gletscher, Fels, Schutt und Geröll (mineralische Rohböden)</v>
      </c>
      <c r="R874" t="str" cm="1">
        <f t="array" ref="R874">INDEX(Klasse!$D$2:$D$42,MATCH(1,(A874=Klasse!$A$2:$A$42) * (Species!B874=Klasse!$B$2:$B$42),0))</f>
        <v>Felsen</v>
      </c>
    </row>
    <row r="875" spans="1:18" x14ac:dyDescent="0.3">
      <c r="A875" s="10">
        <v>3</v>
      </c>
      <c r="B875" s="10">
        <v>4</v>
      </c>
      <c r="C875" s="10">
        <v>1</v>
      </c>
      <c r="D875" s="10">
        <v>2</v>
      </c>
      <c r="E875" t="str">
        <f>IF(C875="",Options!$A$3,IF(D875="",Options!$A$4,Options!$A$5))</f>
        <v>Assoziation</v>
      </c>
      <c r="F875" t="str" cm="1">
        <f t="array" ref="F875">IF(E875=Options!$A$3,"",IF(E875=Options!$A$4,INDEX(Verband!$E$2:$E$179,MATCH(1,(A875=Verband!$A$2:$A$179) * (Species!B875=Verband!$B$2:$B$179) * (Species!C875=Verband!$C$2:$C$179),0)),IF(E875=Options!$A$5,INDEX(Assoziation!$F$2:$F$96,MATCH(1,(A875=Assoziation!$A$2:$A$96) * (Species!B875=Assoziation!$B$2:$B$96) * (Species!C875=Assoziation!$C$2:$C$96) * (Species!D875=Assoziation!$D$2:$D$96),0)),"")))</f>
        <v>Potentillion</v>
      </c>
      <c r="G875" t="str" cm="1">
        <f t="array" ref="G875">IF(E875=Options!$A$3,INDEX(Klasse!$D$2:$D$42,MATCH(1,(A875=Klasse!$A$2:$A$42) * (Species!B875=Klasse!$B$2:$B$42),0)),IF(E875=Options!$A$4,INDEX(Verband!$F$2:$F$179,MATCH(1,(A875=Verband!$A$2:$A$179) * (Species!B875=Verband!$B$2:$B$179) * (Species!C875=Verband!$C$2:$C$179),0)),IF(E875=Options!$A$5,INDEX(Assoziation!$G$2:$G$96,MATCH(1,(A875=Assoziation!$A$2:$A$96) * (Species!B875=Assoziation!$B$2:$B$96) * (Species!C875=Assoziation!$C$2:$C$96) * (Species!D875=Assoziation!$D$2:$D$96),0)),"")))</f>
        <v>Trockene Kalkfelsflur</v>
      </c>
      <c r="H875" s="10" t="s">
        <v>889</v>
      </c>
      <c r="I875" s="10">
        <v>1</v>
      </c>
      <c r="J875" s="10">
        <v>0</v>
      </c>
      <c r="K875" s="10">
        <v>0</v>
      </c>
      <c r="L875" t="str">
        <f t="shared" si="84"/>
        <v xml:space="preserve">Silene </v>
      </c>
      <c r="M875" t="str">
        <f t="shared" si="85"/>
        <v xml:space="preserve"> saxifraga</v>
      </c>
      <c r="N875" t="str">
        <f t="shared" si="86"/>
        <v/>
      </c>
      <c r="O875" t="str">
        <f t="shared" si="83"/>
        <v>Species</v>
      </c>
      <c r="P875" t="str">
        <f t="shared" si="87"/>
        <v>L.</v>
      </c>
      <c r="Q875" t="str">
        <f>LOOKUP(A875,Formation!$A$2:$A$10,Formation!$B$2:$B$10)</f>
        <v>Gletscher, Fels, Schutt und Geröll (mineralische Rohböden)</v>
      </c>
      <c r="R875" t="str" cm="1">
        <f t="array" ref="R875">INDEX(Klasse!$D$2:$D$42,MATCH(1,(A875=Klasse!$A$2:$A$42) * (Species!B875=Klasse!$B$2:$B$42),0))</f>
        <v>Felsen</v>
      </c>
    </row>
    <row r="876" spans="1:18" x14ac:dyDescent="0.3">
      <c r="A876" s="10">
        <v>3</v>
      </c>
      <c r="B876" s="10">
        <v>4</v>
      </c>
      <c r="C876" s="10">
        <v>1</v>
      </c>
      <c r="D876" s="10">
        <v>2</v>
      </c>
      <c r="E876" t="str">
        <f>IF(C876="",Options!$A$3,IF(D876="",Options!$A$4,Options!$A$5))</f>
        <v>Assoziation</v>
      </c>
      <c r="F876" t="str" cm="1">
        <f t="array" ref="F876">IF(E876=Options!$A$3,"",IF(E876=Options!$A$4,INDEX(Verband!$E$2:$E$179,MATCH(1,(A876=Verband!$A$2:$A$179) * (Species!B876=Verband!$B$2:$B$179) * (Species!C876=Verband!$C$2:$C$179),0)),IF(E876=Options!$A$5,INDEX(Assoziation!$F$2:$F$96,MATCH(1,(A876=Assoziation!$A$2:$A$96) * (Species!B876=Assoziation!$B$2:$B$96) * (Species!C876=Assoziation!$C$2:$C$96) * (Species!D876=Assoziation!$D$2:$D$96),0)),"")))</f>
        <v>Potentillion</v>
      </c>
      <c r="G876" t="str" cm="1">
        <f t="array" ref="G876">IF(E876=Options!$A$3,INDEX(Klasse!$D$2:$D$42,MATCH(1,(A876=Klasse!$A$2:$A$42) * (Species!B876=Klasse!$B$2:$B$42),0)),IF(E876=Options!$A$4,INDEX(Verband!$F$2:$F$179,MATCH(1,(A876=Verband!$A$2:$A$179) * (Species!B876=Verband!$B$2:$B$179) * (Species!C876=Verband!$C$2:$C$179),0)),IF(E876=Options!$A$5,INDEX(Assoziation!$G$2:$G$96,MATCH(1,(A876=Assoziation!$A$2:$A$96) * (Species!B876=Assoziation!$B$2:$B$96) * (Species!C876=Assoziation!$C$2:$C$96) * (Species!D876=Assoziation!$D$2:$D$96),0)),"")))</f>
        <v>Trockene Kalkfelsflur</v>
      </c>
      <c r="H876" s="10" t="s">
        <v>890</v>
      </c>
      <c r="I876" s="10">
        <v>0</v>
      </c>
      <c r="J876" s="10">
        <v>0</v>
      </c>
      <c r="K876" s="10">
        <v>0</v>
      </c>
      <c r="L876" t="str">
        <f t="shared" si="84"/>
        <v xml:space="preserve">Androsace </v>
      </c>
      <c r="M876" t="str">
        <f t="shared" si="85"/>
        <v xml:space="preserve"> pubescens</v>
      </c>
      <c r="N876" t="str">
        <f t="shared" si="86"/>
        <v/>
      </c>
      <c r="O876" t="str">
        <f t="shared" si="83"/>
        <v>Species</v>
      </c>
      <c r="P876" t="str">
        <f t="shared" si="87"/>
        <v>DC.</v>
      </c>
      <c r="Q876" t="str">
        <f>LOOKUP(A876,Formation!$A$2:$A$10,Formation!$B$2:$B$10)</f>
        <v>Gletscher, Fels, Schutt und Geröll (mineralische Rohböden)</v>
      </c>
      <c r="R876" t="str" cm="1">
        <f t="array" ref="R876">INDEX(Klasse!$D$2:$D$42,MATCH(1,(A876=Klasse!$A$2:$A$42) * (Species!B876=Klasse!$B$2:$B$42),0))</f>
        <v>Felsen</v>
      </c>
    </row>
    <row r="877" spans="1:18" x14ac:dyDescent="0.3">
      <c r="A877" s="10">
        <v>3</v>
      </c>
      <c r="B877" s="10">
        <v>4</v>
      </c>
      <c r="C877" s="10">
        <v>1</v>
      </c>
      <c r="D877" s="10">
        <v>2</v>
      </c>
      <c r="E877" t="str">
        <f>IF(C877="",Options!$A$3,IF(D877="",Options!$A$4,Options!$A$5))</f>
        <v>Assoziation</v>
      </c>
      <c r="F877" t="str" cm="1">
        <f t="array" ref="F877">IF(E877=Options!$A$3,"",IF(E877=Options!$A$4,INDEX(Verband!$E$2:$E$179,MATCH(1,(A877=Verband!$A$2:$A$179) * (Species!B877=Verband!$B$2:$B$179) * (Species!C877=Verband!$C$2:$C$179),0)),IF(E877=Options!$A$5,INDEX(Assoziation!$F$2:$F$96,MATCH(1,(A877=Assoziation!$A$2:$A$96) * (Species!B877=Assoziation!$B$2:$B$96) * (Species!C877=Assoziation!$C$2:$C$96) * (Species!D877=Assoziation!$D$2:$D$96),0)),"")))</f>
        <v>Potentillion</v>
      </c>
      <c r="G877" t="str" cm="1">
        <f t="array" ref="G877">IF(E877=Options!$A$3,INDEX(Klasse!$D$2:$D$42,MATCH(1,(A877=Klasse!$A$2:$A$42) * (Species!B877=Klasse!$B$2:$B$42),0)),IF(E877=Options!$A$4,INDEX(Verband!$F$2:$F$179,MATCH(1,(A877=Verband!$A$2:$A$179) * (Species!B877=Verband!$B$2:$B$179) * (Species!C877=Verband!$C$2:$C$179),0)),IF(E877=Options!$A$5,INDEX(Assoziation!$G$2:$G$96,MATCH(1,(A877=Assoziation!$A$2:$A$96) * (Species!B877=Assoziation!$B$2:$B$96) * (Species!C877=Assoziation!$C$2:$C$96) * (Species!D877=Assoziation!$D$2:$D$96),0)),"")))</f>
        <v>Trockene Kalkfelsflur</v>
      </c>
      <c r="H877" s="10" t="s">
        <v>891</v>
      </c>
      <c r="I877" s="10">
        <v>0</v>
      </c>
      <c r="J877" s="10">
        <v>0</v>
      </c>
      <c r="K877" s="10">
        <v>0</v>
      </c>
      <c r="L877" t="str">
        <f t="shared" si="84"/>
        <v xml:space="preserve">Artemisia </v>
      </c>
      <c r="M877" t="str">
        <f t="shared" si="85"/>
        <v xml:space="preserve"> umbelliformis</v>
      </c>
      <c r="N877" t="str">
        <f t="shared" si="86"/>
        <v/>
      </c>
      <c r="O877" t="str">
        <f t="shared" si="83"/>
        <v>Species</v>
      </c>
      <c r="P877" t="str">
        <f t="shared" si="87"/>
        <v>Lam.</v>
      </c>
      <c r="Q877" t="str">
        <f>LOOKUP(A877,Formation!$A$2:$A$10,Formation!$B$2:$B$10)</f>
        <v>Gletscher, Fels, Schutt und Geröll (mineralische Rohböden)</v>
      </c>
      <c r="R877" t="str" cm="1">
        <f t="array" ref="R877">INDEX(Klasse!$D$2:$D$42,MATCH(1,(A877=Klasse!$A$2:$A$42) * (Species!B877=Klasse!$B$2:$B$42),0))</f>
        <v>Felsen</v>
      </c>
    </row>
    <row r="878" spans="1:18" x14ac:dyDescent="0.3">
      <c r="A878" s="10">
        <v>3</v>
      </c>
      <c r="B878" s="10">
        <v>4</v>
      </c>
      <c r="C878" s="10">
        <v>1</v>
      </c>
      <c r="D878" s="10">
        <v>2</v>
      </c>
      <c r="E878" t="str">
        <f>IF(C878="",Options!$A$3,IF(D878="",Options!$A$4,Options!$A$5))</f>
        <v>Assoziation</v>
      </c>
      <c r="F878" t="str" cm="1">
        <f t="array" ref="F878">IF(E878=Options!$A$3,"",IF(E878=Options!$A$4,INDEX(Verband!$E$2:$E$179,MATCH(1,(A878=Verband!$A$2:$A$179) * (Species!B878=Verband!$B$2:$B$179) * (Species!C878=Verband!$C$2:$C$179),0)),IF(E878=Options!$A$5,INDEX(Assoziation!$F$2:$F$96,MATCH(1,(A878=Assoziation!$A$2:$A$96) * (Species!B878=Assoziation!$B$2:$B$96) * (Species!C878=Assoziation!$C$2:$C$96) * (Species!D878=Assoziation!$D$2:$D$96),0)),"")))</f>
        <v>Potentillion</v>
      </c>
      <c r="G878" t="str" cm="1">
        <f t="array" ref="G878">IF(E878=Options!$A$3,INDEX(Klasse!$D$2:$D$42,MATCH(1,(A878=Klasse!$A$2:$A$42) * (Species!B878=Klasse!$B$2:$B$42),0)),IF(E878=Options!$A$4,INDEX(Verband!$F$2:$F$179,MATCH(1,(A878=Verband!$A$2:$A$179) * (Species!B878=Verband!$B$2:$B$179) * (Species!C878=Verband!$C$2:$C$179),0)),IF(E878=Options!$A$5,INDEX(Assoziation!$G$2:$G$96,MATCH(1,(A878=Assoziation!$A$2:$A$96) * (Species!B878=Assoziation!$B$2:$B$96) * (Species!C878=Assoziation!$C$2:$C$96) * (Species!D878=Assoziation!$D$2:$D$96),0)),"")))</f>
        <v>Trockene Kalkfelsflur</v>
      </c>
      <c r="H878" s="10" t="s">
        <v>892</v>
      </c>
      <c r="I878" s="10">
        <v>0</v>
      </c>
      <c r="J878" s="10">
        <v>0</v>
      </c>
      <c r="K878" s="10">
        <v>0</v>
      </c>
      <c r="L878" t="str">
        <f t="shared" si="84"/>
        <v xml:space="preserve">Asplenium </v>
      </c>
      <c r="M878" t="str">
        <f t="shared" si="85"/>
        <v xml:space="preserve"> fontanum</v>
      </c>
      <c r="N878" t="str">
        <f t="shared" si="86"/>
        <v/>
      </c>
      <c r="O878" t="str">
        <f t="shared" si="83"/>
        <v>Species</v>
      </c>
      <c r="P878" t="str">
        <f t="shared" si="87"/>
        <v>(L.) Bernh.</v>
      </c>
      <c r="Q878" t="str">
        <f>LOOKUP(A878,Formation!$A$2:$A$10,Formation!$B$2:$B$10)</f>
        <v>Gletscher, Fels, Schutt und Geröll (mineralische Rohböden)</v>
      </c>
      <c r="R878" t="str" cm="1">
        <f t="array" ref="R878">INDEX(Klasse!$D$2:$D$42,MATCH(1,(A878=Klasse!$A$2:$A$42) * (Species!B878=Klasse!$B$2:$B$42),0))</f>
        <v>Felsen</v>
      </c>
    </row>
    <row r="879" spans="1:18" x14ac:dyDescent="0.3">
      <c r="A879" s="10">
        <v>3</v>
      </c>
      <c r="B879" s="10">
        <v>4</v>
      </c>
      <c r="C879" s="10">
        <v>1</v>
      </c>
      <c r="D879" s="10">
        <v>2</v>
      </c>
      <c r="E879" t="str">
        <f>IF(C879="",Options!$A$3,IF(D879="",Options!$A$4,Options!$A$5))</f>
        <v>Assoziation</v>
      </c>
      <c r="F879" t="str" cm="1">
        <f t="array" ref="F879">IF(E879=Options!$A$3,"",IF(E879=Options!$A$4,INDEX(Verband!$E$2:$E$179,MATCH(1,(A879=Verband!$A$2:$A$179) * (Species!B879=Verband!$B$2:$B$179) * (Species!C879=Verband!$C$2:$C$179),0)),IF(E879=Options!$A$5,INDEX(Assoziation!$F$2:$F$96,MATCH(1,(A879=Assoziation!$A$2:$A$96) * (Species!B879=Assoziation!$B$2:$B$96) * (Species!C879=Assoziation!$C$2:$C$96) * (Species!D879=Assoziation!$D$2:$D$96),0)),"")))</f>
        <v>Potentillion</v>
      </c>
      <c r="G879" t="str" cm="1">
        <f t="array" ref="G879">IF(E879=Options!$A$3,INDEX(Klasse!$D$2:$D$42,MATCH(1,(A879=Klasse!$A$2:$A$42) * (Species!B879=Klasse!$B$2:$B$42),0)),IF(E879=Options!$A$4,INDEX(Verband!$F$2:$F$179,MATCH(1,(A879=Verband!$A$2:$A$179) * (Species!B879=Verband!$B$2:$B$179) * (Species!C879=Verband!$C$2:$C$179),0)),IF(E879=Options!$A$5,INDEX(Assoziation!$G$2:$G$96,MATCH(1,(A879=Assoziation!$A$2:$A$96) * (Species!B879=Assoziation!$B$2:$B$96) * (Species!C879=Assoziation!$C$2:$C$96) * (Species!D879=Assoziation!$D$2:$D$96),0)),"")))</f>
        <v>Trockene Kalkfelsflur</v>
      </c>
      <c r="H879" s="10" t="s">
        <v>893</v>
      </c>
      <c r="I879" s="10">
        <v>0</v>
      </c>
      <c r="J879" s="10">
        <v>0</v>
      </c>
      <c r="K879" s="10">
        <v>0</v>
      </c>
      <c r="L879" t="str">
        <f t="shared" si="84"/>
        <v xml:space="preserve">Asplenium </v>
      </c>
      <c r="M879" t="str">
        <f t="shared" si="85"/>
        <v xml:space="preserve"> ruta-muraria</v>
      </c>
      <c r="N879" t="str">
        <f t="shared" si="86"/>
        <v/>
      </c>
      <c r="O879" t="str">
        <f t="shared" si="83"/>
        <v>Species</v>
      </c>
      <c r="P879" t="str">
        <f t="shared" si="87"/>
        <v>L.</v>
      </c>
      <c r="Q879" t="str">
        <f>LOOKUP(A879,Formation!$A$2:$A$10,Formation!$B$2:$B$10)</f>
        <v>Gletscher, Fels, Schutt und Geröll (mineralische Rohböden)</v>
      </c>
      <c r="R879" t="str" cm="1">
        <f t="array" ref="R879">INDEX(Klasse!$D$2:$D$42,MATCH(1,(A879=Klasse!$A$2:$A$42) * (Species!B879=Klasse!$B$2:$B$42),0))</f>
        <v>Felsen</v>
      </c>
    </row>
    <row r="880" spans="1:18" x14ac:dyDescent="0.3">
      <c r="A880" s="10">
        <v>3</v>
      </c>
      <c r="B880" s="10">
        <v>4</v>
      </c>
      <c r="C880" s="10">
        <v>1</v>
      </c>
      <c r="D880" s="10">
        <v>2</v>
      </c>
      <c r="E880" t="str">
        <f>IF(C880="",Options!$A$3,IF(D880="",Options!$A$4,Options!$A$5))</f>
        <v>Assoziation</v>
      </c>
      <c r="F880" t="str" cm="1">
        <f t="array" ref="F880">IF(E880=Options!$A$3,"",IF(E880=Options!$A$4,INDEX(Verband!$E$2:$E$179,MATCH(1,(A880=Verband!$A$2:$A$179) * (Species!B880=Verband!$B$2:$B$179) * (Species!C880=Verband!$C$2:$C$179),0)),IF(E880=Options!$A$5,INDEX(Assoziation!$F$2:$F$96,MATCH(1,(A880=Assoziation!$A$2:$A$96) * (Species!B880=Assoziation!$B$2:$B$96) * (Species!C880=Assoziation!$C$2:$C$96) * (Species!D880=Assoziation!$D$2:$D$96),0)),"")))</f>
        <v>Potentillion</v>
      </c>
      <c r="G880" t="str" cm="1">
        <f t="array" ref="G880">IF(E880=Options!$A$3,INDEX(Klasse!$D$2:$D$42,MATCH(1,(A880=Klasse!$A$2:$A$42) * (Species!B880=Klasse!$B$2:$B$42),0)),IF(E880=Options!$A$4,INDEX(Verband!$F$2:$F$179,MATCH(1,(A880=Verband!$A$2:$A$179) * (Species!B880=Verband!$B$2:$B$179) * (Species!C880=Verband!$C$2:$C$179),0)),IF(E880=Options!$A$5,INDEX(Assoziation!$G$2:$G$96,MATCH(1,(A880=Assoziation!$A$2:$A$96) * (Species!B880=Assoziation!$B$2:$B$96) * (Species!C880=Assoziation!$C$2:$C$96) * (Species!D880=Assoziation!$D$2:$D$96),0)),"")))</f>
        <v>Trockene Kalkfelsflur</v>
      </c>
      <c r="H880" s="10" t="s">
        <v>894</v>
      </c>
      <c r="I880" s="10">
        <v>0</v>
      </c>
      <c r="J880" s="10">
        <v>0</v>
      </c>
      <c r="K880" s="10">
        <v>0</v>
      </c>
      <c r="L880" t="str">
        <f t="shared" si="84"/>
        <v xml:space="preserve">Asplenium </v>
      </c>
      <c r="M880" t="str">
        <f t="shared" si="85"/>
        <v xml:space="preserve"> trichomanes</v>
      </c>
      <c r="N880" t="str">
        <f t="shared" si="86"/>
        <v/>
      </c>
      <c r="O880" t="str">
        <f t="shared" si="83"/>
        <v>Species</v>
      </c>
      <c r="P880" t="str">
        <f t="shared" si="87"/>
        <v>L.</v>
      </c>
      <c r="Q880" t="str">
        <f>LOOKUP(A880,Formation!$A$2:$A$10,Formation!$B$2:$B$10)</f>
        <v>Gletscher, Fels, Schutt und Geröll (mineralische Rohböden)</v>
      </c>
      <c r="R880" t="str" cm="1">
        <f t="array" ref="R880">INDEX(Klasse!$D$2:$D$42,MATCH(1,(A880=Klasse!$A$2:$A$42) * (Species!B880=Klasse!$B$2:$B$42),0))</f>
        <v>Felsen</v>
      </c>
    </row>
    <row r="881" spans="1:18" x14ac:dyDescent="0.3">
      <c r="A881" s="10">
        <v>3</v>
      </c>
      <c r="B881" s="10">
        <v>4</v>
      </c>
      <c r="C881" s="10">
        <v>1</v>
      </c>
      <c r="D881" s="10">
        <v>2</v>
      </c>
      <c r="E881" t="str">
        <f>IF(C881="",Options!$A$3,IF(D881="",Options!$A$4,Options!$A$5))</f>
        <v>Assoziation</v>
      </c>
      <c r="F881" t="str" cm="1">
        <f t="array" ref="F881">IF(E881=Options!$A$3,"",IF(E881=Options!$A$4,INDEX(Verband!$E$2:$E$179,MATCH(1,(A881=Verband!$A$2:$A$179) * (Species!B881=Verband!$B$2:$B$179) * (Species!C881=Verband!$C$2:$C$179),0)),IF(E881=Options!$A$5,INDEX(Assoziation!$F$2:$F$96,MATCH(1,(A881=Assoziation!$A$2:$A$96) * (Species!B881=Assoziation!$B$2:$B$96) * (Species!C881=Assoziation!$C$2:$C$96) * (Species!D881=Assoziation!$D$2:$D$96),0)),"")))</f>
        <v>Potentillion</v>
      </c>
      <c r="G881" t="str" cm="1">
        <f t="array" ref="G881">IF(E881=Options!$A$3,INDEX(Klasse!$D$2:$D$42,MATCH(1,(A881=Klasse!$A$2:$A$42) * (Species!B881=Klasse!$B$2:$B$42),0)),IF(E881=Options!$A$4,INDEX(Verband!$F$2:$F$179,MATCH(1,(A881=Verband!$A$2:$A$179) * (Species!B881=Verband!$B$2:$B$179) * (Species!C881=Verband!$C$2:$C$179),0)),IF(E881=Options!$A$5,INDEX(Assoziation!$G$2:$G$96,MATCH(1,(A881=Assoziation!$A$2:$A$96) * (Species!B881=Assoziation!$B$2:$B$96) * (Species!C881=Assoziation!$C$2:$C$96) * (Species!D881=Assoziation!$D$2:$D$96),0)),"")))</f>
        <v>Trockene Kalkfelsflur</v>
      </c>
      <c r="H881" s="10" t="s">
        <v>711</v>
      </c>
      <c r="I881" s="10">
        <v>0</v>
      </c>
      <c r="J881" s="10">
        <v>0</v>
      </c>
      <c r="K881" s="10">
        <v>0</v>
      </c>
      <c r="L881" t="str">
        <f t="shared" si="84"/>
        <v xml:space="preserve">Athamanta </v>
      </c>
      <c r="M881" t="str">
        <f t="shared" si="85"/>
        <v xml:space="preserve"> cretensis</v>
      </c>
      <c r="N881" t="str">
        <f t="shared" si="86"/>
        <v/>
      </c>
      <c r="O881" t="str">
        <f t="shared" si="83"/>
        <v>Species</v>
      </c>
      <c r="P881" t="str">
        <f t="shared" si="87"/>
        <v>L.</v>
      </c>
      <c r="Q881" t="str">
        <f>LOOKUP(A881,Formation!$A$2:$A$10,Formation!$B$2:$B$10)</f>
        <v>Gletscher, Fels, Schutt und Geröll (mineralische Rohböden)</v>
      </c>
      <c r="R881" t="str" cm="1">
        <f t="array" ref="R881">INDEX(Klasse!$D$2:$D$42,MATCH(1,(A881=Klasse!$A$2:$A$42) * (Species!B881=Klasse!$B$2:$B$42),0))</f>
        <v>Felsen</v>
      </c>
    </row>
    <row r="882" spans="1:18" x14ac:dyDescent="0.3">
      <c r="A882" s="10">
        <v>3</v>
      </c>
      <c r="B882" s="10">
        <v>4</v>
      </c>
      <c r="C882" s="10">
        <v>1</v>
      </c>
      <c r="D882" s="10">
        <v>2</v>
      </c>
      <c r="E882" t="str">
        <f>IF(C882="",Options!$A$3,IF(D882="",Options!$A$4,Options!$A$5))</f>
        <v>Assoziation</v>
      </c>
      <c r="F882" t="str" cm="1">
        <f t="array" ref="F882">IF(E882=Options!$A$3,"",IF(E882=Options!$A$4,INDEX(Verband!$E$2:$E$179,MATCH(1,(A882=Verband!$A$2:$A$179) * (Species!B882=Verband!$B$2:$B$179) * (Species!C882=Verband!$C$2:$C$179),0)),IF(E882=Options!$A$5,INDEX(Assoziation!$F$2:$F$96,MATCH(1,(A882=Assoziation!$A$2:$A$96) * (Species!B882=Assoziation!$B$2:$B$96) * (Species!C882=Assoziation!$C$2:$C$96) * (Species!D882=Assoziation!$D$2:$D$96),0)),"")))</f>
        <v>Potentillion</v>
      </c>
      <c r="G882" t="str" cm="1">
        <f t="array" ref="G882">IF(E882=Options!$A$3,INDEX(Klasse!$D$2:$D$42,MATCH(1,(A882=Klasse!$A$2:$A$42) * (Species!B882=Klasse!$B$2:$B$42),0)),IF(E882=Options!$A$4,INDEX(Verband!$F$2:$F$179,MATCH(1,(A882=Verband!$A$2:$A$179) * (Species!B882=Verband!$B$2:$B$179) * (Species!C882=Verband!$C$2:$C$179),0)),IF(E882=Options!$A$5,INDEX(Assoziation!$G$2:$G$96,MATCH(1,(A882=Assoziation!$A$2:$A$96) * (Species!B882=Assoziation!$B$2:$B$96) * (Species!C882=Assoziation!$C$2:$C$96) * (Species!D882=Assoziation!$D$2:$D$96),0)),"")))</f>
        <v>Trockene Kalkfelsflur</v>
      </c>
      <c r="H882" s="10" t="s">
        <v>712</v>
      </c>
      <c r="I882" s="10">
        <v>0</v>
      </c>
      <c r="J882" s="10">
        <v>0</v>
      </c>
      <c r="K882" s="10">
        <v>0</v>
      </c>
      <c r="L882" t="str">
        <f t="shared" si="84"/>
        <v xml:space="preserve">Campanula </v>
      </c>
      <c r="M882" t="str">
        <f t="shared" si="85"/>
        <v xml:space="preserve"> cochleariifolia</v>
      </c>
      <c r="N882" t="str">
        <f t="shared" si="86"/>
        <v/>
      </c>
      <c r="O882" t="str">
        <f t="shared" si="83"/>
        <v>Species</v>
      </c>
      <c r="P882" t="str">
        <f t="shared" si="87"/>
        <v>Lam.</v>
      </c>
      <c r="Q882" t="str">
        <f>LOOKUP(A882,Formation!$A$2:$A$10,Formation!$B$2:$B$10)</f>
        <v>Gletscher, Fels, Schutt und Geröll (mineralische Rohböden)</v>
      </c>
      <c r="R882" t="str" cm="1">
        <f t="array" ref="R882">INDEX(Klasse!$D$2:$D$42,MATCH(1,(A882=Klasse!$A$2:$A$42) * (Species!B882=Klasse!$B$2:$B$42),0))</f>
        <v>Felsen</v>
      </c>
    </row>
    <row r="883" spans="1:18" x14ac:dyDescent="0.3">
      <c r="A883" s="10">
        <v>3</v>
      </c>
      <c r="B883" s="10">
        <v>4</v>
      </c>
      <c r="C883" s="10">
        <v>1</v>
      </c>
      <c r="D883" s="10">
        <v>2</v>
      </c>
      <c r="E883" t="str">
        <f>IF(C883="",Options!$A$3,IF(D883="",Options!$A$4,Options!$A$5))</f>
        <v>Assoziation</v>
      </c>
      <c r="F883" t="str" cm="1">
        <f t="array" ref="F883">IF(E883=Options!$A$3,"",IF(E883=Options!$A$4,INDEX(Verband!$E$2:$E$179,MATCH(1,(A883=Verband!$A$2:$A$179) * (Species!B883=Verband!$B$2:$B$179) * (Species!C883=Verband!$C$2:$C$179),0)),IF(E883=Options!$A$5,INDEX(Assoziation!$F$2:$F$96,MATCH(1,(A883=Assoziation!$A$2:$A$96) * (Species!B883=Assoziation!$B$2:$B$96) * (Species!C883=Assoziation!$C$2:$C$96) * (Species!D883=Assoziation!$D$2:$D$96),0)),"")))</f>
        <v>Potentillion</v>
      </c>
      <c r="G883" t="str" cm="1">
        <f t="array" ref="G883">IF(E883=Options!$A$3,INDEX(Klasse!$D$2:$D$42,MATCH(1,(A883=Klasse!$A$2:$A$42) * (Species!B883=Klasse!$B$2:$B$42),0)),IF(E883=Options!$A$4,INDEX(Verband!$F$2:$F$179,MATCH(1,(A883=Verband!$A$2:$A$179) * (Species!B883=Verband!$B$2:$B$179) * (Species!C883=Verband!$C$2:$C$179),0)),IF(E883=Options!$A$5,INDEX(Assoziation!$G$2:$G$96,MATCH(1,(A883=Assoziation!$A$2:$A$96) * (Species!B883=Assoziation!$B$2:$B$96) * (Species!C883=Assoziation!$C$2:$C$96) * (Species!D883=Assoziation!$D$2:$D$96),0)),"")))</f>
        <v>Trockene Kalkfelsflur</v>
      </c>
      <c r="H883" s="10" t="s">
        <v>713</v>
      </c>
      <c r="I883" s="10">
        <v>0</v>
      </c>
      <c r="J883" s="10">
        <v>0</v>
      </c>
      <c r="K883" s="10">
        <v>0</v>
      </c>
      <c r="L883" t="str">
        <f t="shared" si="84"/>
        <v xml:space="preserve">Campanula </v>
      </c>
      <c r="M883" t="str">
        <f t="shared" si="85"/>
        <v xml:space="preserve"> rotundifolia</v>
      </c>
      <c r="N883" t="str">
        <f t="shared" si="86"/>
        <v/>
      </c>
      <c r="O883" t="str">
        <f t="shared" si="83"/>
        <v>Species</v>
      </c>
      <c r="P883" t="str">
        <f t="shared" si="87"/>
        <v>L.</v>
      </c>
      <c r="Q883" t="str">
        <f>LOOKUP(A883,Formation!$A$2:$A$10,Formation!$B$2:$B$10)</f>
        <v>Gletscher, Fels, Schutt und Geröll (mineralische Rohböden)</v>
      </c>
      <c r="R883" t="str" cm="1">
        <f t="array" ref="R883">INDEX(Klasse!$D$2:$D$42,MATCH(1,(A883=Klasse!$A$2:$A$42) * (Species!B883=Klasse!$B$2:$B$42),0))</f>
        <v>Felsen</v>
      </c>
    </row>
    <row r="884" spans="1:18" x14ac:dyDescent="0.3">
      <c r="A884" s="10">
        <v>3</v>
      </c>
      <c r="B884" s="10">
        <v>4</v>
      </c>
      <c r="C884" s="10">
        <v>1</v>
      </c>
      <c r="D884" s="10">
        <v>2</v>
      </c>
      <c r="E884" t="str">
        <f>IF(C884="",Options!$A$3,IF(D884="",Options!$A$4,Options!$A$5))</f>
        <v>Assoziation</v>
      </c>
      <c r="F884" t="str" cm="1">
        <f t="array" ref="F884">IF(E884=Options!$A$3,"",IF(E884=Options!$A$4,INDEX(Verband!$E$2:$E$179,MATCH(1,(A884=Verband!$A$2:$A$179) * (Species!B884=Verband!$B$2:$B$179) * (Species!C884=Verband!$C$2:$C$179),0)),IF(E884=Options!$A$5,INDEX(Assoziation!$F$2:$F$96,MATCH(1,(A884=Assoziation!$A$2:$A$96) * (Species!B884=Assoziation!$B$2:$B$96) * (Species!C884=Assoziation!$C$2:$C$96) * (Species!D884=Assoziation!$D$2:$D$96),0)),"")))</f>
        <v>Potentillion</v>
      </c>
      <c r="G884" t="str" cm="1">
        <f t="array" ref="G884">IF(E884=Options!$A$3,INDEX(Klasse!$D$2:$D$42,MATCH(1,(A884=Klasse!$A$2:$A$42) * (Species!B884=Klasse!$B$2:$B$42),0)),IF(E884=Options!$A$4,INDEX(Verband!$F$2:$F$179,MATCH(1,(A884=Verband!$A$2:$A$179) * (Species!B884=Verband!$B$2:$B$179) * (Species!C884=Verband!$C$2:$C$179),0)),IF(E884=Options!$A$5,INDEX(Assoziation!$G$2:$G$96,MATCH(1,(A884=Assoziation!$A$2:$A$96) * (Species!B884=Assoziation!$B$2:$B$96) * (Species!C884=Assoziation!$C$2:$C$96) * (Species!D884=Assoziation!$D$2:$D$96),0)),"")))</f>
        <v>Trockene Kalkfelsflur</v>
      </c>
      <c r="H884" s="10" t="s">
        <v>895</v>
      </c>
      <c r="I884" s="10">
        <v>0</v>
      </c>
      <c r="J884" s="10">
        <v>0</v>
      </c>
      <c r="K884" s="10">
        <v>0</v>
      </c>
      <c r="L884" t="str">
        <f t="shared" si="84"/>
        <v xml:space="preserve">Carex </v>
      </c>
      <c r="M884" t="str">
        <f t="shared" si="85"/>
        <v xml:space="preserve"> mucronata</v>
      </c>
      <c r="N884" t="str">
        <f t="shared" si="86"/>
        <v/>
      </c>
      <c r="O884" t="str">
        <f t="shared" si="83"/>
        <v>Species</v>
      </c>
      <c r="P884" t="str">
        <f t="shared" si="87"/>
        <v>All.</v>
      </c>
      <c r="Q884" t="str">
        <f>LOOKUP(A884,Formation!$A$2:$A$10,Formation!$B$2:$B$10)</f>
        <v>Gletscher, Fels, Schutt und Geröll (mineralische Rohböden)</v>
      </c>
      <c r="R884" t="str" cm="1">
        <f t="array" ref="R884">INDEX(Klasse!$D$2:$D$42,MATCH(1,(A884=Klasse!$A$2:$A$42) * (Species!B884=Klasse!$B$2:$B$42),0))</f>
        <v>Felsen</v>
      </c>
    </row>
    <row r="885" spans="1:18" x14ac:dyDescent="0.3">
      <c r="A885" s="10">
        <v>3</v>
      </c>
      <c r="B885" s="10">
        <v>4</v>
      </c>
      <c r="C885" s="10">
        <v>1</v>
      </c>
      <c r="D885" s="10">
        <v>2</v>
      </c>
      <c r="E885" t="str">
        <f>IF(C885="",Options!$A$3,IF(D885="",Options!$A$4,Options!$A$5))</f>
        <v>Assoziation</v>
      </c>
      <c r="F885" t="str" cm="1">
        <f t="array" ref="F885">IF(E885=Options!$A$3,"",IF(E885=Options!$A$4,INDEX(Verband!$E$2:$E$179,MATCH(1,(A885=Verband!$A$2:$A$179) * (Species!B885=Verband!$B$2:$B$179) * (Species!C885=Verband!$C$2:$C$179),0)),IF(E885=Options!$A$5,INDEX(Assoziation!$F$2:$F$96,MATCH(1,(A885=Assoziation!$A$2:$A$96) * (Species!B885=Assoziation!$B$2:$B$96) * (Species!C885=Assoziation!$C$2:$C$96) * (Species!D885=Assoziation!$D$2:$D$96),0)),"")))</f>
        <v>Potentillion</v>
      </c>
      <c r="G885" t="str" cm="1">
        <f t="array" ref="G885">IF(E885=Options!$A$3,INDEX(Klasse!$D$2:$D$42,MATCH(1,(A885=Klasse!$A$2:$A$42) * (Species!B885=Klasse!$B$2:$B$42),0)),IF(E885=Options!$A$4,INDEX(Verband!$F$2:$F$179,MATCH(1,(A885=Verband!$A$2:$A$179) * (Species!B885=Verband!$B$2:$B$179) * (Species!C885=Verband!$C$2:$C$179),0)),IF(E885=Options!$A$5,INDEX(Assoziation!$G$2:$G$96,MATCH(1,(A885=Assoziation!$A$2:$A$96) * (Species!B885=Assoziation!$B$2:$B$96) * (Species!C885=Assoziation!$C$2:$C$96) * (Species!D885=Assoziation!$D$2:$D$96),0)),"")))</f>
        <v>Trockene Kalkfelsflur</v>
      </c>
      <c r="H885" s="10" t="s">
        <v>896</v>
      </c>
      <c r="I885" s="10">
        <v>0</v>
      </c>
      <c r="J885" s="10">
        <v>0</v>
      </c>
      <c r="K885" s="10">
        <v>0</v>
      </c>
      <c r="L885" t="str">
        <f t="shared" si="84"/>
        <v xml:space="preserve">Draba </v>
      </c>
      <c r="M885" t="str">
        <f t="shared" si="85"/>
        <v xml:space="preserve"> incana</v>
      </c>
      <c r="N885" t="str">
        <f t="shared" si="86"/>
        <v/>
      </c>
      <c r="O885" t="str">
        <f t="shared" si="83"/>
        <v>Species</v>
      </c>
      <c r="P885" t="str">
        <f t="shared" si="87"/>
        <v>L.</v>
      </c>
      <c r="Q885" t="str">
        <f>LOOKUP(A885,Formation!$A$2:$A$10,Formation!$B$2:$B$10)</f>
        <v>Gletscher, Fels, Schutt und Geröll (mineralische Rohböden)</v>
      </c>
      <c r="R885" t="str" cm="1">
        <f t="array" ref="R885">INDEX(Klasse!$D$2:$D$42,MATCH(1,(A885=Klasse!$A$2:$A$42) * (Species!B885=Klasse!$B$2:$B$42),0))</f>
        <v>Felsen</v>
      </c>
    </row>
    <row r="886" spans="1:18" x14ac:dyDescent="0.3">
      <c r="A886" s="10">
        <v>3</v>
      </c>
      <c r="B886" s="10">
        <v>4</v>
      </c>
      <c r="C886" s="10">
        <v>1</v>
      </c>
      <c r="D886" s="10">
        <v>2</v>
      </c>
      <c r="E886" t="str">
        <f>IF(C886="",Options!$A$3,IF(D886="",Options!$A$4,Options!$A$5))</f>
        <v>Assoziation</v>
      </c>
      <c r="F886" t="str" cm="1">
        <f t="array" ref="F886">IF(E886=Options!$A$3,"",IF(E886=Options!$A$4,INDEX(Verband!$E$2:$E$179,MATCH(1,(A886=Verband!$A$2:$A$179) * (Species!B886=Verband!$B$2:$B$179) * (Species!C886=Verband!$C$2:$C$179),0)),IF(E886=Options!$A$5,INDEX(Assoziation!$F$2:$F$96,MATCH(1,(A886=Assoziation!$A$2:$A$96) * (Species!B886=Assoziation!$B$2:$B$96) * (Species!C886=Assoziation!$C$2:$C$96) * (Species!D886=Assoziation!$D$2:$D$96),0)),"")))</f>
        <v>Potentillion</v>
      </c>
      <c r="G886" t="str" cm="1">
        <f t="array" ref="G886">IF(E886=Options!$A$3,INDEX(Klasse!$D$2:$D$42,MATCH(1,(A886=Klasse!$A$2:$A$42) * (Species!B886=Klasse!$B$2:$B$42),0)),IF(E886=Options!$A$4,INDEX(Verband!$F$2:$F$179,MATCH(1,(A886=Verband!$A$2:$A$179) * (Species!B886=Verband!$B$2:$B$179) * (Species!C886=Verband!$C$2:$C$179),0)),IF(E886=Options!$A$5,INDEX(Assoziation!$G$2:$G$96,MATCH(1,(A886=Assoziation!$A$2:$A$96) * (Species!B886=Assoziation!$B$2:$B$96) * (Species!C886=Assoziation!$C$2:$C$96) * (Species!D886=Assoziation!$D$2:$D$96),0)),"")))</f>
        <v>Trockene Kalkfelsflur</v>
      </c>
      <c r="H886" s="10" t="s">
        <v>897</v>
      </c>
      <c r="I886" s="10">
        <v>0</v>
      </c>
      <c r="J886" s="10">
        <v>0</v>
      </c>
      <c r="K886" s="10">
        <v>0</v>
      </c>
      <c r="L886" t="str">
        <f t="shared" si="84"/>
        <v xml:space="preserve">Draba </v>
      </c>
      <c r="M886" t="str">
        <f t="shared" si="85"/>
        <v xml:space="preserve"> thomasii</v>
      </c>
      <c r="N886" t="str">
        <f t="shared" si="86"/>
        <v/>
      </c>
      <c r="O886" t="str">
        <f t="shared" si="83"/>
        <v>Species</v>
      </c>
      <c r="P886" t="str">
        <f t="shared" si="87"/>
        <v>W. D. J. Koch</v>
      </c>
      <c r="Q886" t="str">
        <f>LOOKUP(A886,Formation!$A$2:$A$10,Formation!$B$2:$B$10)</f>
        <v>Gletscher, Fels, Schutt und Geröll (mineralische Rohböden)</v>
      </c>
      <c r="R886" t="str" cm="1">
        <f t="array" ref="R886">INDEX(Klasse!$D$2:$D$42,MATCH(1,(A886=Klasse!$A$2:$A$42) * (Species!B886=Klasse!$B$2:$B$42),0))</f>
        <v>Felsen</v>
      </c>
    </row>
    <row r="887" spans="1:18" x14ac:dyDescent="0.3">
      <c r="A887" s="10">
        <v>3</v>
      </c>
      <c r="B887" s="10">
        <v>4</v>
      </c>
      <c r="C887" s="10">
        <v>1</v>
      </c>
      <c r="D887" s="10">
        <v>2</v>
      </c>
      <c r="E887" t="str">
        <f>IF(C887="",Options!$A$3,IF(D887="",Options!$A$4,Options!$A$5))</f>
        <v>Assoziation</v>
      </c>
      <c r="F887" t="str" cm="1">
        <f t="array" ref="F887">IF(E887=Options!$A$3,"",IF(E887=Options!$A$4,INDEX(Verband!$E$2:$E$179,MATCH(1,(A887=Verband!$A$2:$A$179) * (Species!B887=Verband!$B$2:$B$179) * (Species!C887=Verband!$C$2:$C$179),0)),IF(E887=Options!$A$5,INDEX(Assoziation!$F$2:$F$96,MATCH(1,(A887=Assoziation!$A$2:$A$96) * (Species!B887=Assoziation!$B$2:$B$96) * (Species!C887=Assoziation!$C$2:$C$96) * (Species!D887=Assoziation!$D$2:$D$96),0)),"")))</f>
        <v>Potentillion</v>
      </c>
      <c r="G887" t="str" cm="1">
        <f t="array" ref="G887">IF(E887=Options!$A$3,INDEX(Klasse!$D$2:$D$42,MATCH(1,(A887=Klasse!$A$2:$A$42) * (Species!B887=Klasse!$B$2:$B$42),0)),IF(E887=Options!$A$4,INDEX(Verband!$F$2:$F$179,MATCH(1,(A887=Verband!$A$2:$A$179) * (Species!B887=Verband!$B$2:$B$179) * (Species!C887=Verband!$C$2:$C$179),0)),IF(E887=Options!$A$5,INDEX(Assoziation!$G$2:$G$96,MATCH(1,(A887=Assoziation!$A$2:$A$96) * (Species!B887=Assoziation!$B$2:$B$96) * (Species!C887=Assoziation!$C$2:$C$96) * (Species!D887=Assoziation!$D$2:$D$96),0)),"")))</f>
        <v>Trockene Kalkfelsflur</v>
      </c>
      <c r="H887" s="10" t="s">
        <v>898</v>
      </c>
      <c r="I887" s="10">
        <v>0</v>
      </c>
      <c r="J887" s="10">
        <v>0</v>
      </c>
      <c r="K887" s="10">
        <v>0</v>
      </c>
      <c r="L887" t="str">
        <f t="shared" si="84"/>
        <v xml:space="preserve">Erinus </v>
      </c>
      <c r="M887" t="str">
        <f t="shared" si="85"/>
        <v xml:space="preserve"> alpinus</v>
      </c>
      <c r="N887" t="str">
        <f t="shared" si="86"/>
        <v/>
      </c>
      <c r="O887" t="str">
        <f t="shared" si="83"/>
        <v>Species</v>
      </c>
      <c r="P887" t="str">
        <f t="shared" si="87"/>
        <v>L.</v>
      </c>
      <c r="Q887" t="str">
        <f>LOOKUP(A887,Formation!$A$2:$A$10,Formation!$B$2:$B$10)</f>
        <v>Gletscher, Fels, Schutt und Geröll (mineralische Rohböden)</v>
      </c>
      <c r="R887" t="str" cm="1">
        <f t="array" ref="R887">INDEX(Klasse!$D$2:$D$42,MATCH(1,(A887=Klasse!$A$2:$A$42) * (Species!B887=Klasse!$B$2:$B$42),0))</f>
        <v>Felsen</v>
      </c>
    </row>
    <row r="888" spans="1:18" x14ac:dyDescent="0.3">
      <c r="A888" s="10">
        <v>3</v>
      </c>
      <c r="B888" s="10">
        <v>4</v>
      </c>
      <c r="C888" s="10">
        <v>1</v>
      </c>
      <c r="D888" s="10">
        <v>2</v>
      </c>
      <c r="E888" t="str">
        <f>IF(C888="",Options!$A$3,IF(D888="",Options!$A$4,Options!$A$5))</f>
        <v>Assoziation</v>
      </c>
      <c r="F888" t="str" cm="1">
        <f t="array" ref="F888">IF(E888=Options!$A$3,"",IF(E888=Options!$A$4,INDEX(Verband!$E$2:$E$179,MATCH(1,(A888=Verband!$A$2:$A$179) * (Species!B888=Verband!$B$2:$B$179) * (Species!C888=Verband!$C$2:$C$179),0)),IF(E888=Options!$A$5,INDEX(Assoziation!$F$2:$F$96,MATCH(1,(A888=Assoziation!$A$2:$A$96) * (Species!B888=Assoziation!$B$2:$B$96) * (Species!C888=Assoziation!$C$2:$C$96) * (Species!D888=Assoziation!$D$2:$D$96),0)),"")))</f>
        <v>Potentillion</v>
      </c>
      <c r="G888" t="str" cm="1">
        <f t="array" ref="G888">IF(E888=Options!$A$3,INDEX(Klasse!$D$2:$D$42,MATCH(1,(A888=Klasse!$A$2:$A$42) * (Species!B888=Klasse!$B$2:$B$42),0)),IF(E888=Options!$A$4,INDEX(Verband!$F$2:$F$179,MATCH(1,(A888=Verband!$A$2:$A$179) * (Species!B888=Verband!$B$2:$B$179) * (Species!C888=Verband!$C$2:$C$179),0)),IF(E888=Options!$A$5,INDEX(Assoziation!$G$2:$G$96,MATCH(1,(A888=Assoziation!$A$2:$A$96) * (Species!B888=Assoziation!$B$2:$B$96) * (Species!C888=Assoziation!$C$2:$C$96) * (Species!D888=Assoziation!$D$2:$D$96),0)),"")))</f>
        <v>Trockene Kalkfelsflur</v>
      </c>
      <c r="H888" s="10" t="s">
        <v>899</v>
      </c>
      <c r="I888" s="10">
        <v>0</v>
      </c>
      <c r="J888" s="10">
        <v>0</v>
      </c>
      <c r="K888" s="10">
        <v>0</v>
      </c>
      <c r="L888" t="str">
        <f t="shared" si="84"/>
        <v xml:space="preserve">Festuca </v>
      </c>
      <c r="M888" t="str">
        <f t="shared" si="85"/>
        <v xml:space="preserve"> stenantha</v>
      </c>
      <c r="N888" t="str">
        <f t="shared" si="86"/>
        <v/>
      </c>
      <c r="O888" t="str">
        <f t="shared" si="83"/>
        <v>Species</v>
      </c>
      <c r="P888" t="str">
        <f t="shared" si="87"/>
        <v>(Hack.) K. Richt.</v>
      </c>
      <c r="Q888" t="str">
        <f>LOOKUP(A888,Formation!$A$2:$A$10,Formation!$B$2:$B$10)</f>
        <v>Gletscher, Fels, Schutt und Geröll (mineralische Rohböden)</v>
      </c>
      <c r="R888" t="str" cm="1">
        <f t="array" ref="R888">INDEX(Klasse!$D$2:$D$42,MATCH(1,(A888=Klasse!$A$2:$A$42) * (Species!B888=Klasse!$B$2:$B$42),0))</f>
        <v>Felsen</v>
      </c>
    </row>
    <row r="889" spans="1:18" x14ac:dyDescent="0.3">
      <c r="A889" s="10">
        <v>3</v>
      </c>
      <c r="B889" s="10">
        <v>4</v>
      </c>
      <c r="C889" s="10">
        <v>1</v>
      </c>
      <c r="D889" s="10">
        <v>2</v>
      </c>
      <c r="E889" t="str">
        <f>IF(C889="",Options!$A$3,IF(D889="",Options!$A$4,Options!$A$5))</f>
        <v>Assoziation</v>
      </c>
      <c r="F889" t="str" cm="1">
        <f t="array" ref="F889">IF(E889=Options!$A$3,"",IF(E889=Options!$A$4,INDEX(Verband!$E$2:$E$179,MATCH(1,(A889=Verband!$A$2:$A$179) * (Species!B889=Verband!$B$2:$B$179) * (Species!C889=Verband!$C$2:$C$179),0)),IF(E889=Options!$A$5,INDEX(Assoziation!$F$2:$F$96,MATCH(1,(A889=Assoziation!$A$2:$A$96) * (Species!B889=Assoziation!$B$2:$B$96) * (Species!C889=Assoziation!$C$2:$C$96) * (Species!D889=Assoziation!$D$2:$D$96),0)),"")))</f>
        <v>Potentillion</v>
      </c>
      <c r="G889" t="str" cm="1">
        <f t="array" ref="G889">IF(E889=Options!$A$3,INDEX(Klasse!$D$2:$D$42,MATCH(1,(A889=Klasse!$A$2:$A$42) * (Species!B889=Klasse!$B$2:$B$42),0)),IF(E889=Options!$A$4,INDEX(Verband!$F$2:$F$179,MATCH(1,(A889=Verband!$A$2:$A$179) * (Species!B889=Verband!$B$2:$B$179) * (Species!C889=Verband!$C$2:$C$179),0)),IF(E889=Options!$A$5,INDEX(Assoziation!$G$2:$G$96,MATCH(1,(A889=Assoziation!$A$2:$A$96) * (Species!B889=Assoziation!$B$2:$B$96) * (Species!C889=Assoziation!$C$2:$C$96) * (Species!D889=Assoziation!$D$2:$D$96),0)),"")))</f>
        <v>Trockene Kalkfelsflur</v>
      </c>
      <c r="H889" s="10" t="s">
        <v>720</v>
      </c>
      <c r="I889" s="10">
        <v>0</v>
      </c>
      <c r="J889" s="10">
        <v>0</v>
      </c>
      <c r="K889" s="10">
        <v>0</v>
      </c>
      <c r="L889" t="str">
        <f t="shared" si="84"/>
        <v xml:space="preserve">Hieracium </v>
      </c>
      <c r="M889" t="str">
        <f t="shared" si="85"/>
        <v xml:space="preserve"> amplexicaule</v>
      </c>
      <c r="N889" t="str">
        <f t="shared" si="86"/>
        <v/>
      </c>
      <c r="O889" t="str">
        <f t="shared" si="83"/>
        <v>Species</v>
      </c>
      <c r="P889" t="str">
        <f t="shared" si="87"/>
        <v>L.</v>
      </c>
      <c r="Q889" t="str">
        <f>LOOKUP(A889,Formation!$A$2:$A$10,Formation!$B$2:$B$10)</f>
        <v>Gletscher, Fels, Schutt und Geröll (mineralische Rohböden)</v>
      </c>
      <c r="R889" t="str" cm="1">
        <f t="array" ref="R889">INDEX(Klasse!$D$2:$D$42,MATCH(1,(A889=Klasse!$A$2:$A$42) * (Species!B889=Klasse!$B$2:$B$42),0))</f>
        <v>Felsen</v>
      </c>
    </row>
    <row r="890" spans="1:18" x14ac:dyDescent="0.3">
      <c r="A890" s="10">
        <v>3</v>
      </c>
      <c r="B890" s="10">
        <v>4</v>
      </c>
      <c r="C890" s="10">
        <v>1</v>
      </c>
      <c r="D890" s="10">
        <v>2</v>
      </c>
      <c r="E890" t="str">
        <f>IF(C890="",Options!$A$3,IF(D890="",Options!$A$4,Options!$A$5))</f>
        <v>Assoziation</v>
      </c>
      <c r="F890" t="str" cm="1">
        <f t="array" ref="F890">IF(E890=Options!$A$3,"",IF(E890=Options!$A$4,INDEX(Verband!$E$2:$E$179,MATCH(1,(A890=Verband!$A$2:$A$179) * (Species!B890=Verband!$B$2:$B$179) * (Species!C890=Verband!$C$2:$C$179),0)),IF(E890=Options!$A$5,INDEX(Assoziation!$F$2:$F$96,MATCH(1,(A890=Assoziation!$A$2:$A$96) * (Species!B890=Assoziation!$B$2:$B$96) * (Species!C890=Assoziation!$C$2:$C$96) * (Species!D890=Assoziation!$D$2:$D$96),0)),"")))</f>
        <v>Potentillion</v>
      </c>
      <c r="G890" t="str" cm="1">
        <f t="array" ref="G890">IF(E890=Options!$A$3,INDEX(Klasse!$D$2:$D$42,MATCH(1,(A890=Klasse!$A$2:$A$42) * (Species!B890=Klasse!$B$2:$B$42),0)),IF(E890=Options!$A$4,INDEX(Verband!$F$2:$F$179,MATCH(1,(A890=Verband!$A$2:$A$179) * (Species!B890=Verband!$B$2:$B$179) * (Species!C890=Verband!$C$2:$C$179),0)),IF(E890=Options!$A$5,INDEX(Assoziation!$G$2:$G$96,MATCH(1,(A890=Assoziation!$A$2:$A$96) * (Species!B890=Assoziation!$B$2:$B$96) * (Species!C890=Assoziation!$C$2:$C$96) * (Species!D890=Assoziation!$D$2:$D$96),0)),"")))</f>
        <v>Trockene Kalkfelsflur</v>
      </c>
      <c r="H890" s="10" t="s">
        <v>900</v>
      </c>
      <c r="I890" s="10">
        <v>0</v>
      </c>
      <c r="J890" s="10">
        <v>0</v>
      </c>
      <c r="K890" s="10">
        <v>0</v>
      </c>
      <c r="L890" t="str">
        <f t="shared" si="84"/>
        <v xml:space="preserve">Hypericum </v>
      </c>
      <c r="M890" t="str">
        <f t="shared" si="85"/>
        <v xml:space="preserve"> coris</v>
      </c>
      <c r="N890" t="str">
        <f t="shared" si="86"/>
        <v/>
      </c>
      <c r="O890" t="str">
        <f t="shared" si="83"/>
        <v>Species</v>
      </c>
      <c r="P890" t="str">
        <f t="shared" si="87"/>
        <v>L.</v>
      </c>
      <c r="Q890" t="str">
        <f>LOOKUP(A890,Formation!$A$2:$A$10,Formation!$B$2:$B$10)</f>
        <v>Gletscher, Fels, Schutt und Geröll (mineralische Rohböden)</v>
      </c>
      <c r="R890" t="str" cm="1">
        <f t="array" ref="R890">INDEX(Klasse!$D$2:$D$42,MATCH(1,(A890=Klasse!$A$2:$A$42) * (Species!B890=Klasse!$B$2:$B$42),0))</f>
        <v>Felsen</v>
      </c>
    </row>
    <row r="891" spans="1:18" x14ac:dyDescent="0.3">
      <c r="A891" s="10">
        <v>3</v>
      </c>
      <c r="B891" s="10">
        <v>4</v>
      </c>
      <c r="C891" s="10">
        <v>1</v>
      </c>
      <c r="D891" s="10">
        <v>2</v>
      </c>
      <c r="E891" t="str">
        <f>IF(C891="",Options!$A$3,IF(D891="",Options!$A$4,Options!$A$5))</f>
        <v>Assoziation</v>
      </c>
      <c r="F891" t="str" cm="1">
        <f t="array" ref="F891">IF(E891=Options!$A$3,"",IF(E891=Options!$A$4,INDEX(Verband!$E$2:$E$179,MATCH(1,(A891=Verband!$A$2:$A$179) * (Species!B891=Verband!$B$2:$B$179) * (Species!C891=Verband!$C$2:$C$179),0)),IF(E891=Options!$A$5,INDEX(Assoziation!$F$2:$F$96,MATCH(1,(A891=Assoziation!$A$2:$A$96) * (Species!B891=Assoziation!$B$2:$B$96) * (Species!C891=Assoziation!$C$2:$C$96) * (Species!D891=Assoziation!$D$2:$D$96),0)),"")))</f>
        <v>Potentillion</v>
      </c>
      <c r="G891" t="str" cm="1">
        <f t="array" ref="G891">IF(E891=Options!$A$3,INDEX(Klasse!$D$2:$D$42,MATCH(1,(A891=Klasse!$A$2:$A$42) * (Species!B891=Klasse!$B$2:$B$42),0)),IF(E891=Options!$A$4,INDEX(Verband!$F$2:$F$179,MATCH(1,(A891=Verband!$A$2:$A$179) * (Species!B891=Verband!$B$2:$B$179) * (Species!C891=Verband!$C$2:$C$179),0)),IF(E891=Options!$A$5,INDEX(Assoziation!$G$2:$G$96,MATCH(1,(A891=Assoziation!$A$2:$A$96) * (Species!B891=Assoziation!$B$2:$B$96) * (Species!C891=Assoziation!$C$2:$C$96) * (Species!D891=Assoziation!$D$2:$D$96),0)),"")))</f>
        <v>Trockene Kalkfelsflur</v>
      </c>
      <c r="H891" s="10" t="s">
        <v>901</v>
      </c>
      <c r="I891" s="10">
        <v>0</v>
      </c>
      <c r="J891" s="10">
        <v>0</v>
      </c>
      <c r="K891" s="10">
        <v>0</v>
      </c>
      <c r="L891" t="str">
        <f t="shared" si="84"/>
        <v xml:space="preserve">Kernera </v>
      </c>
      <c r="M891" t="str">
        <f t="shared" si="85"/>
        <v xml:space="preserve"> saxatilis</v>
      </c>
      <c r="N891" t="str">
        <f t="shared" si="86"/>
        <v/>
      </c>
      <c r="O891" t="str">
        <f t="shared" si="83"/>
        <v>Species</v>
      </c>
      <c r="P891" t="str">
        <f t="shared" si="87"/>
        <v>(L.) Sweet</v>
      </c>
      <c r="Q891" t="str">
        <f>LOOKUP(A891,Formation!$A$2:$A$10,Formation!$B$2:$B$10)</f>
        <v>Gletscher, Fels, Schutt und Geröll (mineralische Rohböden)</v>
      </c>
      <c r="R891" t="str" cm="1">
        <f t="array" ref="R891">INDEX(Klasse!$D$2:$D$42,MATCH(1,(A891=Klasse!$A$2:$A$42) * (Species!B891=Klasse!$B$2:$B$42),0))</f>
        <v>Felsen</v>
      </c>
    </row>
    <row r="892" spans="1:18" x14ac:dyDescent="0.3">
      <c r="A892" s="10">
        <v>3</v>
      </c>
      <c r="B892" s="10">
        <v>4</v>
      </c>
      <c r="C892" s="10">
        <v>1</v>
      </c>
      <c r="D892" s="10">
        <v>2</v>
      </c>
      <c r="E892" t="str">
        <f>IF(C892="",Options!$A$3,IF(D892="",Options!$A$4,Options!$A$5))</f>
        <v>Assoziation</v>
      </c>
      <c r="F892" t="str" cm="1">
        <f t="array" ref="F892">IF(E892=Options!$A$3,"",IF(E892=Options!$A$4,INDEX(Verband!$E$2:$E$179,MATCH(1,(A892=Verband!$A$2:$A$179) * (Species!B892=Verband!$B$2:$B$179) * (Species!C892=Verband!$C$2:$C$179),0)),IF(E892=Options!$A$5,INDEX(Assoziation!$F$2:$F$96,MATCH(1,(A892=Assoziation!$A$2:$A$96) * (Species!B892=Assoziation!$B$2:$B$96) * (Species!C892=Assoziation!$C$2:$C$96) * (Species!D892=Assoziation!$D$2:$D$96),0)),"")))</f>
        <v>Potentillion</v>
      </c>
      <c r="G892" t="str" cm="1">
        <f t="array" ref="G892">IF(E892=Options!$A$3,INDEX(Klasse!$D$2:$D$42,MATCH(1,(A892=Klasse!$A$2:$A$42) * (Species!B892=Klasse!$B$2:$B$42),0)),IF(E892=Options!$A$4,INDEX(Verband!$F$2:$F$179,MATCH(1,(A892=Verband!$A$2:$A$179) * (Species!B892=Verband!$B$2:$B$179) * (Species!C892=Verband!$C$2:$C$179),0)),IF(E892=Options!$A$5,INDEX(Assoziation!$G$2:$G$96,MATCH(1,(A892=Assoziation!$A$2:$A$96) * (Species!B892=Assoziation!$B$2:$B$96) * (Species!C892=Assoziation!$C$2:$C$96) * (Species!D892=Assoziation!$D$2:$D$96),0)),"")))</f>
        <v>Trockene Kalkfelsflur</v>
      </c>
      <c r="H892" s="10" t="s">
        <v>902</v>
      </c>
      <c r="I892" s="10">
        <v>0</v>
      </c>
      <c r="J892" s="10">
        <v>0</v>
      </c>
      <c r="K892" s="10">
        <v>0</v>
      </c>
      <c r="L892" t="str">
        <f t="shared" si="84"/>
        <v xml:space="preserve">Petrocallis </v>
      </c>
      <c r="M892" t="str">
        <f t="shared" si="85"/>
        <v xml:space="preserve"> pyrenaica</v>
      </c>
      <c r="N892" t="str">
        <f t="shared" si="86"/>
        <v/>
      </c>
      <c r="O892" t="str">
        <f t="shared" si="83"/>
        <v>Species</v>
      </c>
      <c r="P892" t="str">
        <f t="shared" si="87"/>
        <v>(L.) R. Br.</v>
      </c>
      <c r="Q892" t="str">
        <f>LOOKUP(A892,Formation!$A$2:$A$10,Formation!$B$2:$B$10)</f>
        <v>Gletscher, Fels, Schutt und Geröll (mineralische Rohböden)</v>
      </c>
      <c r="R892" t="str" cm="1">
        <f t="array" ref="R892">INDEX(Klasse!$D$2:$D$42,MATCH(1,(A892=Klasse!$A$2:$A$42) * (Species!B892=Klasse!$B$2:$B$42),0))</f>
        <v>Felsen</v>
      </c>
    </row>
    <row r="893" spans="1:18" x14ac:dyDescent="0.3">
      <c r="A893" s="10">
        <v>3</v>
      </c>
      <c r="B893" s="10">
        <v>4</v>
      </c>
      <c r="C893" s="10">
        <v>1</v>
      </c>
      <c r="D893" s="10">
        <v>2</v>
      </c>
      <c r="E893" t="str">
        <f>IF(C893="",Options!$A$3,IF(D893="",Options!$A$4,Options!$A$5))</f>
        <v>Assoziation</v>
      </c>
      <c r="F893" t="str" cm="1">
        <f t="array" ref="F893">IF(E893=Options!$A$3,"",IF(E893=Options!$A$4,INDEX(Verband!$E$2:$E$179,MATCH(1,(A893=Verband!$A$2:$A$179) * (Species!B893=Verband!$B$2:$B$179) * (Species!C893=Verband!$C$2:$C$179),0)),IF(E893=Options!$A$5,INDEX(Assoziation!$F$2:$F$96,MATCH(1,(A893=Assoziation!$A$2:$A$96) * (Species!B893=Assoziation!$B$2:$B$96) * (Species!C893=Assoziation!$C$2:$C$96) * (Species!D893=Assoziation!$D$2:$D$96),0)),"")))</f>
        <v>Potentillion</v>
      </c>
      <c r="G893" t="str" cm="1">
        <f t="array" ref="G893">IF(E893=Options!$A$3,INDEX(Klasse!$D$2:$D$42,MATCH(1,(A893=Klasse!$A$2:$A$42) * (Species!B893=Klasse!$B$2:$B$42),0)),IF(E893=Options!$A$4,INDEX(Verband!$F$2:$F$179,MATCH(1,(A893=Verband!$A$2:$A$179) * (Species!B893=Verband!$B$2:$B$179) * (Species!C893=Verband!$C$2:$C$179),0)),IF(E893=Options!$A$5,INDEX(Assoziation!$G$2:$G$96,MATCH(1,(A893=Assoziation!$A$2:$A$96) * (Species!B893=Assoziation!$B$2:$B$96) * (Species!C893=Assoziation!$C$2:$C$96) * (Species!D893=Assoziation!$D$2:$D$96),0)),"")))</f>
        <v>Trockene Kalkfelsflur</v>
      </c>
      <c r="H893" s="10" t="s">
        <v>903</v>
      </c>
      <c r="I893" s="10">
        <v>0</v>
      </c>
      <c r="J893" s="10">
        <v>0</v>
      </c>
      <c r="K893" s="10">
        <v>0</v>
      </c>
      <c r="L893" t="str">
        <f t="shared" si="84"/>
        <v xml:space="preserve">Saxifraga </v>
      </c>
      <c r="M893" t="str">
        <f t="shared" si="85"/>
        <v xml:space="preserve"> paniculata</v>
      </c>
      <c r="N893" t="str">
        <f t="shared" si="86"/>
        <v/>
      </c>
      <c r="O893" t="str">
        <f t="shared" si="83"/>
        <v>Species</v>
      </c>
      <c r="P893" t="str">
        <f t="shared" si="87"/>
        <v>Mill.</v>
      </c>
      <c r="Q893" t="str">
        <f>LOOKUP(A893,Formation!$A$2:$A$10,Formation!$B$2:$B$10)</f>
        <v>Gletscher, Fels, Schutt und Geröll (mineralische Rohböden)</v>
      </c>
      <c r="R893" t="str" cm="1">
        <f t="array" ref="R893">INDEX(Klasse!$D$2:$D$42,MATCH(1,(A893=Klasse!$A$2:$A$42) * (Species!B893=Klasse!$B$2:$B$42),0))</f>
        <v>Felsen</v>
      </c>
    </row>
    <row r="894" spans="1:18" x14ac:dyDescent="0.3">
      <c r="A894" s="10">
        <v>3</v>
      </c>
      <c r="B894" s="10">
        <v>4</v>
      </c>
      <c r="C894" s="10">
        <v>1</v>
      </c>
      <c r="D894" s="10">
        <v>2</v>
      </c>
      <c r="E894" t="str">
        <f>IF(C894="",Options!$A$3,IF(D894="",Options!$A$4,Options!$A$5))</f>
        <v>Assoziation</v>
      </c>
      <c r="F894" t="str" cm="1">
        <f t="array" ref="F894">IF(E894=Options!$A$3,"",IF(E894=Options!$A$4,INDEX(Verband!$E$2:$E$179,MATCH(1,(A894=Verband!$A$2:$A$179) * (Species!B894=Verband!$B$2:$B$179) * (Species!C894=Verband!$C$2:$C$179),0)),IF(E894=Options!$A$5,INDEX(Assoziation!$F$2:$F$96,MATCH(1,(A894=Assoziation!$A$2:$A$96) * (Species!B894=Assoziation!$B$2:$B$96) * (Species!C894=Assoziation!$C$2:$C$96) * (Species!D894=Assoziation!$D$2:$D$96),0)),"")))</f>
        <v>Potentillion</v>
      </c>
      <c r="G894" t="str" cm="1">
        <f t="array" ref="G894">IF(E894=Options!$A$3,INDEX(Klasse!$D$2:$D$42,MATCH(1,(A894=Klasse!$A$2:$A$42) * (Species!B894=Klasse!$B$2:$B$42),0)),IF(E894=Options!$A$4,INDEX(Verband!$F$2:$F$179,MATCH(1,(A894=Verband!$A$2:$A$179) * (Species!B894=Verband!$B$2:$B$179) * (Species!C894=Verband!$C$2:$C$179),0)),IF(E894=Options!$A$5,INDEX(Assoziation!$G$2:$G$96,MATCH(1,(A894=Assoziation!$A$2:$A$96) * (Species!B894=Assoziation!$B$2:$B$96) * (Species!C894=Assoziation!$C$2:$C$96) * (Species!D894=Assoziation!$D$2:$D$96),0)),"")))</f>
        <v>Trockene Kalkfelsflur</v>
      </c>
      <c r="H894" s="10" t="s">
        <v>904</v>
      </c>
      <c r="I894" s="10">
        <v>0</v>
      </c>
      <c r="J894" s="10">
        <v>0</v>
      </c>
      <c r="K894" s="10">
        <v>0</v>
      </c>
      <c r="L894" t="str">
        <f t="shared" si="84"/>
        <v xml:space="preserve">Sedum </v>
      </c>
      <c r="M894" t="str">
        <f t="shared" si="85"/>
        <v xml:space="preserve"> dasyphyllum</v>
      </c>
      <c r="N894" t="str">
        <f t="shared" si="86"/>
        <v/>
      </c>
      <c r="O894" t="str">
        <f t="shared" si="83"/>
        <v>Species</v>
      </c>
      <c r="P894" t="str">
        <f t="shared" si="87"/>
        <v>L.</v>
      </c>
      <c r="Q894" t="str">
        <f>LOOKUP(A894,Formation!$A$2:$A$10,Formation!$B$2:$B$10)</f>
        <v>Gletscher, Fels, Schutt und Geröll (mineralische Rohböden)</v>
      </c>
      <c r="R894" t="str" cm="1">
        <f t="array" ref="R894">INDEX(Klasse!$D$2:$D$42,MATCH(1,(A894=Klasse!$A$2:$A$42) * (Species!B894=Klasse!$B$2:$B$42),0))</f>
        <v>Felsen</v>
      </c>
    </row>
    <row r="895" spans="1:18" x14ac:dyDescent="0.3">
      <c r="A895" s="10">
        <v>3</v>
      </c>
      <c r="B895" s="10">
        <v>4</v>
      </c>
      <c r="C895" s="10">
        <v>1</v>
      </c>
      <c r="D895" s="10">
        <v>2</v>
      </c>
      <c r="E895" t="str">
        <f>IF(C895="",Options!$A$3,IF(D895="",Options!$A$4,Options!$A$5))</f>
        <v>Assoziation</v>
      </c>
      <c r="F895" t="str" cm="1">
        <f t="array" ref="F895">IF(E895=Options!$A$3,"",IF(E895=Options!$A$4,INDEX(Verband!$E$2:$E$179,MATCH(1,(A895=Verband!$A$2:$A$179) * (Species!B895=Verband!$B$2:$B$179) * (Species!C895=Verband!$C$2:$C$179),0)),IF(E895=Options!$A$5,INDEX(Assoziation!$F$2:$F$96,MATCH(1,(A895=Assoziation!$A$2:$A$96) * (Species!B895=Assoziation!$B$2:$B$96) * (Species!C895=Assoziation!$C$2:$C$96) * (Species!D895=Assoziation!$D$2:$D$96),0)),"")))</f>
        <v>Potentillion</v>
      </c>
      <c r="G895" t="str" cm="1">
        <f t="array" ref="G895">IF(E895=Options!$A$3,INDEX(Klasse!$D$2:$D$42,MATCH(1,(A895=Klasse!$A$2:$A$42) * (Species!B895=Klasse!$B$2:$B$42),0)),IF(E895=Options!$A$4,INDEX(Verband!$F$2:$F$179,MATCH(1,(A895=Verband!$A$2:$A$179) * (Species!B895=Verband!$B$2:$B$179) * (Species!C895=Verband!$C$2:$C$179),0)),IF(E895=Options!$A$5,INDEX(Assoziation!$G$2:$G$96,MATCH(1,(A895=Assoziation!$A$2:$A$96) * (Species!B895=Assoziation!$B$2:$B$96) * (Species!C895=Assoziation!$C$2:$C$96) * (Species!D895=Assoziation!$D$2:$D$96),0)),"")))</f>
        <v>Trockene Kalkfelsflur</v>
      </c>
      <c r="H895" s="10" t="s">
        <v>905</v>
      </c>
      <c r="I895" s="10">
        <v>0</v>
      </c>
      <c r="J895" s="10">
        <v>0</v>
      </c>
      <c r="K895" s="10">
        <v>0</v>
      </c>
      <c r="L895" t="str">
        <f t="shared" si="84"/>
        <v xml:space="preserve">Valeriana </v>
      </c>
      <c r="M895" t="str">
        <f t="shared" si="85"/>
        <v xml:space="preserve"> saxatilis</v>
      </c>
      <c r="N895" t="str">
        <f t="shared" si="86"/>
        <v/>
      </c>
      <c r="O895" t="str">
        <f t="shared" si="83"/>
        <v>Species</v>
      </c>
      <c r="P895" t="str">
        <f t="shared" si="87"/>
        <v>L.</v>
      </c>
      <c r="Q895" t="str">
        <f>LOOKUP(A895,Formation!$A$2:$A$10,Formation!$B$2:$B$10)</f>
        <v>Gletscher, Fels, Schutt und Geröll (mineralische Rohböden)</v>
      </c>
      <c r="R895" t="str" cm="1">
        <f t="array" ref="R895">INDEX(Klasse!$D$2:$D$42,MATCH(1,(A895=Klasse!$A$2:$A$42) * (Species!B895=Klasse!$B$2:$B$42),0))</f>
        <v>Felsen</v>
      </c>
    </row>
    <row r="896" spans="1:18" x14ac:dyDescent="0.3">
      <c r="A896" s="10">
        <v>3</v>
      </c>
      <c r="B896" s="10">
        <v>4</v>
      </c>
      <c r="C896" s="10">
        <v>1</v>
      </c>
      <c r="D896" s="10">
        <v>2</v>
      </c>
      <c r="E896" t="str">
        <f>IF(C896="",Options!$A$3,IF(D896="",Options!$A$4,Options!$A$5))</f>
        <v>Assoziation</v>
      </c>
      <c r="F896" t="str" cm="1">
        <f t="array" ref="F896">IF(E896=Options!$A$3,"",IF(E896=Options!$A$4,INDEX(Verband!$E$2:$E$179,MATCH(1,(A896=Verband!$A$2:$A$179) * (Species!B896=Verband!$B$2:$B$179) * (Species!C896=Verband!$C$2:$C$179),0)),IF(E896=Options!$A$5,INDEX(Assoziation!$F$2:$F$96,MATCH(1,(A896=Assoziation!$A$2:$A$96) * (Species!B896=Assoziation!$B$2:$B$96) * (Species!C896=Assoziation!$C$2:$C$96) * (Species!D896=Assoziation!$D$2:$D$96),0)),"")))</f>
        <v>Potentillion</v>
      </c>
      <c r="G896" t="str" cm="1">
        <f t="array" ref="G896">IF(E896=Options!$A$3,INDEX(Klasse!$D$2:$D$42,MATCH(1,(A896=Klasse!$A$2:$A$42) * (Species!B896=Klasse!$B$2:$B$42),0)),IF(E896=Options!$A$4,INDEX(Verband!$F$2:$F$179,MATCH(1,(A896=Verband!$A$2:$A$179) * (Species!B896=Verband!$B$2:$B$179) * (Species!C896=Verband!$C$2:$C$179),0)),IF(E896=Options!$A$5,INDEX(Assoziation!$G$2:$G$96,MATCH(1,(A896=Assoziation!$A$2:$A$96) * (Species!B896=Assoziation!$B$2:$B$96) * (Species!C896=Assoziation!$C$2:$C$96) * (Species!D896=Assoziation!$D$2:$D$96),0)),"")))</f>
        <v>Trockene Kalkfelsflur</v>
      </c>
      <c r="H896" s="10" t="s">
        <v>759</v>
      </c>
      <c r="I896" s="10">
        <v>0</v>
      </c>
      <c r="J896" s="10">
        <v>0</v>
      </c>
      <c r="K896" s="10">
        <v>0</v>
      </c>
      <c r="L896" t="str">
        <f t="shared" si="84"/>
        <v xml:space="preserve">Veronica </v>
      </c>
      <c r="M896" t="str">
        <f t="shared" si="85"/>
        <v xml:space="preserve"> fruticulosa</v>
      </c>
      <c r="N896" t="str">
        <f t="shared" si="86"/>
        <v/>
      </c>
      <c r="O896" t="str">
        <f t="shared" si="83"/>
        <v>Species</v>
      </c>
      <c r="P896" t="str">
        <f t="shared" si="87"/>
        <v>L.</v>
      </c>
      <c r="Q896" t="str">
        <f>LOOKUP(A896,Formation!$A$2:$A$10,Formation!$B$2:$B$10)</f>
        <v>Gletscher, Fels, Schutt und Geröll (mineralische Rohböden)</v>
      </c>
      <c r="R896" t="str" cm="1">
        <f t="array" ref="R896">INDEX(Klasse!$D$2:$D$42,MATCH(1,(A896=Klasse!$A$2:$A$42) * (Species!B896=Klasse!$B$2:$B$42),0))</f>
        <v>Felsen</v>
      </c>
    </row>
    <row r="897" spans="1:18" x14ac:dyDescent="0.3">
      <c r="A897" s="10">
        <v>3</v>
      </c>
      <c r="B897" s="10">
        <v>4</v>
      </c>
      <c r="C897" s="10">
        <v>1</v>
      </c>
      <c r="D897" s="10">
        <v>3</v>
      </c>
      <c r="E897" t="str">
        <f>IF(C897="",Options!$A$3,IF(D897="",Options!$A$4,Options!$A$5))</f>
        <v>Assoziation</v>
      </c>
      <c r="F897" t="str" cm="1">
        <f t="array" ref="F897">IF(E897=Options!$A$3,"",IF(E897=Options!$A$4,INDEX(Verband!$E$2:$E$179,MATCH(1,(A897=Verband!$A$2:$A$179) * (Species!B897=Verband!$B$2:$B$179) * (Species!C897=Verband!$C$2:$C$179),0)),IF(E897=Options!$A$5,INDEX(Assoziation!$F$2:$F$96,MATCH(1,(A897=Assoziation!$A$2:$A$96) * (Species!B897=Assoziation!$B$2:$B$96) * (Species!C897=Assoziation!$C$2:$C$96) * (Species!D897=Assoziation!$D$2:$D$96),0)),"")))</f>
        <v>Cystopteridion</v>
      </c>
      <c r="G897" t="str" cm="1">
        <f t="array" ref="G897">IF(E897=Options!$A$3,INDEX(Klasse!$D$2:$D$42,MATCH(1,(A897=Klasse!$A$2:$A$42) * (Species!B897=Klasse!$B$2:$B$42),0)),IF(E897=Options!$A$4,INDEX(Verband!$F$2:$F$179,MATCH(1,(A897=Verband!$A$2:$A$179) * (Species!B897=Verband!$B$2:$B$179) * (Species!C897=Verband!$C$2:$C$179),0)),IF(E897=Options!$A$5,INDEX(Assoziation!$G$2:$G$96,MATCH(1,(A897=Assoziation!$A$2:$A$96) * (Species!B897=Assoziation!$B$2:$B$96) * (Species!C897=Assoziation!$C$2:$C$96) * (Species!D897=Assoziation!$D$2:$D$96),0)),"")))</f>
        <v>Schattige Kalkfelsflur</v>
      </c>
      <c r="H897" s="10" t="s">
        <v>908</v>
      </c>
      <c r="I897" s="10">
        <v>1</v>
      </c>
      <c r="J897" s="10">
        <v>0</v>
      </c>
      <c r="K897" s="10">
        <v>0</v>
      </c>
      <c r="L897" t="str">
        <f t="shared" si="84"/>
        <v xml:space="preserve">Asplenium </v>
      </c>
      <c r="M897" t="str">
        <f t="shared" si="85"/>
        <v xml:space="preserve"> fissum</v>
      </c>
      <c r="N897" t="str">
        <f t="shared" si="86"/>
        <v/>
      </c>
      <c r="O897" t="str">
        <f t="shared" si="83"/>
        <v>Species</v>
      </c>
      <c r="P897" t="str">
        <f t="shared" si="87"/>
        <v>Willd.</v>
      </c>
      <c r="Q897" t="str">
        <f>LOOKUP(A897,Formation!$A$2:$A$10,Formation!$B$2:$B$10)</f>
        <v>Gletscher, Fels, Schutt und Geröll (mineralische Rohböden)</v>
      </c>
      <c r="R897" t="str" cm="1">
        <f t="array" ref="R897">INDEX(Klasse!$D$2:$D$42,MATCH(1,(A897=Klasse!$A$2:$A$42) * (Species!B897=Klasse!$B$2:$B$42),0))</f>
        <v>Felsen</v>
      </c>
    </row>
    <row r="898" spans="1:18" x14ac:dyDescent="0.3">
      <c r="A898" s="10">
        <v>3</v>
      </c>
      <c r="B898" s="10">
        <v>4</v>
      </c>
      <c r="C898" s="10">
        <v>1</v>
      </c>
      <c r="D898" s="10">
        <v>3</v>
      </c>
      <c r="E898" t="str">
        <f>IF(C898="",Options!$A$3,IF(D898="",Options!$A$4,Options!$A$5))</f>
        <v>Assoziation</v>
      </c>
      <c r="F898" t="str" cm="1">
        <f t="array" ref="F898">IF(E898=Options!$A$3,"",IF(E898=Options!$A$4,INDEX(Verband!$E$2:$E$179,MATCH(1,(A898=Verband!$A$2:$A$179) * (Species!B898=Verband!$B$2:$B$179) * (Species!C898=Verband!$C$2:$C$179),0)),IF(E898=Options!$A$5,INDEX(Assoziation!$F$2:$F$96,MATCH(1,(A898=Assoziation!$A$2:$A$96) * (Species!B898=Assoziation!$B$2:$B$96) * (Species!C898=Assoziation!$C$2:$C$96) * (Species!D898=Assoziation!$D$2:$D$96),0)),"")))</f>
        <v>Cystopteridion</v>
      </c>
      <c r="G898" t="str" cm="1">
        <f t="array" ref="G898">IF(E898=Options!$A$3,INDEX(Klasse!$D$2:$D$42,MATCH(1,(A898=Klasse!$A$2:$A$42) * (Species!B898=Klasse!$B$2:$B$42),0)),IF(E898=Options!$A$4,INDEX(Verband!$F$2:$F$179,MATCH(1,(A898=Verband!$A$2:$A$179) * (Species!B898=Verband!$B$2:$B$179) * (Species!C898=Verband!$C$2:$C$179),0)),IF(E898=Options!$A$5,INDEX(Assoziation!$G$2:$G$96,MATCH(1,(A898=Assoziation!$A$2:$A$96) * (Species!B898=Assoziation!$B$2:$B$96) * (Species!C898=Assoziation!$C$2:$C$96) * (Species!D898=Assoziation!$D$2:$D$96),0)),"")))</f>
        <v>Schattige Kalkfelsflur</v>
      </c>
      <c r="H898" s="10" t="s">
        <v>909</v>
      </c>
      <c r="I898" s="10">
        <v>1</v>
      </c>
      <c r="J898" s="10">
        <v>0</v>
      </c>
      <c r="K898" s="10">
        <v>0</v>
      </c>
      <c r="L898" t="str">
        <f t="shared" si="84"/>
        <v xml:space="preserve">Cystopteris </v>
      </c>
      <c r="M898" t="str">
        <f t="shared" si="85"/>
        <v xml:space="preserve"> alpina</v>
      </c>
      <c r="N898" t="str">
        <f t="shared" si="86"/>
        <v/>
      </c>
      <c r="O898" t="str">
        <f t="shared" si="83"/>
        <v>Species</v>
      </c>
      <c r="P898" t="str">
        <f t="shared" si="87"/>
        <v>(Lam.) Desv.</v>
      </c>
      <c r="Q898" t="str">
        <f>LOOKUP(A898,Formation!$A$2:$A$10,Formation!$B$2:$B$10)</f>
        <v>Gletscher, Fels, Schutt und Geröll (mineralische Rohböden)</v>
      </c>
      <c r="R898" t="str" cm="1">
        <f t="array" ref="R898">INDEX(Klasse!$D$2:$D$42,MATCH(1,(A898=Klasse!$A$2:$A$42) * (Species!B898=Klasse!$B$2:$B$42),0))</f>
        <v>Felsen</v>
      </c>
    </row>
    <row r="899" spans="1:18" x14ac:dyDescent="0.3">
      <c r="A899" s="10">
        <v>3</v>
      </c>
      <c r="B899" s="10">
        <v>4</v>
      </c>
      <c r="C899" s="10">
        <v>1</v>
      </c>
      <c r="D899" s="10">
        <v>3</v>
      </c>
      <c r="E899" t="str">
        <f>IF(C899="",Options!$A$3,IF(D899="",Options!$A$4,Options!$A$5))</f>
        <v>Assoziation</v>
      </c>
      <c r="F899" t="str" cm="1">
        <f t="array" ref="F899">IF(E899=Options!$A$3,"",IF(E899=Options!$A$4,INDEX(Verband!$E$2:$E$179,MATCH(1,(A899=Verband!$A$2:$A$179) * (Species!B899=Verband!$B$2:$B$179) * (Species!C899=Verband!$C$2:$C$179),0)),IF(E899=Options!$A$5,INDEX(Assoziation!$F$2:$F$96,MATCH(1,(A899=Assoziation!$A$2:$A$96) * (Species!B899=Assoziation!$B$2:$B$96) * (Species!C899=Assoziation!$C$2:$C$96) * (Species!D899=Assoziation!$D$2:$D$96),0)),"")))</f>
        <v>Cystopteridion</v>
      </c>
      <c r="G899" t="str" cm="1">
        <f t="array" ref="G899">IF(E899=Options!$A$3,INDEX(Klasse!$D$2:$D$42,MATCH(1,(A899=Klasse!$A$2:$A$42) * (Species!B899=Klasse!$B$2:$B$42),0)),IF(E899=Options!$A$4,INDEX(Verband!$F$2:$F$179,MATCH(1,(A899=Verband!$A$2:$A$179) * (Species!B899=Verband!$B$2:$B$179) * (Species!C899=Verband!$C$2:$C$179),0)),IF(E899=Options!$A$5,INDEX(Assoziation!$G$2:$G$96,MATCH(1,(A899=Assoziation!$A$2:$A$96) * (Species!B899=Assoziation!$B$2:$B$96) * (Species!C899=Assoziation!$C$2:$C$96) * (Species!D899=Assoziation!$D$2:$D$96),0)),"")))</f>
        <v>Schattige Kalkfelsflur</v>
      </c>
      <c r="H899" s="10" t="s">
        <v>910</v>
      </c>
      <c r="I899" s="10">
        <v>1</v>
      </c>
      <c r="J899" s="10">
        <v>1</v>
      </c>
      <c r="K899" s="10">
        <v>0</v>
      </c>
      <c r="L899" t="str">
        <f t="shared" si="84"/>
        <v xml:space="preserve">Moehringia </v>
      </c>
      <c r="M899" t="str">
        <f t="shared" si="85"/>
        <v xml:space="preserve"> muscosa</v>
      </c>
      <c r="N899" t="str">
        <f t="shared" si="86"/>
        <v/>
      </c>
      <c r="O899" t="str">
        <f t="shared" ref="O899:O962" si="88">IF(COUNTIF(H899,"*subsp.*"),"Subspecies",IF(COUNTIF(H899,"*aggr.*"),"aggr",IF(COUNTIF(H899,"*×*"),"Species",IF(COUNTIF(H899,"* *"),IF(EXACT(MID(H899,FIND(" ",H899)+1,1),UPPER(MID(H899,FIND(" ",H899)+1,1))),"Genus","Species"),"Genus"))))</f>
        <v>Species</v>
      </c>
      <c r="P899" t="str">
        <f t="shared" si="87"/>
        <v>L.</v>
      </c>
      <c r="Q899" t="str">
        <f>LOOKUP(A899,Formation!$A$2:$A$10,Formation!$B$2:$B$10)</f>
        <v>Gletscher, Fels, Schutt und Geröll (mineralische Rohböden)</v>
      </c>
      <c r="R899" t="str" cm="1">
        <f t="array" ref="R899">INDEX(Klasse!$D$2:$D$42,MATCH(1,(A899=Klasse!$A$2:$A$42) * (Species!B899=Klasse!$B$2:$B$42),0))</f>
        <v>Felsen</v>
      </c>
    </row>
    <row r="900" spans="1:18" x14ac:dyDescent="0.3">
      <c r="A900" s="10">
        <v>3</v>
      </c>
      <c r="B900" s="10">
        <v>4</v>
      </c>
      <c r="C900" s="10">
        <v>1</v>
      </c>
      <c r="D900" s="10">
        <v>3</v>
      </c>
      <c r="E900" t="str">
        <f>IF(C900="",Options!$A$3,IF(D900="",Options!$A$4,Options!$A$5))</f>
        <v>Assoziation</v>
      </c>
      <c r="F900" t="str" cm="1">
        <f t="array" ref="F900">IF(E900=Options!$A$3,"",IF(E900=Options!$A$4,INDEX(Verband!$E$2:$E$179,MATCH(1,(A900=Verband!$A$2:$A$179) * (Species!B900=Verband!$B$2:$B$179) * (Species!C900=Verband!$C$2:$C$179),0)),IF(E900=Options!$A$5,INDEX(Assoziation!$F$2:$F$96,MATCH(1,(A900=Assoziation!$A$2:$A$96) * (Species!B900=Assoziation!$B$2:$B$96) * (Species!C900=Assoziation!$C$2:$C$96) * (Species!D900=Assoziation!$D$2:$D$96),0)),"")))</f>
        <v>Cystopteridion</v>
      </c>
      <c r="G900" t="str" cm="1">
        <f t="array" ref="G900">IF(E900=Options!$A$3,INDEX(Klasse!$D$2:$D$42,MATCH(1,(A900=Klasse!$A$2:$A$42) * (Species!B900=Klasse!$B$2:$B$42),0)),IF(E900=Options!$A$4,INDEX(Verband!$F$2:$F$179,MATCH(1,(A900=Verband!$A$2:$A$179) * (Species!B900=Verband!$B$2:$B$179) * (Species!C900=Verband!$C$2:$C$179),0)),IF(E900=Options!$A$5,INDEX(Assoziation!$G$2:$G$96,MATCH(1,(A900=Assoziation!$A$2:$A$96) * (Species!B900=Assoziation!$B$2:$B$96) * (Species!C900=Assoziation!$C$2:$C$96) * (Species!D900=Assoziation!$D$2:$D$96),0)),"")))</f>
        <v>Schattige Kalkfelsflur</v>
      </c>
      <c r="H900" s="10" t="s">
        <v>911</v>
      </c>
      <c r="I900" s="10">
        <v>1</v>
      </c>
      <c r="J900" s="10">
        <v>0</v>
      </c>
      <c r="K900" s="10">
        <v>0</v>
      </c>
      <c r="L900" t="str">
        <f t="shared" si="84"/>
        <v xml:space="preserve">Woodsia </v>
      </c>
      <c r="M900" t="str">
        <f t="shared" si="85"/>
        <v xml:space="preserve"> pulchella</v>
      </c>
      <c r="N900" t="str">
        <f t="shared" si="86"/>
        <v/>
      </c>
      <c r="O900" t="str">
        <f t="shared" si="88"/>
        <v>Species</v>
      </c>
      <c r="P900" t="str">
        <f t="shared" si="87"/>
        <v>Bertol.</v>
      </c>
      <c r="Q900" t="str">
        <f>LOOKUP(A900,Formation!$A$2:$A$10,Formation!$B$2:$B$10)</f>
        <v>Gletscher, Fels, Schutt und Geröll (mineralische Rohböden)</v>
      </c>
      <c r="R900" t="str" cm="1">
        <f t="array" ref="R900">INDEX(Klasse!$D$2:$D$42,MATCH(1,(A900=Klasse!$A$2:$A$42) * (Species!B900=Klasse!$B$2:$B$42),0))</f>
        <v>Felsen</v>
      </c>
    </row>
    <row r="901" spans="1:18" x14ac:dyDescent="0.3">
      <c r="A901" s="10">
        <v>3</v>
      </c>
      <c r="B901" s="10">
        <v>4</v>
      </c>
      <c r="C901" s="10">
        <v>1</v>
      </c>
      <c r="D901" s="10">
        <v>3</v>
      </c>
      <c r="E901" t="str">
        <f>IF(C901="",Options!$A$3,IF(D901="",Options!$A$4,Options!$A$5))</f>
        <v>Assoziation</v>
      </c>
      <c r="F901" t="str" cm="1">
        <f t="array" ref="F901">IF(E901=Options!$A$3,"",IF(E901=Options!$A$4,INDEX(Verband!$E$2:$E$179,MATCH(1,(A901=Verband!$A$2:$A$179) * (Species!B901=Verband!$B$2:$B$179) * (Species!C901=Verband!$C$2:$C$179),0)),IF(E901=Options!$A$5,INDEX(Assoziation!$F$2:$F$96,MATCH(1,(A901=Assoziation!$A$2:$A$96) * (Species!B901=Assoziation!$B$2:$B$96) * (Species!C901=Assoziation!$C$2:$C$96) * (Species!D901=Assoziation!$D$2:$D$96),0)),"")))</f>
        <v>Cystopteridion</v>
      </c>
      <c r="G901" t="str" cm="1">
        <f t="array" ref="G901">IF(E901=Options!$A$3,INDEX(Klasse!$D$2:$D$42,MATCH(1,(A901=Klasse!$A$2:$A$42) * (Species!B901=Klasse!$B$2:$B$42),0)),IF(E901=Options!$A$4,INDEX(Verband!$F$2:$F$179,MATCH(1,(A901=Verband!$A$2:$A$179) * (Species!B901=Verband!$B$2:$B$179) * (Species!C901=Verband!$C$2:$C$179),0)),IF(E901=Options!$A$5,INDEX(Assoziation!$G$2:$G$96,MATCH(1,(A901=Assoziation!$A$2:$A$96) * (Species!B901=Assoziation!$B$2:$B$96) * (Species!C901=Assoziation!$C$2:$C$96) * (Species!D901=Assoziation!$D$2:$D$96),0)),"")))</f>
        <v>Schattige Kalkfelsflur</v>
      </c>
      <c r="H901" s="10" t="s">
        <v>912</v>
      </c>
      <c r="I901" s="10">
        <v>0</v>
      </c>
      <c r="J901" s="10">
        <v>0</v>
      </c>
      <c r="K901" s="10">
        <v>0</v>
      </c>
      <c r="L901" t="str">
        <f t="shared" si="84"/>
        <v xml:space="preserve">Androsace </v>
      </c>
      <c r="M901" t="str">
        <f t="shared" si="85"/>
        <v xml:space="preserve"> lactea</v>
      </c>
      <c r="N901" t="str">
        <f t="shared" si="86"/>
        <v/>
      </c>
      <c r="O901" t="str">
        <f t="shared" si="88"/>
        <v>Species</v>
      </c>
      <c r="P901" t="str">
        <f t="shared" si="87"/>
        <v>L.</v>
      </c>
      <c r="Q901" t="str">
        <f>LOOKUP(A901,Formation!$A$2:$A$10,Formation!$B$2:$B$10)</f>
        <v>Gletscher, Fels, Schutt und Geröll (mineralische Rohböden)</v>
      </c>
      <c r="R901" t="str" cm="1">
        <f t="array" ref="R901">INDEX(Klasse!$D$2:$D$42,MATCH(1,(A901=Klasse!$A$2:$A$42) * (Species!B901=Klasse!$B$2:$B$42),0))</f>
        <v>Felsen</v>
      </c>
    </row>
    <row r="902" spans="1:18" x14ac:dyDescent="0.3">
      <c r="A902" s="10">
        <v>3</v>
      </c>
      <c r="B902" s="10">
        <v>4</v>
      </c>
      <c r="C902" s="10">
        <v>1</v>
      </c>
      <c r="D902" s="10">
        <v>3</v>
      </c>
      <c r="E902" t="str">
        <f>IF(C902="",Options!$A$3,IF(D902="",Options!$A$4,Options!$A$5))</f>
        <v>Assoziation</v>
      </c>
      <c r="F902" t="str" cm="1">
        <f t="array" ref="F902">IF(E902=Options!$A$3,"",IF(E902=Options!$A$4,INDEX(Verband!$E$2:$E$179,MATCH(1,(A902=Verband!$A$2:$A$179) * (Species!B902=Verband!$B$2:$B$179) * (Species!C902=Verband!$C$2:$C$179),0)),IF(E902=Options!$A$5,INDEX(Assoziation!$F$2:$F$96,MATCH(1,(A902=Assoziation!$A$2:$A$96) * (Species!B902=Assoziation!$B$2:$B$96) * (Species!C902=Assoziation!$C$2:$C$96) * (Species!D902=Assoziation!$D$2:$D$96),0)),"")))</f>
        <v>Cystopteridion</v>
      </c>
      <c r="G902" t="str" cm="1">
        <f t="array" ref="G902">IF(E902=Options!$A$3,INDEX(Klasse!$D$2:$D$42,MATCH(1,(A902=Klasse!$A$2:$A$42) * (Species!B902=Klasse!$B$2:$B$42),0)),IF(E902=Options!$A$4,INDEX(Verband!$F$2:$F$179,MATCH(1,(A902=Verband!$A$2:$A$179) * (Species!B902=Verband!$B$2:$B$179) * (Species!C902=Verband!$C$2:$C$179),0)),IF(E902=Options!$A$5,INDEX(Assoziation!$G$2:$G$96,MATCH(1,(A902=Assoziation!$A$2:$A$96) * (Species!B902=Assoziation!$B$2:$B$96) * (Species!C902=Assoziation!$C$2:$C$96) * (Species!D902=Assoziation!$D$2:$D$96),0)),"")))</f>
        <v>Schattige Kalkfelsflur</v>
      </c>
      <c r="H902" s="10" t="s">
        <v>913</v>
      </c>
      <c r="I902" s="10">
        <v>0</v>
      </c>
      <c r="J902" s="10">
        <v>0</v>
      </c>
      <c r="K902" s="10">
        <v>0</v>
      </c>
      <c r="L902" t="str">
        <f t="shared" si="84"/>
        <v xml:space="preserve">Anogramma </v>
      </c>
      <c r="M902" t="str">
        <f t="shared" si="85"/>
        <v xml:space="preserve"> leptophylla</v>
      </c>
      <c r="N902" t="str">
        <f t="shared" si="86"/>
        <v/>
      </c>
      <c r="O902" t="str">
        <f t="shared" si="88"/>
        <v>Species</v>
      </c>
      <c r="P902" t="str">
        <f t="shared" si="87"/>
        <v>(L.) Link</v>
      </c>
      <c r="Q902" t="str">
        <f>LOOKUP(A902,Formation!$A$2:$A$10,Formation!$B$2:$B$10)</f>
        <v>Gletscher, Fels, Schutt und Geröll (mineralische Rohböden)</v>
      </c>
      <c r="R902" t="str" cm="1">
        <f t="array" ref="R902">INDEX(Klasse!$D$2:$D$42,MATCH(1,(A902=Klasse!$A$2:$A$42) * (Species!B902=Klasse!$B$2:$B$42),0))</f>
        <v>Felsen</v>
      </c>
    </row>
    <row r="903" spans="1:18" x14ac:dyDescent="0.3">
      <c r="A903" s="10">
        <v>3</v>
      </c>
      <c r="B903" s="10">
        <v>4</v>
      </c>
      <c r="C903" s="10">
        <v>1</v>
      </c>
      <c r="D903" s="10">
        <v>3</v>
      </c>
      <c r="E903" t="str">
        <f>IF(C903="",Options!$A$3,IF(D903="",Options!$A$4,Options!$A$5))</f>
        <v>Assoziation</v>
      </c>
      <c r="F903" t="str" cm="1">
        <f t="array" ref="F903">IF(E903=Options!$A$3,"",IF(E903=Options!$A$4,INDEX(Verband!$E$2:$E$179,MATCH(1,(A903=Verband!$A$2:$A$179) * (Species!B903=Verband!$B$2:$B$179) * (Species!C903=Verband!$C$2:$C$179),0)),IF(E903=Options!$A$5,INDEX(Assoziation!$F$2:$F$96,MATCH(1,(A903=Assoziation!$A$2:$A$96) * (Species!B903=Assoziation!$B$2:$B$96) * (Species!C903=Assoziation!$C$2:$C$96) * (Species!D903=Assoziation!$D$2:$D$96),0)),"")))</f>
        <v>Cystopteridion</v>
      </c>
      <c r="G903" t="str" cm="1">
        <f t="array" ref="G903">IF(E903=Options!$A$3,INDEX(Klasse!$D$2:$D$42,MATCH(1,(A903=Klasse!$A$2:$A$42) * (Species!B903=Klasse!$B$2:$B$42),0)),IF(E903=Options!$A$4,INDEX(Verband!$F$2:$F$179,MATCH(1,(A903=Verband!$A$2:$A$179) * (Species!B903=Verband!$B$2:$B$179) * (Species!C903=Verband!$C$2:$C$179),0)),IF(E903=Options!$A$5,INDEX(Assoziation!$G$2:$G$96,MATCH(1,(A903=Assoziation!$A$2:$A$96) * (Species!B903=Assoziation!$B$2:$B$96) * (Species!C903=Assoziation!$C$2:$C$96) * (Species!D903=Assoziation!$D$2:$D$96),0)),"")))</f>
        <v>Schattige Kalkfelsflur</v>
      </c>
      <c r="H903" s="10" t="s">
        <v>914</v>
      </c>
      <c r="I903" s="10">
        <v>0</v>
      </c>
      <c r="J903" s="10">
        <v>0</v>
      </c>
      <c r="K903" s="10">
        <v>0</v>
      </c>
      <c r="L903" t="str">
        <f t="shared" si="84"/>
        <v xml:space="preserve">Arabis </v>
      </c>
      <c r="M903" t="str">
        <f t="shared" si="85"/>
        <v xml:space="preserve"> serpillifolia</v>
      </c>
      <c r="N903" t="str">
        <f t="shared" si="86"/>
        <v/>
      </c>
      <c r="O903" t="str">
        <f t="shared" si="88"/>
        <v>Species</v>
      </c>
      <c r="P903" t="str">
        <f t="shared" si="87"/>
        <v>Vill.</v>
      </c>
      <c r="Q903" t="str">
        <f>LOOKUP(A903,Formation!$A$2:$A$10,Formation!$B$2:$B$10)</f>
        <v>Gletscher, Fels, Schutt und Geröll (mineralische Rohböden)</v>
      </c>
      <c r="R903" t="str" cm="1">
        <f t="array" ref="R903">INDEX(Klasse!$D$2:$D$42,MATCH(1,(A903=Klasse!$A$2:$A$42) * (Species!B903=Klasse!$B$2:$B$42),0))</f>
        <v>Felsen</v>
      </c>
    </row>
    <row r="904" spans="1:18" x14ac:dyDescent="0.3">
      <c r="A904" s="10">
        <v>3</v>
      </c>
      <c r="B904" s="10">
        <v>4</v>
      </c>
      <c r="C904" s="10">
        <v>1</v>
      </c>
      <c r="D904" s="10">
        <v>3</v>
      </c>
      <c r="E904" t="str">
        <f>IF(C904="",Options!$A$3,IF(D904="",Options!$A$4,Options!$A$5))</f>
        <v>Assoziation</v>
      </c>
      <c r="F904" t="str" cm="1">
        <f t="array" ref="F904">IF(E904=Options!$A$3,"",IF(E904=Options!$A$4,INDEX(Verband!$E$2:$E$179,MATCH(1,(A904=Verband!$A$2:$A$179) * (Species!B904=Verband!$B$2:$B$179) * (Species!C904=Verband!$C$2:$C$179),0)),IF(E904=Options!$A$5,INDEX(Assoziation!$F$2:$F$96,MATCH(1,(A904=Assoziation!$A$2:$A$96) * (Species!B904=Assoziation!$B$2:$B$96) * (Species!C904=Assoziation!$C$2:$C$96) * (Species!D904=Assoziation!$D$2:$D$96),0)),"")))</f>
        <v>Cystopteridion</v>
      </c>
      <c r="G904" t="str" cm="1">
        <f t="array" ref="G904">IF(E904=Options!$A$3,INDEX(Klasse!$D$2:$D$42,MATCH(1,(A904=Klasse!$A$2:$A$42) * (Species!B904=Klasse!$B$2:$B$42),0)),IF(E904=Options!$A$4,INDEX(Verband!$F$2:$F$179,MATCH(1,(A904=Verband!$A$2:$A$179) * (Species!B904=Verband!$B$2:$B$179) * (Species!C904=Verband!$C$2:$C$179),0)),IF(E904=Options!$A$5,INDEX(Assoziation!$G$2:$G$96,MATCH(1,(A904=Assoziation!$A$2:$A$96) * (Species!B904=Assoziation!$B$2:$B$96) * (Species!C904=Assoziation!$C$2:$C$96) * (Species!D904=Assoziation!$D$2:$D$96),0)),"")))</f>
        <v>Schattige Kalkfelsflur</v>
      </c>
      <c r="H904" s="10" t="s">
        <v>892</v>
      </c>
      <c r="I904" s="10">
        <v>0</v>
      </c>
      <c r="J904" s="10">
        <v>0</v>
      </c>
      <c r="K904" s="10">
        <v>0</v>
      </c>
      <c r="L904" t="str">
        <f t="shared" si="84"/>
        <v xml:space="preserve">Asplenium </v>
      </c>
      <c r="M904" t="str">
        <f t="shared" si="85"/>
        <v xml:space="preserve"> fontanum</v>
      </c>
      <c r="N904" t="str">
        <f t="shared" si="86"/>
        <v/>
      </c>
      <c r="O904" t="str">
        <f t="shared" si="88"/>
        <v>Species</v>
      </c>
      <c r="P904" t="str">
        <f t="shared" si="87"/>
        <v>(L.) Bernh.</v>
      </c>
      <c r="Q904" t="str">
        <f>LOOKUP(A904,Formation!$A$2:$A$10,Formation!$B$2:$B$10)</f>
        <v>Gletscher, Fels, Schutt und Geröll (mineralische Rohböden)</v>
      </c>
      <c r="R904" t="str" cm="1">
        <f t="array" ref="R904">INDEX(Klasse!$D$2:$D$42,MATCH(1,(A904=Klasse!$A$2:$A$42) * (Species!B904=Klasse!$B$2:$B$42),0))</f>
        <v>Felsen</v>
      </c>
    </row>
    <row r="905" spans="1:18" x14ac:dyDescent="0.3">
      <c r="A905" s="10">
        <v>3</v>
      </c>
      <c r="B905" s="10">
        <v>4</v>
      </c>
      <c r="C905" s="10">
        <v>1</v>
      </c>
      <c r="D905" s="10">
        <v>3</v>
      </c>
      <c r="E905" t="str">
        <f>IF(C905="",Options!$A$3,IF(D905="",Options!$A$4,Options!$A$5))</f>
        <v>Assoziation</v>
      </c>
      <c r="F905" t="str" cm="1">
        <f t="array" ref="F905">IF(E905=Options!$A$3,"",IF(E905=Options!$A$4,INDEX(Verband!$E$2:$E$179,MATCH(1,(A905=Verband!$A$2:$A$179) * (Species!B905=Verband!$B$2:$B$179) * (Species!C905=Verband!$C$2:$C$179),0)),IF(E905=Options!$A$5,INDEX(Assoziation!$F$2:$F$96,MATCH(1,(A905=Assoziation!$A$2:$A$96) * (Species!B905=Assoziation!$B$2:$B$96) * (Species!C905=Assoziation!$C$2:$C$96) * (Species!D905=Assoziation!$D$2:$D$96),0)),"")))</f>
        <v>Cystopteridion</v>
      </c>
      <c r="G905" t="str" cm="1">
        <f t="array" ref="G905">IF(E905=Options!$A$3,INDEX(Klasse!$D$2:$D$42,MATCH(1,(A905=Klasse!$A$2:$A$42) * (Species!B905=Klasse!$B$2:$B$42),0)),IF(E905=Options!$A$4,INDEX(Verband!$F$2:$F$179,MATCH(1,(A905=Verband!$A$2:$A$179) * (Species!B905=Verband!$B$2:$B$179) * (Species!C905=Verband!$C$2:$C$179),0)),IF(E905=Options!$A$5,INDEX(Assoziation!$G$2:$G$96,MATCH(1,(A905=Assoziation!$A$2:$A$96) * (Species!B905=Assoziation!$B$2:$B$96) * (Species!C905=Assoziation!$C$2:$C$96) * (Species!D905=Assoziation!$D$2:$D$96),0)),"")))</f>
        <v>Schattige Kalkfelsflur</v>
      </c>
      <c r="H905" s="10" t="s">
        <v>915</v>
      </c>
      <c r="I905" s="10">
        <v>0</v>
      </c>
      <c r="J905" s="10">
        <v>1</v>
      </c>
      <c r="K905" s="10">
        <v>0</v>
      </c>
      <c r="L905" t="str">
        <f t="shared" si="84"/>
        <v xml:space="preserve">Asplenium </v>
      </c>
      <c r="M905" t="str">
        <f t="shared" si="85"/>
        <v xml:space="preserve"> viride</v>
      </c>
      <c r="N905" t="str">
        <f t="shared" si="86"/>
        <v/>
      </c>
      <c r="O905" t="str">
        <f t="shared" si="88"/>
        <v>Species</v>
      </c>
      <c r="P905" t="str">
        <f t="shared" si="87"/>
        <v>Huds.</v>
      </c>
      <c r="Q905" t="str">
        <f>LOOKUP(A905,Formation!$A$2:$A$10,Formation!$B$2:$B$10)</f>
        <v>Gletscher, Fels, Schutt und Geröll (mineralische Rohböden)</v>
      </c>
      <c r="R905" t="str" cm="1">
        <f t="array" ref="R905">INDEX(Klasse!$D$2:$D$42,MATCH(1,(A905=Klasse!$A$2:$A$42) * (Species!B905=Klasse!$B$2:$B$42),0))</f>
        <v>Felsen</v>
      </c>
    </row>
    <row r="906" spans="1:18" x14ac:dyDescent="0.3">
      <c r="A906" s="10">
        <v>3</v>
      </c>
      <c r="B906" s="10">
        <v>4</v>
      </c>
      <c r="C906" s="10">
        <v>1</v>
      </c>
      <c r="D906" s="10">
        <v>3</v>
      </c>
      <c r="E906" t="str">
        <f>IF(C906="",Options!$A$3,IF(D906="",Options!$A$4,Options!$A$5))</f>
        <v>Assoziation</v>
      </c>
      <c r="F906" t="str" cm="1">
        <f t="array" ref="F906">IF(E906=Options!$A$3,"",IF(E906=Options!$A$4,INDEX(Verband!$E$2:$E$179,MATCH(1,(A906=Verband!$A$2:$A$179) * (Species!B906=Verband!$B$2:$B$179) * (Species!C906=Verband!$C$2:$C$179),0)),IF(E906=Options!$A$5,INDEX(Assoziation!$F$2:$F$96,MATCH(1,(A906=Assoziation!$A$2:$A$96) * (Species!B906=Assoziation!$B$2:$B$96) * (Species!C906=Assoziation!$C$2:$C$96) * (Species!D906=Assoziation!$D$2:$D$96),0)),"")))</f>
        <v>Cystopteridion</v>
      </c>
      <c r="G906" t="str" cm="1">
        <f t="array" ref="G906">IF(E906=Options!$A$3,INDEX(Klasse!$D$2:$D$42,MATCH(1,(A906=Klasse!$A$2:$A$42) * (Species!B906=Klasse!$B$2:$B$42),0)),IF(E906=Options!$A$4,INDEX(Verband!$F$2:$F$179,MATCH(1,(A906=Verband!$A$2:$A$179) * (Species!B906=Verband!$B$2:$B$179) * (Species!C906=Verband!$C$2:$C$179),0)),IF(E906=Options!$A$5,INDEX(Assoziation!$G$2:$G$96,MATCH(1,(A906=Assoziation!$A$2:$A$96) * (Species!B906=Assoziation!$B$2:$B$96) * (Species!C906=Assoziation!$C$2:$C$96) * (Species!D906=Assoziation!$D$2:$D$96),0)),"")))</f>
        <v>Schattige Kalkfelsflur</v>
      </c>
      <c r="H906" s="10" t="s">
        <v>712</v>
      </c>
      <c r="I906" s="10">
        <v>0</v>
      </c>
      <c r="J906" s="10">
        <v>1</v>
      </c>
      <c r="K906" s="10">
        <v>0</v>
      </c>
      <c r="L906" t="str">
        <f t="shared" si="84"/>
        <v xml:space="preserve">Campanula </v>
      </c>
      <c r="M906" t="str">
        <f t="shared" si="85"/>
        <v xml:space="preserve"> cochleariifolia</v>
      </c>
      <c r="N906" t="str">
        <f t="shared" si="86"/>
        <v/>
      </c>
      <c r="O906" t="str">
        <f t="shared" si="88"/>
        <v>Species</v>
      </c>
      <c r="P906" t="str">
        <f t="shared" si="87"/>
        <v>Lam.</v>
      </c>
      <c r="Q906" t="str">
        <f>LOOKUP(A906,Formation!$A$2:$A$10,Formation!$B$2:$B$10)</f>
        <v>Gletscher, Fels, Schutt und Geröll (mineralische Rohböden)</v>
      </c>
      <c r="R906" t="str" cm="1">
        <f t="array" ref="R906">INDEX(Klasse!$D$2:$D$42,MATCH(1,(A906=Klasse!$A$2:$A$42) * (Species!B906=Klasse!$B$2:$B$42),0))</f>
        <v>Felsen</v>
      </c>
    </row>
    <row r="907" spans="1:18" x14ac:dyDescent="0.3">
      <c r="A907" s="10">
        <v>3</v>
      </c>
      <c r="B907" s="10">
        <v>4</v>
      </c>
      <c r="C907" s="10">
        <v>1</v>
      </c>
      <c r="D907" s="10">
        <v>3</v>
      </c>
      <c r="E907" t="str">
        <f>IF(C907="",Options!$A$3,IF(D907="",Options!$A$4,Options!$A$5))</f>
        <v>Assoziation</v>
      </c>
      <c r="F907" t="str" cm="1">
        <f t="array" ref="F907">IF(E907=Options!$A$3,"",IF(E907=Options!$A$4,INDEX(Verband!$E$2:$E$179,MATCH(1,(A907=Verband!$A$2:$A$179) * (Species!B907=Verband!$B$2:$B$179) * (Species!C907=Verband!$C$2:$C$179),0)),IF(E907=Options!$A$5,INDEX(Assoziation!$F$2:$F$96,MATCH(1,(A907=Assoziation!$A$2:$A$96) * (Species!B907=Assoziation!$B$2:$B$96) * (Species!C907=Assoziation!$C$2:$C$96) * (Species!D907=Assoziation!$D$2:$D$96),0)),"")))</f>
        <v>Cystopteridion</v>
      </c>
      <c r="G907" t="str" cm="1">
        <f t="array" ref="G907">IF(E907=Options!$A$3,INDEX(Klasse!$D$2:$D$42,MATCH(1,(A907=Klasse!$A$2:$A$42) * (Species!B907=Klasse!$B$2:$B$42),0)),IF(E907=Options!$A$4,INDEX(Verband!$F$2:$F$179,MATCH(1,(A907=Verband!$A$2:$A$179) * (Species!B907=Verband!$B$2:$B$179) * (Species!C907=Verband!$C$2:$C$179),0)),IF(E907=Options!$A$5,INDEX(Assoziation!$G$2:$G$96,MATCH(1,(A907=Assoziation!$A$2:$A$96) * (Species!B907=Assoziation!$B$2:$B$96) * (Species!C907=Assoziation!$C$2:$C$96) * (Species!D907=Assoziation!$D$2:$D$96),0)),"")))</f>
        <v>Schattige Kalkfelsflur</v>
      </c>
      <c r="H907" s="10" t="s">
        <v>188</v>
      </c>
      <c r="I907" s="10">
        <v>0</v>
      </c>
      <c r="J907" s="10">
        <v>0</v>
      </c>
      <c r="K907" s="10">
        <v>0</v>
      </c>
      <c r="L907" t="str">
        <f t="shared" si="84"/>
        <v xml:space="preserve">Carex </v>
      </c>
      <c r="M907" t="str">
        <f t="shared" si="85"/>
        <v xml:space="preserve"> brachystachys</v>
      </c>
      <c r="N907" t="str">
        <f t="shared" si="86"/>
        <v/>
      </c>
      <c r="O907" t="str">
        <f t="shared" si="88"/>
        <v>Species</v>
      </c>
      <c r="P907" t="str">
        <f t="shared" si="87"/>
        <v>Schrank</v>
      </c>
      <c r="Q907" t="str">
        <f>LOOKUP(A907,Formation!$A$2:$A$10,Formation!$B$2:$B$10)</f>
        <v>Gletscher, Fels, Schutt und Geröll (mineralische Rohböden)</v>
      </c>
      <c r="R907" t="str" cm="1">
        <f t="array" ref="R907">INDEX(Klasse!$D$2:$D$42,MATCH(1,(A907=Klasse!$A$2:$A$42) * (Species!B907=Klasse!$B$2:$B$42),0))</f>
        <v>Felsen</v>
      </c>
    </row>
    <row r="908" spans="1:18" x14ac:dyDescent="0.3">
      <c r="A908" s="10">
        <v>3</v>
      </c>
      <c r="B908" s="10">
        <v>4</v>
      </c>
      <c r="C908" s="10">
        <v>1</v>
      </c>
      <c r="D908" s="10">
        <v>3</v>
      </c>
      <c r="E908" t="str">
        <f>IF(C908="",Options!$A$3,IF(D908="",Options!$A$4,Options!$A$5))</f>
        <v>Assoziation</v>
      </c>
      <c r="F908" t="str" cm="1">
        <f t="array" ref="F908">IF(E908=Options!$A$3,"",IF(E908=Options!$A$4,INDEX(Verband!$E$2:$E$179,MATCH(1,(A908=Verband!$A$2:$A$179) * (Species!B908=Verband!$B$2:$B$179) * (Species!C908=Verband!$C$2:$C$179),0)),IF(E908=Options!$A$5,INDEX(Assoziation!$F$2:$F$96,MATCH(1,(A908=Assoziation!$A$2:$A$96) * (Species!B908=Assoziation!$B$2:$B$96) * (Species!C908=Assoziation!$C$2:$C$96) * (Species!D908=Assoziation!$D$2:$D$96),0)),"")))</f>
        <v>Cystopteridion</v>
      </c>
      <c r="G908" t="str" cm="1">
        <f t="array" ref="G908">IF(E908=Options!$A$3,INDEX(Klasse!$D$2:$D$42,MATCH(1,(A908=Klasse!$A$2:$A$42) * (Species!B908=Klasse!$B$2:$B$42),0)),IF(E908=Options!$A$4,INDEX(Verband!$F$2:$F$179,MATCH(1,(A908=Verband!$A$2:$A$179) * (Species!B908=Verband!$B$2:$B$179) * (Species!C908=Verband!$C$2:$C$179),0)),IF(E908=Options!$A$5,INDEX(Assoziation!$G$2:$G$96,MATCH(1,(A908=Assoziation!$A$2:$A$96) * (Species!B908=Assoziation!$B$2:$B$96) * (Species!C908=Assoziation!$C$2:$C$96) * (Species!D908=Assoziation!$D$2:$D$96),0)),"")))</f>
        <v>Schattige Kalkfelsflur</v>
      </c>
      <c r="H908" s="10" t="s">
        <v>916</v>
      </c>
      <c r="I908" s="10">
        <v>0</v>
      </c>
      <c r="J908" s="10">
        <v>0</v>
      </c>
      <c r="K908" s="10">
        <v>0</v>
      </c>
      <c r="L908" t="str">
        <f t="shared" si="84"/>
        <v xml:space="preserve">Cystopteris </v>
      </c>
      <c r="M908" t="str">
        <f t="shared" si="85"/>
        <v xml:space="preserve"> dickieana</v>
      </c>
      <c r="N908" t="str">
        <f t="shared" si="86"/>
        <v/>
      </c>
      <c r="O908" t="str">
        <f t="shared" si="88"/>
        <v>Species</v>
      </c>
      <c r="P908" t="str">
        <f t="shared" si="87"/>
        <v>R. Sim</v>
      </c>
      <c r="Q908" t="str">
        <f>LOOKUP(A908,Formation!$A$2:$A$10,Formation!$B$2:$B$10)</f>
        <v>Gletscher, Fels, Schutt und Geröll (mineralische Rohböden)</v>
      </c>
      <c r="R908" t="str" cm="1">
        <f t="array" ref="R908">INDEX(Klasse!$D$2:$D$42,MATCH(1,(A908=Klasse!$A$2:$A$42) * (Species!B908=Klasse!$B$2:$B$42),0))</f>
        <v>Felsen</v>
      </c>
    </row>
    <row r="909" spans="1:18" x14ac:dyDescent="0.3">
      <c r="A909" s="10">
        <v>3</v>
      </c>
      <c r="B909" s="10">
        <v>4</v>
      </c>
      <c r="C909" s="10">
        <v>1</v>
      </c>
      <c r="D909" s="10">
        <v>3</v>
      </c>
      <c r="E909" t="str">
        <f>IF(C909="",Options!$A$3,IF(D909="",Options!$A$4,Options!$A$5))</f>
        <v>Assoziation</v>
      </c>
      <c r="F909" t="str" cm="1">
        <f t="array" ref="F909">IF(E909=Options!$A$3,"",IF(E909=Options!$A$4,INDEX(Verband!$E$2:$E$179,MATCH(1,(A909=Verband!$A$2:$A$179) * (Species!B909=Verband!$B$2:$B$179) * (Species!C909=Verband!$C$2:$C$179),0)),IF(E909=Options!$A$5,INDEX(Assoziation!$F$2:$F$96,MATCH(1,(A909=Assoziation!$A$2:$A$96) * (Species!B909=Assoziation!$B$2:$B$96) * (Species!C909=Assoziation!$C$2:$C$96) * (Species!D909=Assoziation!$D$2:$D$96),0)),"")))</f>
        <v>Cystopteridion</v>
      </c>
      <c r="G909" t="str" cm="1">
        <f t="array" ref="G909">IF(E909=Options!$A$3,INDEX(Klasse!$D$2:$D$42,MATCH(1,(A909=Klasse!$A$2:$A$42) * (Species!B909=Klasse!$B$2:$B$42),0)),IF(E909=Options!$A$4,INDEX(Verband!$F$2:$F$179,MATCH(1,(A909=Verband!$A$2:$A$179) * (Species!B909=Verband!$B$2:$B$179) * (Species!C909=Verband!$C$2:$C$179),0)),IF(E909=Options!$A$5,INDEX(Assoziation!$G$2:$G$96,MATCH(1,(A909=Assoziation!$A$2:$A$96) * (Species!B909=Assoziation!$B$2:$B$96) * (Species!C909=Assoziation!$C$2:$C$96) * (Species!D909=Assoziation!$D$2:$D$96),0)),"")))</f>
        <v>Schattige Kalkfelsflur</v>
      </c>
      <c r="H909" s="10" t="s">
        <v>917</v>
      </c>
      <c r="I909" s="10">
        <v>0</v>
      </c>
      <c r="J909" s="10">
        <v>1</v>
      </c>
      <c r="K909" s="10">
        <v>0</v>
      </c>
      <c r="L909" t="str">
        <f t="shared" si="84"/>
        <v xml:space="preserve">Cystopteris </v>
      </c>
      <c r="M909" t="str">
        <f t="shared" si="85"/>
        <v xml:space="preserve"> fragilis</v>
      </c>
      <c r="N909" t="str">
        <f t="shared" si="86"/>
        <v/>
      </c>
      <c r="O909" t="str">
        <f t="shared" si="88"/>
        <v>Species</v>
      </c>
      <c r="P909" t="str">
        <f t="shared" si="87"/>
        <v>(L.) Bernh.</v>
      </c>
      <c r="Q909" t="str">
        <f>LOOKUP(A909,Formation!$A$2:$A$10,Formation!$B$2:$B$10)</f>
        <v>Gletscher, Fels, Schutt und Geröll (mineralische Rohböden)</v>
      </c>
      <c r="R909" t="str" cm="1">
        <f t="array" ref="R909">INDEX(Klasse!$D$2:$D$42,MATCH(1,(A909=Klasse!$A$2:$A$42) * (Species!B909=Klasse!$B$2:$B$42),0))</f>
        <v>Felsen</v>
      </c>
    </row>
    <row r="910" spans="1:18" x14ac:dyDescent="0.3">
      <c r="A910" s="10">
        <v>3</v>
      </c>
      <c r="B910" s="10">
        <v>4</v>
      </c>
      <c r="C910" s="10">
        <v>1</v>
      </c>
      <c r="D910" s="10">
        <v>3</v>
      </c>
      <c r="E910" t="str">
        <f>IF(C910="",Options!$A$3,IF(D910="",Options!$A$4,Options!$A$5))</f>
        <v>Assoziation</v>
      </c>
      <c r="F910" t="str" cm="1">
        <f t="array" ref="F910">IF(E910=Options!$A$3,"",IF(E910=Options!$A$4,INDEX(Verband!$E$2:$E$179,MATCH(1,(A910=Verband!$A$2:$A$179) * (Species!B910=Verband!$B$2:$B$179) * (Species!C910=Verband!$C$2:$C$179),0)),IF(E910=Options!$A$5,INDEX(Assoziation!$F$2:$F$96,MATCH(1,(A910=Assoziation!$A$2:$A$96) * (Species!B910=Assoziation!$B$2:$B$96) * (Species!C910=Assoziation!$C$2:$C$96) * (Species!D910=Assoziation!$D$2:$D$96),0)),"")))</f>
        <v>Cystopteridion</v>
      </c>
      <c r="G910" t="str" cm="1">
        <f t="array" ref="G910">IF(E910=Options!$A$3,INDEX(Klasse!$D$2:$D$42,MATCH(1,(A910=Klasse!$A$2:$A$42) * (Species!B910=Klasse!$B$2:$B$42),0)),IF(E910=Options!$A$4,INDEX(Verband!$F$2:$F$179,MATCH(1,(A910=Verband!$A$2:$A$179) * (Species!B910=Verband!$B$2:$B$179) * (Species!C910=Verband!$C$2:$C$179),0)),IF(E910=Options!$A$5,INDEX(Assoziation!$G$2:$G$96,MATCH(1,(A910=Assoziation!$A$2:$A$96) * (Species!B910=Assoziation!$B$2:$B$96) * (Species!C910=Assoziation!$C$2:$C$96) * (Species!D910=Assoziation!$D$2:$D$96),0)),"")))</f>
        <v>Schattige Kalkfelsflur</v>
      </c>
      <c r="H910" s="10" t="s">
        <v>918</v>
      </c>
      <c r="I910" s="10">
        <v>0</v>
      </c>
      <c r="J910" s="10">
        <v>0</v>
      </c>
      <c r="K910" s="10">
        <v>0</v>
      </c>
      <c r="L910" t="str">
        <f t="shared" si="84"/>
        <v xml:space="preserve">Phyllitis </v>
      </c>
      <c r="M910" t="str">
        <f t="shared" si="85"/>
        <v xml:space="preserve"> scolopendrium</v>
      </c>
      <c r="N910" t="str">
        <f t="shared" si="86"/>
        <v/>
      </c>
      <c r="O910" t="str">
        <f t="shared" si="88"/>
        <v>Species</v>
      </c>
      <c r="P910" t="str">
        <f t="shared" si="87"/>
        <v>(L.) Newman</v>
      </c>
      <c r="Q910" t="str">
        <f>LOOKUP(A910,Formation!$A$2:$A$10,Formation!$B$2:$B$10)</f>
        <v>Gletscher, Fels, Schutt und Geröll (mineralische Rohböden)</v>
      </c>
      <c r="R910" t="str" cm="1">
        <f t="array" ref="R910">INDEX(Klasse!$D$2:$D$42,MATCH(1,(A910=Klasse!$A$2:$A$42) * (Species!B910=Klasse!$B$2:$B$42),0))</f>
        <v>Felsen</v>
      </c>
    </row>
    <row r="911" spans="1:18" x14ac:dyDescent="0.3">
      <c r="A911" s="10">
        <v>3</v>
      </c>
      <c r="B911" s="10">
        <v>4</v>
      </c>
      <c r="C911" s="10">
        <v>1</v>
      </c>
      <c r="D911" s="10">
        <v>3</v>
      </c>
      <c r="E911" t="str">
        <f>IF(C911="",Options!$A$3,IF(D911="",Options!$A$4,Options!$A$5))</f>
        <v>Assoziation</v>
      </c>
      <c r="F911" t="str" cm="1">
        <f t="array" ref="F911">IF(E911=Options!$A$3,"",IF(E911=Options!$A$4,INDEX(Verband!$E$2:$E$179,MATCH(1,(A911=Verband!$A$2:$A$179) * (Species!B911=Verband!$B$2:$B$179) * (Species!C911=Verband!$C$2:$C$179),0)),IF(E911=Options!$A$5,INDEX(Assoziation!$F$2:$F$96,MATCH(1,(A911=Assoziation!$A$2:$A$96) * (Species!B911=Assoziation!$B$2:$B$96) * (Species!C911=Assoziation!$C$2:$C$96) * (Species!D911=Assoziation!$D$2:$D$96),0)),"")))</f>
        <v>Cystopteridion</v>
      </c>
      <c r="G911" t="str" cm="1">
        <f t="array" ref="G911">IF(E911=Options!$A$3,INDEX(Klasse!$D$2:$D$42,MATCH(1,(A911=Klasse!$A$2:$A$42) * (Species!B911=Klasse!$B$2:$B$42),0)),IF(E911=Options!$A$4,INDEX(Verband!$F$2:$F$179,MATCH(1,(A911=Verband!$A$2:$A$179) * (Species!B911=Verband!$B$2:$B$179) * (Species!C911=Verband!$C$2:$C$179),0)),IF(E911=Options!$A$5,INDEX(Assoziation!$G$2:$G$96,MATCH(1,(A911=Assoziation!$A$2:$A$96) * (Species!B911=Assoziation!$B$2:$B$96) * (Species!C911=Assoziation!$C$2:$C$96) * (Species!D911=Assoziation!$D$2:$D$96),0)),"")))</f>
        <v>Schattige Kalkfelsflur</v>
      </c>
      <c r="H911" s="10" t="s">
        <v>919</v>
      </c>
      <c r="I911" s="10">
        <v>0</v>
      </c>
      <c r="J911" s="10">
        <v>0</v>
      </c>
      <c r="K911" s="10">
        <v>0</v>
      </c>
      <c r="L911" t="str">
        <f t="shared" si="84"/>
        <v xml:space="preserve">Poa </v>
      </c>
      <c r="M911" t="str">
        <f t="shared" si="85"/>
        <v xml:space="preserve"> nemoralis</v>
      </c>
      <c r="N911" t="str">
        <f t="shared" si="86"/>
        <v/>
      </c>
      <c r="O911" t="str">
        <f t="shared" si="88"/>
        <v>Species</v>
      </c>
      <c r="P911" t="str">
        <f t="shared" si="87"/>
        <v>L.</v>
      </c>
      <c r="Q911" t="str">
        <f>LOOKUP(A911,Formation!$A$2:$A$10,Formation!$B$2:$B$10)</f>
        <v>Gletscher, Fels, Schutt und Geröll (mineralische Rohböden)</v>
      </c>
      <c r="R911" t="str" cm="1">
        <f t="array" ref="R911">INDEX(Klasse!$D$2:$D$42,MATCH(1,(A911=Klasse!$A$2:$A$42) * (Species!B911=Klasse!$B$2:$B$42),0))</f>
        <v>Felsen</v>
      </c>
    </row>
    <row r="912" spans="1:18" x14ac:dyDescent="0.3">
      <c r="A912" s="10">
        <v>3</v>
      </c>
      <c r="B912" s="10">
        <v>4</v>
      </c>
      <c r="C912" s="10">
        <v>1</v>
      </c>
      <c r="D912" s="10">
        <v>3</v>
      </c>
      <c r="E912" t="str">
        <f>IF(C912="",Options!$A$3,IF(D912="",Options!$A$4,Options!$A$5))</f>
        <v>Assoziation</v>
      </c>
      <c r="F912" t="str" cm="1">
        <f t="array" ref="F912">IF(E912=Options!$A$3,"",IF(E912=Options!$A$4,INDEX(Verband!$E$2:$E$179,MATCH(1,(A912=Verband!$A$2:$A$179) * (Species!B912=Verband!$B$2:$B$179) * (Species!C912=Verband!$C$2:$C$179),0)),IF(E912=Options!$A$5,INDEX(Assoziation!$F$2:$F$96,MATCH(1,(A912=Assoziation!$A$2:$A$96) * (Species!B912=Assoziation!$B$2:$B$96) * (Species!C912=Assoziation!$C$2:$C$96) * (Species!D912=Assoziation!$D$2:$D$96),0)),"")))</f>
        <v>Cystopteridion</v>
      </c>
      <c r="G912" t="str" cm="1">
        <f t="array" ref="G912">IF(E912=Options!$A$3,INDEX(Klasse!$D$2:$D$42,MATCH(1,(A912=Klasse!$A$2:$A$42) * (Species!B912=Klasse!$B$2:$B$42),0)),IF(E912=Options!$A$4,INDEX(Verband!$F$2:$F$179,MATCH(1,(A912=Verband!$A$2:$A$179) * (Species!B912=Verband!$B$2:$B$179) * (Species!C912=Verband!$C$2:$C$179),0)),IF(E912=Options!$A$5,INDEX(Assoziation!$G$2:$G$96,MATCH(1,(A912=Assoziation!$A$2:$A$96) * (Species!B912=Assoziation!$B$2:$B$96) * (Species!C912=Assoziation!$C$2:$C$96) * (Species!D912=Assoziation!$D$2:$D$96),0)),"")))</f>
        <v>Schattige Kalkfelsflur</v>
      </c>
      <c r="H912" s="10" t="s">
        <v>920</v>
      </c>
      <c r="I912" s="10">
        <v>0</v>
      </c>
      <c r="J912" s="10">
        <v>0</v>
      </c>
      <c r="K912" s="10">
        <v>0</v>
      </c>
      <c r="L912" t="str">
        <f t="shared" si="84"/>
        <v xml:space="preserve">Polypodium </v>
      </c>
      <c r="M912" t="str">
        <f t="shared" si="85"/>
        <v xml:space="preserve"> cambricum</v>
      </c>
      <c r="N912" t="str">
        <f t="shared" si="86"/>
        <v/>
      </c>
      <c r="O912" t="str">
        <f t="shared" si="88"/>
        <v>Species</v>
      </c>
      <c r="P912" t="str">
        <f t="shared" si="87"/>
        <v>L.</v>
      </c>
      <c r="Q912" t="str">
        <f>LOOKUP(A912,Formation!$A$2:$A$10,Formation!$B$2:$B$10)</f>
        <v>Gletscher, Fels, Schutt und Geröll (mineralische Rohböden)</v>
      </c>
      <c r="R912" t="str" cm="1">
        <f t="array" ref="R912">INDEX(Klasse!$D$2:$D$42,MATCH(1,(A912=Klasse!$A$2:$A$42) * (Species!B912=Klasse!$B$2:$B$42),0))</f>
        <v>Felsen</v>
      </c>
    </row>
    <row r="913" spans="1:18" x14ac:dyDescent="0.3">
      <c r="A913" s="10">
        <v>3</v>
      </c>
      <c r="B913" s="10">
        <v>4</v>
      </c>
      <c r="C913" s="10">
        <v>1</v>
      </c>
      <c r="D913" s="10">
        <v>3</v>
      </c>
      <c r="E913" t="str">
        <f>IF(C913="",Options!$A$3,IF(D913="",Options!$A$4,Options!$A$5))</f>
        <v>Assoziation</v>
      </c>
      <c r="F913" t="str" cm="1">
        <f t="array" ref="F913">IF(E913=Options!$A$3,"",IF(E913=Options!$A$4,INDEX(Verband!$E$2:$E$179,MATCH(1,(A913=Verband!$A$2:$A$179) * (Species!B913=Verband!$B$2:$B$179) * (Species!C913=Verband!$C$2:$C$179),0)),IF(E913=Options!$A$5,INDEX(Assoziation!$F$2:$F$96,MATCH(1,(A913=Assoziation!$A$2:$A$96) * (Species!B913=Assoziation!$B$2:$B$96) * (Species!C913=Assoziation!$C$2:$C$96) * (Species!D913=Assoziation!$D$2:$D$96),0)),"")))</f>
        <v>Cystopteridion</v>
      </c>
      <c r="G913" t="str" cm="1">
        <f t="array" ref="G913">IF(E913=Options!$A$3,INDEX(Klasse!$D$2:$D$42,MATCH(1,(A913=Klasse!$A$2:$A$42) * (Species!B913=Klasse!$B$2:$B$42),0)),IF(E913=Options!$A$4,INDEX(Verband!$F$2:$F$179,MATCH(1,(A913=Verband!$A$2:$A$179) * (Species!B913=Verband!$B$2:$B$179) * (Species!C913=Verband!$C$2:$C$179),0)),IF(E913=Options!$A$5,INDEX(Assoziation!$G$2:$G$96,MATCH(1,(A913=Assoziation!$A$2:$A$96) * (Species!B913=Assoziation!$B$2:$B$96) * (Species!C913=Assoziation!$C$2:$C$96) * (Species!D913=Assoziation!$D$2:$D$96),0)),"")))</f>
        <v>Schattige Kalkfelsflur</v>
      </c>
      <c r="H913" s="10" t="s">
        <v>921</v>
      </c>
      <c r="I913" s="10">
        <v>0</v>
      </c>
      <c r="J913" s="10">
        <v>0</v>
      </c>
      <c r="K913" s="10">
        <v>0</v>
      </c>
      <c r="L913" t="str">
        <f t="shared" si="84"/>
        <v xml:space="preserve">Polypodium </v>
      </c>
      <c r="M913" t="str">
        <f t="shared" si="85"/>
        <v xml:space="preserve"> interjectum</v>
      </c>
      <c r="N913" t="str">
        <f t="shared" si="86"/>
        <v/>
      </c>
      <c r="O913" t="str">
        <f t="shared" si="88"/>
        <v>Species</v>
      </c>
      <c r="P913" t="str">
        <f t="shared" si="87"/>
        <v>Shivas</v>
      </c>
      <c r="Q913" t="str">
        <f>LOOKUP(A913,Formation!$A$2:$A$10,Formation!$B$2:$B$10)</f>
        <v>Gletscher, Fels, Schutt und Geröll (mineralische Rohböden)</v>
      </c>
      <c r="R913" t="str" cm="1">
        <f t="array" ref="R913">INDEX(Klasse!$D$2:$D$42,MATCH(1,(A913=Klasse!$A$2:$A$42) * (Species!B913=Klasse!$B$2:$B$42),0))</f>
        <v>Felsen</v>
      </c>
    </row>
    <row r="914" spans="1:18" x14ac:dyDescent="0.3">
      <c r="A914" s="10">
        <v>3</v>
      </c>
      <c r="B914" s="10">
        <v>4</v>
      </c>
      <c r="C914" s="10">
        <v>1</v>
      </c>
      <c r="D914" s="10">
        <v>3</v>
      </c>
      <c r="E914" t="str">
        <f>IF(C914="",Options!$A$3,IF(D914="",Options!$A$4,Options!$A$5))</f>
        <v>Assoziation</v>
      </c>
      <c r="F914" t="str" cm="1">
        <f t="array" ref="F914">IF(E914=Options!$A$3,"",IF(E914=Options!$A$4,INDEX(Verband!$E$2:$E$179,MATCH(1,(A914=Verband!$A$2:$A$179) * (Species!B914=Verband!$B$2:$B$179) * (Species!C914=Verband!$C$2:$C$179),0)),IF(E914=Options!$A$5,INDEX(Assoziation!$F$2:$F$96,MATCH(1,(A914=Assoziation!$A$2:$A$96) * (Species!B914=Assoziation!$B$2:$B$96) * (Species!C914=Assoziation!$C$2:$C$96) * (Species!D914=Assoziation!$D$2:$D$96),0)),"")))</f>
        <v>Cystopteridion</v>
      </c>
      <c r="G914" t="str" cm="1">
        <f t="array" ref="G914">IF(E914=Options!$A$3,INDEX(Klasse!$D$2:$D$42,MATCH(1,(A914=Klasse!$A$2:$A$42) * (Species!B914=Klasse!$B$2:$B$42),0)),IF(E914=Options!$A$4,INDEX(Verband!$F$2:$F$179,MATCH(1,(A914=Verband!$A$2:$A$179) * (Species!B914=Verband!$B$2:$B$179) * (Species!C914=Verband!$C$2:$C$179),0)),IF(E914=Options!$A$5,INDEX(Assoziation!$G$2:$G$96,MATCH(1,(A914=Assoziation!$A$2:$A$96) * (Species!B914=Assoziation!$B$2:$B$96) * (Species!C914=Assoziation!$C$2:$C$96) * (Species!D914=Assoziation!$D$2:$D$96),0)),"")))</f>
        <v>Schattige Kalkfelsflur</v>
      </c>
      <c r="H914" s="10" t="s">
        <v>922</v>
      </c>
      <c r="I914" s="10">
        <v>0</v>
      </c>
      <c r="J914" s="10">
        <v>0</v>
      </c>
      <c r="K914" s="10">
        <v>0</v>
      </c>
      <c r="L914" t="str">
        <f t="shared" si="84"/>
        <v xml:space="preserve">Polypodium </v>
      </c>
      <c r="M914" t="str">
        <f t="shared" si="85"/>
        <v xml:space="preserve"> vulgare</v>
      </c>
      <c r="N914" t="str">
        <f t="shared" si="86"/>
        <v/>
      </c>
      <c r="O914" t="str">
        <f t="shared" si="88"/>
        <v>Species</v>
      </c>
      <c r="P914" t="str">
        <f t="shared" si="87"/>
        <v>L.</v>
      </c>
      <c r="Q914" t="str">
        <f>LOOKUP(A914,Formation!$A$2:$A$10,Formation!$B$2:$B$10)</f>
        <v>Gletscher, Fels, Schutt und Geröll (mineralische Rohböden)</v>
      </c>
      <c r="R914" t="str" cm="1">
        <f t="array" ref="R914">INDEX(Klasse!$D$2:$D$42,MATCH(1,(A914=Klasse!$A$2:$A$42) * (Species!B914=Klasse!$B$2:$B$42),0))</f>
        <v>Felsen</v>
      </c>
    </row>
    <row r="915" spans="1:18" x14ac:dyDescent="0.3">
      <c r="A915" s="10">
        <v>3</v>
      </c>
      <c r="B915" s="10">
        <v>4</v>
      </c>
      <c r="C915" s="10">
        <v>1</v>
      </c>
      <c r="D915" s="10">
        <v>3</v>
      </c>
      <c r="E915" t="str">
        <f>IF(C915="",Options!$A$3,IF(D915="",Options!$A$4,Options!$A$5))</f>
        <v>Assoziation</v>
      </c>
      <c r="F915" t="str" cm="1">
        <f t="array" ref="F915">IF(E915=Options!$A$3,"",IF(E915=Options!$A$4,INDEX(Verband!$E$2:$E$179,MATCH(1,(A915=Verband!$A$2:$A$179) * (Species!B915=Verband!$B$2:$B$179) * (Species!C915=Verband!$C$2:$C$179),0)),IF(E915=Options!$A$5,INDEX(Assoziation!$F$2:$F$96,MATCH(1,(A915=Assoziation!$A$2:$A$96) * (Species!B915=Assoziation!$B$2:$B$96) * (Species!C915=Assoziation!$C$2:$C$96) * (Species!D915=Assoziation!$D$2:$D$96),0)),"")))</f>
        <v>Cystopteridion</v>
      </c>
      <c r="G915" t="str" cm="1">
        <f t="array" ref="G915">IF(E915=Options!$A$3,INDEX(Klasse!$D$2:$D$42,MATCH(1,(A915=Klasse!$A$2:$A$42) * (Species!B915=Klasse!$B$2:$B$42),0)),IF(E915=Options!$A$4,INDEX(Verband!$F$2:$F$179,MATCH(1,(A915=Verband!$A$2:$A$179) * (Species!B915=Verband!$B$2:$B$179) * (Species!C915=Verband!$C$2:$C$179),0)),IF(E915=Options!$A$5,INDEX(Assoziation!$G$2:$G$96,MATCH(1,(A915=Assoziation!$A$2:$A$96) * (Species!B915=Assoziation!$B$2:$B$96) * (Species!C915=Assoziation!$C$2:$C$96) * (Species!D915=Assoziation!$D$2:$D$96),0)),"")))</f>
        <v>Schattige Kalkfelsflur</v>
      </c>
      <c r="H915" s="10" t="s">
        <v>200</v>
      </c>
      <c r="I915" s="10">
        <v>0</v>
      </c>
      <c r="J915" s="10">
        <v>0</v>
      </c>
      <c r="K915" s="10">
        <v>0</v>
      </c>
      <c r="L915" t="str">
        <f t="shared" si="84"/>
        <v xml:space="preserve">Saxifraga </v>
      </c>
      <c r="M915" t="str">
        <f t="shared" si="85"/>
        <v xml:space="preserve"> mutata</v>
      </c>
      <c r="N915" t="str">
        <f t="shared" si="86"/>
        <v/>
      </c>
      <c r="O915" t="str">
        <f t="shared" si="88"/>
        <v>Species</v>
      </c>
      <c r="P915" t="str">
        <f t="shared" si="87"/>
        <v>L.</v>
      </c>
      <c r="Q915" t="str">
        <f>LOOKUP(A915,Formation!$A$2:$A$10,Formation!$B$2:$B$10)</f>
        <v>Gletscher, Fels, Schutt und Geröll (mineralische Rohböden)</v>
      </c>
      <c r="R915" t="str" cm="1">
        <f t="array" ref="R915">INDEX(Klasse!$D$2:$D$42,MATCH(1,(A915=Klasse!$A$2:$A$42) * (Species!B915=Klasse!$B$2:$B$42),0))</f>
        <v>Felsen</v>
      </c>
    </row>
    <row r="916" spans="1:18" x14ac:dyDescent="0.3">
      <c r="A916" s="10">
        <v>3</v>
      </c>
      <c r="B916" s="10">
        <v>4</v>
      </c>
      <c r="C916" s="10">
        <v>1</v>
      </c>
      <c r="D916" s="10">
        <v>3</v>
      </c>
      <c r="E916" t="str">
        <f>IF(C916="",Options!$A$3,IF(D916="",Options!$A$4,Options!$A$5))</f>
        <v>Assoziation</v>
      </c>
      <c r="F916" t="str" cm="1">
        <f t="array" ref="F916">IF(E916=Options!$A$3,"",IF(E916=Options!$A$4,INDEX(Verband!$E$2:$E$179,MATCH(1,(A916=Verband!$A$2:$A$179) * (Species!B916=Verband!$B$2:$B$179) * (Species!C916=Verband!$C$2:$C$179),0)),IF(E916=Options!$A$5,INDEX(Assoziation!$F$2:$F$96,MATCH(1,(A916=Assoziation!$A$2:$A$96) * (Species!B916=Assoziation!$B$2:$B$96) * (Species!C916=Assoziation!$C$2:$C$96) * (Species!D916=Assoziation!$D$2:$D$96),0)),"")))</f>
        <v>Cystopteridion</v>
      </c>
      <c r="G916" t="str" cm="1">
        <f t="array" ref="G916">IF(E916=Options!$A$3,INDEX(Klasse!$D$2:$D$42,MATCH(1,(A916=Klasse!$A$2:$A$42) * (Species!B916=Klasse!$B$2:$B$42),0)),IF(E916=Options!$A$4,INDEX(Verband!$F$2:$F$179,MATCH(1,(A916=Verband!$A$2:$A$179) * (Species!B916=Verband!$B$2:$B$179) * (Species!C916=Verband!$C$2:$C$179),0)),IF(E916=Options!$A$5,INDEX(Assoziation!$G$2:$G$96,MATCH(1,(A916=Assoziation!$A$2:$A$96) * (Species!B916=Assoziation!$B$2:$B$96) * (Species!C916=Assoziation!$C$2:$C$96) * (Species!D916=Assoziation!$D$2:$D$96),0)),"")))</f>
        <v>Schattige Kalkfelsflur</v>
      </c>
      <c r="H916" s="10" t="s">
        <v>923</v>
      </c>
      <c r="I916" s="10">
        <v>0</v>
      </c>
      <c r="J916" s="10">
        <v>0</v>
      </c>
      <c r="K916" s="10">
        <v>0</v>
      </c>
      <c r="L916" t="str">
        <f t="shared" si="84"/>
        <v xml:space="preserve">Silene </v>
      </c>
      <c r="M916" t="str">
        <f t="shared" si="85"/>
        <v xml:space="preserve"> pusilla</v>
      </c>
      <c r="N916" t="str">
        <f t="shared" si="86"/>
        <v/>
      </c>
      <c r="O916" t="str">
        <f t="shared" si="88"/>
        <v>Species</v>
      </c>
      <c r="P916" t="str">
        <f t="shared" si="87"/>
        <v>Waldst. &amp; Kit.</v>
      </c>
      <c r="Q916" t="str">
        <f>LOOKUP(A916,Formation!$A$2:$A$10,Formation!$B$2:$B$10)</f>
        <v>Gletscher, Fels, Schutt und Geröll (mineralische Rohböden)</v>
      </c>
      <c r="R916" t="str" cm="1">
        <f t="array" ref="R916">INDEX(Klasse!$D$2:$D$42,MATCH(1,(A916=Klasse!$A$2:$A$42) * (Species!B916=Klasse!$B$2:$B$42),0))</f>
        <v>Felsen</v>
      </c>
    </row>
    <row r="917" spans="1:18" x14ac:dyDescent="0.3">
      <c r="A917" s="10">
        <v>3</v>
      </c>
      <c r="B917" s="10">
        <v>4</v>
      </c>
      <c r="C917" s="10">
        <v>1</v>
      </c>
      <c r="D917" s="10">
        <v>3</v>
      </c>
      <c r="E917" t="str">
        <f>IF(C917="",Options!$A$3,IF(D917="",Options!$A$4,Options!$A$5))</f>
        <v>Assoziation</v>
      </c>
      <c r="F917" t="str" cm="1">
        <f t="array" ref="F917">IF(E917=Options!$A$3,"",IF(E917=Options!$A$4,INDEX(Verband!$E$2:$E$179,MATCH(1,(A917=Verband!$A$2:$A$179) * (Species!B917=Verband!$B$2:$B$179) * (Species!C917=Verband!$C$2:$C$179),0)),IF(E917=Options!$A$5,INDEX(Assoziation!$F$2:$F$96,MATCH(1,(A917=Assoziation!$A$2:$A$96) * (Species!B917=Assoziation!$B$2:$B$96) * (Species!C917=Assoziation!$C$2:$C$96) * (Species!D917=Assoziation!$D$2:$D$96),0)),"")))</f>
        <v>Cystopteridion</v>
      </c>
      <c r="G917" t="str" cm="1">
        <f t="array" ref="G917">IF(E917=Options!$A$3,INDEX(Klasse!$D$2:$D$42,MATCH(1,(A917=Klasse!$A$2:$A$42) * (Species!B917=Klasse!$B$2:$B$42),0)),IF(E917=Options!$A$4,INDEX(Verband!$F$2:$F$179,MATCH(1,(A917=Verband!$A$2:$A$179) * (Species!B917=Verband!$B$2:$B$179) * (Species!C917=Verband!$C$2:$C$179),0)),IF(E917=Options!$A$5,INDEX(Assoziation!$G$2:$G$96,MATCH(1,(A917=Assoziation!$A$2:$A$96) * (Species!B917=Assoziation!$B$2:$B$96) * (Species!C917=Assoziation!$C$2:$C$96) * (Species!D917=Assoziation!$D$2:$D$96),0)),"")))</f>
        <v>Schattige Kalkfelsflur</v>
      </c>
      <c r="H917" s="10" t="s">
        <v>924</v>
      </c>
      <c r="I917" s="10">
        <v>0</v>
      </c>
      <c r="J917" s="10">
        <v>0</v>
      </c>
      <c r="K917" s="10">
        <v>0</v>
      </c>
      <c r="L917" t="str">
        <f t="shared" si="84"/>
        <v xml:space="preserve">Valeriana </v>
      </c>
      <c r="M917" t="str">
        <f t="shared" si="85"/>
        <v xml:space="preserve"> tripteris</v>
      </c>
      <c r="N917" t="str">
        <f t="shared" si="86"/>
        <v/>
      </c>
      <c r="O917" t="str">
        <f t="shared" si="88"/>
        <v>Species</v>
      </c>
      <c r="P917" t="str">
        <f t="shared" si="87"/>
        <v>L.</v>
      </c>
      <c r="Q917" t="str">
        <f>LOOKUP(A917,Formation!$A$2:$A$10,Formation!$B$2:$B$10)</f>
        <v>Gletscher, Fels, Schutt und Geröll (mineralische Rohböden)</v>
      </c>
      <c r="R917" t="str" cm="1">
        <f t="array" ref="R917">INDEX(Klasse!$D$2:$D$42,MATCH(1,(A917=Klasse!$A$2:$A$42) * (Species!B917=Klasse!$B$2:$B$42),0))</f>
        <v>Felsen</v>
      </c>
    </row>
    <row r="918" spans="1:18" x14ac:dyDescent="0.3">
      <c r="A918" s="10">
        <v>3</v>
      </c>
      <c r="B918" s="10">
        <v>4</v>
      </c>
      <c r="C918" s="10">
        <v>1</v>
      </c>
      <c r="D918" s="10">
        <v>3</v>
      </c>
      <c r="E918" t="str">
        <f>IF(C918="",Options!$A$3,IF(D918="",Options!$A$4,Options!$A$5))</f>
        <v>Assoziation</v>
      </c>
      <c r="F918" t="str" cm="1">
        <f t="array" ref="F918">IF(E918=Options!$A$3,"",IF(E918=Options!$A$4,INDEX(Verband!$E$2:$E$179,MATCH(1,(A918=Verband!$A$2:$A$179) * (Species!B918=Verband!$B$2:$B$179) * (Species!C918=Verband!$C$2:$C$179),0)),IF(E918=Options!$A$5,INDEX(Assoziation!$F$2:$F$96,MATCH(1,(A918=Assoziation!$A$2:$A$96) * (Species!B918=Assoziation!$B$2:$B$96) * (Species!C918=Assoziation!$C$2:$C$96) * (Species!D918=Assoziation!$D$2:$D$96),0)),"")))</f>
        <v>Cystopteridion</v>
      </c>
      <c r="G918" t="str" cm="1">
        <f t="array" ref="G918">IF(E918=Options!$A$3,INDEX(Klasse!$D$2:$D$42,MATCH(1,(A918=Klasse!$A$2:$A$42) * (Species!B918=Klasse!$B$2:$B$42),0)),IF(E918=Options!$A$4,INDEX(Verband!$F$2:$F$179,MATCH(1,(A918=Verband!$A$2:$A$179) * (Species!B918=Verband!$B$2:$B$179) * (Species!C918=Verband!$C$2:$C$179),0)),IF(E918=Options!$A$5,INDEX(Assoziation!$G$2:$G$96,MATCH(1,(A918=Assoziation!$A$2:$A$96) * (Species!B918=Assoziation!$B$2:$B$96) * (Species!C918=Assoziation!$C$2:$C$96) * (Species!D918=Assoziation!$D$2:$D$96),0)),"")))</f>
        <v>Schattige Kalkfelsflur</v>
      </c>
      <c r="H918" s="10" t="s">
        <v>925</v>
      </c>
      <c r="I918" s="10">
        <v>0</v>
      </c>
      <c r="J918" s="10">
        <v>1</v>
      </c>
      <c r="K918" s="10">
        <v>0</v>
      </c>
      <c r="L918" t="str">
        <f t="shared" si="84"/>
        <v xml:space="preserve">Viola </v>
      </c>
      <c r="M918" t="str">
        <f t="shared" si="85"/>
        <v xml:space="preserve"> biflora</v>
      </c>
      <c r="N918" t="str">
        <f t="shared" si="86"/>
        <v/>
      </c>
      <c r="O918" t="str">
        <f t="shared" si="88"/>
        <v>Species</v>
      </c>
      <c r="P918" t="str">
        <f t="shared" si="87"/>
        <v>L.</v>
      </c>
      <c r="Q918" t="str">
        <f>LOOKUP(A918,Formation!$A$2:$A$10,Formation!$B$2:$B$10)</f>
        <v>Gletscher, Fels, Schutt und Geröll (mineralische Rohböden)</v>
      </c>
      <c r="R918" t="str" cm="1">
        <f t="array" ref="R918">INDEX(Klasse!$D$2:$D$42,MATCH(1,(A918=Klasse!$A$2:$A$42) * (Species!B918=Klasse!$B$2:$B$42),0))</f>
        <v>Felsen</v>
      </c>
    </row>
    <row r="919" spans="1:18" x14ac:dyDescent="0.3">
      <c r="A919" s="10">
        <v>3</v>
      </c>
      <c r="B919" s="10">
        <v>4</v>
      </c>
      <c r="C919" s="10">
        <v>2</v>
      </c>
      <c r="D919" s="10">
        <v>2</v>
      </c>
      <c r="E919" t="str">
        <f>IF(C919="",Options!$A$3,IF(D919="",Options!$A$4,Options!$A$5))</f>
        <v>Assoziation</v>
      </c>
      <c r="F919" t="str" cm="1">
        <f t="array" ref="F919">IF(E919=Options!$A$3,"",IF(E919=Options!$A$4,INDEX(Verband!$E$2:$E$179,MATCH(1,(A919=Verband!$A$2:$A$179) * (Species!B919=Verband!$B$2:$B$179) * (Species!C919=Verband!$C$2:$C$179),0)),IF(E919=Options!$A$5,INDEX(Assoziation!$F$2:$F$96,MATCH(1,(A919=Assoziation!$A$2:$A$96) * (Species!B919=Assoziation!$B$2:$B$96) * (Species!C919=Assoziation!$C$2:$C$96) * (Species!D919=Assoziation!$D$2:$D$96),0)),"")))</f>
        <v>Androsacion vandellii</v>
      </c>
      <c r="G919" t="str" cm="1">
        <f t="array" ref="G919">IF(E919=Options!$A$3,INDEX(Klasse!$D$2:$D$42,MATCH(1,(A919=Klasse!$A$2:$A$42) * (Species!B919=Klasse!$B$2:$B$42),0)),IF(E919=Options!$A$4,INDEX(Verband!$F$2:$F$179,MATCH(1,(A919=Verband!$A$2:$A$179) * (Species!B919=Verband!$B$2:$B$179) * (Species!C919=Verband!$C$2:$C$179),0)),IF(E919=Options!$A$5,INDEX(Assoziation!$G$2:$G$96,MATCH(1,(A919=Assoziation!$A$2:$A$96) * (Species!B919=Assoziation!$B$2:$B$96) * (Species!C919=Assoziation!$C$2:$C$96) * (Species!D919=Assoziation!$D$2:$D$96),0)),"")))</f>
        <v>Silikatfelsflur</v>
      </c>
      <c r="H919" s="10" t="s">
        <v>930</v>
      </c>
      <c r="I919" s="10">
        <v>1</v>
      </c>
      <c r="J919" s="10">
        <v>1</v>
      </c>
      <c r="K919" s="10">
        <v>0</v>
      </c>
      <c r="L919" t="str">
        <f t="shared" si="84"/>
        <v xml:space="preserve">Androsace </v>
      </c>
      <c r="M919" t="str">
        <f t="shared" si="85"/>
        <v xml:space="preserve"> vandellii</v>
      </c>
      <c r="N919" t="str">
        <f t="shared" si="86"/>
        <v/>
      </c>
      <c r="O919" t="str">
        <f t="shared" si="88"/>
        <v>Species</v>
      </c>
      <c r="P919" t="str">
        <f t="shared" si="87"/>
        <v>(Turra) Chiov.</v>
      </c>
      <c r="Q919" t="str">
        <f>LOOKUP(A919,Formation!$A$2:$A$10,Formation!$B$2:$B$10)</f>
        <v>Gletscher, Fels, Schutt und Geröll (mineralische Rohböden)</v>
      </c>
      <c r="R919" t="str" cm="1">
        <f t="array" ref="R919">INDEX(Klasse!$D$2:$D$42,MATCH(1,(A919=Klasse!$A$2:$A$42) * (Species!B919=Klasse!$B$2:$B$42),0))</f>
        <v>Felsen</v>
      </c>
    </row>
    <row r="920" spans="1:18" x14ac:dyDescent="0.3">
      <c r="A920" s="10">
        <v>3</v>
      </c>
      <c r="B920" s="10">
        <v>4</v>
      </c>
      <c r="C920" s="10">
        <v>2</v>
      </c>
      <c r="D920" s="10">
        <v>2</v>
      </c>
      <c r="E920" t="str">
        <f>IF(C920="",Options!$A$3,IF(D920="",Options!$A$4,Options!$A$5))</f>
        <v>Assoziation</v>
      </c>
      <c r="F920" t="str" cm="1">
        <f t="array" ref="F920">IF(E920=Options!$A$3,"",IF(E920=Options!$A$4,INDEX(Verband!$E$2:$E$179,MATCH(1,(A920=Verband!$A$2:$A$179) * (Species!B920=Verband!$B$2:$B$179) * (Species!C920=Verband!$C$2:$C$179),0)),IF(E920=Options!$A$5,INDEX(Assoziation!$F$2:$F$96,MATCH(1,(A920=Assoziation!$A$2:$A$96) * (Species!B920=Assoziation!$B$2:$B$96) * (Species!C920=Assoziation!$C$2:$C$96) * (Species!D920=Assoziation!$D$2:$D$96),0)),"")))</f>
        <v>Androsacion vandellii</v>
      </c>
      <c r="G920" t="str" cm="1">
        <f t="array" ref="G920">IF(E920=Options!$A$3,INDEX(Klasse!$D$2:$D$42,MATCH(1,(A920=Klasse!$A$2:$A$42) * (Species!B920=Klasse!$B$2:$B$42),0)),IF(E920=Options!$A$4,INDEX(Verband!$F$2:$F$179,MATCH(1,(A920=Verband!$A$2:$A$179) * (Species!B920=Verband!$B$2:$B$179) * (Species!C920=Verband!$C$2:$C$179),0)),IF(E920=Options!$A$5,INDEX(Assoziation!$G$2:$G$96,MATCH(1,(A920=Assoziation!$A$2:$A$96) * (Species!B920=Assoziation!$B$2:$B$96) * (Species!C920=Assoziation!$C$2:$C$96) * (Species!D920=Assoziation!$D$2:$D$96),0)),"")))</f>
        <v>Silikatfelsflur</v>
      </c>
      <c r="H920" s="10" t="s">
        <v>931</v>
      </c>
      <c r="I920" s="10">
        <v>1</v>
      </c>
      <c r="J920" s="10">
        <v>0</v>
      </c>
      <c r="K920" s="10">
        <v>0</v>
      </c>
      <c r="L920" t="str">
        <f t="shared" si="84"/>
        <v xml:space="preserve">Asplenium </v>
      </c>
      <c r="M920" t="str">
        <f t="shared" si="85"/>
        <v xml:space="preserve"> billotii</v>
      </c>
      <c r="N920" t="str">
        <f t="shared" si="86"/>
        <v/>
      </c>
      <c r="O920" t="str">
        <f t="shared" si="88"/>
        <v>Species</v>
      </c>
      <c r="P920" t="str">
        <f t="shared" si="87"/>
        <v>F. W. Schultz</v>
      </c>
      <c r="Q920" t="str">
        <f>LOOKUP(A920,Formation!$A$2:$A$10,Formation!$B$2:$B$10)</f>
        <v>Gletscher, Fels, Schutt und Geröll (mineralische Rohböden)</v>
      </c>
      <c r="R920" t="str" cm="1">
        <f t="array" ref="R920">INDEX(Klasse!$D$2:$D$42,MATCH(1,(A920=Klasse!$A$2:$A$42) * (Species!B920=Klasse!$B$2:$B$42),0))</f>
        <v>Felsen</v>
      </c>
    </row>
    <row r="921" spans="1:18" x14ac:dyDescent="0.3">
      <c r="A921" s="10">
        <v>3</v>
      </c>
      <c r="B921" s="10">
        <v>4</v>
      </c>
      <c r="C921" s="10">
        <v>2</v>
      </c>
      <c r="D921" s="10">
        <v>2</v>
      </c>
      <c r="E921" t="str">
        <f>IF(C921="",Options!$A$3,IF(D921="",Options!$A$4,Options!$A$5))</f>
        <v>Assoziation</v>
      </c>
      <c r="F921" t="str" cm="1">
        <f t="array" ref="F921">IF(E921=Options!$A$3,"",IF(E921=Options!$A$4,INDEX(Verband!$E$2:$E$179,MATCH(1,(A921=Verband!$A$2:$A$179) * (Species!B921=Verband!$B$2:$B$179) * (Species!C921=Verband!$C$2:$C$179),0)),IF(E921=Options!$A$5,INDEX(Assoziation!$F$2:$F$96,MATCH(1,(A921=Assoziation!$A$2:$A$96) * (Species!B921=Assoziation!$B$2:$B$96) * (Species!C921=Assoziation!$C$2:$C$96) * (Species!D921=Assoziation!$D$2:$D$96),0)),"")))</f>
        <v>Androsacion vandellii</v>
      </c>
      <c r="G921" t="str" cm="1">
        <f t="array" ref="G921">IF(E921=Options!$A$3,INDEX(Klasse!$D$2:$D$42,MATCH(1,(A921=Klasse!$A$2:$A$42) * (Species!B921=Klasse!$B$2:$B$42),0)),IF(E921=Options!$A$4,INDEX(Verband!$F$2:$F$179,MATCH(1,(A921=Verband!$A$2:$A$179) * (Species!B921=Verband!$B$2:$B$179) * (Species!C921=Verband!$C$2:$C$179),0)),IF(E921=Options!$A$5,INDEX(Assoziation!$G$2:$G$96,MATCH(1,(A921=Assoziation!$A$2:$A$96) * (Species!B921=Assoziation!$B$2:$B$96) * (Species!C921=Assoziation!$C$2:$C$96) * (Species!D921=Assoziation!$D$2:$D$96),0)),"")))</f>
        <v>Silikatfelsflur</v>
      </c>
      <c r="H921" s="10" t="s">
        <v>932</v>
      </c>
      <c r="I921" s="10">
        <v>1</v>
      </c>
      <c r="J921" s="10">
        <v>0</v>
      </c>
      <c r="K921" s="10">
        <v>0</v>
      </c>
      <c r="L921" t="str">
        <f t="shared" si="84"/>
        <v xml:space="preserve">Hieracium </v>
      </c>
      <c r="M921" t="str">
        <f t="shared" si="85"/>
        <v xml:space="preserve"> schmidtii</v>
      </c>
      <c r="N921" t="str">
        <f t="shared" si="86"/>
        <v/>
      </c>
      <c r="O921" t="str">
        <f t="shared" si="88"/>
        <v>aggr</v>
      </c>
      <c r="P921" t="str">
        <f t="shared" si="87"/>
        <v/>
      </c>
      <c r="Q921" t="str">
        <f>LOOKUP(A921,Formation!$A$2:$A$10,Formation!$B$2:$B$10)</f>
        <v>Gletscher, Fels, Schutt und Geröll (mineralische Rohböden)</v>
      </c>
      <c r="R921" t="str" cm="1">
        <f t="array" ref="R921">INDEX(Klasse!$D$2:$D$42,MATCH(1,(A921=Klasse!$A$2:$A$42) * (Species!B921=Klasse!$B$2:$B$42),0))</f>
        <v>Felsen</v>
      </c>
    </row>
    <row r="922" spans="1:18" x14ac:dyDescent="0.3">
      <c r="A922" s="10">
        <v>3</v>
      </c>
      <c r="B922" s="10">
        <v>4</v>
      </c>
      <c r="C922" s="10">
        <v>2</v>
      </c>
      <c r="D922" s="10">
        <v>2</v>
      </c>
      <c r="E922" t="str">
        <f>IF(C922="",Options!$A$3,IF(D922="",Options!$A$4,Options!$A$5))</f>
        <v>Assoziation</v>
      </c>
      <c r="F922" t="str" cm="1">
        <f t="array" ref="F922">IF(E922=Options!$A$3,"",IF(E922=Options!$A$4,INDEX(Verband!$E$2:$E$179,MATCH(1,(A922=Verband!$A$2:$A$179) * (Species!B922=Verband!$B$2:$B$179) * (Species!C922=Verband!$C$2:$C$179),0)),IF(E922=Options!$A$5,INDEX(Assoziation!$F$2:$F$96,MATCH(1,(A922=Assoziation!$A$2:$A$96) * (Species!B922=Assoziation!$B$2:$B$96) * (Species!C922=Assoziation!$C$2:$C$96) * (Species!D922=Assoziation!$D$2:$D$96),0)),"")))</f>
        <v>Androsacion vandellii</v>
      </c>
      <c r="G922" t="str" cm="1">
        <f t="array" ref="G922">IF(E922=Options!$A$3,INDEX(Klasse!$D$2:$D$42,MATCH(1,(A922=Klasse!$A$2:$A$42) * (Species!B922=Klasse!$B$2:$B$42),0)),IF(E922=Options!$A$4,INDEX(Verband!$F$2:$F$179,MATCH(1,(A922=Verband!$A$2:$A$179) * (Species!B922=Verband!$B$2:$B$179) * (Species!C922=Verband!$C$2:$C$179),0)),IF(E922=Options!$A$5,INDEX(Assoziation!$G$2:$G$96,MATCH(1,(A922=Assoziation!$A$2:$A$96) * (Species!B922=Assoziation!$B$2:$B$96) * (Species!C922=Assoziation!$C$2:$C$96) * (Species!D922=Assoziation!$D$2:$D$96),0)),"")))</f>
        <v>Silikatfelsflur</v>
      </c>
      <c r="H922" s="10" t="s">
        <v>933</v>
      </c>
      <c r="I922" s="10">
        <v>1</v>
      </c>
      <c r="J922" s="10">
        <v>0</v>
      </c>
      <c r="K922" s="10">
        <v>0</v>
      </c>
      <c r="L922" t="str">
        <f t="shared" si="84"/>
        <v xml:space="preserve">Minuartia </v>
      </c>
      <c r="M922" t="str">
        <f t="shared" si="85"/>
        <v xml:space="preserve"> cherlerioides</v>
      </c>
      <c r="N922" t="str">
        <f t="shared" si="86"/>
        <v>rionii</v>
      </c>
      <c r="O922" t="str">
        <f t="shared" si="88"/>
        <v>Subspecies</v>
      </c>
      <c r="P922" t="str">
        <f t="shared" si="87"/>
        <v/>
      </c>
      <c r="Q922" t="str">
        <f>LOOKUP(A922,Formation!$A$2:$A$10,Formation!$B$2:$B$10)</f>
        <v>Gletscher, Fels, Schutt und Geröll (mineralische Rohböden)</v>
      </c>
      <c r="R922" t="str" cm="1">
        <f t="array" ref="R922">INDEX(Klasse!$D$2:$D$42,MATCH(1,(A922=Klasse!$A$2:$A$42) * (Species!B922=Klasse!$B$2:$B$42),0))</f>
        <v>Felsen</v>
      </c>
    </row>
    <row r="923" spans="1:18" x14ac:dyDescent="0.3">
      <c r="A923" s="10">
        <v>3</v>
      </c>
      <c r="B923" s="10">
        <v>4</v>
      </c>
      <c r="C923" s="10">
        <v>2</v>
      </c>
      <c r="D923" s="10">
        <v>2</v>
      </c>
      <c r="E923" t="str">
        <f>IF(C923="",Options!$A$3,IF(D923="",Options!$A$4,Options!$A$5))</f>
        <v>Assoziation</v>
      </c>
      <c r="F923" t="str" cm="1">
        <f t="array" ref="F923">IF(E923=Options!$A$3,"",IF(E923=Options!$A$4,INDEX(Verband!$E$2:$E$179,MATCH(1,(A923=Verband!$A$2:$A$179) * (Species!B923=Verband!$B$2:$B$179) * (Species!C923=Verband!$C$2:$C$179),0)),IF(E923=Options!$A$5,INDEX(Assoziation!$F$2:$F$96,MATCH(1,(A923=Assoziation!$A$2:$A$96) * (Species!B923=Assoziation!$B$2:$B$96) * (Species!C923=Assoziation!$C$2:$C$96) * (Species!D923=Assoziation!$D$2:$D$96),0)),"")))</f>
        <v>Androsacion vandellii</v>
      </c>
      <c r="G923" t="str" cm="1">
        <f t="array" ref="G923">IF(E923=Options!$A$3,INDEX(Klasse!$D$2:$D$42,MATCH(1,(A923=Klasse!$A$2:$A$42) * (Species!B923=Klasse!$B$2:$B$42),0)),IF(E923=Options!$A$4,INDEX(Verband!$F$2:$F$179,MATCH(1,(A923=Verband!$A$2:$A$179) * (Species!B923=Verband!$B$2:$B$179) * (Species!C923=Verband!$C$2:$C$179),0)),IF(E923=Options!$A$5,INDEX(Assoziation!$G$2:$G$96,MATCH(1,(A923=Assoziation!$A$2:$A$96) * (Species!B923=Assoziation!$B$2:$B$96) * (Species!C923=Assoziation!$C$2:$C$96) * (Species!D923=Assoziation!$D$2:$D$96),0)),"")))</f>
        <v>Silikatfelsflur</v>
      </c>
      <c r="H923" s="10" t="s">
        <v>934</v>
      </c>
      <c r="I923" s="10">
        <v>1</v>
      </c>
      <c r="J923" s="10">
        <v>0</v>
      </c>
      <c r="K923" s="10">
        <v>0</v>
      </c>
      <c r="L923" t="str">
        <f t="shared" si="84"/>
        <v xml:space="preserve">Phyteuma </v>
      </c>
      <c r="M923" t="str">
        <f t="shared" si="85"/>
        <v xml:space="preserve"> humile</v>
      </c>
      <c r="N923" t="str">
        <f t="shared" si="86"/>
        <v/>
      </c>
      <c r="O923" t="str">
        <f t="shared" si="88"/>
        <v>Species</v>
      </c>
      <c r="P923" t="str">
        <f t="shared" si="87"/>
        <v>Gaudin</v>
      </c>
      <c r="Q923" t="str">
        <f>LOOKUP(A923,Formation!$A$2:$A$10,Formation!$B$2:$B$10)</f>
        <v>Gletscher, Fels, Schutt und Geröll (mineralische Rohböden)</v>
      </c>
      <c r="R923" t="str" cm="1">
        <f t="array" ref="R923">INDEX(Klasse!$D$2:$D$42,MATCH(1,(A923=Klasse!$A$2:$A$42) * (Species!B923=Klasse!$B$2:$B$42),0))</f>
        <v>Felsen</v>
      </c>
    </row>
    <row r="924" spans="1:18" x14ac:dyDescent="0.3">
      <c r="A924" s="10">
        <v>3</v>
      </c>
      <c r="B924" s="10">
        <v>4</v>
      </c>
      <c r="C924" s="10">
        <v>2</v>
      </c>
      <c r="D924" s="10">
        <v>2</v>
      </c>
      <c r="E924" t="str">
        <f>IF(C924="",Options!$A$3,IF(D924="",Options!$A$4,Options!$A$5))</f>
        <v>Assoziation</v>
      </c>
      <c r="F924" t="str" cm="1">
        <f t="array" ref="F924">IF(E924=Options!$A$3,"",IF(E924=Options!$A$4,INDEX(Verband!$E$2:$E$179,MATCH(1,(A924=Verband!$A$2:$A$179) * (Species!B924=Verband!$B$2:$B$179) * (Species!C924=Verband!$C$2:$C$179),0)),IF(E924=Options!$A$5,INDEX(Assoziation!$F$2:$F$96,MATCH(1,(A924=Assoziation!$A$2:$A$96) * (Species!B924=Assoziation!$B$2:$B$96) * (Species!C924=Assoziation!$C$2:$C$96) * (Species!D924=Assoziation!$D$2:$D$96),0)),"")))</f>
        <v>Androsacion vandellii</v>
      </c>
      <c r="G924" t="str" cm="1">
        <f t="array" ref="G924">IF(E924=Options!$A$3,INDEX(Klasse!$D$2:$D$42,MATCH(1,(A924=Klasse!$A$2:$A$42) * (Species!B924=Klasse!$B$2:$B$42),0)),IF(E924=Options!$A$4,INDEX(Verband!$F$2:$F$179,MATCH(1,(A924=Verband!$A$2:$A$179) * (Species!B924=Verband!$B$2:$B$179) * (Species!C924=Verband!$C$2:$C$179),0)),IF(E924=Options!$A$5,INDEX(Assoziation!$G$2:$G$96,MATCH(1,(A924=Assoziation!$A$2:$A$96) * (Species!B924=Assoziation!$B$2:$B$96) * (Species!C924=Assoziation!$C$2:$C$96) * (Species!D924=Assoziation!$D$2:$D$96),0)),"")))</f>
        <v>Silikatfelsflur</v>
      </c>
      <c r="H924" s="10" t="s">
        <v>935</v>
      </c>
      <c r="I924" s="10">
        <v>1</v>
      </c>
      <c r="J924" s="10">
        <v>0</v>
      </c>
      <c r="K924" s="10">
        <v>0</v>
      </c>
      <c r="L924" t="str">
        <f t="shared" si="84"/>
        <v xml:space="preserve">Primula </v>
      </c>
      <c r="M924" t="str">
        <f t="shared" si="85"/>
        <v xml:space="preserve"> latifolia</v>
      </c>
      <c r="N924" t="str">
        <f t="shared" si="86"/>
        <v/>
      </c>
      <c r="O924" t="str">
        <f t="shared" si="88"/>
        <v>Species</v>
      </c>
      <c r="P924" t="str">
        <f t="shared" si="87"/>
        <v>Lapeyr.</v>
      </c>
      <c r="Q924" t="str">
        <f>LOOKUP(A924,Formation!$A$2:$A$10,Formation!$B$2:$B$10)</f>
        <v>Gletscher, Fels, Schutt und Geröll (mineralische Rohböden)</v>
      </c>
      <c r="R924" t="str" cm="1">
        <f t="array" ref="R924">INDEX(Klasse!$D$2:$D$42,MATCH(1,(A924=Klasse!$A$2:$A$42) * (Species!B924=Klasse!$B$2:$B$42),0))</f>
        <v>Felsen</v>
      </c>
    </row>
    <row r="925" spans="1:18" x14ac:dyDescent="0.3">
      <c r="A925" s="10">
        <v>3</v>
      </c>
      <c r="B925" s="10">
        <v>4</v>
      </c>
      <c r="C925" s="10">
        <v>2</v>
      </c>
      <c r="D925" s="10">
        <v>2</v>
      </c>
      <c r="E925" t="str">
        <f>IF(C925="",Options!$A$3,IF(D925="",Options!$A$4,Options!$A$5))</f>
        <v>Assoziation</v>
      </c>
      <c r="F925" t="str" cm="1">
        <f t="array" ref="F925">IF(E925=Options!$A$3,"",IF(E925=Options!$A$4,INDEX(Verband!$E$2:$E$179,MATCH(1,(A925=Verband!$A$2:$A$179) * (Species!B925=Verband!$B$2:$B$179) * (Species!C925=Verband!$C$2:$C$179),0)),IF(E925=Options!$A$5,INDEX(Assoziation!$F$2:$F$96,MATCH(1,(A925=Assoziation!$A$2:$A$96) * (Species!B925=Assoziation!$B$2:$B$96) * (Species!C925=Assoziation!$C$2:$C$96) * (Species!D925=Assoziation!$D$2:$D$96),0)),"")))</f>
        <v>Androsacion vandellii</v>
      </c>
      <c r="G925" t="str" cm="1">
        <f t="array" ref="G925">IF(E925=Options!$A$3,INDEX(Klasse!$D$2:$D$42,MATCH(1,(A925=Klasse!$A$2:$A$42) * (Species!B925=Klasse!$B$2:$B$42),0)),IF(E925=Options!$A$4,INDEX(Verband!$F$2:$F$179,MATCH(1,(A925=Verband!$A$2:$A$179) * (Species!B925=Verband!$B$2:$B$179) * (Species!C925=Verband!$C$2:$C$179),0)),IF(E925=Options!$A$5,INDEX(Assoziation!$G$2:$G$96,MATCH(1,(A925=Assoziation!$A$2:$A$96) * (Species!B925=Assoziation!$B$2:$B$96) * (Species!C925=Assoziation!$C$2:$C$96) * (Species!D925=Assoziation!$D$2:$D$96),0)),"")))</f>
        <v>Silikatfelsflur</v>
      </c>
      <c r="H925" s="10" t="s">
        <v>936</v>
      </c>
      <c r="I925" s="10">
        <v>1</v>
      </c>
      <c r="J925" s="10">
        <v>0</v>
      </c>
      <c r="K925" s="10">
        <v>0</v>
      </c>
      <c r="L925" t="str">
        <f t="shared" ref="L925:L988" si="89">IF(O925="Genus",H925,LEFT(H925,FIND(" ",H925)))</f>
        <v xml:space="preserve">Saxifraga </v>
      </c>
      <c r="M925" t="str">
        <f t="shared" ref="M925:M988" si="90">IF(O925="Genus","",MID(H925,FIND(" ",H925),FIND(" ",H925,FIND(" ",H925)+1)-FIND(" ",H925)))</f>
        <v xml:space="preserve"> cotyledon</v>
      </c>
      <c r="N925" t="str">
        <f t="shared" ref="N925:N988" si="91">IF(O925="Subspecies",MID(H925,FIND("subsp. ",H925)+7,LEN(H925)-FIND("subsp. ",H925)+7),"")</f>
        <v/>
      </c>
      <c r="O925" t="str">
        <f t="shared" si="88"/>
        <v>Species</v>
      </c>
      <c r="P925" t="str">
        <f t="shared" ref="P925:P988" si="92">IF(O925="Species",RIGHT(H925,LEN(H925)-FIND(" ",H925,FIND(" ",H925)+1)),"")</f>
        <v>L.</v>
      </c>
      <c r="Q925" t="str">
        <f>LOOKUP(A925,Formation!$A$2:$A$10,Formation!$B$2:$B$10)</f>
        <v>Gletscher, Fels, Schutt und Geröll (mineralische Rohböden)</v>
      </c>
      <c r="R925" t="str" cm="1">
        <f t="array" ref="R925">INDEX(Klasse!$D$2:$D$42,MATCH(1,(A925=Klasse!$A$2:$A$42) * (Species!B925=Klasse!$B$2:$B$42),0))</f>
        <v>Felsen</v>
      </c>
    </row>
    <row r="926" spans="1:18" x14ac:dyDescent="0.3">
      <c r="A926" s="10">
        <v>3</v>
      </c>
      <c r="B926" s="10">
        <v>4</v>
      </c>
      <c r="C926" s="10">
        <v>2</v>
      </c>
      <c r="D926" s="10">
        <v>2</v>
      </c>
      <c r="E926" t="str">
        <f>IF(C926="",Options!$A$3,IF(D926="",Options!$A$4,Options!$A$5))</f>
        <v>Assoziation</v>
      </c>
      <c r="F926" t="str" cm="1">
        <f t="array" ref="F926">IF(E926=Options!$A$3,"",IF(E926=Options!$A$4,INDEX(Verband!$E$2:$E$179,MATCH(1,(A926=Verband!$A$2:$A$179) * (Species!B926=Verband!$B$2:$B$179) * (Species!C926=Verband!$C$2:$C$179),0)),IF(E926=Options!$A$5,INDEX(Assoziation!$F$2:$F$96,MATCH(1,(A926=Assoziation!$A$2:$A$96) * (Species!B926=Assoziation!$B$2:$B$96) * (Species!C926=Assoziation!$C$2:$C$96) * (Species!D926=Assoziation!$D$2:$D$96),0)),"")))</f>
        <v>Androsacion vandellii</v>
      </c>
      <c r="G926" t="str" cm="1">
        <f t="array" ref="G926">IF(E926=Options!$A$3,INDEX(Klasse!$D$2:$D$42,MATCH(1,(A926=Klasse!$A$2:$A$42) * (Species!B926=Klasse!$B$2:$B$42),0)),IF(E926=Options!$A$4,INDEX(Verband!$F$2:$F$179,MATCH(1,(A926=Verband!$A$2:$A$179) * (Species!B926=Verband!$B$2:$B$179) * (Species!C926=Verband!$C$2:$C$179),0)),IF(E926=Options!$A$5,INDEX(Assoziation!$G$2:$G$96,MATCH(1,(A926=Assoziation!$A$2:$A$96) * (Species!B926=Assoziation!$B$2:$B$96) * (Species!C926=Assoziation!$C$2:$C$96) * (Species!D926=Assoziation!$D$2:$D$96),0)),"")))</f>
        <v>Silikatfelsflur</v>
      </c>
      <c r="H926" s="10" t="s">
        <v>937</v>
      </c>
      <c r="I926" s="10">
        <v>1</v>
      </c>
      <c r="J926" s="10">
        <v>0</v>
      </c>
      <c r="K926" s="10">
        <v>0</v>
      </c>
      <c r="L926" t="str">
        <f t="shared" si="89"/>
        <v xml:space="preserve">Woodsia </v>
      </c>
      <c r="M926" t="str">
        <f t="shared" si="90"/>
        <v xml:space="preserve"> alpina</v>
      </c>
      <c r="N926" t="str">
        <f t="shared" si="91"/>
        <v/>
      </c>
      <c r="O926" t="str">
        <f t="shared" si="88"/>
        <v>Species</v>
      </c>
      <c r="P926" t="str">
        <f t="shared" si="92"/>
        <v>(Bolton) Gray</v>
      </c>
      <c r="Q926" t="str">
        <f>LOOKUP(A926,Formation!$A$2:$A$10,Formation!$B$2:$B$10)</f>
        <v>Gletscher, Fels, Schutt und Geröll (mineralische Rohböden)</v>
      </c>
      <c r="R926" t="str" cm="1">
        <f t="array" ref="R926">INDEX(Klasse!$D$2:$D$42,MATCH(1,(A926=Klasse!$A$2:$A$42) * (Species!B926=Klasse!$B$2:$B$42),0))</f>
        <v>Felsen</v>
      </c>
    </row>
    <row r="927" spans="1:18" x14ac:dyDescent="0.3">
      <c r="A927" s="10">
        <v>3</v>
      </c>
      <c r="B927" s="10">
        <v>4</v>
      </c>
      <c r="C927" s="10">
        <v>2</v>
      </c>
      <c r="D927" s="10">
        <v>2</v>
      </c>
      <c r="E927" t="str">
        <f>IF(C927="",Options!$A$3,IF(D927="",Options!$A$4,Options!$A$5))</f>
        <v>Assoziation</v>
      </c>
      <c r="F927" t="str" cm="1">
        <f t="array" ref="F927">IF(E927=Options!$A$3,"",IF(E927=Options!$A$4,INDEX(Verband!$E$2:$E$179,MATCH(1,(A927=Verband!$A$2:$A$179) * (Species!B927=Verband!$B$2:$B$179) * (Species!C927=Verband!$C$2:$C$179),0)),IF(E927=Options!$A$5,INDEX(Assoziation!$F$2:$F$96,MATCH(1,(A927=Assoziation!$A$2:$A$96) * (Species!B927=Assoziation!$B$2:$B$96) * (Species!C927=Assoziation!$C$2:$C$96) * (Species!D927=Assoziation!$D$2:$D$96),0)),"")))</f>
        <v>Androsacion vandellii</v>
      </c>
      <c r="G927" t="str" cm="1">
        <f t="array" ref="G927">IF(E927=Options!$A$3,INDEX(Klasse!$D$2:$D$42,MATCH(1,(A927=Klasse!$A$2:$A$42) * (Species!B927=Klasse!$B$2:$B$42),0)),IF(E927=Options!$A$4,INDEX(Verband!$F$2:$F$179,MATCH(1,(A927=Verband!$A$2:$A$179) * (Species!B927=Verband!$B$2:$B$179) * (Species!C927=Verband!$C$2:$C$179),0)),IF(E927=Options!$A$5,INDEX(Assoziation!$G$2:$G$96,MATCH(1,(A927=Assoziation!$A$2:$A$96) * (Species!B927=Assoziation!$B$2:$B$96) * (Species!C927=Assoziation!$C$2:$C$96) * (Species!D927=Assoziation!$D$2:$D$96),0)),"")))</f>
        <v>Silikatfelsflur</v>
      </c>
      <c r="H927" s="10" t="s">
        <v>938</v>
      </c>
      <c r="I927" s="10">
        <v>1</v>
      </c>
      <c r="J927" s="10">
        <v>0</v>
      </c>
      <c r="K927" s="10">
        <v>0</v>
      </c>
      <c r="L927" t="str">
        <f t="shared" si="89"/>
        <v xml:space="preserve">Woodsia </v>
      </c>
      <c r="M927" t="str">
        <f t="shared" si="90"/>
        <v xml:space="preserve"> ilvensis</v>
      </c>
      <c r="N927" t="str">
        <f t="shared" si="91"/>
        <v/>
      </c>
      <c r="O927" t="str">
        <f t="shared" si="88"/>
        <v>Species</v>
      </c>
      <c r="P927" t="str">
        <f t="shared" si="92"/>
        <v>(L.) R. Br.</v>
      </c>
      <c r="Q927" t="str">
        <f>LOOKUP(A927,Formation!$A$2:$A$10,Formation!$B$2:$B$10)</f>
        <v>Gletscher, Fels, Schutt und Geröll (mineralische Rohböden)</v>
      </c>
      <c r="R927" t="str" cm="1">
        <f t="array" ref="R927">INDEX(Klasse!$D$2:$D$42,MATCH(1,(A927=Klasse!$A$2:$A$42) * (Species!B927=Klasse!$B$2:$B$42),0))</f>
        <v>Felsen</v>
      </c>
    </row>
    <row r="928" spans="1:18" x14ac:dyDescent="0.3">
      <c r="A928" s="10">
        <v>3</v>
      </c>
      <c r="B928" s="10">
        <v>4</v>
      </c>
      <c r="C928" s="10">
        <v>2</v>
      </c>
      <c r="D928" s="10">
        <v>2</v>
      </c>
      <c r="E928" t="str">
        <f>IF(C928="",Options!$A$3,IF(D928="",Options!$A$4,Options!$A$5))</f>
        <v>Assoziation</v>
      </c>
      <c r="F928" t="str" cm="1">
        <f t="array" ref="F928">IF(E928=Options!$A$3,"",IF(E928=Options!$A$4,INDEX(Verband!$E$2:$E$179,MATCH(1,(A928=Verband!$A$2:$A$179) * (Species!B928=Verband!$B$2:$B$179) * (Species!C928=Verband!$C$2:$C$179),0)),IF(E928=Options!$A$5,INDEX(Assoziation!$F$2:$F$96,MATCH(1,(A928=Assoziation!$A$2:$A$96) * (Species!B928=Assoziation!$B$2:$B$96) * (Species!C928=Assoziation!$C$2:$C$96) * (Species!D928=Assoziation!$D$2:$D$96),0)),"")))</f>
        <v>Androsacion vandellii</v>
      </c>
      <c r="G928" t="str" cm="1">
        <f t="array" ref="G928">IF(E928=Options!$A$3,INDEX(Klasse!$D$2:$D$42,MATCH(1,(A928=Klasse!$A$2:$A$42) * (Species!B928=Klasse!$B$2:$B$42),0)),IF(E928=Options!$A$4,INDEX(Verband!$F$2:$F$179,MATCH(1,(A928=Verband!$A$2:$A$179) * (Species!B928=Verband!$B$2:$B$179) * (Species!C928=Verband!$C$2:$C$179),0)),IF(E928=Options!$A$5,INDEX(Assoziation!$G$2:$G$96,MATCH(1,(A928=Assoziation!$A$2:$A$96) * (Species!B928=Assoziation!$B$2:$B$96) * (Species!C928=Assoziation!$C$2:$C$96) * (Species!D928=Assoziation!$D$2:$D$96),0)),"")))</f>
        <v>Silikatfelsflur</v>
      </c>
      <c r="H928" s="10" t="s">
        <v>939</v>
      </c>
      <c r="I928" s="10">
        <v>0</v>
      </c>
      <c r="J928" s="10">
        <v>0</v>
      </c>
      <c r="K928" s="10">
        <v>0</v>
      </c>
      <c r="L928" t="str">
        <f t="shared" si="89"/>
        <v xml:space="preserve">Alyssoides </v>
      </c>
      <c r="M928" t="str">
        <f t="shared" si="90"/>
        <v xml:space="preserve"> utriculata</v>
      </c>
      <c r="N928" t="str">
        <f t="shared" si="91"/>
        <v/>
      </c>
      <c r="O928" t="str">
        <f t="shared" si="88"/>
        <v>Species</v>
      </c>
      <c r="P928" t="str">
        <f t="shared" si="92"/>
        <v>(L.) Moench</v>
      </c>
      <c r="Q928" t="str">
        <f>LOOKUP(A928,Formation!$A$2:$A$10,Formation!$B$2:$B$10)</f>
        <v>Gletscher, Fels, Schutt und Geröll (mineralische Rohböden)</v>
      </c>
      <c r="R928" t="str" cm="1">
        <f t="array" ref="R928">INDEX(Klasse!$D$2:$D$42,MATCH(1,(A928=Klasse!$A$2:$A$42) * (Species!B928=Klasse!$B$2:$B$42),0))</f>
        <v>Felsen</v>
      </c>
    </row>
    <row r="929" spans="1:18" x14ac:dyDescent="0.3">
      <c r="A929" s="10">
        <v>3</v>
      </c>
      <c r="B929" s="10">
        <v>4</v>
      </c>
      <c r="C929" s="10">
        <v>2</v>
      </c>
      <c r="D929" s="10">
        <v>2</v>
      </c>
      <c r="E929" t="str">
        <f>IF(C929="",Options!$A$3,IF(D929="",Options!$A$4,Options!$A$5))</f>
        <v>Assoziation</v>
      </c>
      <c r="F929" t="str" cm="1">
        <f t="array" ref="F929">IF(E929=Options!$A$3,"",IF(E929=Options!$A$4,INDEX(Verband!$E$2:$E$179,MATCH(1,(A929=Verband!$A$2:$A$179) * (Species!B929=Verband!$B$2:$B$179) * (Species!C929=Verband!$C$2:$C$179),0)),IF(E929=Options!$A$5,INDEX(Assoziation!$F$2:$F$96,MATCH(1,(A929=Assoziation!$A$2:$A$96) * (Species!B929=Assoziation!$B$2:$B$96) * (Species!C929=Assoziation!$C$2:$C$96) * (Species!D929=Assoziation!$D$2:$D$96),0)),"")))</f>
        <v>Androsacion vandellii</v>
      </c>
      <c r="G929" t="str" cm="1">
        <f t="array" ref="G929">IF(E929=Options!$A$3,INDEX(Klasse!$D$2:$D$42,MATCH(1,(A929=Klasse!$A$2:$A$42) * (Species!B929=Klasse!$B$2:$B$42),0)),IF(E929=Options!$A$4,INDEX(Verband!$F$2:$F$179,MATCH(1,(A929=Verband!$A$2:$A$179) * (Species!B929=Verband!$B$2:$B$179) * (Species!C929=Verband!$C$2:$C$179),0)),IF(E929=Options!$A$5,INDEX(Assoziation!$G$2:$G$96,MATCH(1,(A929=Assoziation!$A$2:$A$96) * (Species!B929=Assoziation!$B$2:$B$96) * (Species!C929=Assoziation!$C$2:$C$96) * (Species!D929=Assoziation!$D$2:$D$96),0)),"")))</f>
        <v>Silikatfelsflur</v>
      </c>
      <c r="H929" s="11" t="s">
        <v>890</v>
      </c>
      <c r="I929" s="10">
        <v>0</v>
      </c>
      <c r="J929" s="10">
        <v>0</v>
      </c>
      <c r="K929" s="10">
        <v>0</v>
      </c>
      <c r="L929" t="str">
        <f t="shared" si="89"/>
        <v xml:space="preserve">Androsace </v>
      </c>
      <c r="M929" t="str">
        <f t="shared" si="90"/>
        <v xml:space="preserve"> pubescens</v>
      </c>
      <c r="N929" t="str">
        <f t="shared" si="91"/>
        <v/>
      </c>
      <c r="O929" t="str">
        <f t="shared" si="88"/>
        <v>Species</v>
      </c>
      <c r="P929" t="str">
        <f t="shared" si="92"/>
        <v>DC.</v>
      </c>
      <c r="Q929" t="str">
        <f>LOOKUP(A929,Formation!$A$2:$A$10,Formation!$B$2:$B$10)</f>
        <v>Gletscher, Fels, Schutt und Geröll (mineralische Rohböden)</v>
      </c>
      <c r="R929" t="str" cm="1">
        <f t="array" ref="R929">INDEX(Klasse!$D$2:$D$42,MATCH(1,(A929=Klasse!$A$2:$A$42) * (Species!B929=Klasse!$B$2:$B$42),0))</f>
        <v>Felsen</v>
      </c>
    </row>
    <row r="930" spans="1:18" x14ac:dyDescent="0.3">
      <c r="A930" s="10">
        <v>3</v>
      </c>
      <c r="B930" s="10">
        <v>4</v>
      </c>
      <c r="C930" s="10">
        <v>2</v>
      </c>
      <c r="D930" s="10">
        <v>2</v>
      </c>
      <c r="E930" t="str">
        <f>IF(C930="",Options!$A$3,IF(D930="",Options!$A$4,Options!$A$5))</f>
        <v>Assoziation</v>
      </c>
      <c r="F930" t="str" cm="1">
        <f t="array" ref="F930">IF(E930=Options!$A$3,"",IF(E930=Options!$A$4,INDEX(Verband!$E$2:$E$179,MATCH(1,(A930=Verband!$A$2:$A$179) * (Species!B930=Verband!$B$2:$B$179) * (Species!C930=Verband!$C$2:$C$179),0)),IF(E930=Options!$A$5,INDEX(Assoziation!$F$2:$F$96,MATCH(1,(A930=Assoziation!$A$2:$A$96) * (Species!B930=Assoziation!$B$2:$B$96) * (Species!C930=Assoziation!$C$2:$C$96) * (Species!D930=Assoziation!$D$2:$D$96),0)),"")))</f>
        <v>Androsacion vandellii</v>
      </c>
      <c r="G930" t="str" cm="1">
        <f t="array" ref="G930">IF(E930=Options!$A$3,INDEX(Klasse!$D$2:$D$42,MATCH(1,(A930=Klasse!$A$2:$A$42) * (Species!B930=Klasse!$B$2:$B$42),0)),IF(E930=Options!$A$4,INDEX(Verband!$F$2:$F$179,MATCH(1,(A930=Verband!$A$2:$A$179) * (Species!B930=Verband!$B$2:$B$179) * (Species!C930=Verband!$C$2:$C$179),0)),IF(E930=Options!$A$5,INDEX(Assoziation!$G$2:$G$96,MATCH(1,(A930=Assoziation!$A$2:$A$96) * (Species!B930=Assoziation!$B$2:$B$96) * (Species!C930=Assoziation!$C$2:$C$96) * (Species!D930=Assoziation!$D$2:$D$96),0)),"")))</f>
        <v>Silikatfelsflur</v>
      </c>
      <c r="H930" s="11" t="s">
        <v>940</v>
      </c>
      <c r="I930" s="10">
        <v>0</v>
      </c>
      <c r="J930" s="10">
        <v>0</v>
      </c>
      <c r="K930" s="10">
        <v>0</v>
      </c>
      <c r="L930" t="str">
        <f t="shared" si="89"/>
        <v xml:space="preserve">Artemisia </v>
      </c>
      <c r="M930" t="str">
        <f t="shared" si="90"/>
        <v xml:space="preserve"> glacialis</v>
      </c>
      <c r="N930" t="str">
        <f t="shared" si="91"/>
        <v/>
      </c>
      <c r="O930" t="str">
        <f t="shared" si="88"/>
        <v>Species</v>
      </c>
      <c r="P930" t="str">
        <f t="shared" si="92"/>
        <v>L.</v>
      </c>
      <c r="Q930" t="str">
        <f>LOOKUP(A930,Formation!$A$2:$A$10,Formation!$B$2:$B$10)</f>
        <v>Gletscher, Fels, Schutt und Geröll (mineralische Rohböden)</v>
      </c>
      <c r="R930" t="str" cm="1">
        <f t="array" ref="R930">INDEX(Klasse!$D$2:$D$42,MATCH(1,(A930=Klasse!$A$2:$A$42) * (Species!B930=Klasse!$B$2:$B$42),0))</f>
        <v>Felsen</v>
      </c>
    </row>
    <row r="931" spans="1:18" x14ac:dyDescent="0.3">
      <c r="A931" s="10">
        <v>3</v>
      </c>
      <c r="B931" s="10">
        <v>4</v>
      </c>
      <c r="C931" s="10">
        <v>2</v>
      </c>
      <c r="D931" s="10">
        <v>2</v>
      </c>
      <c r="E931" t="str">
        <f>IF(C931="",Options!$A$3,IF(D931="",Options!$A$4,Options!$A$5))</f>
        <v>Assoziation</v>
      </c>
      <c r="F931" t="str" cm="1">
        <f t="array" ref="F931">IF(E931=Options!$A$3,"",IF(E931=Options!$A$4,INDEX(Verband!$E$2:$E$179,MATCH(1,(A931=Verband!$A$2:$A$179) * (Species!B931=Verband!$B$2:$B$179) * (Species!C931=Verband!$C$2:$C$179),0)),IF(E931=Options!$A$5,INDEX(Assoziation!$F$2:$F$96,MATCH(1,(A931=Assoziation!$A$2:$A$96) * (Species!B931=Assoziation!$B$2:$B$96) * (Species!C931=Assoziation!$C$2:$C$96) * (Species!D931=Assoziation!$D$2:$D$96),0)),"")))</f>
        <v>Androsacion vandellii</v>
      </c>
      <c r="G931" t="str" cm="1">
        <f t="array" ref="G931">IF(E931=Options!$A$3,INDEX(Klasse!$D$2:$D$42,MATCH(1,(A931=Klasse!$A$2:$A$42) * (Species!B931=Klasse!$B$2:$B$42),0)),IF(E931=Options!$A$4,INDEX(Verband!$F$2:$F$179,MATCH(1,(A931=Verband!$A$2:$A$179) * (Species!B931=Verband!$B$2:$B$179) * (Species!C931=Verband!$C$2:$C$179),0)),IF(E931=Options!$A$5,INDEX(Assoziation!$G$2:$G$96,MATCH(1,(A931=Assoziation!$A$2:$A$96) * (Species!B931=Assoziation!$B$2:$B$96) * (Species!C931=Assoziation!$C$2:$C$96) * (Species!D931=Assoziation!$D$2:$D$96),0)),"")))</f>
        <v>Silikatfelsflur</v>
      </c>
      <c r="H931" s="11" t="s">
        <v>891</v>
      </c>
      <c r="I931" s="10">
        <v>0</v>
      </c>
      <c r="J931" s="10">
        <v>0</v>
      </c>
      <c r="K931" s="10">
        <v>0</v>
      </c>
      <c r="L931" t="str">
        <f t="shared" si="89"/>
        <v xml:space="preserve">Artemisia </v>
      </c>
      <c r="M931" t="str">
        <f t="shared" si="90"/>
        <v xml:space="preserve"> umbelliformis</v>
      </c>
      <c r="N931" t="str">
        <f t="shared" si="91"/>
        <v/>
      </c>
      <c r="O931" t="str">
        <f t="shared" si="88"/>
        <v>Species</v>
      </c>
      <c r="P931" t="str">
        <f t="shared" si="92"/>
        <v>Lam.</v>
      </c>
      <c r="Q931" t="str">
        <f>LOOKUP(A931,Formation!$A$2:$A$10,Formation!$B$2:$B$10)</f>
        <v>Gletscher, Fels, Schutt und Geröll (mineralische Rohböden)</v>
      </c>
      <c r="R931" t="str" cm="1">
        <f t="array" ref="R931">INDEX(Klasse!$D$2:$D$42,MATCH(1,(A931=Klasse!$A$2:$A$42) * (Species!B931=Klasse!$B$2:$B$42),0))</f>
        <v>Felsen</v>
      </c>
    </row>
    <row r="932" spans="1:18" x14ac:dyDescent="0.3">
      <c r="A932" s="10">
        <v>3</v>
      </c>
      <c r="B932" s="10">
        <v>4</v>
      </c>
      <c r="C932" s="10">
        <v>2</v>
      </c>
      <c r="D932" s="10">
        <v>2</v>
      </c>
      <c r="E932" t="str">
        <f>IF(C932="",Options!$A$3,IF(D932="",Options!$A$4,Options!$A$5))</f>
        <v>Assoziation</v>
      </c>
      <c r="F932" t="str" cm="1">
        <f t="array" ref="F932">IF(E932=Options!$A$3,"",IF(E932=Options!$A$4,INDEX(Verband!$E$2:$E$179,MATCH(1,(A932=Verband!$A$2:$A$179) * (Species!B932=Verband!$B$2:$B$179) * (Species!C932=Verband!$C$2:$C$179),0)),IF(E932=Options!$A$5,INDEX(Assoziation!$F$2:$F$96,MATCH(1,(A932=Assoziation!$A$2:$A$96) * (Species!B932=Assoziation!$B$2:$B$96) * (Species!C932=Assoziation!$C$2:$C$96) * (Species!D932=Assoziation!$D$2:$D$96),0)),"")))</f>
        <v>Androsacion vandellii</v>
      </c>
      <c r="G932" t="str" cm="1">
        <f t="array" ref="G932">IF(E932=Options!$A$3,INDEX(Klasse!$D$2:$D$42,MATCH(1,(A932=Klasse!$A$2:$A$42) * (Species!B932=Klasse!$B$2:$B$42),0)),IF(E932=Options!$A$4,INDEX(Verband!$F$2:$F$179,MATCH(1,(A932=Verband!$A$2:$A$179) * (Species!B932=Verband!$B$2:$B$179) * (Species!C932=Verband!$C$2:$C$179),0)),IF(E932=Options!$A$5,INDEX(Assoziation!$G$2:$G$96,MATCH(1,(A932=Assoziation!$A$2:$A$96) * (Species!B932=Assoziation!$B$2:$B$96) * (Species!C932=Assoziation!$C$2:$C$96) * (Species!D932=Assoziation!$D$2:$D$96),0)),"")))</f>
        <v>Silikatfelsflur</v>
      </c>
      <c r="H932" s="11" t="s">
        <v>941</v>
      </c>
      <c r="I932" s="10">
        <v>0</v>
      </c>
      <c r="J932" s="10">
        <v>0</v>
      </c>
      <c r="K932" s="10">
        <v>0</v>
      </c>
      <c r="L932" t="str">
        <f t="shared" si="89"/>
        <v xml:space="preserve">Asplenium </v>
      </c>
      <c r="M932" t="str">
        <f t="shared" si="90"/>
        <v xml:space="preserve"> adiantum-nigrum</v>
      </c>
      <c r="N932" t="str">
        <f t="shared" si="91"/>
        <v/>
      </c>
      <c r="O932" t="str">
        <f t="shared" si="88"/>
        <v>Species</v>
      </c>
      <c r="P932" t="str">
        <f t="shared" si="92"/>
        <v>L.</v>
      </c>
      <c r="Q932" t="str">
        <f>LOOKUP(A932,Formation!$A$2:$A$10,Formation!$B$2:$B$10)</f>
        <v>Gletscher, Fels, Schutt und Geröll (mineralische Rohböden)</v>
      </c>
      <c r="R932" t="str" cm="1">
        <f t="array" ref="R932">INDEX(Klasse!$D$2:$D$42,MATCH(1,(A932=Klasse!$A$2:$A$42) * (Species!B932=Klasse!$B$2:$B$42),0))</f>
        <v>Felsen</v>
      </c>
    </row>
    <row r="933" spans="1:18" x14ac:dyDescent="0.3">
      <c r="A933" s="10">
        <v>3</v>
      </c>
      <c r="B933" s="10">
        <v>4</v>
      </c>
      <c r="C933" s="10">
        <v>2</v>
      </c>
      <c r="D933" s="10">
        <v>2</v>
      </c>
      <c r="E933" t="str">
        <f>IF(C933="",Options!$A$3,IF(D933="",Options!$A$4,Options!$A$5))</f>
        <v>Assoziation</v>
      </c>
      <c r="F933" t="str" cm="1">
        <f t="array" ref="F933">IF(E933=Options!$A$3,"",IF(E933=Options!$A$4,INDEX(Verband!$E$2:$E$179,MATCH(1,(A933=Verband!$A$2:$A$179) * (Species!B933=Verband!$B$2:$B$179) * (Species!C933=Verband!$C$2:$C$179),0)),IF(E933=Options!$A$5,INDEX(Assoziation!$F$2:$F$96,MATCH(1,(A933=Assoziation!$A$2:$A$96) * (Species!B933=Assoziation!$B$2:$B$96) * (Species!C933=Assoziation!$C$2:$C$96) * (Species!D933=Assoziation!$D$2:$D$96),0)),"")))</f>
        <v>Androsacion vandellii</v>
      </c>
      <c r="G933" t="str" cm="1">
        <f t="array" ref="G933">IF(E933=Options!$A$3,INDEX(Klasse!$D$2:$D$42,MATCH(1,(A933=Klasse!$A$2:$A$42) * (Species!B933=Klasse!$B$2:$B$42),0)),IF(E933=Options!$A$4,INDEX(Verband!$F$2:$F$179,MATCH(1,(A933=Verband!$A$2:$A$179) * (Species!B933=Verband!$B$2:$B$179) * (Species!C933=Verband!$C$2:$C$179),0)),IF(E933=Options!$A$5,INDEX(Assoziation!$G$2:$G$96,MATCH(1,(A933=Assoziation!$A$2:$A$96) * (Species!B933=Assoziation!$B$2:$B$96) * (Species!C933=Assoziation!$C$2:$C$96) * (Species!D933=Assoziation!$D$2:$D$96),0)),"")))</f>
        <v>Silikatfelsflur</v>
      </c>
      <c r="H933" s="11" t="s">
        <v>942</v>
      </c>
      <c r="I933" s="10">
        <v>0</v>
      </c>
      <c r="J933" s="10">
        <v>0</v>
      </c>
      <c r="K933" s="10">
        <v>0</v>
      </c>
      <c r="L933" t="str">
        <f t="shared" si="89"/>
        <v xml:space="preserve">Asplenium </v>
      </c>
      <c r="M933" t="str">
        <f t="shared" si="90"/>
        <v xml:space="preserve"> foreziense</v>
      </c>
      <c r="N933" t="str">
        <f t="shared" si="91"/>
        <v/>
      </c>
      <c r="O933" t="str">
        <f t="shared" si="88"/>
        <v>Species</v>
      </c>
      <c r="P933" t="str">
        <f t="shared" si="92"/>
        <v>Magnier</v>
      </c>
      <c r="Q933" t="str">
        <f>LOOKUP(A933,Formation!$A$2:$A$10,Formation!$B$2:$B$10)</f>
        <v>Gletscher, Fels, Schutt und Geröll (mineralische Rohböden)</v>
      </c>
      <c r="R933" t="str" cm="1">
        <f t="array" ref="R933">INDEX(Klasse!$D$2:$D$42,MATCH(1,(A933=Klasse!$A$2:$A$42) * (Species!B933=Klasse!$B$2:$B$42),0))</f>
        <v>Felsen</v>
      </c>
    </row>
    <row r="934" spans="1:18" x14ac:dyDescent="0.3">
      <c r="A934" s="10">
        <v>3</v>
      </c>
      <c r="B934" s="10">
        <v>4</v>
      </c>
      <c r="C934" s="10">
        <v>2</v>
      </c>
      <c r="D934" s="10">
        <v>2</v>
      </c>
      <c r="E934" t="str">
        <f>IF(C934="",Options!$A$3,IF(D934="",Options!$A$4,Options!$A$5))</f>
        <v>Assoziation</v>
      </c>
      <c r="F934" t="str" cm="1">
        <f t="array" ref="F934">IF(E934=Options!$A$3,"",IF(E934=Options!$A$4,INDEX(Verband!$E$2:$E$179,MATCH(1,(A934=Verband!$A$2:$A$179) * (Species!B934=Verband!$B$2:$B$179) * (Species!C934=Verband!$C$2:$C$179),0)),IF(E934=Options!$A$5,INDEX(Assoziation!$F$2:$F$96,MATCH(1,(A934=Assoziation!$A$2:$A$96) * (Species!B934=Assoziation!$B$2:$B$96) * (Species!C934=Assoziation!$C$2:$C$96) * (Species!D934=Assoziation!$D$2:$D$96),0)),"")))</f>
        <v>Androsacion vandellii</v>
      </c>
      <c r="G934" t="str" cm="1">
        <f t="array" ref="G934">IF(E934=Options!$A$3,INDEX(Klasse!$D$2:$D$42,MATCH(1,(A934=Klasse!$A$2:$A$42) * (Species!B934=Klasse!$B$2:$B$42),0)),IF(E934=Options!$A$4,INDEX(Verband!$F$2:$F$179,MATCH(1,(A934=Verband!$A$2:$A$179) * (Species!B934=Verband!$B$2:$B$179) * (Species!C934=Verband!$C$2:$C$179),0)),IF(E934=Options!$A$5,INDEX(Assoziation!$G$2:$G$96,MATCH(1,(A934=Assoziation!$A$2:$A$96) * (Species!B934=Assoziation!$B$2:$B$96) * (Species!C934=Assoziation!$C$2:$C$96) * (Species!D934=Assoziation!$D$2:$D$96),0)),"")))</f>
        <v>Silikatfelsflur</v>
      </c>
      <c r="H934" s="11" t="s">
        <v>943</v>
      </c>
      <c r="I934" s="10">
        <v>0</v>
      </c>
      <c r="J934" s="10">
        <v>1</v>
      </c>
      <c r="K934" s="10">
        <v>0</v>
      </c>
      <c r="L934" t="str">
        <f t="shared" si="89"/>
        <v xml:space="preserve">Asplenium </v>
      </c>
      <c r="M934" t="str">
        <f t="shared" si="90"/>
        <v xml:space="preserve"> septentrionale</v>
      </c>
      <c r="N934" t="str">
        <f t="shared" si="91"/>
        <v/>
      </c>
      <c r="O934" t="str">
        <f t="shared" si="88"/>
        <v>Species</v>
      </c>
      <c r="P934" t="str">
        <f t="shared" si="92"/>
        <v>(L.) Hoffm.</v>
      </c>
      <c r="Q934" t="str">
        <f>LOOKUP(A934,Formation!$A$2:$A$10,Formation!$B$2:$B$10)</f>
        <v>Gletscher, Fels, Schutt und Geröll (mineralische Rohböden)</v>
      </c>
      <c r="R934" t="str" cm="1">
        <f t="array" ref="R934">INDEX(Klasse!$D$2:$D$42,MATCH(1,(A934=Klasse!$A$2:$A$42) * (Species!B934=Klasse!$B$2:$B$42),0))</f>
        <v>Felsen</v>
      </c>
    </row>
    <row r="935" spans="1:18" x14ac:dyDescent="0.3">
      <c r="A935" s="10">
        <v>3</v>
      </c>
      <c r="B935" s="10">
        <v>4</v>
      </c>
      <c r="C935" s="10">
        <v>2</v>
      </c>
      <c r="D935" s="10">
        <v>2</v>
      </c>
      <c r="E935" t="str">
        <f>IF(C935="",Options!$A$3,IF(D935="",Options!$A$4,Options!$A$5))</f>
        <v>Assoziation</v>
      </c>
      <c r="F935" t="str" cm="1">
        <f t="array" ref="F935">IF(E935=Options!$A$3,"",IF(E935=Options!$A$4,INDEX(Verband!$E$2:$E$179,MATCH(1,(A935=Verband!$A$2:$A$179) * (Species!B935=Verband!$B$2:$B$179) * (Species!C935=Verband!$C$2:$C$179),0)),IF(E935=Options!$A$5,INDEX(Assoziation!$F$2:$F$96,MATCH(1,(A935=Assoziation!$A$2:$A$96) * (Species!B935=Assoziation!$B$2:$B$96) * (Species!C935=Assoziation!$C$2:$C$96) * (Species!D935=Assoziation!$D$2:$D$96),0)),"")))</f>
        <v>Androsacion vandellii</v>
      </c>
      <c r="G935" t="str" cm="1">
        <f t="array" ref="G935">IF(E935=Options!$A$3,INDEX(Klasse!$D$2:$D$42,MATCH(1,(A935=Klasse!$A$2:$A$42) * (Species!B935=Klasse!$B$2:$B$42),0)),IF(E935=Options!$A$4,INDEX(Verband!$F$2:$F$179,MATCH(1,(A935=Verband!$A$2:$A$179) * (Species!B935=Verband!$B$2:$B$179) * (Species!C935=Verband!$C$2:$C$179),0)),IF(E935=Options!$A$5,INDEX(Assoziation!$G$2:$G$96,MATCH(1,(A935=Assoziation!$A$2:$A$96) * (Species!B935=Assoziation!$B$2:$B$96) * (Species!C935=Assoziation!$C$2:$C$96) * (Species!D935=Assoziation!$D$2:$D$96),0)),"")))</f>
        <v>Silikatfelsflur</v>
      </c>
      <c r="H935" s="11" t="s">
        <v>944</v>
      </c>
      <c r="I935" s="10">
        <v>0</v>
      </c>
      <c r="J935" s="10">
        <v>0</v>
      </c>
      <c r="K935" s="10">
        <v>0</v>
      </c>
      <c r="L935" t="str">
        <f t="shared" si="89"/>
        <v xml:space="preserve">Biscutella </v>
      </c>
      <c r="M935" t="str">
        <f t="shared" si="90"/>
        <v xml:space="preserve"> laevigata</v>
      </c>
      <c r="N935" t="str">
        <f t="shared" si="91"/>
        <v/>
      </c>
      <c r="O935" t="str">
        <f t="shared" si="88"/>
        <v>Species</v>
      </c>
      <c r="P935" t="str">
        <f t="shared" si="92"/>
        <v>L.</v>
      </c>
      <c r="Q935" t="str">
        <f>LOOKUP(A935,Formation!$A$2:$A$10,Formation!$B$2:$B$10)</f>
        <v>Gletscher, Fels, Schutt und Geröll (mineralische Rohböden)</v>
      </c>
      <c r="R935" t="str" cm="1">
        <f t="array" ref="R935">INDEX(Klasse!$D$2:$D$42,MATCH(1,(A935=Klasse!$A$2:$A$42) * (Species!B935=Klasse!$B$2:$B$42),0))</f>
        <v>Felsen</v>
      </c>
    </row>
    <row r="936" spans="1:18" x14ac:dyDescent="0.3">
      <c r="A936" s="10">
        <v>3</v>
      </c>
      <c r="B936" s="10">
        <v>4</v>
      </c>
      <c r="C936" s="10">
        <v>2</v>
      </c>
      <c r="D936" s="10">
        <v>2</v>
      </c>
      <c r="E936" t="str">
        <f>IF(C936="",Options!$A$3,IF(D936="",Options!$A$4,Options!$A$5))</f>
        <v>Assoziation</v>
      </c>
      <c r="F936" t="str" cm="1">
        <f t="array" ref="F936">IF(E936=Options!$A$3,"",IF(E936=Options!$A$4,INDEX(Verband!$E$2:$E$179,MATCH(1,(A936=Verband!$A$2:$A$179) * (Species!B936=Verband!$B$2:$B$179) * (Species!C936=Verband!$C$2:$C$179),0)),IF(E936=Options!$A$5,INDEX(Assoziation!$F$2:$F$96,MATCH(1,(A936=Assoziation!$A$2:$A$96) * (Species!B936=Assoziation!$B$2:$B$96) * (Species!C936=Assoziation!$C$2:$C$96) * (Species!D936=Assoziation!$D$2:$D$96),0)),"")))</f>
        <v>Androsacion vandellii</v>
      </c>
      <c r="G936" t="str" cm="1">
        <f t="array" ref="G936">IF(E936=Options!$A$3,INDEX(Klasse!$D$2:$D$42,MATCH(1,(A936=Klasse!$A$2:$A$42) * (Species!B936=Klasse!$B$2:$B$42),0)),IF(E936=Options!$A$4,INDEX(Verband!$F$2:$F$179,MATCH(1,(A936=Verband!$A$2:$A$179) * (Species!B936=Verband!$B$2:$B$179) * (Species!C936=Verband!$C$2:$C$179),0)),IF(E936=Options!$A$5,INDEX(Assoziation!$G$2:$G$96,MATCH(1,(A936=Assoziation!$A$2:$A$96) * (Species!B936=Assoziation!$B$2:$B$96) * (Species!C936=Assoziation!$C$2:$C$96) * (Species!D936=Assoziation!$D$2:$D$96),0)),"")))</f>
        <v>Silikatfelsflur</v>
      </c>
      <c r="H936" s="11" t="s">
        <v>945</v>
      </c>
      <c r="I936" s="10">
        <v>0</v>
      </c>
      <c r="J936" s="10">
        <v>0</v>
      </c>
      <c r="K936" s="10">
        <v>0</v>
      </c>
      <c r="L936" t="str">
        <f t="shared" si="89"/>
        <v xml:space="preserve">Bupleurum </v>
      </c>
      <c r="M936" t="str">
        <f t="shared" si="90"/>
        <v xml:space="preserve"> stellatum</v>
      </c>
      <c r="N936" t="str">
        <f t="shared" si="91"/>
        <v/>
      </c>
      <c r="O936" t="str">
        <f t="shared" si="88"/>
        <v>Species</v>
      </c>
      <c r="P936" t="str">
        <f t="shared" si="92"/>
        <v>L.</v>
      </c>
      <c r="Q936" t="str">
        <f>LOOKUP(A936,Formation!$A$2:$A$10,Formation!$B$2:$B$10)</f>
        <v>Gletscher, Fels, Schutt und Geröll (mineralische Rohböden)</v>
      </c>
      <c r="R936" t="str" cm="1">
        <f t="array" ref="R936">INDEX(Klasse!$D$2:$D$42,MATCH(1,(A936=Klasse!$A$2:$A$42) * (Species!B936=Klasse!$B$2:$B$42),0))</f>
        <v>Felsen</v>
      </c>
    </row>
    <row r="937" spans="1:18" x14ac:dyDescent="0.3">
      <c r="A937" s="10">
        <v>3</v>
      </c>
      <c r="B937" s="10">
        <v>4</v>
      </c>
      <c r="C937" s="10">
        <v>2</v>
      </c>
      <c r="D937" s="10">
        <v>2</v>
      </c>
      <c r="E937" t="str">
        <f>IF(C937="",Options!$A$3,IF(D937="",Options!$A$4,Options!$A$5))</f>
        <v>Assoziation</v>
      </c>
      <c r="F937" t="str" cm="1">
        <f t="array" ref="F937">IF(E937=Options!$A$3,"",IF(E937=Options!$A$4,INDEX(Verband!$E$2:$E$179,MATCH(1,(A937=Verband!$A$2:$A$179) * (Species!B937=Verband!$B$2:$B$179) * (Species!C937=Verband!$C$2:$C$179),0)),IF(E937=Options!$A$5,INDEX(Assoziation!$F$2:$F$96,MATCH(1,(A937=Assoziation!$A$2:$A$96) * (Species!B937=Assoziation!$B$2:$B$96) * (Species!C937=Assoziation!$C$2:$C$96) * (Species!D937=Assoziation!$D$2:$D$96),0)),"")))</f>
        <v>Androsacion vandellii</v>
      </c>
      <c r="G937" t="str" cm="1">
        <f t="array" ref="G937">IF(E937=Options!$A$3,INDEX(Klasse!$D$2:$D$42,MATCH(1,(A937=Klasse!$A$2:$A$42) * (Species!B937=Klasse!$B$2:$B$42),0)),IF(E937=Options!$A$4,INDEX(Verband!$F$2:$F$179,MATCH(1,(A937=Verband!$A$2:$A$179) * (Species!B937=Verband!$B$2:$B$179) * (Species!C937=Verband!$C$2:$C$179),0)),IF(E937=Options!$A$5,INDEX(Assoziation!$G$2:$G$96,MATCH(1,(A937=Assoziation!$A$2:$A$96) * (Species!B937=Assoziation!$B$2:$B$96) * (Species!C937=Assoziation!$C$2:$C$96) * (Species!D937=Assoziation!$D$2:$D$96),0)),"")))</f>
        <v>Silikatfelsflur</v>
      </c>
      <c r="H937" s="11" t="s">
        <v>946</v>
      </c>
      <c r="I937" s="10">
        <v>0</v>
      </c>
      <c r="J937" s="10">
        <v>0</v>
      </c>
      <c r="K937" s="10">
        <v>0</v>
      </c>
      <c r="L937" t="str">
        <f t="shared" si="89"/>
        <v xml:space="preserve">Draba </v>
      </c>
      <c r="M937" t="str">
        <f t="shared" si="90"/>
        <v xml:space="preserve"> dubia</v>
      </c>
      <c r="N937" t="str">
        <f t="shared" si="91"/>
        <v/>
      </c>
      <c r="O937" t="str">
        <f t="shared" si="88"/>
        <v>Species</v>
      </c>
      <c r="P937" t="str">
        <f t="shared" si="92"/>
        <v>Suter</v>
      </c>
      <c r="Q937" t="str">
        <f>LOOKUP(A937,Formation!$A$2:$A$10,Formation!$B$2:$B$10)</f>
        <v>Gletscher, Fels, Schutt und Geröll (mineralische Rohböden)</v>
      </c>
      <c r="R937" t="str" cm="1">
        <f t="array" ref="R937">INDEX(Klasse!$D$2:$D$42,MATCH(1,(A937=Klasse!$A$2:$A$42) * (Species!B937=Klasse!$B$2:$B$42),0))</f>
        <v>Felsen</v>
      </c>
    </row>
    <row r="938" spans="1:18" x14ac:dyDescent="0.3">
      <c r="A938" s="10">
        <v>3</v>
      </c>
      <c r="B938" s="10">
        <v>4</v>
      </c>
      <c r="C938" s="10">
        <v>2</v>
      </c>
      <c r="D938" s="10">
        <v>2</v>
      </c>
      <c r="E938" t="str">
        <f>IF(C938="",Options!$A$3,IF(D938="",Options!$A$4,Options!$A$5))</f>
        <v>Assoziation</v>
      </c>
      <c r="F938" t="str" cm="1">
        <f t="array" ref="F938">IF(E938=Options!$A$3,"",IF(E938=Options!$A$4,INDEX(Verband!$E$2:$E$179,MATCH(1,(A938=Verband!$A$2:$A$179) * (Species!B938=Verband!$B$2:$B$179) * (Species!C938=Verband!$C$2:$C$179),0)),IF(E938=Options!$A$5,INDEX(Assoziation!$F$2:$F$96,MATCH(1,(A938=Assoziation!$A$2:$A$96) * (Species!B938=Assoziation!$B$2:$B$96) * (Species!C938=Assoziation!$C$2:$C$96) * (Species!D938=Assoziation!$D$2:$D$96),0)),"")))</f>
        <v>Androsacion vandellii</v>
      </c>
      <c r="G938" t="str" cm="1">
        <f t="array" ref="G938">IF(E938=Options!$A$3,INDEX(Klasse!$D$2:$D$42,MATCH(1,(A938=Klasse!$A$2:$A$42) * (Species!B938=Klasse!$B$2:$B$42),0)),IF(E938=Options!$A$4,INDEX(Verband!$F$2:$F$179,MATCH(1,(A938=Verband!$A$2:$A$179) * (Species!B938=Verband!$B$2:$B$179) * (Species!C938=Verband!$C$2:$C$179),0)),IF(E938=Options!$A$5,INDEX(Assoziation!$G$2:$G$96,MATCH(1,(A938=Assoziation!$A$2:$A$96) * (Species!B938=Assoziation!$B$2:$B$96) * (Species!C938=Assoziation!$C$2:$C$96) * (Species!D938=Assoziation!$D$2:$D$96),0)),"")))</f>
        <v>Silikatfelsflur</v>
      </c>
      <c r="H938" s="11" t="s">
        <v>860</v>
      </c>
      <c r="I938" s="10">
        <v>0</v>
      </c>
      <c r="J938" s="10">
        <v>0</v>
      </c>
      <c r="K938" s="10">
        <v>0</v>
      </c>
      <c r="L938" t="str">
        <f t="shared" si="89"/>
        <v xml:space="preserve">Epilobium </v>
      </c>
      <c r="M938" t="str">
        <f t="shared" si="90"/>
        <v xml:space="preserve"> collinum</v>
      </c>
      <c r="N938" t="str">
        <f t="shared" si="91"/>
        <v/>
      </c>
      <c r="O938" t="str">
        <f t="shared" si="88"/>
        <v>Species</v>
      </c>
      <c r="P938" t="str">
        <f t="shared" si="92"/>
        <v>C. C. Gmel.</v>
      </c>
      <c r="Q938" t="str">
        <f>LOOKUP(A938,Formation!$A$2:$A$10,Formation!$B$2:$B$10)</f>
        <v>Gletscher, Fels, Schutt und Geröll (mineralische Rohböden)</v>
      </c>
      <c r="R938" t="str" cm="1">
        <f t="array" ref="R938">INDEX(Klasse!$D$2:$D$42,MATCH(1,(A938=Klasse!$A$2:$A$42) * (Species!B938=Klasse!$B$2:$B$42),0))</f>
        <v>Felsen</v>
      </c>
    </row>
    <row r="939" spans="1:18" x14ac:dyDescent="0.3">
      <c r="A939" s="10">
        <v>3</v>
      </c>
      <c r="B939" s="10">
        <v>4</v>
      </c>
      <c r="C939" s="10">
        <v>2</v>
      </c>
      <c r="D939" s="10">
        <v>2</v>
      </c>
      <c r="E939" t="str">
        <f>IF(C939="",Options!$A$3,IF(D939="",Options!$A$4,Options!$A$5))</f>
        <v>Assoziation</v>
      </c>
      <c r="F939" t="str" cm="1">
        <f t="array" ref="F939">IF(E939=Options!$A$3,"",IF(E939=Options!$A$4,INDEX(Verband!$E$2:$E$179,MATCH(1,(A939=Verband!$A$2:$A$179) * (Species!B939=Verband!$B$2:$B$179) * (Species!C939=Verband!$C$2:$C$179),0)),IF(E939=Options!$A$5,INDEX(Assoziation!$F$2:$F$96,MATCH(1,(A939=Assoziation!$A$2:$A$96) * (Species!B939=Assoziation!$B$2:$B$96) * (Species!C939=Assoziation!$C$2:$C$96) * (Species!D939=Assoziation!$D$2:$D$96),0)),"")))</f>
        <v>Androsacion vandellii</v>
      </c>
      <c r="G939" t="str" cm="1">
        <f t="array" ref="G939">IF(E939=Options!$A$3,INDEX(Klasse!$D$2:$D$42,MATCH(1,(A939=Klasse!$A$2:$A$42) * (Species!B939=Klasse!$B$2:$B$42),0)),IF(E939=Options!$A$4,INDEX(Verband!$F$2:$F$179,MATCH(1,(A939=Verband!$A$2:$A$179) * (Species!B939=Verband!$B$2:$B$179) * (Species!C939=Verband!$C$2:$C$179),0)),IF(E939=Options!$A$5,INDEX(Assoziation!$G$2:$G$96,MATCH(1,(A939=Assoziation!$A$2:$A$96) * (Species!B939=Assoziation!$B$2:$B$96) * (Species!C939=Assoziation!$C$2:$C$96) * (Species!D939=Assoziation!$D$2:$D$96),0)),"")))</f>
        <v>Silikatfelsflur</v>
      </c>
      <c r="H939" s="11" t="s">
        <v>947</v>
      </c>
      <c r="I939" s="10">
        <v>0</v>
      </c>
      <c r="J939" s="10">
        <v>0</v>
      </c>
      <c r="K939" s="10">
        <v>0</v>
      </c>
      <c r="L939" t="str">
        <f t="shared" si="89"/>
        <v xml:space="preserve">Erigeron </v>
      </c>
      <c r="M939" t="str">
        <f t="shared" si="90"/>
        <v xml:space="preserve"> gaudinii</v>
      </c>
      <c r="N939" t="str">
        <f t="shared" si="91"/>
        <v/>
      </c>
      <c r="O939" t="str">
        <f t="shared" si="88"/>
        <v>Species</v>
      </c>
      <c r="P939" t="str">
        <f t="shared" si="92"/>
        <v>Brügger</v>
      </c>
      <c r="Q939" t="str">
        <f>LOOKUP(A939,Formation!$A$2:$A$10,Formation!$B$2:$B$10)</f>
        <v>Gletscher, Fels, Schutt und Geröll (mineralische Rohböden)</v>
      </c>
      <c r="R939" t="str" cm="1">
        <f t="array" ref="R939">INDEX(Klasse!$D$2:$D$42,MATCH(1,(A939=Klasse!$A$2:$A$42) * (Species!B939=Klasse!$B$2:$B$42),0))</f>
        <v>Felsen</v>
      </c>
    </row>
    <row r="940" spans="1:18" x14ac:dyDescent="0.3">
      <c r="A940" s="10">
        <v>3</v>
      </c>
      <c r="B940" s="10">
        <v>4</v>
      </c>
      <c r="C940" s="10">
        <v>2</v>
      </c>
      <c r="D940" s="10">
        <v>2</v>
      </c>
      <c r="E940" t="str">
        <f>IF(C940="",Options!$A$3,IF(D940="",Options!$A$4,Options!$A$5))</f>
        <v>Assoziation</v>
      </c>
      <c r="F940" t="str" cm="1">
        <f t="array" ref="F940">IF(E940=Options!$A$3,"",IF(E940=Options!$A$4,INDEX(Verband!$E$2:$E$179,MATCH(1,(A940=Verband!$A$2:$A$179) * (Species!B940=Verband!$B$2:$B$179) * (Species!C940=Verband!$C$2:$C$179),0)),IF(E940=Options!$A$5,INDEX(Assoziation!$F$2:$F$96,MATCH(1,(A940=Assoziation!$A$2:$A$96) * (Species!B940=Assoziation!$B$2:$B$96) * (Species!C940=Assoziation!$C$2:$C$96) * (Species!D940=Assoziation!$D$2:$D$96),0)),"")))</f>
        <v>Androsacion vandellii</v>
      </c>
      <c r="G940" t="str" cm="1">
        <f t="array" ref="G940">IF(E940=Options!$A$3,INDEX(Klasse!$D$2:$D$42,MATCH(1,(A940=Klasse!$A$2:$A$42) * (Species!B940=Klasse!$B$2:$B$42),0)),IF(E940=Options!$A$4,INDEX(Verband!$F$2:$F$179,MATCH(1,(A940=Verband!$A$2:$A$179) * (Species!B940=Verband!$B$2:$B$179) * (Species!C940=Verband!$C$2:$C$179),0)),IF(E940=Options!$A$5,INDEX(Assoziation!$G$2:$G$96,MATCH(1,(A940=Assoziation!$A$2:$A$96) * (Species!B940=Assoziation!$B$2:$B$96) * (Species!C940=Assoziation!$C$2:$C$96) * (Species!D940=Assoziation!$D$2:$D$96),0)),"")))</f>
        <v>Silikatfelsflur</v>
      </c>
      <c r="H940" s="11" t="s">
        <v>849</v>
      </c>
      <c r="I940" s="10">
        <v>0</v>
      </c>
      <c r="J940" s="10">
        <v>0</v>
      </c>
      <c r="K940" s="10">
        <v>0</v>
      </c>
      <c r="L940" t="str">
        <f t="shared" si="89"/>
        <v xml:space="preserve">Eritrichium </v>
      </c>
      <c r="M940" t="str">
        <f t="shared" si="90"/>
        <v xml:space="preserve"> nanum</v>
      </c>
      <c r="N940" t="str">
        <f t="shared" si="91"/>
        <v/>
      </c>
      <c r="O940" t="str">
        <f t="shared" si="88"/>
        <v>Species</v>
      </c>
      <c r="P940" t="str">
        <f t="shared" si="92"/>
        <v>(L.) Gaudin</v>
      </c>
      <c r="Q940" t="str">
        <f>LOOKUP(A940,Formation!$A$2:$A$10,Formation!$B$2:$B$10)</f>
        <v>Gletscher, Fels, Schutt und Geröll (mineralische Rohböden)</v>
      </c>
      <c r="R940" t="str" cm="1">
        <f t="array" ref="R940">INDEX(Klasse!$D$2:$D$42,MATCH(1,(A940=Klasse!$A$2:$A$42) * (Species!B940=Klasse!$B$2:$B$42),0))</f>
        <v>Felsen</v>
      </c>
    </row>
    <row r="941" spans="1:18" x14ac:dyDescent="0.3">
      <c r="A941" s="10">
        <v>3</v>
      </c>
      <c r="B941" s="10">
        <v>4</v>
      </c>
      <c r="C941" s="10">
        <v>2</v>
      </c>
      <c r="D941" s="10">
        <v>2</v>
      </c>
      <c r="E941" t="str">
        <f>IF(C941="",Options!$A$3,IF(D941="",Options!$A$4,Options!$A$5))</f>
        <v>Assoziation</v>
      </c>
      <c r="F941" t="str" cm="1">
        <f t="array" ref="F941">IF(E941=Options!$A$3,"",IF(E941=Options!$A$4,INDEX(Verband!$E$2:$E$179,MATCH(1,(A941=Verband!$A$2:$A$179) * (Species!B941=Verband!$B$2:$B$179) * (Species!C941=Verband!$C$2:$C$179),0)),IF(E941=Options!$A$5,INDEX(Assoziation!$F$2:$F$96,MATCH(1,(A941=Assoziation!$A$2:$A$96) * (Species!B941=Assoziation!$B$2:$B$96) * (Species!C941=Assoziation!$C$2:$C$96) * (Species!D941=Assoziation!$D$2:$D$96),0)),"")))</f>
        <v>Androsacion vandellii</v>
      </c>
      <c r="G941" t="str" cm="1">
        <f t="array" ref="G941">IF(E941=Options!$A$3,INDEX(Klasse!$D$2:$D$42,MATCH(1,(A941=Klasse!$A$2:$A$42) * (Species!B941=Klasse!$B$2:$B$42),0)),IF(E941=Options!$A$4,INDEX(Verband!$F$2:$F$179,MATCH(1,(A941=Verband!$A$2:$A$179) * (Species!B941=Verband!$B$2:$B$179) * (Species!C941=Verband!$C$2:$C$179),0)),IF(E941=Options!$A$5,INDEX(Assoziation!$G$2:$G$96,MATCH(1,(A941=Assoziation!$A$2:$A$96) * (Species!B941=Assoziation!$B$2:$B$96) * (Species!C941=Assoziation!$C$2:$C$96) * (Species!D941=Assoziation!$D$2:$D$96),0)),"")))</f>
        <v>Silikatfelsflur</v>
      </c>
      <c r="H941" s="11" t="s">
        <v>720</v>
      </c>
      <c r="I941" s="10">
        <v>0</v>
      </c>
      <c r="J941" s="10">
        <v>0</v>
      </c>
      <c r="K941" s="10">
        <v>0</v>
      </c>
      <c r="L941" t="str">
        <f t="shared" si="89"/>
        <v xml:space="preserve">Hieracium </v>
      </c>
      <c r="M941" t="str">
        <f t="shared" si="90"/>
        <v xml:space="preserve"> amplexicaule</v>
      </c>
      <c r="N941" t="str">
        <f t="shared" si="91"/>
        <v/>
      </c>
      <c r="O941" t="str">
        <f t="shared" si="88"/>
        <v>Species</v>
      </c>
      <c r="P941" t="str">
        <f t="shared" si="92"/>
        <v>L.</v>
      </c>
      <c r="Q941" t="str">
        <f>LOOKUP(A941,Formation!$A$2:$A$10,Formation!$B$2:$B$10)</f>
        <v>Gletscher, Fels, Schutt und Geröll (mineralische Rohböden)</v>
      </c>
      <c r="R941" t="str" cm="1">
        <f t="array" ref="R941">INDEX(Klasse!$D$2:$D$42,MATCH(1,(A941=Klasse!$A$2:$A$42) * (Species!B941=Klasse!$B$2:$B$42),0))</f>
        <v>Felsen</v>
      </c>
    </row>
    <row r="942" spans="1:18" x14ac:dyDescent="0.3">
      <c r="A942" s="10">
        <v>3</v>
      </c>
      <c r="B942" s="10">
        <v>4</v>
      </c>
      <c r="C942" s="10">
        <v>2</v>
      </c>
      <c r="D942" s="10">
        <v>2</v>
      </c>
      <c r="E942" t="str">
        <f>IF(C942="",Options!$A$3,IF(D942="",Options!$A$4,Options!$A$5))</f>
        <v>Assoziation</v>
      </c>
      <c r="F942" t="str" cm="1">
        <f t="array" ref="F942">IF(E942=Options!$A$3,"",IF(E942=Options!$A$4,INDEX(Verband!$E$2:$E$179,MATCH(1,(A942=Verband!$A$2:$A$179) * (Species!B942=Verband!$B$2:$B$179) * (Species!C942=Verband!$C$2:$C$179),0)),IF(E942=Options!$A$5,INDEX(Assoziation!$F$2:$F$96,MATCH(1,(A942=Assoziation!$A$2:$A$96) * (Species!B942=Assoziation!$B$2:$B$96) * (Species!C942=Assoziation!$C$2:$C$96) * (Species!D942=Assoziation!$D$2:$D$96),0)),"")))</f>
        <v>Androsacion vandellii</v>
      </c>
      <c r="G942" t="str" cm="1">
        <f t="array" ref="G942">IF(E942=Options!$A$3,INDEX(Klasse!$D$2:$D$42,MATCH(1,(A942=Klasse!$A$2:$A$42) * (Species!B942=Klasse!$B$2:$B$42),0)),IF(E942=Options!$A$4,INDEX(Verband!$F$2:$F$179,MATCH(1,(A942=Verband!$A$2:$A$179) * (Species!B942=Verband!$B$2:$B$179) * (Species!C942=Verband!$C$2:$C$179),0)),IF(E942=Options!$A$5,INDEX(Assoziation!$G$2:$G$96,MATCH(1,(A942=Assoziation!$A$2:$A$96) * (Species!B942=Assoziation!$B$2:$B$96) * (Species!C942=Assoziation!$C$2:$C$96) * (Species!D942=Assoziation!$D$2:$D$96),0)),"")))</f>
        <v>Silikatfelsflur</v>
      </c>
      <c r="H942" s="11" t="s">
        <v>948</v>
      </c>
      <c r="I942" s="10">
        <v>0</v>
      </c>
      <c r="J942" s="10">
        <v>0</v>
      </c>
      <c r="K942" s="10">
        <v>0</v>
      </c>
      <c r="L942" t="str">
        <f t="shared" si="89"/>
        <v xml:space="preserve">Hieracium </v>
      </c>
      <c r="M942" t="str">
        <f t="shared" si="90"/>
        <v xml:space="preserve"> intybaceum</v>
      </c>
      <c r="N942" t="str">
        <f t="shared" si="91"/>
        <v/>
      </c>
      <c r="O942" t="str">
        <f t="shared" si="88"/>
        <v>Species</v>
      </c>
      <c r="P942" t="str">
        <f t="shared" si="92"/>
        <v>All.</v>
      </c>
      <c r="Q942" t="str">
        <f>LOOKUP(A942,Formation!$A$2:$A$10,Formation!$B$2:$B$10)</f>
        <v>Gletscher, Fels, Schutt und Geröll (mineralische Rohböden)</v>
      </c>
      <c r="R942" t="str" cm="1">
        <f t="array" ref="R942">INDEX(Klasse!$D$2:$D$42,MATCH(1,(A942=Klasse!$A$2:$A$42) * (Species!B942=Klasse!$B$2:$B$42),0))</f>
        <v>Felsen</v>
      </c>
    </row>
    <row r="943" spans="1:18" x14ac:dyDescent="0.3">
      <c r="A943" s="10">
        <v>3</v>
      </c>
      <c r="B943" s="10">
        <v>4</v>
      </c>
      <c r="C943" s="10">
        <v>2</v>
      </c>
      <c r="D943" s="10">
        <v>2</v>
      </c>
      <c r="E943" t="str">
        <f>IF(C943="",Options!$A$3,IF(D943="",Options!$A$4,Options!$A$5))</f>
        <v>Assoziation</v>
      </c>
      <c r="F943" t="str" cm="1">
        <f t="array" ref="F943">IF(E943=Options!$A$3,"",IF(E943=Options!$A$4,INDEX(Verband!$E$2:$E$179,MATCH(1,(A943=Verband!$A$2:$A$179) * (Species!B943=Verband!$B$2:$B$179) * (Species!C943=Verband!$C$2:$C$179),0)),IF(E943=Options!$A$5,INDEX(Assoziation!$F$2:$F$96,MATCH(1,(A943=Assoziation!$A$2:$A$96) * (Species!B943=Assoziation!$B$2:$B$96) * (Species!C943=Assoziation!$C$2:$C$96) * (Species!D943=Assoziation!$D$2:$D$96),0)),"")))</f>
        <v>Androsacion vandellii</v>
      </c>
      <c r="G943" t="str" cm="1">
        <f t="array" ref="G943">IF(E943=Options!$A$3,INDEX(Klasse!$D$2:$D$42,MATCH(1,(A943=Klasse!$A$2:$A$42) * (Species!B943=Klasse!$B$2:$B$42),0)),IF(E943=Options!$A$4,INDEX(Verband!$F$2:$F$179,MATCH(1,(A943=Verband!$A$2:$A$179) * (Species!B943=Verband!$B$2:$B$179) * (Species!C943=Verband!$C$2:$C$179),0)),IF(E943=Options!$A$5,INDEX(Assoziation!$G$2:$G$96,MATCH(1,(A943=Assoziation!$A$2:$A$96) * (Species!B943=Assoziation!$B$2:$B$96) * (Species!C943=Assoziation!$C$2:$C$96) * (Species!D943=Assoziation!$D$2:$D$96),0)),"")))</f>
        <v>Silikatfelsflur</v>
      </c>
      <c r="H943" s="11" t="s">
        <v>949</v>
      </c>
      <c r="I943" s="10">
        <v>0</v>
      </c>
      <c r="J943" s="10">
        <v>0</v>
      </c>
      <c r="K943" s="10">
        <v>0</v>
      </c>
      <c r="L943" t="str">
        <f t="shared" si="89"/>
        <v xml:space="preserve">Phyteuma </v>
      </c>
      <c r="M943" t="str">
        <f t="shared" si="90"/>
        <v xml:space="preserve"> scheuchzeri</v>
      </c>
      <c r="N943" t="str">
        <f t="shared" si="91"/>
        <v/>
      </c>
      <c r="O943" t="str">
        <f t="shared" si="88"/>
        <v>Species</v>
      </c>
      <c r="P943" t="str">
        <f t="shared" si="92"/>
        <v>All.</v>
      </c>
      <c r="Q943" t="str">
        <f>LOOKUP(A943,Formation!$A$2:$A$10,Formation!$B$2:$B$10)</f>
        <v>Gletscher, Fels, Schutt und Geröll (mineralische Rohböden)</v>
      </c>
      <c r="R943" t="str" cm="1">
        <f t="array" ref="R943">INDEX(Klasse!$D$2:$D$42,MATCH(1,(A943=Klasse!$A$2:$A$42) * (Species!B943=Klasse!$B$2:$B$42),0))</f>
        <v>Felsen</v>
      </c>
    </row>
    <row r="944" spans="1:18" x14ac:dyDescent="0.3">
      <c r="A944" s="10">
        <v>3</v>
      </c>
      <c r="B944" s="10">
        <v>4</v>
      </c>
      <c r="C944" s="10">
        <v>2</v>
      </c>
      <c r="D944" s="10">
        <v>2</v>
      </c>
      <c r="E944" t="str">
        <f>IF(C944="",Options!$A$3,IF(D944="",Options!$A$4,Options!$A$5))</f>
        <v>Assoziation</v>
      </c>
      <c r="F944" t="str" cm="1">
        <f t="array" ref="F944">IF(E944=Options!$A$3,"",IF(E944=Options!$A$4,INDEX(Verband!$E$2:$E$179,MATCH(1,(A944=Verband!$A$2:$A$179) * (Species!B944=Verband!$B$2:$B$179) * (Species!C944=Verband!$C$2:$C$179),0)),IF(E944=Options!$A$5,INDEX(Assoziation!$F$2:$F$96,MATCH(1,(A944=Assoziation!$A$2:$A$96) * (Species!B944=Assoziation!$B$2:$B$96) * (Species!C944=Assoziation!$C$2:$C$96) * (Species!D944=Assoziation!$D$2:$D$96),0)),"")))</f>
        <v>Androsacion vandellii</v>
      </c>
      <c r="G944" t="str" cm="1">
        <f t="array" ref="G944">IF(E944=Options!$A$3,INDEX(Klasse!$D$2:$D$42,MATCH(1,(A944=Klasse!$A$2:$A$42) * (Species!B944=Klasse!$B$2:$B$42),0)),IF(E944=Options!$A$4,INDEX(Verband!$F$2:$F$179,MATCH(1,(A944=Verband!$A$2:$A$179) * (Species!B944=Verband!$B$2:$B$179) * (Species!C944=Verband!$C$2:$C$179),0)),IF(E944=Options!$A$5,INDEX(Assoziation!$G$2:$G$96,MATCH(1,(A944=Assoziation!$A$2:$A$96) * (Species!B944=Assoziation!$B$2:$B$96) * (Species!C944=Assoziation!$C$2:$C$96) * (Species!D944=Assoziation!$D$2:$D$96),0)),"")))</f>
        <v>Silikatfelsflur</v>
      </c>
      <c r="H944" s="11" t="s">
        <v>950</v>
      </c>
      <c r="I944" s="10">
        <v>0</v>
      </c>
      <c r="J944" s="10">
        <v>1</v>
      </c>
      <c r="K944" s="10">
        <v>0</v>
      </c>
      <c r="L944" t="str">
        <f t="shared" si="89"/>
        <v xml:space="preserve">Primula </v>
      </c>
      <c r="M944" t="str">
        <f t="shared" si="90"/>
        <v xml:space="preserve"> hirsuta</v>
      </c>
      <c r="N944" t="str">
        <f t="shared" si="91"/>
        <v/>
      </c>
      <c r="O944" t="str">
        <f t="shared" si="88"/>
        <v>Species</v>
      </c>
      <c r="P944" t="str">
        <f t="shared" si="92"/>
        <v>All.</v>
      </c>
      <c r="Q944" t="str">
        <f>LOOKUP(A944,Formation!$A$2:$A$10,Formation!$B$2:$B$10)</f>
        <v>Gletscher, Fels, Schutt und Geröll (mineralische Rohböden)</v>
      </c>
      <c r="R944" t="str" cm="1">
        <f t="array" ref="R944">INDEX(Klasse!$D$2:$D$42,MATCH(1,(A944=Klasse!$A$2:$A$42) * (Species!B944=Klasse!$B$2:$B$42),0))</f>
        <v>Felsen</v>
      </c>
    </row>
    <row r="945" spans="1:18" x14ac:dyDescent="0.3">
      <c r="A945" s="10">
        <v>3</v>
      </c>
      <c r="B945" s="10">
        <v>4</v>
      </c>
      <c r="C945" s="10">
        <v>2</v>
      </c>
      <c r="D945" s="10">
        <v>2</v>
      </c>
      <c r="E945" t="str">
        <f>IF(C945="",Options!$A$3,IF(D945="",Options!$A$4,Options!$A$5))</f>
        <v>Assoziation</v>
      </c>
      <c r="F945" t="str" cm="1">
        <f t="array" ref="F945">IF(E945=Options!$A$3,"",IF(E945=Options!$A$4,INDEX(Verband!$E$2:$E$179,MATCH(1,(A945=Verband!$A$2:$A$179) * (Species!B945=Verband!$B$2:$B$179) * (Species!C945=Verband!$C$2:$C$179),0)),IF(E945=Options!$A$5,INDEX(Assoziation!$F$2:$F$96,MATCH(1,(A945=Assoziation!$A$2:$A$96) * (Species!B945=Assoziation!$B$2:$B$96) * (Species!C945=Assoziation!$C$2:$C$96) * (Species!D945=Assoziation!$D$2:$D$96),0)),"")))</f>
        <v>Androsacion vandellii</v>
      </c>
      <c r="G945" t="str" cm="1">
        <f t="array" ref="G945">IF(E945=Options!$A$3,INDEX(Klasse!$D$2:$D$42,MATCH(1,(A945=Klasse!$A$2:$A$42) * (Species!B945=Klasse!$B$2:$B$42),0)),IF(E945=Options!$A$4,INDEX(Verband!$F$2:$F$179,MATCH(1,(A945=Verband!$A$2:$A$179) * (Species!B945=Verband!$B$2:$B$179) * (Species!C945=Verband!$C$2:$C$179),0)),IF(E945=Options!$A$5,INDEX(Assoziation!$G$2:$G$96,MATCH(1,(A945=Assoziation!$A$2:$A$96) * (Species!B945=Assoziation!$B$2:$B$96) * (Species!C945=Assoziation!$C$2:$C$96) * (Species!D945=Assoziation!$D$2:$D$96),0)),"")))</f>
        <v>Silikatfelsflur</v>
      </c>
      <c r="H945" s="11" t="s">
        <v>951</v>
      </c>
      <c r="I945" s="10">
        <v>0</v>
      </c>
      <c r="J945" s="10">
        <v>0</v>
      </c>
      <c r="K945" s="10">
        <v>0</v>
      </c>
      <c r="L945" t="str">
        <f t="shared" si="89"/>
        <v xml:space="preserve">Rhodiola </v>
      </c>
      <c r="M945" t="str">
        <f t="shared" si="90"/>
        <v xml:space="preserve"> rosea</v>
      </c>
      <c r="N945" t="str">
        <f t="shared" si="91"/>
        <v/>
      </c>
      <c r="O945" t="str">
        <f t="shared" si="88"/>
        <v>Species</v>
      </c>
      <c r="P945" t="str">
        <f t="shared" si="92"/>
        <v>L.</v>
      </c>
      <c r="Q945" t="str">
        <f>LOOKUP(A945,Formation!$A$2:$A$10,Formation!$B$2:$B$10)</f>
        <v>Gletscher, Fels, Schutt und Geröll (mineralische Rohböden)</v>
      </c>
      <c r="R945" t="str" cm="1">
        <f t="array" ref="R945">INDEX(Klasse!$D$2:$D$42,MATCH(1,(A945=Klasse!$A$2:$A$42) * (Species!B945=Klasse!$B$2:$B$42),0))</f>
        <v>Felsen</v>
      </c>
    </row>
    <row r="946" spans="1:18" x14ac:dyDescent="0.3">
      <c r="A946" s="10">
        <v>3</v>
      </c>
      <c r="B946" s="10">
        <v>4</v>
      </c>
      <c r="C946" s="10">
        <v>2</v>
      </c>
      <c r="D946" s="10">
        <v>2</v>
      </c>
      <c r="E946" t="str">
        <f>IF(C946="",Options!$A$3,IF(D946="",Options!$A$4,Options!$A$5))</f>
        <v>Assoziation</v>
      </c>
      <c r="F946" t="str" cm="1">
        <f t="array" ref="F946">IF(E946=Options!$A$3,"",IF(E946=Options!$A$4,INDEX(Verband!$E$2:$E$179,MATCH(1,(A946=Verband!$A$2:$A$179) * (Species!B946=Verband!$B$2:$B$179) * (Species!C946=Verband!$C$2:$C$179),0)),IF(E946=Options!$A$5,INDEX(Assoziation!$F$2:$F$96,MATCH(1,(A946=Assoziation!$A$2:$A$96) * (Species!B946=Assoziation!$B$2:$B$96) * (Species!C946=Assoziation!$C$2:$C$96) * (Species!D946=Assoziation!$D$2:$D$96),0)),"")))</f>
        <v>Androsacion vandellii</v>
      </c>
      <c r="G946" t="str" cm="1">
        <f t="array" ref="G946">IF(E946=Options!$A$3,INDEX(Klasse!$D$2:$D$42,MATCH(1,(A946=Klasse!$A$2:$A$42) * (Species!B946=Klasse!$B$2:$B$42),0)),IF(E946=Options!$A$4,INDEX(Verband!$F$2:$F$179,MATCH(1,(A946=Verband!$A$2:$A$179) * (Species!B946=Verband!$B$2:$B$179) * (Species!C946=Verband!$C$2:$C$179),0)),IF(E946=Options!$A$5,INDEX(Assoziation!$G$2:$G$96,MATCH(1,(A946=Assoziation!$A$2:$A$96) * (Species!B946=Assoziation!$B$2:$B$96) * (Species!C946=Assoziation!$C$2:$C$96) * (Species!D946=Assoziation!$D$2:$D$96),0)),"")))</f>
        <v>Silikatfelsflur</v>
      </c>
      <c r="H946" s="11" t="s">
        <v>728</v>
      </c>
      <c r="I946" s="10">
        <v>0</v>
      </c>
      <c r="J946" s="10">
        <v>0</v>
      </c>
      <c r="K946" s="10">
        <v>0</v>
      </c>
      <c r="L946" t="str">
        <f t="shared" si="89"/>
        <v xml:space="preserve">Rumex </v>
      </c>
      <c r="M946" t="str">
        <f t="shared" si="90"/>
        <v xml:space="preserve"> scutatus</v>
      </c>
      <c r="N946" t="str">
        <f t="shared" si="91"/>
        <v/>
      </c>
      <c r="O946" t="str">
        <f t="shared" si="88"/>
        <v>Species</v>
      </c>
      <c r="P946" t="str">
        <f t="shared" si="92"/>
        <v>L.</v>
      </c>
      <c r="Q946" t="str">
        <f>LOOKUP(A946,Formation!$A$2:$A$10,Formation!$B$2:$B$10)</f>
        <v>Gletscher, Fels, Schutt und Geröll (mineralische Rohböden)</v>
      </c>
      <c r="R946" t="str" cm="1">
        <f t="array" ref="R946">INDEX(Klasse!$D$2:$D$42,MATCH(1,(A946=Klasse!$A$2:$A$42) * (Species!B946=Klasse!$B$2:$B$42),0))</f>
        <v>Felsen</v>
      </c>
    </row>
    <row r="947" spans="1:18" x14ac:dyDescent="0.3">
      <c r="A947" s="10">
        <v>3</v>
      </c>
      <c r="B947" s="10">
        <v>4</v>
      </c>
      <c r="C947" s="10">
        <v>2</v>
      </c>
      <c r="D947" s="10">
        <v>2</v>
      </c>
      <c r="E947" t="str">
        <f>IF(C947="",Options!$A$3,IF(D947="",Options!$A$4,Options!$A$5))</f>
        <v>Assoziation</v>
      </c>
      <c r="F947" t="str" cm="1">
        <f t="array" ref="F947">IF(E947=Options!$A$3,"",IF(E947=Options!$A$4,INDEX(Verband!$E$2:$E$179,MATCH(1,(A947=Verband!$A$2:$A$179) * (Species!B947=Verband!$B$2:$B$179) * (Species!C947=Verband!$C$2:$C$179),0)),IF(E947=Options!$A$5,INDEX(Assoziation!$F$2:$F$96,MATCH(1,(A947=Assoziation!$A$2:$A$96) * (Species!B947=Assoziation!$B$2:$B$96) * (Species!C947=Assoziation!$C$2:$C$96) * (Species!D947=Assoziation!$D$2:$D$96),0)),"")))</f>
        <v>Androsacion vandellii</v>
      </c>
      <c r="G947" t="str" cm="1">
        <f t="array" ref="G947">IF(E947=Options!$A$3,INDEX(Klasse!$D$2:$D$42,MATCH(1,(A947=Klasse!$A$2:$A$42) * (Species!B947=Klasse!$B$2:$B$42),0)),IF(E947=Options!$A$4,INDEX(Verband!$F$2:$F$179,MATCH(1,(A947=Verband!$A$2:$A$179) * (Species!B947=Verband!$B$2:$B$179) * (Species!C947=Verband!$C$2:$C$179),0)),IF(E947=Options!$A$5,INDEX(Assoziation!$G$2:$G$96,MATCH(1,(A947=Assoziation!$A$2:$A$96) * (Species!B947=Assoziation!$B$2:$B$96) * (Species!C947=Assoziation!$C$2:$C$96) * (Species!D947=Assoziation!$D$2:$D$96),0)),"")))</f>
        <v>Silikatfelsflur</v>
      </c>
      <c r="H947" s="11" t="s">
        <v>952</v>
      </c>
      <c r="I947" s="10">
        <v>0</v>
      </c>
      <c r="J947" s="10">
        <v>1</v>
      </c>
      <c r="K947" s="10">
        <v>0</v>
      </c>
      <c r="L947" t="str">
        <f t="shared" si="89"/>
        <v xml:space="preserve">Saxifraga </v>
      </c>
      <c r="M947" t="str">
        <f t="shared" si="90"/>
        <v xml:space="preserve"> exarata</v>
      </c>
      <c r="N947" t="str">
        <f t="shared" si="91"/>
        <v>exarata</v>
      </c>
      <c r="O947" t="str">
        <f t="shared" si="88"/>
        <v>Subspecies</v>
      </c>
      <c r="P947" t="str">
        <f t="shared" si="92"/>
        <v/>
      </c>
      <c r="Q947" t="str">
        <f>LOOKUP(A947,Formation!$A$2:$A$10,Formation!$B$2:$B$10)</f>
        <v>Gletscher, Fels, Schutt und Geröll (mineralische Rohböden)</v>
      </c>
      <c r="R947" t="str" cm="1">
        <f t="array" ref="R947">INDEX(Klasse!$D$2:$D$42,MATCH(1,(A947=Klasse!$A$2:$A$42) * (Species!B947=Klasse!$B$2:$B$42),0))</f>
        <v>Felsen</v>
      </c>
    </row>
    <row r="948" spans="1:18" x14ac:dyDescent="0.3">
      <c r="A948" s="10">
        <v>3</v>
      </c>
      <c r="B948" s="10">
        <v>4</v>
      </c>
      <c r="C948" s="10">
        <v>2</v>
      </c>
      <c r="D948" s="10">
        <v>2</v>
      </c>
      <c r="E948" t="str">
        <f>IF(C948="",Options!$A$3,IF(D948="",Options!$A$4,Options!$A$5))</f>
        <v>Assoziation</v>
      </c>
      <c r="F948" t="str" cm="1">
        <f t="array" ref="F948">IF(E948=Options!$A$3,"",IF(E948=Options!$A$4,INDEX(Verband!$E$2:$E$179,MATCH(1,(A948=Verband!$A$2:$A$179) * (Species!B948=Verband!$B$2:$B$179) * (Species!C948=Verband!$C$2:$C$179),0)),IF(E948=Options!$A$5,INDEX(Assoziation!$F$2:$F$96,MATCH(1,(A948=Assoziation!$A$2:$A$96) * (Species!B948=Assoziation!$B$2:$B$96) * (Species!C948=Assoziation!$C$2:$C$96) * (Species!D948=Assoziation!$D$2:$D$96),0)),"")))</f>
        <v>Androsacion vandellii</v>
      </c>
      <c r="G948" t="str" cm="1">
        <f t="array" ref="G948">IF(E948=Options!$A$3,INDEX(Klasse!$D$2:$D$42,MATCH(1,(A948=Klasse!$A$2:$A$42) * (Species!B948=Klasse!$B$2:$B$42),0)),IF(E948=Options!$A$4,INDEX(Verband!$F$2:$F$179,MATCH(1,(A948=Verband!$A$2:$A$179) * (Species!B948=Verband!$B$2:$B$179) * (Species!C948=Verband!$C$2:$C$179),0)),IF(E948=Options!$A$5,INDEX(Assoziation!$G$2:$G$96,MATCH(1,(A948=Assoziation!$A$2:$A$96) * (Species!B948=Assoziation!$B$2:$B$96) * (Species!C948=Assoziation!$C$2:$C$96) * (Species!D948=Assoziation!$D$2:$D$96),0)),"")))</f>
        <v>Silikatfelsflur</v>
      </c>
      <c r="H948" s="11" t="s">
        <v>953</v>
      </c>
      <c r="I948" s="10">
        <v>0</v>
      </c>
      <c r="J948" s="10">
        <v>1</v>
      </c>
      <c r="K948" s="10">
        <v>0</v>
      </c>
      <c r="L948" t="str">
        <f t="shared" si="89"/>
        <v xml:space="preserve">Saxifraga </v>
      </c>
      <c r="M948" t="str">
        <f t="shared" si="90"/>
        <v xml:space="preserve"> retusa</v>
      </c>
      <c r="N948" t="str">
        <f t="shared" si="91"/>
        <v>retusa</v>
      </c>
      <c r="O948" t="str">
        <f t="shared" si="88"/>
        <v>Subspecies</v>
      </c>
      <c r="P948" t="str">
        <f t="shared" si="92"/>
        <v/>
      </c>
      <c r="Q948" t="str">
        <f>LOOKUP(A948,Formation!$A$2:$A$10,Formation!$B$2:$B$10)</f>
        <v>Gletscher, Fels, Schutt und Geröll (mineralische Rohböden)</v>
      </c>
      <c r="R948" t="str" cm="1">
        <f t="array" ref="R948">INDEX(Klasse!$D$2:$D$42,MATCH(1,(A948=Klasse!$A$2:$A$42) * (Species!B948=Klasse!$B$2:$B$42),0))</f>
        <v>Felsen</v>
      </c>
    </row>
    <row r="949" spans="1:18" x14ac:dyDescent="0.3">
      <c r="A949" s="10">
        <v>3</v>
      </c>
      <c r="B949" s="10">
        <v>4</v>
      </c>
      <c r="C949" s="10">
        <v>2</v>
      </c>
      <c r="D949" s="10">
        <v>3</v>
      </c>
      <c r="E949" t="str">
        <f>IF(C949="",Options!$A$3,IF(D949="",Options!$A$4,Options!$A$5))</f>
        <v>Assoziation</v>
      </c>
      <c r="F949" t="str" cm="1">
        <f t="array" ref="F949">IF(E949=Options!$A$3,"",IF(E949=Options!$A$4,INDEX(Verband!$E$2:$E$179,MATCH(1,(A949=Verband!$A$2:$A$179) * (Species!B949=Verband!$B$2:$B$179) * (Species!C949=Verband!$C$2:$C$179),0)),IF(E949=Options!$A$5,INDEX(Assoziation!$F$2:$F$96,MATCH(1,(A949=Assoziation!$A$2:$A$96) * (Species!B949=Assoziation!$B$2:$B$96) * (Species!C949=Assoziation!$C$2:$C$96) * (Species!D949=Assoziation!$D$2:$D$96),0)),"")))</f>
        <v>Asplenion serpentini</v>
      </c>
      <c r="G949" t="str" cm="1">
        <f t="array" ref="G949">IF(E949=Options!$A$3,INDEX(Klasse!$D$2:$D$42,MATCH(1,(A949=Klasse!$A$2:$A$42) * (Species!B949=Klasse!$B$2:$B$42),0)),IF(E949=Options!$A$4,INDEX(Verband!$F$2:$F$179,MATCH(1,(A949=Verband!$A$2:$A$179) * (Species!B949=Verband!$B$2:$B$179) * (Species!C949=Verband!$C$2:$C$179),0)),IF(E949=Options!$A$5,INDEX(Assoziation!$G$2:$G$96,MATCH(1,(A949=Assoziation!$A$2:$A$96) * (Species!B949=Assoziation!$B$2:$B$96) * (Species!C949=Assoziation!$C$2:$C$96) * (Species!D949=Assoziation!$D$2:$D$96),0)),"")))</f>
        <v>Serpentingesteinsflur</v>
      </c>
      <c r="H949" s="11" t="s">
        <v>710</v>
      </c>
      <c r="I949" s="10">
        <v>1</v>
      </c>
      <c r="J949" s="10">
        <v>0</v>
      </c>
      <c r="K949" s="10">
        <v>0</v>
      </c>
      <c r="L949" t="str">
        <f t="shared" si="89"/>
        <v>Asplenium</v>
      </c>
      <c r="M949" t="str">
        <f t="shared" si="90"/>
        <v/>
      </c>
      <c r="N949" t="str">
        <f t="shared" si="91"/>
        <v/>
      </c>
      <c r="O949" t="str">
        <f t="shared" si="88"/>
        <v>Genus</v>
      </c>
      <c r="P949" t="str">
        <f t="shared" si="92"/>
        <v/>
      </c>
      <c r="Q949" t="str">
        <f>LOOKUP(A949,Formation!$A$2:$A$10,Formation!$B$2:$B$10)</f>
        <v>Gletscher, Fels, Schutt und Geröll (mineralische Rohböden)</v>
      </c>
      <c r="R949" t="str" cm="1">
        <f t="array" ref="R949">INDEX(Klasse!$D$2:$D$42,MATCH(1,(A949=Klasse!$A$2:$A$42) * (Species!B949=Klasse!$B$2:$B$42),0))</f>
        <v>Felsen</v>
      </c>
    </row>
    <row r="950" spans="1:18" x14ac:dyDescent="0.3">
      <c r="A950" s="10">
        <v>3</v>
      </c>
      <c r="B950" s="10">
        <v>4</v>
      </c>
      <c r="C950" s="10">
        <v>2</v>
      </c>
      <c r="D950" s="10">
        <v>3</v>
      </c>
      <c r="E950" t="str">
        <f>IF(C950="",Options!$A$3,IF(D950="",Options!$A$4,Options!$A$5))</f>
        <v>Assoziation</v>
      </c>
      <c r="F950" t="str" cm="1">
        <f t="array" ref="F950">IF(E950=Options!$A$3,"",IF(E950=Options!$A$4,INDEX(Verband!$E$2:$E$179,MATCH(1,(A950=Verband!$A$2:$A$179) * (Species!B950=Verband!$B$2:$B$179) * (Species!C950=Verband!$C$2:$C$179),0)),IF(E950=Options!$A$5,INDEX(Assoziation!$F$2:$F$96,MATCH(1,(A950=Assoziation!$A$2:$A$96) * (Species!B950=Assoziation!$B$2:$B$96) * (Species!C950=Assoziation!$C$2:$C$96) * (Species!D950=Assoziation!$D$2:$D$96),0)),"")))</f>
        <v>Asplenion serpentini</v>
      </c>
      <c r="G950" t="str" cm="1">
        <f t="array" ref="G950">IF(E950=Options!$A$3,INDEX(Klasse!$D$2:$D$42,MATCH(1,(A950=Klasse!$A$2:$A$42) * (Species!B950=Klasse!$B$2:$B$42),0)),IF(E950=Options!$A$4,INDEX(Verband!$F$2:$F$179,MATCH(1,(A950=Verband!$A$2:$A$179) * (Species!B950=Verband!$B$2:$B$179) * (Species!C950=Verband!$C$2:$C$179),0)),IF(E950=Options!$A$5,INDEX(Assoziation!$G$2:$G$96,MATCH(1,(A950=Assoziation!$A$2:$A$96) * (Species!B950=Assoziation!$B$2:$B$96) * (Species!C950=Assoziation!$C$2:$C$96) * (Species!D950=Assoziation!$D$2:$D$96),0)),"")))</f>
        <v>Serpentingesteinsflur</v>
      </c>
      <c r="H950" s="11" t="s">
        <v>956</v>
      </c>
      <c r="I950" s="10">
        <v>1</v>
      </c>
      <c r="J950" s="10">
        <v>0</v>
      </c>
      <c r="K950" s="10">
        <v>0</v>
      </c>
      <c r="L950" t="str">
        <f t="shared" si="89"/>
        <v xml:space="preserve">Asplenium </v>
      </c>
      <c r="M950" t="str">
        <f t="shared" si="90"/>
        <v xml:space="preserve"> cuneifolium</v>
      </c>
      <c r="N950" t="str">
        <f t="shared" si="91"/>
        <v/>
      </c>
      <c r="O950" t="str">
        <f t="shared" si="88"/>
        <v>Species</v>
      </c>
      <c r="P950" t="str">
        <f t="shared" si="92"/>
        <v>Viv.</v>
      </c>
      <c r="Q950" t="str">
        <f>LOOKUP(A950,Formation!$A$2:$A$10,Formation!$B$2:$B$10)</f>
        <v>Gletscher, Fels, Schutt und Geröll (mineralische Rohböden)</v>
      </c>
      <c r="R950" t="str" cm="1">
        <f t="array" ref="R950">INDEX(Klasse!$D$2:$D$42,MATCH(1,(A950=Klasse!$A$2:$A$42) * (Species!B950=Klasse!$B$2:$B$42),0))</f>
        <v>Felsen</v>
      </c>
    </row>
    <row r="951" spans="1:18" x14ac:dyDescent="0.3">
      <c r="A951" s="10">
        <v>3</v>
      </c>
      <c r="B951" s="10">
        <v>4</v>
      </c>
      <c r="C951" s="10">
        <v>2</v>
      </c>
      <c r="D951" s="10">
        <v>3</v>
      </c>
      <c r="E951" t="str">
        <f>IF(C951="",Options!$A$3,IF(D951="",Options!$A$4,Options!$A$5))</f>
        <v>Assoziation</v>
      </c>
      <c r="F951" t="str" cm="1">
        <f t="array" ref="F951">IF(E951=Options!$A$3,"",IF(E951=Options!$A$4,INDEX(Verband!$E$2:$E$179,MATCH(1,(A951=Verband!$A$2:$A$179) * (Species!B951=Verband!$B$2:$B$179) * (Species!C951=Verband!$C$2:$C$179),0)),IF(E951=Options!$A$5,INDEX(Assoziation!$F$2:$F$96,MATCH(1,(A951=Assoziation!$A$2:$A$96) * (Species!B951=Assoziation!$B$2:$B$96) * (Species!C951=Assoziation!$C$2:$C$96) * (Species!D951=Assoziation!$D$2:$D$96),0)),"")))</f>
        <v>Asplenion serpentini</v>
      </c>
      <c r="G951" t="str" cm="1">
        <f t="array" ref="G951">IF(E951=Options!$A$3,INDEX(Klasse!$D$2:$D$42,MATCH(1,(A951=Klasse!$A$2:$A$42) * (Species!B951=Klasse!$B$2:$B$42),0)),IF(E951=Options!$A$4,INDEX(Verband!$F$2:$F$179,MATCH(1,(A951=Verband!$A$2:$A$179) * (Species!B951=Verband!$B$2:$B$179) * (Species!C951=Verband!$C$2:$C$179),0)),IF(E951=Options!$A$5,INDEX(Assoziation!$G$2:$G$96,MATCH(1,(A951=Assoziation!$A$2:$A$96) * (Species!B951=Assoziation!$B$2:$B$96) * (Species!C951=Assoziation!$C$2:$C$96) * (Species!D951=Assoziation!$D$2:$D$96),0)),"")))</f>
        <v>Serpentingesteinsflur</v>
      </c>
      <c r="H951" s="11" t="s">
        <v>957</v>
      </c>
      <c r="I951" s="10">
        <v>1</v>
      </c>
      <c r="J951" s="10">
        <v>0</v>
      </c>
      <c r="K951" s="10">
        <v>0</v>
      </c>
      <c r="L951" t="str">
        <f t="shared" si="89"/>
        <v xml:space="preserve">Notholaena </v>
      </c>
      <c r="M951" t="str">
        <f t="shared" si="90"/>
        <v xml:space="preserve"> marantae</v>
      </c>
      <c r="N951" t="str">
        <f t="shared" si="91"/>
        <v/>
      </c>
      <c r="O951" t="str">
        <f t="shared" si="88"/>
        <v>Species</v>
      </c>
      <c r="P951" t="str">
        <f t="shared" si="92"/>
        <v>(L.) Desv.</v>
      </c>
      <c r="Q951" t="str">
        <f>LOOKUP(A951,Formation!$A$2:$A$10,Formation!$B$2:$B$10)</f>
        <v>Gletscher, Fels, Schutt und Geröll (mineralische Rohböden)</v>
      </c>
      <c r="R951" t="str" cm="1">
        <f t="array" ref="R951">INDEX(Klasse!$D$2:$D$42,MATCH(1,(A951=Klasse!$A$2:$A$42) * (Species!B951=Klasse!$B$2:$B$42),0))</f>
        <v>Felsen</v>
      </c>
    </row>
    <row r="952" spans="1:18" x14ac:dyDescent="0.3">
      <c r="A952" s="10">
        <v>3</v>
      </c>
      <c r="B952" s="10">
        <v>4</v>
      </c>
      <c r="C952" s="10">
        <v>2</v>
      </c>
      <c r="D952" s="10">
        <v>3</v>
      </c>
      <c r="E952" t="str">
        <f>IF(C952="",Options!$A$3,IF(D952="",Options!$A$4,Options!$A$5))</f>
        <v>Assoziation</v>
      </c>
      <c r="F952" t="str" cm="1">
        <f t="array" ref="F952">IF(E952=Options!$A$3,"",IF(E952=Options!$A$4,INDEX(Verband!$E$2:$E$179,MATCH(1,(A952=Verband!$A$2:$A$179) * (Species!B952=Verband!$B$2:$B$179) * (Species!C952=Verband!$C$2:$C$179),0)),IF(E952=Options!$A$5,INDEX(Assoziation!$F$2:$F$96,MATCH(1,(A952=Assoziation!$A$2:$A$96) * (Species!B952=Assoziation!$B$2:$B$96) * (Species!C952=Assoziation!$C$2:$C$96) * (Species!D952=Assoziation!$D$2:$D$96),0)),"")))</f>
        <v>Asplenion serpentini</v>
      </c>
      <c r="G952" t="str" cm="1">
        <f t="array" ref="G952">IF(E952=Options!$A$3,INDEX(Klasse!$D$2:$D$42,MATCH(1,(A952=Klasse!$A$2:$A$42) * (Species!B952=Klasse!$B$2:$B$42),0)),IF(E952=Options!$A$4,INDEX(Verband!$F$2:$F$179,MATCH(1,(A952=Verband!$A$2:$A$179) * (Species!B952=Verband!$B$2:$B$179) * (Species!C952=Verband!$C$2:$C$179),0)),IF(E952=Options!$A$5,INDEX(Assoziation!$G$2:$G$96,MATCH(1,(A952=Assoziation!$A$2:$A$96) * (Species!B952=Assoziation!$B$2:$B$96) * (Species!C952=Assoziation!$C$2:$C$96) * (Species!D952=Assoziation!$D$2:$D$96),0)),"")))</f>
        <v>Serpentingesteinsflur</v>
      </c>
      <c r="H952" s="11" t="s">
        <v>713</v>
      </c>
      <c r="I952" s="10">
        <v>0</v>
      </c>
      <c r="J952" s="10">
        <v>0</v>
      </c>
      <c r="K952" s="10">
        <v>0</v>
      </c>
      <c r="L952" t="str">
        <f t="shared" si="89"/>
        <v xml:space="preserve">Campanula </v>
      </c>
      <c r="M952" t="str">
        <f t="shared" si="90"/>
        <v xml:space="preserve"> rotundifolia</v>
      </c>
      <c r="N952" t="str">
        <f t="shared" si="91"/>
        <v/>
      </c>
      <c r="O952" t="str">
        <f t="shared" si="88"/>
        <v>Species</v>
      </c>
      <c r="P952" t="str">
        <f t="shared" si="92"/>
        <v>L.</v>
      </c>
      <c r="Q952" t="str">
        <f>LOOKUP(A952,Formation!$A$2:$A$10,Formation!$B$2:$B$10)</f>
        <v>Gletscher, Fels, Schutt und Geröll (mineralische Rohböden)</v>
      </c>
      <c r="R952" t="str" cm="1">
        <f t="array" ref="R952">INDEX(Klasse!$D$2:$D$42,MATCH(1,(A952=Klasse!$A$2:$A$42) * (Species!B952=Klasse!$B$2:$B$42),0))</f>
        <v>Felsen</v>
      </c>
    </row>
    <row r="953" spans="1:18" x14ac:dyDescent="0.3">
      <c r="A953" s="10">
        <v>3</v>
      </c>
      <c r="B953" s="10">
        <v>4</v>
      </c>
      <c r="C953" s="10">
        <v>2</v>
      </c>
      <c r="D953" s="10">
        <v>3</v>
      </c>
      <c r="E953" t="str">
        <f>IF(C953="",Options!$A$3,IF(D953="",Options!$A$4,Options!$A$5))</f>
        <v>Assoziation</v>
      </c>
      <c r="F953" t="str" cm="1">
        <f t="array" ref="F953">IF(E953=Options!$A$3,"",IF(E953=Options!$A$4,INDEX(Verband!$E$2:$E$179,MATCH(1,(A953=Verband!$A$2:$A$179) * (Species!B953=Verband!$B$2:$B$179) * (Species!C953=Verband!$C$2:$C$179),0)),IF(E953=Options!$A$5,INDEX(Assoziation!$F$2:$F$96,MATCH(1,(A953=Assoziation!$A$2:$A$96) * (Species!B953=Assoziation!$B$2:$B$96) * (Species!C953=Assoziation!$C$2:$C$96) * (Species!D953=Assoziation!$D$2:$D$96),0)),"")))</f>
        <v>Asplenion serpentini</v>
      </c>
      <c r="G953" t="str" cm="1">
        <f t="array" ref="G953">IF(E953=Options!$A$3,INDEX(Klasse!$D$2:$D$42,MATCH(1,(A953=Klasse!$A$2:$A$42) * (Species!B953=Klasse!$B$2:$B$42),0)),IF(E953=Options!$A$4,INDEX(Verband!$F$2:$F$179,MATCH(1,(A953=Verband!$A$2:$A$179) * (Species!B953=Verband!$B$2:$B$179) * (Species!C953=Verband!$C$2:$C$179),0)),IF(E953=Options!$A$5,INDEX(Assoziation!$G$2:$G$96,MATCH(1,(A953=Assoziation!$A$2:$A$96) * (Species!B953=Assoziation!$B$2:$B$96) * (Species!C953=Assoziation!$C$2:$C$96) * (Species!D953=Assoziation!$D$2:$D$96),0)),"")))</f>
        <v>Serpentingesteinsflur</v>
      </c>
      <c r="H953" s="11" t="s">
        <v>865</v>
      </c>
      <c r="I953" s="10">
        <v>0</v>
      </c>
      <c r="J953" s="10">
        <v>0</v>
      </c>
      <c r="K953" s="10">
        <v>0</v>
      </c>
      <c r="L953" t="str">
        <f t="shared" si="89"/>
        <v xml:space="preserve">Sedum </v>
      </c>
      <c r="M953" t="str">
        <f t="shared" si="90"/>
        <v xml:space="preserve"> album</v>
      </c>
      <c r="N953" t="str">
        <f t="shared" si="91"/>
        <v/>
      </c>
      <c r="O953" t="str">
        <f t="shared" si="88"/>
        <v>Species</v>
      </c>
      <c r="P953" t="str">
        <f t="shared" si="92"/>
        <v>L.</v>
      </c>
      <c r="Q953" t="str">
        <f>LOOKUP(A953,Formation!$A$2:$A$10,Formation!$B$2:$B$10)</f>
        <v>Gletscher, Fels, Schutt und Geröll (mineralische Rohböden)</v>
      </c>
      <c r="R953" t="str" cm="1">
        <f t="array" ref="R953">INDEX(Klasse!$D$2:$D$42,MATCH(1,(A953=Klasse!$A$2:$A$42) * (Species!B953=Klasse!$B$2:$B$42),0))</f>
        <v>Felsen</v>
      </c>
    </row>
    <row r="954" spans="1:18" x14ac:dyDescent="0.3">
      <c r="A954" s="10">
        <v>4</v>
      </c>
      <c r="B954" s="10">
        <v>0</v>
      </c>
      <c r="E954" t="str">
        <f>IF(C954="",Options!$A$3,IF(D954="",Options!$A$4,Options!$A$5))</f>
        <v>Klasse</v>
      </c>
      <c r="F954" t="str" cm="1">
        <f t="array" ref="F954">IF(E954=Options!$A$3,"",IF(E954=Options!$A$4,INDEX(Verband!$E$2:$E$179,MATCH(1,(A954=Verband!$A$2:$A$179) * (Species!B954=Verband!$B$2:$B$179) * (Species!C954=Verband!$C$2:$C$179),0)),IF(E954=Options!$A$5,INDEX(Assoziation!$F$2:$F$96,MATCH(1,(A954=Assoziation!$A$2:$A$96) * (Species!B954=Assoziation!$B$2:$B$96) * (Species!C954=Assoziation!$C$2:$C$96) * (Species!D954=Assoziation!$D$2:$D$96),0)),"")))</f>
        <v/>
      </c>
      <c r="G954" t="str" cm="1">
        <f t="array" ref="G954">IF(E954=Options!$A$3,INDEX(Klasse!$D$2:$D$42,MATCH(1,(A954=Klasse!$A$2:$A$42) * (Species!B954=Klasse!$B$2:$B$42),0)),IF(E954=Options!$A$4,INDEX(Verband!$F$2:$F$179,MATCH(1,(A954=Verband!$A$2:$A$179) * (Species!B954=Verband!$B$2:$B$179) * (Species!C954=Verband!$C$2:$C$179),0)),IF(E954=Options!$A$5,INDEX(Assoziation!$G$2:$G$96,MATCH(1,(A954=Assoziation!$A$2:$A$96) * (Species!B954=Assoziation!$B$2:$B$96) * (Species!C954=Assoziation!$C$2:$C$96) * (Species!D954=Assoziation!$D$2:$D$96),0)),"")))</f>
        <v>Kunstrasen</v>
      </c>
      <c r="H954" s="11" t="s">
        <v>967</v>
      </c>
      <c r="I954" s="10">
        <v>1</v>
      </c>
      <c r="J954" s="10">
        <v>0</v>
      </c>
      <c r="K954" s="10">
        <v>1</v>
      </c>
      <c r="L954" t="str">
        <f t="shared" si="89"/>
        <v xml:space="preserve">Cuscuta </v>
      </c>
      <c r="M954" t="str">
        <f t="shared" si="90"/>
        <v xml:space="preserve"> campestris</v>
      </c>
      <c r="N954" t="str">
        <f t="shared" si="91"/>
        <v/>
      </c>
      <c r="O954" t="str">
        <f t="shared" si="88"/>
        <v>Species</v>
      </c>
      <c r="P954" t="str">
        <f t="shared" si="92"/>
        <v>Yunck.</v>
      </c>
      <c r="Q954" t="str">
        <f>LOOKUP(A954,Formation!$A$2:$A$10,Formation!$B$2:$B$10)</f>
        <v>Grünland (Naturrasen, Wiesen und Weiden)</v>
      </c>
      <c r="R954" t="str" cm="1">
        <f t="array" ref="R954">INDEX(Klasse!$D$2:$D$42,MATCH(1,(A954=Klasse!$A$2:$A$42) * (Species!B954=Klasse!$B$2:$B$42),0))</f>
        <v>Kunstrasen</v>
      </c>
    </row>
    <row r="955" spans="1:18" x14ac:dyDescent="0.3">
      <c r="A955" s="10">
        <v>4</v>
      </c>
      <c r="B955" s="10">
        <v>0</v>
      </c>
      <c r="E955" t="str">
        <f>IF(C955="",Options!$A$3,IF(D955="",Options!$A$4,Options!$A$5))</f>
        <v>Klasse</v>
      </c>
      <c r="F955" t="str" cm="1">
        <f t="array" ref="F955">IF(E955=Options!$A$3,"",IF(E955=Options!$A$4,INDEX(Verband!$E$2:$E$179,MATCH(1,(A955=Verband!$A$2:$A$179) * (Species!B955=Verband!$B$2:$B$179) * (Species!C955=Verband!$C$2:$C$179),0)),IF(E955=Options!$A$5,INDEX(Assoziation!$F$2:$F$96,MATCH(1,(A955=Assoziation!$A$2:$A$96) * (Species!B955=Assoziation!$B$2:$B$96) * (Species!C955=Assoziation!$C$2:$C$96) * (Species!D955=Assoziation!$D$2:$D$96),0)),"")))</f>
        <v/>
      </c>
      <c r="G955" t="str" cm="1">
        <f t="array" ref="G955">IF(E955=Options!$A$3,INDEX(Klasse!$D$2:$D$42,MATCH(1,(A955=Klasse!$A$2:$A$42) * (Species!B955=Klasse!$B$2:$B$42),0)),IF(E955=Options!$A$4,INDEX(Verband!$F$2:$F$179,MATCH(1,(A955=Verband!$A$2:$A$179) * (Species!B955=Verband!$B$2:$B$179) * (Species!C955=Verband!$C$2:$C$179),0)),IF(E955=Options!$A$5,INDEX(Assoziation!$G$2:$G$96,MATCH(1,(A955=Assoziation!$A$2:$A$96) * (Species!B955=Assoziation!$B$2:$B$96) * (Species!C955=Assoziation!$C$2:$C$96) * (Species!D955=Assoziation!$D$2:$D$96),0)),"")))</f>
        <v>Kunstrasen</v>
      </c>
      <c r="H955" s="11" t="s">
        <v>968</v>
      </c>
      <c r="I955" s="10">
        <v>1</v>
      </c>
      <c r="J955" s="10">
        <v>0</v>
      </c>
      <c r="K955" s="10">
        <v>1</v>
      </c>
      <c r="L955" t="str">
        <f t="shared" si="89"/>
        <v xml:space="preserve">Phacelia </v>
      </c>
      <c r="M955" t="str">
        <f t="shared" si="90"/>
        <v xml:space="preserve"> tanacetifolia</v>
      </c>
      <c r="N955" t="str">
        <f t="shared" si="91"/>
        <v/>
      </c>
      <c r="O955" t="str">
        <f t="shared" si="88"/>
        <v>Species</v>
      </c>
      <c r="P955" t="str">
        <f t="shared" si="92"/>
        <v>Benth.</v>
      </c>
      <c r="Q955" t="str">
        <f>LOOKUP(A955,Formation!$A$2:$A$10,Formation!$B$2:$B$10)</f>
        <v>Grünland (Naturrasen, Wiesen und Weiden)</v>
      </c>
      <c r="R955" t="str" cm="1">
        <f t="array" ref="R955">INDEX(Klasse!$D$2:$D$42,MATCH(1,(A955=Klasse!$A$2:$A$42) * (Species!B955=Klasse!$B$2:$B$42),0))</f>
        <v>Kunstrasen</v>
      </c>
    </row>
    <row r="956" spans="1:18" x14ac:dyDescent="0.3">
      <c r="A956" s="10">
        <v>4</v>
      </c>
      <c r="B956" s="10">
        <v>0</v>
      </c>
      <c r="E956" t="str">
        <f>IF(C956="",Options!$A$3,IF(D956="",Options!$A$4,Options!$A$5))</f>
        <v>Klasse</v>
      </c>
      <c r="F956" t="str" cm="1">
        <f t="array" ref="F956">IF(E956=Options!$A$3,"",IF(E956=Options!$A$4,INDEX(Verband!$E$2:$E$179,MATCH(1,(A956=Verband!$A$2:$A$179) * (Species!B956=Verband!$B$2:$B$179) * (Species!C956=Verband!$C$2:$C$179),0)),IF(E956=Options!$A$5,INDEX(Assoziation!$F$2:$F$96,MATCH(1,(A956=Assoziation!$A$2:$A$96) * (Species!B956=Assoziation!$B$2:$B$96) * (Species!C956=Assoziation!$C$2:$C$96) * (Species!D956=Assoziation!$D$2:$D$96),0)),"")))</f>
        <v/>
      </c>
      <c r="G956" t="str" cm="1">
        <f t="array" ref="G956">IF(E956=Options!$A$3,INDEX(Klasse!$D$2:$D$42,MATCH(1,(A956=Klasse!$A$2:$A$42) * (Species!B956=Klasse!$B$2:$B$42),0)),IF(E956=Options!$A$4,INDEX(Verband!$F$2:$F$179,MATCH(1,(A956=Verband!$A$2:$A$179) * (Species!B956=Verband!$B$2:$B$179) * (Species!C956=Verband!$C$2:$C$179),0)),IF(E956=Options!$A$5,INDEX(Assoziation!$G$2:$G$96,MATCH(1,(A956=Assoziation!$A$2:$A$96) * (Species!B956=Assoziation!$B$2:$B$96) * (Species!C956=Assoziation!$C$2:$C$96) * (Species!D956=Assoziation!$D$2:$D$96),0)),"")))</f>
        <v>Kunstrasen</v>
      </c>
      <c r="H956" s="11" t="s">
        <v>969</v>
      </c>
      <c r="I956" s="10">
        <v>1</v>
      </c>
      <c r="J956" s="10">
        <v>0</v>
      </c>
      <c r="K956" s="10">
        <v>1</v>
      </c>
      <c r="L956" t="str">
        <f t="shared" si="89"/>
        <v xml:space="preserve">Sanguisorba </v>
      </c>
      <c r="M956" t="str">
        <f t="shared" si="90"/>
        <v xml:space="preserve"> dodecandra</v>
      </c>
      <c r="N956" t="str">
        <f t="shared" si="91"/>
        <v/>
      </c>
      <c r="O956" t="str">
        <f t="shared" si="88"/>
        <v>Species</v>
      </c>
      <c r="P956" t="str">
        <f t="shared" si="92"/>
        <v>Moretti</v>
      </c>
      <c r="Q956" t="str">
        <f>LOOKUP(A956,Formation!$A$2:$A$10,Formation!$B$2:$B$10)</f>
        <v>Grünland (Naturrasen, Wiesen und Weiden)</v>
      </c>
      <c r="R956" t="str" cm="1">
        <f t="array" ref="R956">INDEX(Klasse!$D$2:$D$42,MATCH(1,(A956=Klasse!$A$2:$A$42) * (Species!B956=Klasse!$B$2:$B$42),0))</f>
        <v>Kunstrasen</v>
      </c>
    </row>
    <row r="957" spans="1:18" x14ac:dyDescent="0.3">
      <c r="A957" s="10">
        <v>4</v>
      </c>
      <c r="B957" s="10">
        <v>0</v>
      </c>
      <c r="E957" t="str">
        <f>IF(C957="",Options!$A$3,IF(D957="",Options!$A$4,Options!$A$5))</f>
        <v>Klasse</v>
      </c>
      <c r="F957" t="str" cm="1">
        <f t="array" ref="F957">IF(E957=Options!$A$3,"",IF(E957=Options!$A$4,INDEX(Verband!$E$2:$E$179,MATCH(1,(A957=Verband!$A$2:$A$179) * (Species!B957=Verband!$B$2:$B$179) * (Species!C957=Verband!$C$2:$C$179),0)),IF(E957=Options!$A$5,INDEX(Assoziation!$F$2:$F$96,MATCH(1,(A957=Assoziation!$A$2:$A$96) * (Species!B957=Assoziation!$B$2:$B$96) * (Species!C957=Assoziation!$C$2:$C$96) * (Species!D957=Assoziation!$D$2:$D$96),0)),"")))</f>
        <v/>
      </c>
      <c r="G957" t="str" cm="1">
        <f t="array" ref="G957">IF(E957=Options!$A$3,INDEX(Klasse!$D$2:$D$42,MATCH(1,(A957=Klasse!$A$2:$A$42) * (Species!B957=Klasse!$B$2:$B$42),0)),IF(E957=Options!$A$4,INDEX(Verband!$F$2:$F$179,MATCH(1,(A957=Verband!$A$2:$A$179) * (Species!B957=Verband!$B$2:$B$179) * (Species!C957=Verband!$C$2:$C$179),0)),IF(E957=Options!$A$5,INDEX(Assoziation!$G$2:$G$96,MATCH(1,(A957=Assoziation!$A$2:$A$96) * (Species!B957=Assoziation!$B$2:$B$96) * (Species!C957=Assoziation!$C$2:$C$96) * (Species!D957=Assoziation!$D$2:$D$96),0)),"")))</f>
        <v>Kunstrasen</v>
      </c>
      <c r="H957" s="11" t="s">
        <v>970</v>
      </c>
      <c r="I957" s="10">
        <v>1</v>
      </c>
      <c r="J957" s="10">
        <v>0</v>
      </c>
      <c r="K957" s="10">
        <v>1</v>
      </c>
      <c r="L957" t="str">
        <f t="shared" si="89"/>
        <v xml:space="preserve">Trifolium </v>
      </c>
      <c r="M957" t="str">
        <f t="shared" si="90"/>
        <v xml:space="preserve"> alexandrinum</v>
      </c>
      <c r="N957" t="str">
        <f t="shared" si="91"/>
        <v/>
      </c>
      <c r="O957" t="str">
        <f t="shared" si="88"/>
        <v>Species</v>
      </c>
      <c r="P957" t="str">
        <f t="shared" si="92"/>
        <v>L.</v>
      </c>
      <c r="Q957" t="str">
        <f>LOOKUP(A957,Formation!$A$2:$A$10,Formation!$B$2:$B$10)</f>
        <v>Grünland (Naturrasen, Wiesen und Weiden)</v>
      </c>
      <c r="R957" t="str" cm="1">
        <f t="array" ref="R957">INDEX(Klasse!$D$2:$D$42,MATCH(1,(A957=Klasse!$A$2:$A$42) * (Species!B957=Klasse!$B$2:$B$42),0))</f>
        <v>Kunstrasen</v>
      </c>
    </row>
    <row r="958" spans="1:18" x14ac:dyDescent="0.3">
      <c r="A958" s="10">
        <v>4</v>
      </c>
      <c r="B958" s="10">
        <v>0</v>
      </c>
      <c r="E958" t="str">
        <f>IF(C958="",Options!$A$3,IF(D958="",Options!$A$4,Options!$A$5))</f>
        <v>Klasse</v>
      </c>
      <c r="F958" t="str" cm="1">
        <f t="array" ref="F958">IF(E958=Options!$A$3,"",IF(E958=Options!$A$4,INDEX(Verband!$E$2:$E$179,MATCH(1,(A958=Verband!$A$2:$A$179) * (Species!B958=Verband!$B$2:$B$179) * (Species!C958=Verband!$C$2:$C$179),0)),IF(E958=Options!$A$5,INDEX(Assoziation!$F$2:$F$96,MATCH(1,(A958=Assoziation!$A$2:$A$96) * (Species!B958=Assoziation!$B$2:$B$96) * (Species!C958=Assoziation!$C$2:$C$96) * (Species!D958=Assoziation!$D$2:$D$96),0)),"")))</f>
        <v/>
      </c>
      <c r="G958" t="str" cm="1">
        <f t="array" ref="G958">IF(E958=Options!$A$3,INDEX(Klasse!$D$2:$D$42,MATCH(1,(A958=Klasse!$A$2:$A$42) * (Species!B958=Klasse!$B$2:$B$42),0)),IF(E958=Options!$A$4,INDEX(Verband!$F$2:$F$179,MATCH(1,(A958=Verband!$A$2:$A$179) * (Species!B958=Verband!$B$2:$B$179) * (Species!C958=Verband!$C$2:$C$179),0)),IF(E958=Options!$A$5,INDEX(Assoziation!$G$2:$G$96,MATCH(1,(A958=Assoziation!$A$2:$A$96) * (Species!B958=Assoziation!$B$2:$B$96) * (Species!C958=Assoziation!$C$2:$C$96) * (Species!D958=Assoziation!$D$2:$D$96),0)),"")))</f>
        <v>Kunstrasen</v>
      </c>
      <c r="H958" s="11" t="s">
        <v>971</v>
      </c>
      <c r="I958" s="10">
        <v>1</v>
      </c>
      <c r="J958" s="10">
        <v>0</v>
      </c>
      <c r="K958" s="10">
        <v>1</v>
      </c>
      <c r="L958" t="str">
        <f t="shared" si="89"/>
        <v xml:space="preserve">Trifolium </v>
      </c>
      <c r="M958" t="str">
        <f t="shared" si="90"/>
        <v xml:space="preserve"> incarnatum</v>
      </c>
      <c r="N958" t="str">
        <f t="shared" si="91"/>
        <v>incarnatum</v>
      </c>
      <c r="O958" t="str">
        <f t="shared" si="88"/>
        <v>Subspecies</v>
      </c>
      <c r="P958" t="str">
        <f t="shared" si="92"/>
        <v/>
      </c>
      <c r="Q958" t="str">
        <f>LOOKUP(A958,Formation!$A$2:$A$10,Formation!$B$2:$B$10)</f>
        <v>Grünland (Naturrasen, Wiesen und Weiden)</v>
      </c>
      <c r="R958" t="str" cm="1">
        <f t="array" ref="R958">INDEX(Klasse!$D$2:$D$42,MATCH(1,(A958=Klasse!$A$2:$A$42) * (Species!B958=Klasse!$B$2:$B$42),0))</f>
        <v>Kunstrasen</v>
      </c>
    </row>
    <row r="959" spans="1:18" x14ac:dyDescent="0.3">
      <c r="A959" s="10">
        <v>4</v>
      </c>
      <c r="B959" s="10">
        <v>0</v>
      </c>
      <c r="E959" t="str">
        <f>IF(C959="",Options!$A$3,IF(D959="",Options!$A$4,Options!$A$5))</f>
        <v>Klasse</v>
      </c>
      <c r="F959" t="str" cm="1">
        <f t="array" ref="F959">IF(E959=Options!$A$3,"",IF(E959=Options!$A$4,INDEX(Verband!$E$2:$E$179,MATCH(1,(A959=Verband!$A$2:$A$179) * (Species!B959=Verband!$B$2:$B$179) * (Species!C959=Verband!$C$2:$C$179),0)),IF(E959=Options!$A$5,INDEX(Assoziation!$F$2:$F$96,MATCH(1,(A959=Assoziation!$A$2:$A$96) * (Species!B959=Assoziation!$B$2:$B$96) * (Species!C959=Assoziation!$C$2:$C$96) * (Species!D959=Assoziation!$D$2:$D$96),0)),"")))</f>
        <v/>
      </c>
      <c r="G959" t="str" cm="1">
        <f t="array" ref="G959">IF(E959=Options!$A$3,INDEX(Klasse!$D$2:$D$42,MATCH(1,(A959=Klasse!$A$2:$A$42) * (Species!B959=Klasse!$B$2:$B$42),0)),IF(E959=Options!$A$4,INDEX(Verband!$F$2:$F$179,MATCH(1,(A959=Verband!$A$2:$A$179) * (Species!B959=Verband!$B$2:$B$179) * (Species!C959=Verband!$C$2:$C$179),0)),IF(E959=Options!$A$5,INDEX(Assoziation!$G$2:$G$96,MATCH(1,(A959=Assoziation!$A$2:$A$96) * (Species!B959=Assoziation!$B$2:$B$96) * (Species!C959=Assoziation!$C$2:$C$96) * (Species!D959=Assoziation!$D$2:$D$96),0)),"")))</f>
        <v>Kunstrasen</v>
      </c>
      <c r="H959" s="11" t="s">
        <v>972</v>
      </c>
      <c r="I959" s="10">
        <v>1</v>
      </c>
      <c r="J959" s="10">
        <v>0</v>
      </c>
      <c r="K959" s="10">
        <v>1</v>
      </c>
      <c r="L959" t="str">
        <f t="shared" si="89"/>
        <v xml:space="preserve">Trifolium </v>
      </c>
      <c r="M959" t="str">
        <f t="shared" si="90"/>
        <v xml:space="preserve"> incarnatum</v>
      </c>
      <c r="N959" t="str">
        <f t="shared" si="91"/>
        <v>molinerii</v>
      </c>
      <c r="O959" t="str">
        <f t="shared" si="88"/>
        <v>Subspecies</v>
      </c>
      <c r="P959" t="str">
        <f t="shared" si="92"/>
        <v/>
      </c>
      <c r="Q959" t="str">
        <f>LOOKUP(A959,Formation!$A$2:$A$10,Formation!$B$2:$B$10)</f>
        <v>Grünland (Naturrasen, Wiesen und Weiden)</v>
      </c>
      <c r="R959" t="str" cm="1">
        <f t="array" ref="R959">INDEX(Klasse!$D$2:$D$42,MATCH(1,(A959=Klasse!$A$2:$A$42) * (Species!B959=Klasse!$B$2:$B$42),0))</f>
        <v>Kunstrasen</v>
      </c>
    </row>
    <row r="960" spans="1:18" x14ac:dyDescent="0.3">
      <c r="A960" s="10">
        <v>4</v>
      </c>
      <c r="B960" s="10">
        <v>0</v>
      </c>
      <c r="E960" t="str">
        <f>IF(C960="",Options!$A$3,IF(D960="",Options!$A$4,Options!$A$5))</f>
        <v>Klasse</v>
      </c>
      <c r="F960" t="str" cm="1">
        <f t="array" ref="F960">IF(E960=Options!$A$3,"",IF(E960=Options!$A$4,INDEX(Verband!$E$2:$E$179,MATCH(1,(A960=Verband!$A$2:$A$179) * (Species!B960=Verband!$B$2:$B$179) * (Species!C960=Verband!$C$2:$C$179),0)),IF(E960=Options!$A$5,INDEX(Assoziation!$F$2:$F$96,MATCH(1,(A960=Assoziation!$A$2:$A$96) * (Species!B960=Assoziation!$B$2:$B$96) * (Species!C960=Assoziation!$C$2:$C$96) * (Species!D960=Assoziation!$D$2:$D$96),0)),"")))</f>
        <v/>
      </c>
      <c r="G960" t="str" cm="1">
        <f t="array" ref="G960">IF(E960=Options!$A$3,INDEX(Klasse!$D$2:$D$42,MATCH(1,(A960=Klasse!$A$2:$A$42) * (Species!B960=Klasse!$B$2:$B$42),0)),IF(E960=Options!$A$4,INDEX(Verband!$F$2:$F$179,MATCH(1,(A960=Verband!$A$2:$A$179) * (Species!B960=Verband!$B$2:$B$179) * (Species!C960=Verband!$C$2:$C$179),0)),IF(E960=Options!$A$5,INDEX(Assoziation!$G$2:$G$96,MATCH(1,(A960=Assoziation!$A$2:$A$96) * (Species!B960=Assoziation!$B$2:$B$96) * (Species!C960=Assoziation!$C$2:$C$96) * (Species!D960=Assoziation!$D$2:$D$96),0)),"")))</f>
        <v>Kunstrasen</v>
      </c>
      <c r="H960" s="11" t="s">
        <v>973</v>
      </c>
      <c r="I960" s="10">
        <v>1</v>
      </c>
      <c r="J960" s="10">
        <v>0</v>
      </c>
      <c r="K960" s="10">
        <v>1</v>
      </c>
      <c r="L960" t="str">
        <f t="shared" si="89"/>
        <v xml:space="preserve">Trifolium </v>
      </c>
      <c r="M960" t="str">
        <f t="shared" si="90"/>
        <v xml:space="preserve"> resupinatum</v>
      </c>
      <c r="N960" t="str">
        <f t="shared" si="91"/>
        <v/>
      </c>
      <c r="O960" t="str">
        <f t="shared" si="88"/>
        <v>Species</v>
      </c>
      <c r="P960" t="str">
        <f t="shared" si="92"/>
        <v>L.</v>
      </c>
      <c r="Q960" t="str">
        <f>LOOKUP(A960,Formation!$A$2:$A$10,Formation!$B$2:$B$10)</f>
        <v>Grünland (Naturrasen, Wiesen und Weiden)</v>
      </c>
      <c r="R960" t="str" cm="1">
        <f t="array" ref="R960">INDEX(Klasse!$D$2:$D$42,MATCH(1,(A960=Klasse!$A$2:$A$42) * (Species!B960=Klasse!$B$2:$B$42),0))</f>
        <v>Kunstrasen</v>
      </c>
    </row>
    <row r="961" spans="1:18" x14ac:dyDescent="0.3">
      <c r="A961" s="10">
        <v>4</v>
      </c>
      <c r="B961" s="10">
        <v>0</v>
      </c>
      <c r="E961" t="str">
        <f>IF(C961="",Options!$A$3,IF(D961="",Options!$A$4,Options!$A$5))</f>
        <v>Klasse</v>
      </c>
      <c r="F961" t="str" cm="1">
        <f t="array" ref="F961">IF(E961=Options!$A$3,"",IF(E961=Options!$A$4,INDEX(Verband!$E$2:$E$179,MATCH(1,(A961=Verband!$A$2:$A$179) * (Species!B961=Verband!$B$2:$B$179) * (Species!C961=Verband!$C$2:$C$179),0)),IF(E961=Options!$A$5,INDEX(Assoziation!$F$2:$F$96,MATCH(1,(A961=Assoziation!$A$2:$A$96) * (Species!B961=Assoziation!$B$2:$B$96) * (Species!C961=Assoziation!$C$2:$C$96) * (Species!D961=Assoziation!$D$2:$D$96),0)),"")))</f>
        <v/>
      </c>
      <c r="G961" t="str" cm="1">
        <f t="array" ref="G961">IF(E961=Options!$A$3,INDEX(Klasse!$D$2:$D$42,MATCH(1,(A961=Klasse!$A$2:$A$42) * (Species!B961=Klasse!$B$2:$B$42),0)),IF(E961=Options!$A$4,INDEX(Verband!$F$2:$F$179,MATCH(1,(A961=Verband!$A$2:$A$179) * (Species!B961=Verband!$B$2:$B$179) * (Species!C961=Verband!$C$2:$C$179),0)),IF(E961=Options!$A$5,INDEX(Assoziation!$G$2:$G$96,MATCH(1,(A961=Assoziation!$A$2:$A$96) * (Species!B961=Assoziation!$B$2:$B$96) * (Species!C961=Assoziation!$C$2:$C$96) * (Species!D961=Assoziation!$D$2:$D$96),0)),"")))</f>
        <v>Kunstrasen</v>
      </c>
      <c r="H961" s="11" t="s">
        <v>974</v>
      </c>
      <c r="I961" s="10">
        <v>1</v>
      </c>
      <c r="J961" s="10">
        <v>0</v>
      </c>
      <c r="K961" s="10">
        <v>1</v>
      </c>
      <c r="L961" t="str">
        <f t="shared" si="89"/>
        <v xml:space="preserve">Trifolium </v>
      </c>
      <c r="M961" t="str">
        <f t="shared" si="90"/>
        <v xml:space="preserve"> subterraneum</v>
      </c>
      <c r="N961" t="str">
        <f t="shared" si="91"/>
        <v/>
      </c>
      <c r="O961" t="str">
        <f t="shared" si="88"/>
        <v>Species</v>
      </c>
      <c r="P961" t="str">
        <f t="shared" si="92"/>
        <v>L.</v>
      </c>
      <c r="Q961" t="str">
        <f>LOOKUP(A961,Formation!$A$2:$A$10,Formation!$B$2:$B$10)</f>
        <v>Grünland (Naturrasen, Wiesen und Weiden)</v>
      </c>
      <c r="R961" t="str" cm="1">
        <f t="array" ref="R961">INDEX(Klasse!$D$2:$D$42,MATCH(1,(A961=Klasse!$A$2:$A$42) * (Species!B961=Klasse!$B$2:$B$42),0))</f>
        <v>Kunstrasen</v>
      </c>
    </row>
    <row r="962" spans="1:18" x14ac:dyDescent="0.3">
      <c r="A962" s="10">
        <v>4</v>
      </c>
      <c r="B962" s="10">
        <v>0</v>
      </c>
      <c r="E962" t="str">
        <f>IF(C962="",Options!$A$3,IF(D962="",Options!$A$4,Options!$A$5))</f>
        <v>Klasse</v>
      </c>
      <c r="F962" t="str" cm="1">
        <f t="array" ref="F962">IF(E962=Options!$A$3,"",IF(E962=Options!$A$4,INDEX(Verband!$E$2:$E$179,MATCH(1,(A962=Verband!$A$2:$A$179) * (Species!B962=Verband!$B$2:$B$179) * (Species!C962=Verband!$C$2:$C$179),0)),IF(E962=Options!$A$5,INDEX(Assoziation!$F$2:$F$96,MATCH(1,(A962=Assoziation!$A$2:$A$96) * (Species!B962=Assoziation!$B$2:$B$96) * (Species!C962=Assoziation!$C$2:$C$96) * (Species!D962=Assoziation!$D$2:$D$96),0)),"")))</f>
        <v/>
      </c>
      <c r="G962" t="str" cm="1">
        <f t="array" ref="G962">IF(E962=Options!$A$3,INDEX(Klasse!$D$2:$D$42,MATCH(1,(A962=Klasse!$A$2:$A$42) * (Species!B962=Klasse!$B$2:$B$42),0)),IF(E962=Options!$A$4,INDEX(Verband!$F$2:$F$179,MATCH(1,(A962=Verband!$A$2:$A$179) * (Species!B962=Verband!$B$2:$B$179) * (Species!C962=Verband!$C$2:$C$179),0)),IF(E962=Options!$A$5,INDEX(Assoziation!$G$2:$G$96,MATCH(1,(A962=Assoziation!$A$2:$A$96) * (Species!B962=Assoziation!$B$2:$B$96) * (Species!C962=Assoziation!$C$2:$C$96) * (Species!D962=Assoziation!$D$2:$D$96),0)),"")))</f>
        <v>Kunstrasen</v>
      </c>
      <c r="H962" s="11" t="s">
        <v>975</v>
      </c>
      <c r="I962" s="10">
        <v>1</v>
      </c>
      <c r="J962" s="10">
        <v>0</v>
      </c>
      <c r="K962" s="10">
        <v>0</v>
      </c>
      <c r="L962" t="str">
        <f t="shared" si="89"/>
        <v xml:space="preserve">Trigonella </v>
      </c>
      <c r="M962" t="str">
        <f t="shared" si="90"/>
        <v xml:space="preserve"> caerulea</v>
      </c>
      <c r="N962" t="str">
        <f t="shared" si="91"/>
        <v/>
      </c>
      <c r="O962" t="str">
        <f t="shared" si="88"/>
        <v>Species</v>
      </c>
      <c r="P962" t="str">
        <f t="shared" si="92"/>
        <v>(L.) Ser.</v>
      </c>
      <c r="Q962" t="str">
        <f>LOOKUP(A962,Formation!$A$2:$A$10,Formation!$B$2:$B$10)</f>
        <v>Grünland (Naturrasen, Wiesen und Weiden)</v>
      </c>
      <c r="R962" t="str" cm="1">
        <f t="array" ref="R962">INDEX(Klasse!$D$2:$D$42,MATCH(1,(A962=Klasse!$A$2:$A$42) * (Species!B962=Klasse!$B$2:$B$42),0))</f>
        <v>Kunstrasen</v>
      </c>
    </row>
    <row r="963" spans="1:18" x14ac:dyDescent="0.3">
      <c r="A963" s="10">
        <v>4</v>
      </c>
      <c r="B963" s="10">
        <v>0</v>
      </c>
      <c r="E963" t="str">
        <f>IF(C963="",Options!$A$3,IF(D963="",Options!$A$4,Options!$A$5))</f>
        <v>Klasse</v>
      </c>
      <c r="F963" t="str" cm="1">
        <f t="array" ref="F963">IF(E963=Options!$A$3,"",IF(E963=Options!$A$4,INDEX(Verband!$E$2:$E$179,MATCH(1,(A963=Verband!$A$2:$A$179) * (Species!B963=Verband!$B$2:$B$179) * (Species!C963=Verband!$C$2:$C$179),0)),IF(E963=Options!$A$5,INDEX(Assoziation!$F$2:$F$96,MATCH(1,(A963=Assoziation!$A$2:$A$96) * (Species!B963=Assoziation!$B$2:$B$96) * (Species!C963=Assoziation!$C$2:$C$96) * (Species!D963=Assoziation!$D$2:$D$96),0)),"")))</f>
        <v/>
      </c>
      <c r="G963" t="str" cm="1">
        <f t="array" ref="G963">IF(E963=Options!$A$3,INDEX(Klasse!$D$2:$D$42,MATCH(1,(A963=Klasse!$A$2:$A$42) * (Species!B963=Klasse!$B$2:$B$42),0)),IF(E963=Options!$A$4,INDEX(Verband!$F$2:$F$179,MATCH(1,(A963=Verband!$A$2:$A$179) * (Species!B963=Verband!$B$2:$B$179) * (Species!C963=Verband!$C$2:$C$179),0)),IF(E963=Options!$A$5,INDEX(Assoziation!$G$2:$G$96,MATCH(1,(A963=Assoziation!$A$2:$A$96) * (Species!B963=Assoziation!$B$2:$B$96) * (Species!C963=Assoziation!$C$2:$C$96) * (Species!D963=Assoziation!$D$2:$D$96),0)),"")))</f>
        <v>Kunstrasen</v>
      </c>
      <c r="H963" s="11" t="s">
        <v>976</v>
      </c>
      <c r="I963" s="10">
        <v>1</v>
      </c>
      <c r="J963" s="10">
        <v>0</v>
      </c>
      <c r="K963" s="10">
        <v>0</v>
      </c>
      <c r="L963" t="str">
        <f t="shared" si="89"/>
        <v xml:space="preserve">Vicia </v>
      </c>
      <c r="M963" t="str">
        <f t="shared" si="90"/>
        <v xml:space="preserve"> sativa</v>
      </c>
      <c r="N963" t="str">
        <f t="shared" si="91"/>
        <v>sativa</v>
      </c>
      <c r="O963" t="str">
        <f t="shared" ref="O963:O1026" si="93">IF(COUNTIF(H963,"*subsp.*"),"Subspecies",IF(COUNTIF(H963,"*aggr.*"),"aggr",IF(COUNTIF(H963,"*×*"),"Species",IF(COUNTIF(H963,"* *"),IF(EXACT(MID(H963,FIND(" ",H963)+1,1),UPPER(MID(H963,FIND(" ",H963)+1,1))),"Genus","Species"),"Genus"))))</f>
        <v>Subspecies</v>
      </c>
      <c r="P963" t="str">
        <f t="shared" si="92"/>
        <v/>
      </c>
      <c r="Q963" t="str">
        <f>LOOKUP(A963,Formation!$A$2:$A$10,Formation!$B$2:$B$10)</f>
        <v>Grünland (Naturrasen, Wiesen und Weiden)</v>
      </c>
      <c r="R963" t="str" cm="1">
        <f t="array" ref="R963">INDEX(Klasse!$D$2:$D$42,MATCH(1,(A963=Klasse!$A$2:$A$42) * (Species!B963=Klasse!$B$2:$B$42),0))</f>
        <v>Kunstrasen</v>
      </c>
    </row>
    <row r="964" spans="1:18" x14ac:dyDescent="0.3">
      <c r="A964" s="10">
        <v>4</v>
      </c>
      <c r="B964" s="10">
        <v>0</v>
      </c>
      <c r="E964" t="str">
        <f>IF(C964="",Options!$A$3,IF(D964="",Options!$A$4,Options!$A$5))</f>
        <v>Klasse</v>
      </c>
      <c r="F964" t="str" cm="1">
        <f t="array" ref="F964">IF(E964=Options!$A$3,"",IF(E964=Options!$A$4,INDEX(Verband!$E$2:$E$179,MATCH(1,(A964=Verband!$A$2:$A$179) * (Species!B964=Verband!$B$2:$B$179) * (Species!C964=Verband!$C$2:$C$179),0)),IF(E964=Options!$A$5,INDEX(Assoziation!$F$2:$F$96,MATCH(1,(A964=Assoziation!$A$2:$A$96) * (Species!B964=Assoziation!$B$2:$B$96) * (Species!C964=Assoziation!$C$2:$C$96) * (Species!D964=Assoziation!$D$2:$D$96),0)),"")))</f>
        <v/>
      </c>
      <c r="G964" t="str" cm="1">
        <f t="array" ref="G964">IF(E964=Options!$A$3,INDEX(Klasse!$D$2:$D$42,MATCH(1,(A964=Klasse!$A$2:$A$42) * (Species!B964=Klasse!$B$2:$B$42),0)),IF(E964=Options!$A$4,INDEX(Verband!$F$2:$F$179,MATCH(1,(A964=Verband!$A$2:$A$179) * (Species!B964=Verband!$B$2:$B$179) * (Species!C964=Verband!$C$2:$C$179),0)),IF(E964=Options!$A$5,INDEX(Assoziation!$G$2:$G$96,MATCH(1,(A964=Assoziation!$A$2:$A$96) * (Species!B964=Assoziation!$B$2:$B$96) * (Species!C964=Assoziation!$C$2:$C$96) * (Species!D964=Assoziation!$D$2:$D$96),0)),"")))</f>
        <v>Kunstrasen</v>
      </c>
      <c r="H964" s="11" t="s">
        <v>193</v>
      </c>
      <c r="I964" s="10">
        <v>0</v>
      </c>
      <c r="J964" s="10">
        <v>1</v>
      </c>
      <c r="K964" s="10">
        <v>0</v>
      </c>
      <c r="L964" t="str">
        <f t="shared" si="89"/>
        <v xml:space="preserve">Agrostis </v>
      </c>
      <c r="M964" t="str">
        <f t="shared" si="90"/>
        <v xml:space="preserve"> stolonifera</v>
      </c>
      <c r="N964" t="str">
        <f t="shared" si="91"/>
        <v/>
      </c>
      <c r="O964" t="str">
        <f t="shared" si="93"/>
        <v>Species</v>
      </c>
      <c r="P964" t="str">
        <f t="shared" si="92"/>
        <v>L.</v>
      </c>
      <c r="Q964" t="str">
        <f>LOOKUP(A964,Formation!$A$2:$A$10,Formation!$B$2:$B$10)</f>
        <v>Grünland (Naturrasen, Wiesen und Weiden)</v>
      </c>
      <c r="R964" t="str" cm="1">
        <f t="array" ref="R964">INDEX(Klasse!$D$2:$D$42,MATCH(1,(A964=Klasse!$A$2:$A$42) * (Species!B964=Klasse!$B$2:$B$42),0))</f>
        <v>Kunstrasen</v>
      </c>
    </row>
    <row r="965" spans="1:18" x14ac:dyDescent="0.3">
      <c r="A965" s="10">
        <v>4</v>
      </c>
      <c r="B965" s="10">
        <v>0</v>
      </c>
      <c r="E965" t="str">
        <f>IF(C965="",Options!$A$3,IF(D965="",Options!$A$4,Options!$A$5))</f>
        <v>Klasse</v>
      </c>
      <c r="F965" t="str" cm="1">
        <f t="array" ref="F965">IF(E965=Options!$A$3,"",IF(E965=Options!$A$4,INDEX(Verband!$E$2:$E$179,MATCH(1,(A965=Verband!$A$2:$A$179) * (Species!B965=Verband!$B$2:$B$179) * (Species!C965=Verband!$C$2:$C$179),0)),IF(E965=Options!$A$5,INDEX(Assoziation!$F$2:$F$96,MATCH(1,(A965=Assoziation!$A$2:$A$96) * (Species!B965=Assoziation!$B$2:$B$96) * (Species!C965=Assoziation!$C$2:$C$96) * (Species!D965=Assoziation!$D$2:$D$96),0)),"")))</f>
        <v/>
      </c>
      <c r="G965" t="str" cm="1">
        <f t="array" ref="G965">IF(E965=Options!$A$3,INDEX(Klasse!$D$2:$D$42,MATCH(1,(A965=Klasse!$A$2:$A$42) * (Species!B965=Klasse!$B$2:$B$42),0)),IF(E965=Options!$A$4,INDEX(Verband!$F$2:$F$179,MATCH(1,(A965=Verband!$A$2:$A$179) * (Species!B965=Verband!$B$2:$B$179) * (Species!C965=Verband!$C$2:$C$179),0)),IF(E965=Options!$A$5,INDEX(Assoziation!$G$2:$G$96,MATCH(1,(A965=Assoziation!$A$2:$A$96) * (Species!B965=Assoziation!$B$2:$B$96) * (Species!C965=Assoziation!$C$2:$C$96) * (Species!D965=Assoziation!$D$2:$D$96),0)),"")))</f>
        <v>Kunstrasen</v>
      </c>
      <c r="H965" s="11" t="s">
        <v>977</v>
      </c>
      <c r="I965" s="10">
        <v>0</v>
      </c>
      <c r="J965" s="10">
        <v>1</v>
      </c>
      <c r="K965" s="10">
        <v>0</v>
      </c>
      <c r="L965" t="str">
        <f t="shared" si="89"/>
        <v xml:space="preserve">Festuca </v>
      </c>
      <c r="M965" t="str">
        <f t="shared" si="90"/>
        <v xml:space="preserve"> rubra</v>
      </c>
      <c r="N965" t="str">
        <f t="shared" si="91"/>
        <v/>
      </c>
      <c r="O965" t="str">
        <f t="shared" si="93"/>
        <v>Species</v>
      </c>
      <c r="P965" t="str">
        <f t="shared" si="92"/>
        <v>L.</v>
      </c>
      <c r="Q965" t="str">
        <f>LOOKUP(A965,Formation!$A$2:$A$10,Formation!$B$2:$B$10)</f>
        <v>Grünland (Naturrasen, Wiesen und Weiden)</v>
      </c>
      <c r="R965" t="str" cm="1">
        <f t="array" ref="R965">INDEX(Klasse!$D$2:$D$42,MATCH(1,(A965=Klasse!$A$2:$A$42) * (Species!B965=Klasse!$B$2:$B$42),0))</f>
        <v>Kunstrasen</v>
      </c>
    </row>
    <row r="966" spans="1:18" x14ac:dyDescent="0.3">
      <c r="A966" s="10">
        <v>4</v>
      </c>
      <c r="B966" s="10">
        <v>0</v>
      </c>
      <c r="E966" t="str">
        <f>IF(C966="",Options!$A$3,IF(D966="",Options!$A$4,Options!$A$5))</f>
        <v>Klasse</v>
      </c>
      <c r="F966" t="str" cm="1">
        <f t="array" ref="F966">IF(E966=Options!$A$3,"",IF(E966=Options!$A$4,INDEX(Verband!$E$2:$E$179,MATCH(1,(A966=Verband!$A$2:$A$179) * (Species!B966=Verband!$B$2:$B$179) * (Species!C966=Verband!$C$2:$C$179),0)),IF(E966=Options!$A$5,INDEX(Assoziation!$F$2:$F$96,MATCH(1,(A966=Assoziation!$A$2:$A$96) * (Species!B966=Assoziation!$B$2:$B$96) * (Species!C966=Assoziation!$C$2:$C$96) * (Species!D966=Assoziation!$D$2:$D$96),0)),"")))</f>
        <v/>
      </c>
      <c r="G966" t="str" cm="1">
        <f t="array" ref="G966">IF(E966=Options!$A$3,INDEX(Klasse!$D$2:$D$42,MATCH(1,(A966=Klasse!$A$2:$A$42) * (Species!B966=Klasse!$B$2:$B$42),0)),IF(E966=Options!$A$4,INDEX(Verband!$F$2:$F$179,MATCH(1,(A966=Verband!$A$2:$A$179) * (Species!B966=Verband!$B$2:$B$179) * (Species!C966=Verband!$C$2:$C$179),0)),IF(E966=Options!$A$5,INDEX(Assoziation!$G$2:$G$96,MATCH(1,(A966=Assoziation!$A$2:$A$96) * (Species!B966=Assoziation!$B$2:$B$96) * (Species!C966=Assoziation!$C$2:$C$96) * (Species!D966=Assoziation!$D$2:$D$96),0)),"")))</f>
        <v>Kunstrasen</v>
      </c>
      <c r="H966" s="11" t="s">
        <v>978</v>
      </c>
      <c r="I966" s="10">
        <v>0</v>
      </c>
      <c r="J966" s="10">
        <v>1</v>
      </c>
      <c r="K966" s="10">
        <v>0</v>
      </c>
      <c r="L966" t="str">
        <f t="shared" si="89"/>
        <v xml:space="preserve">Lolium </v>
      </c>
      <c r="M966" t="str">
        <f t="shared" si="90"/>
        <v xml:space="preserve"> perenne</v>
      </c>
      <c r="N966" t="str">
        <f t="shared" si="91"/>
        <v/>
      </c>
      <c r="O966" t="str">
        <f t="shared" si="93"/>
        <v>Species</v>
      </c>
      <c r="P966" t="str">
        <f t="shared" si="92"/>
        <v>L.</v>
      </c>
      <c r="Q966" t="str">
        <f>LOOKUP(A966,Formation!$A$2:$A$10,Formation!$B$2:$B$10)</f>
        <v>Grünland (Naturrasen, Wiesen und Weiden)</v>
      </c>
      <c r="R966" t="str" cm="1">
        <f t="array" ref="R966">INDEX(Klasse!$D$2:$D$42,MATCH(1,(A966=Klasse!$A$2:$A$42) * (Species!B966=Klasse!$B$2:$B$42),0))</f>
        <v>Kunstrasen</v>
      </c>
    </row>
    <row r="967" spans="1:18" x14ac:dyDescent="0.3">
      <c r="A967" s="10">
        <v>4</v>
      </c>
      <c r="B967" s="10">
        <v>0</v>
      </c>
      <c r="E967" t="str">
        <f>IF(C967="",Options!$A$3,IF(D967="",Options!$A$4,Options!$A$5))</f>
        <v>Klasse</v>
      </c>
      <c r="F967" t="str" cm="1">
        <f t="array" ref="F967">IF(E967=Options!$A$3,"",IF(E967=Options!$A$4,INDEX(Verband!$E$2:$E$179,MATCH(1,(A967=Verband!$A$2:$A$179) * (Species!B967=Verband!$B$2:$B$179) * (Species!C967=Verband!$C$2:$C$179),0)),IF(E967=Options!$A$5,INDEX(Assoziation!$F$2:$F$96,MATCH(1,(A967=Assoziation!$A$2:$A$96) * (Species!B967=Assoziation!$B$2:$B$96) * (Species!C967=Assoziation!$C$2:$C$96) * (Species!D967=Assoziation!$D$2:$D$96),0)),"")))</f>
        <v/>
      </c>
      <c r="G967" t="str" cm="1">
        <f t="array" ref="G967">IF(E967=Options!$A$3,INDEX(Klasse!$D$2:$D$42,MATCH(1,(A967=Klasse!$A$2:$A$42) * (Species!B967=Klasse!$B$2:$B$42),0)),IF(E967=Options!$A$4,INDEX(Verband!$F$2:$F$179,MATCH(1,(A967=Verband!$A$2:$A$179) * (Species!B967=Verband!$B$2:$B$179) * (Species!C967=Verband!$C$2:$C$179),0)),IF(E967=Options!$A$5,INDEX(Assoziation!$G$2:$G$96,MATCH(1,(A967=Assoziation!$A$2:$A$96) * (Species!B967=Assoziation!$B$2:$B$96) * (Species!C967=Assoziation!$C$2:$C$96) * (Species!D967=Assoziation!$D$2:$D$96),0)),"")))</f>
        <v>Kunstrasen</v>
      </c>
      <c r="H967" s="11" t="s">
        <v>979</v>
      </c>
      <c r="I967" s="10">
        <v>0</v>
      </c>
      <c r="J967" s="10">
        <v>1</v>
      </c>
      <c r="K967" s="10">
        <v>0</v>
      </c>
      <c r="L967" t="str">
        <f t="shared" si="89"/>
        <v xml:space="preserve">Poa </v>
      </c>
      <c r="M967" t="str">
        <f t="shared" si="90"/>
        <v xml:space="preserve"> annua</v>
      </c>
      <c r="N967" t="str">
        <f t="shared" si="91"/>
        <v/>
      </c>
      <c r="O967" t="str">
        <f t="shared" si="93"/>
        <v>Species</v>
      </c>
      <c r="P967" t="str">
        <f t="shared" si="92"/>
        <v>L.</v>
      </c>
      <c r="Q967" t="str">
        <f>LOOKUP(A967,Formation!$A$2:$A$10,Formation!$B$2:$B$10)</f>
        <v>Grünland (Naturrasen, Wiesen und Weiden)</v>
      </c>
      <c r="R967" t="str" cm="1">
        <f t="array" ref="R967">INDEX(Klasse!$D$2:$D$42,MATCH(1,(A967=Klasse!$A$2:$A$42) * (Species!B967=Klasse!$B$2:$B$42),0))</f>
        <v>Kunstrasen</v>
      </c>
    </row>
    <row r="968" spans="1:18" x14ac:dyDescent="0.3">
      <c r="A968" s="10">
        <v>4</v>
      </c>
      <c r="B968" s="10">
        <v>1</v>
      </c>
      <c r="E968" t="str">
        <f>IF(C968="",Options!$A$3,IF(D968="",Options!$A$4,Options!$A$5))</f>
        <v>Klasse</v>
      </c>
      <c r="F968" t="str" cm="1">
        <f t="array" ref="F968">IF(E968=Options!$A$3,"",IF(E968=Options!$A$4,INDEX(Verband!$E$2:$E$179,MATCH(1,(A968=Verband!$A$2:$A$179) * (Species!B968=Verband!$B$2:$B$179) * (Species!C968=Verband!$C$2:$C$179),0)),IF(E968=Options!$A$5,INDEX(Assoziation!$F$2:$F$96,MATCH(1,(A968=Assoziation!$A$2:$A$96) * (Species!B968=Assoziation!$B$2:$B$96) * (Species!C968=Assoziation!$C$2:$C$96) * (Species!D968=Assoziation!$D$2:$D$96),0)),"")))</f>
        <v/>
      </c>
      <c r="G968" t="str" cm="1">
        <f t="array" ref="G968">IF(E968=Options!$A$3,INDEX(Klasse!$D$2:$D$42,MATCH(1,(A968=Klasse!$A$2:$A$42) * (Species!B968=Klasse!$B$2:$B$42),0)),IF(E968=Options!$A$4,INDEX(Verband!$F$2:$F$179,MATCH(1,(A968=Verband!$A$2:$A$179) * (Species!B968=Verband!$B$2:$B$179) * (Species!C968=Verband!$C$2:$C$179),0)),IF(E968=Options!$A$5,INDEX(Assoziation!$G$2:$G$96,MATCH(1,(A968=Assoziation!$A$2:$A$96) * (Species!B968=Assoziation!$B$2:$B$96) * (Species!C968=Assoziation!$C$2:$C$96) * (Species!D968=Assoziation!$D$2:$D$96),0)),"")))</f>
        <v>Pionierfluren auf Felsböden (Felsgrusfluren)</v>
      </c>
      <c r="H968" s="11" t="s">
        <v>985</v>
      </c>
      <c r="I968" s="10">
        <v>0</v>
      </c>
      <c r="J968" s="10">
        <v>0</v>
      </c>
      <c r="K968" s="10">
        <v>0</v>
      </c>
      <c r="L968" t="str">
        <f t="shared" si="89"/>
        <v>Aira</v>
      </c>
      <c r="M968" t="str">
        <f t="shared" si="90"/>
        <v/>
      </c>
      <c r="N968" t="str">
        <f t="shared" si="91"/>
        <v/>
      </c>
      <c r="O968" t="str">
        <f t="shared" si="93"/>
        <v>Genus</v>
      </c>
      <c r="P968" t="str">
        <f t="shared" si="92"/>
        <v/>
      </c>
      <c r="Q968" t="str">
        <f>LOOKUP(A968,Formation!$A$2:$A$10,Formation!$B$2:$B$10)</f>
        <v>Grünland (Naturrasen, Wiesen und Weiden)</v>
      </c>
      <c r="R968" t="str" cm="1">
        <f t="array" ref="R968">INDEX(Klasse!$D$2:$D$42,MATCH(1,(A968=Klasse!$A$2:$A$42) * (Species!B968=Klasse!$B$2:$B$42),0))</f>
        <v>Pionierfluren auf Felsböden (Felsgrusfluren)</v>
      </c>
    </row>
    <row r="969" spans="1:18" x14ac:dyDescent="0.3">
      <c r="A969" s="10">
        <v>4</v>
      </c>
      <c r="B969" s="10">
        <v>1</v>
      </c>
      <c r="E969" t="str">
        <f>IF(C969="",Options!$A$3,IF(D969="",Options!$A$4,Options!$A$5))</f>
        <v>Klasse</v>
      </c>
      <c r="F969" t="str" cm="1">
        <f t="array" ref="F969">IF(E969=Options!$A$3,"",IF(E969=Options!$A$4,INDEX(Verband!$E$2:$E$179,MATCH(1,(A969=Verband!$A$2:$A$179) * (Species!B969=Verband!$B$2:$B$179) * (Species!C969=Verband!$C$2:$C$179),0)),IF(E969=Options!$A$5,INDEX(Assoziation!$F$2:$F$96,MATCH(1,(A969=Assoziation!$A$2:$A$96) * (Species!B969=Assoziation!$B$2:$B$96) * (Species!C969=Assoziation!$C$2:$C$96) * (Species!D969=Assoziation!$D$2:$D$96),0)),"")))</f>
        <v/>
      </c>
      <c r="G969" t="str" cm="1">
        <f t="array" ref="G969">IF(E969=Options!$A$3,INDEX(Klasse!$D$2:$D$42,MATCH(1,(A969=Klasse!$A$2:$A$42) * (Species!B969=Klasse!$B$2:$B$42),0)),IF(E969=Options!$A$4,INDEX(Verband!$F$2:$F$179,MATCH(1,(A969=Verband!$A$2:$A$179) * (Species!B969=Verband!$B$2:$B$179) * (Species!C969=Verband!$C$2:$C$179),0)),IF(E969=Options!$A$5,INDEX(Assoziation!$G$2:$G$96,MATCH(1,(A969=Assoziation!$A$2:$A$96) * (Species!B969=Assoziation!$B$2:$B$96) * (Species!C969=Assoziation!$C$2:$C$96) * (Species!D969=Assoziation!$D$2:$D$96),0)),"")))</f>
        <v>Pionierfluren auf Felsböden (Felsgrusfluren)</v>
      </c>
      <c r="H969" s="11" t="s">
        <v>986</v>
      </c>
      <c r="I969" s="10">
        <v>0</v>
      </c>
      <c r="J969" s="10">
        <v>0</v>
      </c>
      <c r="K969" s="10">
        <v>0</v>
      </c>
      <c r="L969" t="str">
        <f t="shared" si="89"/>
        <v>Alyssum</v>
      </c>
      <c r="M969" t="str">
        <f t="shared" si="90"/>
        <v/>
      </c>
      <c r="N969" t="str">
        <f t="shared" si="91"/>
        <v/>
      </c>
      <c r="O969" t="str">
        <f t="shared" si="93"/>
        <v>Genus</v>
      </c>
      <c r="P969" t="str">
        <f t="shared" si="92"/>
        <v/>
      </c>
      <c r="Q969" t="str">
        <f>LOOKUP(A969,Formation!$A$2:$A$10,Formation!$B$2:$B$10)</f>
        <v>Grünland (Naturrasen, Wiesen und Weiden)</v>
      </c>
      <c r="R969" t="str" cm="1">
        <f t="array" ref="R969">INDEX(Klasse!$D$2:$D$42,MATCH(1,(A969=Klasse!$A$2:$A$42) * (Species!B969=Klasse!$B$2:$B$42),0))</f>
        <v>Pionierfluren auf Felsböden (Felsgrusfluren)</v>
      </c>
    </row>
    <row r="970" spans="1:18" x14ac:dyDescent="0.3">
      <c r="A970" s="10">
        <v>4</v>
      </c>
      <c r="B970" s="10">
        <v>1</v>
      </c>
      <c r="E970" t="str">
        <f>IF(C970="",Options!$A$3,IF(D970="",Options!$A$4,Options!$A$5))</f>
        <v>Klasse</v>
      </c>
      <c r="F970" t="str" cm="1">
        <f t="array" ref="F970">IF(E970=Options!$A$3,"",IF(E970=Options!$A$4,INDEX(Verband!$E$2:$E$179,MATCH(1,(A970=Verband!$A$2:$A$179) * (Species!B970=Verband!$B$2:$B$179) * (Species!C970=Verband!$C$2:$C$179),0)),IF(E970=Options!$A$5,INDEX(Assoziation!$F$2:$F$96,MATCH(1,(A970=Assoziation!$A$2:$A$96) * (Species!B970=Assoziation!$B$2:$B$96) * (Species!C970=Assoziation!$C$2:$C$96) * (Species!D970=Assoziation!$D$2:$D$96),0)),"")))</f>
        <v/>
      </c>
      <c r="G970" t="str" cm="1">
        <f t="array" ref="G970">IF(E970=Options!$A$3,INDEX(Klasse!$D$2:$D$42,MATCH(1,(A970=Klasse!$A$2:$A$42) * (Species!B970=Klasse!$B$2:$B$42),0)),IF(E970=Options!$A$4,INDEX(Verband!$F$2:$F$179,MATCH(1,(A970=Verband!$A$2:$A$179) * (Species!B970=Verband!$B$2:$B$179) * (Species!C970=Verband!$C$2:$C$179),0)),IF(E970=Options!$A$5,INDEX(Assoziation!$G$2:$G$96,MATCH(1,(A970=Assoziation!$A$2:$A$96) * (Species!B970=Assoziation!$B$2:$B$96) * (Species!C970=Assoziation!$C$2:$C$96) * (Species!D970=Assoziation!$D$2:$D$96),0)),"")))</f>
        <v>Pionierfluren auf Felsböden (Felsgrusfluren)</v>
      </c>
      <c r="H970" s="11" t="s">
        <v>987</v>
      </c>
      <c r="I970" s="10">
        <v>0</v>
      </c>
      <c r="J970" s="10">
        <v>0</v>
      </c>
      <c r="K970" s="10">
        <v>0</v>
      </c>
      <c r="L970" t="str">
        <f t="shared" si="89"/>
        <v>Arenaria</v>
      </c>
      <c r="M970" t="str">
        <f t="shared" si="90"/>
        <v/>
      </c>
      <c r="N970" t="str">
        <f t="shared" si="91"/>
        <v/>
      </c>
      <c r="O970" t="str">
        <f t="shared" si="93"/>
        <v>Genus</v>
      </c>
      <c r="P970" t="str">
        <f t="shared" si="92"/>
        <v/>
      </c>
      <c r="Q970" t="str">
        <f>LOOKUP(A970,Formation!$A$2:$A$10,Formation!$B$2:$B$10)</f>
        <v>Grünland (Naturrasen, Wiesen und Weiden)</v>
      </c>
      <c r="R970" t="str" cm="1">
        <f t="array" ref="R970">INDEX(Klasse!$D$2:$D$42,MATCH(1,(A970=Klasse!$A$2:$A$42) * (Species!B970=Klasse!$B$2:$B$42),0))</f>
        <v>Pionierfluren auf Felsböden (Felsgrusfluren)</v>
      </c>
    </row>
    <row r="971" spans="1:18" x14ac:dyDescent="0.3">
      <c r="A971" s="10">
        <v>4</v>
      </c>
      <c r="B971" s="10">
        <v>1</v>
      </c>
      <c r="E971" t="str">
        <f>IF(C971="",Options!$A$3,IF(D971="",Options!$A$4,Options!$A$5))</f>
        <v>Klasse</v>
      </c>
      <c r="F971" t="str" cm="1">
        <f t="array" ref="F971">IF(E971=Options!$A$3,"",IF(E971=Options!$A$4,INDEX(Verband!$E$2:$E$179,MATCH(1,(A971=Verband!$A$2:$A$179) * (Species!B971=Verband!$B$2:$B$179) * (Species!C971=Verband!$C$2:$C$179),0)),IF(E971=Options!$A$5,INDEX(Assoziation!$F$2:$F$96,MATCH(1,(A971=Assoziation!$A$2:$A$96) * (Species!B971=Assoziation!$B$2:$B$96) * (Species!C971=Assoziation!$C$2:$C$96) * (Species!D971=Assoziation!$D$2:$D$96),0)),"")))</f>
        <v/>
      </c>
      <c r="G971" t="str" cm="1">
        <f t="array" ref="G971">IF(E971=Options!$A$3,INDEX(Klasse!$D$2:$D$42,MATCH(1,(A971=Klasse!$A$2:$A$42) * (Species!B971=Klasse!$B$2:$B$42),0)),IF(E971=Options!$A$4,INDEX(Verband!$F$2:$F$179,MATCH(1,(A971=Verband!$A$2:$A$179) * (Species!B971=Verband!$B$2:$B$179) * (Species!C971=Verband!$C$2:$C$179),0)),IF(E971=Options!$A$5,INDEX(Assoziation!$G$2:$G$96,MATCH(1,(A971=Assoziation!$A$2:$A$96) * (Species!B971=Assoziation!$B$2:$B$96) * (Species!C971=Assoziation!$C$2:$C$96) * (Species!D971=Assoziation!$D$2:$D$96),0)),"")))</f>
        <v>Pionierfluren auf Felsböden (Felsgrusfluren)</v>
      </c>
      <c r="H971" s="11" t="s">
        <v>714</v>
      </c>
      <c r="I971" s="10">
        <v>0</v>
      </c>
      <c r="J971" s="10">
        <v>0</v>
      </c>
      <c r="K971" s="10">
        <v>0</v>
      </c>
      <c r="L971" t="str">
        <f t="shared" si="89"/>
        <v>Cerastium</v>
      </c>
      <c r="M971" t="str">
        <f t="shared" si="90"/>
        <v/>
      </c>
      <c r="N971" t="str">
        <f t="shared" si="91"/>
        <v/>
      </c>
      <c r="O971" t="str">
        <f t="shared" si="93"/>
        <v>Genus</v>
      </c>
      <c r="P971" t="str">
        <f t="shared" si="92"/>
        <v/>
      </c>
      <c r="Q971" t="str">
        <f>LOOKUP(A971,Formation!$A$2:$A$10,Formation!$B$2:$B$10)</f>
        <v>Grünland (Naturrasen, Wiesen und Weiden)</v>
      </c>
      <c r="R971" t="str" cm="1">
        <f t="array" ref="R971">INDEX(Klasse!$D$2:$D$42,MATCH(1,(A971=Klasse!$A$2:$A$42) * (Species!B971=Klasse!$B$2:$B$42),0))</f>
        <v>Pionierfluren auf Felsböden (Felsgrusfluren)</v>
      </c>
    </row>
    <row r="972" spans="1:18" x14ac:dyDescent="0.3">
      <c r="A972" s="10">
        <v>4</v>
      </c>
      <c r="B972" s="10">
        <v>1</v>
      </c>
      <c r="E972" t="str">
        <f>IF(C972="",Options!$A$3,IF(D972="",Options!$A$4,Options!$A$5))</f>
        <v>Klasse</v>
      </c>
      <c r="F972" t="str" cm="1">
        <f t="array" ref="F972">IF(E972=Options!$A$3,"",IF(E972=Options!$A$4,INDEX(Verband!$E$2:$E$179,MATCH(1,(A972=Verband!$A$2:$A$179) * (Species!B972=Verband!$B$2:$B$179) * (Species!C972=Verband!$C$2:$C$179),0)),IF(E972=Options!$A$5,INDEX(Assoziation!$F$2:$F$96,MATCH(1,(A972=Assoziation!$A$2:$A$96) * (Species!B972=Assoziation!$B$2:$B$96) * (Species!C972=Assoziation!$C$2:$C$96) * (Species!D972=Assoziation!$D$2:$D$96),0)),"")))</f>
        <v/>
      </c>
      <c r="G972" t="str" cm="1">
        <f t="array" ref="G972">IF(E972=Options!$A$3,INDEX(Klasse!$D$2:$D$42,MATCH(1,(A972=Klasse!$A$2:$A$42) * (Species!B972=Klasse!$B$2:$B$42),0)),IF(E972=Options!$A$4,INDEX(Verband!$F$2:$F$179,MATCH(1,(A972=Verband!$A$2:$A$179) * (Species!B972=Verband!$B$2:$B$179) * (Species!C972=Verband!$C$2:$C$179),0)),IF(E972=Options!$A$5,INDEX(Assoziation!$G$2:$G$96,MATCH(1,(A972=Assoziation!$A$2:$A$96) * (Species!B972=Assoziation!$B$2:$B$96) * (Species!C972=Assoziation!$C$2:$C$96) * (Species!D972=Assoziation!$D$2:$D$96),0)),"")))</f>
        <v>Pionierfluren auf Felsböden (Felsgrusfluren)</v>
      </c>
      <c r="H972" s="11" t="s">
        <v>988</v>
      </c>
      <c r="I972" s="10">
        <v>0</v>
      </c>
      <c r="J972" s="10">
        <v>0</v>
      </c>
      <c r="K972" s="10">
        <v>0</v>
      </c>
      <c r="L972" t="str">
        <f t="shared" si="89"/>
        <v xml:space="preserve">Dianthus </v>
      </c>
      <c r="M972" t="str">
        <f t="shared" si="90"/>
        <v xml:space="preserve"> sylvestris</v>
      </c>
      <c r="N972" t="str">
        <f t="shared" si="91"/>
        <v/>
      </c>
      <c r="O972" t="str">
        <f t="shared" si="93"/>
        <v>Species</v>
      </c>
      <c r="P972" t="str">
        <f t="shared" si="92"/>
        <v>Wulfen</v>
      </c>
      <c r="Q972" t="str">
        <f>LOOKUP(A972,Formation!$A$2:$A$10,Formation!$B$2:$B$10)</f>
        <v>Grünland (Naturrasen, Wiesen und Weiden)</v>
      </c>
      <c r="R972" t="str" cm="1">
        <f t="array" ref="R972">INDEX(Klasse!$D$2:$D$42,MATCH(1,(A972=Klasse!$A$2:$A$42) * (Species!B972=Klasse!$B$2:$B$42),0))</f>
        <v>Pionierfluren auf Felsböden (Felsgrusfluren)</v>
      </c>
    </row>
    <row r="973" spans="1:18" x14ac:dyDescent="0.3">
      <c r="A973" s="10">
        <v>4</v>
      </c>
      <c r="B973" s="10">
        <v>1</v>
      </c>
      <c r="E973" t="str">
        <f>IF(C973="",Options!$A$3,IF(D973="",Options!$A$4,Options!$A$5))</f>
        <v>Klasse</v>
      </c>
      <c r="F973" t="str" cm="1">
        <f t="array" ref="F973">IF(E973=Options!$A$3,"",IF(E973=Options!$A$4,INDEX(Verband!$E$2:$E$179,MATCH(1,(A973=Verband!$A$2:$A$179) * (Species!B973=Verband!$B$2:$B$179) * (Species!C973=Verband!$C$2:$C$179),0)),IF(E973=Options!$A$5,INDEX(Assoziation!$F$2:$F$96,MATCH(1,(A973=Assoziation!$A$2:$A$96) * (Species!B973=Assoziation!$B$2:$B$96) * (Species!C973=Assoziation!$C$2:$C$96) * (Species!D973=Assoziation!$D$2:$D$96),0)),"")))</f>
        <v/>
      </c>
      <c r="G973" t="str" cm="1">
        <f t="array" ref="G973">IF(E973=Options!$A$3,INDEX(Klasse!$D$2:$D$42,MATCH(1,(A973=Klasse!$A$2:$A$42) * (Species!B973=Klasse!$B$2:$B$42),0)),IF(E973=Options!$A$4,INDEX(Verband!$F$2:$F$179,MATCH(1,(A973=Verband!$A$2:$A$179) * (Species!B973=Verband!$B$2:$B$179) * (Species!C973=Verband!$C$2:$C$179),0)),IF(E973=Options!$A$5,INDEX(Assoziation!$G$2:$G$96,MATCH(1,(A973=Assoziation!$A$2:$A$96) * (Species!B973=Assoziation!$B$2:$B$96) * (Species!C973=Assoziation!$C$2:$C$96) * (Species!D973=Assoziation!$D$2:$D$96),0)),"")))</f>
        <v>Pionierfluren auf Felsböden (Felsgrusfluren)</v>
      </c>
      <c r="H973" s="11" t="s">
        <v>989</v>
      </c>
      <c r="I973" s="10">
        <v>0</v>
      </c>
      <c r="J973" s="10">
        <v>0</v>
      </c>
      <c r="K973" s="10">
        <v>0</v>
      </c>
      <c r="L973" t="str">
        <f t="shared" si="89"/>
        <v xml:space="preserve">Dryas </v>
      </c>
      <c r="M973" t="str">
        <f t="shared" si="90"/>
        <v xml:space="preserve"> octopetala</v>
      </c>
      <c r="N973" t="str">
        <f t="shared" si="91"/>
        <v/>
      </c>
      <c r="O973" t="str">
        <f t="shared" si="93"/>
        <v>Species</v>
      </c>
      <c r="P973" t="str">
        <f t="shared" si="92"/>
        <v>L.</v>
      </c>
      <c r="Q973" t="str">
        <f>LOOKUP(A973,Formation!$A$2:$A$10,Formation!$B$2:$B$10)</f>
        <v>Grünland (Naturrasen, Wiesen und Weiden)</v>
      </c>
      <c r="R973" t="str" cm="1">
        <f t="array" ref="R973">INDEX(Klasse!$D$2:$D$42,MATCH(1,(A973=Klasse!$A$2:$A$42) * (Species!B973=Klasse!$B$2:$B$42),0))</f>
        <v>Pionierfluren auf Felsböden (Felsgrusfluren)</v>
      </c>
    </row>
    <row r="974" spans="1:18" x14ac:dyDescent="0.3">
      <c r="A974" s="10">
        <v>4</v>
      </c>
      <c r="B974" s="10">
        <v>1</v>
      </c>
      <c r="E974" t="str">
        <f>IF(C974="",Options!$A$3,IF(D974="",Options!$A$4,Options!$A$5))</f>
        <v>Klasse</v>
      </c>
      <c r="F974" t="str" cm="1">
        <f t="array" ref="F974">IF(E974=Options!$A$3,"",IF(E974=Options!$A$4,INDEX(Verband!$E$2:$E$179,MATCH(1,(A974=Verband!$A$2:$A$179) * (Species!B974=Verband!$B$2:$B$179) * (Species!C974=Verband!$C$2:$C$179),0)),IF(E974=Options!$A$5,INDEX(Assoziation!$F$2:$F$96,MATCH(1,(A974=Assoziation!$A$2:$A$96) * (Species!B974=Assoziation!$B$2:$B$96) * (Species!C974=Assoziation!$C$2:$C$96) * (Species!D974=Assoziation!$D$2:$D$96),0)),"")))</f>
        <v/>
      </c>
      <c r="G974" t="str" cm="1">
        <f t="array" ref="G974">IF(E974=Options!$A$3,INDEX(Klasse!$D$2:$D$42,MATCH(1,(A974=Klasse!$A$2:$A$42) * (Species!B974=Klasse!$B$2:$B$42),0)),IF(E974=Options!$A$4,INDEX(Verband!$F$2:$F$179,MATCH(1,(A974=Verband!$A$2:$A$179) * (Species!B974=Verband!$B$2:$B$179) * (Species!C974=Verband!$C$2:$C$179),0)),IF(E974=Options!$A$5,INDEX(Assoziation!$G$2:$G$96,MATCH(1,(A974=Assoziation!$A$2:$A$96) * (Species!B974=Assoziation!$B$2:$B$96) * (Species!C974=Assoziation!$C$2:$C$96) * (Species!D974=Assoziation!$D$2:$D$96),0)),"")))</f>
        <v>Pionierfluren auf Felsböden (Felsgrusfluren)</v>
      </c>
      <c r="H974" s="11" t="s">
        <v>990</v>
      </c>
      <c r="I974" s="10">
        <v>0</v>
      </c>
      <c r="J974" s="10">
        <v>0</v>
      </c>
      <c r="K974" s="10">
        <v>0</v>
      </c>
      <c r="L974" t="str">
        <f t="shared" si="89"/>
        <v>Erophila</v>
      </c>
      <c r="M974" t="str">
        <f t="shared" si="90"/>
        <v/>
      </c>
      <c r="N974" t="str">
        <f t="shared" si="91"/>
        <v/>
      </c>
      <c r="O974" t="str">
        <f t="shared" si="93"/>
        <v>Genus</v>
      </c>
      <c r="P974" t="str">
        <f t="shared" si="92"/>
        <v/>
      </c>
      <c r="Q974" t="str">
        <f>LOOKUP(A974,Formation!$A$2:$A$10,Formation!$B$2:$B$10)</f>
        <v>Grünland (Naturrasen, Wiesen und Weiden)</v>
      </c>
      <c r="R974" t="str" cm="1">
        <f t="array" ref="R974">INDEX(Klasse!$D$2:$D$42,MATCH(1,(A974=Klasse!$A$2:$A$42) * (Species!B974=Klasse!$B$2:$B$42),0))</f>
        <v>Pionierfluren auf Felsböden (Felsgrusfluren)</v>
      </c>
    </row>
    <row r="975" spans="1:18" x14ac:dyDescent="0.3">
      <c r="A975" s="10">
        <v>4</v>
      </c>
      <c r="B975" s="10">
        <v>1</v>
      </c>
      <c r="E975" t="str">
        <f>IF(C975="",Options!$A$3,IF(D975="",Options!$A$4,Options!$A$5))</f>
        <v>Klasse</v>
      </c>
      <c r="F975" t="str" cm="1">
        <f t="array" ref="F975">IF(E975=Options!$A$3,"",IF(E975=Options!$A$4,INDEX(Verband!$E$2:$E$179,MATCH(1,(A975=Verband!$A$2:$A$179) * (Species!B975=Verband!$B$2:$B$179) * (Species!C975=Verband!$C$2:$C$179),0)),IF(E975=Options!$A$5,INDEX(Assoziation!$F$2:$F$96,MATCH(1,(A975=Assoziation!$A$2:$A$96) * (Species!B975=Assoziation!$B$2:$B$96) * (Species!C975=Assoziation!$C$2:$C$96) * (Species!D975=Assoziation!$D$2:$D$96),0)),"")))</f>
        <v/>
      </c>
      <c r="G975" t="str" cm="1">
        <f t="array" ref="G975">IF(E975=Options!$A$3,INDEX(Klasse!$D$2:$D$42,MATCH(1,(A975=Klasse!$A$2:$A$42) * (Species!B975=Klasse!$B$2:$B$42),0)),IF(E975=Options!$A$4,INDEX(Verband!$F$2:$F$179,MATCH(1,(A975=Verband!$A$2:$A$179) * (Species!B975=Verband!$B$2:$B$179) * (Species!C975=Verband!$C$2:$C$179),0)),IF(E975=Options!$A$5,INDEX(Assoziation!$G$2:$G$96,MATCH(1,(A975=Assoziation!$A$2:$A$96) * (Species!B975=Assoziation!$B$2:$B$96) * (Species!C975=Assoziation!$C$2:$C$96) * (Species!D975=Assoziation!$D$2:$D$96),0)),"")))</f>
        <v>Pionierfluren auf Felsböden (Felsgrusfluren)</v>
      </c>
      <c r="H975" s="11" t="s">
        <v>991</v>
      </c>
      <c r="I975" s="10">
        <v>0</v>
      </c>
      <c r="J975" s="10">
        <v>0</v>
      </c>
      <c r="K975" s="10">
        <v>0</v>
      </c>
      <c r="L975" t="str">
        <f t="shared" si="89"/>
        <v>Filago</v>
      </c>
      <c r="M975" t="str">
        <f t="shared" si="90"/>
        <v/>
      </c>
      <c r="N975" t="str">
        <f t="shared" si="91"/>
        <v/>
      </c>
      <c r="O975" t="str">
        <f t="shared" si="93"/>
        <v>Genus</v>
      </c>
      <c r="P975" t="str">
        <f t="shared" si="92"/>
        <v/>
      </c>
      <c r="Q975" t="str">
        <f>LOOKUP(A975,Formation!$A$2:$A$10,Formation!$B$2:$B$10)</f>
        <v>Grünland (Naturrasen, Wiesen und Weiden)</v>
      </c>
      <c r="R975" t="str" cm="1">
        <f t="array" ref="R975">INDEX(Klasse!$D$2:$D$42,MATCH(1,(A975=Klasse!$A$2:$A$42) * (Species!B975=Klasse!$B$2:$B$42),0))</f>
        <v>Pionierfluren auf Felsböden (Felsgrusfluren)</v>
      </c>
    </row>
    <row r="976" spans="1:18" x14ac:dyDescent="0.3">
      <c r="A976" s="10">
        <v>4</v>
      </c>
      <c r="B976" s="10">
        <v>1</v>
      </c>
      <c r="E976" t="str">
        <f>IF(C976="",Options!$A$3,IF(D976="",Options!$A$4,Options!$A$5))</f>
        <v>Klasse</v>
      </c>
      <c r="F976" t="str" cm="1">
        <f t="array" ref="F976">IF(E976=Options!$A$3,"",IF(E976=Options!$A$4,INDEX(Verband!$E$2:$E$179,MATCH(1,(A976=Verband!$A$2:$A$179) * (Species!B976=Verband!$B$2:$B$179) * (Species!C976=Verband!$C$2:$C$179),0)),IF(E976=Options!$A$5,INDEX(Assoziation!$F$2:$F$96,MATCH(1,(A976=Assoziation!$A$2:$A$96) * (Species!B976=Assoziation!$B$2:$B$96) * (Species!C976=Assoziation!$C$2:$C$96) * (Species!D976=Assoziation!$D$2:$D$96),0)),"")))</f>
        <v/>
      </c>
      <c r="G976" t="str" cm="1">
        <f t="array" ref="G976">IF(E976=Options!$A$3,INDEX(Klasse!$D$2:$D$42,MATCH(1,(A976=Klasse!$A$2:$A$42) * (Species!B976=Klasse!$B$2:$B$42),0)),IF(E976=Options!$A$4,INDEX(Verband!$F$2:$F$179,MATCH(1,(A976=Verband!$A$2:$A$179) * (Species!B976=Verband!$B$2:$B$179) * (Species!C976=Verband!$C$2:$C$179),0)),IF(E976=Options!$A$5,INDEX(Assoziation!$G$2:$G$96,MATCH(1,(A976=Assoziation!$A$2:$A$96) * (Species!B976=Assoziation!$B$2:$B$96) * (Species!C976=Assoziation!$C$2:$C$96) * (Species!D976=Assoziation!$D$2:$D$96),0)),"")))</f>
        <v>Pionierfluren auf Felsböden (Felsgrusfluren)</v>
      </c>
      <c r="H976" s="11" t="s">
        <v>992</v>
      </c>
      <c r="I976" s="10">
        <v>0</v>
      </c>
      <c r="J976" s="10">
        <v>0</v>
      </c>
      <c r="K976" s="10">
        <v>0</v>
      </c>
      <c r="L976" t="str">
        <f t="shared" si="89"/>
        <v>Herniaria</v>
      </c>
      <c r="M976" t="str">
        <f t="shared" si="90"/>
        <v/>
      </c>
      <c r="N976" t="str">
        <f t="shared" si="91"/>
        <v/>
      </c>
      <c r="O976" t="str">
        <f t="shared" si="93"/>
        <v>Genus</v>
      </c>
      <c r="P976" t="str">
        <f t="shared" si="92"/>
        <v/>
      </c>
      <c r="Q976" t="str">
        <f>LOOKUP(A976,Formation!$A$2:$A$10,Formation!$B$2:$B$10)</f>
        <v>Grünland (Naturrasen, Wiesen und Weiden)</v>
      </c>
      <c r="R976" t="str" cm="1">
        <f t="array" ref="R976">INDEX(Klasse!$D$2:$D$42,MATCH(1,(A976=Klasse!$A$2:$A$42) * (Species!B976=Klasse!$B$2:$B$42),0))</f>
        <v>Pionierfluren auf Felsböden (Felsgrusfluren)</v>
      </c>
    </row>
    <row r="977" spans="1:18" x14ac:dyDescent="0.3">
      <c r="A977" s="10">
        <v>4</v>
      </c>
      <c r="B977" s="10">
        <v>1</v>
      </c>
      <c r="E977" t="str">
        <f>IF(C977="",Options!$A$3,IF(D977="",Options!$A$4,Options!$A$5))</f>
        <v>Klasse</v>
      </c>
      <c r="F977" t="str" cm="1">
        <f t="array" ref="F977">IF(E977=Options!$A$3,"",IF(E977=Options!$A$4,INDEX(Verband!$E$2:$E$179,MATCH(1,(A977=Verband!$A$2:$A$179) * (Species!B977=Verband!$B$2:$B$179) * (Species!C977=Verband!$C$2:$C$179),0)),IF(E977=Options!$A$5,INDEX(Assoziation!$F$2:$F$96,MATCH(1,(A977=Assoziation!$A$2:$A$96) * (Species!B977=Assoziation!$B$2:$B$96) * (Species!C977=Assoziation!$C$2:$C$96) * (Species!D977=Assoziation!$D$2:$D$96),0)),"")))</f>
        <v/>
      </c>
      <c r="G977" t="str" cm="1">
        <f t="array" ref="G977">IF(E977=Options!$A$3,INDEX(Klasse!$D$2:$D$42,MATCH(1,(A977=Klasse!$A$2:$A$42) * (Species!B977=Klasse!$B$2:$B$42),0)),IF(E977=Options!$A$4,INDEX(Verband!$F$2:$F$179,MATCH(1,(A977=Verband!$A$2:$A$179) * (Species!B977=Verband!$B$2:$B$179) * (Species!C977=Verband!$C$2:$C$179),0)),IF(E977=Options!$A$5,INDEX(Assoziation!$G$2:$G$96,MATCH(1,(A977=Assoziation!$A$2:$A$96) * (Species!B977=Assoziation!$B$2:$B$96) * (Species!C977=Assoziation!$C$2:$C$96) * (Species!D977=Assoziation!$D$2:$D$96),0)),"")))</f>
        <v>Pionierfluren auf Felsböden (Felsgrusfluren)</v>
      </c>
      <c r="H977" s="11" t="s">
        <v>721</v>
      </c>
      <c r="I977" s="10">
        <v>0</v>
      </c>
      <c r="J977" s="10">
        <v>0</v>
      </c>
      <c r="K977" s="10">
        <v>0</v>
      </c>
      <c r="L977" t="str">
        <f t="shared" si="89"/>
        <v>Minuartia</v>
      </c>
      <c r="M977" t="str">
        <f t="shared" si="90"/>
        <v/>
      </c>
      <c r="N977" t="str">
        <f t="shared" si="91"/>
        <v/>
      </c>
      <c r="O977" t="str">
        <f t="shared" si="93"/>
        <v>Genus</v>
      </c>
      <c r="P977" t="str">
        <f t="shared" si="92"/>
        <v/>
      </c>
      <c r="Q977" t="str">
        <f>LOOKUP(A977,Formation!$A$2:$A$10,Formation!$B$2:$B$10)</f>
        <v>Grünland (Naturrasen, Wiesen und Weiden)</v>
      </c>
      <c r="R977" t="str" cm="1">
        <f t="array" ref="R977">INDEX(Klasse!$D$2:$D$42,MATCH(1,(A977=Klasse!$A$2:$A$42) * (Species!B977=Klasse!$B$2:$B$42),0))</f>
        <v>Pionierfluren auf Felsböden (Felsgrusfluren)</v>
      </c>
    </row>
    <row r="978" spans="1:18" x14ac:dyDescent="0.3">
      <c r="A978" s="10">
        <v>4</v>
      </c>
      <c r="B978" s="10">
        <v>1</v>
      </c>
      <c r="E978" t="str">
        <f>IF(C978="",Options!$A$3,IF(D978="",Options!$A$4,Options!$A$5))</f>
        <v>Klasse</v>
      </c>
      <c r="F978" t="str" cm="1">
        <f t="array" ref="F978">IF(E978=Options!$A$3,"",IF(E978=Options!$A$4,INDEX(Verband!$E$2:$E$179,MATCH(1,(A978=Verband!$A$2:$A$179) * (Species!B978=Verband!$B$2:$B$179) * (Species!C978=Verband!$C$2:$C$179),0)),IF(E978=Options!$A$5,INDEX(Assoziation!$F$2:$F$96,MATCH(1,(A978=Assoziation!$A$2:$A$96) * (Species!B978=Assoziation!$B$2:$B$96) * (Species!C978=Assoziation!$C$2:$C$96) * (Species!D978=Assoziation!$D$2:$D$96),0)),"")))</f>
        <v/>
      </c>
      <c r="G978" t="str" cm="1">
        <f t="array" ref="G978">IF(E978=Options!$A$3,INDEX(Klasse!$D$2:$D$42,MATCH(1,(A978=Klasse!$A$2:$A$42) * (Species!B978=Klasse!$B$2:$B$42),0)),IF(E978=Options!$A$4,INDEX(Verband!$F$2:$F$179,MATCH(1,(A978=Verband!$A$2:$A$179) * (Species!B978=Verband!$B$2:$B$179) * (Species!C978=Verband!$C$2:$C$179),0)),IF(E978=Options!$A$5,INDEX(Assoziation!$G$2:$G$96,MATCH(1,(A978=Assoziation!$A$2:$A$96) * (Species!B978=Assoziation!$B$2:$B$96) * (Species!C978=Assoziation!$C$2:$C$96) * (Species!D978=Assoziation!$D$2:$D$96),0)),"")))</f>
        <v>Pionierfluren auf Felsböden (Felsgrusfluren)</v>
      </c>
      <c r="H978" s="11" t="s">
        <v>993</v>
      </c>
      <c r="I978" s="10">
        <v>0</v>
      </c>
      <c r="J978" s="10">
        <v>0</v>
      </c>
      <c r="K978" s="12">
        <v>0</v>
      </c>
      <c r="L978" t="str">
        <f t="shared" si="89"/>
        <v>Petrorhagia</v>
      </c>
      <c r="M978" t="str">
        <f t="shared" si="90"/>
        <v/>
      </c>
      <c r="N978" t="str">
        <f t="shared" si="91"/>
        <v/>
      </c>
      <c r="O978" t="str">
        <f t="shared" si="93"/>
        <v>Genus</v>
      </c>
      <c r="P978" t="str">
        <f t="shared" si="92"/>
        <v/>
      </c>
      <c r="Q978" t="str">
        <f>LOOKUP(A978,Formation!$A$2:$A$10,Formation!$B$2:$B$10)</f>
        <v>Grünland (Naturrasen, Wiesen und Weiden)</v>
      </c>
      <c r="R978" t="str" cm="1">
        <f t="array" ref="R978">INDEX(Klasse!$D$2:$D$42,MATCH(1,(A978=Klasse!$A$2:$A$42) * (Species!B978=Klasse!$B$2:$B$42),0))</f>
        <v>Pionierfluren auf Felsböden (Felsgrusfluren)</v>
      </c>
    </row>
    <row r="979" spans="1:18" x14ac:dyDescent="0.3">
      <c r="A979" s="10">
        <v>4</v>
      </c>
      <c r="B979" s="10">
        <v>1</v>
      </c>
      <c r="E979" t="str">
        <f>IF(C979="",Options!$A$3,IF(D979="",Options!$A$4,Options!$A$5))</f>
        <v>Klasse</v>
      </c>
      <c r="F979" t="str" cm="1">
        <f t="array" ref="F979">IF(E979=Options!$A$3,"",IF(E979=Options!$A$4,INDEX(Verband!$E$2:$E$179,MATCH(1,(A979=Verband!$A$2:$A$179) * (Species!B979=Verband!$B$2:$B$179) * (Species!C979=Verband!$C$2:$C$179),0)),IF(E979=Options!$A$5,INDEX(Assoziation!$F$2:$F$96,MATCH(1,(A979=Assoziation!$A$2:$A$96) * (Species!B979=Assoziation!$B$2:$B$96) * (Species!C979=Assoziation!$C$2:$C$96) * (Species!D979=Assoziation!$D$2:$D$96),0)),"")))</f>
        <v/>
      </c>
      <c r="G979" t="str" cm="1">
        <f t="array" ref="G979">IF(E979=Options!$A$3,INDEX(Klasse!$D$2:$D$42,MATCH(1,(A979=Klasse!$A$2:$A$42) * (Species!B979=Klasse!$B$2:$B$42),0)),IF(E979=Options!$A$4,INDEX(Verband!$F$2:$F$179,MATCH(1,(A979=Verband!$A$2:$A$179) * (Species!B979=Verband!$B$2:$B$179) * (Species!C979=Verband!$C$2:$C$179),0)),IF(E979=Options!$A$5,INDEX(Assoziation!$G$2:$G$96,MATCH(1,(A979=Assoziation!$A$2:$A$96) * (Species!B979=Assoziation!$B$2:$B$96) * (Species!C979=Assoziation!$C$2:$C$96) * (Species!D979=Assoziation!$D$2:$D$96),0)),"")))</f>
        <v>Pionierfluren auf Felsböden (Felsgrusfluren)</v>
      </c>
      <c r="H979" s="11" t="s">
        <v>994</v>
      </c>
      <c r="I979" s="10">
        <v>0</v>
      </c>
      <c r="J979" s="10">
        <v>0</v>
      </c>
      <c r="K979" s="10">
        <v>0</v>
      </c>
      <c r="L979" t="str">
        <f t="shared" si="89"/>
        <v xml:space="preserve">Poa </v>
      </c>
      <c r="M979" t="str">
        <f t="shared" si="90"/>
        <v xml:space="preserve"> bulbosa</v>
      </c>
      <c r="N979" t="str">
        <f t="shared" si="91"/>
        <v/>
      </c>
      <c r="O979" t="str">
        <f t="shared" si="93"/>
        <v>Species</v>
      </c>
      <c r="P979" t="str">
        <f t="shared" si="92"/>
        <v>L.</v>
      </c>
      <c r="Q979" t="str">
        <f>LOOKUP(A979,Formation!$A$2:$A$10,Formation!$B$2:$B$10)</f>
        <v>Grünland (Naturrasen, Wiesen und Weiden)</v>
      </c>
      <c r="R979" t="str" cm="1">
        <f t="array" ref="R979">INDEX(Klasse!$D$2:$D$42,MATCH(1,(A979=Klasse!$A$2:$A$42) * (Species!B979=Klasse!$B$2:$B$42),0))</f>
        <v>Pionierfluren auf Felsböden (Felsgrusfluren)</v>
      </c>
    </row>
    <row r="980" spans="1:18" x14ac:dyDescent="0.3">
      <c r="A980" s="10">
        <v>4</v>
      </c>
      <c r="B980" s="10">
        <v>1</v>
      </c>
      <c r="E980" t="str">
        <f>IF(C980="",Options!$A$3,IF(D980="",Options!$A$4,Options!$A$5))</f>
        <v>Klasse</v>
      </c>
      <c r="F980" t="str" cm="1">
        <f t="array" ref="F980">IF(E980=Options!$A$3,"",IF(E980=Options!$A$4,INDEX(Verband!$E$2:$E$179,MATCH(1,(A980=Verband!$A$2:$A$179) * (Species!B980=Verband!$B$2:$B$179) * (Species!C980=Verband!$C$2:$C$179),0)),IF(E980=Options!$A$5,INDEX(Assoziation!$F$2:$F$96,MATCH(1,(A980=Assoziation!$A$2:$A$96) * (Species!B980=Assoziation!$B$2:$B$96) * (Species!C980=Assoziation!$C$2:$C$96) * (Species!D980=Assoziation!$D$2:$D$96),0)),"")))</f>
        <v/>
      </c>
      <c r="G980" t="str" cm="1">
        <f t="array" ref="G980">IF(E980=Options!$A$3,INDEX(Klasse!$D$2:$D$42,MATCH(1,(A980=Klasse!$A$2:$A$42) * (Species!B980=Klasse!$B$2:$B$42),0)),IF(E980=Options!$A$4,INDEX(Verband!$F$2:$F$179,MATCH(1,(A980=Verband!$A$2:$A$179) * (Species!B980=Verband!$B$2:$B$179) * (Species!C980=Verband!$C$2:$C$179),0)),IF(E980=Options!$A$5,INDEX(Assoziation!$G$2:$G$96,MATCH(1,(A980=Assoziation!$A$2:$A$96) * (Species!B980=Assoziation!$B$2:$B$96) * (Species!C980=Assoziation!$C$2:$C$96) * (Species!D980=Assoziation!$D$2:$D$96),0)),"")))</f>
        <v>Pionierfluren auf Felsböden (Felsgrusfluren)</v>
      </c>
      <c r="H980" s="11" t="s">
        <v>995</v>
      </c>
      <c r="I980" s="10">
        <v>0</v>
      </c>
      <c r="J980" s="10">
        <v>0</v>
      </c>
      <c r="K980" s="10">
        <v>0</v>
      </c>
      <c r="L980" t="str">
        <f t="shared" si="89"/>
        <v xml:space="preserve">Potentilla </v>
      </c>
      <c r="M980" t="str">
        <f t="shared" si="90"/>
        <v xml:space="preserve"> argentea</v>
      </c>
      <c r="N980" t="str">
        <f t="shared" si="91"/>
        <v/>
      </c>
      <c r="O980" t="str">
        <f t="shared" si="93"/>
        <v>Species</v>
      </c>
      <c r="P980" t="str">
        <f t="shared" si="92"/>
        <v>L.</v>
      </c>
      <c r="Q980" t="str">
        <f>LOOKUP(A980,Formation!$A$2:$A$10,Formation!$B$2:$B$10)</f>
        <v>Grünland (Naturrasen, Wiesen und Weiden)</v>
      </c>
      <c r="R980" t="str" cm="1">
        <f t="array" ref="R980">INDEX(Klasse!$D$2:$D$42,MATCH(1,(A980=Klasse!$A$2:$A$42) * (Species!B980=Klasse!$B$2:$B$42),0))</f>
        <v>Pionierfluren auf Felsböden (Felsgrusfluren)</v>
      </c>
    </row>
    <row r="981" spans="1:18" x14ac:dyDescent="0.3">
      <c r="A981" s="10">
        <v>4</v>
      </c>
      <c r="B981" s="10">
        <v>1</v>
      </c>
      <c r="E981" t="str">
        <f>IF(C981="",Options!$A$3,IF(D981="",Options!$A$4,Options!$A$5))</f>
        <v>Klasse</v>
      </c>
      <c r="F981" t="str" cm="1">
        <f t="array" ref="F981">IF(E981=Options!$A$3,"",IF(E981=Options!$A$4,INDEX(Verband!$E$2:$E$179,MATCH(1,(A981=Verband!$A$2:$A$179) * (Species!B981=Verband!$B$2:$B$179) * (Species!C981=Verband!$C$2:$C$179),0)),IF(E981=Options!$A$5,INDEX(Assoziation!$F$2:$F$96,MATCH(1,(A981=Assoziation!$A$2:$A$96) * (Species!B981=Assoziation!$B$2:$B$96) * (Species!C981=Assoziation!$C$2:$C$96) * (Species!D981=Assoziation!$D$2:$D$96),0)),"")))</f>
        <v/>
      </c>
      <c r="G981" t="str" cm="1">
        <f t="array" ref="G981">IF(E981=Options!$A$3,INDEX(Klasse!$D$2:$D$42,MATCH(1,(A981=Klasse!$A$2:$A$42) * (Species!B981=Klasse!$B$2:$B$42),0)),IF(E981=Options!$A$4,INDEX(Verband!$F$2:$F$179,MATCH(1,(A981=Verband!$A$2:$A$179) * (Species!B981=Verband!$B$2:$B$179) * (Species!C981=Verband!$C$2:$C$179),0)),IF(E981=Options!$A$5,INDEX(Assoziation!$G$2:$G$96,MATCH(1,(A981=Assoziation!$A$2:$A$96) * (Species!B981=Assoziation!$B$2:$B$96) * (Species!C981=Assoziation!$C$2:$C$96) * (Species!D981=Assoziation!$D$2:$D$96),0)),"")))</f>
        <v>Pionierfluren auf Felsböden (Felsgrusfluren)</v>
      </c>
      <c r="H981" s="11" t="s">
        <v>996</v>
      </c>
      <c r="I981" s="10">
        <v>0</v>
      </c>
      <c r="J981" s="10">
        <v>0</v>
      </c>
      <c r="K981" s="10">
        <v>0</v>
      </c>
      <c r="L981" t="str">
        <f t="shared" si="89"/>
        <v xml:space="preserve">Saxifraga </v>
      </c>
      <c r="M981" t="str">
        <f t="shared" si="90"/>
        <v xml:space="preserve"> tridactylites</v>
      </c>
      <c r="N981" t="str">
        <f t="shared" si="91"/>
        <v/>
      </c>
      <c r="O981" t="str">
        <f t="shared" si="93"/>
        <v>Species</v>
      </c>
      <c r="P981" t="str">
        <f t="shared" si="92"/>
        <v>L.</v>
      </c>
      <c r="Q981" t="str">
        <f>LOOKUP(A981,Formation!$A$2:$A$10,Formation!$B$2:$B$10)</f>
        <v>Grünland (Naturrasen, Wiesen und Weiden)</v>
      </c>
      <c r="R981" t="str" cm="1">
        <f t="array" ref="R981">INDEX(Klasse!$D$2:$D$42,MATCH(1,(A981=Klasse!$A$2:$A$42) * (Species!B981=Klasse!$B$2:$B$42),0))</f>
        <v>Pionierfluren auf Felsböden (Felsgrusfluren)</v>
      </c>
    </row>
    <row r="982" spans="1:18" x14ac:dyDescent="0.3">
      <c r="A982" s="10">
        <v>4</v>
      </c>
      <c r="B982" s="10">
        <v>1</v>
      </c>
      <c r="E982" t="str">
        <f>IF(C982="",Options!$A$3,IF(D982="",Options!$A$4,Options!$A$5))</f>
        <v>Klasse</v>
      </c>
      <c r="F982" t="str" cm="1">
        <f t="array" ref="F982">IF(E982=Options!$A$3,"",IF(E982=Options!$A$4,INDEX(Verband!$E$2:$E$179,MATCH(1,(A982=Verband!$A$2:$A$179) * (Species!B982=Verband!$B$2:$B$179) * (Species!C982=Verband!$C$2:$C$179),0)),IF(E982=Options!$A$5,INDEX(Assoziation!$F$2:$F$96,MATCH(1,(A982=Assoziation!$A$2:$A$96) * (Species!B982=Assoziation!$B$2:$B$96) * (Species!C982=Assoziation!$C$2:$C$96) * (Species!D982=Assoziation!$D$2:$D$96),0)),"")))</f>
        <v/>
      </c>
      <c r="G982" t="str" cm="1">
        <f t="array" ref="G982">IF(E982=Options!$A$3,INDEX(Klasse!$D$2:$D$42,MATCH(1,(A982=Klasse!$A$2:$A$42) * (Species!B982=Klasse!$B$2:$B$42),0)),IF(E982=Options!$A$4,INDEX(Verband!$F$2:$F$179,MATCH(1,(A982=Verband!$A$2:$A$179) * (Species!B982=Verband!$B$2:$B$179) * (Species!C982=Verband!$C$2:$C$179),0)),IF(E982=Options!$A$5,INDEX(Assoziation!$G$2:$G$96,MATCH(1,(A982=Assoziation!$A$2:$A$96) * (Species!B982=Assoziation!$B$2:$B$96) * (Species!C982=Assoziation!$C$2:$C$96) * (Species!D982=Assoziation!$D$2:$D$96),0)),"")))</f>
        <v>Pionierfluren auf Felsböden (Felsgrusfluren)</v>
      </c>
      <c r="H982" s="11" t="s">
        <v>997</v>
      </c>
      <c r="I982" s="10">
        <v>0</v>
      </c>
      <c r="J982" s="10">
        <v>0</v>
      </c>
      <c r="K982" s="10">
        <v>0</v>
      </c>
      <c r="L982" t="str">
        <f t="shared" si="89"/>
        <v>Scleranthus</v>
      </c>
      <c r="M982" t="str">
        <f t="shared" si="90"/>
        <v/>
      </c>
      <c r="N982" t="str">
        <f t="shared" si="91"/>
        <v/>
      </c>
      <c r="O982" t="str">
        <f t="shared" si="93"/>
        <v>Genus</v>
      </c>
      <c r="P982" t="str">
        <f t="shared" si="92"/>
        <v/>
      </c>
      <c r="Q982" t="str">
        <f>LOOKUP(A982,Formation!$A$2:$A$10,Formation!$B$2:$B$10)</f>
        <v>Grünland (Naturrasen, Wiesen und Weiden)</v>
      </c>
      <c r="R982" t="str" cm="1">
        <f t="array" ref="R982">INDEX(Klasse!$D$2:$D$42,MATCH(1,(A982=Klasse!$A$2:$A$42) * (Species!B982=Klasse!$B$2:$B$42),0))</f>
        <v>Pionierfluren auf Felsböden (Felsgrusfluren)</v>
      </c>
    </row>
    <row r="983" spans="1:18" x14ac:dyDescent="0.3">
      <c r="A983" s="10">
        <v>4</v>
      </c>
      <c r="B983" s="10">
        <v>1</v>
      </c>
      <c r="E983" t="str">
        <f>IF(C983="",Options!$A$3,IF(D983="",Options!$A$4,Options!$A$5))</f>
        <v>Klasse</v>
      </c>
      <c r="F983" t="str" cm="1">
        <f t="array" ref="F983">IF(E983=Options!$A$3,"",IF(E983=Options!$A$4,INDEX(Verband!$E$2:$E$179,MATCH(1,(A983=Verband!$A$2:$A$179) * (Species!B983=Verband!$B$2:$B$179) * (Species!C983=Verband!$C$2:$C$179),0)),IF(E983=Options!$A$5,INDEX(Assoziation!$F$2:$F$96,MATCH(1,(A983=Assoziation!$A$2:$A$96) * (Species!B983=Assoziation!$B$2:$B$96) * (Species!C983=Assoziation!$C$2:$C$96) * (Species!D983=Assoziation!$D$2:$D$96),0)),"")))</f>
        <v/>
      </c>
      <c r="G983" t="str" cm="1">
        <f t="array" ref="G983">IF(E983=Options!$A$3,INDEX(Klasse!$D$2:$D$42,MATCH(1,(A983=Klasse!$A$2:$A$42) * (Species!B983=Klasse!$B$2:$B$42),0)),IF(E983=Options!$A$4,INDEX(Verband!$F$2:$F$179,MATCH(1,(A983=Verband!$A$2:$A$179) * (Species!B983=Verband!$B$2:$B$179) * (Species!C983=Verband!$C$2:$C$179),0)),IF(E983=Options!$A$5,INDEX(Assoziation!$G$2:$G$96,MATCH(1,(A983=Assoziation!$A$2:$A$96) * (Species!B983=Assoziation!$B$2:$B$96) * (Species!C983=Assoziation!$C$2:$C$96) * (Species!D983=Assoziation!$D$2:$D$96),0)),"")))</f>
        <v>Pionierfluren auf Felsböden (Felsgrusfluren)</v>
      </c>
      <c r="H983" s="11" t="s">
        <v>998</v>
      </c>
      <c r="I983" s="10">
        <v>0</v>
      </c>
      <c r="J983" s="10">
        <v>0</v>
      </c>
      <c r="K983" s="10">
        <v>0</v>
      </c>
      <c r="L983" t="str">
        <f t="shared" si="89"/>
        <v>Sedum</v>
      </c>
      <c r="M983" t="str">
        <f t="shared" si="90"/>
        <v/>
      </c>
      <c r="N983" t="str">
        <f t="shared" si="91"/>
        <v/>
      </c>
      <c r="O983" t="str">
        <f t="shared" si="93"/>
        <v>Genus</v>
      </c>
      <c r="P983" t="str">
        <f t="shared" si="92"/>
        <v/>
      </c>
      <c r="Q983" t="str">
        <f>LOOKUP(A983,Formation!$A$2:$A$10,Formation!$B$2:$B$10)</f>
        <v>Grünland (Naturrasen, Wiesen und Weiden)</v>
      </c>
      <c r="R983" t="str" cm="1">
        <f t="array" ref="R983">INDEX(Klasse!$D$2:$D$42,MATCH(1,(A983=Klasse!$A$2:$A$42) * (Species!B983=Klasse!$B$2:$B$42),0))</f>
        <v>Pionierfluren auf Felsböden (Felsgrusfluren)</v>
      </c>
    </row>
    <row r="984" spans="1:18" x14ac:dyDescent="0.3">
      <c r="A984" s="10">
        <v>4</v>
      </c>
      <c r="B984" s="10">
        <v>1</v>
      </c>
      <c r="E984" t="str">
        <f>IF(C984="",Options!$A$3,IF(D984="",Options!$A$4,Options!$A$5))</f>
        <v>Klasse</v>
      </c>
      <c r="F984" t="str" cm="1">
        <f t="array" ref="F984">IF(E984=Options!$A$3,"",IF(E984=Options!$A$4,INDEX(Verband!$E$2:$E$179,MATCH(1,(A984=Verband!$A$2:$A$179) * (Species!B984=Verband!$B$2:$B$179) * (Species!C984=Verband!$C$2:$C$179),0)),IF(E984=Options!$A$5,INDEX(Assoziation!$F$2:$F$96,MATCH(1,(A984=Assoziation!$A$2:$A$96) * (Species!B984=Assoziation!$B$2:$B$96) * (Species!C984=Assoziation!$C$2:$C$96) * (Species!D984=Assoziation!$D$2:$D$96),0)),"")))</f>
        <v/>
      </c>
      <c r="G984" t="str" cm="1">
        <f t="array" ref="G984">IF(E984=Options!$A$3,INDEX(Klasse!$D$2:$D$42,MATCH(1,(A984=Klasse!$A$2:$A$42) * (Species!B984=Klasse!$B$2:$B$42),0)),IF(E984=Options!$A$4,INDEX(Verband!$F$2:$F$179,MATCH(1,(A984=Verband!$A$2:$A$179) * (Species!B984=Verband!$B$2:$B$179) * (Species!C984=Verband!$C$2:$C$179),0)),IF(E984=Options!$A$5,INDEX(Assoziation!$G$2:$G$96,MATCH(1,(A984=Assoziation!$A$2:$A$96) * (Species!B984=Assoziation!$B$2:$B$96) * (Species!C984=Assoziation!$C$2:$C$96) * (Species!D984=Assoziation!$D$2:$D$96),0)),"")))</f>
        <v>Pionierfluren auf Felsböden (Felsgrusfluren)</v>
      </c>
      <c r="H984" s="11" t="s">
        <v>999</v>
      </c>
      <c r="I984" s="10">
        <v>0</v>
      </c>
      <c r="J984" s="10">
        <v>0</v>
      </c>
      <c r="K984" s="10">
        <v>0</v>
      </c>
      <c r="L984" t="str">
        <f t="shared" si="89"/>
        <v>Sempervivum</v>
      </c>
      <c r="M984" t="str">
        <f t="shared" si="90"/>
        <v/>
      </c>
      <c r="N984" t="str">
        <f t="shared" si="91"/>
        <v/>
      </c>
      <c r="O984" t="str">
        <f t="shared" si="93"/>
        <v>Genus</v>
      </c>
      <c r="P984" t="str">
        <f t="shared" si="92"/>
        <v/>
      </c>
      <c r="Q984" t="str">
        <f>LOOKUP(A984,Formation!$A$2:$A$10,Formation!$B$2:$B$10)</f>
        <v>Grünland (Naturrasen, Wiesen und Weiden)</v>
      </c>
      <c r="R984" t="str" cm="1">
        <f t="array" ref="R984">INDEX(Klasse!$D$2:$D$42,MATCH(1,(A984=Klasse!$A$2:$A$42) * (Species!B984=Klasse!$B$2:$B$42),0))</f>
        <v>Pionierfluren auf Felsböden (Felsgrusfluren)</v>
      </c>
    </row>
    <row r="985" spans="1:18" x14ac:dyDescent="0.3">
      <c r="A985" s="10">
        <v>4</v>
      </c>
      <c r="B985" s="10">
        <v>1</v>
      </c>
      <c r="E985" t="str">
        <f>IF(C985="",Options!$A$3,IF(D985="",Options!$A$4,Options!$A$5))</f>
        <v>Klasse</v>
      </c>
      <c r="F985" t="str" cm="1">
        <f t="array" ref="F985">IF(E985=Options!$A$3,"",IF(E985=Options!$A$4,INDEX(Verband!$E$2:$E$179,MATCH(1,(A985=Verband!$A$2:$A$179) * (Species!B985=Verband!$B$2:$B$179) * (Species!C985=Verband!$C$2:$C$179),0)),IF(E985=Options!$A$5,INDEX(Assoziation!$F$2:$F$96,MATCH(1,(A985=Assoziation!$A$2:$A$96) * (Species!B985=Assoziation!$B$2:$B$96) * (Species!C985=Assoziation!$C$2:$C$96) * (Species!D985=Assoziation!$D$2:$D$96),0)),"")))</f>
        <v/>
      </c>
      <c r="G985" t="str" cm="1">
        <f t="array" ref="G985">IF(E985=Options!$A$3,INDEX(Klasse!$D$2:$D$42,MATCH(1,(A985=Klasse!$A$2:$A$42) * (Species!B985=Klasse!$B$2:$B$42),0)),IF(E985=Options!$A$4,INDEX(Verband!$F$2:$F$179,MATCH(1,(A985=Verband!$A$2:$A$179) * (Species!B985=Verband!$B$2:$B$179) * (Species!C985=Verband!$C$2:$C$179),0)),IF(E985=Options!$A$5,INDEX(Assoziation!$G$2:$G$96,MATCH(1,(A985=Assoziation!$A$2:$A$96) * (Species!B985=Assoziation!$B$2:$B$96) * (Species!C985=Assoziation!$C$2:$C$96) * (Species!D985=Assoziation!$D$2:$D$96),0)),"")))</f>
        <v>Pionierfluren auf Felsböden (Felsgrusfluren)</v>
      </c>
      <c r="H985" s="11" t="s">
        <v>1000</v>
      </c>
      <c r="I985" s="10">
        <v>0</v>
      </c>
      <c r="J985" s="10">
        <v>0</v>
      </c>
      <c r="K985" s="10">
        <v>0</v>
      </c>
      <c r="L985" t="str">
        <f t="shared" si="89"/>
        <v xml:space="preserve">Silene </v>
      </c>
      <c r="M985" t="str">
        <f t="shared" si="90"/>
        <v xml:space="preserve"> rupestris</v>
      </c>
      <c r="N985" t="str">
        <f t="shared" si="91"/>
        <v/>
      </c>
      <c r="O985" t="str">
        <f t="shared" si="93"/>
        <v>Species</v>
      </c>
      <c r="P985" t="str">
        <f t="shared" si="92"/>
        <v>L.</v>
      </c>
      <c r="Q985" t="str">
        <f>LOOKUP(A985,Formation!$A$2:$A$10,Formation!$B$2:$B$10)</f>
        <v>Grünland (Naturrasen, Wiesen und Weiden)</v>
      </c>
      <c r="R985" t="str" cm="1">
        <f t="array" ref="R985">INDEX(Klasse!$D$2:$D$42,MATCH(1,(A985=Klasse!$A$2:$A$42) * (Species!B985=Klasse!$B$2:$B$42),0))</f>
        <v>Pionierfluren auf Felsböden (Felsgrusfluren)</v>
      </c>
    </row>
    <row r="986" spans="1:18" x14ac:dyDescent="0.3">
      <c r="A986" s="10">
        <v>4</v>
      </c>
      <c r="B986" s="10">
        <v>1</v>
      </c>
      <c r="E986" t="str">
        <f>IF(C986="",Options!$A$3,IF(D986="",Options!$A$4,Options!$A$5))</f>
        <v>Klasse</v>
      </c>
      <c r="F986" t="str" cm="1">
        <f t="array" ref="F986">IF(E986=Options!$A$3,"",IF(E986=Options!$A$4,INDEX(Verband!$E$2:$E$179,MATCH(1,(A986=Verband!$A$2:$A$179) * (Species!B986=Verband!$B$2:$B$179) * (Species!C986=Verband!$C$2:$C$179),0)),IF(E986=Options!$A$5,INDEX(Assoziation!$F$2:$F$96,MATCH(1,(A986=Assoziation!$A$2:$A$96) * (Species!B986=Assoziation!$B$2:$B$96) * (Species!C986=Assoziation!$C$2:$C$96) * (Species!D986=Assoziation!$D$2:$D$96),0)),"")))</f>
        <v/>
      </c>
      <c r="G986" t="str" cm="1">
        <f t="array" ref="G986">IF(E986=Options!$A$3,INDEX(Klasse!$D$2:$D$42,MATCH(1,(A986=Klasse!$A$2:$A$42) * (Species!B986=Klasse!$B$2:$B$42),0)),IF(E986=Options!$A$4,INDEX(Verband!$F$2:$F$179,MATCH(1,(A986=Verband!$A$2:$A$179) * (Species!B986=Verband!$B$2:$B$179) * (Species!C986=Verband!$C$2:$C$179),0)),IF(E986=Options!$A$5,INDEX(Assoziation!$G$2:$G$96,MATCH(1,(A986=Assoziation!$A$2:$A$96) * (Species!B986=Assoziation!$B$2:$B$96) * (Species!C986=Assoziation!$C$2:$C$96) * (Species!D986=Assoziation!$D$2:$D$96),0)),"")))</f>
        <v>Pionierfluren auf Felsböden (Felsgrusfluren)</v>
      </c>
      <c r="H986" s="11" t="s">
        <v>1001</v>
      </c>
      <c r="I986" s="10">
        <v>0</v>
      </c>
      <c r="J986" s="10">
        <v>0</v>
      </c>
      <c r="K986" s="10">
        <v>0</v>
      </c>
      <c r="L986" t="str">
        <f t="shared" si="89"/>
        <v>Teucrium</v>
      </c>
      <c r="M986" t="str">
        <f t="shared" si="90"/>
        <v/>
      </c>
      <c r="N986" t="str">
        <f t="shared" si="91"/>
        <v/>
      </c>
      <c r="O986" t="str">
        <f t="shared" si="93"/>
        <v>Genus</v>
      </c>
      <c r="P986" t="str">
        <f t="shared" si="92"/>
        <v/>
      </c>
      <c r="Q986" t="str">
        <f>LOOKUP(A986,Formation!$A$2:$A$10,Formation!$B$2:$B$10)</f>
        <v>Grünland (Naturrasen, Wiesen und Weiden)</v>
      </c>
      <c r="R986" t="str" cm="1">
        <f t="array" ref="R986">INDEX(Klasse!$D$2:$D$42,MATCH(1,(A986=Klasse!$A$2:$A$42) * (Species!B986=Klasse!$B$2:$B$42),0))</f>
        <v>Pionierfluren auf Felsböden (Felsgrusfluren)</v>
      </c>
    </row>
    <row r="987" spans="1:18" x14ac:dyDescent="0.3">
      <c r="A987" s="10">
        <v>4</v>
      </c>
      <c r="B987" s="10">
        <v>1</v>
      </c>
      <c r="E987" t="str">
        <f>IF(C987="",Options!$A$3,IF(D987="",Options!$A$4,Options!$A$5))</f>
        <v>Klasse</v>
      </c>
      <c r="F987" t="str" cm="1">
        <f t="array" ref="F987">IF(E987=Options!$A$3,"",IF(E987=Options!$A$4,INDEX(Verband!$E$2:$E$179,MATCH(1,(A987=Verband!$A$2:$A$179) * (Species!B987=Verband!$B$2:$B$179) * (Species!C987=Verband!$C$2:$C$179),0)),IF(E987=Options!$A$5,INDEX(Assoziation!$F$2:$F$96,MATCH(1,(A987=Assoziation!$A$2:$A$96) * (Species!B987=Assoziation!$B$2:$B$96) * (Species!C987=Assoziation!$C$2:$C$96) * (Species!D987=Assoziation!$D$2:$D$96),0)),"")))</f>
        <v/>
      </c>
      <c r="G987" t="str" cm="1">
        <f t="array" ref="G987">IF(E987=Options!$A$3,INDEX(Klasse!$D$2:$D$42,MATCH(1,(A987=Klasse!$A$2:$A$42) * (Species!B987=Klasse!$B$2:$B$42),0)),IF(E987=Options!$A$4,INDEX(Verband!$F$2:$F$179,MATCH(1,(A987=Verband!$A$2:$A$179) * (Species!B987=Verband!$B$2:$B$179) * (Species!C987=Verband!$C$2:$C$179),0)),IF(E987=Options!$A$5,INDEX(Assoziation!$G$2:$G$96,MATCH(1,(A987=Assoziation!$A$2:$A$96) * (Species!B987=Assoziation!$B$2:$B$96) * (Species!C987=Assoziation!$C$2:$C$96) * (Species!D987=Assoziation!$D$2:$D$96),0)),"")))</f>
        <v>Pionierfluren auf Felsböden (Felsgrusfluren)</v>
      </c>
      <c r="H987" s="11" t="s">
        <v>1002</v>
      </c>
      <c r="I987" s="10">
        <v>0</v>
      </c>
      <c r="J987" s="10">
        <v>0</v>
      </c>
      <c r="K987" s="10">
        <v>0</v>
      </c>
      <c r="L987" t="str">
        <f t="shared" si="89"/>
        <v>Trifolium</v>
      </c>
      <c r="M987" t="str">
        <f t="shared" si="90"/>
        <v/>
      </c>
      <c r="N987" t="str">
        <f t="shared" si="91"/>
        <v/>
      </c>
      <c r="O987" t="str">
        <f t="shared" si="93"/>
        <v>Genus</v>
      </c>
      <c r="P987" t="str">
        <f t="shared" si="92"/>
        <v/>
      </c>
      <c r="Q987" t="str">
        <f>LOOKUP(A987,Formation!$A$2:$A$10,Formation!$B$2:$B$10)</f>
        <v>Grünland (Naturrasen, Wiesen und Weiden)</v>
      </c>
      <c r="R987" t="str" cm="1">
        <f t="array" ref="R987">INDEX(Klasse!$D$2:$D$42,MATCH(1,(A987=Klasse!$A$2:$A$42) * (Species!B987=Klasse!$B$2:$B$42),0))</f>
        <v>Pionierfluren auf Felsböden (Felsgrusfluren)</v>
      </c>
    </row>
    <row r="988" spans="1:18" x14ac:dyDescent="0.3">
      <c r="A988" s="10">
        <v>4</v>
      </c>
      <c r="B988" s="10">
        <v>1</v>
      </c>
      <c r="E988" t="str">
        <f>IF(C988="",Options!$A$3,IF(D988="",Options!$A$4,Options!$A$5))</f>
        <v>Klasse</v>
      </c>
      <c r="F988" t="str" cm="1">
        <f t="array" ref="F988">IF(E988=Options!$A$3,"",IF(E988=Options!$A$4,INDEX(Verband!$E$2:$E$179,MATCH(1,(A988=Verband!$A$2:$A$179) * (Species!B988=Verband!$B$2:$B$179) * (Species!C988=Verband!$C$2:$C$179),0)),IF(E988=Options!$A$5,INDEX(Assoziation!$F$2:$F$96,MATCH(1,(A988=Assoziation!$A$2:$A$96) * (Species!B988=Assoziation!$B$2:$B$96) * (Species!C988=Assoziation!$C$2:$C$96) * (Species!D988=Assoziation!$D$2:$D$96),0)),"")))</f>
        <v/>
      </c>
      <c r="G988" t="str" cm="1">
        <f t="array" ref="G988">IF(E988=Options!$A$3,INDEX(Klasse!$D$2:$D$42,MATCH(1,(A988=Klasse!$A$2:$A$42) * (Species!B988=Klasse!$B$2:$B$42),0)),IF(E988=Options!$A$4,INDEX(Verband!$F$2:$F$179,MATCH(1,(A988=Verband!$A$2:$A$179) * (Species!B988=Verband!$B$2:$B$179) * (Species!C988=Verband!$C$2:$C$179),0)),IF(E988=Options!$A$5,INDEX(Assoziation!$G$2:$G$96,MATCH(1,(A988=Assoziation!$A$2:$A$96) * (Species!B988=Assoziation!$B$2:$B$96) * (Species!C988=Assoziation!$C$2:$C$96) * (Species!D988=Assoziation!$D$2:$D$96),0)),"")))</f>
        <v>Pionierfluren auf Felsböden (Felsgrusfluren)</v>
      </c>
      <c r="H988" s="11" t="s">
        <v>1003</v>
      </c>
      <c r="I988" s="10">
        <v>0</v>
      </c>
      <c r="J988" s="10">
        <v>0</v>
      </c>
      <c r="K988" s="10">
        <v>0</v>
      </c>
      <c r="L988" t="str">
        <f t="shared" si="89"/>
        <v>Valerianella</v>
      </c>
      <c r="M988" t="str">
        <f t="shared" si="90"/>
        <v/>
      </c>
      <c r="N988" t="str">
        <f t="shared" si="91"/>
        <v/>
      </c>
      <c r="O988" t="str">
        <f t="shared" si="93"/>
        <v>Genus</v>
      </c>
      <c r="P988" t="str">
        <f t="shared" si="92"/>
        <v/>
      </c>
      <c r="Q988" t="str">
        <f>LOOKUP(A988,Formation!$A$2:$A$10,Formation!$B$2:$B$10)</f>
        <v>Grünland (Naturrasen, Wiesen und Weiden)</v>
      </c>
      <c r="R988" t="str" cm="1">
        <f t="array" ref="R988">INDEX(Klasse!$D$2:$D$42,MATCH(1,(A988=Klasse!$A$2:$A$42) * (Species!B988=Klasse!$B$2:$B$42),0))</f>
        <v>Pionierfluren auf Felsböden (Felsgrusfluren)</v>
      </c>
    </row>
    <row r="989" spans="1:18" x14ac:dyDescent="0.3">
      <c r="A989" s="10">
        <v>4</v>
      </c>
      <c r="B989" s="10">
        <v>1</v>
      </c>
      <c r="E989" t="str">
        <f>IF(C989="",Options!$A$3,IF(D989="",Options!$A$4,Options!$A$5))</f>
        <v>Klasse</v>
      </c>
      <c r="F989" t="str" cm="1">
        <f t="array" ref="F989">IF(E989=Options!$A$3,"",IF(E989=Options!$A$4,INDEX(Verband!$E$2:$E$179,MATCH(1,(A989=Verband!$A$2:$A$179) * (Species!B989=Verband!$B$2:$B$179) * (Species!C989=Verband!$C$2:$C$179),0)),IF(E989=Options!$A$5,INDEX(Assoziation!$F$2:$F$96,MATCH(1,(A989=Assoziation!$A$2:$A$96) * (Species!B989=Assoziation!$B$2:$B$96) * (Species!C989=Assoziation!$C$2:$C$96) * (Species!D989=Assoziation!$D$2:$D$96),0)),"")))</f>
        <v/>
      </c>
      <c r="G989" t="str" cm="1">
        <f t="array" ref="G989">IF(E989=Options!$A$3,INDEX(Klasse!$D$2:$D$42,MATCH(1,(A989=Klasse!$A$2:$A$42) * (Species!B989=Klasse!$B$2:$B$42),0)),IF(E989=Options!$A$4,INDEX(Verband!$F$2:$F$179,MATCH(1,(A989=Verband!$A$2:$A$179) * (Species!B989=Verband!$B$2:$B$179) * (Species!C989=Verband!$C$2:$C$179),0)),IF(E989=Options!$A$5,INDEX(Assoziation!$G$2:$G$96,MATCH(1,(A989=Assoziation!$A$2:$A$96) * (Species!B989=Assoziation!$B$2:$B$96) * (Species!C989=Assoziation!$C$2:$C$96) * (Species!D989=Assoziation!$D$2:$D$96),0)),"")))</f>
        <v>Pionierfluren auf Felsböden (Felsgrusfluren)</v>
      </c>
      <c r="H989" s="11" t="s">
        <v>1004</v>
      </c>
      <c r="I989" s="10">
        <v>0</v>
      </c>
      <c r="J989" s="10">
        <v>0</v>
      </c>
      <c r="K989" s="10">
        <v>0</v>
      </c>
      <c r="L989" t="str">
        <f t="shared" ref="L989:L1052" si="94">IF(O989="Genus",H989,LEFT(H989,FIND(" ",H989)))</f>
        <v>Vulpia</v>
      </c>
      <c r="M989" t="str">
        <f t="shared" ref="M989:M1052" si="95">IF(O989="Genus","",MID(H989,FIND(" ",H989),FIND(" ",H989,FIND(" ",H989)+1)-FIND(" ",H989)))</f>
        <v/>
      </c>
      <c r="N989" t="str">
        <f t="shared" ref="N989:N1052" si="96">IF(O989="Subspecies",MID(H989,FIND("subsp. ",H989)+7,LEN(H989)-FIND("subsp. ",H989)+7),"")</f>
        <v/>
      </c>
      <c r="O989" t="str">
        <f t="shared" si="93"/>
        <v>Genus</v>
      </c>
      <c r="P989" t="str">
        <f t="shared" ref="P989:P1052" si="97">IF(O989="Species",RIGHT(H989,LEN(H989)-FIND(" ",H989,FIND(" ",H989)+1)),"")</f>
        <v/>
      </c>
      <c r="Q989" t="str">
        <f>LOOKUP(A989,Formation!$A$2:$A$10,Formation!$B$2:$B$10)</f>
        <v>Grünland (Naturrasen, Wiesen und Weiden)</v>
      </c>
      <c r="R989" t="str" cm="1">
        <f t="array" ref="R989">INDEX(Klasse!$D$2:$D$42,MATCH(1,(A989=Klasse!$A$2:$A$42) * (Species!B989=Klasse!$B$2:$B$42),0))</f>
        <v>Pionierfluren auf Felsböden (Felsgrusfluren)</v>
      </c>
    </row>
    <row r="990" spans="1:18" x14ac:dyDescent="0.3">
      <c r="A990" s="10">
        <v>4</v>
      </c>
      <c r="B990" s="10">
        <v>1</v>
      </c>
      <c r="C990" s="10">
        <v>1</v>
      </c>
      <c r="E990" t="str">
        <f>IF(C990="",Options!$A$3,IF(D990="",Options!$A$4,Options!$A$5))</f>
        <v>Verband</v>
      </c>
      <c r="F990" t="str" cm="1">
        <f t="array" ref="F990">IF(E990=Options!$A$3,"",IF(E990=Options!$A$4,INDEX(Verband!$E$2:$E$179,MATCH(1,(A990=Verband!$A$2:$A$179) * (Species!B990=Verband!$B$2:$B$179) * (Species!C990=Verband!$C$2:$C$179),0)),IF(E990=Options!$A$5,INDEX(Assoziation!$F$2:$F$96,MATCH(1,(A990=Assoziation!$A$2:$A$96) * (Species!B990=Assoziation!$B$2:$B$96) * (Species!C990=Assoziation!$C$2:$C$96) * (Species!D990=Assoziation!$D$2:$D$96),0)),"")))</f>
        <v>Alysso-Sedion</v>
      </c>
      <c r="G990" t="str" cm="1">
        <f t="array" ref="G990">IF(E990=Options!$A$3,INDEX(Klasse!$D$2:$D$42,MATCH(1,(A990=Klasse!$A$2:$A$42) * (Species!B990=Klasse!$B$2:$B$42),0)),IF(E990=Options!$A$4,INDEX(Verband!$F$2:$F$179,MATCH(1,(A990=Verband!$A$2:$A$179) * (Species!B990=Verband!$B$2:$B$179) * (Species!C990=Verband!$C$2:$C$179),0)),IF(E990=Options!$A$5,INDEX(Assoziation!$G$2:$G$96,MATCH(1,(A990=Assoziation!$A$2:$A$96) * (Species!B990=Assoziation!$B$2:$B$96) * (Species!C990=Assoziation!$C$2:$C$96) * (Species!D990=Assoziation!$D$2:$D$96),0)),"")))</f>
        <v>Wärmeliebende Kalkfels-Pionierflur</v>
      </c>
      <c r="H990" s="11" t="s">
        <v>1007</v>
      </c>
      <c r="I990" s="10">
        <v>1</v>
      </c>
      <c r="J990" s="10">
        <v>1</v>
      </c>
      <c r="K990" s="10">
        <v>0</v>
      </c>
      <c r="L990" t="str">
        <f t="shared" si="94"/>
        <v xml:space="preserve">Alyssum </v>
      </c>
      <c r="M990" t="str">
        <f t="shared" si="95"/>
        <v xml:space="preserve"> alyssoides</v>
      </c>
      <c r="N990" t="str">
        <f t="shared" si="96"/>
        <v/>
      </c>
      <c r="O990" t="str">
        <f t="shared" si="93"/>
        <v>Species</v>
      </c>
      <c r="P990" t="str">
        <f t="shared" si="97"/>
        <v>(L.) L.</v>
      </c>
      <c r="Q990" t="str">
        <f>LOOKUP(A990,Formation!$A$2:$A$10,Formation!$B$2:$B$10)</f>
        <v>Grünland (Naturrasen, Wiesen und Weiden)</v>
      </c>
      <c r="R990" t="str" cm="1">
        <f t="array" ref="R990">INDEX(Klasse!$D$2:$D$42,MATCH(1,(A990=Klasse!$A$2:$A$42) * (Species!B990=Klasse!$B$2:$B$42),0))</f>
        <v>Pionierfluren auf Felsböden (Felsgrusfluren)</v>
      </c>
    </row>
    <row r="991" spans="1:18" x14ac:dyDescent="0.3">
      <c r="A991" s="10">
        <v>4</v>
      </c>
      <c r="B991" s="10">
        <v>1</v>
      </c>
      <c r="C991" s="10">
        <v>1</v>
      </c>
      <c r="E991" t="str">
        <f>IF(C991="",Options!$A$3,IF(D991="",Options!$A$4,Options!$A$5))</f>
        <v>Verband</v>
      </c>
      <c r="F991" t="str" cm="1">
        <f t="array" ref="F991">IF(E991=Options!$A$3,"",IF(E991=Options!$A$4,INDEX(Verband!$E$2:$E$179,MATCH(1,(A991=Verband!$A$2:$A$179) * (Species!B991=Verband!$B$2:$B$179) * (Species!C991=Verband!$C$2:$C$179),0)),IF(E991=Options!$A$5,INDEX(Assoziation!$F$2:$F$96,MATCH(1,(A991=Assoziation!$A$2:$A$96) * (Species!B991=Assoziation!$B$2:$B$96) * (Species!C991=Assoziation!$C$2:$C$96) * (Species!D991=Assoziation!$D$2:$D$96),0)),"")))</f>
        <v>Alysso-Sedion</v>
      </c>
      <c r="G991" t="str" cm="1">
        <f t="array" ref="G991">IF(E991=Options!$A$3,INDEX(Klasse!$D$2:$D$42,MATCH(1,(A991=Klasse!$A$2:$A$42) * (Species!B991=Klasse!$B$2:$B$42),0)),IF(E991=Options!$A$4,INDEX(Verband!$F$2:$F$179,MATCH(1,(A991=Verband!$A$2:$A$179) * (Species!B991=Verband!$B$2:$B$179) * (Species!C991=Verband!$C$2:$C$179),0)),IF(E991=Options!$A$5,INDEX(Assoziation!$G$2:$G$96,MATCH(1,(A991=Assoziation!$A$2:$A$96) * (Species!B991=Assoziation!$B$2:$B$96) * (Species!C991=Assoziation!$C$2:$C$96) * (Species!D991=Assoziation!$D$2:$D$96),0)),"")))</f>
        <v>Wärmeliebende Kalkfels-Pionierflur</v>
      </c>
      <c r="H991" s="11" t="s">
        <v>1008</v>
      </c>
      <c r="I991" s="10">
        <v>1</v>
      </c>
      <c r="J991" s="10">
        <v>0</v>
      </c>
      <c r="K991" s="10">
        <v>0</v>
      </c>
      <c r="L991" t="str">
        <f t="shared" si="94"/>
        <v xml:space="preserve">Arabis </v>
      </c>
      <c r="M991" t="str">
        <f t="shared" si="95"/>
        <v xml:space="preserve"> auriculata</v>
      </c>
      <c r="N991" t="str">
        <f t="shared" si="96"/>
        <v/>
      </c>
      <c r="O991" t="str">
        <f t="shared" si="93"/>
        <v>Species</v>
      </c>
      <c r="P991" t="str">
        <f t="shared" si="97"/>
        <v>Lam.</v>
      </c>
      <c r="Q991" t="str">
        <f>LOOKUP(A991,Formation!$A$2:$A$10,Formation!$B$2:$B$10)</f>
        <v>Grünland (Naturrasen, Wiesen und Weiden)</v>
      </c>
      <c r="R991" t="str" cm="1">
        <f t="array" ref="R991">INDEX(Klasse!$D$2:$D$42,MATCH(1,(A991=Klasse!$A$2:$A$42) * (Species!B991=Klasse!$B$2:$B$42),0))</f>
        <v>Pionierfluren auf Felsböden (Felsgrusfluren)</v>
      </c>
    </row>
    <row r="992" spans="1:18" x14ac:dyDescent="0.3">
      <c r="A992" s="10">
        <v>4</v>
      </c>
      <c r="B992" s="10">
        <v>1</v>
      </c>
      <c r="C992" s="10">
        <v>1</v>
      </c>
      <c r="E992" t="str">
        <f>IF(C992="",Options!$A$3,IF(D992="",Options!$A$4,Options!$A$5))</f>
        <v>Verband</v>
      </c>
      <c r="F992" t="str" cm="1">
        <f t="array" ref="F992">IF(E992=Options!$A$3,"",IF(E992=Options!$A$4,INDEX(Verband!$E$2:$E$179,MATCH(1,(A992=Verband!$A$2:$A$179) * (Species!B992=Verband!$B$2:$B$179) * (Species!C992=Verband!$C$2:$C$179),0)),IF(E992=Options!$A$5,INDEX(Assoziation!$F$2:$F$96,MATCH(1,(A992=Assoziation!$A$2:$A$96) * (Species!B992=Assoziation!$B$2:$B$96) * (Species!C992=Assoziation!$C$2:$C$96) * (Species!D992=Assoziation!$D$2:$D$96),0)),"")))</f>
        <v>Alysso-Sedion</v>
      </c>
      <c r="G992" t="str" cm="1">
        <f t="array" ref="G992">IF(E992=Options!$A$3,INDEX(Klasse!$D$2:$D$42,MATCH(1,(A992=Klasse!$A$2:$A$42) * (Species!B992=Klasse!$B$2:$B$42),0)),IF(E992=Options!$A$4,INDEX(Verband!$F$2:$F$179,MATCH(1,(A992=Verband!$A$2:$A$179) * (Species!B992=Verband!$B$2:$B$179) * (Species!C992=Verband!$C$2:$C$179),0)),IF(E992=Options!$A$5,INDEX(Assoziation!$G$2:$G$96,MATCH(1,(A992=Assoziation!$A$2:$A$96) * (Species!B992=Assoziation!$B$2:$B$96) * (Species!C992=Assoziation!$C$2:$C$96) * (Species!D992=Assoziation!$D$2:$D$96),0)),"")))</f>
        <v>Wärmeliebende Kalkfels-Pionierflur</v>
      </c>
      <c r="H992" s="11" t="s">
        <v>1009</v>
      </c>
      <c r="I992" s="10">
        <v>1</v>
      </c>
      <c r="J992" s="10">
        <v>0</v>
      </c>
      <c r="K992" s="10">
        <v>0</v>
      </c>
      <c r="L992" t="str">
        <f t="shared" si="94"/>
        <v xml:space="preserve">Cerastium </v>
      </c>
      <c r="M992" t="str">
        <f t="shared" si="95"/>
        <v xml:space="preserve"> brachypetalum</v>
      </c>
      <c r="N992" t="str">
        <f t="shared" si="96"/>
        <v>brachypetalum</v>
      </c>
      <c r="O992" t="str">
        <f t="shared" si="93"/>
        <v>Subspecies</v>
      </c>
      <c r="P992" t="str">
        <f t="shared" si="97"/>
        <v/>
      </c>
      <c r="Q992" t="str">
        <f>LOOKUP(A992,Formation!$A$2:$A$10,Formation!$B$2:$B$10)</f>
        <v>Grünland (Naturrasen, Wiesen und Weiden)</v>
      </c>
      <c r="R992" t="str" cm="1">
        <f t="array" ref="R992">INDEX(Klasse!$D$2:$D$42,MATCH(1,(A992=Klasse!$A$2:$A$42) * (Species!B992=Klasse!$B$2:$B$42),0))</f>
        <v>Pionierfluren auf Felsböden (Felsgrusfluren)</v>
      </c>
    </row>
    <row r="993" spans="1:18" x14ac:dyDescent="0.3">
      <c r="A993" s="10">
        <v>4</v>
      </c>
      <c r="B993" s="10">
        <v>1</v>
      </c>
      <c r="C993" s="10">
        <v>1</v>
      </c>
      <c r="E993" t="str">
        <f>IF(C993="",Options!$A$3,IF(D993="",Options!$A$4,Options!$A$5))</f>
        <v>Verband</v>
      </c>
      <c r="F993" t="str" cm="1">
        <f t="array" ref="F993">IF(E993=Options!$A$3,"",IF(E993=Options!$A$4,INDEX(Verband!$E$2:$E$179,MATCH(1,(A993=Verband!$A$2:$A$179) * (Species!B993=Verband!$B$2:$B$179) * (Species!C993=Verband!$C$2:$C$179),0)),IF(E993=Options!$A$5,INDEX(Assoziation!$F$2:$F$96,MATCH(1,(A993=Assoziation!$A$2:$A$96) * (Species!B993=Assoziation!$B$2:$B$96) * (Species!C993=Assoziation!$C$2:$C$96) * (Species!D993=Assoziation!$D$2:$D$96),0)),"")))</f>
        <v>Alysso-Sedion</v>
      </c>
      <c r="G993" t="str" cm="1">
        <f t="array" ref="G993">IF(E993=Options!$A$3,INDEX(Klasse!$D$2:$D$42,MATCH(1,(A993=Klasse!$A$2:$A$42) * (Species!B993=Klasse!$B$2:$B$42),0)),IF(E993=Options!$A$4,INDEX(Verband!$F$2:$F$179,MATCH(1,(A993=Verband!$A$2:$A$179) * (Species!B993=Verband!$B$2:$B$179) * (Species!C993=Verband!$C$2:$C$179),0)),IF(E993=Options!$A$5,INDEX(Assoziation!$G$2:$G$96,MATCH(1,(A993=Assoziation!$A$2:$A$96) * (Species!B993=Assoziation!$B$2:$B$96) * (Species!C993=Assoziation!$C$2:$C$96) * (Species!D993=Assoziation!$D$2:$D$96),0)),"")))</f>
        <v>Wärmeliebende Kalkfels-Pionierflur</v>
      </c>
      <c r="H993" s="11" t="s">
        <v>1010</v>
      </c>
      <c r="I993" s="10">
        <v>1</v>
      </c>
      <c r="J993" s="10">
        <v>0</v>
      </c>
      <c r="K993" s="10">
        <v>0</v>
      </c>
      <c r="L993" t="str">
        <f t="shared" si="94"/>
        <v xml:space="preserve">Cerastium </v>
      </c>
      <c r="M993" t="str">
        <f t="shared" si="95"/>
        <v xml:space="preserve"> pumilum</v>
      </c>
      <c r="N993" t="str">
        <f t="shared" si="96"/>
        <v/>
      </c>
      <c r="O993" t="str">
        <f t="shared" si="93"/>
        <v>Species</v>
      </c>
      <c r="P993" t="str">
        <f t="shared" si="97"/>
        <v>Curtis</v>
      </c>
      <c r="Q993" t="str">
        <f>LOOKUP(A993,Formation!$A$2:$A$10,Formation!$B$2:$B$10)</f>
        <v>Grünland (Naturrasen, Wiesen und Weiden)</v>
      </c>
      <c r="R993" t="str" cm="1">
        <f t="array" ref="R993">INDEX(Klasse!$D$2:$D$42,MATCH(1,(A993=Klasse!$A$2:$A$42) * (Species!B993=Klasse!$B$2:$B$42),0))</f>
        <v>Pionierfluren auf Felsböden (Felsgrusfluren)</v>
      </c>
    </row>
    <row r="994" spans="1:18" x14ac:dyDescent="0.3">
      <c r="A994" s="10">
        <v>4</v>
      </c>
      <c r="B994" s="10">
        <v>1</v>
      </c>
      <c r="C994" s="10">
        <v>1</v>
      </c>
      <c r="E994" t="str">
        <f>IF(C994="",Options!$A$3,IF(D994="",Options!$A$4,Options!$A$5))</f>
        <v>Verband</v>
      </c>
      <c r="F994" t="str" cm="1">
        <f t="array" ref="F994">IF(E994=Options!$A$3,"",IF(E994=Options!$A$4,INDEX(Verband!$E$2:$E$179,MATCH(1,(A994=Verband!$A$2:$A$179) * (Species!B994=Verband!$B$2:$B$179) * (Species!C994=Verband!$C$2:$C$179),0)),IF(E994=Options!$A$5,INDEX(Assoziation!$F$2:$F$96,MATCH(1,(A994=Assoziation!$A$2:$A$96) * (Species!B994=Assoziation!$B$2:$B$96) * (Species!C994=Assoziation!$C$2:$C$96) * (Species!D994=Assoziation!$D$2:$D$96),0)),"")))</f>
        <v>Alysso-Sedion</v>
      </c>
      <c r="G994" t="str" cm="1">
        <f t="array" ref="G994">IF(E994=Options!$A$3,INDEX(Klasse!$D$2:$D$42,MATCH(1,(A994=Klasse!$A$2:$A$42) * (Species!B994=Klasse!$B$2:$B$42),0)),IF(E994=Options!$A$4,INDEX(Verband!$F$2:$F$179,MATCH(1,(A994=Verband!$A$2:$A$179) * (Species!B994=Verband!$B$2:$B$179) * (Species!C994=Verband!$C$2:$C$179),0)),IF(E994=Options!$A$5,INDEX(Assoziation!$G$2:$G$96,MATCH(1,(A994=Assoziation!$A$2:$A$96) * (Species!B994=Assoziation!$B$2:$B$96) * (Species!C994=Assoziation!$C$2:$C$96) * (Species!D994=Assoziation!$D$2:$D$96),0)),"")))</f>
        <v>Wärmeliebende Kalkfels-Pionierflur</v>
      </c>
      <c r="H994" s="11" t="s">
        <v>1011</v>
      </c>
      <c r="I994" s="10">
        <v>1</v>
      </c>
      <c r="J994" s="10">
        <v>0</v>
      </c>
      <c r="K994" s="10">
        <v>0</v>
      </c>
      <c r="L994" t="str">
        <f t="shared" si="94"/>
        <v xml:space="preserve">Clypeola </v>
      </c>
      <c r="M994" t="str">
        <f t="shared" si="95"/>
        <v xml:space="preserve"> jonthlaspi</v>
      </c>
      <c r="N994" t="str">
        <f t="shared" si="96"/>
        <v/>
      </c>
      <c r="O994" t="str">
        <f t="shared" si="93"/>
        <v>Species</v>
      </c>
      <c r="P994" t="str">
        <f t="shared" si="97"/>
        <v>L.</v>
      </c>
      <c r="Q994" t="str">
        <f>LOOKUP(A994,Formation!$A$2:$A$10,Formation!$B$2:$B$10)</f>
        <v>Grünland (Naturrasen, Wiesen und Weiden)</v>
      </c>
      <c r="R994" t="str" cm="1">
        <f t="array" ref="R994">INDEX(Klasse!$D$2:$D$42,MATCH(1,(A994=Klasse!$A$2:$A$42) * (Species!B994=Klasse!$B$2:$B$42),0))</f>
        <v>Pionierfluren auf Felsböden (Felsgrusfluren)</v>
      </c>
    </row>
    <row r="995" spans="1:18" x14ac:dyDescent="0.3">
      <c r="A995" s="10">
        <v>4</v>
      </c>
      <c r="B995" s="10">
        <v>1</v>
      </c>
      <c r="C995" s="10">
        <v>1</v>
      </c>
      <c r="E995" t="str">
        <f>IF(C995="",Options!$A$3,IF(D995="",Options!$A$4,Options!$A$5))</f>
        <v>Verband</v>
      </c>
      <c r="F995" t="str" cm="1">
        <f t="array" ref="F995">IF(E995=Options!$A$3,"",IF(E995=Options!$A$4,INDEX(Verband!$E$2:$E$179,MATCH(1,(A995=Verband!$A$2:$A$179) * (Species!B995=Verband!$B$2:$B$179) * (Species!C995=Verband!$C$2:$C$179),0)),IF(E995=Options!$A$5,INDEX(Assoziation!$F$2:$F$96,MATCH(1,(A995=Assoziation!$A$2:$A$96) * (Species!B995=Assoziation!$B$2:$B$96) * (Species!C995=Assoziation!$C$2:$C$96) * (Species!D995=Assoziation!$D$2:$D$96),0)),"")))</f>
        <v>Alysso-Sedion</v>
      </c>
      <c r="G995" t="str" cm="1">
        <f t="array" ref="G995">IF(E995=Options!$A$3,INDEX(Klasse!$D$2:$D$42,MATCH(1,(A995=Klasse!$A$2:$A$42) * (Species!B995=Klasse!$B$2:$B$42),0)),IF(E995=Options!$A$4,INDEX(Verband!$F$2:$F$179,MATCH(1,(A995=Verband!$A$2:$A$179) * (Species!B995=Verband!$B$2:$B$179) * (Species!C995=Verband!$C$2:$C$179),0)),IF(E995=Options!$A$5,INDEX(Assoziation!$G$2:$G$96,MATCH(1,(A995=Assoziation!$A$2:$A$96) * (Species!B995=Assoziation!$B$2:$B$96) * (Species!C995=Assoziation!$C$2:$C$96) * (Species!D995=Assoziation!$D$2:$D$96),0)),"")))</f>
        <v>Wärmeliebende Kalkfels-Pionierflur</v>
      </c>
      <c r="H995" s="11" t="s">
        <v>1012</v>
      </c>
      <c r="I995" s="10">
        <v>1</v>
      </c>
      <c r="J995" s="10">
        <v>0</v>
      </c>
      <c r="K995" s="10">
        <v>0</v>
      </c>
      <c r="L995" t="str">
        <f t="shared" si="94"/>
        <v xml:space="preserve">Dianthus </v>
      </c>
      <c r="M995" t="str">
        <f t="shared" si="95"/>
        <v xml:space="preserve"> gratianopolitanus</v>
      </c>
      <c r="N995" t="str">
        <f t="shared" si="96"/>
        <v/>
      </c>
      <c r="O995" t="str">
        <f t="shared" si="93"/>
        <v>Species</v>
      </c>
      <c r="P995" t="str">
        <f t="shared" si="97"/>
        <v>Vill.</v>
      </c>
      <c r="Q995" t="str">
        <f>LOOKUP(A995,Formation!$A$2:$A$10,Formation!$B$2:$B$10)</f>
        <v>Grünland (Naturrasen, Wiesen und Weiden)</v>
      </c>
      <c r="R995" t="str" cm="1">
        <f t="array" ref="R995">INDEX(Klasse!$D$2:$D$42,MATCH(1,(A995=Klasse!$A$2:$A$42) * (Species!B995=Klasse!$B$2:$B$42),0))</f>
        <v>Pionierfluren auf Felsböden (Felsgrusfluren)</v>
      </c>
    </row>
    <row r="996" spans="1:18" x14ac:dyDescent="0.3">
      <c r="A996" s="10">
        <v>4</v>
      </c>
      <c r="B996" s="10">
        <v>1</v>
      </c>
      <c r="C996" s="10">
        <v>1</v>
      </c>
      <c r="E996" t="str">
        <f>IF(C996="",Options!$A$3,IF(D996="",Options!$A$4,Options!$A$5))</f>
        <v>Verband</v>
      </c>
      <c r="F996" t="str" cm="1">
        <f t="array" ref="F996">IF(E996=Options!$A$3,"",IF(E996=Options!$A$4,INDEX(Verband!$E$2:$E$179,MATCH(1,(A996=Verband!$A$2:$A$179) * (Species!B996=Verband!$B$2:$B$179) * (Species!C996=Verband!$C$2:$C$179),0)),IF(E996=Options!$A$5,INDEX(Assoziation!$F$2:$F$96,MATCH(1,(A996=Assoziation!$A$2:$A$96) * (Species!B996=Assoziation!$B$2:$B$96) * (Species!C996=Assoziation!$C$2:$C$96) * (Species!D996=Assoziation!$D$2:$D$96),0)),"")))</f>
        <v>Alysso-Sedion</v>
      </c>
      <c r="G996" t="str" cm="1">
        <f t="array" ref="G996">IF(E996=Options!$A$3,INDEX(Klasse!$D$2:$D$42,MATCH(1,(A996=Klasse!$A$2:$A$42) * (Species!B996=Klasse!$B$2:$B$42),0)),IF(E996=Options!$A$4,INDEX(Verband!$F$2:$F$179,MATCH(1,(A996=Verband!$A$2:$A$179) * (Species!B996=Verband!$B$2:$B$179) * (Species!C996=Verband!$C$2:$C$179),0)),IF(E996=Options!$A$5,INDEX(Assoziation!$G$2:$G$96,MATCH(1,(A996=Assoziation!$A$2:$A$96) * (Species!B996=Assoziation!$B$2:$B$96) * (Species!C996=Assoziation!$C$2:$C$96) * (Species!D996=Assoziation!$D$2:$D$96),0)),"")))</f>
        <v>Wärmeliebende Kalkfels-Pionierflur</v>
      </c>
      <c r="H996" s="11" t="s">
        <v>1013</v>
      </c>
      <c r="I996" s="10">
        <v>1</v>
      </c>
      <c r="J996" s="10">
        <v>0</v>
      </c>
      <c r="K996" s="10">
        <v>0</v>
      </c>
      <c r="L996" t="str">
        <f t="shared" si="94"/>
        <v xml:space="preserve">Erophila </v>
      </c>
      <c r="M996" t="str">
        <f t="shared" si="95"/>
        <v xml:space="preserve"> praecox</v>
      </c>
      <c r="N996" t="str">
        <f t="shared" si="96"/>
        <v/>
      </c>
      <c r="O996" t="str">
        <f t="shared" si="93"/>
        <v>Species</v>
      </c>
      <c r="P996" t="str">
        <f t="shared" si="97"/>
        <v>(Steven) DC.</v>
      </c>
      <c r="Q996" t="str">
        <f>LOOKUP(A996,Formation!$A$2:$A$10,Formation!$B$2:$B$10)</f>
        <v>Grünland (Naturrasen, Wiesen und Weiden)</v>
      </c>
      <c r="R996" t="str" cm="1">
        <f t="array" ref="R996">INDEX(Klasse!$D$2:$D$42,MATCH(1,(A996=Klasse!$A$2:$A$42) * (Species!B996=Klasse!$B$2:$B$42),0))</f>
        <v>Pionierfluren auf Felsböden (Felsgrusfluren)</v>
      </c>
    </row>
    <row r="997" spans="1:18" x14ac:dyDescent="0.3">
      <c r="A997" s="10">
        <v>4</v>
      </c>
      <c r="B997" s="10">
        <v>1</v>
      </c>
      <c r="C997" s="10">
        <v>1</v>
      </c>
      <c r="E997" t="str">
        <f>IF(C997="",Options!$A$3,IF(D997="",Options!$A$4,Options!$A$5))</f>
        <v>Verband</v>
      </c>
      <c r="F997" t="str" cm="1">
        <f t="array" ref="F997">IF(E997=Options!$A$3,"",IF(E997=Options!$A$4,INDEX(Verband!$E$2:$E$179,MATCH(1,(A997=Verband!$A$2:$A$179) * (Species!B997=Verband!$B$2:$B$179) * (Species!C997=Verband!$C$2:$C$179),0)),IF(E997=Options!$A$5,INDEX(Assoziation!$F$2:$F$96,MATCH(1,(A997=Assoziation!$A$2:$A$96) * (Species!B997=Assoziation!$B$2:$B$96) * (Species!C997=Assoziation!$C$2:$C$96) * (Species!D997=Assoziation!$D$2:$D$96),0)),"")))</f>
        <v>Alysso-Sedion</v>
      </c>
      <c r="G997" t="str" cm="1">
        <f t="array" ref="G997">IF(E997=Options!$A$3,INDEX(Klasse!$D$2:$D$42,MATCH(1,(A997=Klasse!$A$2:$A$42) * (Species!B997=Klasse!$B$2:$B$42),0)),IF(E997=Options!$A$4,INDEX(Verband!$F$2:$F$179,MATCH(1,(A997=Verband!$A$2:$A$179) * (Species!B997=Verband!$B$2:$B$179) * (Species!C997=Verband!$C$2:$C$179),0)),IF(E997=Options!$A$5,INDEX(Assoziation!$G$2:$G$96,MATCH(1,(A997=Assoziation!$A$2:$A$96) * (Species!B997=Assoziation!$B$2:$B$96) * (Species!C997=Assoziation!$C$2:$C$96) * (Species!D997=Assoziation!$D$2:$D$96),0)),"")))</f>
        <v>Wärmeliebende Kalkfels-Pionierflur</v>
      </c>
      <c r="H997" s="11" t="s">
        <v>1014</v>
      </c>
      <c r="I997" s="10">
        <v>1</v>
      </c>
      <c r="J997" s="10">
        <v>1</v>
      </c>
      <c r="K997" s="10">
        <v>0</v>
      </c>
      <c r="L997" t="str">
        <f t="shared" si="94"/>
        <v xml:space="preserve">Hornungia </v>
      </c>
      <c r="M997" t="str">
        <f t="shared" si="95"/>
        <v xml:space="preserve"> petraea</v>
      </c>
      <c r="N997" t="str">
        <f t="shared" si="96"/>
        <v/>
      </c>
      <c r="O997" t="str">
        <f t="shared" si="93"/>
        <v>Species</v>
      </c>
      <c r="P997" t="str">
        <f t="shared" si="97"/>
        <v>(L.) Rchb.</v>
      </c>
      <c r="Q997" t="str">
        <f>LOOKUP(A997,Formation!$A$2:$A$10,Formation!$B$2:$B$10)</f>
        <v>Grünland (Naturrasen, Wiesen und Weiden)</v>
      </c>
      <c r="R997" t="str" cm="1">
        <f t="array" ref="R997">INDEX(Klasse!$D$2:$D$42,MATCH(1,(A997=Klasse!$A$2:$A$42) * (Species!B997=Klasse!$B$2:$B$42),0))</f>
        <v>Pionierfluren auf Felsböden (Felsgrusfluren)</v>
      </c>
    </row>
    <row r="998" spans="1:18" x14ac:dyDescent="0.3">
      <c r="A998" s="10">
        <v>4</v>
      </c>
      <c r="B998" s="10">
        <v>1</v>
      </c>
      <c r="C998" s="10">
        <v>1</v>
      </c>
      <c r="E998" t="str">
        <f>IF(C998="",Options!$A$3,IF(D998="",Options!$A$4,Options!$A$5))</f>
        <v>Verband</v>
      </c>
      <c r="F998" t="str" cm="1">
        <f t="array" ref="F998">IF(E998=Options!$A$3,"",IF(E998=Options!$A$4,INDEX(Verband!$E$2:$E$179,MATCH(1,(A998=Verband!$A$2:$A$179) * (Species!B998=Verband!$B$2:$B$179) * (Species!C998=Verband!$C$2:$C$179),0)),IF(E998=Options!$A$5,INDEX(Assoziation!$F$2:$F$96,MATCH(1,(A998=Assoziation!$A$2:$A$96) * (Species!B998=Assoziation!$B$2:$B$96) * (Species!C998=Assoziation!$C$2:$C$96) * (Species!D998=Assoziation!$D$2:$D$96),0)),"")))</f>
        <v>Alysso-Sedion</v>
      </c>
      <c r="G998" t="str" cm="1">
        <f t="array" ref="G998">IF(E998=Options!$A$3,INDEX(Klasse!$D$2:$D$42,MATCH(1,(A998=Klasse!$A$2:$A$42) * (Species!B998=Klasse!$B$2:$B$42),0)),IF(E998=Options!$A$4,INDEX(Verband!$F$2:$F$179,MATCH(1,(A998=Verband!$A$2:$A$179) * (Species!B998=Verband!$B$2:$B$179) * (Species!C998=Verband!$C$2:$C$179),0)),IF(E998=Options!$A$5,INDEX(Assoziation!$G$2:$G$96,MATCH(1,(A998=Assoziation!$A$2:$A$96) * (Species!B998=Assoziation!$B$2:$B$96) * (Species!C998=Assoziation!$C$2:$C$96) * (Species!D998=Assoziation!$D$2:$D$96),0)),"")))</f>
        <v>Wärmeliebende Kalkfels-Pionierflur</v>
      </c>
      <c r="H998" s="11" t="s">
        <v>1015</v>
      </c>
      <c r="I998" s="10">
        <v>1</v>
      </c>
      <c r="J998" s="10">
        <v>0</v>
      </c>
      <c r="K998" s="10">
        <v>0</v>
      </c>
      <c r="L998" t="str">
        <f t="shared" si="94"/>
        <v xml:space="preserve">Micropus </v>
      </c>
      <c r="M998" t="str">
        <f t="shared" si="95"/>
        <v xml:space="preserve"> erectus</v>
      </c>
      <c r="N998" t="str">
        <f t="shared" si="96"/>
        <v/>
      </c>
      <c r="O998" t="str">
        <f t="shared" si="93"/>
        <v>Species</v>
      </c>
      <c r="P998" t="str">
        <f t="shared" si="97"/>
        <v>L.</v>
      </c>
      <c r="Q998" t="str">
        <f>LOOKUP(A998,Formation!$A$2:$A$10,Formation!$B$2:$B$10)</f>
        <v>Grünland (Naturrasen, Wiesen und Weiden)</v>
      </c>
      <c r="R998" t="str" cm="1">
        <f t="array" ref="R998">INDEX(Klasse!$D$2:$D$42,MATCH(1,(A998=Klasse!$A$2:$A$42) * (Species!B998=Klasse!$B$2:$B$42),0))</f>
        <v>Pionierfluren auf Felsböden (Felsgrusfluren)</v>
      </c>
    </row>
    <row r="999" spans="1:18" x14ac:dyDescent="0.3">
      <c r="A999" s="10">
        <v>4</v>
      </c>
      <c r="B999" s="10">
        <v>1</v>
      </c>
      <c r="C999" s="10">
        <v>1</v>
      </c>
      <c r="E999" t="str">
        <f>IF(C999="",Options!$A$3,IF(D999="",Options!$A$4,Options!$A$5))</f>
        <v>Verband</v>
      </c>
      <c r="F999" t="str" cm="1">
        <f t="array" ref="F999">IF(E999=Options!$A$3,"",IF(E999=Options!$A$4,INDEX(Verband!$E$2:$E$179,MATCH(1,(A999=Verband!$A$2:$A$179) * (Species!B999=Verband!$B$2:$B$179) * (Species!C999=Verband!$C$2:$C$179),0)),IF(E999=Options!$A$5,INDEX(Assoziation!$F$2:$F$96,MATCH(1,(A999=Assoziation!$A$2:$A$96) * (Species!B999=Assoziation!$B$2:$B$96) * (Species!C999=Assoziation!$C$2:$C$96) * (Species!D999=Assoziation!$D$2:$D$96),0)),"")))</f>
        <v>Alysso-Sedion</v>
      </c>
      <c r="G999" t="str" cm="1">
        <f t="array" ref="G999">IF(E999=Options!$A$3,INDEX(Klasse!$D$2:$D$42,MATCH(1,(A999=Klasse!$A$2:$A$42) * (Species!B999=Klasse!$B$2:$B$42),0)),IF(E999=Options!$A$4,INDEX(Verband!$F$2:$F$179,MATCH(1,(A999=Verband!$A$2:$A$179) * (Species!B999=Verband!$B$2:$B$179) * (Species!C999=Verband!$C$2:$C$179),0)),IF(E999=Options!$A$5,INDEX(Assoziation!$G$2:$G$96,MATCH(1,(A999=Assoziation!$A$2:$A$96) * (Species!B999=Assoziation!$B$2:$B$96) * (Species!C999=Assoziation!$C$2:$C$96) * (Species!D999=Assoziation!$D$2:$D$96),0)),"")))</f>
        <v>Wärmeliebende Kalkfels-Pionierflur</v>
      </c>
      <c r="H999" s="11" t="s">
        <v>1016</v>
      </c>
      <c r="I999" s="10">
        <v>1</v>
      </c>
      <c r="J999" s="10">
        <v>0</v>
      </c>
      <c r="K999" s="10">
        <v>0</v>
      </c>
      <c r="L999" t="str">
        <f t="shared" si="94"/>
        <v xml:space="preserve">Minuartia </v>
      </c>
      <c r="M999" t="str">
        <f t="shared" si="95"/>
        <v xml:space="preserve"> hybrida</v>
      </c>
      <c r="N999" t="str">
        <f t="shared" si="96"/>
        <v/>
      </c>
      <c r="O999" t="str">
        <f t="shared" si="93"/>
        <v>Species</v>
      </c>
      <c r="P999" t="str">
        <f t="shared" si="97"/>
        <v>(Vill.) Schischk.</v>
      </c>
      <c r="Q999" t="str">
        <f>LOOKUP(A999,Formation!$A$2:$A$10,Formation!$B$2:$B$10)</f>
        <v>Grünland (Naturrasen, Wiesen und Weiden)</v>
      </c>
      <c r="R999" t="str" cm="1">
        <f t="array" ref="R999">INDEX(Klasse!$D$2:$D$42,MATCH(1,(A999=Klasse!$A$2:$A$42) * (Species!B999=Klasse!$B$2:$B$42),0))</f>
        <v>Pionierfluren auf Felsböden (Felsgrusfluren)</v>
      </c>
    </row>
    <row r="1000" spans="1:18" x14ac:dyDescent="0.3">
      <c r="A1000" s="10">
        <v>4</v>
      </c>
      <c r="B1000" s="10">
        <v>1</v>
      </c>
      <c r="C1000" s="10">
        <v>1</v>
      </c>
      <c r="E1000" t="str">
        <f>IF(C1000="",Options!$A$3,IF(D1000="",Options!$A$4,Options!$A$5))</f>
        <v>Verband</v>
      </c>
      <c r="F1000" t="str" cm="1">
        <f t="array" ref="F1000">IF(E1000=Options!$A$3,"",IF(E1000=Options!$A$4,INDEX(Verband!$E$2:$E$179,MATCH(1,(A1000=Verband!$A$2:$A$179) * (Species!B1000=Verband!$B$2:$B$179) * (Species!C1000=Verband!$C$2:$C$179),0)),IF(E1000=Options!$A$5,INDEX(Assoziation!$F$2:$F$96,MATCH(1,(A1000=Assoziation!$A$2:$A$96) * (Species!B1000=Assoziation!$B$2:$B$96) * (Species!C1000=Assoziation!$C$2:$C$96) * (Species!D1000=Assoziation!$D$2:$D$96),0)),"")))</f>
        <v>Alysso-Sedion</v>
      </c>
      <c r="G1000" t="str" cm="1">
        <f t="array" ref="G1000">IF(E1000=Options!$A$3,INDEX(Klasse!$D$2:$D$42,MATCH(1,(A1000=Klasse!$A$2:$A$42) * (Species!B1000=Klasse!$B$2:$B$42),0)),IF(E1000=Options!$A$4,INDEX(Verband!$F$2:$F$179,MATCH(1,(A1000=Verband!$A$2:$A$179) * (Species!B1000=Verband!$B$2:$B$179) * (Species!C1000=Verband!$C$2:$C$179),0)),IF(E1000=Options!$A$5,INDEX(Assoziation!$G$2:$G$96,MATCH(1,(A1000=Assoziation!$A$2:$A$96) * (Species!B1000=Assoziation!$B$2:$B$96) * (Species!C1000=Assoziation!$C$2:$C$96) * (Species!D1000=Assoziation!$D$2:$D$96),0)),"")))</f>
        <v>Wärmeliebende Kalkfels-Pionierflur</v>
      </c>
      <c r="H1000" s="11" t="s">
        <v>1017</v>
      </c>
      <c r="I1000" s="10">
        <v>1</v>
      </c>
      <c r="J1000" s="10">
        <v>0</v>
      </c>
      <c r="K1000" s="10">
        <v>0</v>
      </c>
      <c r="L1000" t="str">
        <f t="shared" si="94"/>
        <v xml:space="preserve">Minuartia </v>
      </c>
      <c r="M1000" t="str">
        <f t="shared" si="95"/>
        <v xml:space="preserve"> rubra</v>
      </c>
      <c r="N1000" t="str">
        <f t="shared" si="96"/>
        <v/>
      </c>
      <c r="O1000" t="str">
        <f t="shared" si="93"/>
        <v>Species</v>
      </c>
      <c r="P1000" t="str">
        <f t="shared" si="97"/>
        <v>(Scop.) McNeill</v>
      </c>
      <c r="Q1000" t="str">
        <f>LOOKUP(A1000,Formation!$A$2:$A$10,Formation!$B$2:$B$10)</f>
        <v>Grünland (Naturrasen, Wiesen und Weiden)</v>
      </c>
      <c r="R1000" t="str" cm="1">
        <f t="array" ref="R1000">INDEX(Klasse!$D$2:$D$42,MATCH(1,(A1000=Klasse!$A$2:$A$42) * (Species!B1000=Klasse!$B$2:$B$42),0))</f>
        <v>Pionierfluren auf Felsböden (Felsgrusfluren)</v>
      </c>
    </row>
    <row r="1001" spans="1:18" x14ac:dyDescent="0.3">
      <c r="A1001" s="10">
        <v>4</v>
      </c>
      <c r="B1001" s="10">
        <v>1</v>
      </c>
      <c r="C1001" s="10">
        <v>1</v>
      </c>
      <c r="E1001" t="str">
        <f>IF(C1001="",Options!$A$3,IF(D1001="",Options!$A$4,Options!$A$5))</f>
        <v>Verband</v>
      </c>
      <c r="F1001" t="str" cm="1">
        <f t="array" ref="F1001">IF(E1001=Options!$A$3,"",IF(E1001=Options!$A$4,INDEX(Verband!$E$2:$E$179,MATCH(1,(A1001=Verband!$A$2:$A$179) * (Species!B1001=Verband!$B$2:$B$179) * (Species!C1001=Verband!$C$2:$C$179),0)),IF(E1001=Options!$A$5,INDEX(Assoziation!$F$2:$F$96,MATCH(1,(A1001=Assoziation!$A$2:$A$96) * (Species!B1001=Assoziation!$B$2:$B$96) * (Species!C1001=Assoziation!$C$2:$C$96) * (Species!D1001=Assoziation!$D$2:$D$96),0)),"")))</f>
        <v>Alysso-Sedion</v>
      </c>
      <c r="G1001" t="str" cm="1">
        <f t="array" ref="G1001">IF(E1001=Options!$A$3,INDEX(Klasse!$D$2:$D$42,MATCH(1,(A1001=Klasse!$A$2:$A$42) * (Species!B1001=Klasse!$B$2:$B$42),0)),IF(E1001=Options!$A$4,INDEX(Verband!$F$2:$F$179,MATCH(1,(A1001=Verband!$A$2:$A$179) * (Species!B1001=Verband!$B$2:$B$179) * (Species!C1001=Verband!$C$2:$C$179),0)),IF(E1001=Options!$A$5,INDEX(Assoziation!$G$2:$G$96,MATCH(1,(A1001=Assoziation!$A$2:$A$96) * (Species!B1001=Assoziation!$B$2:$B$96) * (Species!C1001=Assoziation!$C$2:$C$96) * (Species!D1001=Assoziation!$D$2:$D$96),0)),"")))</f>
        <v>Wärmeliebende Kalkfels-Pionierflur</v>
      </c>
      <c r="H1001" s="11" t="s">
        <v>1018</v>
      </c>
      <c r="I1001" s="10">
        <v>1</v>
      </c>
      <c r="J1001" s="10">
        <v>0</v>
      </c>
      <c r="K1001" s="10">
        <v>0</v>
      </c>
      <c r="L1001" t="str">
        <f t="shared" si="94"/>
        <v xml:space="preserve">Veronica </v>
      </c>
      <c r="M1001" t="str">
        <f t="shared" si="95"/>
        <v xml:space="preserve"> praecox</v>
      </c>
      <c r="N1001" t="str">
        <f t="shared" si="96"/>
        <v/>
      </c>
      <c r="O1001" t="str">
        <f t="shared" si="93"/>
        <v>Species</v>
      </c>
      <c r="P1001" t="str">
        <f t="shared" si="97"/>
        <v>All.</v>
      </c>
      <c r="Q1001" t="str">
        <f>LOOKUP(A1001,Formation!$A$2:$A$10,Formation!$B$2:$B$10)</f>
        <v>Grünland (Naturrasen, Wiesen und Weiden)</v>
      </c>
      <c r="R1001" t="str" cm="1">
        <f t="array" ref="R1001">INDEX(Klasse!$D$2:$D$42,MATCH(1,(A1001=Klasse!$A$2:$A$42) * (Species!B1001=Klasse!$B$2:$B$42),0))</f>
        <v>Pionierfluren auf Felsböden (Felsgrusfluren)</v>
      </c>
    </row>
    <row r="1002" spans="1:18" x14ac:dyDescent="0.3">
      <c r="A1002" s="10">
        <v>4</v>
      </c>
      <c r="B1002" s="10">
        <v>1</v>
      </c>
      <c r="C1002" s="10">
        <v>1</v>
      </c>
      <c r="E1002" t="str">
        <f>IF(C1002="",Options!$A$3,IF(D1002="",Options!$A$4,Options!$A$5))</f>
        <v>Verband</v>
      </c>
      <c r="F1002" t="str" cm="1">
        <f t="array" ref="F1002">IF(E1002=Options!$A$3,"",IF(E1002=Options!$A$4,INDEX(Verband!$E$2:$E$179,MATCH(1,(A1002=Verband!$A$2:$A$179) * (Species!B1002=Verband!$B$2:$B$179) * (Species!C1002=Verband!$C$2:$C$179),0)),IF(E1002=Options!$A$5,INDEX(Assoziation!$F$2:$F$96,MATCH(1,(A1002=Assoziation!$A$2:$A$96) * (Species!B1002=Assoziation!$B$2:$B$96) * (Species!C1002=Assoziation!$C$2:$C$96) * (Species!D1002=Assoziation!$D$2:$D$96),0)),"")))</f>
        <v>Alysso-Sedion</v>
      </c>
      <c r="G1002" t="str" cm="1">
        <f t="array" ref="G1002">IF(E1002=Options!$A$3,INDEX(Klasse!$D$2:$D$42,MATCH(1,(A1002=Klasse!$A$2:$A$42) * (Species!B1002=Klasse!$B$2:$B$42),0)),IF(E1002=Options!$A$4,INDEX(Verband!$F$2:$F$179,MATCH(1,(A1002=Verband!$A$2:$A$179) * (Species!B1002=Verband!$B$2:$B$179) * (Species!C1002=Verband!$C$2:$C$179),0)),IF(E1002=Options!$A$5,INDEX(Assoziation!$G$2:$G$96,MATCH(1,(A1002=Assoziation!$A$2:$A$96) * (Species!B1002=Assoziation!$B$2:$B$96) * (Species!C1002=Assoziation!$C$2:$C$96) * (Species!D1002=Assoziation!$D$2:$D$96),0)),"")))</f>
        <v>Wärmeliebende Kalkfels-Pionierflur</v>
      </c>
      <c r="H1002" s="11" t="s">
        <v>1019</v>
      </c>
      <c r="I1002" s="10">
        <v>0</v>
      </c>
      <c r="J1002" s="10">
        <v>0</v>
      </c>
      <c r="K1002" s="10">
        <v>0</v>
      </c>
      <c r="L1002" t="str">
        <f t="shared" si="94"/>
        <v xml:space="preserve">Acinos </v>
      </c>
      <c r="M1002" t="str">
        <f t="shared" si="95"/>
        <v xml:space="preserve"> arvensis</v>
      </c>
      <c r="N1002" t="str">
        <f t="shared" si="96"/>
        <v/>
      </c>
      <c r="O1002" t="str">
        <f t="shared" si="93"/>
        <v>Species</v>
      </c>
      <c r="P1002" t="str">
        <f t="shared" si="97"/>
        <v>(Lam.) Dandy</v>
      </c>
      <c r="Q1002" t="str">
        <f>LOOKUP(A1002,Formation!$A$2:$A$10,Formation!$B$2:$B$10)</f>
        <v>Grünland (Naturrasen, Wiesen und Weiden)</v>
      </c>
      <c r="R1002" t="str" cm="1">
        <f t="array" ref="R1002">INDEX(Klasse!$D$2:$D$42,MATCH(1,(A1002=Klasse!$A$2:$A$42) * (Species!B1002=Klasse!$B$2:$B$42),0))</f>
        <v>Pionierfluren auf Felsböden (Felsgrusfluren)</v>
      </c>
    </row>
    <row r="1003" spans="1:18" x14ac:dyDescent="0.3">
      <c r="A1003" s="10">
        <v>4</v>
      </c>
      <c r="B1003" s="10">
        <v>1</v>
      </c>
      <c r="C1003" s="10">
        <v>1</v>
      </c>
      <c r="E1003" t="str">
        <f>IF(C1003="",Options!$A$3,IF(D1003="",Options!$A$4,Options!$A$5))</f>
        <v>Verband</v>
      </c>
      <c r="F1003" t="str" cm="1">
        <f t="array" ref="F1003">IF(E1003=Options!$A$3,"",IF(E1003=Options!$A$4,INDEX(Verband!$E$2:$E$179,MATCH(1,(A1003=Verband!$A$2:$A$179) * (Species!B1003=Verband!$B$2:$B$179) * (Species!C1003=Verband!$C$2:$C$179),0)),IF(E1003=Options!$A$5,INDEX(Assoziation!$F$2:$F$96,MATCH(1,(A1003=Assoziation!$A$2:$A$96) * (Species!B1003=Assoziation!$B$2:$B$96) * (Species!C1003=Assoziation!$C$2:$C$96) * (Species!D1003=Assoziation!$D$2:$D$96),0)),"")))</f>
        <v>Alysso-Sedion</v>
      </c>
      <c r="G1003" t="str" cm="1">
        <f t="array" ref="G1003">IF(E1003=Options!$A$3,INDEX(Klasse!$D$2:$D$42,MATCH(1,(A1003=Klasse!$A$2:$A$42) * (Species!B1003=Klasse!$B$2:$B$42),0)),IF(E1003=Options!$A$4,INDEX(Verband!$F$2:$F$179,MATCH(1,(A1003=Verband!$A$2:$A$179) * (Species!B1003=Verband!$B$2:$B$179) * (Species!C1003=Verband!$C$2:$C$179),0)),IF(E1003=Options!$A$5,INDEX(Assoziation!$G$2:$G$96,MATCH(1,(A1003=Assoziation!$A$2:$A$96) * (Species!B1003=Assoziation!$B$2:$B$96) * (Species!C1003=Assoziation!$C$2:$C$96) * (Species!D1003=Assoziation!$D$2:$D$96),0)),"")))</f>
        <v>Wärmeliebende Kalkfels-Pionierflur</v>
      </c>
      <c r="H1003" s="11" t="s">
        <v>1020</v>
      </c>
      <c r="I1003" s="10">
        <v>0</v>
      </c>
      <c r="J1003" s="10">
        <v>0</v>
      </c>
      <c r="K1003" s="10">
        <v>0</v>
      </c>
      <c r="L1003" t="str">
        <f t="shared" si="94"/>
        <v xml:space="preserve">Allium </v>
      </c>
      <c r="M1003" t="str">
        <f t="shared" si="95"/>
        <v xml:space="preserve"> lusitanicum</v>
      </c>
      <c r="N1003" t="str">
        <f t="shared" si="96"/>
        <v/>
      </c>
      <c r="O1003" t="str">
        <f t="shared" si="93"/>
        <v>Species</v>
      </c>
      <c r="P1003" t="str">
        <f t="shared" si="97"/>
        <v>Lam.</v>
      </c>
      <c r="Q1003" t="str">
        <f>LOOKUP(A1003,Formation!$A$2:$A$10,Formation!$B$2:$B$10)</f>
        <v>Grünland (Naturrasen, Wiesen und Weiden)</v>
      </c>
      <c r="R1003" t="str" cm="1">
        <f t="array" ref="R1003">INDEX(Klasse!$D$2:$D$42,MATCH(1,(A1003=Klasse!$A$2:$A$42) * (Species!B1003=Klasse!$B$2:$B$42),0))</f>
        <v>Pionierfluren auf Felsböden (Felsgrusfluren)</v>
      </c>
    </row>
    <row r="1004" spans="1:18" x14ac:dyDescent="0.3">
      <c r="A1004" s="10">
        <v>4</v>
      </c>
      <c r="B1004" s="10">
        <v>1</v>
      </c>
      <c r="C1004" s="10">
        <v>1</v>
      </c>
      <c r="E1004" t="str">
        <f>IF(C1004="",Options!$A$3,IF(D1004="",Options!$A$4,Options!$A$5))</f>
        <v>Verband</v>
      </c>
      <c r="F1004" t="str" cm="1">
        <f t="array" ref="F1004">IF(E1004=Options!$A$3,"",IF(E1004=Options!$A$4,INDEX(Verband!$E$2:$E$179,MATCH(1,(A1004=Verband!$A$2:$A$179) * (Species!B1004=Verband!$B$2:$B$179) * (Species!C1004=Verband!$C$2:$C$179),0)),IF(E1004=Options!$A$5,INDEX(Assoziation!$F$2:$F$96,MATCH(1,(A1004=Assoziation!$A$2:$A$96) * (Species!B1004=Assoziation!$B$2:$B$96) * (Species!C1004=Assoziation!$C$2:$C$96) * (Species!D1004=Assoziation!$D$2:$D$96),0)),"")))</f>
        <v>Alysso-Sedion</v>
      </c>
      <c r="G1004" t="str" cm="1">
        <f t="array" ref="G1004">IF(E1004=Options!$A$3,INDEX(Klasse!$D$2:$D$42,MATCH(1,(A1004=Klasse!$A$2:$A$42) * (Species!B1004=Klasse!$B$2:$B$42),0)),IF(E1004=Options!$A$4,INDEX(Verband!$F$2:$F$179,MATCH(1,(A1004=Verband!$A$2:$A$179) * (Species!B1004=Verband!$B$2:$B$179) * (Species!C1004=Verband!$C$2:$C$179),0)),IF(E1004=Options!$A$5,INDEX(Assoziation!$G$2:$G$96,MATCH(1,(A1004=Assoziation!$A$2:$A$96) * (Species!B1004=Assoziation!$B$2:$B$96) * (Species!C1004=Assoziation!$C$2:$C$96) * (Species!D1004=Assoziation!$D$2:$D$96),0)),"")))</f>
        <v>Wärmeliebende Kalkfels-Pionierflur</v>
      </c>
      <c r="H1004" s="11" t="s">
        <v>1021</v>
      </c>
      <c r="I1004" s="10">
        <v>0</v>
      </c>
      <c r="J1004" s="10">
        <v>0</v>
      </c>
      <c r="K1004" s="10">
        <v>0</v>
      </c>
      <c r="L1004" t="str">
        <f t="shared" si="94"/>
        <v xml:space="preserve">Arenaria </v>
      </c>
      <c r="M1004" t="str">
        <f t="shared" si="95"/>
        <v xml:space="preserve"> leptoclados</v>
      </c>
      <c r="N1004" t="str">
        <f t="shared" si="96"/>
        <v/>
      </c>
      <c r="O1004" t="str">
        <f t="shared" si="93"/>
        <v>Species</v>
      </c>
      <c r="P1004" t="str">
        <f t="shared" si="97"/>
        <v>(Rchb.) Guss.</v>
      </c>
      <c r="Q1004" t="str">
        <f>LOOKUP(A1004,Formation!$A$2:$A$10,Formation!$B$2:$B$10)</f>
        <v>Grünland (Naturrasen, Wiesen und Weiden)</v>
      </c>
      <c r="R1004" t="str" cm="1">
        <f t="array" ref="R1004">INDEX(Klasse!$D$2:$D$42,MATCH(1,(A1004=Klasse!$A$2:$A$42) * (Species!B1004=Klasse!$B$2:$B$42),0))</f>
        <v>Pionierfluren auf Felsböden (Felsgrusfluren)</v>
      </c>
    </row>
    <row r="1005" spans="1:18" x14ac:dyDescent="0.3">
      <c r="A1005" s="10">
        <v>4</v>
      </c>
      <c r="B1005" s="10">
        <v>1</v>
      </c>
      <c r="C1005" s="10">
        <v>1</v>
      </c>
      <c r="E1005" t="str">
        <f>IF(C1005="",Options!$A$3,IF(D1005="",Options!$A$4,Options!$A$5))</f>
        <v>Verband</v>
      </c>
      <c r="F1005" t="str" cm="1">
        <f t="array" ref="F1005">IF(E1005=Options!$A$3,"",IF(E1005=Options!$A$4,INDEX(Verband!$E$2:$E$179,MATCH(1,(A1005=Verband!$A$2:$A$179) * (Species!B1005=Verband!$B$2:$B$179) * (Species!C1005=Verband!$C$2:$C$179),0)),IF(E1005=Options!$A$5,INDEX(Assoziation!$F$2:$F$96,MATCH(1,(A1005=Assoziation!$A$2:$A$96) * (Species!B1005=Assoziation!$B$2:$B$96) * (Species!C1005=Assoziation!$C$2:$C$96) * (Species!D1005=Assoziation!$D$2:$D$96),0)),"")))</f>
        <v>Alysso-Sedion</v>
      </c>
      <c r="G1005" t="str" cm="1">
        <f t="array" ref="G1005">IF(E1005=Options!$A$3,INDEX(Klasse!$D$2:$D$42,MATCH(1,(A1005=Klasse!$A$2:$A$42) * (Species!B1005=Klasse!$B$2:$B$42),0)),IF(E1005=Options!$A$4,INDEX(Verband!$F$2:$F$179,MATCH(1,(A1005=Verband!$A$2:$A$179) * (Species!B1005=Verband!$B$2:$B$179) * (Species!C1005=Verband!$C$2:$C$179),0)),IF(E1005=Options!$A$5,INDEX(Assoziation!$G$2:$G$96,MATCH(1,(A1005=Assoziation!$A$2:$A$96) * (Species!B1005=Assoziation!$B$2:$B$96) * (Species!C1005=Assoziation!$C$2:$C$96) * (Species!D1005=Assoziation!$D$2:$D$96),0)),"")))</f>
        <v>Wärmeliebende Kalkfels-Pionierflur</v>
      </c>
      <c r="H1005" s="11" t="s">
        <v>1022</v>
      </c>
      <c r="I1005" s="10">
        <v>0</v>
      </c>
      <c r="J1005" s="10">
        <v>0</v>
      </c>
      <c r="K1005" s="10">
        <v>0</v>
      </c>
      <c r="L1005" t="str">
        <f t="shared" si="94"/>
        <v xml:space="preserve">Arenaria </v>
      </c>
      <c r="M1005" t="str">
        <f t="shared" si="95"/>
        <v xml:space="preserve"> serpyllifolia</v>
      </c>
      <c r="N1005" t="str">
        <f t="shared" si="96"/>
        <v/>
      </c>
      <c r="O1005" t="str">
        <f t="shared" si="93"/>
        <v>Species</v>
      </c>
      <c r="P1005" t="str">
        <f t="shared" si="97"/>
        <v>L.</v>
      </c>
      <c r="Q1005" t="str">
        <f>LOOKUP(A1005,Formation!$A$2:$A$10,Formation!$B$2:$B$10)</f>
        <v>Grünland (Naturrasen, Wiesen und Weiden)</v>
      </c>
      <c r="R1005" t="str" cm="1">
        <f t="array" ref="R1005">INDEX(Klasse!$D$2:$D$42,MATCH(1,(A1005=Klasse!$A$2:$A$42) * (Species!B1005=Klasse!$B$2:$B$42),0))</f>
        <v>Pionierfluren auf Felsböden (Felsgrusfluren)</v>
      </c>
    </row>
    <row r="1006" spans="1:18" x14ac:dyDescent="0.3">
      <c r="A1006" s="10">
        <v>4</v>
      </c>
      <c r="B1006" s="10">
        <v>1</v>
      </c>
      <c r="C1006" s="10">
        <v>1</v>
      </c>
      <c r="E1006" t="str">
        <f>IF(C1006="",Options!$A$3,IF(D1006="",Options!$A$4,Options!$A$5))</f>
        <v>Verband</v>
      </c>
      <c r="F1006" t="str" cm="1">
        <f t="array" ref="F1006">IF(E1006=Options!$A$3,"",IF(E1006=Options!$A$4,INDEX(Verband!$E$2:$E$179,MATCH(1,(A1006=Verband!$A$2:$A$179) * (Species!B1006=Verband!$B$2:$B$179) * (Species!C1006=Verband!$C$2:$C$179),0)),IF(E1006=Options!$A$5,INDEX(Assoziation!$F$2:$F$96,MATCH(1,(A1006=Assoziation!$A$2:$A$96) * (Species!B1006=Assoziation!$B$2:$B$96) * (Species!C1006=Assoziation!$C$2:$C$96) * (Species!D1006=Assoziation!$D$2:$D$96),0)),"")))</f>
        <v>Alysso-Sedion</v>
      </c>
      <c r="G1006" t="str" cm="1">
        <f t="array" ref="G1006">IF(E1006=Options!$A$3,INDEX(Klasse!$D$2:$D$42,MATCH(1,(A1006=Klasse!$A$2:$A$42) * (Species!B1006=Klasse!$B$2:$B$42),0)),IF(E1006=Options!$A$4,INDEX(Verband!$F$2:$F$179,MATCH(1,(A1006=Verband!$A$2:$A$179) * (Species!B1006=Verband!$B$2:$B$179) * (Species!C1006=Verband!$C$2:$C$179),0)),IF(E1006=Options!$A$5,INDEX(Assoziation!$G$2:$G$96,MATCH(1,(A1006=Assoziation!$A$2:$A$96) * (Species!B1006=Assoziation!$B$2:$B$96) * (Species!C1006=Assoziation!$C$2:$C$96) * (Species!D1006=Assoziation!$D$2:$D$96),0)),"")))</f>
        <v>Wärmeliebende Kalkfels-Pionierflur</v>
      </c>
      <c r="H1006" s="11" t="s">
        <v>1023</v>
      </c>
      <c r="I1006" s="10">
        <v>0</v>
      </c>
      <c r="J1006" s="10">
        <v>0</v>
      </c>
      <c r="K1006" s="10">
        <v>0</v>
      </c>
      <c r="L1006" t="str">
        <f t="shared" si="94"/>
        <v xml:space="preserve">Cerastium </v>
      </c>
      <c r="M1006" t="str">
        <f t="shared" si="95"/>
        <v xml:space="preserve"> glutinosum</v>
      </c>
      <c r="N1006" t="str">
        <f t="shared" si="96"/>
        <v/>
      </c>
      <c r="O1006" t="str">
        <f t="shared" si="93"/>
        <v>Species</v>
      </c>
      <c r="P1006" t="str">
        <f t="shared" si="97"/>
        <v>Fr.</v>
      </c>
      <c r="Q1006" t="str">
        <f>LOOKUP(A1006,Formation!$A$2:$A$10,Formation!$B$2:$B$10)</f>
        <v>Grünland (Naturrasen, Wiesen und Weiden)</v>
      </c>
      <c r="R1006" t="str" cm="1">
        <f t="array" ref="R1006">INDEX(Klasse!$D$2:$D$42,MATCH(1,(A1006=Klasse!$A$2:$A$42) * (Species!B1006=Klasse!$B$2:$B$42),0))</f>
        <v>Pionierfluren auf Felsböden (Felsgrusfluren)</v>
      </c>
    </row>
    <row r="1007" spans="1:18" x14ac:dyDescent="0.3">
      <c r="A1007" s="10">
        <v>4</v>
      </c>
      <c r="B1007" s="10">
        <v>1</v>
      </c>
      <c r="C1007" s="10">
        <v>1</v>
      </c>
      <c r="E1007" t="str">
        <f>IF(C1007="",Options!$A$3,IF(D1007="",Options!$A$4,Options!$A$5))</f>
        <v>Verband</v>
      </c>
      <c r="F1007" t="str" cm="1">
        <f t="array" ref="F1007">IF(E1007=Options!$A$3,"",IF(E1007=Options!$A$4,INDEX(Verband!$E$2:$E$179,MATCH(1,(A1007=Verband!$A$2:$A$179) * (Species!B1007=Verband!$B$2:$B$179) * (Species!C1007=Verband!$C$2:$C$179),0)),IF(E1007=Options!$A$5,INDEX(Assoziation!$F$2:$F$96,MATCH(1,(A1007=Assoziation!$A$2:$A$96) * (Species!B1007=Assoziation!$B$2:$B$96) * (Species!C1007=Assoziation!$C$2:$C$96) * (Species!D1007=Assoziation!$D$2:$D$96),0)),"")))</f>
        <v>Alysso-Sedion</v>
      </c>
      <c r="G1007" t="str" cm="1">
        <f t="array" ref="G1007">IF(E1007=Options!$A$3,INDEX(Klasse!$D$2:$D$42,MATCH(1,(A1007=Klasse!$A$2:$A$42) * (Species!B1007=Klasse!$B$2:$B$42),0)),IF(E1007=Options!$A$4,INDEX(Verband!$F$2:$F$179,MATCH(1,(A1007=Verband!$A$2:$A$179) * (Species!B1007=Verband!$B$2:$B$179) * (Species!C1007=Verband!$C$2:$C$179),0)),IF(E1007=Options!$A$5,INDEX(Assoziation!$G$2:$G$96,MATCH(1,(A1007=Assoziation!$A$2:$A$96) * (Species!B1007=Assoziation!$B$2:$B$96) * (Species!C1007=Assoziation!$C$2:$C$96) * (Species!D1007=Assoziation!$D$2:$D$96),0)),"")))</f>
        <v>Wärmeliebende Kalkfels-Pionierflur</v>
      </c>
      <c r="H1007" s="11" t="s">
        <v>1024</v>
      </c>
      <c r="I1007" s="10">
        <v>0</v>
      </c>
      <c r="J1007" s="10">
        <v>0</v>
      </c>
      <c r="K1007" s="10">
        <v>0</v>
      </c>
      <c r="L1007" t="str">
        <f t="shared" si="94"/>
        <v xml:space="preserve">Cerastium </v>
      </c>
      <c r="M1007" t="str">
        <f t="shared" si="95"/>
        <v xml:space="preserve"> semidecandrum</v>
      </c>
      <c r="N1007" t="str">
        <f t="shared" si="96"/>
        <v/>
      </c>
      <c r="O1007" t="str">
        <f t="shared" si="93"/>
        <v>Species</v>
      </c>
      <c r="P1007" t="str">
        <f t="shared" si="97"/>
        <v>L.</v>
      </c>
      <c r="Q1007" t="str">
        <f>LOOKUP(A1007,Formation!$A$2:$A$10,Formation!$B$2:$B$10)</f>
        <v>Grünland (Naturrasen, Wiesen und Weiden)</v>
      </c>
      <c r="R1007" t="str" cm="1">
        <f t="array" ref="R1007">INDEX(Klasse!$D$2:$D$42,MATCH(1,(A1007=Klasse!$A$2:$A$42) * (Species!B1007=Klasse!$B$2:$B$42),0))</f>
        <v>Pionierfluren auf Felsböden (Felsgrusfluren)</v>
      </c>
    </row>
    <row r="1008" spans="1:18" x14ac:dyDescent="0.3">
      <c r="A1008" s="10">
        <v>4</v>
      </c>
      <c r="B1008" s="10">
        <v>1</v>
      </c>
      <c r="C1008" s="10">
        <v>1</v>
      </c>
      <c r="E1008" t="str">
        <f>IF(C1008="",Options!$A$3,IF(D1008="",Options!$A$4,Options!$A$5))</f>
        <v>Verband</v>
      </c>
      <c r="F1008" t="str" cm="1">
        <f t="array" ref="F1008">IF(E1008=Options!$A$3,"",IF(E1008=Options!$A$4,INDEX(Verband!$E$2:$E$179,MATCH(1,(A1008=Verband!$A$2:$A$179) * (Species!B1008=Verband!$B$2:$B$179) * (Species!C1008=Verband!$C$2:$C$179),0)),IF(E1008=Options!$A$5,INDEX(Assoziation!$F$2:$F$96,MATCH(1,(A1008=Assoziation!$A$2:$A$96) * (Species!B1008=Assoziation!$B$2:$B$96) * (Species!C1008=Assoziation!$C$2:$C$96) * (Species!D1008=Assoziation!$D$2:$D$96),0)),"")))</f>
        <v>Alysso-Sedion</v>
      </c>
      <c r="G1008" t="str" cm="1">
        <f t="array" ref="G1008">IF(E1008=Options!$A$3,INDEX(Klasse!$D$2:$D$42,MATCH(1,(A1008=Klasse!$A$2:$A$42) * (Species!B1008=Klasse!$B$2:$B$42),0)),IF(E1008=Options!$A$4,INDEX(Verband!$F$2:$F$179,MATCH(1,(A1008=Verband!$A$2:$A$179) * (Species!B1008=Verband!$B$2:$B$179) * (Species!C1008=Verband!$C$2:$C$179),0)),IF(E1008=Options!$A$5,INDEX(Assoziation!$G$2:$G$96,MATCH(1,(A1008=Assoziation!$A$2:$A$96) * (Species!B1008=Assoziation!$B$2:$B$96) * (Species!C1008=Assoziation!$C$2:$C$96) * (Species!D1008=Assoziation!$D$2:$D$96),0)),"")))</f>
        <v>Wärmeliebende Kalkfels-Pionierflur</v>
      </c>
      <c r="H1008" s="11" t="s">
        <v>1025</v>
      </c>
      <c r="I1008" s="10">
        <v>0</v>
      </c>
      <c r="J1008" s="10">
        <v>0</v>
      </c>
      <c r="K1008" s="10">
        <v>0</v>
      </c>
      <c r="L1008" t="str">
        <f t="shared" si="94"/>
        <v xml:space="preserve">Erodium </v>
      </c>
      <c r="M1008" t="str">
        <f t="shared" si="95"/>
        <v xml:space="preserve"> cicutarium</v>
      </c>
      <c r="N1008" t="str">
        <f t="shared" si="96"/>
        <v/>
      </c>
      <c r="O1008" t="str">
        <f t="shared" si="93"/>
        <v>Species</v>
      </c>
      <c r="P1008" t="str">
        <f t="shared" si="97"/>
        <v>(L.) L'Hér.</v>
      </c>
      <c r="Q1008" t="str">
        <f>LOOKUP(A1008,Formation!$A$2:$A$10,Formation!$B$2:$B$10)</f>
        <v>Grünland (Naturrasen, Wiesen und Weiden)</v>
      </c>
      <c r="R1008" t="str" cm="1">
        <f t="array" ref="R1008">INDEX(Klasse!$D$2:$D$42,MATCH(1,(A1008=Klasse!$A$2:$A$42) * (Species!B1008=Klasse!$B$2:$B$42),0))</f>
        <v>Pionierfluren auf Felsböden (Felsgrusfluren)</v>
      </c>
    </row>
    <row r="1009" spans="1:18" x14ac:dyDescent="0.3">
      <c r="A1009" s="10">
        <v>4</v>
      </c>
      <c r="B1009" s="10">
        <v>1</v>
      </c>
      <c r="C1009" s="10">
        <v>1</v>
      </c>
      <c r="E1009" t="str">
        <f>IF(C1009="",Options!$A$3,IF(D1009="",Options!$A$4,Options!$A$5))</f>
        <v>Verband</v>
      </c>
      <c r="F1009" t="str" cm="1">
        <f t="array" ref="F1009">IF(E1009=Options!$A$3,"",IF(E1009=Options!$A$4,INDEX(Verband!$E$2:$E$179,MATCH(1,(A1009=Verband!$A$2:$A$179) * (Species!B1009=Verband!$B$2:$B$179) * (Species!C1009=Verband!$C$2:$C$179),0)),IF(E1009=Options!$A$5,INDEX(Assoziation!$F$2:$F$96,MATCH(1,(A1009=Assoziation!$A$2:$A$96) * (Species!B1009=Assoziation!$B$2:$B$96) * (Species!C1009=Assoziation!$C$2:$C$96) * (Species!D1009=Assoziation!$D$2:$D$96),0)),"")))</f>
        <v>Alysso-Sedion</v>
      </c>
      <c r="G1009" t="str" cm="1">
        <f t="array" ref="G1009">IF(E1009=Options!$A$3,INDEX(Klasse!$D$2:$D$42,MATCH(1,(A1009=Klasse!$A$2:$A$42) * (Species!B1009=Klasse!$B$2:$B$42),0)),IF(E1009=Options!$A$4,INDEX(Verband!$F$2:$F$179,MATCH(1,(A1009=Verband!$A$2:$A$179) * (Species!B1009=Verband!$B$2:$B$179) * (Species!C1009=Verband!$C$2:$C$179),0)),IF(E1009=Options!$A$5,INDEX(Assoziation!$G$2:$G$96,MATCH(1,(A1009=Assoziation!$A$2:$A$96) * (Species!B1009=Assoziation!$B$2:$B$96) * (Species!C1009=Assoziation!$C$2:$C$96) * (Species!D1009=Assoziation!$D$2:$D$96),0)),"")))</f>
        <v>Wärmeliebende Kalkfels-Pionierflur</v>
      </c>
      <c r="H1009" s="11" t="s">
        <v>1026</v>
      </c>
      <c r="I1009" s="10">
        <v>0</v>
      </c>
      <c r="J1009" s="10">
        <v>0</v>
      </c>
      <c r="K1009" s="10">
        <v>0</v>
      </c>
      <c r="L1009" t="str">
        <f t="shared" si="94"/>
        <v xml:space="preserve">Erophila </v>
      </c>
      <c r="M1009" t="str">
        <f t="shared" si="95"/>
        <v xml:space="preserve"> verna</v>
      </c>
      <c r="N1009" t="str">
        <f t="shared" si="96"/>
        <v/>
      </c>
      <c r="O1009" t="str">
        <f t="shared" si="93"/>
        <v>Species</v>
      </c>
      <c r="P1009" t="str">
        <f t="shared" si="97"/>
        <v>(L.) DC.</v>
      </c>
      <c r="Q1009" t="str">
        <f>LOOKUP(A1009,Formation!$A$2:$A$10,Formation!$B$2:$B$10)</f>
        <v>Grünland (Naturrasen, Wiesen und Weiden)</v>
      </c>
      <c r="R1009" t="str" cm="1">
        <f t="array" ref="R1009">INDEX(Klasse!$D$2:$D$42,MATCH(1,(A1009=Klasse!$A$2:$A$42) * (Species!B1009=Klasse!$B$2:$B$42),0))</f>
        <v>Pionierfluren auf Felsböden (Felsgrusfluren)</v>
      </c>
    </row>
    <row r="1010" spans="1:18" x14ac:dyDescent="0.3">
      <c r="A1010" s="10">
        <v>4</v>
      </c>
      <c r="B1010" s="10">
        <v>1</v>
      </c>
      <c r="C1010" s="10">
        <v>1</v>
      </c>
      <c r="E1010" t="str">
        <f>IF(C1010="",Options!$A$3,IF(D1010="",Options!$A$4,Options!$A$5))</f>
        <v>Verband</v>
      </c>
      <c r="F1010" t="str" cm="1">
        <f t="array" ref="F1010">IF(E1010=Options!$A$3,"",IF(E1010=Options!$A$4,INDEX(Verband!$E$2:$E$179,MATCH(1,(A1010=Verband!$A$2:$A$179) * (Species!B1010=Verband!$B$2:$B$179) * (Species!C1010=Verband!$C$2:$C$179),0)),IF(E1010=Options!$A$5,INDEX(Assoziation!$F$2:$F$96,MATCH(1,(A1010=Assoziation!$A$2:$A$96) * (Species!B1010=Assoziation!$B$2:$B$96) * (Species!C1010=Assoziation!$C$2:$C$96) * (Species!D1010=Assoziation!$D$2:$D$96),0)),"")))</f>
        <v>Alysso-Sedion</v>
      </c>
      <c r="G1010" t="str" cm="1">
        <f t="array" ref="G1010">IF(E1010=Options!$A$3,INDEX(Klasse!$D$2:$D$42,MATCH(1,(A1010=Klasse!$A$2:$A$42) * (Species!B1010=Klasse!$B$2:$B$42),0)),IF(E1010=Options!$A$4,INDEX(Verband!$F$2:$F$179,MATCH(1,(A1010=Verband!$A$2:$A$179) * (Species!B1010=Verband!$B$2:$B$179) * (Species!C1010=Verband!$C$2:$C$179),0)),IF(E1010=Options!$A$5,INDEX(Assoziation!$G$2:$G$96,MATCH(1,(A1010=Assoziation!$A$2:$A$96) * (Species!B1010=Assoziation!$B$2:$B$96) * (Species!C1010=Assoziation!$C$2:$C$96) * (Species!D1010=Assoziation!$D$2:$D$96),0)),"")))</f>
        <v>Wärmeliebende Kalkfels-Pionierflur</v>
      </c>
      <c r="H1010" s="11" t="s">
        <v>1027</v>
      </c>
      <c r="I1010" s="10">
        <v>0</v>
      </c>
      <c r="J1010" s="10">
        <v>0</v>
      </c>
      <c r="K1010" s="10">
        <v>0</v>
      </c>
      <c r="L1010" t="str">
        <f t="shared" si="94"/>
        <v xml:space="preserve">Melica </v>
      </c>
      <c r="M1010" t="str">
        <f t="shared" si="95"/>
        <v xml:space="preserve"> ciliata</v>
      </c>
      <c r="N1010" t="str">
        <f t="shared" si="96"/>
        <v/>
      </c>
      <c r="O1010" t="str">
        <f t="shared" si="93"/>
        <v>Species</v>
      </c>
      <c r="P1010" t="str">
        <f t="shared" si="97"/>
        <v>L.</v>
      </c>
      <c r="Q1010" t="str">
        <f>LOOKUP(A1010,Formation!$A$2:$A$10,Formation!$B$2:$B$10)</f>
        <v>Grünland (Naturrasen, Wiesen und Weiden)</v>
      </c>
      <c r="R1010" t="str" cm="1">
        <f t="array" ref="R1010">INDEX(Klasse!$D$2:$D$42,MATCH(1,(A1010=Klasse!$A$2:$A$42) * (Species!B1010=Klasse!$B$2:$B$42),0))</f>
        <v>Pionierfluren auf Felsböden (Felsgrusfluren)</v>
      </c>
    </row>
    <row r="1011" spans="1:18" x14ac:dyDescent="0.3">
      <c r="A1011" s="10">
        <v>4</v>
      </c>
      <c r="B1011" s="10">
        <v>1</v>
      </c>
      <c r="C1011" s="10">
        <v>1</v>
      </c>
      <c r="E1011" t="str">
        <f>IF(C1011="",Options!$A$3,IF(D1011="",Options!$A$4,Options!$A$5))</f>
        <v>Verband</v>
      </c>
      <c r="F1011" t="str" cm="1">
        <f t="array" ref="F1011">IF(E1011=Options!$A$3,"",IF(E1011=Options!$A$4,INDEX(Verband!$E$2:$E$179,MATCH(1,(A1011=Verband!$A$2:$A$179) * (Species!B1011=Verband!$B$2:$B$179) * (Species!C1011=Verband!$C$2:$C$179),0)),IF(E1011=Options!$A$5,INDEX(Assoziation!$F$2:$F$96,MATCH(1,(A1011=Assoziation!$A$2:$A$96) * (Species!B1011=Assoziation!$B$2:$B$96) * (Species!C1011=Assoziation!$C$2:$C$96) * (Species!D1011=Assoziation!$D$2:$D$96),0)),"")))</f>
        <v>Alysso-Sedion</v>
      </c>
      <c r="G1011" t="str" cm="1">
        <f t="array" ref="G1011">IF(E1011=Options!$A$3,INDEX(Klasse!$D$2:$D$42,MATCH(1,(A1011=Klasse!$A$2:$A$42) * (Species!B1011=Klasse!$B$2:$B$42),0)),IF(E1011=Options!$A$4,INDEX(Verband!$F$2:$F$179,MATCH(1,(A1011=Verband!$A$2:$A$179) * (Species!B1011=Verband!$B$2:$B$179) * (Species!C1011=Verband!$C$2:$C$179),0)),IF(E1011=Options!$A$5,INDEX(Assoziation!$G$2:$G$96,MATCH(1,(A1011=Assoziation!$A$2:$A$96) * (Species!B1011=Assoziation!$B$2:$B$96) * (Species!C1011=Assoziation!$C$2:$C$96) * (Species!D1011=Assoziation!$D$2:$D$96),0)),"")))</f>
        <v>Wärmeliebende Kalkfels-Pionierflur</v>
      </c>
      <c r="H1011" s="11" t="s">
        <v>1028</v>
      </c>
      <c r="I1011" s="10">
        <v>0</v>
      </c>
      <c r="J1011" s="10">
        <v>0</v>
      </c>
      <c r="K1011" s="10">
        <v>0</v>
      </c>
      <c r="L1011" t="str">
        <f t="shared" si="94"/>
        <v xml:space="preserve">Petrorhagia </v>
      </c>
      <c r="M1011" t="str">
        <f t="shared" si="95"/>
        <v xml:space="preserve"> prolifera</v>
      </c>
      <c r="N1011" t="str">
        <f t="shared" si="96"/>
        <v/>
      </c>
      <c r="O1011" t="str">
        <f t="shared" si="93"/>
        <v>Species</v>
      </c>
      <c r="P1011" t="str">
        <f t="shared" si="97"/>
        <v>(L.) P. W. Ball &amp; Heywood</v>
      </c>
      <c r="Q1011" t="str">
        <f>LOOKUP(A1011,Formation!$A$2:$A$10,Formation!$B$2:$B$10)</f>
        <v>Grünland (Naturrasen, Wiesen und Weiden)</v>
      </c>
      <c r="R1011" t="str" cm="1">
        <f t="array" ref="R1011">INDEX(Klasse!$D$2:$D$42,MATCH(1,(A1011=Klasse!$A$2:$A$42) * (Species!B1011=Klasse!$B$2:$B$42),0))</f>
        <v>Pionierfluren auf Felsböden (Felsgrusfluren)</v>
      </c>
    </row>
    <row r="1012" spans="1:18" x14ac:dyDescent="0.3">
      <c r="A1012" s="10">
        <v>4</v>
      </c>
      <c r="B1012" s="10">
        <v>1</v>
      </c>
      <c r="C1012" s="10">
        <v>1</v>
      </c>
      <c r="E1012" t="str">
        <f>IF(C1012="",Options!$A$3,IF(D1012="",Options!$A$4,Options!$A$5))</f>
        <v>Verband</v>
      </c>
      <c r="F1012" t="str" cm="1">
        <f t="array" ref="F1012">IF(E1012=Options!$A$3,"",IF(E1012=Options!$A$4,INDEX(Verband!$E$2:$E$179,MATCH(1,(A1012=Verband!$A$2:$A$179) * (Species!B1012=Verband!$B$2:$B$179) * (Species!C1012=Verband!$C$2:$C$179),0)),IF(E1012=Options!$A$5,INDEX(Assoziation!$F$2:$F$96,MATCH(1,(A1012=Assoziation!$A$2:$A$96) * (Species!B1012=Assoziation!$B$2:$B$96) * (Species!C1012=Assoziation!$C$2:$C$96) * (Species!D1012=Assoziation!$D$2:$D$96),0)),"")))</f>
        <v>Alysso-Sedion</v>
      </c>
      <c r="G1012" t="str" cm="1">
        <f t="array" ref="G1012">IF(E1012=Options!$A$3,INDEX(Klasse!$D$2:$D$42,MATCH(1,(A1012=Klasse!$A$2:$A$42) * (Species!B1012=Klasse!$B$2:$B$42),0)),IF(E1012=Options!$A$4,INDEX(Verband!$F$2:$F$179,MATCH(1,(A1012=Verband!$A$2:$A$179) * (Species!B1012=Verband!$B$2:$B$179) * (Species!C1012=Verband!$C$2:$C$179),0)),IF(E1012=Options!$A$5,INDEX(Assoziation!$G$2:$G$96,MATCH(1,(A1012=Assoziation!$A$2:$A$96) * (Species!B1012=Assoziation!$B$2:$B$96) * (Species!C1012=Assoziation!$C$2:$C$96) * (Species!D1012=Assoziation!$D$2:$D$96),0)),"")))</f>
        <v>Wärmeliebende Kalkfels-Pionierflur</v>
      </c>
      <c r="H1012" s="11" t="s">
        <v>1029</v>
      </c>
      <c r="I1012" s="10">
        <v>0</v>
      </c>
      <c r="J1012" s="10">
        <v>1</v>
      </c>
      <c r="K1012" s="10">
        <v>0</v>
      </c>
      <c r="L1012" t="str">
        <f t="shared" si="94"/>
        <v xml:space="preserve">Poa </v>
      </c>
      <c r="M1012" t="str">
        <f t="shared" si="95"/>
        <v xml:space="preserve"> badensis</v>
      </c>
      <c r="N1012" t="str">
        <f t="shared" si="96"/>
        <v/>
      </c>
      <c r="O1012" t="str">
        <f t="shared" si="93"/>
        <v>Species</v>
      </c>
      <c r="P1012" t="str">
        <f t="shared" si="97"/>
        <v>Willd.</v>
      </c>
      <c r="Q1012" t="str">
        <f>LOOKUP(A1012,Formation!$A$2:$A$10,Formation!$B$2:$B$10)</f>
        <v>Grünland (Naturrasen, Wiesen und Weiden)</v>
      </c>
      <c r="R1012" t="str" cm="1">
        <f t="array" ref="R1012">INDEX(Klasse!$D$2:$D$42,MATCH(1,(A1012=Klasse!$A$2:$A$42) * (Species!B1012=Klasse!$B$2:$B$42),0))</f>
        <v>Pionierfluren auf Felsböden (Felsgrusfluren)</v>
      </c>
    </row>
    <row r="1013" spans="1:18" x14ac:dyDescent="0.3">
      <c r="A1013" s="10">
        <v>4</v>
      </c>
      <c r="B1013" s="10">
        <v>1</v>
      </c>
      <c r="C1013" s="10">
        <v>1</v>
      </c>
      <c r="E1013" t="str">
        <f>IF(C1013="",Options!$A$3,IF(D1013="",Options!$A$4,Options!$A$5))</f>
        <v>Verband</v>
      </c>
      <c r="F1013" t="str" cm="1">
        <f t="array" ref="F1013">IF(E1013=Options!$A$3,"",IF(E1013=Options!$A$4,INDEX(Verband!$E$2:$E$179,MATCH(1,(A1013=Verband!$A$2:$A$179) * (Species!B1013=Verband!$B$2:$B$179) * (Species!C1013=Verband!$C$2:$C$179),0)),IF(E1013=Options!$A$5,INDEX(Assoziation!$F$2:$F$96,MATCH(1,(A1013=Assoziation!$A$2:$A$96) * (Species!B1013=Assoziation!$B$2:$B$96) * (Species!C1013=Assoziation!$C$2:$C$96) * (Species!D1013=Assoziation!$D$2:$D$96),0)),"")))</f>
        <v>Alysso-Sedion</v>
      </c>
      <c r="G1013" t="str" cm="1">
        <f t="array" ref="G1013">IF(E1013=Options!$A$3,INDEX(Klasse!$D$2:$D$42,MATCH(1,(A1013=Klasse!$A$2:$A$42) * (Species!B1013=Klasse!$B$2:$B$42),0)),IF(E1013=Options!$A$4,INDEX(Verband!$F$2:$F$179,MATCH(1,(A1013=Verband!$A$2:$A$179) * (Species!B1013=Verband!$B$2:$B$179) * (Species!C1013=Verband!$C$2:$C$179),0)),IF(E1013=Options!$A$5,INDEX(Assoziation!$G$2:$G$96,MATCH(1,(A1013=Assoziation!$A$2:$A$96) * (Species!B1013=Assoziation!$B$2:$B$96) * (Species!C1013=Assoziation!$C$2:$C$96) * (Species!D1013=Assoziation!$D$2:$D$96),0)),"")))</f>
        <v>Wärmeliebende Kalkfels-Pionierflur</v>
      </c>
      <c r="H1013" s="11" t="s">
        <v>996</v>
      </c>
      <c r="I1013" s="10">
        <v>0</v>
      </c>
      <c r="J1013" s="10">
        <v>1</v>
      </c>
      <c r="K1013" s="10">
        <v>0</v>
      </c>
      <c r="L1013" t="str">
        <f t="shared" si="94"/>
        <v xml:space="preserve">Saxifraga </v>
      </c>
      <c r="M1013" t="str">
        <f t="shared" si="95"/>
        <v xml:space="preserve"> tridactylites</v>
      </c>
      <c r="N1013" t="str">
        <f t="shared" si="96"/>
        <v/>
      </c>
      <c r="O1013" t="str">
        <f t="shared" si="93"/>
        <v>Species</v>
      </c>
      <c r="P1013" t="str">
        <f t="shared" si="97"/>
        <v>L.</v>
      </c>
      <c r="Q1013" t="str">
        <f>LOOKUP(A1013,Formation!$A$2:$A$10,Formation!$B$2:$B$10)</f>
        <v>Grünland (Naturrasen, Wiesen und Weiden)</v>
      </c>
      <c r="R1013" t="str" cm="1">
        <f t="array" ref="R1013">INDEX(Klasse!$D$2:$D$42,MATCH(1,(A1013=Klasse!$A$2:$A$42) * (Species!B1013=Klasse!$B$2:$B$42),0))</f>
        <v>Pionierfluren auf Felsböden (Felsgrusfluren)</v>
      </c>
    </row>
    <row r="1014" spans="1:18" x14ac:dyDescent="0.3">
      <c r="A1014" s="10">
        <v>4</v>
      </c>
      <c r="B1014" s="10">
        <v>1</v>
      </c>
      <c r="C1014" s="10">
        <v>1</v>
      </c>
      <c r="E1014" t="str">
        <f>IF(C1014="",Options!$A$3,IF(D1014="",Options!$A$4,Options!$A$5))</f>
        <v>Verband</v>
      </c>
      <c r="F1014" t="str" cm="1">
        <f t="array" ref="F1014">IF(E1014=Options!$A$3,"",IF(E1014=Options!$A$4,INDEX(Verband!$E$2:$E$179,MATCH(1,(A1014=Verband!$A$2:$A$179) * (Species!B1014=Verband!$B$2:$B$179) * (Species!C1014=Verband!$C$2:$C$179),0)),IF(E1014=Options!$A$5,INDEX(Assoziation!$F$2:$F$96,MATCH(1,(A1014=Assoziation!$A$2:$A$96) * (Species!B1014=Assoziation!$B$2:$B$96) * (Species!C1014=Assoziation!$C$2:$C$96) * (Species!D1014=Assoziation!$D$2:$D$96),0)),"")))</f>
        <v>Alysso-Sedion</v>
      </c>
      <c r="G1014" t="str" cm="1">
        <f t="array" ref="G1014">IF(E1014=Options!$A$3,INDEX(Klasse!$D$2:$D$42,MATCH(1,(A1014=Klasse!$A$2:$A$42) * (Species!B1014=Klasse!$B$2:$B$42),0)),IF(E1014=Options!$A$4,INDEX(Verband!$F$2:$F$179,MATCH(1,(A1014=Verband!$A$2:$A$179) * (Species!B1014=Verband!$B$2:$B$179) * (Species!C1014=Verband!$C$2:$C$179),0)),IF(E1014=Options!$A$5,INDEX(Assoziation!$G$2:$G$96,MATCH(1,(A1014=Assoziation!$A$2:$A$96) * (Species!B1014=Assoziation!$B$2:$B$96) * (Species!C1014=Assoziation!$C$2:$C$96) * (Species!D1014=Assoziation!$D$2:$D$96),0)),"")))</f>
        <v>Wärmeliebende Kalkfels-Pionierflur</v>
      </c>
      <c r="H1014" s="11" t="s">
        <v>1030</v>
      </c>
      <c r="I1014" s="10">
        <v>0</v>
      </c>
      <c r="J1014" s="10">
        <v>0</v>
      </c>
      <c r="K1014" s="10">
        <v>0</v>
      </c>
      <c r="L1014" t="str">
        <f t="shared" si="94"/>
        <v xml:space="preserve">Sedum </v>
      </c>
      <c r="M1014" t="str">
        <f t="shared" si="95"/>
        <v xml:space="preserve"> acre</v>
      </c>
      <c r="N1014" t="str">
        <f t="shared" si="96"/>
        <v/>
      </c>
      <c r="O1014" t="str">
        <f t="shared" si="93"/>
        <v>Species</v>
      </c>
      <c r="P1014" t="str">
        <f t="shared" si="97"/>
        <v>L.</v>
      </c>
      <c r="Q1014" t="str">
        <f>LOOKUP(A1014,Formation!$A$2:$A$10,Formation!$B$2:$B$10)</f>
        <v>Grünland (Naturrasen, Wiesen und Weiden)</v>
      </c>
      <c r="R1014" t="str" cm="1">
        <f t="array" ref="R1014">INDEX(Klasse!$D$2:$D$42,MATCH(1,(A1014=Klasse!$A$2:$A$42) * (Species!B1014=Klasse!$B$2:$B$42),0))</f>
        <v>Pionierfluren auf Felsböden (Felsgrusfluren)</v>
      </c>
    </row>
    <row r="1015" spans="1:18" x14ac:dyDescent="0.3">
      <c r="A1015" s="10">
        <v>4</v>
      </c>
      <c r="B1015" s="10">
        <v>1</v>
      </c>
      <c r="C1015" s="10">
        <v>1</v>
      </c>
      <c r="E1015" t="str">
        <f>IF(C1015="",Options!$A$3,IF(D1015="",Options!$A$4,Options!$A$5))</f>
        <v>Verband</v>
      </c>
      <c r="F1015" t="str" cm="1">
        <f t="array" ref="F1015">IF(E1015=Options!$A$3,"",IF(E1015=Options!$A$4,INDEX(Verband!$E$2:$E$179,MATCH(1,(A1015=Verband!$A$2:$A$179) * (Species!B1015=Verband!$B$2:$B$179) * (Species!C1015=Verband!$C$2:$C$179),0)),IF(E1015=Options!$A$5,INDEX(Assoziation!$F$2:$F$96,MATCH(1,(A1015=Assoziation!$A$2:$A$96) * (Species!B1015=Assoziation!$B$2:$B$96) * (Species!C1015=Assoziation!$C$2:$C$96) * (Species!D1015=Assoziation!$D$2:$D$96),0)),"")))</f>
        <v>Alysso-Sedion</v>
      </c>
      <c r="G1015" t="str" cm="1">
        <f t="array" ref="G1015">IF(E1015=Options!$A$3,INDEX(Klasse!$D$2:$D$42,MATCH(1,(A1015=Klasse!$A$2:$A$42) * (Species!B1015=Klasse!$B$2:$B$42),0)),IF(E1015=Options!$A$4,INDEX(Verband!$F$2:$F$179,MATCH(1,(A1015=Verband!$A$2:$A$179) * (Species!B1015=Verband!$B$2:$B$179) * (Species!C1015=Verband!$C$2:$C$179),0)),IF(E1015=Options!$A$5,INDEX(Assoziation!$G$2:$G$96,MATCH(1,(A1015=Assoziation!$A$2:$A$96) * (Species!B1015=Assoziation!$B$2:$B$96) * (Species!C1015=Assoziation!$C$2:$C$96) * (Species!D1015=Assoziation!$D$2:$D$96),0)),"")))</f>
        <v>Wärmeliebende Kalkfels-Pionierflur</v>
      </c>
      <c r="H1015" s="11" t="s">
        <v>865</v>
      </c>
      <c r="I1015" s="10">
        <v>0</v>
      </c>
      <c r="J1015" s="10">
        <v>1</v>
      </c>
      <c r="K1015" s="10">
        <v>0</v>
      </c>
      <c r="L1015" t="str">
        <f t="shared" si="94"/>
        <v xml:space="preserve">Sedum </v>
      </c>
      <c r="M1015" t="str">
        <f t="shared" si="95"/>
        <v xml:space="preserve"> album</v>
      </c>
      <c r="N1015" t="str">
        <f t="shared" si="96"/>
        <v/>
      </c>
      <c r="O1015" t="str">
        <f t="shared" si="93"/>
        <v>Species</v>
      </c>
      <c r="P1015" t="str">
        <f t="shared" si="97"/>
        <v>L.</v>
      </c>
      <c r="Q1015" t="str">
        <f>LOOKUP(A1015,Formation!$A$2:$A$10,Formation!$B$2:$B$10)</f>
        <v>Grünland (Naturrasen, Wiesen und Weiden)</v>
      </c>
      <c r="R1015" t="str" cm="1">
        <f t="array" ref="R1015">INDEX(Klasse!$D$2:$D$42,MATCH(1,(A1015=Klasse!$A$2:$A$42) * (Species!B1015=Klasse!$B$2:$B$42),0))</f>
        <v>Pionierfluren auf Felsböden (Felsgrusfluren)</v>
      </c>
    </row>
    <row r="1016" spans="1:18" x14ac:dyDescent="0.3">
      <c r="A1016" s="10">
        <v>4</v>
      </c>
      <c r="B1016" s="10">
        <v>1</v>
      </c>
      <c r="C1016" s="10">
        <v>1</v>
      </c>
      <c r="E1016" t="str">
        <f>IF(C1016="",Options!$A$3,IF(D1016="",Options!$A$4,Options!$A$5))</f>
        <v>Verband</v>
      </c>
      <c r="F1016" t="str" cm="1">
        <f t="array" ref="F1016">IF(E1016=Options!$A$3,"",IF(E1016=Options!$A$4,INDEX(Verband!$E$2:$E$179,MATCH(1,(A1016=Verband!$A$2:$A$179) * (Species!B1016=Verband!$B$2:$B$179) * (Species!C1016=Verband!$C$2:$C$179),0)),IF(E1016=Options!$A$5,INDEX(Assoziation!$F$2:$F$96,MATCH(1,(A1016=Assoziation!$A$2:$A$96) * (Species!B1016=Assoziation!$B$2:$B$96) * (Species!C1016=Assoziation!$C$2:$C$96) * (Species!D1016=Assoziation!$D$2:$D$96),0)),"")))</f>
        <v>Alysso-Sedion</v>
      </c>
      <c r="G1016" t="str" cm="1">
        <f t="array" ref="G1016">IF(E1016=Options!$A$3,INDEX(Klasse!$D$2:$D$42,MATCH(1,(A1016=Klasse!$A$2:$A$42) * (Species!B1016=Klasse!$B$2:$B$42),0)),IF(E1016=Options!$A$4,INDEX(Verband!$F$2:$F$179,MATCH(1,(A1016=Verband!$A$2:$A$179) * (Species!B1016=Verband!$B$2:$B$179) * (Species!C1016=Verband!$C$2:$C$179),0)),IF(E1016=Options!$A$5,INDEX(Assoziation!$G$2:$G$96,MATCH(1,(A1016=Assoziation!$A$2:$A$96) * (Species!B1016=Assoziation!$B$2:$B$96) * (Species!C1016=Assoziation!$C$2:$C$96) * (Species!D1016=Assoziation!$D$2:$D$96),0)),"")))</f>
        <v>Wärmeliebende Kalkfels-Pionierflur</v>
      </c>
      <c r="H1016" s="11" t="s">
        <v>1031</v>
      </c>
      <c r="I1016" s="10">
        <v>0</v>
      </c>
      <c r="J1016" s="10">
        <v>0</v>
      </c>
      <c r="K1016" s="10">
        <v>1</v>
      </c>
      <c r="L1016" t="str">
        <f t="shared" si="94"/>
        <v xml:space="preserve">Sedum </v>
      </c>
      <c r="M1016" t="str">
        <f t="shared" si="95"/>
        <v xml:space="preserve"> anopetalum</v>
      </c>
      <c r="N1016" t="str">
        <f t="shared" si="96"/>
        <v/>
      </c>
      <c r="O1016" t="str">
        <f t="shared" si="93"/>
        <v>Species</v>
      </c>
      <c r="P1016" t="str">
        <f t="shared" si="97"/>
        <v>DC.</v>
      </c>
      <c r="Q1016" t="str">
        <f>LOOKUP(A1016,Formation!$A$2:$A$10,Formation!$B$2:$B$10)</f>
        <v>Grünland (Naturrasen, Wiesen und Weiden)</v>
      </c>
      <c r="R1016" t="str" cm="1">
        <f t="array" ref="R1016">INDEX(Klasse!$D$2:$D$42,MATCH(1,(A1016=Klasse!$A$2:$A$42) * (Species!B1016=Klasse!$B$2:$B$42),0))</f>
        <v>Pionierfluren auf Felsböden (Felsgrusfluren)</v>
      </c>
    </row>
    <row r="1017" spans="1:18" x14ac:dyDescent="0.3">
      <c r="A1017" s="10">
        <v>4</v>
      </c>
      <c r="B1017" s="10">
        <v>1</v>
      </c>
      <c r="C1017" s="10">
        <v>1</v>
      </c>
      <c r="E1017" t="str">
        <f>IF(C1017="",Options!$A$3,IF(D1017="",Options!$A$4,Options!$A$5))</f>
        <v>Verband</v>
      </c>
      <c r="F1017" t="str" cm="1">
        <f t="array" ref="F1017">IF(E1017=Options!$A$3,"",IF(E1017=Options!$A$4,INDEX(Verband!$E$2:$E$179,MATCH(1,(A1017=Verband!$A$2:$A$179) * (Species!B1017=Verband!$B$2:$B$179) * (Species!C1017=Verband!$C$2:$C$179),0)),IF(E1017=Options!$A$5,INDEX(Assoziation!$F$2:$F$96,MATCH(1,(A1017=Assoziation!$A$2:$A$96) * (Species!B1017=Assoziation!$B$2:$B$96) * (Species!C1017=Assoziation!$C$2:$C$96) * (Species!D1017=Assoziation!$D$2:$D$96),0)),"")))</f>
        <v>Alysso-Sedion</v>
      </c>
      <c r="G1017" t="str" cm="1">
        <f t="array" ref="G1017">IF(E1017=Options!$A$3,INDEX(Klasse!$D$2:$D$42,MATCH(1,(A1017=Klasse!$A$2:$A$42) * (Species!B1017=Klasse!$B$2:$B$42),0)),IF(E1017=Options!$A$4,INDEX(Verband!$F$2:$F$179,MATCH(1,(A1017=Verband!$A$2:$A$179) * (Species!B1017=Verband!$B$2:$B$179) * (Species!C1017=Verband!$C$2:$C$179),0)),IF(E1017=Options!$A$5,INDEX(Assoziation!$G$2:$G$96,MATCH(1,(A1017=Assoziation!$A$2:$A$96) * (Species!B1017=Assoziation!$B$2:$B$96) * (Species!C1017=Assoziation!$C$2:$C$96) * (Species!D1017=Assoziation!$D$2:$D$96),0)),"")))</f>
        <v>Wärmeliebende Kalkfels-Pionierflur</v>
      </c>
      <c r="H1017" s="11" t="s">
        <v>1032</v>
      </c>
      <c r="I1017" s="10">
        <v>0</v>
      </c>
      <c r="J1017" s="10">
        <v>1</v>
      </c>
      <c r="K1017" s="10">
        <v>0</v>
      </c>
      <c r="L1017" t="str">
        <f t="shared" si="94"/>
        <v xml:space="preserve">Sedum </v>
      </c>
      <c r="M1017" t="str">
        <f t="shared" si="95"/>
        <v xml:space="preserve"> sexangulare</v>
      </c>
      <c r="N1017" t="str">
        <f t="shared" si="96"/>
        <v/>
      </c>
      <c r="O1017" t="str">
        <f t="shared" si="93"/>
        <v>Species</v>
      </c>
      <c r="P1017" t="str">
        <f t="shared" si="97"/>
        <v>L.</v>
      </c>
      <c r="Q1017" t="str">
        <f>LOOKUP(A1017,Formation!$A$2:$A$10,Formation!$B$2:$B$10)</f>
        <v>Grünland (Naturrasen, Wiesen und Weiden)</v>
      </c>
      <c r="R1017" t="str" cm="1">
        <f t="array" ref="R1017">INDEX(Klasse!$D$2:$D$42,MATCH(1,(A1017=Klasse!$A$2:$A$42) * (Species!B1017=Klasse!$B$2:$B$42),0))</f>
        <v>Pionierfluren auf Felsböden (Felsgrusfluren)</v>
      </c>
    </row>
    <row r="1018" spans="1:18" x14ac:dyDescent="0.3">
      <c r="A1018" s="10">
        <v>4</v>
      </c>
      <c r="B1018" s="10">
        <v>1</v>
      </c>
      <c r="C1018" s="10">
        <v>1</v>
      </c>
      <c r="E1018" t="str">
        <f>IF(C1018="",Options!$A$3,IF(D1018="",Options!$A$4,Options!$A$5))</f>
        <v>Verband</v>
      </c>
      <c r="F1018" t="str" cm="1">
        <f t="array" ref="F1018">IF(E1018=Options!$A$3,"",IF(E1018=Options!$A$4,INDEX(Verband!$E$2:$E$179,MATCH(1,(A1018=Verband!$A$2:$A$179) * (Species!B1018=Verband!$B$2:$B$179) * (Species!C1018=Verband!$C$2:$C$179),0)),IF(E1018=Options!$A$5,INDEX(Assoziation!$F$2:$F$96,MATCH(1,(A1018=Assoziation!$A$2:$A$96) * (Species!B1018=Assoziation!$B$2:$B$96) * (Species!C1018=Assoziation!$C$2:$C$96) * (Species!D1018=Assoziation!$D$2:$D$96),0)),"")))</f>
        <v>Alysso-Sedion</v>
      </c>
      <c r="G1018" t="str" cm="1">
        <f t="array" ref="G1018">IF(E1018=Options!$A$3,INDEX(Klasse!$D$2:$D$42,MATCH(1,(A1018=Klasse!$A$2:$A$42) * (Species!B1018=Klasse!$B$2:$B$42),0)),IF(E1018=Options!$A$4,INDEX(Verband!$F$2:$F$179,MATCH(1,(A1018=Verband!$A$2:$A$179) * (Species!B1018=Verband!$B$2:$B$179) * (Species!C1018=Verband!$C$2:$C$179),0)),IF(E1018=Options!$A$5,INDEX(Assoziation!$G$2:$G$96,MATCH(1,(A1018=Assoziation!$A$2:$A$96) * (Species!B1018=Assoziation!$B$2:$B$96) * (Species!C1018=Assoziation!$C$2:$C$96) * (Species!D1018=Assoziation!$D$2:$D$96),0)),"")))</f>
        <v>Wärmeliebende Kalkfels-Pionierflur</v>
      </c>
      <c r="H1018" s="11" t="s">
        <v>1033</v>
      </c>
      <c r="I1018" s="10">
        <v>0</v>
      </c>
      <c r="J1018" s="10">
        <v>0</v>
      </c>
      <c r="K1018" s="10">
        <v>0</v>
      </c>
      <c r="L1018" t="str">
        <f t="shared" si="94"/>
        <v xml:space="preserve">Taraxacum </v>
      </c>
      <c r="M1018" t="str">
        <f t="shared" si="95"/>
        <v xml:space="preserve"> laevigatum</v>
      </c>
      <c r="N1018" t="str">
        <f t="shared" si="96"/>
        <v/>
      </c>
      <c r="O1018" t="str">
        <f t="shared" si="93"/>
        <v>aggr</v>
      </c>
      <c r="P1018" t="str">
        <f t="shared" si="97"/>
        <v/>
      </c>
      <c r="Q1018" t="str">
        <f>LOOKUP(A1018,Formation!$A$2:$A$10,Formation!$B$2:$B$10)</f>
        <v>Grünland (Naturrasen, Wiesen und Weiden)</v>
      </c>
      <c r="R1018" t="str" cm="1">
        <f t="array" ref="R1018">INDEX(Klasse!$D$2:$D$42,MATCH(1,(A1018=Klasse!$A$2:$A$42) * (Species!B1018=Klasse!$B$2:$B$42),0))</f>
        <v>Pionierfluren auf Felsböden (Felsgrusfluren)</v>
      </c>
    </row>
    <row r="1019" spans="1:18" x14ac:dyDescent="0.3">
      <c r="A1019" s="10">
        <v>4</v>
      </c>
      <c r="B1019" s="10">
        <v>1</v>
      </c>
      <c r="C1019" s="10">
        <v>1</v>
      </c>
      <c r="E1019" t="str">
        <f>IF(C1019="",Options!$A$3,IF(D1019="",Options!$A$4,Options!$A$5))</f>
        <v>Verband</v>
      </c>
      <c r="F1019" t="str" cm="1">
        <f t="array" ref="F1019">IF(E1019=Options!$A$3,"",IF(E1019=Options!$A$4,INDEX(Verband!$E$2:$E$179,MATCH(1,(A1019=Verband!$A$2:$A$179) * (Species!B1019=Verband!$B$2:$B$179) * (Species!C1019=Verband!$C$2:$C$179),0)),IF(E1019=Options!$A$5,INDEX(Assoziation!$F$2:$F$96,MATCH(1,(A1019=Assoziation!$A$2:$A$96) * (Species!B1019=Assoziation!$B$2:$B$96) * (Species!C1019=Assoziation!$C$2:$C$96) * (Species!D1019=Assoziation!$D$2:$D$96),0)),"")))</f>
        <v>Alysso-Sedion</v>
      </c>
      <c r="G1019" t="str" cm="1">
        <f t="array" ref="G1019">IF(E1019=Options!$A$3,INDEX(Klasse!$D$2:$D$42,MATCH(1,(A1019=Klasse!$A$2:$A$42) * (Species!B1019=Klasse!$B$2:$B$42),0)),IF(E1019=Options!$A$4,INDEX(Verband!$F$2:$F$179,MATCH(1,(A1019=Verband!$A$2:$A$179) * (Species!B1019=Verband!$B$2:$B$179) * (Species!C1019=Verband!$C$2:$C$179),0)),IF(E1019=Options!$A$5,INDEX(Assoziation!$G$2:$G$96,MATCH(1,(A1019=Assoziation!$A$2:$A$96) * (Species!B1019=Assoziation!$B$2:$B$96) * (Species!C1019=Assoziation!$C$2:$C$96) * (Species!D1019=Assoziation!$D$2:$D$96),0)),"")))</f>
        <v>Wärmeliebende Kalkfels-Pionierflur</v>
      </c>
      <c r="H1019" s="11" t="s">
        <v>1034</v>
      </c>
      <c r="I1019" s="10">
        <v>0</v>
      </c>
      <c r="J1019" s="10">
        <v>0</v>
      </c>
      <c r="K1019" s="10">
        <v>0</v>
      </c>
      <c r="L1019" t="str">
        <f t="shared" si="94"/>
        <v xml:space="preserve">Teucrium </v>
      </c>
      <c r="M1019" t="str">
        <f t="shared" si="95"/>
        <v xml:space="preserve"> botrys</v>
      </c>
      <c r="N1019" t="str">
        <f t="shared" si="96"/>
        <v/>
      </c>
      <c r="O1019" t="str">
        <f t="shared" si="93"/>
        <v>Species</v>
      </c>
      <c r="P1019" t="str">
        <f t="shared" si="97"/>
        <v>L.</v>
      </c>
      <c r="Q1019" t="str">
        <f>LOOKUP(A1019,Formation!$A$2:$A$10,Formation!$B$2:$B$10)</f>
        <v>Grünland (Naturrasen, Wiesen und Weiden)</v>
      </c>
      <c r="R1019" t="str" cm="1">
        <f t="array" ref="R1019">INDEX(Klasse!$D$2:$D$42,MATCH(1,(A1019=Klasse!$A$2:$A$42) * (Species!B1019=Klasse!$B$2:$B$42),0))</f>
        <v>Pionierfluren auf Felsböden (Felsgrusfluren)</v>
      </c>
    </row>
    <row r="1020" spans="1:18" x14ac:dyDescent="0.3">
      <c r="A1020" s="10">
        <v>4</v>
      </c>
      <c r="B1020" s="10">
        <v>1</v>
      </c>
      <c r="C1020" s="10">
        <v>1</v>
      </c>
      <c r="E1020" t="str">
        <f>IF(C1020="",Options!$A$3,IF(D1020="",Options!$A$4,Options!$A$5))</f>
        <v>Verband</v>
      </c>
      <c r="F1020" t="str" cm="1">
        <f t="array" ref="F1020">IF(E1020=Options!$A$3,"",IF(E1020=Options!$A$4,INDEX(Verband!$E$2:$E$179,MATCH(1,(A1020=Verband!$A$2:$A$179) * (Species!B1020=Verband!$B$2:$B$179) * (Species!C1020=Verband!$C$2:$C$179),0)),IF(E1020=Options!$A$5,INDEX(Assoziation!$F$2:$F$96,MATCH(1,(A1020=Assoziation!$A$2:$A$96) * (Species!B1020=Assoziation!$B$2:$B$96) * (Species!C1020=Assoziation!$C$2:$C$96) * (Species!D1020=Assoziation!$D$2:$D$96),0)),"")))</f>
        <v>Alysso-Sedion</v>
      </c>
      <c r="G1020" t="str" cm="1">
        <f t="array" ref="G1020">IF(E1020=Options!$A$3,INDEX(Klasse!$D$2:$D$42,MATCH(1,(A1020=Klasse!$A$2:$A$42) * (Species!B1020=Klasse!$B$2:$B$42),0)),IF(E1020=Options!$A$4,INDEX(Verband!$F$2:$F$179,MATCH(1,(A1020=Verband!$A$2:$A$179) * (Species!B1020=Verband!$B$2:$B$179) * (Species!C1020=Verband!$C$2:$C$179),0)),IF(E1020=Options!$A$5,INDEX(Assoziation!$G$2:$G$96,MATCH(1,(A1020=Assoziation!$A$2:$A$96) * (Species!B1020=Assoziation!$B$2:$B$96) * (Species!C1020=Assoziation!$C$2:$C$96) * (Species!D1020=Assoziation!$D$2:$D$96),0)),"")))</f>
        <v>Wärmeliebende Kalkfels-Pionierflur</v>
      </c>
      <c r="H1020" s="11" t="s">
        <v>1035</v>
      </c>
      <c r="I1020" s="10">
        <v>0</v>
      </c>
      <c r="J1020" s="10">
        <v>0</v>
      </c>
      <c r="K1020" s="10">
        <v>0</v>
      </c>
      <c r="L1020" t="str">
        <f t="shared" si="94"/>
        <v xml:space="preserve">Thlaspi </v>
      </c>
      <c r="M1020" t="str">
        <f t="shared" si="95"/>
        <v xml:space="preserve"> perfoliatum</v>
      </c>
      <c r="N1020" t="str">
        <f t="shared" si="96"/>
        <v/>
      </c>
      <c r="O1020" t="str">
        <f t="shared" si="93"/>
        <v>Species</v>
      </c>
      <c r="P1020" t="str">
        <f t="shared" si="97"/>
        <v>L.</v>
      </c>
      <c r="Q1020" t="str">
        <f>LOOKUP(A1020,Formation!$A$2:$A$10,Formation!$B$2:$B$10)</f>
        <v>Grünland (Naturrasen, Wiesen und Weiden)</v>
      </c>
      <c r="R1020" t="str" cm="1">
        <f t="array" ref="R1020">INDEX(Klasse!$D$2:$D$42,MATCH(1,(A1020=Klasse!$A$2:$A$42) * (Species!B1020=Klasse!$B$2:$B$42),0))</f>
        <v>Pionierfluren auf Felsböden (Felsgrusfluren)</v>
      </c>
    </row>
    <row r="1021" spans="1:18" x14ac:dyDescent="0.3">
      <c r="A1021" s="10">
        <v>4</v>
      </c>
      <c r="B1021" s="10">
        <v>1</v>
      </c>
      <c r="C1021" s="10">
        <v>1</v>
      </c>
      <c r="E1021" t="str">
        <f>IF(C1021="",Options!$A$3,IF(D1021="",Options!$A$4,Options!$A$5))</f>
        <v>Verband</v>
      </c>
      <c r="F1021" t="str" cm="1">
        <f t="array" ref="F1021">IF(E1021=Options!$A$3,"",IF(E1021=Options!$A$4,INDEX(Verband!$E$2:$E$179,MATCH(1,(A1021=Verband!$A$2:$A$179) * (Species!B1021=Verband!$B$2:$B$179) * (Species!C1021=Verband!$C$2:$C$179),0)),IF(E1021=Options!$A$5,INDEX(Assoziation!$F$2:$F$96,MATCH(1,(A1021=Assoziation!$A$2:$A$96) * (Species!B1021=Assoziation!$B$2:$B$96) * (Species!C1021=Assoziation!$C$2:$C$96) * (Species!D1021=Assoziation!$D$2:$D$96),0)),"")))</f>
        <v>Alysso-Sedion</v>
      </c>
      <c r="G1021" t="str" cm="1">
        <f t="array" ref="G1021">IF(E1021=Options!$A$3,INDEX(Klasse!$D$2:$D$42,MATCH(1,(A1021=Klasse!$A$2:$A$42) * (Species!B1021=Klasse!$B$2:$B$42),0)),IF(E1021=Options!$A$4,INDEX(Verband!$F$2:$F$179,MATCH(1,(A1021=Verband!$A$2:$A$179) * (Species!B1021=Verband!$B$2:$B$179) * (Species!C1021=Verband!$C$2:$C$179),0)),IF(E1021=Options!$A$5,INDEX(Assoziation!$G$2:$G$96,MATCH(1,(A1021=Assoziation!$A$2:$A$96) * (Species!B1021=Assoziation!$B$2:$B$96) * (Species!C1021=Assoziation!$C$2:$C$96) * (Species!D1021=Assoziation!$D$2:$D$96),0)),"")))</f>
        <v>Wärmeliebende Kalkfels-Pionierflur</v>
      </c>
      <c r="H1021" s="11" t="s">
        <v>1036</v>
      </c>
      <c r="I1021" s="10">
        <v>0</v>
      </c>
      <c r="J1021" s="10">
        <v>0</v>
      </c>
      <c r="K1021" s="10">
        <v>0</v>
      </c>
      <c r="L1021" t="str">
        <f t="shared" si="94"/>
        <v xml:space="preserve">Trifolium </v>
      </c>
      <c r="M1021" t="str">
        <f t="shared" si="95"/>
        <v xml:space="preserve"> campestre</v>
      </c>
      <c r="N1021" t="str">
        <f t="shared" si="96"/>
        <v/>
      </c>
      <c r="O1021" t="str">
        <f t="shared" si="93"/>
        <v>Species</v>
      </c>
      <c r="P1021" t="str">
        <f t="shared" si="97"/>
        <v>Schreb.</v>
      </c>
      <c r="Q1021" t="str">
        <f>LOOKUP(A1021,Formation!$A$2:$A$10,Formation!$B$2:$B$10)</f>
        <v>Grünland (Naturrasen, Wiesen und Weiden)</v>
      </c>
      <c r="R1021" t="str" cm="1">
        <f t="array" ref="R1021">INDEX(Klasse!$D$2:$D$42,MATCH(1,(A1021=Klasse!$A$2:$A$42) * (Species!B1021=Klasse!$B$2:$B$42),0))</f>
        <v>Pionierfluren auf Felsböden (Felsgrusfluren)</v>
      </c>
    </row>
    <row r="1022" spans="1:18" x14ac:dyDescent="0.3">
      <c r="A1022" s="10">
        <v>4</v>
      </c>
      <c r="B1022" s="10">
        <v>1</v>
      </c>
      <c r="C1022" s="10">
        <v>1</v>
      </c>
      <c r="E1022" t="str">
        <f>IF(C1022="",Options!$A$3,IF(D1022="",Options!$A$4,Options!$A$5))</f>
        <v>Verband</v>
      </c>
      <c r="F1022" t="str" cm="1">
        <f t="array" ref="F1022">IF(E1022=Options!$A$3,"",IF(E1022=Options!$A$4,INDEX(Verband!$E$2:$E$179,MATCH(1,(A1022=Verband!$A$2:$A$179) * (Species!B1022=Verband!$B$2:$B$179) * (Species!C1022=Verband!$C$2:$C$179),0)),IF(E1022=Options!$A$5,INDEX(Assoziation!$F$2:$F$96,MATCH(1,(A1022=Assoziation!$A$2:$A$96) * (Species!B1022=Assoziation!$B$2:$B$96) * (Species!C1022=Assoziation!$C$2:$C$96) * (Species!D1022=Assoziation!$D$2:$D$96),0)),"")))</f>
        <v>Alysso-Sedion</v>
      </c>
      <c r="G1022" t="str" cm="1">
        <f t="array" ref="G1022">IF(E1022=Options!$A$3,INDEX(Klasse!$D$2:$D$42,MATCH(1,(A1022=Klasse!$A$2:$A$42) * (Species!B1022=Klasse!$B$2:$B$42),0)),IF(E1022=Options!$A$4,INDEX(Verband!$F$2:$F$179,MATCH(1,(A1022=Verband!$A$2:$A$179) * (Species!B1022=Verband!$B$2:$B$179) * (Species!C1022=Verband!$C$2:$C$179),0)),IF(E1022=Options!$A$5,INDEX(Assoziation!$G$2:$G$96,MATCH(1,(A1022=Assoziation!$A$2:$A$96) * (Species!B1022=Assoziation!$B$2:$B$96) * (Species!C1022=Assoziation!$C$2:$C$96) * (Species!D1022=Assoziation!$D$2:$D$96),0)),"")))</f>
        <v>Wärmeliebende Kalkfels-Pionierflur</v>
      </c>
      <c r="H1022" s="11" t="s">
        <v>1037</v>
      </c>
      <c r="I1022" s="10">
        <v>0</v>
      </c>
      <c r="J1022" s="10">
        <v>0</v>
      </c>
      <c r="K1022" s="10">
        <v>0</v>
      </c>
      <c r="L1022" t="str">
        <f t="shared" si="94"/>
        <v xml:space="preserve">Trifolium </v>
      </c>
      <c r="M1022" t="str">
        <f t="shared" si="95"/>
        <v xml:space="preserve"> scabrum</v>
      </c>
      <c r="N1022" t="str">
        <f t="shared" si="96"/>
        <v/>
      </c>
      <c r="O1022" t="str">
        <f t="shared" si="93"/>
        <v>Species</v>
      </c>
      <c r="P1022" t="str">
        <f t="shared" si="97"/>
        <v>L.</v>
      </c>
      <c r="Q1022" t="str">
        <f>LOOKUP(A1022,Formation!$A$2:$A$10,Formation!$B$2:$B$10)</f>
        <v>Grünland (Naturrasen, Wiesen und Weiden)</v>
      </c>
      <c r="R1022" t="str" cm="1">
        <f t="array" ref="R1022">INDEX(Klasse!$D$2:$D$42,MATCH(1,(A1022=Klasse!$A$2:$A$42) * (Species!B1022=Klasse!$B$2:$B$42),0))</f>
        <v>Pionierfluren auf Felsböden (Felsgrusfluren)</v>
      </c>
    </row>
    <row r="1023" spans="1:18" x14ac:dyDescent="0.3">
      <c r="A1023" s="10">
        <v>4</v>
      </c>
      <c r="B1023" s="10">
        <v>1</v>
      </c>
      <c r="C1023" s="10">
        <v>1</v>
      </c>
      <c r="E1023" t="str">
        <f>IF(C1023="",Options!$A$3,IF(D1023="",Options!$A$4,Options!$A$5))</f>
        <v>Verband</v>
      </c>
      <c r="F1023" t="str" cm="1">
        <f t="array" ref="F1023">IF(E1023=Options!$A$3,"",IF(E1023=Options!$A$4,INDEX(Verband!$E$2:$E$179,MATCH(1,(A1023=Verband!$A$2:$A$179) * (Species!B1023=Verband!$B$2:$B$179) * (Species!C1023=Verband!$C$2:$C$179),0)),IF(E1023=Options!$A$5,INDEX(Assoziation!$F$2:$F$96,MATCH(1,(A1023=Assoziation!$A$2:$A$96) * (Species!B1023=Assoziation!$B$2:$B$96) * (Species!C1023=Assoziation!$C$2:$C$96) * (Species!D1023=Assoziation!$D$2:$D$96),0)),"")))</f>
        <v>Alysso-Sedion</v>
      </c>
      <c r="G1023" t="str" cm="1">
        <f t="array" ref="G1023">IF(E1023=Options!$A$3,INDEX(Klasse!$D$2:$D$42,MATCH(1,(A1023=Klasse!$A$2:$A$42) * (Species!B1023=Klasse!$B$2:$B$42),0)),IF(E1023=Options!$A$4,INDEX(Verband!$F$2:$F$179,MATCH(1,(A1023=Verband!$A$2:$A$179) * (Species!B1023=Verband!$B$2:$B$179) * (Species!C1023=Verband!$C$2:$C$179),0)),IF(E1023=Options!$A$5,INDEX(Assoziation!$G$2:$G$96,MATCH(1,(A1023=Assoziation!$A$2:$A$96) * (Species!B1023=Assoziation!$B$2:$B$96) * (Species!C1023=Assoziation!$C$2:$C$96) * (Species!D1023=Assoziation!$D$2:$D$96),0)),"")))</f>
        <v>Wärmeliebende Kalkfels-Pionierflur</v>
      </c>
      <c r="H1023" s="11" t="s">
        <v>1038</v>
      </c>
      <c r="I1023" s="10">
        <v>0</v>
      </c>
      <c r="J1023" s="10">
        <v>0</v>
      </c>
      <c r="K1023" s="10">
        <v>0</v>
      </c>
      <c r="L1023" t="str">
        <f t="shared" si="94"/>
        <v xml:space="preserve">Trisetum </v>
      </c>
      <c r="M1023" t="str">
        <f t="shared" si="95"/>
        <v xml:space="preserve"> cavanillesii</v>
      </c>
      <c r="N1023" t="str">
        <f t="shared" si="96"/>
        <v/>
      </c>
      <c r="O1023" t="str">
        <f t="shared" si="93"/>
        <v>Species</v>
      </c>
      <c r="P1023" t="str">
        <f t="shared" si="97"/>
        <v>Trin.</v>
      </c>
      <c r="Q1023" t="str">
        <f>LOOKUP(A1023,Formation!$A$2:$A$10,Formation!$B$2:$B$10)</f>
        <v>Grünland (Naturrasen, Wiesen und Weiden)</v>
      </c>
      <c r="R1023" t="str" cm="1">
        <f t="array" ref="R1023">INDEX(Klasse!$D$2:$D$42,MATCH(1,(A1023=Klasse!$A$2:$A$42) * (Species!B1023=Klasse!$B$2:$B$42),0))</f>
        <v>Pionierfluren auf Felsböden (Felsgrusfluren)</v>
      </c>
    </row>
    <row r="1024" spans="1:18" x14ac:dyDescent="0.3">
      <c r="A1024" s="10">
        <v>4</v>
      </c>
      <c r="B1024" s="10">
        <v>1</v>
      </c>
      <c r="C1024" s="10">
        <v>1</v>
      </c>
      <c r="E1024" t="str">
        <f>IF(C1024="",Options!$A$3,IF(D1024="",Options!$A$4,Options!$A$5))</f>
        <v>Verband</v>
      </c>
      <c r="F1024" t="str" cm="1">
        <f t="array" ref="F1024">IF(E1024=Options!$A$3,"",IF(E1024=Options!$A$4,INDEX(Verband!$E$2:$E$179,MATCH(1,(A1024=Verband!$A$2:$A$179) * (Species!B1024=Verband!$B$2:$B$179) * (Species!C1024=Verband!$C$2:$C$179),0)),IF(E1024=Options!$A$5,INDEX(Assoziation!$F$2:$F$96,MATCH(1,(A1024=Assoziation!$A$2:$A$96) * (Species!B1024=Assoziation!$B$2:$B$96) * (Species!C1024=Assoziation!$C$2:$C$96) * (Species!D1024=Assoziation!$D$2:$D$96),0)),"")))</f>
        <v>Alysso-Sedion</v>
      </c>
      <c r="G1024" t="str" cm="1">
        <f t="array" ref="G1024">IF(E1024=Options!$A$3,INDEX(Klasse!$D$2:$D$42,MATCH(1,(A1024=Klasse!$A$2:$A$42) * (Species!B1024=Klasse!$B$2:$B$42),0)),IF(E1024=Options!$A$4,INDEX(Verband!$F$2:$F$179,MATCH(1,(A1024=Verband!$A$2:$A$179) * (Species!B1024=Verband!$B$2:$B$179) * (Species!C1024=Verband!$C$2:$C$179),0)),IF(E1024=Options!$A$5,INDEX(Assoziation!$G$2:$G$96,MATCH(1,(A1024=Assoziation!$A$2:$A$96) * (Species!B1024=Assoziation!$B$2:$B$96) * (Species!C1024=Assoziation!$C$2:$C$96) * (Species!D1024=Assoziation!$D$2:$D$96),0)),"")))</f>
        <v>Wärmeliebende Kalkfels-Pionierflur</v>
      </c>
      <c r="H1024" s="11" t="s">
        <v>1039</v>
      </c>
      <c r="I1024" s="10">
        <v>0</v>
      </c>
      <c r="J1024" s="10">
        <v>0</v>
      </c>
      <c r="K1024" s="10">
        <v>0</v>
      </c>
      <c r="L1024" t="str">
        <f t="shared" si="94"/>
        <v xml:space="preserve">Valerianella </v>
      </c>
      <c r="M1024" t="str">
        <f t="shared" si="95"/>
        <v xml:space="preserve"> carinata</v>
      </c>
      <c r="N1024" t="str">
        <f t="shared" si="96"/>
        <v/>
      </c>
      <c r="O1024" t="str">
        <f t="shared" si="93"/>
        <v>Species</v>
      </c>
      <c r="P1024" t="str">
        <f t="shared" si="97"/>
        <v>Loisel.</v>
      </c>
      <c r="Q1024" t="str">
        <f>LOOKUP(A1024,Formation!$A$2:$A$10,Formation!$B$2:$B$10)</f>
        <v>Grünland (Naturrasen, Wiesen und Weiden)</v>
      </c>
      <c r="R1024" t="str" cm="1">
        <f t="array" ref="R1024">INDEX(Klasse!$D$2:$D$42,MATCH(1,(A1024=Klasse!$A$2:$A$42) * (Species!B1024=Klasse!$B$2:$B$42),0))</f>
        <v>Pionierfluren auf Felsböden (Felsgrusfluren)</v>
      </c>
    </row>
    <row r="1025" spans="1:18" x14ac:dyDescent="0.3">
      <c r="A1025" s="10">
        <v>4</v>
      </c>
      <c r="B1025" s="10">
        <v>1</v>
      </c>
      <c r="C1025" s="10">
        <v>1</v>
      </c>
      <c r="E1025" t="str">
        <f>IF(C1025="",Options!$A$3,IF(D1025="",Options!$A$4,Options!$A$5))</f>
        <v>Verband</v>
      </c>
      <c r="F1025" t="str" cm="1">
        <f t="array" ref="F1025">IF(E1025=Options!$A$3,"",IF(E1025=Options!$A$4,INDEX(Verband!$E$2:$E$179,MATCH(1,(A1025=Verband!$A$2:$A$179) * (Species!B1025=Verband!$B$2:$B$179) * (Species!C1025=Verband!$C$2:$C$179),0)),IF(E1025=Options!$A$5,INDEX(Assoziation!$F$2:$F$96,MATCH(1,(A1025=Assoziation!$A$2:$A$96) * (Species!B1025=Assoziation!$B$2:$B$96) * (Species!C1025=Assoziation!$C$2:$C$96) * (Species!D1025=Assoziation!$D$2:$D$96),0)),"")))</f>
        <v>Alysso-Sedion</v>
      </c>
      <c r="G1025" t="str" cm="1">
        <f t="array" ref="G1025">IF(E1025=Options!$A$3,INDEX(Klasse!$D$2:$D$42,MATCH(1,(A1025=Klasse!$A$2:$A$42) * (Species!B1025=Klasse!$B$2:$B$42),0)),IF(E1025=Options!$A$4,INDEX(Verband!$F$2:$F$179,MATCH(1,(A1025=Verband!$A$2:$A$179) * (Species!B1025=Verband!$B$2:$B$179) * (Species!C1025=Verband!$C$2:$C$179),0)),IF(E1025=Options!$A$5,INDEX(Assoziation!$G$2:$G$96,MATCH(1,(A1025=Assoziation!$A$2:$A$96) * (Species!B1025=Assoziation!$B$2:$B$96) * (Species!C1025=Assoziation!$C$2:$C$96) * (Species!D1025=Assoziation!$D$2:$D$96),0)),"")))</f>
        <v>Wärmeliebende Kalkfels-Pionierflur</v>
      </c>
      <c r="H1025" s="11" t="s">
        <v>1040</v>
      </c>
      <c r="I1025" s="10">
        <v>0</v>
      </c>
      <c r="J1025" s="10">
        <v>0</v>
      </c>
      <c r="K1025" s="10">
        <v>0</v>
      </c>
      <c r="L1025" t="str">
        <f t="shared" si="94"/>
        <v xml:space="preserve">Vulpia </v>
      </c>
      <c r="M1025" t="str">
        <f t="shared" si="95"/>
        <v xml:space="preserve"> unilateralis</v>
      </c>
      <c r="N1025" t="str">
        <f t="shared" si="96"/>
        <v/>
      </c>
      <c r="O1025" t="str">
        <f t="shared" si="93"/>
        <v>Species</v>
      </c>
      <c r="P1025" t="str">
        <f t="shared" si="97"/>
        <v>(L.) Stace</v>
      </c>
      <c r="Q1025" t="str">
        <f>LOOKUP(A1025,Formation!$A$2:$A$10,Formation!$B$2:$B$10)</f>
        <v>Grünland (Naturrasen, Wiesen und Weiden)</v>
      </c>
      <c r="R1025" t="str" cm="1">
        <f t="array" ref="R1025">INDEX(Klasse!$D$2:$D$42,MATCH(1,(A1025=Klasse!$A$2:$A$42) * (Species!B1025=Klasse!$B$2:$B$42),0))</f>
        <v>Pionierfluren auf Felsböden (Felsgrusfluren)</v>
      </c>
    </row>
    <row r="1026" spans="1:18" x14ac:dyDescent="0.3">
      <c r="A1026" s="10">
        <v>4</v>
      </c>
      <c r="B1026" s="10">
        <v>1</v>
      </c>
      <c r="C1026" s="10">
        <v>2</v>
      </c>
      <c r="E1026" t="str">
        <f>IF(C1026="",Options!$A$3,IF(D1026="",Options!$A$4,Options!$A$5))</f>
        <v>Verband</v>
      </c>
      <c r="F1026" t="str" cm="1">
        <f t="array" ref="F1026">IF(E1026=Options!$A$3,"",IF(E1026=Options!$A$4,INDEX(Verband!$E$2:$E$179,MATCH(1,(A1026=Verband!$A$2:$A$179) * (Species!B1026=Verband!$B$2:$B$179) * (Species!C1026=Verband!$C$2:$C$179),0)),IF(E1026=Options!$A$5,INDEX(Assoziation!$F$2:$F$96,MATCH(1,(A1026=Assoziation!$A$2:$A$96) * (Species!B1026=Assoziation!$B$2:$B$96) * (Species!C1026=Assoziation!$C$2:$C$96) * (Species!D1026=Assoziation!$D$2:$D$96),0)),"")))</f>
        <v>Drabo-Seslerion</v>
      </c>
      <c r="G1026" t="str" cm="1">
        <f t="array" ref="G1026">IF(E1026=Options!$A$3,INDEX(Klasse!$D$2:$D$42,MATCH(1,(A1026=Klasse!$A$2:$A$42) * (Species!B1026=Klasse!$B$2:$B$42),0)),IF(E1026=Options!$A$4,INDEX(Verband!$F$2:$F$179,MATCH(1,(A1026=Verband!$A$2:$A$179) * (Species!B1026=Verband!$B$2:$B$179) * (Species!C1026=Verband!$C$2:$C$179),0)),IF(E1026=Options!$A$5,INDEX(Assoziation!$G$2:$G$96,MATCH(1,(A1026=Assoziation!$A$2:$A$96) * (Species!B1026=Assoziation!$B$2:$B$96) * (Species!C1026=Assoziation!$C$2:$C$96) * (Species!D1026=Assoziation!$D$2:$D$96),0)),"")))</f>
        <v>Kalkfels-Pionierflur des Gebirges (Karstfluren)</v>
      </c>
      <c r="H1026" s="11" t="s">
        <v>1043</v>
      </c>
      <c r="I1026" s="10">
        <v>1</v>
      </c>
      <c r="J1026" s="10">
        <v>0</v>
      </c>
      <c r="K1026" s="10">
        <v>0</v>
      </c>
      <c r="L1026" t="str">
        <f t="shared" si="94"/>
        <v xml:space="preserve">Astragalus </v>
      </c>
      <c r="M1026" t="str">
        <f t="shared" si="95"/>
        <v xml:space="preserve"> depressus</v>
      </c>
      <c r="N1026" t="str">
        <f t="shared" si="96"/>
        <v/>
      </c>
      <c r="O1026" t="str">
        <f t="shared" si="93"/>
        <v>Species</v>
      </c>
      <c r="P1026" t="str">
        <f t="shared" si="97"/>
        <v>L.</v>
      </c>
      <c r="Q1026" t="str">
        <f>LOOKUP(A1026,Formation!$A$2:$A$10,Formation!$B$2:$B$10)</f>
        <v>Grünland (Naturrasen, Wiesen und Weiden)</v>
      </c>
      <c r="R1026" t="str" cm="1">
        <f t="array" ref="R1026">INDEX(Klasse!$D$2:$D$42,MATCH(1,(A1026=Klasse!$A$2:$A$42) * (Species!B1026=Klasse!$B$2:$B$42),0))</f>
        <v>Pionierfluren auf Felsböden (Felsgrusfluren)</v>
      </c>
    </row>
    <row r="1027" spans="1:18" x14ac:dyDescent="0.3">
      <c r="A1027" s="10">
        <v>4</v>
      </c>
      <c r="B1027" s="10">
        <v>1</v>
      </c>
      <c r="C1027" s="10">
        <v>2</v>
      </c>
      <c r="E1027" t="str">
        <f>IF(C1027="",Options!$A$3,IF(D1027="",Options!$A$4,Options!$A$5))</f>
        <v>Verband</v>
      </c>
      <c r="F1027" t="str" cm="1">
        <f t="array" ref="F1027">IF(E1027=Options!$A$3,"",IF(E1027=Options!$A$4,INDEX(Verband!$E$2:$E$179,MATCH(1,(A1027=Verband!$A$2:$A$179) * (Species!B1027=Verband!$B$2:$B$179) * (Species!C1027=Verband!$C$2:$C$179),0)),IF(E1027=Options!$A$5,INDEX(Assoziation!$F$2:$F$96,MATCH(1,(A1027=Assoziation!$A$2:$A$96) * (Species!B1027=Assoziation!$B$2:$B$96) * (Species!C1027=Assoziation!$C$2:$C$96) * (Species!D1027=Assoziation!$D$2:$D$96),0)),"")))</f>
        <v>Drabo-Seslerion</v>
      </c>
      <c r="G1027" t="str" cm="1">
        <f t="array" ref="G1027">IF(E1027=Options!$A$3,INDEX(Klasse!$D$2:$D$42,MATCH(1,(A1027=Klasse!$A$2:$A$42) * (Species!B1027=Klasse!$B$2:$B$42),0)),IF(E1027=Options!$A$4,INDEX(Verband!$F$2:$F$179,MATCH(1,(A1027=Verband!$A$2:$A$179) * (Species!B1027=Verband!$B$2:$B$179) * (Species!C1027=Verband!$C$2:$C$179),0)),IF(E1027=Options!$A$5,INDEX(Assoziation!$G$2:$G$96,MATCH(1,(A1027=Assoziation!$A$2:$A$96) * (Species!B1027=Assoziation!$B$2:$B$96) * (Species!C1027=Assoziation!$C$2:$C$96) * (Species!D1027=Assoziation!$D$2:$D$96),0)),"")))</f>
        <v>Kalkfels-Pionierflur des Gebirges (Karstfluren)</v>
      </c>
      <c r="H1027" s="11" t="s">
        <v>1044</v>
      </c>
      <c r="I1027" s="10">
        <v>1</v>
      </c>
      <c r="J1027" s="10">
        <v>0</v>
      </c>
      <c r="K1027" s="10">
        <v>0</v>
      </c>
      <c r="L1027" t="str">
        <f t="shared" si="94"/>
        <v xml:space="preserve">Astragalus </v>
      </c>
      <c r="M1027" t="str">
        <f t="shared" si="95"/>
        <v xml:space="preserve"> sempervirens</v>
      </c>
      <c r="N1027" t="str">
        <f t="shared" si="96"/>
        <v/>
      </c>
      <c r="O1027" t="str">
        <f t="shared" ref="O1027:O1090" si="98">IF(COUNTIF(H1027,"*subsp.*"),"Subspecies",IF(COUNTIF(H1027,"*aggr.*"),"aggr",IF(COUNTIF(H1027,"*×*"),"Species",IF(COUNTIF(H1027,"* *"),IF(EXACT(MID(H1027,FIND(" ",H1027)+1,1),UPPER(MID(H1027,FIND(" ",H1027)+1,1))),"Genus","Species"),"Genus"))))</f>
        <v>Species</v>
      </c>
      <c r="P1027" t="str">
        <f t="shared" si="97"/>
        <v>Lam.</v>
      </c>
      <c r="Q1027" t="str">
        <f>LOOKUP(A1027,Formation!$A$2:$A$10,Formation!$B$2:$B$10)</f>
        <v>Grünland (Naturrasen, Wiesen und Weiden)</v>
      </c>
      <c r="R1027" t="str" cm="1">
        <f t="array" ref="R1027">INDEX(Klasse!$D$2:$D$42,MATCH(1,(A1027=Klasse!$A$2:$A$42) * (Species!B1027=Klasse!$B$2:$B$42),0))</f>
        <v>Pionierfluren auf Felsböden (Felsgrusfluren)</v>
      </c>
    </row>
    <row r="1028" spans="1:18" x14ac:dyDescent="0.3">
      <c r="A1028" s="10">
        <v>4</v>
      </c>
      <c r="B1028" s="10">
        <v>1</v>
      </c>
      <c r="C1028" s="10">
        <v>2</v>
      </c>
      <c r="E1028" t="str">
        <f>IF(C1028="",Options!$A$3,IF(D1028="",Options!$A$4,Options!$A$5))</f>
        <v>Verband</v>
      </c>
      <c r="F1028" t="str" cm="1">
        <f t="array" ref="F1028">IF(E1028=Options!$A$3,"",IF(E1028=Options!$A$4,INDEX(Verband!$E$2:$E$179,MATCH(1,(A1028=Verband!$A$2:$A$179) * (Species!B1028=Verband!$B$2:$B$179) * (Species!C1028=Verband!$C$2:$C$179),0)),IF(E1028=Options!$A$5,INDEX(Assoziation!$F$2:$F$96,MATCH(1,(A1028=Assoziation!$A$2:$A$96) * (Species!B1028=Assoziation!$B$2:$B$96) * (Species!C1028=Assoziation!$C$2:$C$96) * (Species!D1028=Assoziation!$D$2:$D$96),0)),"")))</f>
        <v>Drabo-Seslerion</v>
      </c>
      <c r="G1028" t="str" cm="1">
        <f t="array" ref="G1028">IF(E1028=Options!$A$3,INDEX(Klasse!$D$2:$D$42,MATCH(1,(A1028=Klasse!$A$2:$A$42) * (Species!B1028=Klasse!$B$2:$B$42),0)),IF(E1028=Options!$A$4,INDEX(Verband!$F$2:$F$179,MATCH(1,(A1028=Verband!$A$2:$A$179) * (Species!B1028=Verband!$B$2:$B$179) * (Species!C1028=Verband!$C$2:$C$179),0)),IF(E1028=Options!$A$5,INDEX(Assoziation!$G$2:$G$96,MATCH(1,(A1028=Assoziation!$A$2:$A$96) * (Species!B1028=Assoziation!$B$2:$B$96) * (Species!C1028=Assoziation!$C$2:$C$96) * (Species!D1028=Assoziation!$D$2:$D$96),0)),"")))</f>
        <v>Kalkfels-Pionierflur des Gebirges (Karstfluren)</v>
      </c>
      <c r="H1028" s="11" t="s">
        <v>1045</v>
      </c>
      <c r="I1028" s="10">
        <v>1</v>
      </c>
      <c r="J1028" s="10">
        <v>0</v>
      </c>
      <c r="K1028" s="10">
        <v>0</v>
      </c>
      <c r="L1028" t="str">
        <f t="shared" si="94"/>
        <v xml:space="preserve">Euphrasia </v>
      </c>
      <c r="M1028" t="str">
        <f t="shared" si="95"/>
        <v xml:space="preserve"> salisburgensis</v>
      </c>
      <c r="N1028" t="str">
        <f t="shared" si="96"/>
        <v/>
      </c>
      <c r="O1028" t="str">
        <f t="shared" si="98"/>
        <v>Species</v>
      </c>
      <c r="P1028" t="str">
        <f t="shared" si="97"/>
        <v>Hoppe</v>
      </c>
      <c r="Q1028" t="str">
        <f>LOOKUP(A1028,Formation!$A$2:$A$10,Formation!$B$2:$B$10)</f>
        <v>Grünland (Naturrasen, Wiesen und Weiden)</v>
      </c>
      <c r="R1028" t="str" cm="1">
        <f t="array" ref="R1028">INDEX(Klasse!$D$2:$D$42,MATCH(1,(A1028=Klasse!$A$2:$A$42) * (Species!B1028=Klasse!$B$2:$B$42),0))</f>
        <v>Pionierfluren auf Felsböden (Felsgrusfluren)</v>
      </c>
    </row>
    <row r="1029" spans="1:18" x14ac:dyDescent="0.3">
      <c r="A1029" s="10">
        <v>4</v>
      </c>
      <c r="B1029" s="10">
        <v>1</v>
      </c>
      <c r="C1029" s="10">
        <v>2</v>
      </c>
      <c r="E1029" t="str">
        <f>IF(C1029="",Options!$A$3,IF(D1029="",Options!$A$4,Options!$A$5))</f>
        <v>Verband</v>
      </c>
      <c r="F1029" t="str" cm="1">
        <f t="array" ref="F1029">IF(E1029=Options!$A$3,"",IF(E1029=Options!$A$4,INDEX(Verband!$E$2:$E$179,MATCH(1,(A1029=Verband!$A$2:$A$179) * (Species!B1029=Verband!$B$2:$B$179) * (Species!C1029=Verband!$C$2:$C$179),0)),IF(E1029=Options!$A$5,INDEX(Assoziation!$F$2:$F$96,MATCH(1,(A1029=Assoziation!$A$2:$A$96) * (Species!B1029=Assoziation!$B$2:$B$96) * (Species!C1029=Assoziation!$C$2:$C$96) * (Species!D1029=Assoziation!$D$2:$D$96),0)),"")))</f>
        <v>Drabo-Seslerion</v>
      </c>
      <c r="G1029" t="str" cm="1">
        <f t="array" ref="G1029">IF(E1029=Options!$A$3,INDEX(Klasse!$D$2:$D$42,MATCH(1,(A1029=Klasse!$A$2:$A$42) * (Species!B1029=Klasse!$B$2:$B$42),0)),IF(E1029=Options!$A$4,INDEX(Verband!$F$2:$F$179,MATCH(1,(A1029=Verband!$A$2:$A$179) * (Species!B1029=Verband!$B$2:$B$179) * (Species!C1029=Verband!$C$2:$C$179),0)),IF(E1029=Options!$A$5,INDEX(Assoziation!$G$2:$G$96,MATCH(1,(A1029=Assoziation!$A$2:$A$96) * (Species!B1029=Assoziation!$B$2:$B$96) * (Species!C1029=Assoziation!$C$2:$C$96) * (Species!D1029=Assoziation!$D$2:$D$96),0)),"")))</f>
        <v>Kalkfels-Pionierflur des Gebirges (Karstfluren)</v>
      </c>
      <c r="H1029" s="11" t="s">
        <v>1046</v>
      </c>
      <c r="I1029" s="10">
        <v>1</v>
      </c>
      <c r="J1029" s="10">
        <v>0</v>
      </c>
      <c r="K1029" s="10">
        <v>0</v>
      </c>
      <c r="L1029" t="str">
        <f t="shared" si="94"/>
        <v xml:space="preserve">Iberis </v>
      </c>
      <c r="M1029" t="str">
        <f t="shared" si="95"/>
        <v xml:space="preserve"> saxatilis</v>
      </c>
      <c r="N1029" t="str">
        <f t="shared" si="96"/>
        <v/>
      </c>
      <c r="O1029" t="str">
        <f t="shared" si="98"/>
        <v>Species</v>
      </c>
      <c r="P1029" t="str">
        <f t="shared" si="97"/>
        <v>L.</v>
      </c>
      <c r="Q1029" t="str">
        <f>LOOKUP(A1029,Formation!$A$2:$A$10,Formation!$B$2:$B$10)</f>
        <v>Grünland (Naturrasen, Wiesen und Weiden)</v>
      </c>
      <c r="R1029" t="str" cm="1">
        <f t="array" ref="R1029">INDEX(Klasse!$D$2:$D$42,MATCH(1,(A1029=Klasse!$A$2:$A$42) * (Species!B1029=Klasse!$B$2:$B$42),0))</f>
        <v>Pionierfluren auf Felsböden (Felsgrusfluren)</v>
      </c>
    </row>
    <row r="1030" spans="1:18" x14ac:dyDescent="0.3">
      <c r="A1030" s="10">
        <v>4</v>
      </c>
      <c r="B1030" s="10">
        <v>1</v>
      </c>
      <c r="C1030" s="10">
        <v>2</v>
      </c>
      <c r="E1030" t="str">
        <f>IF(C1030="",Options!$A$3,IF(D1030="",Options!$A$4,Options!$A$5))</f>
        <v>Verband</v>
      </c>
      <c r="F1030" t="str" cm="1">
        <f t="array" ref="F1030">IF(E1030=Options!$A$3,"",IF(E1030=Options!$A$4,INDEX(Verband!$E$2:$E$179,MATCH(1,(A1030=Verband!$A$2:$A$179) * (Species!B1030=Verband!$B$2:$B$179) * (Species!C1030=Verband!$C$2:$C$179),0)),IF(E1030=Options!$A$5,INDEX(Assoziation!$F$2:$F$96,MATCH(1,(A1030=Assoziation!$A$2:$A$96) * (Species!B1030=Assoziation!$B$2:$B$96) * (Species!C1030=Assoziation!$C$2:$C$96) * (Species!D1030=Assoziation!$D$2:$D$96),0)),"")))</f>
        <v>Drabo-Seslerion</v>
      </c>
      <c r="G1030" t="str" cm="1">
        <f t="array" ref="G1030">IF(E1030=Options!$A$3,INDEX(Klasse!$D$2:$D$42,MATCH(1,(A1030=Klasse!$A$2:$A$42) * (Species!B1030=Klasse!$B$2:$B$42),0)),IF(E1030=Options!$A$4,INDEX(Verband!$F$2:$F$179,MATCH(1,(A1030=Verband!$A$2:$A$179) * (Species!B1030=Verband!$B$2:$B$179) * (Species!C1030=Verband!$C$2:$C$179),0)),IF(E1030=Options!$A$5,INDEX(Assoziation!$G$2:$G$96,MATCH(1,(A1030=Assoziation!$A$2:$A$96) * (Species!B1030=Assoziation!$B$2:$B$96) * (Species!C1030=Assoziation!$C$2:$C$96) * (Species!D1030=Assoziation!$D$2:$D$96),0)),"")))</f>
        <v>Kalkfels-Pionierflur des Gebirges (Karstfluren)</v>
      </c>
      <c r="H1030" s="11" t="s">
        <v>1047</v>
      </c>
      <c r="I1030" s="10">
        <v>0</v>
      </c>
      <c r="J1030" s="10">
        <v>0</v>
      </c>
      <c r="K1030" s="10">
        <v>0</v>
      </c>
      <c r="L1030" t="str">
        <f t="shared" si="94"/>
        <v xml:space="preserve">Acinos </v>
      </c>
      <c r="M1030" t="str">
        <f t="shared" si="95"/>
        <v xml:space="preserve"> alpinus</v>
      </c>
      <c r="N1030" t="str">
        <f t="shared" si="96"/>
        <v/>
      </c>
      <c r="O1030" t="str">
        <f t="shared" si="98"/>
        <v>Species</v>
      </c>
      <c r="P1030" t="str">
        <f t="shared" si="97"/>
        <v>(L.) Moench</v>
      </c>
      <c r="Q1030" t="str">
        <f>LOOKUP(A1030,Formation!$A$2:$A$10,Formation!$B$2:$B$10)</f>
        <v>Grünland (Naturrasen, Wiesen und Weiden)</v>
      </c>
      <c r="R1030" t="str" cm="1">
        <f t="array" ref="R1030">INDEX(Klasse!$D$2:$D$42,MATCH(1,(A1030=Klasse!$A$2:$A$42) * (Species!B1030=Klasse!$B$2:$B$42),0))</f>
        <v>Pionierfluren auf Felsböden (Felsgrusfluren)</v>
      </c>
    </row>
    <row r="1031" spans="1:18" x14ac:dyDescent="0.3">
      <c r="A1031" s="10">
        <v>4</v>
      </c>
      <c r="B1031" s="10">
        <v>1</v>
      </c>
      <c r="C1031" s="10">
        <v>2</v>
      </c>
      <c r="E1031" t="str">
        <f>IF(C1031="",Options!$A$3,IF(D1031="",Options!$A$4,Options!$A$5))</f>
        <v>Verband</v>
      </c>
      <c r="F1031" t="str" cm="1">
        <f t="array" ref="F1031">IF(E1031=Options!$A$3,"",IF(E1031=Options!$A$4,INDEX(Verband!$E$2:$E$179,MATCH(1,(A1031=Verband!$A$2:$A$179) * (Species!B1031=Verband!$B$2:$B$179) * (Species!C1031=Verband!$C$2:$C$179),0)),IF(E1031=Options!$A$5,INDEX(Assoziation!$F$2:$F$96,MATCH(1,(A1031=Assoziation!$A$2:$A$96) * (Species!B1031=Assoziation!$B$2:$B$96) * (Species!C1031=Assoziation!$C$2:$C$96) * (Species!D1031=Assoziation!$D$2:$D$96),0)),"")))</f>
        <v>Drabo-Seslerion</v>
      </c>
      <c r="G1031" t="str" cm="1">
        <f t="array" ref="G1031">IF(E1031=Options!$A$3,INDEX(Klasse!$D$2:$D$42,MATCH(1,(A1031=Klasse!$A$2:$A$42) * (Species!B1031=Klasse!$B$2:$B$42),0)),IF(E1031=Options!$A$4,INDEX(Verband!$F$2:$F$179,MATCH(1,(A1031=Verband!$A$2:$A$179) * (Species!B1031=Verband!$B$2:$B$179) * (Species!C1031=Verband!$C$2:$C$179),0)),IF(E1031=Options!$A$5,INDEX(Assoziation!$G$2:$G$96,MATCH(1,(A1031=Assoziation!$A$2:$A$96) * (Species!B1031=Assoziation!$B$2:$B$96) * (Species!C1031=Assoziation!$C$2:$C$96) * (Species!D1031=Assoziation!$D$2:$D$96),0)),"")))</f>
        <v>Kalkfels-Pionierflur des Gebirges (Karstfluren)</v>
      </c>
      <c r="H1031" s="11" t="s">
        <v>1048</v>
      </c>
      <c r="I1031" s="10">
        <v>0</v>
      </c>
      <c r="J1031" s="10">
        <v>0</v>
      </c>
      <c r="K1031" s="10">
        <v>0</v>
      </c>
      <c r="L1031" t="str">
        <f t="shared" si="94"/>
        <v xml:space="preserve">Bupleurum </v>
      </c>
      <c r="M1031" t="str">
        <f t="shared" si="95"/>
        <v xml:space="preserve"> ranunculoides</v>
      </c>
      <c r="N1031" t="str">
        <f t="shared" si="96"/>
        <v>caricinum</v>
      </c>
      <c r="O1031" t="str">
        <f t="shared" si="98"/>
        <v>Subspecies</v>
      </c>
      <c r="P1031" t="str">
        <f t="shared" si="97"/>
        <v/>
      </c>
      <c r="Q1031" t="str">
        <f>LOOKUP(A1031,Formation!$A$2:$A$10,Formation!$B$2:$B$10)</f>
        <v>Grünland (Naturrasen, Wiesen und Weiden)</v>
      </c>
      <c r="R1031" t="str" cm="1">
        <f t="array" ref="R1031">INDEX(Klasse!$D$2:$D$42,MATCH(1,(A1031=Klasse!$A$2:$A$42) * (Species!B1031=Klasse!$B$2:$B$42),0))</f>
        <v>Pionierfluren auf Felsböden (Felsgrusfluren)</v>
      </c>
    </row>
    <row r="1032" spans="1:18" x14ac:dyDescent="0.3">
      <c r="A1032" s="10">
        <v>4</v>
      </c>
      <c r="B1032" s="10">
        <v>1</v>
      </c>
      <c r="C1032" s="10">
        <v>2</v>
      </c>
      <c r="E1032" t="str">
        <f>IF(C1032="",Options!$A$3,IF(D1032="",Options!$A$4,Options!$A$5))</f>
        <v>Verband</v>
      </c>
      <c r="F1032" t="str" cm="1">
        <f t="array" ref="F1032">IF(E1032=Options!$A$3,"",IF(E1032=Options!$A$4,INDEX(Verband!$E$2:$E$179,MATCH(1,(A1032=Verband!$A$2:$A$179) * (Species!B1032=Verband!$B$2:$B$179) * (Species!C1032=Verband!$C$2:$C$179),0)),IF(E1032=Options!$A$5,INDEX(Assoziation!$F$2:$F$96,MATCH(1,(A1032=Assoziation!$A$2:$A$96) * (Species!B1032=Assoziation!$B$2:$B$96) * (Species!C1032=Assoziation!$C$2:$C$96) * (Species!D1032=Assoziation!$D$2:$D$96),0)),"")))</f>
        <v>Drabo-Seslerion</v>
      </c>
      <c r="G1032" t="str" cm="1">
        <f t="array" ref="G1032">IF(E1032=Options!$A$3,INDEX(Klasse!$D$2:$D$42,MATCH(1,(A1032=Klasse!$A$2:$A$42) * (Species!B1032=Klasse!$B$2:$B$42),0)),IF(E1032=Options!$A$4,INDEX(Verband!$F$2:$F$179,MATCH(1,(A1032=Verband!$A$2:$A$179) * (Species!B1032=Verband!$B$2:$B$179) * (Species!C1032=Verband!$C$2:$C$179),0)),IF(E1032=Options!$A$5,INDEX(Assoziation!$G$2:$G$96,MATCH(1,(A1032=Assoziation!$A$2:$A$96) * (Species!B1032=Assoziation!$B$2:$B$96) * (Species!C1032=Assoziation!$C$2:$C$96) * (Species!D1032=Assoziation!$D$2:$D$96),0)),"")))</f>
        <v>Kalkfels-Pionierflur des Gebirges (Karstfluren)</v>
      </c>
      <c r="H1032" s="11" t="s">
        <v>988</v>
      </c>
      <c r="I1032" s="10">
        <v>0</v>
      </c>
      <c r="J1032" s="10">
        <v>0</v>
      </c>
      <c r="K1032" s="10">
        <v>0</v>
      </c>
      <c r="L1032" t="str">
        <f t="shared" si="94"/>
        <v xml:space="preserve">Dianthus </v>
      </c>
      <c r="M1032" t="str">
        <f t="shared" si="95"/>
        <v xml:space="preserve"> sylvestris</v>
      </c>
      <c r="N1032" t="str">
        <f t="shared" si="96"/>
        <v/>
      </c>
      <c r="O1032" t="str">
        <f t="shared" si="98"/>
        <v>Species</v>
      </c>
      <c r="P1032" t="str">
        <f t="shared" si="97"/>
        <v>Wulfen</v>
      </c>
      <c r="Q1032" t="str">
        <f>LOOKUP(A1032,Formation!$A$2:$A$10,Formation!$B$2:$B$10)</f>
        <v>Grünland (Naturrasen, Wiesen und Weiden)</v>
      </c>
      <c r="R1032" t="str" cm="1">
        <f t="array" ref="R1032">INDEX(Klasse!$D$2:$D$42,MATCH(1,(A1032=Klasse!$A$2:$A$42) * (Species!B1032=Klasse!$B$2:$B$42),0))</f>
        <v>Pionierfluren auf Felsböden (Felsgrusfluren)</v>
      </c>
    </row>
    <row r="1033" spans="1:18" x14ac:dyDescent="0.3">
      <c r="A1033" s="10">
        <v>4</v>
      </c>
      <c r="B1033" s="10">
        <v>1</v>
      </c>
      <c r="C1033" s="10">
        <v>2</v>
      </c>
      <c r="E1033" t="str">
        <f>IF(C1033="",Options!$A$3,IF(D1033="",Options!$A$4,Options!$A$5))</f>
        <v>Verband</v>
      </c>
      <c r="F1033" t="str" cm="1">
        <f t="array" ref="F1033">IF(E1033=Options!$A$3,"",IF(E1033=Options!$A$4,INDEX(Verband!$E$2:$E$179,MATCH(1,(A1033=Verband!$A$2:$A$179) * (Species!B1033=Verband!$B$2:$B$179) * (Species!C1033=Verband!$C$2:$C$179),0)),IF(E1033=Options!$A$5,INDEX(Assoziation!$F$2:$F$96,MATCH(1,(A1033=Assoziation!$A$2:$A$96) * (Species!B1033=Assoziation!$B$2:$B$96) * (Species!C1033=Assoziation!$C$2:$C$96) * (Species!D1033=Assoziation!$D$2:$D$96),0)),"")))</f>
        <v>Drabo-Seslerion</v>
      </c>
      <c r="G1033" t="str" cm="1">
        <f t="array" ref="G1033">IF(E1033=Options!$A$3,INDEX(Klasse!$D$2:$D$42,MATCH(1,(A1033=Klasse!$A$2:$A$42) * (Species!B1033=Klasse!$B$2:$B$42),0)),IF(E1033=Options!$A$4,INDEX(Verband!$F$2:$F$179,MATCH(1,(A1033=Verband!$A$2:$A$179) * (Species!B1033=Verband!$B$2:$B$179) * (Species!C1033=Verband!$C$2:$C$179),0)),IF(E1033=Options!$A$5,INDEX(Assoziation!$G$2:$G$96,MATCH(1,(A1033=Assoziation!$A$2:$A$96) * (Species!B1033=Assoziation!$B$2:$B$96) * (Species!C1033=Assoziation!$C$2:$C$96) * (Species!D1033=Assoziation!$D$2:$D$96),0)),"")))</f>
        <v>Kalkfels-Pionierflur des Gebirges (Karstfluren)</v>
      </c>
      <c r="H1033" s="11" t="s">
        <v>1049</v>
      </c>
      <c r="I1033" s="10">
        <v>0</v>
      </c>
      <c r="J1033" s="10">
        <v>0</v>
      </c>
      <c r="K1033" s="10">
        <v>0</v>
      </c>
      <c r="L1033" t="str">
        <f t="shared" si="94"/>
        <v xml:space="preserve">Draba </v>
      </c>
      <c r="M1033" t="str">
        <f t="shared" si="95"/>
        <v xml:space="preserve"> aizoides</v>
      </c>
      <c r="N1033" t="str">
        <f t="shared" si="96"/>
        <v/>
      </c>
      <c r="O1033" t="str">
        <f t="shared" si="98"/>
        <v>Species</v>
      </c>
      <c r="P1033" t="str">
        <f t="shared" si="97"/>
        <v>L.</v>
      </c>
      <c r="Q1033" t="str">
        <f>LOOKUP(A1033,Formation!$A$2:$A$10,Formation!$B$2:$B$10)</f>
        <v>Grünland (Naturrasen, Wiesen und Weiden)</v>
      </c>
      <c r="R1033" t="str" cm="1">
        <f t="array" ref="R1033">INDEX(Klasse!$D$2:$D$42,MATCH(1,(A1033=Klasse!$A$2:$A$42) * (Species!B1033=Klasse!$B$2:$B$42),0))</f>
        <v>Pionierfluren auf Felsböden (Felsgrusfluren)</v>
      </c>
    </row>
    <row r="1034" spans="1:18" x14ac:dyDescent="0.3">
      <c r="A1034" s="10">
        <v>4</v>
      </c>
      <c r="B1034" s="10">
        <v>1</v>
      </c>
      <c r="C1034" s="10">
        <v>2</v>
      </c>
      <c r="E1034" t="str">
        <f>IF(C1034="",Options!$A$3,IF(D1034="",Options!$A$4,Options!$A$5))</f>
        <v>Verband</v>
      </c>
      <c r="F1034" t="str" cm="1">
        <f t="array" ref="F1034">IF(E1034=Options!$A$3,"",IF(E1034=Options!$A$4,INDEX(Verband!$E$2:$E$179,MATCH(1,(A1034=Verband!$A$2:$A$179) * (Species!B1034=Verband!$B$2:$B$179) * (Species!C1034=Verband!$C$2:$C$179),0)),IF(E1034=Options!$A$5,INDEX(Assoziation!$F$2:$F$96,MATCH(1,(A1034=Assoziation!$A$2:$A$96) * (Species!B1034=Assoziation!$B$2:$B$96) * (Species!C1034=Assoziation!$C$2:$C$96) * (Species!D1034=Assoziation!$D$2:$D$96),0)),"")))</f>
        <v>Drabo-Seslerion</v>
      </c>
      <c r="G1034" t="str" cm="1">
        <f t="array" ref="G1034">IF(E1034=Options!$A$3,INDEX(Klasse!$D$2:$D$42,MATCH(1,(A1034=Klasse!$A$2:$A$42) * (Species!B1034=Klasse!$B$2:$B$42),0)),IF(E1034=Options!$A$4,INDEX(Verband!$F$2:$F$179,MATCH(1,(A1034=Verband!$A$2:$A$179) * (Species!B1034=Verband!$B$2:$B$179) * (Species!C1034=Verband!$C$2:$C$179),0)),IF(E1034=Options!$A$5,INDEX(Assoziation!$G$2:$G$96,MATCH(1,(A1034=Assoziation!$A$2:$A$96) * (Species!B1034=Assoziation!$B$2:$B$96) * (Species!C1034=Assoziation!$C$2:$C$96) * (Species!D1034=Assoziation!$D$2:$D$96),0)),"")))</f>
        <v>Kalkfels-Pionierflur des Gebirges (Karstfluren)</v>
      </c>
      <c r="H1034" s="11" t="s">
        <v>989</v>
      </c>
      <c r="I1034" s="10">
        <v>0</v>
      </c>
      <c r="J1034" s="10">
        <v>1</v>
      </c>
      <c r="K1034" s="10">
        <v>0</v>
      </c>
      <c r="L1034" t="str">
        <f t="shared" si="94"/>
        <v xml:space="preserve">Dryas </v>
      </c>
      <c r="M1034" t="str">
        <f t="shared" si="95"/>
        <v xml:space="preserve"> octopetala</v>
      </c>
      <c r="N1034" t="str">
        <f t="shared" si="96"/>
        <v/>
      </c>
      <c r="O1034" t="str">
        <f t="shared" si="98"/>
        <v>Species</v>
      </c>
      <c r="P1034" t="str">
        <f t="shared" si="97"/>
        <v>L.</v>
      </c>
      <c r="Q1034" t="str">
        <f>LOOKUP(A1034,Formation!$A$2:$A$10,Formation!$B$2:$B$10)</f>
        <v>Grünland (Naturrasen, Wiesen und Weiden)</v>
      </c>
      <c r="R1034" t="str" cm="1">
        <f t="array" ref="R1034">INDEX(Klasse!$D$2:$D$42,MATCH(1,(A1034=Klasse!$A$2:$A$42) * (Species!B1034=Klasse!$B$2:$B$42),0))</f>
        <v>Pionierfluren auf Felsböden (Felsgrusfluren)</v>
      </c>
    </row>
    <row r="1035" spans="1:18" x14ac:dyDescent="0.3">
      <c r="A1035" s="10">
        <v>4</v>
      </c>
      <c r="B1035" s="10">
        <v>1</v>
      </c>
      <c r="C1035" s="10">
        <v>2</v>
      </c>
      <c r="E1035" t="str">
        <f>IF(C1035="",Options!$A$3,IF(D1035="",Options!$A$4,Options!$A$5))</f>
        <v>Verband</v>
      </c>
      <c r="F1035" t="str" cm="1">
        <f t="array" ref="F1035">IF(E1035=Options!$A$3,"",IF(E1035=Options!$A$4,INDEX(Verband!$E$2:$E$179,MATCH(1,(A1035=Verband!$A$2:$A$179) * (Species!B1035=Verband!$B$2:$B$179) * (Species!C1035=Verband!$C$2:$C$179),0)),IF(E1035=Options!$A$5,INDEX(Assoziation!$F$2:$F$96,MATCH(1,(A1035=Assoziation!$A$2:$A$96) * (Species!B1035=Assoziation!$B$2:$B$96) * (Species!C1035=Assoziation!$C$2:$C$96) * (Species!D1035=Assoziation!$D$2:$D$96),0)),"")))</f>
        <v>Drabo-Seslerion</v>
      </c>
      <c r="G1035" t="str" cm="1">
        <f t="array" ref="G1035">IF(E1035=Options!$A$3,INDEX(Klasse!$D$2:$D$42,MATCH(1,(A1035=Klasse!$A$2:$A$42) * (Species!B1035=Klasse!$B$2:$B$42),0)),IF(E1035=Options!$A$4,INDEX(Verband!$F$2:$F$179,MATCH(1,(A1035=Verband!$A$2:$A$179) * (Species!B1035=Verband!$B$2:$B$179) * (Species!C1035=Verband!$C$2:$C$179),0)),IF(E1035=Options!$A$5,INDEX(Assoziation!$G$2:$G$96,MATCH(1,(A1035=Assoziation!$A$2:$A$96) * (Species!B1035=Assoziation!$B$2:$B$96) * (Species!C1035=Assoziation!$C$2:$C$96) * (Species!D1035=Assoziation!$D$2:$D$96),0)),"")))</f>
        <v>Kalkfels-Pionierflur des Gebirges (Karstfluren)</v>
      </c>
      <c r="H1035" s="11" t="s">
        <v>1050</v>
      </c>
      <c r="I1035" s="10">
        <v>0</v>
      </c>
      <c r="J1035" s="10">
        <v>1</v>
      </c>
      <c r="K1035" s="10">
        <v>0</v>
      </c>
      <c r="L1035" t="str">
        <f t="shared" si="94"/>
        <v xml:space="preserve">Globularia </v>
      </c>
      <c r="M1035" t="str">
        <f t="shared" si="95"/>
        <v xml:space="preserve"> cordifolia</v>
      </c>
      <c r="N1035" t="str">
        <f t="shared" si="96"/>
        <v/>
      </c>
      <c r="O1035" t="str">
        <f t="shared" si="98"/>
        <v>Species</v>
      </c>
      <c r="P1035" t="str">
        <f t="shared" si="97"/>
        <v>L.</v>
      </c>
      <c r="Q1035" t="str">
        <f>LOOKUP(A1035,Formation!$A$2:$A$10,Formation!$B$2:$B$10)</f>
        <v>Grünland (Naturrasen, Wiesen und Weiden)</v>
      </c>
      <c r="R1035" t="str" cm="1">
        <f t="array" ref="R1035">INDEX(Klasse!$D$2:$D$42,MATCH(1,(A1035=Klasse!$A$2:$A$42) * (Species!B1035=Klasse!$B$2:$B$42),0))</f>
        <v>Pionierfluren auf Felsböden (Felsgrusfluren)</v>
      </c>
    </row>
    <row r="1036" spans="1:18" x14ac:dyDescent="0.3">
      <c r="A1036" s="10">
        <v>4</v>
      </c>
      <c r="B1036" s="10">
        <v>1</v>
      </c>
      <c r="C1036" s="10">
        <v>2</v>
      </c>
      <c r="E1036" t="str">
        <f>IF(C1036="",Options!$A$3,IF(D1036="",Options!$A$4,Options!$A$5))</f>
        <v>Verband</v>
      </c>
      <c r="F1036" t="str" cm="1">
        <f t="array" ref="F1036">IF(E1036=Options!$A$3,"",IF(E1036=Options!$A$4,INDEX(Verband!$E$2:$E$179,MATCH(1,(A1036=Verband!$A$2:$A$179) * (Species!B1036=Verband!$B$2:$B$179) * (Species!C1036=Verband!$C$2:$C$179),0)),IF(E1036=Options!$A$5,INDEX(Assoziation!$F$2:$F$96,MATCH(1,(A1036=Assoziation!$A$2:$A$96) * (Species!B1036=Assoziation!$B$2:$B$96) * (Species!C1036=Assoziation!$C$2:$C$96) * (Species!D1036=Assoziation!$D$2:$D$96),0)),"")))</f>
        <v>Drabo-Seslerion</v>
      </c>
      <c r="G1036" t="str" cm="1">
        <f t="array" ref="G1036">IF(E1036=Options!$A$3,INDEX(Klasse!$D$2:$D$42,MATCH(1,(A1036=Klasse!$A$2:$A$42) * (Species!B1036=Klasse!$B$2:$B$42),0)),IF(E1036=Options!$A$4,INDEX(Verband!$F$2:$F$179,MATCH(1,(A1036=Verband!$A$2:$A$179) * (Species!B1036=Verband!$B$2:$B$179) * (Species!C1036=Verband!$C$2:$C$179),0)),IF(E1036=Options!$A$5,INDEX(Assoziation!$G$2:$G$96,MATCH(1,(A1036=Assoziation!$A$2:$A$96) * (Species!B1036=Assoziation!$B$2:$B$96) * (Species!C1036=Assoziation!$C$2:$C$96) * (Species!D1036=Assoziation!$D$2:$D$96),0)),"")))</f>
        <v>Kalkfels-Pionierflur des Gebirges (Karstfluren)</v>
      </c>
      <c r="H1036" s="11" t="s">
        <v>682</v>
      </c>
      <c r="I1036" s="10">
        <v>0</v>
      </c>
      <c r="J1036" s="10">
        <v>1</v>
      </c>
      <c r="K1036" s="10">
        <v>0</v>
      </c>
      <c r="L1036" t="str">
        <f t="shared" si="94"/>
        <v xml:space="preserve">Gypsophila </v>
      </c>
      <c r="M1036" t="str">
        <f t="shared" si="95"/>
        <v xml:space="preserve"> repens</v>
      </c>
      <c r="N1036" t="str">
        <f t="shared" si="96"/>
        <v/>
      </c>
      <c r="O1036" t="str">
        <f t="shared" si="98"/>
        <v>Species</v>
      </c>
      <c r="P1036" t="str">
        <f t="shared" si="97"/>
        <v>L.</v>
      </c>
      <c r="Q1036" t="str">
        <f>LOOKUP(A1036,Formation!$A$2:$A$10,Formation!$B$2:$B$10)</f>
        <v>Grünland (Naturrasen, Wiesen und Weiden)</v>
      </c>
      <c r="R1036" t="str" cm="1">
        <f t="array" ref="R1036">INDEX(Klasse!$D$2:$D$42,MATCH(1,(A1036=Klasse!$A$2:$A$42) * (Species!B1036=Klasse!$B$2:$B$42),0))</f>
        <v>Pionierfluren auf Felsböden (Felsgrusfluren)</v>
      </c>
    </row>
    <row r="1037" spans="1:18" x14ac:dyDescent="0.3">
      <c r="A1037" s="10">
        <v>4</v>
      </c>
      <c r="B1037" s="10">
        <v>1</v>
      </c>
      <c r="C1037" s="10">
        <v>2</v>
      </c>
      <c r="E1037" t="str">
        <f>IF(C1037="",Options!$A$3,IF(D1037="",Options!$A$4,Options!$A$5))</f>
        <v>Verband</v>
      </c>
      <c r="F1037" t="str" cm="1">
        <f t="array" ref="F1037">IF(E1037=Options!$A$3,"",IF(E1037=Options!$A$4,INDEX(Verband!$E$2:$E$179,MATCH(1,(A1037=Verband!$A$2:$A$179) * (Species!B1037=Verband!$B$2:$B$179) * (Species!C1037=Verband!$C$2:$C$179),0)),IF(E1037=Options!$A$5,INDEX(Assoziation!$F$2:$F$96,MATCH(1,(A1037=Assoziation!$A$2:$A$96) * (Species!B1037=Assoziation!$B$2:$B$96) * (Species!C1037=Assoziation!$C$2:$C$96) * (Species!D1037=Assoziation!$D$2:$D$96),0)),"")))</f>
        <v>Drabo-Seslerion</v>
      </c>
      <c r="G1037" t="str" cm="1">
        <f t="array" ref="G1037">IF(E1037=Options!$A$3,INDEX(Klasse!$D$2:$D$42,MATCH(1,(A1037=Klasse!$A$2:$A$42) * (Species!B1037=Klasse!$B$2:$B$42),0)),IF(E1037=Options!$A$4,INDEX(Verband!$F$2:$F$179,MATCH(1,(A1037=Verband!$A$2:$A$179) * (Species!B1037=Verband!$B$2:$B$179) * (Species!C1037=Verband!$C$2:$C$179),0)),IF(E1037=Options!$A$5,INDEX(Assoziation!$G$2:$G$96,MATCH(1,(A1037=Assoziation!$A$2:$A$96) * (Species!B1037=Assoziation!$B$2:$B$96) * (Species!C1037=Assoziation!$C$2:$C$96) * (Species!D1037=Assoziation!$D$2:$D$96),0)),"")))</f>
        <v>Kalkfels-Pionierflur des Gebirges (Karstfluren)</v>
      </c>
      <c r="H1037" s="11" t="s">
        <v>1051</v>
      </c>
      <c r="I1037" s="10">
        <v>0</v>
      </c>
      <c r="J1037" s="10">
        <v>1</v>
      </c>
      <c r="K1037" s="10">
        <v>0</v>
      </c>
      <c r="L1037" t="str">
        <f t="shared" si="94"/>
        <v xml:space="preserve">Helianthemum </v>
      </c>
      <c r="M1037" t="str">
        <f t="shared" si="95"/>
        <v xml:space="preserve"> alpestre</v>
      </c>
      <c r="N1037" t="str">
        <f t="shared" si="96"/>
        <v/>
      </c>
      <c r="O1037" t="str">
        <f t="shared" si="98"/>
        <v>Species</v>
      </c>
      <c r="P1037" t="str">
        <f t="shared" si="97"/>
        <v>(Jacq.) DC.</v>
      </c>
      <c r="Q1037" t="str">
        <f>LOOKUP(A1037,Formation!$A$2:$A$10,Formation!$B$2:$B$10)</f>
        <v>Grünland (Naturrasen, Wiesen und Weiden)</v>
      </c>
      <c r="R1037" t="str" cm="1">
        <f t="array" ref="R1037">INDEX(Klasse!$D$2:$D$42,MATCH(1,(A1037=Klasse!$A$2:$A$42) * (Species!B1037=Klasse!$B$2:$B$42),0))</f>
        <v>Pionierfluren auf Felsböden (Felsgrusfluren)</v>
      </c>
    </row>
    <row r="1038" spans="1:18" x14ac:dyDescent="0.3">
      <c r="A1038" s="10">
        <v>4</v>
      </c>
      <c r="B1038" s="10">
        <v>1</v>
      </c>
      <c r="C1038" s="10">
        <v>2</v>
      </c>
      <c r="E1038" t="str">
        <f>IF(C1038="",Options!$A$3,IF(D1038="",Options!$A$4,Options!$A$5))</f>
        <v>Verband</v>
      </c>
      <c r="F1038" t="str" cm="1">
        <f t="array" ref="F1038">IF(E1038=Options!$A$3,"",IF(E1038=Options!$A$4,INDEX(Verband!$E$2:$E$179,MATCH(1,(A1038=Verband!$A$2:$A$179) * (Species!B1038=Verband!$B$2:$B$179) * (Species!C1038=Verband!$C$2:$C$179),0)),IF(E1038=Options!$A$5,INDEX(Assoziation!$F$2:$F$96,MATCH(1,(A1038=Assoziation!$A$2:$A$96) * (Species!B1038=Assoziation!$B$2:$B$96) * (Species!C1038=Assoziation!$C$2:$C$96) * (Species!D1038=Assoziation!$D$2:$D$96),0)),"")))</f>
        <v>Drabo-Seslerion</v>
      </c>
      <c r="G1038" t="str" cm="1">
        <f t="array" ref="G1038">IF(E1038=Options!$A$3,INDEX(Klasse!$D$2:$D$42,MATCH(1,(A1038=Klasse!$A$2:$A$42) * (Species!B1038=Klasse!$B$2:$B$42),0)),IF(E1038=Options!$A$4,INDEX(Verband!$F$2:$F$179,MATCH(1,(A1038=Verband!$A$2:$A$179) * (Species!B1038=Verband!$B$2:$B$179) * (Species!C1038=Verband!$C$2:$C$179),0)),IF(E1038=Options!$A$5,INDEX(Assoziation!$G$2:$G$96,MATCH(1,(A1038=Assoziation!$A$2:$A$96) * (Species!B1038=Assoziation!$B$2:$B$96) * (Species!C1038=Assoziation!$C$2:$C$96) * (Species!D1038=Assoziation!$D$2:$D$96),0)),"")))</f>
        <v>Kalkfels-Pionierflur des Gebirges (Karstfluren)</v>
      </c>
      <c r="H1038" s="11" t="s">
        <v>1052</v>
      </c>
      <c r="I1038" s="10">
        <v>0</v>
      </c>
      <c r="J1038" s="10">
        <v>0</v>
      </c>
      <c r="K1038" s="10">
        <v>0</v>
      </c>
      <c r="L1038" t="str">
        <f t="shared" si="94"/>
        <v xml:space="preserve">Knautia </v>
      </c>
      <c r="M1038" t="str">
        <f t="shared" si="95"/>
        <v xml:space="preserve"> velutina</v>
      </c>
      <c r="N1038" t="str">
        <f t="shared" si="96"/>
        <v/>
      </c>
      <c r="O1038" t="str">
        <f t="shared" si="98"/>
        <v>Species</v>
      </c>
      <c r="P1038" t="str">
        <f t="shared" si="97"/>
        <v>Briq.</v>
      </c>
      <c r="Q1038" t="str">
        <f>LOOKUP(A1038,Formation!$A$2:$A$10,Formation!$B$2:$B$10)</f>
        <v>Grünland (Naturrasen, Wiesen und Weiden)</v>
      </c>
      <c r="R1038" t="str" cm="1">
        <f t="array" ref="R1038">INDEX(Klasse!$D$2:$D$42,MATCH(1,(A1038=Klasse!$A$2:$A$42) * (Species!B1038=Klasse!$B$2:$B$42),0))</f>
        <v>Pionierfluren auf Felsböden (Felsgrusfluren)</v>
      </c>
    </row>
    <row r="1039" spans="1:18" x14ac:dyDescent="0.3">
      <c r="A1039" s="10">
        <v>4</v>
      </c>
      <c r="B1039" s="10">
        <v>1</v>
      </c>
      <c r="C1039" s="10">
        <v>2</v>
      </c>
      <c r="E1039" t="str">
        <f>IF(C1039="",Options!$A$3,IF(D1039="",Options!$A$4,Options!$A$5))</f>
        <v>Verband</v>
      </c>
      <c r="F1039" t="str" cm="1">
        <f t="array" ref="F1039">IF(E1039=Options!$A$3,"",IF(E1039=Options!$A$4,INDEX(Verband!$E$2:$E$179,MATCH(1,(A1039=Verband!$A$2:$A$179) * (Species!B1039=Verband!$B$2:$B$179) * (Species!C1039=Verband!$C$2:$C$179),0)),IF(E1039=Options!$A$5,INDEX(Assoziation!$F$2:$F$96,MATCH(1,(A1039=Assoziation!$A$2:$A$96) * (Species!B1039=Assoziation!$B$2:$B$96) * (Species!C1039=Assoziation!$C$2:$C$96) * (Species!D1039=Assoziation!$D$2:$D$96),0)),"")))</f>
        <v>Drabo-Seslerion</v>
      </c>
      <c r="G1039" t="str" cm="1">
        <f t="array" ref="G1039">IF(E1039=Options!$A$3,INDEX(Klasse!$D$2:$D$42,MATCH(1,(A1039=Klasse!$A$2:$A$42) * (Species!B1039=Klasse!$B$2:$B$42),0)),IF(E1039=Options!$A$4,INDEX(Verband!$F$2:$F$179,MATCH(1,(A1039=Verband!$A$2:$A$179) * (Species!B1039=Verband!$B$2:$B$179) * (Species!C1039=Verband!$C$2:$C$179),0)),IF(E1039=Options!$A$5,INDEX(Assoziation!$G$2:$G$96,MATCH(1,(A1039=Assoziation!$A$2:$A$96) * (Species!B1039=Assoziation!$B$2:$B$96) * (Species!C1039=Assoziation!$C$2:$C$96) * (Species!D1039=Assoziation!$D$2:$D$96),0)),"")))</f>
        <v>Kalkfels-Pionierflur des Gebirges (Karstfluren)</v>
      </c>
      <c r="H1039" s="11" t="s">
        <v>1053</v>
      </c>
      <c r="I1039" s="10">
        <v>0</v>
      </c>
      <c r="J1039" s="10">
        <v>0</v>
      </c>
      <c r="K1039" s="10">
        <v>0</v>
      </c>
      <c r="L1039" t="str">
        <f t="shared" si="94"/>
        <v xml:space="preserve">Minuartia </v>
      </c>
      <c r="M1039" t="str">
        <f t="shared" si="95"/>
        <v xml:space="preserve"> capillacea</v>
      </c>
      <c r="N1039" t="str">
        <f t="shared" si="96"/>
        <v/>
      </c>
      <c r="O1039" t="str">
        <f t="shared" si="98"/>
        <v>Species</v>
      </c>
      <c r="P1039" t="str">
        <f t="shared" si="97"/>
        <v>(All.) Graebn.</v>
      </c>
      <c r="Q1039" t="str">
        <f>LOOKUP(A1039,Formation!$A$2:$A$10,Formation!$B$2:$B$10)</f>
        <v>Grünland (Naturrasen, Wiesen und Weiden)</v>
      </c>
      <c r="R1039" t="str" cm="1">
        <f t="array" ref="R1039">INDEX(Klasse!$D$2:$D$42,MATCH(1,(A1039=Klasse!$A$2:$A$42) * (Species!B1039=Klasse!$B$2:$B$42),0))</f>
        <v>Pionierfluren auf Felsböden (Felsgrusfluren)</v>
      </c>
    </row>
    <row r="1040" spans="1:18" x14ac:dyDescent="0.3">
      <c r="A1040" s="10">
        <v>4</v>
      </c>
      <c r="B1040" s="10">
        <v>1</v>
      </c>
      <c r="C1040" s="10">
        <v>2</v>
      </c>
      <c r="E1040" t="str">
        <f>IF(C1040="",Options!$A$3,IF(D1040="",Options!$A$4,Options!$A$5))</f>
        <v>Verband</v>
      </c>
      <c r="F1040" t="str" cm="1">
        <f t="array" ref="F1040">IF(E1040=Options!$A$3,"",IF(E1040=Options!$A$4,INDEX(Verband!$E$2:$E$179,MATCH(1,(A1040=Verband!$A$2:$A$179) * (Species!B1040=Verband!$B$2:$B$179) * (Species!C1040=Verband!$C$2:$C$179),0)),IF(E1040=Options!$A$5,INDEX(Assoziation!$F$2:$F$96,MATCH(1,(A1040=Assoziation!$A$2:$A$96) * (Species!B1040=Assoziation!$B$2:$B$96) * (Species!C1040=Assoziation!$C$2:$C$96) * (Species!D1040=Assoziation!$D$2:$D$96),0)),"")))</f>
        <v>Drabo-Seslerion</v>
      </c>
      <c r="G1040" t="str" cm="1">
        <f t="array" ref="G1040">IF(E1040=Options!$A$3,INDEX(Klasse!$D$2:$D$42,MATCH(1,(A1040=Klasse!$A$2:$A$42) * (Species!B1040=Klasse!$B$2:$B$42),0)),IF(E1040=Options!$A$4,INDEX(Verband!$F$2:$F$179,MATCH(1,(A1040=Verband!$A$2:$A$179) * (Species!B1040=Verband!$B$2:$B$179) * (Species!C1040=Verband!$C$2:$C$179),0)),IF(E1040=Options!$A$5,INDEX(Assoziation!$G$2:$G$96,MATCH(1,(A1040=Assoziation!$A$2:$A$96) * (Species!B1040=Assoziation!$B$2:$B$96) * (Species!C1040=Assoziation!$C$2:$C$96) * (Species!D1040=Assoziation!$D$2:$D$96),0)),"")))</f>
        <v>Kalkfels-Pionierflur des Gebirges (Karstfluren)</v>
      </c>
      <c r="H1040" s="11" t="s">
        <v>781</v>
      </c>
      <c r="I1040" s="10">
        <v>0</v>
      </c>
      <c r="J1040" s="10">
        <v>0</v>
      </c>
      <c r="K1040" s="10">
        <v>0</v>
      </c>
      <c r="L1040" t="str">
        <f t="shared" si="94"/>
        <v xml:space="preserve">Salix </v>
      </c>
      <c r="M1040" t="str">
        <f t="shared" si="95"/>
        <v xml:space="preserve"> serpillifolia</v>
      </c>
      <c r="N1040" t="str">
        <f t="shared" si="96"/>
        <v/>
      </c>
      <c r="O1040" t="str">
        <f t="shared" si="98"/>
        <v>Species</v>
      </c>
      <c r="P1040" t="str">
        <f t="shared" si="97"/>
        <v>Scop.</v>
      </c>
      <c r="Q1040" t="str">
        <f>LOOKUP(A1040,Formation!$A$2:$A$10,Formation!$B$2:$B$10)</f>
        <v>Grünland (Naturrasen, Wiesen und Weiden)</v>
      </c>
      <c r="R1040" t="str" cm="1">
        <f t="array" ref="R1040">INDEX(Klasse!$D$2:$D$42,MATCH(1,(A1040=Klasse!$A$2:$A$42) * (Species!B1040=Klasse!$B$2:$B$42),0))</f>
        <v>Pionierfluren auf Felsböden (Felsgrusfluren)</v>
      </c>
    </row>
    <row r="1041" spans="1:18" x14ac:dyDescent="0.3">
      <c r="A1041" s="10">
        <v>4</v>
      </c>
      <c r="B1041" s="10">
        <v>1</v>
      </c>
      <c r="C1041" s="10">
        <v>2</v>
      </c>
      <c r="E1041" t="str">
        <f>IF(C1041="",Options!$A$3,IF(D1041="",Options!$A$4,Options!$A$5))</f>
        <v>Verband</v>
      </c>
      <c r="F1041" t="str" cm="1">
        <f t="array" ref="F1041">IF(E1041=Options!$A$3,"",IF(E1041=Options!$A$4,INDEX(Verband!$E$2:$E$179,MATCH(1,(A1041=Verband!$A$2:$A$179) * (Species!B1041=Verband!$B$2:$B$179) * (Species!C1041=Verband!$C$2:$C$179),0)),IF(E1041=Options!$A$5,INDEX(Assoziation!$F$2:$F$96,MATCH(1,(A1041=Assoziation!$A$2:$A$96) * (Species!B1041=Assoziation!$B$2:$B$96) * (Species!C1041=Assoziation!$C$2:$C$96) * (Species!D1041=Assoziation!$D$2:$D$96),0)),"")))</f>
        <v>Drabo-Seslerion</v>
      </c>
      <c r="G1041" t="str" cm="1">
        <f t="array" ref="G1041">IF(E1041=Options!$A$3,INDEX(Klasse!$D$2:$D$42,MATCH(1,(A1041=Klasse!$A$2:$A$42) * (Species!B1041=Klasse!$B$2:$B$42),0)),IF(E1041=Options!$A$4,INDEX(Verband!$F$2:$F$179,MATCH(1,(A1041=Verband!$A$2:$A$179) * (Species!B1041=Verband!$B$2:$B$179) * (Species!C1041=Verband!$C$2:$C$179),0)),IF(E1041=Options!$A$5,INDEX(Assoziation!$G$2:$G$96,MATCH(1,(A1041=Assoziation!$A$2:$A$96) * (Species!B1041=Assoziation!$B$2:$B$96) * (Species!C1041=Assoziation!$C$2:$C$96) * (Species!D1041=Assoziation!$D$2:$D$96),0)),"")))</f>
        <v>Kalkfels-Pionierflur des Gebirges (Karstfluren)</v>
      </c>
      <c r="H1041" s="11" t="s">
        <v>1054</v>
      </c>
      <c r="I1041" s="10">
        <v>0</v>
      </c>
      <c r="J1041" s="10">
        <v>0</v>
      </c>
      <c r="K1041" s="10">
        <v>0</v>
      </c>
      <c r="L1041" t="str">
        <f t="shared" si="94"/>
        <v xml:space="preserve">Saussurea </v>
      </c>
      <c r="M1041" t="str">
        <f t="shared" si="95"/>
        <v xml:space="preserve"> discolor</v>
      </c>
      <c r="N1041" t="str">
        <f t="shared" si="96"/>
        <v/>
      </c>
      <c r="O1041" t="str">
        <f t="shared" si="98"/>
        <v>Species</v>
      </c>
      <c r="P1041" t="str">
        <f t="shared" si="97"/>
        <v>(Willd.) DC.</v>
      </c>
      <c r="Q1041" t="str">
        <f>LOOKUP(A1041,Formation!$A$2:$A$10,Formation!$B$2:$B$10)</f>
        <v>Grünland (Naturrasen, Wiesen und Weiden)</v>
      </c>
      <c r="R1041" t="str" cm="1">
        <f t="array" ref="R1041">INDEX(Klasse!$D$2:$D$42,MATCH(1,(A1041=Klasse!$A$2:$A$42) * (Species!B1041=Klasse!$B$2:$B$42),0))</f>
        <v>Pionierfluren auf Felsböden (Felsgrusfluren)</v>
      </c>
    </row>
    <row r="1042" spans="1:18" x14ac:dyDescent="0.3">
      <c r="A1042" s="10">
        <v>4</v>
      </c>
      <c r="B1042" s="10">
        <v>1</v>
      </c>
      <c r="C1042" s="10">
        <v>2</v>
      </c>
      <c r="E1042" t="str">
        <f>IF(C1042="",Options!$A$3,IF(D1042="",Options!$A$4,Options!$A$5))</f>
        <v>Verband</v>
      </c>
      <c r="F1042" t="str" cm="1">
        <f t="array" ref="F1042">IF(E1042=Options!$A$3,"",IF(E1042=Options!$A$4,INDEX(Verband!$E$2:$E$179,MATCH(1,(A1042=Verband!$A$2:$A$179) * (Species!B1042=Verband!$B$2:$B$179) * (Species!C1042=Verband!$C$2:$C$179),0)),IF(E1042=Options!$A$5,INDEX(Assoziation!$F$2:$F$96,MATCH(1,(A1042=Assoziation!$A$2:$A$96) * (Species!B1042=Assoziation!$B$2:$B$96) * (Species!C1042=Assoziation!$C$2:$C$96) * (Species!D1042=Assoziation!$D$2:$D$96),0)),"")))</f>
        <v>Drabo-Seslerion</v>
      </c>
      <c r="G1042" t="str" cm="1">
        <f t="array" ref="G1042">IF(E1042=Options!$A$3,INDEX(Klasse!$D$2:$D$42,MATCH(1,(A1042=Klasse!$A$2:$A$42) * (Species!B1042=Klasse!$B$2:$B$42),0)),IF(E1042=Options!$A$4,INDEX(Verband!$F$2:$F$179,MATCH(1,(A1042=Verband!$A$2:$A$179) * (Species!B1042=Verband!$B$2:$B$179) * (Species!C1042=Verband!$C$2:$C$179),0)),IF(E1042=Options!$A$5,INDEX(Assoziation!$G$2:$G$96,MATCH(1,(A1042=Assoziation!$A$2:$A$96) * (Species!B1042=Assoziation!$B$2:$B$96) * (Species!C1042=Assoziation!$C$2:$C$96) * (Species!D1042=Assoziation!$D$2:$D$96),0)),"")))</f>
        <v>Kalkfels-Pionierflur des Gebirges (Karstfluren)</v>
      </c>
      <c r="H1042" s="11" t="s">
        <v>1055</v>
      </c>
      <c r="I1042" s="10">
        <v>0</v>
      </c>
      <c r="J1042" s="10">
        <v>0</v>
      </c>
      <c r="K1042" s="10">
        <v>0</v>
      </c>
      <c r="L1042" t="str">
        <f t="shared" si="94"/>
        <v xml:space="preserve">Saxifraga </v>
      </c>
      <c r="M1042" t="str">
        <f t="shared" si="95"/>
        <v xml:space="preserve"> adscendens</v>
      </c>
      <c r="N1042" t="str">
        <f t="shared" si="96"/>
        <v/>
      </c>
      <c r="O1042" t="str">
        <f t="shared" si="98"/>
        <v>Species</v>
      </c>
      <c r="P1042" t="str">
        <f t="shared" si="97"/>
        <v>L.</v>
      </c>
      <c r="Q1042" t="str">
        <f>LOOKUP(A1042,Formation!$A$2:$A$10,Formation!$B$2:$B$10)</f>
        <v>Grünland (Naturrasen, Wiesen und Weiden)</v>
      </c>
      <c r="R1042" t="str" cm="1">
        <f t="array" ref="R1042">INDEX(Klasse!$D$2:$D$42,MATCH(1,(A1042=Klasse!$A$2:$A$42) * (Species!B1042=Klasse!$B$2:$B$42),0))</f>
        <v>Pionierfluren auf Felsböden (Felsgrusfluren)</v>
      </c>
    </row>
    <row r="1043" spans="1:18" x14ac:dyDescent="0.3">
      <c r="A1043" s="10">
        <v>4</v>
      </c>
      <c r="B1043" s="10">
        <v>1</v>
      </c>
      <c r="C1043" s="10">
        <v>2</v>
      </c>
      <c r="E1043" t="str">
        <f>IF(C1043="",Options!$A$3,IF(D1043="",Options!$A$4,Options!$A$5))</f>
        <v>Verband</v>
      </c>
      <c r="F1043" t="str" cm="1">
        <f t="array" ref="F1043">IF(E1043=Options!$A$3,"",IF(E1043=Options!$A$4,INDEX(Verband!$E$2:$E$179,MATCH(1,(A1043=Verband!$A$2:$A$179) * (Species!B1043=Verband!$B$2:$B$179) * (Species!C1043=Verband!$C$2:$C$179),0)),IF(E1043=Options!$A$5,INDEX(Assoziation!$F$2:$F$96,MATCH(1,(A1043=Assoziation!$A$2:$A$96) * (Species!B1043=Assoziation!$B$2:$B$96) * (Species!C1043=Assoziation!$C$2:$C$96) * (Species!D1043=Assoziation!$D$2:$D$96),0)),"")))</f>
        <v>Drabo-Seslerion</v>
      </c>
      <c r="G1043" t="str" cm="1">
        <f t="array" ref="G1043">IF(E1043=Options!$A$3,INDEX(Klasse!$D$2:$D$42,MATCH(1,(A1043=Klasse!$A$2:$A$42) * (Species!B1043=Klasse!$B$2:$B$42),0)),IF(E1043=Options!$A$4,INDEX(Verband!$F$2:$F$179,MATCH(1,(A1043=Verband!$A$2:$A$179) * (Species!B1043=Verband!$B$2:$B$179) * (Species!C1043=Verband!$C$2:$C$179),0)),IF(E1043=Options!$A$5,INDEX(Assoziation!$G$2:$G$96,MATCH(1,(A1043=Assoziation!$A$2:$A$96) * (Species!B1043=Assoziation!$B$2:$B$96) * (Species!C1043=Assoziation!$C$2:$C$96) * (Species!D1043=Assoziation!$D$2:$D$96),0)),"")))</f>
        <v>Kalkfels-Pionierflur des Gebirges (Karstfluren)</v>
      </c>
      <c r="H1043" s="11" t="s">
        <v>1056</v>
      </c>
      <c r="I1043" s="10">
        <v>0</v>
      </c>
      <c r="J1043" s="10">
        <v>0</v>
      </c>
      <c r="K1043" s="10">
        <v>0</v>
      </c>
      <c r="L1043" t="str">
        <f t="shared" si="94"/>
        <v xml:space="preserve">Saxifraga </v>
      </c>
      <c r="M1043" t="str">
        <f t="shared" si="95"/>
        <v xml:space="preserve"> exarata</v>
      </c>
      <c r="N1043" t="str">
        <f t="shared" si="96"/>
        <v>moschata</v>
      </c>
      <c r="O1043" t="str">
        <f t="shared" si="98"/>
        <v>Subspecies</v>
      </c>
      <c r="P1043" t="str">
        <f t="shared" si="97"/>
        <v/>
      </c>
      <c r="Q1043" t="str">
        <f>LOOKUP(A1043,Formation!$A$2:$A$10,Formation!$B$2:$B$10)</f>
        <v>Grünland (Naturrasen, Wiesen und Weiden)</v>
      </c>
      <c r="R1043" t="str" cm="1">
        <f t="array" ref="R1043">INDEX(Klasse!$D$2:$D$42,MATCH(1,(A1043=Klasse!$A$2:$A$42) * (Species!B1043=Klasse!$B$2:$B$42),0))</f>
        <v>Pionierfluren auf Felsböden (Felsgrusfluren)</v>
      </c>
    </row>
    <row r="1044" spans="1:18" x14ac:dyDescent="0.3">
      <c r="A1044" s="10">
        <v>4</v>
      </c>
      <c r="B1044" s="10">
        <v>1</v>
      </c>
      <c r="C1044" s="10">
        <v>2</v>
      </c>
      <c r="E1044" t="str">
        <f>IF(C1044="",Options!$A$3,IF(D1044="",Options!$A$4,Options!$A$5))</f>
        <v>Verband</v>
      </c>
      <c r="F1044" t="str" cm="1">
        <f t="array" ref="F1044">IF(E1044=Options!$A$3,"",IF(E1044=Options!$A$4,INDEX(Verband!$E$2:$E$179,MATCH(1,(A1044=Verband!$A$2:$A$179) * (Species!B1044=Verband!$B$2:$B$179) * (Species!C1044=Verband!$C$2:$C$179),0)),IF(E1044=Options!$A$5,INDEX(Assoziation!$F$2:$F$96,MATCH(1,(A1044=Assoziation!$A$2:$A$96) * (Species!B1044=Assoziation!$B$2:$B$96) * (Species!C1044=Assoziation!$C$2:$C$96) * (Species!D1044=Assoziation!$D$2:$D$96),0)),"")))</f>
        <v>Drabo-Seslerion</v>
      </c>
      <c r="G1044" t="str" cm="1">
        <f t="array" ref="G1044">IF(E1044=Options!$A$3,INDEX(Klasse!$D$2:$D$42,MATCH(1,(A1044=Klasse!$A$2:$A$42) * (Species!B1044=Klasse!$B$2:$B$42),0)),IF(E1044=Options!$A$4,INDEX(Verband!$F$2:$F$179,MATCH(1,(A1044=Verband!$A$2:$A$179) * (Species!B1044=Verband!$B$2:$B$179) * (Species!C1044=Verband!$C$2:$C$179),0)),IF(E1044=Options!$A$5,INDEX(Assoziation!$G$2:$G$96,MATCH(1,(A1044=Assoziation!$A$2:$A$96) * (Species!B1044=Assoziation!$B$2:$B$96) * (Species!C1044=Assoziation!$C$2:$C$96) * (Species!D1044=Assoziation!$D$2:$D$96),0)),"")))</f>
        <v>Kalkfels-Pionierflur des Gebirges (Karstfluren)</v>
      </c>
      <c r="H1044" s="11" t="s">
        <v>903</v>
      </c>
      <c r="I1044" s="10">
        <v>0</v>
      </c>
      <c r="J1044" s="10">
        <v>0</v>
      </c>
      <c r="K1044" s="10">
        <v>0</v>
      </c>
      <c r="L1044" t="str">
        <f t="shared" si="94"/>
        <v xml:space="preserve">Saxifraga </v>
      </c>
      <c r="M1044" t="str">
        <f t="shared" si="95"/>
        <v xml:space="preserve"> paniculata</v>
      </c>
      <c r="N1044" t="str">
        <f t="shared" si="96"/>
        <v/>
      </c>
      <c r="O1044" t="str">
        <f t="shared" si="98"/>
        <v>Species</v>
      </c>
      <c r="P1044" t="str">
        <f t="shared" si="97"/>
        <v>Mill.</v>
      </c>
      <c r="Q1044" t="str">
        <f>LOOKUP(A1044,Formation!$A$2:$A$10,Formation!$B$2:$B$10)</f>
        <v>Grünland (Naturrasen, Wiesen und Weiden)</v>
      </c>
      <c r="R1044" t="str" cm="1">
        <f t="array" ref="R1044">INDEX(Klasse!$D$2:$D$42,MATCH(1,(A1044=Klasse!$A$2:$A$42) * (Species!B1044=Klasse!$B$2:$B$42),0))</f>
        <v>Pionierfluren auf Felsböden (Felsgrusfluren)</v>
      </c>
    </row>
    <row r="1045" spans="1:18" x14ac:dyDescent="0.3">
      <c r="A1045" s="10">
        <v>4</v>
      </c>
      <c r="B1045" s="10">
        <v>1</v>
      </c>
      <c r="C1045" s="10">
        <v>2</v>
      </c>
      <c r="E1045" t="str">
        <f>IF(C1045="",Options!$A$3,IF(D1045="",Options!$A$4,Options!$A$5))</f>
        <v>Verband</v>
      </c>
      <c r="F1045" t="str" cm="1">
        <f t="array" ref="F1045">IF(E1045=Options!$A$3,"",IF(E1045=Options!$A$4,INDEX(Verband!$E$2:$E$179,MATCH(1,(A1045=Verband!$A$2:$A$179) * (Species!B1045=Verband!$B$2:$B$179) * (Species!C1045=Verband!$C$2:$C$179),0)),IF(E1045=Options!$A$5,INDEX(Assoziation!$F$2:$F$96,MATCH(1,(A1045=Assoziation!$A$2:$A$96) * (Species!B1045=Assoziation!$B$2:$B$96) * (Species!C1045=Assoziation!$C$2:$C$96) * (Species!D1045=Assoziation!$D$2:$D$96),0)),"")))</f>
        <v>Drabo-Seslerion</v>
      </c>
      <c r="G1045" t="str" cm="1">
        <f t="array" ref="G1045">IF(E1045=Options!$A$3,INDEX(Klasse!$D$2:$D$42,MATCH(1,(A1045=Klasse!$A$2:$A$42) * (Species!B1045=Klasse!$B$2:$B$42),0)),IF(E1045=Options!$A$4,INDEX(Verband!$F$2:$F$179,MATCH(1,(A1045=Verband!$A$2:$A$179) * (Species!B1045=Verband!$B$2:$B$179) * (Species!C1045=Verband!$C$2:$C$179),0)),IF(E1045=Options!$A$5,INDEX(Assoziation!$G$2:$G$96,MATCH(1,(A1045=Assoziation!$A$2:$A$96) * (Species!B1045=Assoziation!$B$2:$B$96) * (Species!C1045=Assoziation!$C$2:$C$96) * (Species!D1045=Assoziation!$D$2:$D$96),0)),"")))</f>
        <v>Kalkfels-Pionierflur des Gebirges (Karstfluren)</v>
      </c>
      <c r="H1045" s="11" t="s">
        <v>1057</v>
      </c>
      <c r="I1045" s="10">
        <v>0</v>
      </c>
      <c r="J1045" s="10">
        <v>0</v>
      </c>
      <c r="K1045" s="10">
        <v>0</v>
      </c>
      <c r="L1045" t="str">
        <f t="shared" si="94"/>
        <v xml:space="preserve">Sedum </v>
      </c>
      <c r="M1045" t="str">
        <f t="shared" si="95"/>
        <v xml:space="preserve"> atratum</v>
      </c>
      <c r="N1045" t="str">
        <f t="shared" si="96"/>
        <v/>
      </c>
      <c r="O1045" t="str">
        <f t="shared" si="98"/>
        <v>Species</v>
      </c>
      <c r="P1045" t="str">
        <f t="shared" si="97"/>
        <v>L.</v>
      </c>
      <c r="Q1045" t="str">
        <f>LOOKUP(A1045,Formation!$A$2:$A$10,Formation!$B$2:$B$10)</f>
        <v>Grünland (Naturrasen, Wiesen und Weiden)</v>
      </c>
      <c r="R1045" t="str" cm="1">
        <f t="array" ref="R1045">INDEX(Klasse!$D$2:$D$42,MATCH(1,(A1045=Klasse!$A$2:$A$42) * (Species!B1045=Klasse!$B$2:$B$42),0))</f>
        <v>Pionierfluren auf Felsböden (Felsgrusfluren)</v>
      </c>
    </row>
    <row r="1046" spans="1:18" x14ac:dyDescent="0.3">
      <c r="A1046" s="10">
        <v>4</v>
      </c>
      <c r="B1046" s="10">
        <v>1</v>
      </c>
      <c r="C1046" s="10">
        <v>2</v>
      </c>
      <c r="E1046" t="str">
        <f>IF(C1046="",Options!$A$3,IF(D1046="",Options!$A$4,Options!$A$5))</f>
        <v>Verband</v>
      </c>
      <c r="F1046" t="str" cm="1">
        <f t="array" ref="F1046">IF(E1046=Options!$A$3,"",IF(E1046=Options!$A$4,INDEX(Verband!$E$2:$E$179,MATCH(1,(A1046=Verband!$A$2:$A$179) * (Species!B1046=Verband!$B$2:$B$179) * (Species!C1046=Verband!$C$2:$C$179),0)),IF(E1046=Options!$A$5,INDEX(Assoziation!$F$2:$F$96,MATCH(1,(A1046=Assoziation!$A$2:$A$96) * (Species!B1046=Assoziation!$B$2:$B$96) * (Species!C1046=Assoziation!$C$2:$C$96) * (Species!D1046=Assoziation!$D$2:$D$96),0)),"")))</f>
        <v>Drabo-Seslerion</v>
      </c>
      <c r="G1046" t="str" cm="1">
        <f t="array" ref="G1046">IF(E1046=Options!$A$3,INDEX(Klasse!$D$2:$D$42,MATCH(1,(A1046=Klasse!$A$2:$A$42) * (Species!B1046=Klasse!$B$2:$B$42),0)),IF(E1046=Options!$A$4,INDEX(Verband!$F$2:$F$179,MATCH(1,(A1046=Verband!$A$2:$A$179) * (Species!B1046=Verband!$B$2:$B$179) * (Species!C1046=Verband!$C$2:$C$179),0)),IF(E1046=Options!$A$5,INDEX(Assoziation!$G$2:$G$96,MATCH(1,(A1046=Assoziation!$A$2:$A$96) * (Species!B1046=Assoziation!$B$2:$B$96) * (Species!C1046=Assoziation!$C$2:$C$96) * (Species!D1046=Assoziation!$D$2:$D$96),0)),"")))</f>
        <v>Kalkfels-Pionierflur des Gebirges (Karstfluren)</v>
      </c>
      <c r="H1046" s="11" t="s">
        <v>1058</v>
      </c>
      <c r="I1046" s="10">
        <v>0</v>
      </c>
      <c r="J1046" s="10">
        <v>0</v>
      </c>
      <c r="K1046" s="10">
        <v>0</v>
      </c>
      <c r="L1046" t="str">
        <f t="shared" si="94"/>
        <v xml:space="preserve">Sempervivum </v>
      </c>
      <c r="M1046" t="str">
        <f t="shared" si="95"/>
        <v xml:space="preserve"> tectorum</v>
      </c>
      <c r="N1046" t="str">
        <f t="shared" si="96"/>
        <v/>
      </c>
      <c r="O1046" t="str">
        <f t="shared" si="98"/>
        <v>Species</v>
      </c>
      <c r="P1046" t="str">
        <f t="shared" si="97"/>
        <v>L.</v>
      </c>
      <c r="Q1046" t="str">
        <f>LOOKUP(A1046,Formation!$A$2:$A$10,Formation!$B$2:$B$10)</f>
        <v>Grünland (Naturrasen, Wiesen und Weiden)</v>
      </c>
      <c r="R1046" t="str" cm="1">
        <f t="array" ref="R1046">INDEX(Klasse!$D$2:$D$42,MATCH(1,(A1046=Klasse!$A$2:$A$42) * (Species!B1046=Klasse!$B$2:$B$42),0))</f>
        <v>Pionierfluren auf Felsböden (Felsgrusfluren)</v>
      </c>
    </row>
    <row r="1047" spans="1:18" x14ac:dyDescent="0.3">
      <c r="A1047" s="10">
        <v>4</v>
      </c>
      <c r="B1047" s="10">
        <v>1</v>
      </c>
      <c r="C1047" s="10">
        <v>2</v>
      </c>
      <c r="E1047" t="str">
        <f>IF(C1047="",Options!$A$3,IF(D1047="",Options!$A$4,Options!$A$5))</f>
        <v>Verband</v>
      </c>
      <c r="F1047" t="str" cm="1">
        <f t="array" ref="F1047">IF(E1047=Options!$A$3,"",IF(E1047=Options!$A$4,INDEX(Verband!$E$2:$E$179,MATCH(1,(A1047=Verband!$A$2:$A$179) * (Species!B1047=Verband!$B$2:$B$179) * (Species!C1047=Verband!$C$2:$C$179),0)),IF(E1047=Options!$A$5,INDEX(Assoziation!$F$2:$F$96,MATCH(1,(A1047=Assoziation!$A$2:$A$96) * (Species!B1047=Assoziation!$B$2:$B$96) * (Species!C1047=Assoziation!$C$2:$C$96) * (Species!D1047=Assoziation!$D$2:$D$96),0)),"")))</f>
        <v>Drabo-Seslerion</v>
      </c>
      <c r="G1047" t="str" cm="1">
        <f t="array" ref="G1047">IF(E1047=Options!$A$3,INDEX(Klasse!$D$2:$D$42,MATCH(1,(A1047=Klasse!$A$2:$A$42) * (Species!B1047=Klasse!$B$2:$B$42),0)),IF(E1047=Options!$A$4,INDEX(Verband!$F$2:$F$179,MATCH(1,(A1047=Verband!$A$2:$A$179) * (Species!B1047=Verband!$B$2:$B$179) * (Species!C1047=Verband!$C$2:$C$179),0)),IF(E1047=Options!$A$5,INDEX(Assoziation!$G$2:$G$96,MATCH(1,(A1047=Assoziation!$A$2:$A$96) * (Species!B1047=Assoziation!$B$2:$B$96) * (Species!C1047=Assoziation!$C$2:$C$96) * (Species!D1047=Assoziation!$D$2:$D$96),0)),"")))</f>
        <v>Kalkfels-Pionierflur des Gebirges (Karstfluren)</v>
      </c>
      <c r="H1047" s="11" t="s">
        <v>1059</v>
      </c>
      <c r="I1047" s="10">
        <v>0</v>
      </c>
      <c r="J1047" s="10">
        <v>0</v>
      </c>
      <c r="K1047" s="10">
        <v>0</v>
      </c>
      <c r="L1047" t="str">
        <f t="shared" si="94"/>
        <v xml:space="preserve">Sesleria </v>
      </c>
      <c r="M1047" t="str">
        <f t="shared" si="95"/>
        <v xml:space="preserve"> caerulea</v>
      </c>
      <c r="N1047" t="str">
        <f t="shared" si="96"/>
        <v/>
      </c>
      <c r="O1047" t="str">
        <f t="shared" si="98"/>
        <v>Species</v>
      </c>
      <c r="P1047" t="str">
        <f t="shared" si="97"/>
        <v>(L.) Ard.</v>
      </c>
      <c r="Q1047" t="str">
        <f>LOOKUP(A1047,Formation!$A$2:$A$10,Formation!$B$2:$B$10)</f>
        <v>Grünland (Naturrasen, Wiesen und Weiden)</v>
      </c>
      <c r="R1047" t="str" cm="1">
        <f t="array" ref="R1047">INDEX(Klasse!$D$2:$D$42,MATCH(1,(A1047=Klasse!$A$2:$A$42) * (Species!B1047=Klasse!$B$2:$B$42),0))</f>
        <v>Pionierfluren auf Felsböden (Felsgrusfluren)</v>
      </c>
    </row>
    <row r="1048" spans="1:18" x14ac:dyDescent="0.3">
      <c r="A1048" s="10">
        <v>4</v>
      </c>
      <c r="B1048" s="10">
        <v>1</v>
      </c>
      <c r="C1048" s="10">
        <v>2</v>
      </c>
      <c r="E1048" t="str">
        <f>IF(C1048="",Options!$A$3,IF(D1048="",Options!$A$4,Options!$A$5))</f>
        <v>Verband</v>
      </c>
      <c r="F1048" t="str" cm="1">
        <f t="array" ref="F1048">IF(E1048=Options!$A$3,"",IF(E1048=Options!$A$4,INDEX(Verband!$E$2:$E$179,MATCH(1,(A1048=Verband!$A$2:$A$179) * (Species!B1048=Verband!$B$2:$B$179) * (Species!C1048=Verband!$C$2:$C$179),0)),IF(E1048=Options!$A$5,INDEX(Assoziation!$F$2:$F$96,MATCH(1,(A1048=Assoziation!$A$2:$A$96) * (Species!B1048=Assoziation!$B$2:$B$96) * (Species!C1048=Assoziation!$C$2:$C$96) * (Species!D1048=Assoziation!$D$2:$D$96),0)),"")))</f>
        <v>Drabo-Seslerion</v>
      </c>
      <c r="G1048" t="str" cm="1">
        <f t="array" ref="G1048">IF(E1048=Options!$A$3,INDEX(Klasse!$D$2:$D$42,MATCH(1,(A1048=Klasse!$A$2:$A$42) * (Species!B1048=Klasse!$B$2:$B$42),0)),IF(E1048=Options!$A$4,INDEX(Verband!$F$2:$F$179,MATCH(1,(A1048=Verband!$A$2:$A$179) * (Species!B1048=Verband!$B$2:$B$179) * (Species!C1048=Verband!$C$2:$C$179),0)),IF(E1048=Options!$A$5,INDEX(Assoziation!$G$2:$G$96,MATCH(1,(A1048=Assoziation!$A$2:$A$96) * (Species!B1048=Assoziation!$B$2:$B$96) * (Species!C1048=Assoziation!$C$2:$C$96) * (Species!D1048=Assoziation!$D$2:$D$96),0)),"")))</f>
        <v>Kalkfels-Pionierflur des Gebirges (Karstfluren)</v>
      </c>
      <c r="H1048" s="11" t="s">
        <v>824</v>
      </c>
      <c r="I1048" s="10">
        <v>0</v>
      </c>
      <c r="J1048" s="10">
        <v>0</v>
      </c>
      <c r="K1048" s="10">
        <v>0</v>
      </c>
      <c r="L1048" t="str">
        <f t="shared" si="94"/>
        <v xml:space="preserve">Teucrium </v>
      </c>
      <c r="M1048" t="str">
        <f t="shared" si="95"/>
        <v xml:space="preserve"> montanum</v>
      </c>
      <c r="N1048" t="str">
        <f t="shared" si="96"/>
        <v/>
      </c>
      <c r="O1048" t="str">
        <f t="shared" si="98"/>
        <v>Species</v>
      </c>
      <c r="P1048" t="str">
        <f t="shared" si="97"/>
        <v>L.</v>
      </c>
      <c r="Q1048" t="str">
        <f>LOOKUP(A1048,Formation!$A$2:$A$10,Formation!$B$2:$B$10)</f>
        <v>Grünland (Naturrasen, Wiesen und Weiden)</v>
      </c>
      <c r="R1048" t="str" cm="1">
        <f t="array" ref="R1048">INDEX(Klasse!$D$2:$D$42,MATCH(1,(A1048=Klasse!$A$2:$A$42) * (Species!B1048=Klasse!$B$2:$B$42),0))</f>
        <v>Pionierfluren auf Felsböden (Felsgrusfluren)</v>
      </c>
    </row>
    <row r="1049" spans="1:18" x14ac:dyDescent="0.3">
      <c r="A1049" s="10">
        <v>4</v>
      </c>
      <c r="B1049" s="10">
        <v>1</v>
      </c>
      <c r="C1049" s="10">
        <v>2</v>
      </c>
      <c r="E1049" t="str">
        <f>IF(C1049="",Options!$A$3,IF(D1049="",Options!$A$4,Options!$A$5))</f>
        <v>Verband</v>
      </c>
      <c r="F1049" t="str" cm="1">
        <f t="array" ref="F1049">IF(E1049=Options!$A$3,"",IF(E1049=Options!$A$4,INDEX(Verband!$E$2:$E$179,MATCH(1,(A1049=Verband!$A$2:$A$179) * (Species!B1049=Verband!$B$2:$B$179) * (Species!C1049=Verband!$C$2:$C$179),0)),IF(E1049=Options!$A$5,INDEX(Assoziation!$F$2:$F$96,MATCH(1,(A1049=Assoziation!$A$2:$A$96) * (Species!B1049=Assoziation!$B$2:$B$96) * (Species!C1049=Assoziation!$C$2:$C$96) * (Species!D1049=Assoziation!$D$2:$D$96),0)),"")))</f>
        <v>Drabo-Seslerion</v>
      </c>
      <c r="G1049" t="str" cm="1">
        <f t="array" ref="G1049">IF(E1049=Options!$A$3,INDEX(Klasse!$D$2:$D$42,MATCH(1,(A1049=Klasse!$A$2:$A$42) * (Species!B1049=Klasse!$B$2:$B$42),0)),IF(E1049=Options!$A$4,INDEX(Verband!$F$2:$F$179,MATCH(1,(A1049=Verband!$A$2:$A$179) * (Species!B1049=Verband!$B$2:$B$179) * (Species!C1049=Verband!$C$2:$C$179),0)),IF(E1049=Options!$A$5,INDEX(Assoziation!$G$2:$G$96,MATCH(1,(A1049=Assoziation!$A$2:$A$96) * (Species!B1049=Assoziation!$B$2:$B$96) * (Species!C1049=Assoziation!$C$2:$C$96) * (Species!D1049=Assoziation!$D$2:$D$96),0)),"")))</f>
        <v>Kalkfels-Pionierflur des Gebirges (Karstfluren)</v>
      </c>
      <c r="H1049" s="11" t="s">
        <v>1060</v>
      </c>
      <c r="I1049" s="10">
        <v>0</v>
      </c>
      <c r="J1049" s="10">
        <v>0</v>
      </c>
      <c r="K1049" s="10">
        <v>0</v>
      </c>
      <c r="L1049" t="str">
        <f t="shared" si="94"/>
        <v xml:space="preserve">Thymus </v>
      </c>
      <c r="M1049" t="str">
        <f t="shared" si="95"/>
        <v xml:space="preserve"> praecox</v>
      </c>
      <c r="N1049" t="str">
        <f t="shared" si="96"/>
        <v>polytrichus</v>
      </c>
      <c r="O1049" t="str">
        <f t="shared" si="98"/>
        <v>Subspecies</v>
      </c>
      <c r="P1049" t="str">
        <f t="shared" si="97"/>
        <v/>
      </c>
      <c r="Q1049" t="str">
        <f>LOOKUP(A1049,Formation!$A$2:$A$10,Formation!$B$2:$B$10)</f>
        <v>Grünland (Naturrasen, Wiesen und Weiden)</v>
      </c>
      <c r="R1049" t="str" cm="1">
        <f t="array" ref="R1049">INDEX(Klasse!$D$2:$D$42,MATCH(1,(A1049=Klasse!$A$2:$A$42) * (Species!B1049=Klasse!$B$2:$B$42),0))</f>
        <v>Pionierfluren auf Felsböden (Felsgrusfluren)</v>
      </c>
    </row>
    <row r="1050" spans="1:18" x14ac:dyDescent="0.3">
      <c r="A1050" s="10">
        <v>4</v>
      </c>
      <c r="B1050" s="10">
        <v>1</v>
      </c>
      <c r="C1050" s="10">
        <v>2</v>
      </c>
      <c r="E1050" t="str">
        <f>IF(C1050="",Options!$A$3,IF(D1050="",Options!$A$4,Options!$A$5))</f>
        <v>Verband</v>
      </c>
      <c r="F1050" t="str" cm="1">
        <f t="array" ref="F1050">IF(E1050=Options!$A$3,"",IF(E1050=Options!$A$4,INDEX(Verband!$E$2:$E$179,MATCH(1,(A1050=Verband!$A$2:$A$179) * (Species!B1050=Verband!$B$2:$B$179) * (Species!C1050=Verband!$C$2:$C$179),0)),IF(E1050=Options!$A$5,INDEX(Assoziation!$F$2:$F$96,MATCH(1,(A1050=Assoziation!$A$2:$A$96) * (Species!B1050=Assoziation!$B$2:$B$96) * (Species!C1050=Assoziation!$C$2:$C$96) * (Species!D1050=Assoziation!$D$2:$D$96),0)),"")))</f>
        <v>Drabo-Seslerion</v>
      </c>
      <c r="G1050" t="str" cm="1">
        <f t="array" ref="G1050">IF(E1050=Options!$A$3,INDEX(Klasse!$D$2:$D$42,MATCH(1,(A1050=Klasse!$A$2:$A$42) * (Species!B1050=Klasse!$B$2:$B$42),0)),IF(E1050=Options!$A$4,INDEX(Verband!$F$2:$F$179,MATCH(1,(A1050=Verband!$A$2:$A$179) * (Species!B1050=Verband!$B$2:$B$179) * (Species!C1050=Verband!$C$2:$C$179),0)),IF(E1050=Options!$A$5,INDEX(Assoziation!$G$2:$G$96,MATCH(1,(A1050=Assoziation!$A$2:$A$96) * (Species!B1050=Assoziation!$B$2:$B$96) * (Species!C1050=Assoziation!$C$2:$C$96) * (Species!D1050=Assoziation!$D$2:$D$96),0)),"")))</f>
        <v>Kalkfels-Pionierflur des Gebirges (Karstfluren)</v>
      </c>
      <c r="H1050" s="11" t="s">
        <v>1061</v>
      </c>
      <c r="I1050" s="10">
        <v>0</v>
      </c>
      <c r="J1050" s="10">
        <v>0</v>
      </c>
      <c r="K1050" s="10">
        <v>0</v>
      </c>
      <c r="L1050" t="str">
        <f t="shared" si="94"/>
        <v xml:space="preserve">Valeriana </v>
      </c>
      <c r="M1050" t="str">
        <f t="shared" si="95"/>
        <v xml:space="preserve"> saliunca</v>
      </c>
      <c r="N1050" t="str">
        <f t="shared" si="96"/>
        <v/>
      </c>
      <c r="O1050" t="str">
        <f t="shared" si="98"/>
        <v>Species</v>
      </c>
      <c r="P1050" t="str">
        <f t="shared" si="97"/>
        <v>All.</v>
      </c>
      <c r="Q1050" t="str">
        <f>LOOKUP(A1050,Formation!$A$2:$A$10,Formation!$B$2:$B$10)</f>
        <v>Grünland (Naturrasen, Wiesen und Weiden)</v>
      </c>
      <c r="R1050" t="str" cm="1">
        <f t="array" ref="R1050">INDEX(Klasse!$D$2:$D$42,MATCH(1,(A1050=Klasse!$A$2:$A$42) * (Species!B1050=Klasse!$B$2:$B$42),0))</f>
        <v>Pionierfluren auf Felsböden (Felsgrusfluren)</v>
      </c>
    </row>
    <row r="1051" spans="1:18" x14ac:dyDescent="0.3">
      <c r="A1051" s="10">
        <v>4</v>
      </c>
      <c r="B1051" s="10">
        <v>1</v>
      </c>
      <c r="C1051" s="10">
        <v>2</v>
      </c>
      <c r="E1051" t="str">
        <f>IF(C1051="",Options!$A$3,IF(D1051="",Options!$A$4,Options!$A$5))</f>
        <v>Verband</v>
      </c>
      <c r="F1051" t="str" cm="1">
        <f t="array" ref="F1051">IF(E1051=Options!$A$3,"",IF(E1051=Options!$A$4,INDEX(Verband!$E$2:$E$179,MATCH(1,(A1051=Verband!$A$2:$A$179) * (Species!B1051=Verband!$B$2:$B$179) * (Species!C1051=Verband!$C$2:$C$179),0)),IF(E1051=Options!$A$5,INDEX(Assoziation!$F$2:$F$96,MATCH(1,(A1051=Assoziation!$A$2:$A$96) * (Species!B1051=Assoziation!$B$2:$B$96) * (Species!C1051=Assoziation!$C$2:$C$96) * (Species!D1051=Assoziation!$D$2:$D$96),0)),"")))</f>
        <v>Drabo-Seslerion</v>
      </c>
      <c r="G1051" t="str" cm="1">
        <f t="array" ref="G1051">IF(E1051=Options!$A$3,INDEX(Klasse!$D$2:$D$42,MATCH(1,(A1051=Klasse!$A$2:$A$42) * (Species!B1051=Klasse!$B$2:$B$42),0)),IF(E1051=Options!$A$4,INDEX(Verband!$F$2:$F$179,MATCH(1,(A1051=Verband!$A$2:$A$179) * (Species!B1051=Verband!$B$2:$B$179) * (Species!C1051=Verband!$C$2:$C$179),0)),IF(E1051=Options!$A$5,INDEX(Assoziation!$G$2:$G$96,MATCH(1,(A1051=Assoziation!$A$2:$A$96) * (Species!B1051=Assoziation!$B$2:$B$96) * (Species!C1051=Assoziation!$C$2:$C$96) * (Species!D1051=Assoziation!$D$2:$D$96),0)),"")))</f>
        <v>Kalkfels-Pionierflur des Gebirges (Karstfluren)</v>
      </c>
      <c r="H1051" s="11" t="s">
        <v>759</v>
      </c>
      <c r="I1051" s="10">
        <v>0</v>
      </c>
      <c r="J1051" s="10">
        <v>0</v>
      </c>
      <c r="K1051" s="10">
        <v>0</v>
      </c>
      <c r="L1051" t="str">
        <f t="shared" si="94"/>
        <v xml:space="preserve">Veronica </v>
      </c>
      <c r="M1051" t="str">
        <f t="shared" si="95"/>
        <v xml:space="preserve"> fruticulosa</v>
      </c>
      <c r="N1051" t="str">
        <f t="shared" si="96"/>
        <v/>
      </c>
      <c r="O1051" t="str">
        <f t="shared" si="98"/>
        <v>Species</v>
      </c>
      <c r="P1051" t="str">
        <f t="shared" si="97"/>
        <v>L.</v>
      </c>
      <c r="Q1051" t="str">
        <f>LOOKUP(A1051,Formation!$A$2:$A$10,Formation!$B$2:$B$10)</f>
        <v>Grünland (Naturrasen, Wiesen und Weiden)</v>
      </c>
      <c r="R1051" t="str" cm="1">
        <f t="array" ref="R1051">INDEX(Klasse!$D$2:$D$42,MATCH(1,(A1051=Klasse!$A$2:$A$42) * (Species!B1051=Klasse!$B$2:$B$42),0))</f>
        <v>Pionierfluren auf Felsböden (Felsgrusfluren)</v>
      </c>
    </row>
    <row r="1052" spans="1:18" x14ac:dyDescent="0.3">
      <c r="A1052" s="10">
        <v>4</v>
      </c>
      <c r="B1052" s="10">
        <v>1</v>
      </c>
      <c r="C1052" s="10">
        <v>3</v>
      </c>
      <c r="E1052" t="str">
        <f>IF(C1052="",Options!$A$3,IF(D1052="",Options!$A$4,Options!$A$5))</f>
        <v>Verband</v>
      </c>
      <c r="F1052" t="str" cm="1">
        <f t="array" ref="F1052">IF(E1052=Options!$A$3,"",IF(E1052=Options!$A$4,INDEX(Verband!$E$2:$E$179,MATCH(1,(A1052=Verband!$A$2:$A$179) * (Species!B1052=Verband!$B$2:$B$179) * (Species!C1052=Verband!$C$2:$C$179),0)),IF(E1052=Options!$A$5,INDEX(Assoziation!$F$2:$F$96,MATCH(1,(A1052=Assoziation!$A$2:$A$96) * (Species!B1052=Assoziation!$B$2:$B$96) * (Species!C1052=Assoziation!$C$2:$C$96) * (Species!D1052=Assoziation!$D$2:$D$96),0)),"")))</f>
        <v>Sedo-Veronicion</v>
      </c>
      <c r="G1052" t="str" cm="1">
        <f t="array" ref="G1052">IF(E1052=Options!$A$3,INDEX(Klasse!$D$2:$D$42,MATCH(1,(A1052=Klasse!$A$2:$A$42) * (Species!B1052=Klasse!$B$2:$B$42),0)),IF(E1052=Options!$A$4,INDEX(Verband!$F$2:$F$179,MATCH(1,(A1052=Verband!$A$2:$A$179) * (Species!B1052=Verband!$B$2:$B$179) * (Species!C1052=Verband!$C$2:$C$179),0)),IF(E1052=Options!$A$5,INDEX(Assoziation!$G$2:$G$96,MATCH(1,(A1052=Assoziation!$A$2:$A$96) * (Species!B1052=Assoziation!$B$2:$B$96) * (Species!C1052=Assoziation!$C$2:$C$96) * (Species!D1052=Assoziation!$D$2:$D$96),0)),"")))</f>
        <v>Wärmeliebende Silikatfels-Pionierflur</v>
      </c>
      <c r="H1052" s="11" t="s">
        <v>1064</v>
      </c>
      <c r="I1052" s="10">
        <v>1</v>
      </c>
      <c r="J1052" s="10">
        <v>0</v>
      </c>
      <c r="K1052" s="10">
        <v>0</v>
      </c>
      <c r="L1052" t="str">
        <f t="shared" si="94"/>
        <v xml:space="preserve">Aira </v>
      </c>
      <c r="M1052" t="str">
        <f t="shared" si="95"/>
        <v xml:space="preserve"> caryophyllea</v>
      </c>
      <c r="N1052" t="str">
        <f t="shared" si="96"/>
        <v/>
      </c>
      <c r="O1052" t="str">
        <f t="shared" si="98"/>
        <v>Species</v>
      </c>
      <c r="P1052" t="str">
        <f t="shared" si="97"/>
        <v>L.</v>
      </c>
      <c r="Q1052" t="str">
        <f>LOOKUP(A1052,Formation!$A$2:$A$10,Formation!$B$2:$B$10)</f>
        <v>Grünland (Naturrasen, Wiesen und Weiden)</v>
      </c>
      <c r="R1052" t="str" cm="1">
        <f t="array" ref="R1052">INDEX(Klasse!$D$2:$D$42,MATCH(1,(A1052=Klasse!$A$2:$A$42) * (Species!B1052=Klasse!$B$2:$B$42),0))</f>
        <v>Pionierfluren auf Felsböden (Felsgrusfluren)</v>
      </c>
    </row>
    <row r="1053" spans="1:18" x14ac:dyDescent="0.3">
      <c r="A1053" s="10">
        <v>4</v>
      </c>
      <c r="B1053" s="10">
        <v>1</v>
      </c>
      <c r="C1053" s="10">
        <v>3</v>
      </c>
      <c r="E1053" t="str">
        <f>IF(C1053="",Options!$A$3,IF(D1053="",Options!$A$4,Options!$A$5))</f>
        <v>Verband</v>
      </c>
      <c r="F1053" t="str" cm="1">
        <f t="array" ref="F1053">IF(E1053=Options!$A$3,"",IF(E1053=Options!$A$4,INDEX(Verband!$E$2:$E$179,MATCH(1,(A1053=Verband!$A$2:$A$179) * (Species!B1053=Verband!$B$2:$B$179) * (Species!C1053=Verband!$C$2:$C$179),0)),IF(E1053=Options!$A$5,INDEX(Assoziation!$F$2:$F$96,MATCH(1,(A1053=Assoziation!$A$2:$A$96) * (Species!B1053=Assoziation!$B$2:$B$96) * (Species!C1053=Assoziation!$C$2:$C$96) * (Species!D1053=Assoziation!$D$2:$D$96),0)),"")))</f>
        <v>Sedo-Veronicion</v>
      </c>
      <c r="G1053" t="str" cm="1">
        <f t="array" ref="G1053">IF(E1053=Options!$A$3,INDEX(Klasse!$D$2:$D$42,MATCH(1,(A1053=Klasse!$A$2:$A$42) * (Species!B1053=Klasse!$B$2:$B$42),0)),IF(E1053=Options!$A$4,INDEX(Verband!$F$2:$F$179,MATCH(1,(A1053=Verband!$A$2:$A$179) * (Species!B1053=Verband!$B$2:$B$179) * (Species!C1053=Verband!$C$2:$C$179),0)),IF(E1053=Options!$A$5,INDEX(Assoziation!$G$2:$G$96,MATCH(1,(A1053=Assoziation!$A$2:$A$96) * (Species!B1053=Assoziation!$B$2:$B$96) * (Species!C1053=Assoziation!$C$2:$C$96) * (Species!D1053=Assoziation!$D$2:$D$96),0)),"")))</f>
        <v>Wärmeliebende Silikatfels-Pionierflur</v>
      </c>
      <c r="H1053" s="11" t="s">
        <v>1065</v>
      </c>
      <c r="I1053" s="10">
        <v>1</v>
      </c>
      <c r="J1053" s="10">
        <v>0</v>
      </c>
      <c r="K1053" s="10">
        <v>0</v>
      </c>
      <c r="L1053" t="str">
        <f t="shared" ref="L1053:L1116" si="99">IF(O1053="Genus",H1053,LEFT(H1053,FIND(" ",H1053)))</f>
        <v xml:space="preserve">Aira </v>
      </c>
      <c r="M1053" t="str">
        <f t="shared" ref="M1053:M1116" si="100">IF(O1053="Genus","",MID(H1053,FIND(" ",H1053),FIND(" ",H1053,FIND(" ",H1053)+1)-FIND(" ",H1053)))</f>
        <v xml:space="preserve"> elegantissima</v>
      </c>
      <c r="N1053" t="str">
        <f t="shared" ref="N1053:N1116" si="101">IF(O1053="Subspecies",MID(H1053,FIND("subsp. ",H1053)+7,LEN(H1053)-FIND("subsp. ",H1053)+7),"")</f>
        <v/>
      </c>
      <c r="O1053" t="str">
        <f t="shared" si="98"/>
        <v>Species</v>
      </c>
      <c r="P1053" t="str">
        <f t="shared" ref="P1053:P1116" si="102">IF(O1053="Species",RIGHT(H1053,LEN(H1053)-FIND(" ",H1053,FIND(" ",H1053)+1)),"")</f>
        <v>Schur</v>
      </c>
      <c r="Q1053" t="str">
        <f>LOOKUP(A1053,Formation!$A$2:$A$10,Formation!$B$2:$B$10)</f>
        <v>Grünland (Naturrasen, Wiesen und Weiden)</v>
      </c>
      <c r="R1053" t="str" cm="1">
        <f t="array" ref="R1053">INDEX(Klasse!$D$2:$D$42,MATCH(1,(A1053=Klasse!$A$2:$A$42) * (Species!B1053=Klasse!$B$2:$B$42),0))</f>
        <v>Pionierfluren auf Felsböden (Felsgrusfluren)</v>
      </c>
    </row>
    <row r="1054" spans="1:18" x14ac:dyDescent="0.3">
      <c r="A1054" s="10">
        <v>4</v>
      </c>
      <c r="B1054" s="10">
        <v>1</v>
      </c>
      <c r="C1054" s="10">
        <v>3</v>
      </c>
      <c r="E1054" t="str">
        <f>IF(C1054="",Options!$A$3,IF(D1054="",Options!$A$4,Options!$A$5))</f>
        <v>Verband</v>
      </c>
      <c r="F1054" t="str" cm="1">
        <f t="array" ref="F1054">IF(E1054=Options!$A$3,"",IF(E1054=Options!$A$4,INDEX(Verband!$E$2:$E$179,MATCH(1,(A1054=Verband!$A$2:$A$179) * (Species!B1054=Verband!$B$2:$B$179) * (Species!C1054=Verband!$C$2:$C$179),0)),IF(E1054=Options!$A$5,INDEX(Assoziation!$F$2:$F$96,MATCH(1,(A1054=Assoziation!$A$2:$A$96) * (Species!B1054=Assoziation!$B$2:$B$96) * (Species!C1054=Assoziation!$C$2:$C$96) * (Species!D1054=Assoziation!$D$2:$D$96),0)),"")))</f>
        <v>Sedo-Veronicion</v>
      </c>
      <c r="G1054" t="str" cm="1">
        <f t="array" ref="G1054">IF(E1054=Options!$A$3,INDEX(Klasse!$D$2:$D$42,MATCH(1,(A1054=Klasse!$A$2:$A$42) * (Species!B1054=Klasse!$B$2:$B$42),0)),IF(E1054=Options!$A$4,INDEX(Verband!$F$2:$F$179,MATCH(1,(A1054=Verband!$A$2:$A$179) * (Species!B1054=Verband!$B$2:$B$179) * (Species!C1054=Verband!$C$2:$C$179),0)),IF(E1054=Options!$A$5,INDEX(Assoziation!$G$2:$G$96,MATCH(1,(A1054=Assoziation!$A$2:$A$96) * (Species!B1054=Assoziation!$B$2:$B$96) * (Species!C1054=Assoziation!$C$2:$C$96) * (Species!D1054=Assoziation!$D$2:$D$96),0)),"")))</f>
        <v>Wärmeliebende Silikatfels-Pionierflur</v>
      </c>
      <c r="H1054" s="11" t="s">
        <v>1066</v>
      </c>
      <c r="I1054" s="10">
        <v>1</v>
      </c>
      <c r="J1054" s="10">
        <v>0</v>
      </c>
      <c r="K1054" s="10">
        <v>0</v>
      </c>
      <c r="L1054" t="str">
        <f t="shared" si="99"/>
        <v xml:space="preserve">Aira </v>
      </c>
      <c r="M1054" t="str">
        <f t="shared" si="100"/>
        <v xml:space="preserve"> praecox</v>
      </c>
      <c r="N1054" t="str">
        <f t="shared" si="101"/>
        <v/>
      </c>
      <c r="O1054" t="str">
        <f t="shared" si="98"/>
        <v>Species</v>
      </c>
      <c r="P1054" t="str">
        <f t="shared" si="102"/>
        <v>L.</v>
      </c>
      <c r="Q1054" t="str">
        <f>LOOKUP(A1054,Formation!$A$2:$A$10,Formation!$B$2:$B$10)</f>
        <v>Grünland (Naturrasen, Wiesen und Weiden)</v>
      </c>
      <c r="R1054" t="str" cm="1">
        <f t="array" ref="R1054">INDEX(Klasse!$D$2:$D$42,MATCH(1,(A1054=Klasse!$A$2:$A$42) * (Species!B1054=Klasse!$B$2:$B$42),0))</f>
        <v>Pionierfluren auf Felsböden (Felsgrusfluren)</v>
      </c>
    </row>
    <row r="1055" spans="1:18" x14ac:dyDescent="0.3">
      <c r="A1055" s="10">
        <v>4</v>
      </c>
      <c r="B1055" s="10">
        <v>1</v>
      </c>
      <c r="C1055" s="10">
        <v>3</v>
      </c>
      <c r="E1055" t="str">
        <f>IF(C1055="",Options!$A$3,IF(D1055="",Options!$A$4,Options!$A$5))</f>
        <v>Verband</v>
      </c>
      <c r="F1055" t="str" cm="1">
        <f t="array" ref="F1055">IF(E1055=Options!$A$3,"",IF(E1055=Options!$A$4,INDEX(Verband!$E$2:$E$179,MATCH(1,(A1055=Verband!$A$2:$A$179) * (Species!B1055=Verband!$B$2:$B$179) * (Species!C1055=Verband!$C$2:$C$179),0)),IF(E1055=Options!$A$5,INDEX(Assoziation!$F$2:$F$96,MATCH(1,(A1055=Assoziation!$A$2:$A$96) * (Species!B1055=Assoziation!$B$2:$B$96) * (Species!C1055=Assoziation!$C$2:$C$96) * (Species!D1055=Assoziation!$D$2:$D$96),0)),"")))</f>
        <v>Sedo-Veronicion</v>
      </c>
      <c r="G1055" t="str" cm="1">
        <f t="array" ref="G1055">IF(E1055=Options!$A$3,INDEX(Klasse!$D$2:$D$42,MATCH(1,(A1055=Klasse!$A$2:$A$42) * (Species!B1055=Klasse!$B$2:$B$42),0)),IF(E1055=Options!$A$4,INDEX(Verband!$F$2:$F$179,MATCH(1,(A1055=Verband!$A$2:$A$179) * (Species!B1055=Verband!$B$2:$B$179) * (Species!C1055=Verband!$C$2:$C$179),0)),IF(E1055=Options!$A$5,INDEX(Assoziation!$G$2:$G$96,MATCH(1,(A1055=Assoziation!$A$2:$A$96) * (Species!B1055=Assoziation!$B$2:$B$96) * (Species!C1055=Assoziation!$C$2:$C$96) * (Species!D1055=Assoziation!$D$2:$D$96),0)),"")))</f>
        <v>Wärmeliebende Silikatfels-Pionierflur</v>
      </c>
      <c r="H1055" s="11" t="s">
        <v>1067</v>
      </c>
      <c r="I1055" s="10">
        <v>1</v>
      </c>
      <c r="J1055" s="10">
        <v>0</v>
      </c>
      <c r="K1055" s="10">
        <v>0</v>
      </c>
      <c r="L1055" t="str">
        <f t="shared" si="99"/>
        <v xml:space="preserve">Cruciata </v>
      </c>
      <c r="M1055" t="str">
        <f t="shared" si="100"/>
        <v xml:space="preserve"> pedemontana</v>
      </c>
      <c r="N1055" t="str">
        <f t="shared" si="101"/>
        <v/>
      </c>
      <c r="O1055" t="str">
        <f t="shared" si="98"/>
        <v>Species</v>
      </c>
      <c r="P1055" t="str">
        <f t="shared" si="102"/>
        <v>(Bellardi) Ehrend.</v>
      </c>
      <c r="Q1055" t="str">
        <f>LOOKUP(A1055,Formation!$A$2:$A$10,Formation!$B$2:$B$10)</f>
        <v>Grünland (Naturrasen, Wiesen und Weiden)</v>
      </c>
      <c r="R1055" t="str" cm="1">
        <f t="array" ref="R1055">INDEX(Klasse!$D$2:$D$42,MATCH(1,(A1055=Klasse!$A$2:$A$42) * (Species!B1055=Klasse!$B$2:$B$42),0))</f>
        <v>Pionierfluren auf Felsböden (Felsgrusfluren)</v>
      </c>
    </row>
    <row r="1056" spans="1:18" x14ac:dyDescent="0.3">
      <c r="A1056" s="10">
        <v>4</v>
      </c>
      <c r="B1056" s="10">
        <v>1</v>
      </c>
      <c r="C1056" s="10">
        <v>3</v>
      </c>
      <c r="E1056" t="str">
        <f>IF(C1056="",Options!$A$3,IF(D1056="",Options!$A$4,Options!$A$5))</f>
        <v>Verband</v>
      </c>
      <c r="F1056" t="str" cm="1">
        <f t="array" ref="F1056">IF(E1056=Options!$A$3,"",IF(E1056=Options!$A$4,INDEX(Verband!$E$2:$E$179,MATCH(1,(A1056=Verband!$A$2:$A$179) * (Species!B1056=Verband!$B$2:$B$179) * (Species!C1056=Verband!$C$2:$C$179),0)),IF(E1056=Options!$A$5,INDEX(Assoziation!$F$2:$F$96,MATCH(1,(A1056=Assoziation!$A$2:$A$96) * (Species!B1056=Assoziation!$B$2:$B$96) * (Species!C1056=Assoziation!$C$2:$C$96) * (Species!D1056=Assoziation!$D$2:$D$96),0)),"")))</f>
        <v>Sedo-Veronicion</v>
      </c>
      <c r="G1056" t="str" cm="1">
        <f t="array" ref="G1056">IF(E1056=Options!$A$3,INDEX(Klasse!$D$2:$D$42,MATCH(1,(A1056=Klasse!$A$2:$A$42) * (Species!B1056=Klasse!$B$2:$B$42),0)),IF(E1056=Options!$A$4,INDEX(Verband!$F$2:$F$179,MATCH(1,(A1056=Verband!$A$2:$A$179) * (Species!B1056=Verband!$B$2:$B$179) * (Species!C1056=Verband!$C$2:$C$179),0)),IF(E1056=Options!$A$5,INDEX(Assoziation!$G$2:$G$96,MATCH(1,(A1056=Assoziation!$A$2:$A$96) * (Species!B1056=Assoziation!$B$2:$B$96) * (Species!C1056=Assoziation!$C$2:$C$96) * (Species!D1056=Assoziation!$D$2:$D$96),0)),"")))</f>
        <v>Wärmeliebende Silikatfels-Pionierflur</v>
      </c>
      <c r="H1056" s="11" t="s">
        <v>1068</v>
      </c>
      <c r="I1056" s="10">
        <v>1</v>
      </c>
      <c r="J1056" s="10">
        <v>0</v>
      </c>
      <c r="K1056" s="10">
        <v>0</v>
      </c>
      <c r="L1056" t="str">
        <f t="shared" si="99"/>
        <v xml:space="preserve">Filago </v>
      </c>
      <c r="M1056" t="str">
        <f t="shared" si="100"/>
        <v xml:space="preserve"> minima</v>
      </c>
      <c r="N1056" t="str">
        <f t="shared" si="101"/>
        <v/>
      </c>
      <c r="O1056" t="str">
        <f t="shared" si="98"/>
        <v>Species</v>
      </c>
      <c r="P1056" t="str">
        <f t="shared" si="102"/>
        <v>(Sm.) Pers.</v>
      </c>
      <c r="Q1056" t="str">
        <f>LOOKUP(A1056,Formation!$A$2:$A$10,Formation!$B$2:$B$10)</f>
        <v>Grünland (Naturrasen, Wiesen und Weiden)</v>
      </c>
      <c r="R1056" t="str" cm="1">
        <f t="array" ref="R1056">INDEX(Klasse!$D$2:$D$42,MATCH(1,(A1056=Klasse!$A$2:$A$42) * (Species!B1056=Klasse!$B$2:$B$42),0))</f>
        <v>Pionierfluren auf Felsböden (Felsgrusfluren)</v>
      </c>
    </row>
    <row r="1057" spans="1:18" x14ac:dyDescent="0.3">
      <c r="A1057" s="10">
        <v>4</v>
      </c>
      <c r="B1057" s="10">
        <v>1</v>
      </c>
      <c r="C1057" s="10">
        <v>3</v>
      </c>
      <c r="E1057" t="str">
        <f>IF(C1057="",Options!$A$3,IF(D1057="",Options!$A$4,Options!$A$5))</f>
        <v>Verband</v>
      </c>
      <c r="F1057" t="str" cm="1">
        <f t="array" ref="F1057">IF(E1057=Options!$A$3,"",IF(E1057=Options!$A$4,INDEX(Verband!$E$2:$E$179,MATCH(1,(A1057=Verband!$A$2:$A$179) * (Species!B1057=Verband!$B$2:$B$179) * (Species!C1057=Verband!$C$2:$C$179),0)),IF(E1057=Options!$A$5,INDEX(Assoziation!$F$2:$F$96,MATCH(1,(A1057=Assoziation!$A$2:$A$96) * (Species!B1057=Assoziation!$B$2:$B$96) * (Species!C1057=Assoziation!$C$2:$C$96) * (Species!D1057=Assoziation!$D$2:$D$96),0)),"")))</f>
        <v>Sedo-Veronicion</v>
      </c>
      <c r="G1057" t="str" cm="1">
        <f t="array" ref="G1057">IF(E1057=Options!$A$3,INDEX(Klasse!$D$2:$D$42,MATCH(1,(A1057=Klasse!$A$2:$A$42) * (Species!B1057=Klasse!$B$2:$B$42),0)),IF(E1057=Options!$A$4,INDEX(Verband!$F$2:$F$179,MATCH(1,(A1057=Verband!$A$2:$A$179) * (Species!B1057=Verband!$B$2:$B$179) * (Species!C1057=Verband!$C$2:$C$179),0)),IF(E1057=Options!$A$5,INDEX(Assoziation!$G$2:$G$96,MATCH(1,(A1057=Assoziation!$A$2:$A$96) * (Species!B1057=Assoziation!$B$2:$B$96) * (Species!C1057=Assoziation!$C$2:$C$96) * (Species!D1057=Assoziation!$D$2:$D$96),0)),"")))</f>
        <v>Wärmeliebende Silikatfels-Pionierflur</v>
      </c>
      <c r="H1057" s="11" t="s">
        <v>1069</v>
      </c>
      <c r="I1057" s="10">
        <v>1</v>
      </c>
      <c r="J1057" s="10">
        <v>0</v>
      </c>
      <c r="K1057" s="10">
        <v>0</v>
      </c>
      <c r="L1057" t="str">
        <f t="shared" si="99"/>
        <v xml:space="preserve">Filago </v>
      </c>
      <c r="M1057" t="str">
        <f t="shared" si="100"/>
        <v xml:space="preserve"> pyramidata</v>
      </c>
      <c r="N1057" t="str">
        <f t="shared" si="101"/>
        <v/>
      </c>
      <c r="O1057" t="str">
        <f t="shared" si="98"/>
        <v>Species</v>
      </c>
      <c r="P1057" t="str">
        <f t="shared" si="102"/>
        <v>L.</v>
      </c>
      <c r="Q1057" t="str">
        <f>LOOKUP(A1057,Formation!$A$2:$A$10,Formation!$B$2:$B$10)</f>
        <v>Grünland (Naturrasen, Wiesen und Weiden)</v>
      </c>
      <c r="R1057" t="str" cm="1">
        <f t="array" ref="R1057">INDEX(Klasse!$D$2:$D$42,MATCH(1,(A1057=Klasse!$A$2:$A$42) * (Species!B1057=Klasse!$B$2:$B$42),0))</f>
        <v>Pionierfluren auf Felsböden (Felsgrusfluren)</v>
      </c>
    </row>
    <row r="1058" spans="1:18" x14ac:dyDescent="0.3">
      <c r="A1058" s="10">
        <v>4</v>
      </c>
      <c r="B1058" s="10">
        <v>1</v>
      </c>
      <c r="C1058" s="10">
        <v>3</v>
      </c>
      <c r="E1058" t="str">
        <f>IF(C1058="",Options!$A$3,IF(D1058="",Options!$A$4,Options!$A$5))</f>
        <v>Verband</v>
      </c>
      <c r="F1058" t="str" cm="1">
        <f t="array" ref="F1058">IF(E1058=Options!$A$3,"",IF(E1058=Options!$A$4,INDEX(Verband!$E$2:$E$179,MATCH(1,(A1058=Verband!$A$2:$A$179) * (Species!B1058=Verband!$B$2:$B$179) * (Species!C1058=Verband!$C$2:$C$179),0)),IF(E1058=Options!$A$5,INDEX(Assoziation!$F$2:$F$96,MATCH(1,(A1058=Assoziation!$A$2:$A$96) * (Species!B1058=Assoziation!$B$2:$B$96) * (Species!C1058=Assoziation!$C$2:$C$96) * (Species!D1058=Assoziation!$D$2:$D$96),0)),"")))</f>
        <v>Sedo-Veronicion</v>
      </c>
      <c r="G1058" t="str" cm="1">
        <f t="array" ref="G1058">IF(E1058=Options!$A$3,INDEX(Klasse!$D$2:$D$42,MATCH(1,(A1058=Klasse!$A$2:$A$42) * (Species!B1058=Klasse!$B$2:$B$42),0)),IF(E1058=Options!$A$4,INDEX(Verband!$F$2:$F$179,MATCH(1,(A1058=Verband!$A$2:$A$179) * (Species!B1058=Verband!$B$2:$B$179) * (Species!C1058=Verband!$C$2:$C$179),0)),IF(E1058=Options!$A$5,INDEX(Assoziation!$G$2:$G$96,MATCH(1,(A1058=Assoziation!$A$2:$A$96) * (Species!B1058=Assoziation!$B$2:$B$96) * (Species!C1058=Assoziation!$C$2:$C$96) * (Species!D1058=Assoziation!$D$2:$D$96),0)),"")))</f>
        <v>Wärmeliebende Silikatfels-Pionierflur</v>
      </c>
      <c r="H1058" s="11" t="s">
        <v>1070</v>
      </c>
      <c r="I1058" s="10">
        <v>1</v>
      </c>
      <c r="J1058" s="10">
        <v>0</v>
      </c>
      <c r="K1058" s="10">
        <v>0</v>
      </c>
      <c r="L1058" t="str">
        <f t="shared" si="99"/>
        <v xml:space="preserve">Gagea </v>
      </c>
      <c r="M1058" t="str">
        <f t="shared" si="100"/>
        <v xml:space="preserve"> saxatilis</v>
      </c>
      <c r="N1058" t="str">
        <f t="shared" si="101"/>
        <v/>
      </c>
      <c r="O1058" t="str">
        <f t="shared" si="98"/>
        <v>Species</v>
      </c>
      <c r="P1058" t="str">
        <f t="shared" si="102"/>
        <v>(Mert. &amp; W. D. J. Koch) Schult. &amp; Schult. f.</v>
      </c>
      <c r="Q1058" t="str">
        <f>LOOKUP(A1058,Formation!$A$2:$A$10,Formation!$B$2:$B$10)</f>
        <v>Grünland (Naturrasen, Wiesen und Weiden)</v>
      </c>
      <c r="R1058" t="str" cm="1">
        <f t="array" ref="R1058">INDEX(Klasse!$D$2:$D$42,MATCH(1,(A1058=Klasse!$A$2:$A$42) * (Species!B1058=Klasse!$B$2:$B$42),0))</f>
        <v>Pionierfluren auf Felsböden (Felsgrusfluren)</v>
      </c>
    </row>
    <row r="1059" spans="1:18" x14ac:dyDescent="0.3">
      <c r="A1059" s="10">
        <v>4</v>
      </c>
      <c r="B1059" s="10">
        <v>1</v>
      </c>
      <c r="C1059" s="10">
        <v>3</v>
      </c>
      <c r="E1059" t="str">
        <f>IF(C1059="",Options!$A$3,IF(D1059="",Options!$A$4,Options!$A$5))</f>
        <v>Verband</v>
      </c>
      <c r="F1059" t="str" cm="1">
        <f t="array" ref="F1059">IF(E1059=Options!$A$3,"",IF(E1059=Options!$A$4,INDEX(Verband!$E$2:$E$179,MATCH(1,(A1059=Verband!$A$2:$A$179) * (Species!B1059=Verband!$B$2:$B$179) * (Species!C1059=Verband!$C$2:$C$179),0)),IF(E1059=Options!$A$5,INDEX(Assoziation!$F$2:$F$96,MATCH(1,(A1059=Assoziation!$A$2:$A$96) * (Species!B1059=Assoziation!$B$2:$B$96) * (Species!C1059=Assoziation!$C$2:$C$96) * (Species!D1059=Assoziation!$D$2:$D$96),0)),"")))</f>
        <v>Sedo-Veronicion</v>
      </c>
      <c r="G1059" t="str" cm="1">
        <f t="array" ref="G1059">IF(E1059=Options!$A$3,INDEX(Klasse!$D$2:$D$42,MATCH(1,(A1059=Klasse!$A$2:$A$42) * (Species!B1059=Klasse!$B$2:$B$42),0)),IF(E1059=Options!$A$4,INDEX(Verband!$F$2:$F$179,MATCH(1,(A1059=Verband!$A$2:$A$179) * (Species!B1059=Verband!$B$2:$B$179) * (Species!C1059=Verband!$C$2:$C$179),0)),IF(E1059=Options!$A$5,INDEX(Assoziation!$G$2:$G$96,MATCH(1,(A1059=Assoziation!$A$2:$A$96) * (Species!B1059=Assoziation!$B$2:$B$96) * (Species!C1059=Assoziation!$C$2:$C$96) * (Species!D1059=Assoziation!$D$2:$D$96),0)),"")))</f>
        <v>Wärmeliebende Silikatfels-Pionierflur</v>
      </c>
      <c r="H1059" s="11" t="s">
        <v>1071</v>
      </c>
      <c r="I1059" s="10">
        <v>1</v>
      </c>
      <c r="J1059" s="10">
        <v>0</v>
      </c>
      <c r="K1059" s="10">
        <v>0</v>
      </c>
      <c r="L1059" t="str">
        <f t="shared" si="99"/>
        <v xml:space="preserve">Minuartia </v>
      </c>
      <c r="M1059" t="str">
        <f t="shared" si="100"/>
        <v xml:space="preserve"> viscosa</v>
      </c>
      <c r="N1059" t="str">
        <f t="shared" si="101"/>
        <v/>
      </c>
      <c r="O1059" t="str">
        <f t="shared" si="98"/>
        <v>Species</v>
      </c>
      <c r="P1059" t="str">
        <f t="shared" si="102"/>
        <v>(Schreb.) Schinz &amp; Thell.</v>
      </c>
      <c r="Q1059" t="str">
        <f>LOOKUP(A1059,Formation!$A$2:$A$10,Formation!$B$2:$B$10)</f>
        <v>Grünland (Naturrasen, Wiesen und Weiden)</v>
      </c>
      <c r="R1059" t="str" cm="1">
        <f t="array" ref="R1059">INDEX(Klasse!$D$2:$D$42,MATCH(1,(A1059=Klasse!$A$2:$A$42) * (Species!B1059=Klasse!$B$2:$B$42),0))</f>
        <v>Pionierfluren auf Felsböden (Felsgrusfluren)</v>
      </c>
    </row>
    <row r="1060" spans="1:18" x14ac:dyDescent="0.3">
      <c r="A1060" s="10">
        <v>4</v>
      </c>
      <c r="B1060" s="10">
        <v>1</v>
      </c>
      <c r="C1060" s="10">
        <v>3</v>
      </c>
      <c r="E1060" t="str">
        <f>IF(C1060="",Options!$A$3,IF(D1060="",Options!$A$4,Options!$A$5))</f>
        <v>Verband</v>
      </c>
      <c r="F1060" t="str" cm="1">
        <f t="array" ref="F1060">IF(E1060=Options!$A$3,"",IF(E1060=Options!$A$4,INDEX(Verband!$E$2:$E$179,MATCH(1,(A1060=Verband!$A$2:$A$179) * (Species!B1060=Verband!$B$2:$B$179) * (Species!C1060=Verband!$C$2:$C$179),0)),IF(E1060=Options!$A$5,INDEX(Assoziation!$F$2:$F$96,MATCH(1,(A1060=Assoziation!$A$2:$A$96) * (Species!B1060=Assoziation!$B$2:$B$96) * (Species!C1060=Assoziation!$C$2:$C$96) * (Species!D1060=Assoziation!$D$2:$D$96),0)),"")))</f>
        <v>Sedo-Veronicion</v>
      </c>
      <c r="G1060" t="str" cm="1">
        <f t="array" ref="G1060">IF(E1060=Options!$A$3,INDEX(Klasse!$D$2:$D$42,MATCH(1,(A1060=Klasse!$A$2:$A$42) * (Species!B1060=Klasse!$B$2:$B$42),0)),IF(E1060=Options!$A$4,INDEX(Verband!$F$2:$F$179,MATCH(1,(A1060=Verband!$A$2:$A$179) * (Species!B1060=Verband!$B$2:$B$179) * (Species!C1060=Verband!$C$2:$C$179),0)),IF(E1060=Options!$A$5,INDEX(Assoziation!$G$2:$G$96,MATCH(1,(A1060=Assoziation!$A$2:$A$96) * (Species!B1060=Assoziation!$B$2:$B$96) * (Species!C1060=Assoziation!$C$2:$C$96) * (Species!D1060=Assoziation!$D$2:$D$96),0)),"")))</f>
        <v>Wärmeliebende Silikatfels-Pionierflur</v>
      </c>
      <c r="H1060" s="11" t="s">
        <v>1072</v>
      </c>
      <c r="I1060" s="10">
        <v>1</v>
      </c>
      <c r="J1060" s="10">
        <v>0</v>
      </c>
      <c r="K1060" s="10">
        <v>0</v>
      </c>
      <c r="L1060" t="str">
        <f t="shared" si="99"/>
        <v xml:space="preserve">Myosotis </v>
      </c>
      <c r="M1060" t="str">
        <f t="shared" si="100"/>
        <v xml:space="preserve"> discolor</v>
      </c>
      <c r="N1060" t="str">
        <f t="shared" si="101"/>
        <v/>
      </c>
      <c r="O1060" t="str">
        <f t="shared" si="98"/>
        <v>Species</v>
      </c>
      <c r="P1060" t="str">
        <f t="shared" si="102"/>
        <v>Pers.</v>
      </c>
      <c r="Q1060" t="str">
        <f>LOOKUP(A1060,Formation!$A$2:$A$10,Formation!$B$2:$B$10)</f>
        <v>Grünland (Naturrasen, Wiesen und Weiden)</v>
      </c>
      <c r="R1060" t="str" cm="1">
        <f t="array" ref="R1060">INDEX(Klasse!$D$2:$D$42,MATCH(1,(A1060=Klasse!$A$2:$A$42) * (Species!B1060=Klasse!$B$2:$B$42),0))</f>
        <v>Pionierfluren auf Felsböden (Felsgrusfluren)</v>
      </c>
    </row>
    <row r="1061" spans="1:18" x14ac:dyDescent="0.3">
      <c r="A1061" s="10">
        <v>4</v>
      </c>
      <c r="B1061" s="10">
        <v>1</v>
      </c>
      <c r="C1061" s="10">
        <v>3</v>
      </c>
      <c r="E1061" t="str">
        <f>IF(C1061="",Options!$A$3,IF(D1061="",Options!$A$4,Options!$A$5))</f>
        <v>Verband</v>
      </c>
      <c r="F1061" t="str" cm="1">
        <f t="array" ref="F1061">IF(E1061=Options!$A$3,"",IF(E1061=Options!$A$4,INDEX(Verband!$E$2:$E$179,MATCH(1,(A1061=Verband!$A$2:$A$179) * (Species!B1061=Verband!$B$2:$B$179) * (Species!C1061=Verband!$C$2:$C$179),0)),IF(E1061=Options!$A$5,INDEX(Assoziation!$F$2:$F$96,MATCH(1,(A1061=Assoziation!$A$2:$A$96) * (Species!B1061=Assoziation!$B$2:$B$96) * (Species!C1061=Assoziation!$C$2:$C$96) * (Species!D1061=Assoziation!$D$2:$D$96),0)),"")))</f>
        <v>Sedo-Veronicion</v>
      </c>
      <c r="G1061" t="str" cm="1">
        <f t="array" ref="G1061">IF(E1061=Options!$A$3,INDEX(Klasse!$D$2:$D$42,MATCH(1,(A1061=Klasse!$A$2:$A$42) * (Species!B1061=Klasse!$B$2:$B$42),0)),IF(E1061=Options!$A$4,INDEX(Verband!$F$2:$F$179,MATCH(1,(A1061=Verband!$A$2:$A$179) * (Species!B1061=Verband!$B$2:$B$179) * (Species!C1061=Verband!$C$2:$C$179),0)),IF(E1061=Options!$A$5,INDEX(Assoziation!$G$2:$G$96,MATCH(1,(A1061=Assoziation!$A$2:$A$96) * (Species!B1061=Assoziation!$B$2:$B$96) * (Species!C1061=Assoziation!$C$2:$C$96) * (Species!D1061=Assoziation!$D$2:$D$96),0)),"")))</f>
        <v>Wärmeliebende Silikatfels-Pionierflur</v>
      </c>
      <c r="H1061" s="11" t="s">
        <v>1073</v>
      </c>
      <c r="I1061" s="10">
        <v>1</v>
      </c>
      <c r="J1061" s="10">
        <v>0</v>
      </c>
      <c r="K1061" s="10">
        <v>0</v>
      </c>
      <c r="L1061" t="str">
        <f t="shared" si="99"/>
        <v xml:space="preserve">Myosotis </v>
      </c>
      <c r="M1061" t="str">
        <f t="shared" si="100"/>
        <v xml:space="preserve"> ramosissima</v>
      </c>
      <c r="N1061" t="str">
        <f t="shared" si="101"/>
        <v/>
      </c>
      <c r="O1061" t="str">
        <f t="shared" si="98"/>
        <v>Species</v>
      </c>
      <c r="P1061" t="str">
        <f t="shared" si="102"/>
        <v>Rochel</v>
      </c>
      <c r="Q1061" t="str">
        <f>LOOKUP(A1061,Formation!$A$2:$A$10,Formation!$B$2:$B$10)</f>
        <v>Grünland (Naturrasen, Wiesen und Weiden)</v>
      </c>
      <c r="R1061" t="str" cm="1">
        <f t="array" ref="R1061">INDEX(Klasse!$D$2:$D$42,MATCH(1,(A1061=Klasse!$A$2:$A$42) * (Species!B1061=Klasse!$B$2:$B$42),0))</f>
        <v>Pionierfluren auf Felsböden (Felsgrusfluren)</v>
      </c>
    </row>
    <row r="1062" spans="1:18" x14ac:dyDescent="0.3">
      <c r="A1062" s="10">
        <v>4</v>
      </c>
      <c r="B1062" s="10">
        <v>1</v>
      </c>
      <c r="C1062" s="10">
        <v>3</v>
      </c>
      <c r="E1062" t="str">
        <f>IF(C1062="",Options!$A$3,IF(D1062="",Options!$A$4,Options!$A$5))</f>
        <v>Verband</v>
      </c>
      <c r="F1062" t="str" cm="1">
        <f t="array" ref="F1062">IF(E1062=Options!$A$3,"",IF(E1062=Options!$A$4,INDEX(Verband!$E$2:$E$179,MATCH(1,(A1062=Verband!$A$2:$A$179) * (Species!B1062=Verband!$B$2:$B$179) * (Species!C1062=Verband!$C$2:$C$179),0)),IF(E1062=Options!$A$5,INDEX(Assoziation!$F$2:$F$96,MATCH(1,(A1062=Assoziation!$A$2:$A$96) * (Species!B1062=Assoziation!$B$2:$B$96) * (Species!C1062=Assoziation!$C$2:$C$96) * (Species!D1062=Assoziation!$D$2:$D$96),0)),"")))</f>
        <v>Sedo-Veronicion</v>
      </c>
      <c r="G1062" t="str" cm="1">
        <f t="array" ref="G1062">IF(E1062=Options!$A$3,INDEX(Klasse!$D$2:$D$42,MATCH(1,(A1062=Klasse!$A$2:$A$42) * (Species!B1062=Klasse!$B$2:$B$42),0)),IF(E1062=Options!$A$4,INDEX(Verband!$F$2:$F$179,MATCH(1,(A1062=Verband!$A$2:$A$179) * (Species!B1062=Verband!$B$2:$B$179) * (Species!C1062=Verband!$C$2:$C$179),0)),IF(E1062=Options!$A$5,INDEX(Assoziation!$G$2:$G$96,MATCH(1,(A1062=Assoziation!$A$2:$A$96) * (Species!B1062=Assoziation!$B$2:$B$96) * (Species!C1062=Assoziation!$C$2:$C$96) * (Species!D1062=Assoziation!$D$2:$D$96),0)),"")))</f>
        <v>Wärmeliebende Silikatfels-Pionierflur</v>
      </c>
      <c r="H1062" s="11" t="s">
        <v>1074</v>
      </c>
      <c r="I1062" s="10">
        <v>1</v>
      </c>
      <c r="J1062" s="10">
        <v>0</v>
      </c>
      <c r="K1062" s="10">
        <v>0</v>
      </c>
      <c r="L1062" t="str">
        <f t="shared" si="99"/>
        <v xml:space="preserve">Myosotis </v>
      </c>
      <c r="M1062" t="str">
        <f t="shared" si="100"/>
        <v xml:space="preserve"> stricta</v>
      </c>
      <c r="N1062" t="str">
        <f t="shared" si="101"/>
        <v/>
      </c>
      <c r="O1062" t="str">
        <f t="shared" si="98"/>
        <v>Species</v>
      </c>
      <c r="P1062" t="str">
        <f t="shared" si="102"/>
        <v>Roem. &amp; Schult.</v>
      </c>
      <c r="Q1062" t="str">
        <f>LOOKUP(A1062,Formation!$A$2:$A$10,Formation!$B$2:$B$10)</f>
        <v>Grünland (Naturrasen, Wiesen und Weiden)</v>
      </c>
      <c r="R1062" t="str" cm="1">
        <f t="array" ref="R1062">INDEX(Klasse!$D$2:$D$42,MATCH(1,(A1062=Klasse!$A$2:$A$42) * (Species!B1062=Klasse!$B$2:$B$42),0))</f>
        <v>Pionierfluren auf Felsböden (Felsgrusfluren)</v>
      </c>
    </row>
    <row r="1063" spans="1:18" x14ac:dyDescent="0.3">
      <c r="A1063" s="10">
        <v>4</v>
      </c>
      <c r="B1063" s="10">
        <v>1</v>
      </c>
      <c r="C1063" s="10">
        <v>3</v>
      </c>
      <c r="E1063" t="str">
        <f>IF(C1063="",Options!$A$3,IF(D1063="",Options!$A$4,Options!$A$5))</f>
        <v>Verband</v>
      </c>
      <c r="F1063" t="str" cm="1">
        <f t="array" ref="F1063">IF(E1063=Options!$A$3,"",IF(E1063=Options!$A$4,INDEX(Verband!$E$2:$E$179,MATCH(1,(A1063=Verband!$A$2:$A$179) * (Species!B1063=Verband!$B$2:$B$179) * (Species!C1063=Verband!$C$2:$C$179),0)),IF(E1063=Options!$A$5,INDEX(Assoziation!$F$2:$F$96,MATCH(1,(A1063=Assoziation!$A$2:$A$96) * (Species!B1063=Assoziation!$B$2:$B$96) * (Species!C1063=Assoziation!$C$2:$C$96) * (Species!D1063=Assoziation!$D$2:$D$96),0)),"")))</f>
        <v>Sedo-Veronicion</v>
      </c>
      <c r="G1063" t="str" cm="1">
        <f t="array" ref="G1063">IF(E1063=Options!$A$3,INDEX(Klasse!$D$2:$D$42,MATCH(1,(A1063=Klasse!$A$2:$A$42) * (Species!B1063=Klasse!$B$2:$B$42),0)),IF(E1063=Options!$A$4,INDEX(Verband!$F$2:$F$179,MATCH(1,(A1063=Verband!$A$2:$A$179) * (Species!B1063=Verband!$B$2:$B$179) * (Species!C1063=Verband!$C$2:$C$179),0)),IF(E1063=Options!$A$5,INDEX(Assoziation!$G$2:$G$96,MATCH(1,(A1063=Assoziation!$A$2:$A$96) * (Species!B1063=Assoziation!$B$2:$B$96) * (Species!C1063=Assoziation!$C$2:$C$96) * (Species!D1063=Assoziation!$D$2:$D$96),0)),"")))</f>
        <v>Wärmeliebende Silikatfels-Pionierflur</v>
      </c>
      <c r="H1063" s="11" t="s">
        <v>995</v>
      </c>
      <c r="I1063" s="10">
        <v>1</v>
      </c>
      <c r="J1063" s="10">
        <v>0</v>
      </c>
      <c r="K1063" s="10">
        <v>0</v>
      </c>
      <c r="L1063" t="str">
        <f t="shared" si="99"/>
        <v xml:space="preserve">Potentilla </v>
      </c>
      <c r="M1063" t="str">
        <f t="shared" si="100"/>
        <v xml:space="preserve"> argentea</v>
      </c>
      <c r="N1063" t="str">
        <f t="shared" si="101"/>
        <v/>
      </c>
      <c r="O1063" t="str">
        <f t="shared" si="98"/>
        <v>Species</v>
      </c>
      <c r="P1063" t="str">
        <f t="shared" si="102"/>
        <v>L.</v>
      </c>
      <c r="Q1063" t="str">
        <f>LOOKUP(A1063,Formation!$A$2:$A$10,Formation!$B$2:$B$10)</f>
        <v>Grünland (Naturrasen, Wiesen und Weiden)</v>
      </c>
      <c r="R1063" t="str" cm="1">
        <f t="array" ref="R1063">INDEX(Klasse!$D$2:$D$42,MATCH(1,(A1063=Klasse!$A$2:$A$42) * (Species!B1063=Klasse!$B$2:$B$42),0))</f>
        <v>Pionierfluren auf Felsböden (Felsgrusfluren)</v>
      </c>
    </row>
    <row r="1064" spans="1:18" x14ac:dyDescent="0.3">
      <c r="A1064" s="10">
        <v>4</v>
      </c>
      <c r="B1064" s="10">
        <v>1</v>
      </c>
      <c r="C1064" s="10">
        <v>3</v>
      </c>
      <c r="E1064" t="str">
        <f>IF(C1064="",Options!$A$3,IF(D1064="",Options!$A$4,Options!$A$5))</f>
        <v>Verband</v>
      </c>
      <c r="F1064" t="str" cm="1">
        <f t="array" ref="F1064">IF(E1064=Options!$A$3,"",IF(E1064=Options!$A$4,INDEX(Verband!$E$2:$E$179,MATCH(1,(A1064=Verband!$A$2:$A$179) * (Species!B1064=Verband!$B$2:$B$179) * (Species!C1064=Verband!$C$2:$C$179),0)),IF(E1064=Options!$A$5,INDEX(Assoziation!$F$2:$F$96,MATCH(1,(A1064=Assoziation!$A$2:$A$96) * (Species!B1064=Assoziation!$B$2:$B$96) * (Species!C1064=Assoziation!$C$2:$C$96) * (Species!D1064=Assoziation!$D$2:$D$96),0)),"")))</f>
        <v>Sedo-Veronicion</v>
      </c>
      <c r="G1064" t="str" cm="1">
        <f t="array" ref="G1064">IF(E1064=Options!$A$3,INDEX(Klasse!$D$2:$D$42,MATCH(1,(A1064=Klasse!$A$2:$A$42) * (Species!B1064=Klasse!$B$2:$B$42),0)),IF(E1064=Options!$A$4,INDEX(Verband!$F$2:$F$179,MATCH(1,(A1064=Verband!$A$2:$A$179) * (Species!B1064=Verband!$B$2:$B$179) * (Species!C1064=Verband!$C$2:$C$179),0)),IF(E1064=Options!$A$5,INDEX(Assoziation!$G$2:$G$96,MATCH(1,(A1064=Assoziation!$A$2:$A$96) * (Species!B1064=Assoziation!$B$2:$B$96) * (Species!C1064=Assoziation!$C$2:$C$96) * (Species!D1064=Assoziation!$D$2:$D$96),0)),"")))</f>
        <v>Wärmeliebende Silikatfels-Pionierflur</v>
      </c>
      <c r="H1064" s="11" t="s">
        <v>1075</v>
      </c>
      <c r="I1064" s="10">
        <v>1</v>
      </c>
      <c r="J1064" s="10">
        <v>0</v>
      </c>
      <c r="K1064" s="10">
        <v>0</v>
      </c>
      <c r="L1064" t="str">
        <f t="shared" si="99"/>
        <v xml:space="preserve">Scleranthus </v>
      </c>
      <c r="M1064" t="str">
        <f t="shared" si="100"/>
        <v xml:space="preserve"> annuus</v>
      </c>
      <c r="N1064" t="str">
        <f t="shared" si="101"/>
        <v>verticillatus</v>
      </c>
      <c r="O1064" t="str">
        <f t="shared" si="98"/>
        <v>Subspecies</v>
      </c>
      <c r="P1064" t="str">
        <f t="shared" si="102"/>
        <v/>
      </c>
      <c r="Q1064" t="str">
        <f>LOOKUP(A1064,Formation!$A$2:$A$10,Formation!$B$2:$B$10)</f>
        <v>Grünland (Naturrasen, Wiesen und Weiden)</v>
      </c>
      <c r="R1064" t="str" cm="1">
        <f t="array" ref="R1064">INDEX(Klasse!$D$2:$D$42,MATCH(1,(A1064=Klasse!$A$2:$A$42) * (Species!B1064=Klasse!$B$2:$B$42),0))</f>
        <v>Pionierfluren auf Felsböden (Felsgrusfluren)</v>
      </c>
    </row>
    <row r="1065" spans="1:18" x14ac:dyDescent="0.3">
      <c r="A1065" s="10">
        <v>4</v>
      </c>
      <c r="B1065" s="10">
        <v>1</v>
      </c>
      <c r="C1065" s="10">
        <v>3</v>
      </c>
      <c r="E1065" t="str">
        <f>IF(C1065="",Options!$A$3,IF(D1065="",Options!$A$4,Options!$A$5))</f>
        <v>Verband</v>
      </c>
      <c r="F1065" t="str" cm="1">
        <f t="array" ref="F1065">IF(E1065=Options!$A$3,"",IF(E1065=Options!$A$4,INDEX(Verband!$E$2:$E$179,MATCH(1,(A1065=Verband!$A$2:$A$179) * (Species!B1065=Verband!$B$2:$B$179) * (Species!C1065=Verband!$C$2:$C$179),0)),IF(E1065=Options!$A$5,INDEX(Assoziation!$F$2:$F$96,MATCH(1,(A1065=Assoziation!$A$2:$A$96) * (Species!B1065=Assoziation!$B$2:$B$96) * (Species!C1065=Assoziation!$C$2:$C$96) * (Species!D1065=Assoziation!$D$2:$D$96),0)),"")))</f>
        <v>Sedo-Veronicion</v>
      </c>
      <c r="G1065" t="str" cm="1">
        <f t="array" ref="G1065">IF(E1065=Options!$A$3,INDEX(Klasse!$D$2:$D$42,MATCH(1,(A1065=Klasse!$A$2:$A$42) * (Species!B1065=Klasse!$B$2:$B$42),0)),IF(E1065=Options!$A$4,INDEX(Verband!$F$2:$F$179,MATCH(1,(A1065=Verband!$A$2:$A$179) * (Species!B1065=Verband!$B$2:$B$179) * (Species!C1065=Verband!$C$2:$C$179),0)),IF(E1065=Options!$A$5,INDEX(Assoziation!$G$2:$G$96,MATCH(1,(A1065=Assoziation!$A$2:$A$96) * (Species!B1065=Assoziation!$B$2:$B$96) * (Species!C1065=Assoziation!$C$2:$C$96) * (Species!D1065=Assoziation!$D$2:$D$96),0)),"")))</f>
        <v>Wärmeliebende Silikatfels-Pionierflur</v>
      </c>
      <c r="H1065" s="11" t="s">
        <v>1076</v>
      </c>
      <c r="I1065" s="10">
        <v>1</v>
      </c>
      <c r="J1065" s="10">
        <v>0</v>
      </c>
      <c r="K1065" s="10">
        <v>0</v>
      </c>
      <c r="L1065" t="str">
        <f t="shared" si="99"/>
        <v xml:space="preserve">Veronica </v>
      </c>
      <c r="M1065" t="str">
        <f t="shared" si="100"/>
        <v xml:space="preserve"> dillenii</v>
      </c>
      <c r="N1065" t="str">
        <f t="shared" si="101"/>
        <v/>
      </c>
      <c r="O1065" t="str">
        <f t="shared" si="98"/>
        <v>Species</v>
      </c>
      <c r="P1065" t="str">
        <f t="shared" si="102"/>
        <v>Crantz</v>
      </c>
      <c r="Q1065" t="str">
        <f>LOOKUP(A1065,Formation!$A$2:$A$10,Formation!$B$2:$B$10)</f>
        <v>Grünland (Naturrasen, Wiesen und Weiden)</v>
      </c>
      <c r="R1065" t="str" cm="1">
        <f t="array" ref="R1065">INDEX(Klasse!$D$2:$D$42,MATCH(1,(A1065=Klasse!$A$2:$A$42) * (Species!B1065=Klasse!$B$2:$B$42),0))</f>
        <v>Pionierfluren auf Felsböden (Felsgrusfluren)</v>
      </c>
    </row>
    <row r="1066" spans="1:18" x14ac:dyDescent="0.3">
      <c r="A1066" s="10">
        <v>4</v>
      </c>
      <c r="B1066" s="10">
        <v>1</v>
      </c>
      <c r="C1066" s="10">
        <v>3</v>
      </c>
      <c r="E1066" t="str">
        <f>IF(C1066="",Options!$A$3,IF(D1066="",Options!$A$4,Options!$A$5))</f>
        <v>Verband</v>
      </c>
      <c r="F1066" t="str" cm="1">
        <f t="array" ref="F1066">IF(E1066=Options!$A$3,"",IF(E1066=Options!$A$4,INDEX(Verband!$E$2:$E$179,MATCH(1,(A1066=Verband!$A$2:$A$179) * (Species!B1066=Verband!$B$2:$B$179) * (Species!C1066=Verband!$C$2:$C$179),0)),IF(E1066=Options!$A$5,INDEX(Assoziation!$F$2:$F$96,MATCH(1,(A1066=Assoziation!$A$2:$A$96) * (Species!B1066=Assoziation!$B$2:$B$96) * (Species!C1066=Assoziation!$C$2:$C$96) * (Species!D1066=Assoziation!$D$2:$D$96),0)),"")))</f>
        <v>Sedo-Veronicion</v>
      </c>
      <c r="G1066" t="str" cm="1">
        <f t="array" ref="G1066">IF(E1066=Options!$A$3,INDEX(Klasse!$D$2:$D$42,MATCH(1,(A1066=Klasse!$A$2:$A$42) * (Species!B1066=Klasse!$B$2:$B$42),0)),IF(E1066=Options!$A$4,INDEX(Verband!$F$2:$F$179,MATCH(1,(A1066=Verband!$A$2:$A$179) * (Species!B1066=Verband!$B$2:$B$179) * (Species!C1066=Verband!$C$2:$C$179),0)),IF(E1066=Options!$A$5,INDEX(Assoziation!$G$2:$G$96,MATCH(1,(A1066=Assoziation!$A$2:$A$96) * (Species!B1066=Assoziation!$B$2:$B$96) * (Species!C1066=Assoziation!$C$2:$C$96) * (Species!D1066=Assoziation!$D$2:$D$96),0)),"")))</f>
        <v>Wärmeliebende Silikatfels-Pionierflur</v>
      </c>
      <c r="H1066" s="11" t="s">
        <v>1077</v>
      </c>
      <c r="I1066" s="10">
        <v>1</v>
      </c>
      <c r="J1066" s="10">
        <v>1</v>
      </c>
      <c r="K1066" s="10">
        <v>0</v>
      </c>
      <c r="L1066" t="str">
        <f t="shared" si="99"/>
        <v xml:space="preserve">Veronica </v>
      </c>
      <c r="M1066" t="str">
        <f t="shared" si="100"/>
        <v xml:space="preserve"> verna</v>
      </c>
      <c r="N1066" t="str">
        <f t="shared" si="101"/>
        <v/>
      </c>
      <c r="O1066" t="str">
        <f t="shared" si="98"/>
        <v>Species</v>
      </c>
      <c r="P1066" t="str">
        <f t="shared" si="102"/>
        <v>L.</v>
      </c>
      <c r="Q1066" t="str">
        <f>LOOKUP(A1066,Formation!$A$2:$A$10,Formation!$B$2:$B$10)</f>
        <v>Grünland (Naturrasen, Wiesen und Weiden)</v>
      </c>
      <c r="R1066" t="str" cm="1">
        <f t="array" ref="R1066">INDEX(Klasse!$D$2:$D$42,MATCH(1,(A1066=Klasse!$A$2:$A$42) * (Species!B1066=Klasse!$B$2:$B$42),0))</f>
        <v>Pionierfluren auf Felsböden (Felsgrusfluren)</v>
      </c>
    </row>
    <row r="1067" spans="1:18" x14ac:dyDescent="0.3">
      <c r="A1067" s="10">
        <v>4</v>
      </c>
      <c r="B1067" s="10">
        <v>1</v>
      </c>
      <c r="C1067" s="10">
        <v>3</v>
      </c>
      <c r="E1067" t="str">
        <f>IF(C1067="",Options!$A$3,IF(D1067="",Options!$A$4,Options!$A$5))</f>
        <v>Verband</v>
      </c>
      <c r="F1067" t="str" cm="1">
        <f t="array" ref="F1067">IF(E1067=Options!$A$3,"",IF(E1067=Options!$A$4,INDEX(Verband!$E$2:$E$179,MATCH(1,(A1067=Verband!$A$2:$A$179) * (Species!B1067=Verband!$B$2:$B$179) * (Species!C1067=Verband!$C$2:$C$179),0)),IF(E1067=Options!$A$5,INDEX(Assoziation!$F$2:$F$96,MATCH(1,(A1067=Assoziation!$A$2:$A$96) * (Species!B1067=Assoziation!$B$2:$B$96) * (Species!C1067=Assoziation!$C$2:$C$96) * (Species!D1067=Assoziation!$D$2:$D$96),0)),"")))</f>
        <v>Sedo-Veronicion</v>
      </c>
      <c r="G1067" t="str" cm="1">
        <f t="array" ref="G1067">IF(E1067=Options!$A$3,INDEX(Klasse!$D$2:$D$42,MATCH(1,(A1067=Klasse!$A$2:$A$42) * (Species!B1067=Klasse!$B$2:$B$42),0)),IF(E1067=Options!$A$4,INDEX(Verband!$F$2:$F$179,MATCH(1,(A1067=Verband!$A$2:$A$179) * (Species!B1067=Verband!$B$2:$B$179) * (Species!C1067=Verband!$C$2:$C$179),0)),IF(E1067=Options!$A$5,INDEX(Assoziation!$G$2:$G$96,MATCH(1,(A1067=Assoziation!$A$2:$A$96) * (Species!B1067=Assoziation!$B$2:$B$96) * (Species!C1067=Assoziation!$C$2:$C$96) * (Species!D1067=Assoziation!$D$2:$D$96),0)),"")))</f>
        <v>Wärmeliebende Silikatfels-Pionierflur</v>
      </c>
      <c r="H1067" s="11" t="s">
        <v>1078</v>
      </c>
      <c r="I1067" s="10">
        <v>1</v>
      </c>
      <c r="J1067" s="10">
        <v>0</v>
      </c>
      <c r="K1067" s="10">
        <v>0</v>
      </c>
      <c r="L1067" t="str">
        <f t="shared" si="99"/>
        <v xml:space="preserve">Vicia </v>
      </c>
      <c r="M1067" t="str">
        <f t="shared" si="100"/>
        <v xml:space="preserve"> lathyroides</v>
      </c>
      <c r="N1067" t="str">
        <f t="shared" si="101"/>
        <v/>
      </c>
      <c r="O1067" t="str">
        <f t="shared" si="98"/>
        <v>Species</v>
      </c>
      <c r="P1067" t="str">
        <f t="shared" si="102"/>
        <v>L.</v>
      </c>
      <c r="Q1067" t="str">
        <f>LOOKUP(A1067,Formation!$A$2:$A$10,Formation!$B$2:$B$10)</f>
        <v>Grünland (Naturrasen, Wiesen und Weiden)</v>
      </c>
      <c r="R1067" t="str" cm="1">
        <f t="array" ref="R1067">INDEX(Klasse!$D$2:$D$42,MATCH(1,(A1067=Klasse!$A$2:$A$42) * (Species!B1067=Klasse!$B$2:$B$42),0))</f>
        <v>Pionierfluren auf Felsböden (Felsgrusfluren)</v>
      </c>
    </row>
    <row r="1068" spans="1:18" x14ac:dyDescent="0.3">
      <c r="A1068" s="10">
        <v>4</v>
      </c>
      <c r="B1068" s="10">
        <v>1</v>
      </c>
      <c r="C1068" s="10">
        <v>3</v>
      </c>
      <c r="E1068" t="str">
        <f>IF(C1068="",Options!$A$3,IF(D1068="",Options!$A$4,Options!$A$5))</f>
        <v>Verband</v>
      </c>
      <c r="F1068" t="str" cm="1">
        <f t="array" ref="F1068">IF(E1068=Options!$A$3,"",IF(E1068=Options!$A$4,INDEX(Verband!$E$2:$E$179,MATCH(1,(A1068=Verband!$A$2:$A$179) * (Species!B1068=Verband!$B$2:$B$179) * (Species!C1068=Verband!$C$2:$C$179),0)),IF(E1068=Options!$A$5,INDEX(Assoziation!$F$2:$F$96,MATCH(1,(A1068=Assoziation!$A$2:$A$96) * (Species!B1068=Assoziation!$B$2:$B$96) * (Species!C1068=Assoziation!$C$2:$C$96) * (Species!D1068=Assoziation!$D$2:$D$96),0)),"")))</f>
        <v>Sedo-Veronicion</v>
      </c>
      <c r="G1068" t="str" cm="1">
        <f t="array" ref="G1068">IF(E1068=Options!$A$3,INDEX(Klasse!$D$2:$D$42,MATCH(1,(A1068=Klasse!$A$2:$A$42) * (Species!B1068=Klasse!$B$2:$B$42),0)),IF(E1068=Options!$A$4,INDEX(Verband!$F$2:$F$179,MATCH(1,(A1068=Verband!$A$2:$A$179) * (Species!B1068=Verband!$B$2:$B$179) * (Species!C1068=Verband!$C$2:$C$179),0)),IF(E1068=Options!$A$5,INDEX(Assoziation!$G$2:$G$96,MATCH(1,(A1068=Assoziation!$A$2:$A$96) * (Species!B1068=Assoziation!$B$2:$B$96) * (Species!C1068=Assoziation!$C$2:$C$96) * (Species!D1068=Assoziation!$D$2:$D$96),0)),"")))</f>
        <v>Wärmeliebende Silikatfels-Pionierflur</v>
      </c>
      <c r="H1068" s="11" t="s">
        <v>1079</v>
      </c>
      <c r="I1068" s="10">
        <v>1</v>
      </c>
      <c r="J1068" s="10">
        <v>0</v>
      </c>
      <c r="K1068" s="10">
        <v>0</v>
      </c>
      <c r="L1068" t="str">
        <f t="shared" si="99"/>
        <v xml:space="preserve">Vulpia </v>
      </c>
      <c r="M1068" t="str">
        <f t="shared" si="100"/>
        <v xml:space="preserve"> bromoides</v>
      </c>
      <c r="N1068" t="str">
        <f t="shared" si="101"/>
        <v/>
      </c>
      <c r="O1068" t="str">
        <f t="shared" si="98"/>
        <v>Species</v>
      </c>
      <c r="P1068" t="str">
        <f t="shared" si="102"/>
        <v>(L.) Gray</v>
      </c>
      <c r="Q1068" t="str">
        <f>LOOKUP(A1068,Formation!$A$2:$A$10,Formation!$B$2:$B$10)</f>
        <v>Grünland (Naturrasen, Wiesen und Weiden)</v>
      </c>
      <c r="R1068" t="str" cm="1">
        <f t="array" ref="R1068">INDEX(Klasse!$D$2:$D$42,MATCH(1,(A1068=Klasse!$A$2:$A$42) * (Species!B1068=Klasse!$B$2:$B$42),0))</f>
        <v>Pionierfluren auf Felsböden (Felsgrusfluren)</v>
      </c>
    </row>
    <row r="1069" spans="1:18" x14ac:dyDescent="0.3">
      <c r="A1069" s="10">
        <v>4</v>
      </c>
      <c r="B1069" s="10">
        <v>1</v>
      </c>
      <c r="C1069" s="10">
        <v>3</v>
      </c>
      <c r="E1069" t="str">
        <f>IF(C1069="",Options!$A$3,IF(D1069="",Options!$A$4,Options!$A$5))</f>
        <v>Verband</v>
      </c>
      <c r="F1069" t="str" cm="1">
        <f t="array" ref="F1069">IF(E1069=Options!$A$3,"",IF(E1069=Options!$A$4,INDEX(Verband!$E$2:$E$179,MATCH(1,(A1069=Verband!$A$2:$A$179) * (Species!B1069=Verband!$B$2:$B$179) * (Species!C1069=Verband!$C$2:$C$179),0)),IF(E1069=Options!$A$5,INDEX(Assoziation!$F$2:$F$96,MATCH(1,(A1069=Assoziation!$A$2:$A$96) * (Species!B1069=Assoziation!$B$2:$B$96) * (Species!C1069=Assoziation!$C$2:$C$96) * (Species!D1069=Assoziation!$D$2:$D$96),0)),"")))</f>
        <v>Sedo-Veronicion</v>
      </c>
      <c r="G1069" t="str" cm="1">
        <f t="array" ref="G1069">IF(E1069=Options!$A$3,INDEX(Klasse!$D$2:$D$42,MATCH(1,(A1069=Klasse!$A$2:$A$42) * (Species!B1069=Klasse!$B$2:$B$42),0)),IF(E1069=Options!$A$4,INDEX(Verband!$F$2:$F$179,MATCH(1,(A1069=Verband!$A$2:$A$179) * (Species!B1069=Verband!$B$2:$B$179) * (Species!C1069=Verband!$C$2:$C$179),0)),IF(E1069=Options!$A$5,INDEX(Assoziation!$G$2:$G$96,MATCH(1,(A1069=Assoziation!$A$2:$A$96) * (Species!B1069=Assoziation!$B$2:$B$96) * (Species!C1069=Assoziation!$C$2:$C$96) * (Species!D1069=Assoziation!$D$2:$D$96),0)),"")))</f>
        <v>Wärmeliebende Silikatfels-Pionierflur</v>
      </c>
      <c r="H1069" s="11" t="s">
        <v>1080</v>
      </c>
      <c r="I1069" s="10">
        <v>0</v>
      </c>
      <c r="J1069" s="10">
        <v>1</v>
      </c>
      <c r="K1069" s="10">
        <v>0</v>
      </c>
      <c r="L1069" t="str">
        <f t="shared" si="99"/>
        <v xml:space="preserve">Arabidopsis </v>
      </c>
      <c r="M1069" t="str">
        <f t="shared" si="100"/>
        <v xml:space="preserve"> thaliana</v>
      </c>
      <c r="N1069" t="str">
        <f t="shared" si="101"/>
        <v/>
      </c>
      <c r="O1069" t="str">
        <f t="shared" si="98"/>
        <v>Species</v>
      </c>
      <c r="P1069" t="str">
        <f t="shared" si="102"/>
        <v>(L.) Heynh.</v>
      </c>
      <c r="Q1069" t="str">
        <f>LOOKUP(A1069,Formation!$A$2:$A$10,Formation!$B$2:$B$10)</f>
        <v>Grünland (Naturrasen, Wiesen und Weiden)</v>
      </c>
      <c r="R1069" t="str" cm="1">
        <f t="array" ref="R1069">INDEX(Klasse!$D$2:$D$42,MATCH(1,(A1069=Klasse!$A$2:$A$42) * (Species!B1069=Klasse!$B$2:$B$42),0))</f>
        <v>Pionierfluren auf Felsböden (Felsgrusfluren)</v>
      </c>
    </row>
    <row r="1070" spans="1:18" x14ac:dyDescent="0.3">
      <c r="A1070" s="10">
        <v>4</v>
      </c>
      <c r="B1070" s="10">
        <v>1</v>
      </c>
      <c r="C1070" s="10">
        <v>3</v>
      </c>
      <c r="E1070" t="str">
        <f>IF(C1070="",Options!$A$3,IF(D1070="",Options!$A$4,Options!$A$5))</f>
        <v>Verband</v>
      </c>
      <c r="F1070" t="str" cm="1">
        <f t="array" ref="F1070">IF(E1070=Options!$A$3,"",IF(E1070=Options!$A$4,INDEX(Verband!$E$2:$E$179,MATCH(1,(A1070=Verband!$A$2:$A$179) * (Species!B1070=Verband!$B$2:$B$179) * (Species!C1070=Verband!$C$2:$C$179),0)),IF(E1070=Options!$A$5,INDEX(Assoziation!$F$2:$F$96,MATCH(1,(A1070=Assoziation!$A$2:$A$96) * (Species!B1070=Assoziation!$B$2:$B$96) * (Species!C1070=Assoziation!$C$2:$C$96) * (Species!D1070=Assoziation!$D$2:$D$96),0)),"")))</f>
        <v>Sedo-Veronicion</v>
      </c>
      <c r="G1070" t="str" cm="1">
        <f t="array" ref="G1070">IF(E1070=Options!$A$3,INDEX(Klasse!$D$2:$D$42,MATCH(1,(A1070=Klasse!$A$2:$A$42) * (Species!B1070=Klasse!$B$2:$B$42),0)),IF(E1070=Options!$A$4,INDEX(Verband!$F$2:$F$179,MATCH(1,(A1070=Verband!$A$2:$A$179) * (Species!B1070=Verband!$B$2:$B$179) * (Species!C1070=Verband!$C$2:$C$179),0)),IF(E1070=Options!$A$5,INDEX(Assoziation!$G$2:$G$96,MATCH(1,(A1070=Assoziation!$A$2:$A$96) * (Species!B1070=Assoziation!$B$2:$B$96) * (Species!C1070=Assoziation!$C$2:$C$96) * (Species!D1070=Assoziation!$D$2:$D$96),0)),"")))</f>
        <v>Wärmeliebende Silikatfels-Pionierflur</v>
      </c>
      <c r="H1070" s="11" t="s">
        <v>1022</v>
      </c>
      <c r="I1070" s="10">
        <v>0</v>
      </c>
      <c r="J1070" s="10">
        <v>0</v>
      </c>
      <c r="K1070" s="10">
        <v>0</v>
      </c>
      <c r="L1070" t="str">
        <f t="shared" si="99"/>
        <v xml:space="preserve">Arenaria </v>
      </c>
      <c r="M1070" t="str">
        <f t="shared" si="100"/>
        <v xml:space="preserve"> serpyllifolia</v>
      </c>
      <c r="N1070" t="str">
        <f t="shared" si="101"/>
        <v/>
      </c>
      <c r="O1070" t="str">
        <f t="shared" si="98"/>
        <v>Species</v>
      </c>
      <c r="P1070" t="str">
        <f t="shared" si="102"/>
        <v>L.</v>
      </c>
      <c r="Q1070" t="str">
        <f>LOOKUP(A1070,Formation!$A$2:$A$10,Formation!$B$2:$B$10)</f>
        <v>Grünland (Naturrasen, Wiesen und Weiden)</v>
      </c>
      <c r="R1070" t="str" cm="1">
        <f t="array" ref="R1070">INDEX(Klasse!$D$2:$D$42,MATCH(1,(A1070=Klasse!$A$2:$A$42) * (Species!B1070=Klasse!$B$2:$B$42),0))</f>
        <v>Pionierfluren auf Felsböden (Felsgrusfluren)</v>
      </c>
    </row>
    <row r="1071" spans="1:18" x14ac:dyDescent="0.3">
      <c r="A1071" s="10">
        <v>4</v>
      </c>
      <c r="B1071" s="10">
        <v>1</v>
      </c>
      <c r="C1071" s="10">
        <v>3</v>
      </c>
      <c r="E1071" t="str">
        <f>IF(C1071="",Options!$A$3,IF(D1071="",Options!$A$4,Options!$A$5))</f>
        <v>Verband</v>
      </c>
      <c r="F1071" t="str" cm="1">
        <f t="array" ref="F1071">IF(E1071=Options!$A$3,"",IF(E1071=Options!$A$4,INDEX(Verband!$E$2:$E$179,MATCH(1,(A1071=Verband!$A$2:$A$179) * (Species!B1071=Verband!$B$2:$B$179) * (Species!C1071=Verband!$C$2:$C$179),0)),IF(E1071=Options!$A$5,INDEX(Assoziation!$F$2:$F$96,MATCH(1,(A1071=Assoziation!$A$2:$A$96) * (Species!B1071=Assoziation!$B$2:$B$96) * (Species!C1071=Assoziation!$C$2:$C$96) * (Species!D1071=Assoziation!$D$2:$D$96),0)),"")))</f>
        <v>Sedo-Veronicion</v>
      </c>
      <c r="G1071" t="str" cm="1">
        <f t="array" ref="G1071">IF(E1071=Options!$A$3,INDEX(Klasse!$D$2:$D$42,MATCH(1,(A1071=Klasse!$A$2:$A$42) * (Species!B1071=Klasse!$B$2:$B$42),0)),IF(E1071=Options!$A$4,INDEX(Verband!$F$2:$F$179,MATCH(1,(A1071=Verband!$A$2:$A$179) * (Species!B1071=Verband!$B$2:$B$179) * (Species!C1071=Verband!$C$2:$C$179),0)),IF(E1071=Options!$A$5,INDEX(Assoziation!$G$2:$G$96,MATCH(1,(A1071=Assoziation!$A$2:$A$96) * (Species!B1071=Assoziation!$B$2:$B$96) * (Species!C1071=Assoziation!$C$2:$C$96) * (Species!D1071=Assoziation!$D$2:$D$96),0)),"")))</f>
        <v>Wärmeliebende Silikatfels-Pionierflur</v>
      </c>
      <c r="H1071" s="11" t="s">
        <v>861</v>
      </c>
      <c r="I1071" s="10">
        <v>0</v>
      </c>
      <c r="J1071" s="10">
        <v>0</v>
      </c>
      <c r="K1071" s="10">
        <v>0</v>
      </c>
      <c r="L1071" t="str">
        <f t="shared" si="99"/>
        <v xml:space="preserve">Filago </v>
      </c>
      <c r="M1071" t="str">
        <f t="shared" si="100"/>
        <v xml:space="preserve"> arvensis</v>
      </c>
      <c r="N1071" t="str">
        <f t="shared" si="101"/>
        <v/>
      </c>
      <c r="O1071" t="str">
        <f t="shared" si="98"/>
        <v>Species</v>
      </c>
      <c r="P1071" t="str">
        <f t="shared" si="102"/>
        <v>L.</v>
      </c>
      <c r="Q1071" t="str">
        <f>LOOKUP(A1071,Formation!$A$2:$A$10,Formation!$B$2:$B$10)</f>
        <v>Grünland (Naturrasen, Wiesen und Weiden)</v>
      </c>
      <c r="R1071" t="str" cm="1">
        <f t="array" ref="R1071">INDEX(Klasse!$D$2:$D$42,MATCH(1,(A1071=Klasse!$A$2:$A$42) * (Species!B1071=Klasse!$B$2:$B$42),0))</f>
        <v>Pionierfluren auf Felsböden (Felsgrusfluren)</v>
      </c>
    </row>
    <row r="1072" spans="1:18" x14ac:dyDescent="0.3">
      <c r="A1072" s="10">
        <v>4</v>
      </c>
      <c r="B1072" s="10">
        <v>1</v>
      </c>
      <c r="C1072" s="10">
        <v>3</v>
      </c>
      <c r="E1072" t="str">
        <f>IF(C1072="",Options!$A$3,IF(D1072="",Options!$A$4,Options!$A$5))</f>
        <v>Verband</v>
      </c>
      <c r="F1072" t="str" cm="1">
        <f t="array" ref="F1072">IF(E1072=Options!$A$3,"",IF(E1072=Options!$A$4,INDEX(Verband!$E$2:$E$179,MATCH(1,(A1072=Verband!$A$2:$A$179) * (Species!B1072=Verband!$B$2:$B$179) * (Species!C1072=Verband!$C$2:$C$179),0)),IF(E1072=Options!$A$5,INDEX(Assoziation!$F$2:$F$96,MATCH(1,(A1072=Assoziation!$A$2:$A$96) * (Species!B1072=Assoziation!$B$2:$B$96) * (Species!C1072=Assoziation!$C$2:$C$96) * (Species!D1072=Assoziation!$D$2:$D$96),0)),"")))</f>
        <v>Sedo-Veronicion</v>
      </c>
      <c r="G1072" t="str" cm="1">
        <f t="array" ref="G1072">IF(E1072=Options!$A$3,INDEX(Klasse!$D$2:$D$42,MATCH(1,(A1072=Klasse!$A$2:$A$42) * (Species!B1072=Klasse!$B$2:$B$42),0)),IF(E1072=Options!$A$4,INDEX(Verband!$F$2:$F$179,MATCH(1,(A1072=Verband!$A$2:$A$179) * (Species!B1072=Verband!$B$2:$B$179) * (Species!C1072=Verband!$C$2:$C$179),0)),IF(E1072=Options!$A$5,INDEX(Assoziation!$G$2:$G$96,MATCH(1,(A1072=Assoziation!$A$2:$A$96) * (Species!B1072=Assoziation!$B$2:$B$96) * (Species!C1072=Assoziation!$C$2:$C$96) * (Species!D1072=Assoziation!$D$2:$D$96),0)),"")))</f>
        <v>Wärmeliebende Silikatfels-Pionierflur</v>
      </c>
      <c r="H1072" s="11" t="s">
        <v>1081</v>
      </c>
      <c r="I1072" s="10">
        <v>0</v>
      </c>
      <c r="J1072" s="10">
        <v>0</v>
      </c>
      <c r="K1072" s="10">
        <v>0</v>
      </c>
      <c r="L1072" t="str">
        <f t="shared" si="99"/>
        <v xml:space="preserve">Filago </v>
      </c>
      <c r="M1072" t="str">
        <f t="shared" si="100"/>
        <v xml:space="preserve"> vulgaris</v>
      </c>
      <c r="N1072" t="str">
        <f t="shared" si="101"/>
        <v/>
      </c>
      <c r="O1072" t="str">
        <f t="shared" si="98"/>
        <v>Species</v>
      </c>
      <c r="P1072" t="str">
        <f t="shared" si="102"/>
        <v>Lam.</v>
      </c>
      <c r="Q1072" t="str">
        <f>LOOKUP(A1072,Formation!$A$2:$A$10,Formation!$B$2:$B$10)</f>
        <v>Grünland (Naturrasen, Wiesen und Weiden)</v>
      </c>
      <c r="R1072" t="str" cm="1">
        <f t="array" ref="R1072">INDEX(Klasse!$D$2:$D$42,MATCH(1,(A1072=Klasse!$A$2:$A$42) * (Species!B1072=Klasse!$B$2:$B$42),0))</f>
        <v>Pionierfluren auf Felsböden (Felsgrusfluren)</v>
      </c>
    </row>
    <row r="1073" spans="1:18" x14ac:dyDescent="0.3">
      <c r="A1073" s="10">
        <v>4</v>
      </c>
      <c r="B1073" s="10">
        <v>1</v>
      </c>
      <c r="C1073" s="10">
        <v>3</v>
      </c>
      <c r="E1073" t="str">
        <f>IF(C1073="",Options!$A$3,IF(D1073="",Options!$A$4,Options!$A$5))</f>
        <v>Verband</v>
      </c>
      <c r="F1073" t="str" cm="1">
        <f t="array" ref="F1073">IF(E1073=Options!$A$3,"",IF(E1073=Options!$A$4,INDEX(Verband!$E$2:$E$179,MATCH(1,(A1073=Verband!$A$2:$A$179) * (Species!B1073=Verband!$B$2:$B$179) * (Species!C1073=Verband!$C$2:$C$179),0)),IF(E1073=Options!$A$5,INDEX(Assoziation!$F$2:$F$96,MATCH(1,(A1073=Assoziation!$A$2:$A$96) * (Species!B1073=Assoziation!$B$2:$B$96) * (Species!C1073=Assoziation!$C$2:$C$96) * (Species!D1073=Assoziation!$D$2:$D$96),0)),"")))</f>
        <v>Sedo-Veronicion</v>
      </c>
      <c r="G1073" t="str" cm="1">
        <f t="array" ref="G1073">IF(E1073=Options!$A$3,INDEX(Klasse!$D$2:$D$42,MATCH(1,(A1073=Klasse!$A$2:$A$42) * (Species!B1073=Klasse!$B$2:$B$42),0)),IF(E1073=Options!$A$4,INDEX(Verband!$F$2:$F$179,MATCH(1,(A1073=Verband!$A$2:$A$179) * (Species!B1073=Verband!$B$2:$B$179) * (Species!C1073=Verband!$C$2:$C$179),0)),IF(E1073=Options!$A$5,INDEX(Assoziation!$G$2:$G$96,MATCH(1,(A1073=Assoziation!$A$2:$A$96) * (Species!B1073=Assoziation!$B$2:$B$96) * (Species!C1073=Assoziation!$C$2:$C$96) * (Species!D1073=Assoziation!$D$2:$D$96),0)),"")))</f>
        <v>Wärmeliebende Silikatfels-Pionierflur</v>
      </c>
      <c r="H1073" s="11" t="s">
        <v>1082</v>
      </c>
      <c r="I1073" s="10">
        <v>0</v>
      </c>
      <c r="J1073" s="10">
        <v>0</v>
      </c>
      <c r="K1073" s="10">
        <v>0</v>
      </c>
      <c r="L1073" t="str">
        <f t="shared" si="99"/>
        <v xml:space="preserve">Galium </v>
      </c>
      <c r="M1073" t="str">
        <f t="shared" si="100"/>
        <v xml:space="preserve"> parisiense</v>
      </c>
      <c r="N1073" t="str">
        <f t="shared" si="101"/>
        <v/>
      </c>
      <c r="O1073" t="str">
        <f t="shared" si="98"/>
        <v>Species</v>
      </c>
      <c r="P1073" t="str">
        <f t="shared" si="102"/>
        <v>L.</v>
      </c>
      <c r="Q1073" t="str">
        <f>LOOKUP(A1073,Formation!$A$2:$A$10,Formation!$B$2:$B$10)</f>
        <v>Grünland (Naturrasen, Wiesen und Weiden)</v>
      </c>
      <c r="R1073" t="str" cm="1">
        <f t="array" ref="R1073">INDEX(Klasse!$D$2:$D$42,MATCH(1,(A1073=Klasse!$A$2:$A$42) * (Species!B1073=Klasse!$B$2:$B$42),0))</f>
        <v>Pionierfluren auf Felsböden (Felsgrusfluren)</v>
      </c>
    </row>
    <row r="1074" spans="1:18" x14ac:dyDescent="0.3">
      <c r="A1074" s="10">
        <v>4</v>
      </c>
      <c r="B1074" s="10">
        <v>1</v>
      </c>
      <c r="C1074" s="10">
        <v>3</v>
      </c>
      <c r="E1074" t="str">
        <f>IF(C1074="",Options!$A$3,IF(D1074="",Options!$A$4,Options!$A$5))</f>
        <v>Verband</v>
      </c>
      <c r="F1074" t="str" cm="1">
        <f t="array" ref="F1074">IF(E1074=Options!$A$3,"",IF(E1074=Options!$A$4,INDEX(Verband!$E$2:$E$179,MATCH(1,(A1074=Verband!$A$2:$A$179) * (Species!B1074=Verband!$B$2:$B$179) * (Species!C1074=Verband!$C$2:$C$179),0)),IF(E1074=Options!$A$5,INDEX(Assoziation!$F$2:$F$96,MATCH(1,(A1074=Assoziation!$A$2:$A$96) * (Species!B1074=Assoziation!$B$2:$B$96) * (Species!C1074=Assoziation!$C$2:$C$96) * (Species!D1074=Assoziation!$D$2:$D$96),0)),"")))</f>
        <v>Sedo-Veronicion</v>
      </c>
      <c r="G1074" t="str" cm="1">
        <f t="array" ref="G1074">IF(E1074=Options!$A$3,INDEX(Klasse!$D$2:$D$42,MATCH(1,(A1074=Klasse!$A$2:$A$42) * (Species!B1074=Klasse!$B$2:$B$42),0)),IF(E1074=Options!$A$4,INDEX(Verband!$F$2:$F$179,MATCH(1,(A1074=Verband!$A$2:$A$179) * (Species!B1074=Verband!$B$2:$B$179) * (Species!C1074=Verband!$C$2:$C$179),0)),IF(E1074=Options!$A$5,INDEX(Assoziation!$G$2:$G$96,MATCH(1,(A1074=Assoziation!$A$2:$A$96) * (Species!B1074=Assoziation!$B$2:$B$96) * (Species!C1074=Assoziation!$C$2:$C$96) * (Species!D1074=Assoziation!$D$2:$D$96),0)),"")))</f>
        <v>Wärmeliebende Silikatfels-Pionierflur</v>
      </c>
      <c r="H1074" s="11" t="s">
        <v>1083</v>
      </c>
      <c r="I1074" s="10">
        <v>0</v>
      </c>
      <c r="J1074" s="10">
        <v>0</v>
      </c>
      <c r="K1074" s="10">
        <v>0</v>
      </c>
      <c r="L1074" t="str">
        <f t="shared" si="99"/>
        <v xml:space="preserve">Helianthemum </v>
      </c>
      <c r="M1074" t="str">
        <f t="shared" si="100"/>
        <v xml:space="preserve"> salicifolium</v>
      </c>
      <c r="N1074" t="str">
        <f t="shared" si="101"/>
        <v/>
      </c>
      <c r="O1074" t="str">
        <f t="shared" si="98"/>
        <v>Species</v>
      </c>
      <c r="P1074" t="str">
        <f t="shared" si="102"/>
        <v>(L.) Mill.</v>
      </c>
      <c r="Q1074" t="str">
        <f>LOOKUP(A1074,Formation!$A$2:$A$10,Formation!$B$2:$B$10)</f>
        <v>Grünland (Naturrasen, Wiesen und Weiden)</v>
      </c>
      <c r="R1074" t="str" cm="1">
        <f t="array" ref="R1074">INDEX(Klasse!$D$2:$D$42,MATCH(1,(A1074=Klasse!$A$2:$A$42) * (Species!B1074=Klasse!$B$2:$B$42),0))</f>
        <v>Pionierfluren auf Felsböden (Felsgrusfluren)</v>
      </c>
    </row>
    <row r="1075" spans="1:18" x14ac:dyDescent="0.3">
      <c r="A1075" s="10">
        <v>4</v>
      </c>
      <c r="B1075" s="10">
        <v>1</v>
      </c>
      <c r="C1075" s="10">
        <v>3</v>
      </c>
      <c r="E1075" t="str">
        <f>IF(C1075="",Options!$A$3,IF(D1075="",Options!$A$4,Options!$A$5))</f>
        <v>Verband</v>
      </c>
      <c r="F1075" t="str" cm="1">
        <f t="array" ref="F1075">IF(E1075=Options!$A$3,"",IF(E1075=Options!$A$4,INDEX(Verband!$E$2:$E$179,MATCH(1,(A1075=Verband!$A$2:$A$179) * (Species!B1075=Verband!$B$2:$B$179) * (Species!C1075=Verband!$C$2:$C$179),0)),IF(E1075=Options!$A$5,INDEX(Assoziation!$F$2:$F$96,MATCH(1,(A1075=Assoziation!$A$2:$A$96) * (Species!B1075=Assoziation!$B$2:$B$96) * (Species!C1075=Assoziation!$C$2:$C$96) * (Species!D1075=Assoziation!$D$2:$D$96),0)),"")))</f>
        <v>Sedo-Veronicion</v>
      </c>
      <c r="G1075" t="str" cm="1">
        <f t="array" ref="G1075">IF(E1075=Options!$A$3,INDEX(Klasse!$D$2:$D$42,MATCH(1,(A1075=Klasse!$A$2:$A$42) * (Species!B1075=Klasse!$B$2:$B$42),0)),IF(E1075=Options!$A$4,INDEX(Verband!$F$2:$F$179,MATCH(1,(A1075=Verband!$A$2:$A$179) * (Species!B1075=Verband!$B$2:$B$179) * (Species!C1075=Verband!$C$2:$C$179),0)),IF(E1075=Options!$A$5,INDEX(Assoziation!$G$2:$G$96,MATCH(1,(A1075=Assoziation!$A$2:$A$96) * (Species!B1075=Assoziation!$B$2:$B$96) * (Species!C1075=Assoziation!$C$2:$C$96) * (Species!D1075=Assoziation!$D$2:$D$96),0)),"")))</f>
        <v>Wärmeliebende Silikatfels-Pionierflur</v>
      </c>
      <c r="H1075" s="11" t="s">
        <v>1084</v>
      </c>
      <c r="I1075" s="10">
        <v>0</v>
      </c>
      <c r="J1075" s="10">
        <v>0</v>
      </c>
      <c r="K1075" s="10">
        <v>0</v>
      </c>
      <c r="L1075" t="str">
        <f t="shared" si="99"/>
        <v xml:space="preserve">Herniaria </v>
      </c>
      <c r="M1075" t="str">
        <f t="shared" si="100"/>
        <v xml:space="preserve"> glabra</v>
      </c>
      <c r="N1075" t="str">
        <f t="shared" si="101"/>
        <v/>
      </c>
      <c r="O1075" t="str">
        <f t="shared" si="98"/>
        <v>Species</v>
      </c>
      <c r="P1075" t="str">
        <f t="shared" si="102"/>
        <v>L.</v>
      </c>
      <c r="Q1075" t="str">
        <f>LOOKUP(A1075,Formation!$A$2:$A$10,Formation!$B$2:$B$10)</f>
        <v>Grünland (Naturrasen, Wiesen und Weiden)</v>
      </c>
      <c r="R1075" t="str" cm="1">
        <f t="array" ref="R1075">INDEX(Klasse!$D$2:$D$42,MATCH(1,(A1075=Klasse!$A$2:$A$42) * (Species!B1075=Klasse!$B$2:$B$42),0))</f>
        <v>Pionierfluren auf Felsböden (Felsgrusfluren)</v>
      </c>
    </row>
    <row r="1076" spans="1:18" x14ac:dyDescent="0.3">
      <c r="A1076" s="10">
        <v>4</v>
      </c>
      <c r="B1076" s="10">
        <v>1</v>
      </c>
      <c r="C1076" s="10">
        <v>3</v>
      </c>
      <c r="E1076" t="str">
        <f>IF(C1076="",Options!$A$3,IF(D1076="",Options!$A$4,Options!$A$5))</f>
        <v>Verband</v>
      </c>
      <c r="F1076" t="str" cm="1">
        <f t="array" ref="F1076">IF(E1076=Options!$A$3,"",IF(E1076=Options!$A$4,INDEX(Verband!$E$2:$E$179,MATCH(1,(A1076=Verband!$A$2:$A$179) * (Species!B1076=Verband!$B$2:$B$179) * (Species!C1076=Verband!$C$2:$C$179),0)),IF(E1076=Options!$A$5,INDEX(Assoziation!$F$2:$F$96,MATCH(1,(A1076=Assoziation!$A$2:$A$96) * (Species!B1076=Assoziation!$B$2:$B$96) * (Species!C1076=Assoziation!$C$2:$C$96) * (Species!D1076=Assoziation!$D$2:$D$96),0)),"")))</f>
        <v>Sedo-Veronicion</v>
      </c>
      <c r="G1076" t="str" cm="1">
        <f t="array" ref="G1076">IF(E1076=Options!$A$3,INDEX(Klasse!$D$2:$D$42,MATCH(1,(A1076=Klasse!$A$2:$A$42) * (Species!B1076=Klasse!$B$2:$B$42),0)),IF(E1076=Options!$A$4,INDEX(Verband!$F$2:$F$179,MATCH(1,(A1076=Verband!$A$2:$A$179) * (Species!B1076=Verband!$B$2:$B$179) * (Species!C1076=Verband!$C$2:$C$179),0)),IF(E1076=Options!$A$5,INDEX(Assoziation!$G$2:$G$96,MATCH(1,(A1076=Assoziation!$A$2:$A$96) * (Species!B1076=Assoziation!$B$2:$B$96) * (Species!C1076=Assoziation!$C$2:$C$96) * (Species!D1076=Assoziation!$D$2:$D$96),0)),"")))</f>
        <v>Wärmeliebende Silikatfels-Pionierflur</v>
      </c>
      <c r="H1076" s="11" t="s">
        <v>1085</v>
      </c>
      <c r="I1076" s="10">
        <v>0</v>
      </c>
      <c r="J1076" s="10">
        <v>0</v>
      </c>
      <c r="K1076" s="10">
        <v>0</v>
      </c>
      <c r="L1076" t="str">
        <f t="shared" si="99"/>
        <v xml:space="preserve">Herniaria </v>
      </c>
      <c r="M1076" t="str">
        <f t="shared" si="100"/>
        <v xml:space="preserve"> hirsuta</v>
      </c>
      <c r="N1076" t="str">
        <f t="shared" si="101"/>
        <v/>
      </c>
      <c r="O1076" t="str">
        <f t="shared" si="98"/>
        <v>Species</v>
      </c>
      <c r="P1076" t="str">
        <f t="shared" si="102"/>
        <v>L.</v>
      </c>
      <c r="Q1076" t="str">
        <f>LOOKUP(A1076,Formation!$A$2:$A$10,Formation!$B$2:$B$10)</f>
        <v>Grünland (Naturrasen, Wiesen und Weiden)</v>
      </c>
      <c r="R1076" t="str" cm="1">
        <f t="array" ref="R1076">INDEX(Klasse!$D$2:$D$42,MATCH(1,(A1076=Klasse!$A$2:$A$42) * (Species!B1076=Klasse!$B$2:$B$42),0))</f>
        <v>Pionierfluren auf Felsböden (Felsgrusfluren)</v>
      </c>
    </row>
    <row r="1077" spans="1:18" x14ac:dyDescent="0.3">
      <c r="A1077" s="10">
        <v>4</v>
      </c>
      <c r="B1077" s="10">
        <v>1</v>
      </c>
      <c r="C1077" s="10">
        <v>3</v>
      </c>
      <c r="E1077" t="str">
        <f>IF(C1077="",Options!$A$3,IF(D1077="",Options!$A$4,Options!$A$5))</f>
        <v>Verband</v>
      </c>
      <c r="F1077" t="str" cm="1">
        <f t="array" ref="F1077">IF(E1077=Options!$A$3,"",IF(E1077=Options!$A$4,INDEX(Verband!$E$2:$E$179,MATCH(1,(A1077=Verband!$A$2:$A$179) * (Species!B1077=Verband!$B$2:$B$179) * (Species!C1077=Verband!$C$2:$C$179),0)),IF(E1077=Options!$A$5,INDEX(Assoziation!$F$2:$F$96,MATCH(1,(A1077=Assoziation!$A$2:$A$96) * (Species!B1077=Assoziation!$B$2:$B$96) * (Species!C1077=Assoziation!$C$2:$C$96) * (Species!D1077=Assoziation!$D$2:$D$96),0)),"")))</f>
        <v>Sedo-Veronicion</v>
      </c>
      <c r="G1077" t="str" cm="1">
        <f t="array" ref="G1077">IF(E1077=Options!$A$3,INDEX(Klasse!$D$2:$D$42,MATCH(1,(A1077=Klasse!$A$2:$A$42) * (Species!B1077=Klasse!$B$2:$B$42),0)),IF(E1077=Options!$A$4,INDEX(Verband!$F$2:$F$179,MATCH(1,(A1077=Verband!$A$2:$A$179) * (Species!B1077=Verband!$B$2:$B$179) * (Species!C1077=Verband!$C$2:$C$179),0)),IF(E1077=Options!$A$5,INDEX(Assoziation!$G$2:$G$96,MATCH(1,(A1077=Assoziation!$A$2:$A$96) * (Species!B1077=Assoziation!$B$2:$B$96) * (Species!C1077=Assoziation!$C$2:$C$96) * (Species!D1077=Assoziation!$D$2:$D$96),0)),"")))</f>
        <v>Wärmeliebende Silikatfels-Pionierflur</v>
      </c>
      <c r="H1077" s="11" t="s">
        <v>1086</v>
      </c>
      <c r="I1077" s="10">
        <v>0</v>
      </c>
      <c r="J1077" s="10">
        <v>0</v>
      </c>
      <c r="K1077" s="10">
        <v>0</v>
      </c>
      <c r="L1077" t="str">
        <f t="shared" si="99"/>
        <v xml:space="preserve">Jasione </v>
      </c>
      <c r="M1077" t="str">
        <f t="shared" si="100"/>
        <v xml:space="preserve"> montana</v>
      </c>
      <c r="N1077" t="str">
        <f t="shared" si="101"/>
        <v/>
      </c>
      <c r="O1077" t="str">
        <f t="shared" si="98"/>
        <v>Species</v>
      </c>
      <c r="P1077" t="str">
        <f t="shared" si="102"/>
        <v>L.</v>
      </c>
      <c r="Q1077" t="str">
        <f>LOOKUP(A1077,Formation!$A$2:$A$10,Formation!$B$2:$B$10)</f>
        <v>Grünland (Naturrasen, Wiesen und Weiden)</v>
      </c>
      <c r="R1077" t="str" cm="1">
        <f t="array" ref="R1077">INDEX(Klasse!$D$2:$D$42,MATCH(1,(A1077=Klasse!$A$2:$A$42) * (Species!B1077=Klasse!$B$2:$B$42),0))</f>
        <v>Pionierfluren auf Felsböden (Felsgrusfluren)</v>
      </c>
    </row>
    <row r="1078" spans="1:18" x14ac:dyDescent="0.3">
      <c r="A1078" s="10">
        <v>4</v>
      </c>
      <c r="B1078" s="10">
        <v>1</v>
      </c>
      <c r="C1078" s="10">
        <v>3</v>
      </c>
      <c r="E1078" t="str">
        <f>IF(C1078="",Options!$A$3,IF(D1078="",Options!$A$4,Options!$A$5))</f>
        <v>Verband</v>
      </c>
      <c r="F1078" t="str" cm="1">
        <f t="array" ref="F1078">IF(E1078=Options!$A$3,"",IF(E1078=Options!$A$4,INDEX(Verband!$E$2:$E$179,MATCH(1,(A1078=Verband!$A$2:$A$179) * (Species!B1078=Verband!$B$2:$B$179) * (Species!C1078=Verband!$C$2:$C$179),0)),IF(E1078=Options!$A$5,INDEX(Assoziation!$F$2:$F$96,MATCH(1,(A1078=Assoziation!$A$2:$A$96) * (Species!B1078=Assoziation!$B$2:$B$96) * (Species!C1078=Assoziation!$C$2:$C$96) * (Species!D1078=Assoziation!$D$2:$D$96),0)),"")))</f>
        <v>Sedo-Veronicion</v>
      </c>
      <c r="G1078" t="str" cm="1">
        <f t="array" ref="G1078">IF(E1078=Options!$A$3,INDEX(Klasse!$D$2:$D$42,MATCH(1,(A1078=Klasse!$A$2:$A$42) * (Species!B1078=Klasse!$B$2:$B$42),0)),IF(E1078=Options!$A$4,INDEX(Verband!$F$2:$F$179,MATCH(1,(A1078=Verband!$A$2:$A$179) * (Species!B1078=Verband!$B$2:$B$179) * (Species!C1078=Verband!$C$2:$C$179),0)),IF(E1078=Options!$A$5,INDEX(Assoziation!$G$2:$G$96,MATCH(1,(A1078=Assoziation!$A$2:$A$96) * (Species!B1078=Assoziation!$B$2:$B$96) * (Species!C1078=Assoziation!$C$2:$C$96) * (Species!D1078=Assoziation!$D$2:$D$96),0)),"")))</f>
        <v>Wärmeliebende Silikatfels-Pionierflur</v>
      </c>
      <c r="H1078" s="11" t="s">
        <v>1087</v>
      </c>
      <c r="I1078" s="10">
        <v>0</v>
      </c>
      <c r="J1078" s="10">
        <v>0</v>
      </c>
      <c r="K1078" s="10">
        <v>0</v>
      </c>
      <c r="L1078" t="str">
        <f t="shared" si="99"/>
        <v xml:space="preserve">Micropyrum </v>
      </c>
      <c r="M1078" t="str">
        <f t="shared" si="100"/>
        <v xml:space="preserve"> tenellum</v>
      </c>
      <c r="N1078" t="str">
        <f t="shared" si="101"/>
        <v/>
      </c>
      <c r="O1078" t="str">
        <f t="shared" si="98"/>
        <v>Species</v>
      </c>
      <c r="P1078" t="str">
        <f t="shared" si="102"/>
        <v>(L.) Link</v>
      </c>
      <c r="Q1078" t="str">
        <f>LOOKUP(A1078,Formation!$A$2:$A$10,Formation!$B$2:$B$10)</f>
        <v>Grünland (Naturrasen, Wiesen und Weiden)</v>
      </c>
      <c r="R1078" t="str" cm="1">
        <f t="array" ref="R1078">INDEX(Klasse!$D$2:$D$42,MATCH(1,(A1078=Klasse!$A$2:$A$42) * (Species!B1078=Klasse!$B$2:$B$42),0))</f>
        <v>Pionierfluren auf Felsböden (Felsgrusfluren)</v>
      </c>
    </row>
    <row r="1079" spans="1:18" x14ac:dyDescent="0.3">
      <c r="A1079" s="10">
        <v>4</v>
      </c>
      <c r="B1079" s="10">
        <v>1</v>
      </c>
      <c r="C1079" s="10">
        <v>3</v>
      </c>
      <c r="E1079" t="str">
        <f>IF(C1079="",Options!$A$3,IF(D1079="",Options!$A$4,Options!$A$5))</f>
        <v>Verband</v>
      </c>
      <c r="F1079" t="str" cm="1">
        <f t="array" ref="F1079">IF(E1079=Options!$A$3,"",IF(E1079=Options!$A$4,INDEX(Verband!$E$2:$E$179,MATCH(1,(A1079=Verband!$A$2:$A$179) * (Species!B1079=Verband!$B$2:$B$179) * (Species!C1079=Verband!$C$2:$C$179),0)),IF(E1079=Options!$A$5,INDEX(Assoziation!$F$2:$F$96,MATCH(1,(A1079=Assoziation!$A$2:$A$96) * (Species!B1079=Assoziation!$B$2:$B$96) * (Species!C1079=Assoziation!$C$2:$C$96) * (Species!D1079=Assoziation!$D$2:$D$96),0)),"")))</f>
        <v>Sedo-Veronicion</v>
      </c>
      <c r="G1079" t="str" cm="1">
        <f t="array" ref="G1079">IF(E1079=Options!$A$3,INDEX(Klasse!$D$2:$D$42,MATCH(1,(A1079=Klasse!$A$2:$A$42) * (Species!B1079=Klasse!$B$2:$B$42),0)),IF(E1079=Options!$A$4,INDEX(Verband!$F$2:$F$179,MATCH(1,(A1079=Verband!$A$2:$A$179) * (Species!B1079=Verband!$B$2:$B$179) * (Species!C1079=Verband!$C$2:$C$179),0)),IF(E1079=Options!$A$5,INDEX(Assoziation!$G$2:$G$96,MATCH(1,(A1079=Assoziation!$A$2:$A$96) * (Species!B1079=Assoziation!$B$2:$B$96) * (Species!C1079=Assoziation!$C$2:$C$96) * (Species!D1079=Assoziation!$D$2:$D$96),0)),"")))</f>
        <v>Wärmeliebende Silikatfels-Pionierflur</v>
      </c>
      <c r="H1079" s="11" t="s">
        <v>1088</v>
      </c>
      <c r="I1079" s="10">
        <v>0</v>
      </c>
      <c r="J1079" s="10">
        <v>0</v>
      </c>
      <c r="K1079" s="10">
        <v>0</v>
      </c>
      <c r="L1079" t="str">
        <f t="shared" si="99"/>
        <v>Opuntia</v>
      </c>
      <c r="M1079" t="str">
        <f t="shared" si="100"/>
        <v/>
      </c>
      <c r="N1079" t="str">
        <f t="shared" si="101"/>
        <v/>
      </c>
      <c r="O1079" t="str">
        <f t="shared" si="98"/>
        <v>Genus</v>
      </c>
      <c r="P1079" t="str">
        <f t="shared" si="102"/>
        <v/>
      </c>
      <c r="Q1079" t="str">
        <f>LOOKUP(A1079,Formation!$A$2:$A$10,Formation!$B$2:$B$10)</f>
        <v>Grünland (Naturrasen, Wiesen und Weiden)</v>
      </c>
      <c r="R1079" t="str" cm="1">
        <f t="array" ref="R1079">INDEX(Klasse!$D$2:$D$42,MATCH(1,(A1079=Klasse!$A$2:$A$42) * (Species!B1079=Klasse!$B$2:$B$42),0))</f>
        <v>Pionierfluren auf Felsböden (Felsgrusfluren)</v>
      </c>
    </row>
    <row r="1080" spans="1:18" x14ac:dyDescent="0.3">
      <c r="A1080" s="10">
        <v>4</v>
      </c>
      <c r="B1080" s="10">
        <v>1</v>
      </c>
      <c r="C1080" s="10">
        <v>3</v>
      </c>
      <c r="E1080" t="str">
        <f>IF(C1080="",Options!$A$3,IF(D1080="",Options!$A$4,Options!$A$5))</f>
        <v>Verband</v>
      </c>
      <c r="F1080" t="str" cm="1">
        <f t="array" ref="F1080">IF(E1080=Options!$A$3,"",IF(E1080=Options!$A$4,INDEX(Verband!$E$2:$E$179,MATCH(1,(A1080=Verband!$A$2:$A$179) * (Species!B1080=Verband!$B$2:$B$179) * (Species!C1080=Verband!$C$2:$C$179),0)),IF(E1080=Options!$A$5,INDEX(Assoziation!$F$2:$F$96,MATCH(1,(A1080=Assoziation!$A$2:$A$96) * (Species!B1080=Assoziation!$B$2:$B$96) * (Species!C1080=Assoziation!$C$2:$C$96) * (Species!D1080=Assoziation!$D$2:$D$96),0)),"")))</f>
        <v>Sedo-Veronicion</v>
      </c>
      <c r="G1080" t="str" cm="1">
        <f t="array" ref="G1080">IF(E1080=Options!$A$3,INDEX(Klasse!$D$2:$D$42,MATCH(1,(A1080=Klasse!$A$2:$A$42) * (Species!B1080=Klasse!$B$2:$B$42),0)),IF(E1080=Options!$A$4,INDEX(Verband!$F$2:$F$179,MATCH(1,(A1080=Verband!$A$2:$A$179) * (Species!B1080=Verband!$B$2:$B$179) * (Species!C1080=Verband!$C$2:$C$179),0)),IF(E1080=Options!$A$5,INDEX(Assoziation!$G$2:$G$96,MATCH(1,(A1080=Assoziation!$A$2:$A$96) * (Species!B1080=Assoziation!$B$2:$B$96) * (Species!C1080=Assoziation!$C$2:$C$96) * (Species!D1080=Assoziation!$D$2:$D$96),0)),"")))</f>
        <v>Wärmeliebende Silikatfels-Pionierflur</v>
      </c>
      <c r="H1080" s="11" t="s">
        <v>1089</v>
      </c>
      <c r="I1080" s="10">
        <v>0</v>
      </c>
      <c r="J1080" s="10">
        <v>0</v>
      </c>
      <c r="K1080" s="10">
        <v>0</v>
      </c>
      <c r="L1080" t="str">
        <f t="shared" si="99"/>
        <v xml:space="preserve">Ornithopus </v>
      </c>
      <c r="M1080" t="str">
        <f t="shared" si="100"/>
        <v xml:space="preserve"> perpusillus</v>
      </c>
      <c r="N1080" t="str">
        <f t="shared" si="101"/>
        <v/>
      </c>
      <c r="O1080" t="str">
        <f t="shared" si="98"/>
        <v>Species</v>
      </c>
      <c r="P1080" t="str">
        <f t="shared" si="102"/>
        <v>L.</v>
      </c>
      <c r="Q1080" t="str">
        <f>LOOKUP(A1080,Formation!$A$2:$A$10,Formation!$B$2:$B$10)</f>
        <v>Grünland (Naturrasen, Wiesen und Weiden)</v>
      </c>
      <c r="R1080" t="str" cm="1">
        <f t="array" ref="R1080">INDEX(Klasse!$D$2:$D$42,MATCH(1,(A1080=Klasse!$A$2:$A$42) * (Species!B1080=Klasse!$B$2:$B$42),0))</f>
        <v>Pionierfluren auf Felsböden (Felsgrusfluren)</v>
      </c>
    </row>
    <row r="1081" spans="1:18" x14ac:dyDescent="0.3">
      <c r="A1081" s="10">
        <v>4</v>
      </c>
      <c r="B1081" s="10">
        <v>1</v>
      </c>
      <c r="C1081" s="10">
        <v>3</v>
      </c>
      <c r="E1081" t="str">
        <f>IF(C1081="",Options!$A$3,IF(D1081="",Options!$A$4,Options!$A$5))</f>
        <v>Verband</v>
      </c>
      <c r="F1081" t="str" cm="1">
        <f t="array" ref="F1081">IF(E1081=Options!$A$3,"",IF(E1081=Options!$A$4,INDEX(Verband!$E$2:$E$179,MATCH(1,(A1081=Verband!$A$2:$A$179) * (Species!B1081=Verband!$B$2:$B$179) * (Species!C1081=Verband!$C$2:$C$179),0)),IF(E1081=Options!$A$5,INDEX(Assoziation!$F$2:$F$96,MATCH(1,(A1081=Assoziation!$A$2:$A$96) * (Species!B1081=Assoziation!$B$2:$B$96) * (Species!C1081=Assoziation!$C$2:$C$96) * (Species!D1081=Assoziation!$D$2:$D$96),0)),"")))</f>
        <v>Sedo-Veronicion</v>
      </c>
      <c r="G1081" t="str" cm="1">
        <f t="array" ref="G1081">IF(E1081=Options!$A$3,INDEX(Klasse!$D$2:$D$42,MATCH(1,(A1081=Klasse!$A$2:$A$42) * (Species!B1081=Klasse!$B$2:$B$42),0)),IF(E1081=Options!$A$4,INDEX(Verband!$F$2:$F$179,MATCH(1,(A1081=Verband!$A$2:$A$179) * (Species!B1081=Verband!$B$2:$B$179) * (Species!C1081=Verband!$C$2:$C$179),0)),IF(E1081=Options!$A$5,INDEX(Assoziation!$G$2:$G$96,MATCH(1,(A1081=Assoziation!$A$2:$A$96) * (Species!B1081=Assoziation!$B$2:$B$96) * (Species!C1081=Assoziation!$C$2:$C$96) * (Species!D1081=Assoziation!$D$2:$D$96),0)),"")))</f>
        <v>Wärmeliebende Silikatfels-Pionierflur</v>
      </c>
      <c r="H1081" s="11" t="s">
        <v>994</v>
      </c>
      <c r="I1081" s="10">
        <v>0</v>
      </c>
      <c r="J1081" s="10">
        <v>1</v>
      </c>
      <c r="K1081" s="10">
        <v>0</v>
      </c>
      <c r="L1081" t="str">
        <f t="shared" si="99"/>
        <v xml:space="preserve">Poa </v>
      </c>
      <c r="M1081" t="str">
        <f t="shared" si="100"/>
        <v xml:space="preserve"> bulbosa</v>
      </c>
      <c r="N1081" t="str">
        <f t="shared" si="101"/>
        <v/>
      </c>
      <c r="O1081" t="str">
        <f t="shared" si="98"/>
        <v>Species</v>
      </c>
      <c r="P1081" t="str">
        <f t="shared" si="102"/>
        <v>L.</v>
      </c>
      <c r="Q1081" t="str">
        <f>LOOKUP(A1081,Formation!$A$2:$A$10,Formation!$B$2:$B$10)</f>
        <v>Grünland (Naturrasen, Wiesen und Weiden)</v>
      </c>
      <c r="R1081" t="str" cm="1">
        <f t="array" ref="R1081">INDEX(Klasse!$D$2:$D$42,MATCH(1,(A1081=Klasse!$A$2:$A$42) * (Species!B1081=Klasse!$B$2:$B$42),0))</f>
        <v>Pionierfluren auf Felsböden (Felsgrusfluren)</v>
      </c>
    </row>
    <row r="1082" spans="1:18" x14ac:dyDescent="0.3">
      <c r="A1082" s="10">
        <v>4</v>
      </c>
      <c r="B1082" s="10">
        <v>1</v>
      </c>
      <c r="C1082" s="10">
        <v>3</v>
      </c>
      <c r="E1082" t="str">
        <f>IF(C1082="",Options!$A$3,IF(D1082="",Options!$A$4,Options!$A$5))</f>
        <v>Verband</v>
      </c>
      <c r="F1082" t="str" cm="1">
        <f t="array" ref="F1082">IF(E1082=Options!$A$3,"",IF(E1082=Options!$A$4,INDEX(Verband!$E$2:$E$179,MATCH(1,(A1082=Verband!$A$2:$A$179) * (Species!B1082=Verband!$B$2:$B$179) * (Species!C1082=Verband!$C$2:$C$179),0)),IF(E1082=Options!$A$5,INDEX(Assoziation!$F$2:$F$96,MATCH(1,(A1082=Assoziation!$A$2:$A$96) * (Species!B1082=Assoziation!$B$2:$B$96) * (Species!C1082=Assoziation!$C$2:$C$96) * (Species!D1082=Assoziation!$D$2:$D$96),0)),"")))</f>
        <v>Sedo-Veronicion</v>
      </c>
      <c r="G1082" t="str" cm="1">
        <f t="array" ref="G1082">IF(E1082=Options!$A$3,INDEX(Klasse!$D$2:$D$42,MATCH(1,(A1082=Klasse!$A$2:$A$42) * (Species!B1082=Klasse!$B$2:$B$42),0)),IF(E1082=Options!$A$4,INDEX(Verband!$F$2:$F$179,MATCH(1,(A1082=Verband!$A$2:$A$179) * (Species!B1082=Verband!$B$2:$B$179) * (Species!C1082=Verband!$C$2:$C$179),0)),IF(E1082=Options!$A$5,INDEX(Assoziation!$G$2:$G$96,MATCH(1,(A1082=Assoziation!$A$2:$A$96) * (Species!B1082=Assoziation!$B$2:$B$96) * (Species!C1082=Assoziation!$C$2:$C$96) * (Species!D1082=Assoziation!$D$2:$D$96),0)),"")))</f>
        <v>Wärmeliebende Silikatfels-Pionierflur</v>
      </c>
      <c r="H1082" s="11" t="s">
        <v>866</v>
      </c>
      <c r="I1082" s="10">
        <v>0</v>
      </c>
      <c r="J1082" s="10">
        <v>1</v>
      </c>
      <c r="K1082" s="10">
        <v>0</v>
      </c>
      <c r="L1082" t="str">
        <f t="shared" si="99"/>
        <v xml:space="preserve">Sedum </v>
      </c>
      <c r="M1082" t="str">
        <f t="shared" si="100"/>
        <v xml:space="preserve"> montanum</v>
      </c>
      <c r="N1082" t="str">
        <f t="shared" si="101"/>
        <v/>
      </c>
      <c r="O1082" t="str">
        <f t="shared" si="98"/>
        <v>Species</v>
      </c>
      <c r="P1082" t="str">
        <f t="shared" si="102"/>
        <v>Songeon &amp; E. P. Perrier</v>
      </c>
      <c r="Q1082" t="str">
        <f>LOOKUP(A1082,Formation!$A$2:$A$10,Formation!$B$2:$B$10)</f>
        <v>Grünland (Naturrasen, Wiesen und Weiden)</v>
      </c>
      <c r="R1082" t="str" cm="1">
        <f t="array" ref="R1082">INDEX(Klasse!$D$2:$D$42,MATCH(1,(A1082=Klasse!$A$2:$A$42) * (Species!B1082=Klasse!$B$2:$B$42),0))</f>
        <v>Pionierfluren auf Felsböden (Felsgrusfluren)</v>
      </c>
    </row>
    <row r="1083" spans="1:18" x14ac:dyDescent="0.3">
      <c r="A1083" s="10">
        <v>4</v>
      </c>
      <c r="B1083" s="10">
        <v>1</v>
      </c>
      <c r="C1083" s="10">
        <v>3</v>
      </c>
      <c r="E1083" t="str">
        <f>IF(C1083="",Options!$A$3,IF(D1083="",Options!$A$4,Options!$A$5))</f>
        <v>Verband</v>
      </c>
      <c r="F1083" t="str" cm="1">
        <f t="array" ref="F1083">IF(E1083=Options!$A$3,"",IF(E1083=Options!$A$4,INDEX(Verband!$E$2:$E$179,MATCH(1,(A1083=Verband!$A$2:$A$179) * (Species!B1083=Verband!$B$2:$B$179) * (Species!C1083=Verband!$C$2:$C$179),0)),IF(E1083=Options!$A$5,INDEX(Assoziation!$F$2:$F$96,MATCH(1,(A1083=Assoziation!$A$2:$A$96) * (Species!B1083=Assoziation!$B$2:$B$96) * (Species!C1083=Assoziation!$C$2:$C$96) * (Species!D1083=Assoziation!$D$2:$D$96),0)),"")))</f>
        <v>Sedo-Veronicion</v>
      </c>
      <c r="G1083" t="str" cm="1">
        <f t="array" ref="G1083">IF(E1083=Options!$A$3,INDEX(Klasse!$D$2:$D$42,MATCH(1,(A1083=Klasse!$A$2:$A$42) * (Species!B1083=Klasse!$B$2:$B$42),0)),IF(E1083=Options!$A$4,INDEX(Verband!$F$2:$F$179,MATCH(1,(A1083=Verband!$A$2:$A$179) * (Species!B1083=Verband!$B$2:$B$179) * (Species!C1083=Verband!$C$2:$C$179),0)),IF(E1083=Options!$A$5,INDEX(Assoziation!$G$2:$G$96,MATCH(1,(A1083=Assoziation!$A$2:$A$96) * (Species!B1083=Assoziation!$B$2:$B$96) * (Species!C1083=Assoziation!$C$2:$C$96) * (Species!D1083=Assoziation!$D$2:$D$96),0)),"")))</f>
        <v>Wärmeliebende Silikatfels-Pionierflur</v>
      </c>
      <c r="H1083" s="11" t="s">
        <v>1090</v>
      </c>
      <c r="I1083" s="10">
        <v>0</v>
      </c>
      <c r="J1083" s="10">
        <v>0</v>
      </c>
      <c r="K1083" s="10">
        <v>0</v>
      </c>
      <c r="L1083" t="str">
        <f t="shared" si="99"/>
        <v xml:space="preserve">Sedum </v>
      </c>
      <c r="M1083" t="str">
        <f t="shared" si="100"/>
        <v xml:space="preserve"> rubens</v>
      </c>
      <c r="N1083" t="str">
        <f t="shared" si="101"/>
        <v/>
      </c>
      <c r="O1083" t="str">
        <f t="shared" si="98"/>
        <v>Species</v>
      </c>
      <c r="P1083" t="str">
        <f t="shared" si="102"/>
        <v>L.</v>
      </c>
      <c r="Q1083" t="str">
        <f>LOOKUP(A1083,Formation!$A$2:$A$10,Formation!$B$2:$B$10)</f>
        <v>Grünland (Naturrasen, Wiesen und Weiden)</v>
      </c>
      <c r="R1083" t="str" cm="1">
        <f t="array" ref="R1083">INDEX(Klasse!$D$2:$D$42,MATCH(1,(A1083=Klasse!$A$2:$A$42) * (Species!B1083=Klasse!$B$2:$B$42),0))</f>
        <v>Pionierfluren auf Felsböden (Felsgrusfluren)</v>
      </c>
    </row>
    <row r="1084" spans="1:18" x14ac:dyDescent="0.3">
      <c r="A1084" s="10">
        <v>4</v>
      </c>
      <c r="B1084" s="10">
        <v>1</v>
      </c>
      <c r="C1084" s="10">
        <v>3</v>
      </c>
      <c r="E1084" t="str">
        <f>IF(C1084="",Options!$A$3,IF(D1084="",Options!$A$4,Options!$A$5))</f>
        <v>Verband</v>
      </c>
      <c r="F1084" t="str" cm="1">
        <f t="array" ref="F1084">IF(E1084=Options!$A$3,"",IF(E1084=Options!$A$4,INDEX(Verband!$E$2:$E$179,MATCH(1,(A1084=Verband!$A$2:$A$179) * (Species!B1084=Verband!$B$2:$B$179) * (Species!C1084=Verband!$C$2:$C$179),0)),IF(E1084=Options!$A$5,INDEX(Assoziation!$F$2:$F$96,MATCH(1,(A1084=Assoziation!$A$2:$A$96) * (Species!B1084=Assoziation!$B$2:$B$96) * (Species!C1084=Assoziation!$C$2:$C$96) * (Species!D1084=Assoziation!$D$2:$D$96),0)),"")))</f>
        <v>Sedo-Veronicion</v>
      </c>
      <c r="G1084" t="str" cm="1">
        <f t="array" ref="G1084">IF(E1084=Options!$A$3,INDEX(Klasse!$D$2:$D$42,MATCH(1,(A1084=Klasse!$A$2:$A$42) * (Species!B1084=Klasse!$B$2:$B$42),0)),IF(E1084=Options!$A$4,INDEX(Verband!$F$2:$F$179,MATCH(1,(A1084=Verband!$A$2:$A$179) * (Species!B1084=Verband!$B$2:$B$179) * (Species!C1084=Verband!$C$2:$C$179),0)),IF(E1084=Options!$A$5,INDEX(Assoziation!$G$2:$G$96,MATCH(1,(A1084=Assoziation!$A$2:$A$96) * (Species!B1084=Assoziation!$B$2:$B$96) * (Species!C1084=Assoziation!$C$2:$C$96) * (Species!D1084=Assoziation!$D$2:$D$96),0)),"")))</f>
        <v>Wärmeliebende Silikatfels-Pionierflur</v>
      </c>
      <c r="H1084" s="11" t="s">
        <v>1091</v>
      </c>
      <c r="I1084" s="10">
        <v>0</v>
      </c>
      <c r="J1084" s="10">
        <v>0</v>
      </c>
      <c r="K1084" s="10">
        <v>0</v>
      </c>
      <c r="L1084" t="str">
        <f t="shared" si="99"/>
        <v xml:space="preserve">Sedum </v>
      </c>
      <c r="M1084" t="str">
        <f t="shared" si="100"/>
        <v xml:space="preserve"> rupestre</v>
      </c>
      <c r="N1084" t="str">
        <f t="shared" si="101"/>
        <v/>
      </c>
      <c r="O1084" t="str">
        <f t="shared" si="98"/>
        <v>Species</v>
      </c>
      <c r="P1084" t="str">
        <f t="shared" si="102"/>
        <v>L.</v>
      </c>
      <c r="Q1084" t="str">
        <f>LOOKUP(A1084,Formation!$A$2:$A$10,Formation!$B$2:$B$10)</f>
        <v>Grünland (Naturrasen, Wiesen und Weiden)</v>
      </c>
      <c r="R1084" t="str" cm="1">
        <f t="array" ref="R1084">INDEX(Klasse!$D$2:$D$42,MATCH(1,(A1084=Klasse!$A$2:$A$42) * (Species!B1084=Klasse!$B$2:$B$42),0))</f>
        <v>Pionierfluren auf Felsböden (Felsgrusfluren)</v>
      </c>
    </row>
    <row r="1085" spans="1:18" x14ac:dyDescent="0.3">
      <c r="A1085" s="10">
        <v>4</v>
      </c>
      <c r="B1085" s="10">
        <v>1</v>
      </c>
      <c r="C1085" s="10">
        <v>3</v>
      </c>
      <c r="E1085" t="str">
        <f>IF(C1085="",Options!$A$3,IF(D1085="",Options!$A$4,Options!$A$5))</f>
        <v>Verband</v>
      </c>
      <c r="F1085" t="str" cm="1">
        <f t="array" ref="F1085">IF(E1085=Options!$A$3,"",IF(E1085=Options!$A$4,INDEX(Verband!$E$2:$E$179,MATCH(1,(A1085=Verband!$A$2:$A$179) * (Species!B1085=Verband!$B$2:$B$179) * (Species!C1085=Verband!$C$2:$C$179),0)),IF(E1085=Options!$A$5,INDEX(Assoziation!$F$2:$F$96,MATCH(1,(A1085=Assoziation!$A$2:$A$96) * (Species!B1085=Assoziation!$B$2:$B$96) * (Species!C1085=Assoziation!$C$2:$C$96) * (Species!D1085=Assoziation!$D$2:$D$96),0)),"")))</f>
        <v>Sedo-Veronicion</v>
      </c>
      <c r="G1085" t="str" cm="1">
        <f t="array" ref="G1085">IF(E1085=Options!$A$3,INDEX(Klasse!$D$2:$D$42,MATCH(1,(A1085=Klasse!$A$2:$A$42) * (Species!B1085=Klasse!$B$2:$B$42),0)),IF(E1085=Options!$A$4,INDEX(Verband!$F$2:$F$179,MATCH(1,(A1085=Verband!$A$2:$A$179) * (Species!B1085=Verband!$B$2:$B$179) * (Species!C1085=Verband!$C$2:$C$179),0)),IF(E1085=Options!$A$5,INDEX(Assoziation!$G$2:$G$96,MATCH(1,(A1085=Assoziation!$A$2:$A$96) * (Species!B1085=Assoziation!$B$2:$B$96) * (Species!C1085=Assoziation!$C$2:$C$96) * (Species!D1085=Assoziation!$D$2:$D$96),0)),"")))</f>
        <v>Wärmeliebende Silikatfels-Pionierflur</v>
      </c>
      <c r="H1085" s="11" t="s">
        <v>1092</v>
      </c>
      <c r="I1085" s="10">
        <v>0</v>
      </c>
      <c r="J1085" s="10">
        <v>0</v>
      </c>
      <c r="K1085" s="10">
        <v>0</v>
      </c>
      <c r="L1085" t="str">
        <f t="shared" si="99"/>
        <v xml:space="preserve">Silene </v>
      </c>
      <c r="M1085" t="str">
        <f t="shared" si="100"/>
        <v xml:space="preserve"> armeria</v>
      </c>
      <c r="N1085" t="str">
        <f t="shared" si="101"/>
        <v/>
      </c>
      <c r="O1085" t="str">
        <f t="shared" si="98"/>
        <v>Species</v>
      </c>
      <c r="P1085" t="str">
        <f t="shared" si="102"/>
        <v>L.</v>
      </c>
      <c r="Q1085" t="str">
        <f>LOOKUP(A1085,Formation!$A$2:$A$10,Formation!$B$2:$B$10)</f>
        <v>Grünland (Naturrasen, Wiesen und Weiden)</v>
      </c>
      <c r="R1085" t="str" cm="1">
        <f t="array" ref="R1085">INDEX(Klasse!$D$2:$D$42,MATCH(1,(A1085=Klasse!$A$2:$A$42) * (Species!B1085=Klasse!$B$2:$B$42),0))</f>
        <v>Pionierfluren auf Felsböden (Felsgrusfluren)</v>
      </c>
    </row>
    <row r="1086" spans="1:18" x14ac:dyDescent="0.3">
      <c r="A1086" s="10">
        <v>4</v>
      </c>
      <c r="B1086" s="10">
        <v>1</v>
      </c>
      <c r="C1086" s="10">
        <v>3</v>
      </c>
      <c r="E1086" t="str">
        <f>IF(C1086="",Options!$A$3,IF(D1086="",Options!$A$4,Options!$A$5))</f>
        <v>Verband</v>
      </c>
      <c r="F1086" t="str" cm="1">
        <f t="array" ref="F1086">IF(E1086=Options!$A$3,"",IF(E1086=Options!$A$4,INDEX(Verband!$E$2:$E$179,MATCH(1,(A1086=Verband!$A$2:$A$179) * (Species!B1086=Verband!$B$2:$B$179) * (Species!C1086=Verband!$C$2:$C$179),0)),IF(E1086=Options!$A$5,INDEX(Assoziation!$F$2:$F$96,MATCH(1,(A1086=Assoziation!$A$2:$A$96) * (Species!B1086=Assoziation!$B$2:$B$96) * (Species!C1086=Assoziation!$C$2:$C$96) * (Species!D1086=Assoziation!$D$2:$D$96),0)),"")))</f>
        <v>Sedo-Veronicion</v>
      </c>
      <c r="G1086" t="str" cm="1">
        <f t="array" ref="G1086">IF(E1086=Options!$A$3,INDEX(Klasse!$D$2:$D$42,MATCH(1,(A1086=Klasse!$A$2:$A$42) * (Species!B1086=Klasse!$B$2:$B$42),0)),IF(E1086=Options!$A$4,INDEX(Verband!$F$2:$F$179,MATCH(1,(A1086=Verband!$A$2:$A$179) * (Species!B1086=Verband!$B$2:$B$179) * (Species!C1086=Verband!$C$2:$C$179),0)),IF(E1086=Options!$A$5,INDEX(Assoziation!$G$2:$G$96,MATCH(1,(A1086=Assoziation!$A$2:$A$96) * (Species!B1086=Assoziation!$B$2:$B$96) * (Species!C1086=Assoziation!$C$2:$C$96) * (Species!D1086=Assoziation!$D$2:$D$96),0)),"")))</f>
        <v>Wärmeliebende Silikatfels-Pionierflur</v>
      </c>
      <c r="H1086" s="11" t="s">
        <v>1093</v>
      </c>
      <c r="I1086" s="10">
        <v>0</v>
      </c>
      <c r="J1086" s="10">
        <v>0</v>
      </c>
      <c r="K1086" s="10">
        <v>0</v>
      </c>
      <c r="L1086" t="str">
        <f t="shared" si="99"/>
        <v xml:space="preserve">Trifolium </v>
      </c>
      <c r="M1086" t="str">
        <f t="shared" si="100"/>
        <v xml:space="preserve"> arvense</v>
      </c>
      <c r="N1086" t="str">
        <f t="shared" si="101"/>
        <v/>
      </c>
      <c r="O1086" t="str">
        <f t="shared" si="98"/>
        <v>Species</v>
      </c>
      <c r="P1086" t="str">
        <f t="shared" si="102"/>
        <v>L.</v>
      </c>
      <c r="Q1086" t="str">
        <f>LOOKUP(A1086,Formation!$A$2:$A$10,Formation!$B$2:$B$10)</f>
        <v>Grünland (Naturrasen, Wiesen und Weiden)</v>
      </c>
      <c r="R1086" t="str" cm="1">
        <f t="array" ref="R1086">INDEX(Klasse!$D$2:$D$42,MATCH(1,(A1086=Klasse!$A$2:$A$42) * (Species!B1086=Klasse!$B$2:$B$42),0))</f>
        <v>Pionierfluren auf Felsböden (Felsgrusfluren)</v>
      </c>
    </row>
    <row r="1087" spans="1:18" x14ac:dyDescent="0.3">
      <c r="A1087" s="10">
        <v>4</v>
      </c>
      <c r="B1087" s="10">
        <v>1</v>
      </c>
      <c r="C1087" s="10">
        <v>3</v>
      </c>
      <c r="E1087" t="str">
        <f>IF(C1087="",Options!$A$3,IF(D1087="",Options!$A$4,Options!$A$5))</f>
        <v>Verband</v>
      </c>
      <c r="F1087" t="str" cm="1">
        <f t="array" ref="F1087">IF(E1087=Options!$A$3,"",IF(E1087=Options!$A$4,INDEX(Verband!$E$2:$E$179,MATCH(1,(A1087=Verband!$A$2:$A$179) * (Species!B1087=Verband!$B$2:$B$179) * (Species!C1087=Verband!$C$2:$C$179),0)),IF(E1087=Options!$A$5,INDEX(Assoziation!$F$2:$F$96,MATCH(1,(A1087=Assoziation!$A$2:$A$96) * (Species!B1087=Assoziation!$B$2:$B$96) * (Species!C1087=Assoziation!$C$2:$C$96) * (Species!D1087=Assoziation!$D$2:$D$96),0)),"")))</f>
        <v>Sedo-Veronicion</v>
      </c>
      <c r="G1087" t="str" cm="1">
        <f t="array" ref="G1087">IF(E1087=Options!$A$3,INDEX(Klasse!$D$2:$D$42,MATCH(1,(A1087=Klasse!$A$2:$A$42) * (Species!B1087=Klasse!$B$2:$B$42),0)),IF(E1087=Options!$A$4,INDEX(Verband!$F$2:$F$179,MATCH(1,(A1087=Verband!$A$2:$A$179) * (Species!B1087=Verband!$B$2:$B$179) * (Species!C1087=Verband!$C$2:$C$179),0)),IF(E1087=Options!$A$5,INDEX(Assoziation!$G$2:$G$96,MATCH(1,(A1087=Assoziation!$A$2:$A$96) * (Species!B1087=Assoziation!$B$2:$B$96) * (Species!C1087=Assoziation!$C$2:$C$96) * (Species!D1087=Assoziation!$D$2:$D$96),0)),"")))</f>
        <v>Wärmeliebende Silikatfels-Pionierflur</v>
      </c>
      <c r="H1087" s="11" t="s">
        <v>1094</v>
      </c>
      <c r="I1087" s="10">
        <v>0</v>
      </c>
      <c r="J1087" s="10">
        <v>0</v>
      </c>
      <c r="K1087" s="10">
        <v>0</v>
      </c>
      <c r="L1087" t="str">
        <f t="shared" si="99"/>
        <v xml:space="preserve">Trifolium </v>
      </c>
      <c r="M1087" t="str">
        <f t="shared" si="100"/>
        <v xml:space="preserve"> striatum</v>
      </c>
      <c r="N1087" t="str">
        <f t="shared" si="101"/>
        <v/>
      </c>
      <c r="O1087" t="str">
        <f t="shared" si="98"/>
        <v>Species</v>
      </c>
      <c r="P1087" t="str">
        <f t="shared" si="102"/>
        <v>L.</v>
      </c>
      <c r="Q1087" t="str">
        <f>LOOKUP(A1087,Formation!$A$2:$A$10,Formation!$B$2:$B$10)</f>
        <v>Grünland (Naturrasen, Wiesen und Weiden)</v>
      </c>
      <c r="R1087" t="str" cm="1">
        <f t="array" ref="R1087">INDEX(Klasse!$D$2:$D$42,MATCH(1,(A1087=Klasse!$A$2:$A$42) * (Species!B1087=Klasse!$B$2:$B$42),0))</f>
        <v>Pionierfluren auf Felsböden (Felsgrusfluren)</v>
      </c>
    </row>
    <row r="1088" spans="1:18" x14ac:dyDescent="0.3">
      <c r="A1088" s="10">
        <v>4</v>
      </c>
      <c r="B1088" s="10">
        <v>1</v>
      </c>
      <c r="C1088" s="10">
        <v>3</v>
      </c>
      <c r="E1088" t="str">
        <f>IF(C1088="",Options!$A$3,IF(D1088="",Options!$A$4,Options!$A$5))</f>
        <v>Verband</v>
      </c>
      <c r="F1088" t="str" cm="1">
        <f t="array" ref="F1088">IF(E1088=Options!$A$3,"",IF(E1088=Options!$A$4,INDEX(Verband!$E$2:$E$179,MATCH(1,(A1088=Verband!$A$2:$A$179) * (Species!B1088=Verband!$B$2:$B$179) * (Species!C1088=Verband!$C$2:$C$179),0)),IF(E1088=Options!$A$5,INDEX(Assoziation!$F$2:$F$96,MATCH(1,(A1088=Assoziation!$A$2:$A$96) * (Species!B1088=Assoziation!$B$2:$B$96) * (Species!C1088=Assoziation!$C$2:$C$96) * (Species!D1088=Assoziation!$D$2:$D$96),0)),"")))</f>
        <v>Sedo-Veronicion</v>
      </c>
      <c r="G1088" t="str" cm="1">
        <f t="array" ref="G1088">IF(E1088=Options!$A$3,INDEX(Klasse!$D$2:$D$42,MATCH(1,(A1088=Klasse!$A$2:$A$42) * (Species!B1088=Klasse!$B$2:$B$42),0)),IF(E1088=Options!$A$4,INDEX(Verband!$F$2:$F$179,MATCH(1,(A1088=Verband!$A$2:$A$179) * (Species!B1088=Verband!$B$2:$B$179) * (Species!C1088=Verband!$C$2:$C$179),0)),IF(E1088=Options!$A$5,INDEX(Assoziation!$G$2:$G$96,MATCH(1,(A1088=Assoziation!$A$2:$A$96) * (Species!B1088=Assoziation!$B$2:$B$96) * (Species!C1088=Assoziation!$C$2:$C$96) * (Species!D1088=Assoziation!$D$2:$D$96),0)),"")))</f>
        <v>Wärmeliebende Silikatfels-Pionierflur</v>
      </c>
      <c r="H1088" s="11" t="s">
        <v>1095</v>
      </c>
      <c r="I1088" s="10">
        <v>0</v>
      </c>
      <c r="J1088" s="10">
        <v>0</v>
      </c>
      <c r="K1088" s="10">
        <v>0</v>
      </c>
      <c r="L1088" t="str">
        <f t="shared" si="99"/>
        <v xml:space="preserve">Viola </v>
      </c>
      <c r="M1088" t="str">
        <f t="shared" si="100"/>
        <v xml:space="preserve"> kitaibeliana</v>
      </c>
      <c r="N1088" t="str">
        <f t="shared" si="101"/>
        <v/>
      </c>
      <c r="O1088" t="str">
        <f t="shared" si="98"/>
        <v>Species</v>
      </c>
      <c r="P1088" t="str">
        <f t="shared" si="102"/>
        <v>Schult.</v>
      </c>
      <c r="Q1088" t="str">
        <f>LOOKUP(A1088,Formation!$A$2:$A$10,Formation!$B$2:$B$10)</f>
        <v>Grünland (Naturrasen, Wiesen und Weiden)</v>
      </c>
      <c r="R1088" t="str" cm="1">
        <f t="array" ref="R1088">INDEX(Klasse!$D$2:$D$42,MATCH(1,(A1088=Klasse!$A$2:$A$42) * (Species!B1088=Klasse!$B$2:$B$42),0))</f>
        <v>Pionierfluren auf Felsböden (Felsgrusfluren)</v>
      </c>
    </row>
    <row r="1089" spans="1:18" x14ac:dyDescent="0.3">
      <c r="A1089" s="10">
        <v>4</v>
      </c>
      <c r="B1089" s="10">
        <v>1</v>
      </c>
      <c r="C1089" s="10">
        <v>3</v>
      </c>
      <c r="E1089" t="str">
        <f>IF(C1089="",Options!$A$3,IF(D1089="",Options!$A$4,Options!$A$5))</f>
        <v>Verband</v>
      </c>
      <c r="F1089" t="str" cm="1">
        <f t="array" ref="F1089">IF(E1089=Options!$A$3,"",IF(E1089=Options!$A$4,INDEX(Verband!$E$2:$E$179,MATCH(1,(A1089=Verband!$A$2:$A$179) * (Species!B1089=Verband!$B$2:$B$179) * (Species!C1089=Verband!$C$2:$C$179),0)),IF(E1089=Options!$A$5,INDEX(Assoziation!$F$2:$F$96,MATCH(1,(A1089=Assoziation!$A$2:$A$96) * (Species!B1089=Assoziation!$B$2:$B$96) * (Species!C1089=Assoziation!$C$2:$C$96) * (Species!D1089=Assoziation!$D$2:$D$96),0)),"")))</f>
        <v>Sedo-Veronicion</v>
      </c>
      <c r="G1089" t="str" cm="1">
        <f t="array" ref="G1089">IF(E1089=Options!$A$3,INDEX(Klasse!$D$2:$D$42,MATCH(1,(A1089=Klasse!$A$2:$A$42) * (Species!B1089=Klasse!$B$2:$B$42),0)),IF(E1089=Options!$A$4,INDEX(Verband!$F$2:$F$179,MATCH(1,(A1089=Verband!$A$2:$A$179) * (Species!B1089=Verband!$B$2:$B$179) * (Species!C1089=Verband!$C$2:$C$179),0)),IF(E1089=Options!$A$5,INDEX(Assoziation!$G$2:$G$96,MATCH(1,(A1089=Assoziation!$A$2:$A$96) * (Species!B1089=Assoziation!$B$2:$B$96) * (Species!C1089=Assoziation!$C$2:$C$96) * (Species!D1089=Assoziation!$D$2:$D$96),0)),"")))</f>
        <v>Wärmeliebende Silikatfels-Pionierflur</v>
      </c>
      <c r="H1089" s="11" t="s">
        <v>1096</v>
      </c>
      <c r="I1089" s="10">
        <v>0</v>
      </c>
      <c r="J1089" s="10">
        <v>0</v>
      </c>
      <c r="K1089" s="10">
        <v>0</v>
      </c>
      <c r="L1089" t="str">
        <f t="shared" si="99"/>
        <v xml:space="preserve">Vulpia </v>
      </c>
      <c r="M1089" t="str">
        <f t="shared" si="100"/>
        <v xml:space="preserve"> ciliata</v>
      </c>
      <c r="N1089" t="str">
        <f t="shared" si="101"/>
        <v/>
      </c>
      <c r="O1089" t="str">
        <f t="shared" si="98"/>
        <v>Species</v>
      </c>
      <c r="P1089" t="str">
        <f t="shared" si="102"/>
        <v>Dumort.</v>
      </c>
      <c r="Q1089" t="str">
        <f>LOOKUP(A1089,Formation!$A$2:$A$10,Formation!$B$2:$B$10)</f>
        <v>Grünland (Naturrasen, Wiesen und Weiden)</v>
      </c>
      <c r="R1089" t="str" cm="1">
        <f t="array" ref="R1089">INDEX(Klasse!$D$2:$D$42,MATCH(1,(A1089=Klasse!$A$2:$A$42) * (Species!B1089=Klasse!$B$2:$B$42),0))</f>
        <v>Pionierfluren auf Felsböden (Felsgrusfluren)</v>
      </c>
    </row>
    <row r="1090" spans="1:18" x14ac:dyDescent="0.3">
      <c r="A1090" s="10">
        <v>4</v>
      </c>
      <c r="B1090" s="10">
        <v>1</v>
      </c>
      <c r="C1090" s="10">
        <v>3</v>
      </c>
      <c r="E1090" t="str">
        <f>IF(C1090="",Options!$A$3,IF(D1090="",Options!$A$4,Options!$A$5))</f>
        <v>Verband</v>
      </c>
      <c r="F1090" t="str" cm="1">
        <f t="array" ref="F1090">IF(E1090=Options!$A$3,"",IF(E1090=Options!$A$4,INDEX(Verband!$E$2:$E$179,MATCH(1,(A1090=Verband!$A$2:$A$179) * (Species!B1090=Verband!$B$2:$B$179) * (Species!C1090=Verband!$C$2:$C$179),0)),IF(E1090=Options!$A$5,INDEX(Assoziation!$F$2:$F$96,MATCH(1,(A1090=Assoziation!$A$2:$A$96) * (Species!B1090=Assoziation!$B$2:$B$96) * (Species!C1090=Assoziation!$C$2:$C$96) * (Species!D1090=Assoziation!$D$2:$D$96),0)),"")))</f>
        <v>Sedo-Veronicion</v>
      </c>
      <c r="G1090" t="str" cm="1">
        <f t="array" ref="G1090">IF(E1090=Options!$A$3,INDEX(Klasse!$D$2:$D$42,MATCH(1,(A1090=Klasse!$A$2:$A$42) * (Species!B1090=Klasse!$B$2:$B$42),0)),IF(E1090=Options!$A$4,INDEX(Verband!$F$2:$F$179,MATCH(1,(A1090=Verband!$A$2:$A$179) * (Species!B1090=Verband!$B$2:$B$179) * (Species!C1090=Verband!$C$2:$C$179),0)),IF(E1090=Options!$A$5,INDEX(Assoziation!$G$2:$G$96,MATCH(1,(A1090=Assoziation!$A$2:$A$96) * (Species!B1090=Assoziation!$B$2:$B$96) * (Species!C1090=Assoziation!$C$2:$C$96) * (Species!D1090=Assoziation!$D$2:$D$96),0)),"")))</f>
        <v>Wärmeliebende Silikatfels-Pionierflur</v>
      </c>
      <c r="H1090" s="11" t="s">
        <v>1097</v>
      </c>
      <c r="I1090" s="10">
        <v>0</v>
      </c>
      <c r="J1090" s="10">
        <v>0</v>
      </c>
      <c r="K1090" s="10">
        <v>0</v>
      </c>
      <c r="L1090" t="str">
        <f t="shared" si="99"/>
        <v xml:space="preserve">Vulpia </v>
      </c>
      <c r="M1090" t="str">
        <f t="shared" si="100"/>
        <v xml:space="preserve"> myuros</v>
      </c>
      <c r="N1090" t="str">
        <f t="shared" si="101"/>
        <v/>
      </c>
      <c r="O1090" t="str">
        <f t="shared" si="98"/>
        <v>Species</v>
      </c>
      <c r="P1090" t="str">
        <f t="shared" si="102"/>
        <v>(L.) C. C. Gmel.</v>
      </c>
      <c r="Q1090" t="str">
        <f>LOOKUP(A1090,Formation!$A$2:$A$10,Formation!$B$2:$B$10)</f>
        <v>Grünland (Naturrasen, Wiesen und Weiden)</v>
      </c>
      <c r="R1090" t="str" cm="1">
        <f t="array" ref="R1090">INDEX(Klasse!$D$2:$D$42,MATCH(1,(A1090=Klasse!$A$2:$A$42) * (Species!B1090=Klasse!$B$2:$B$42),0))</f>
        <v>Pionierfluren auf Felsböden (Felsgrusfluren)</v>
      </c>
    </row>
    <row r="1091" spans="1:18" x14ac:dyDescent="0.3">
      <c r="A1091" s="10">
        <v>4</v>
      </c>
      <c r="B1091" s="10">
        <v>1</v>
      </c>
      <c r="C1091" s="10">
        <v>4</v>
      </c>
      <c r="E1091" t="str">
        <f>IF(C1091="",Options!$A$3,IF(D1091="",Options!$A$4,Options!$A$5))</f>
        <v>Verband</v>
      </c>
      <c r="F1091" t="str" cm="1">
        <f t="array" ref="F1091">IF(E1091=Options!$A$3,"",IF(E1091=Options!$A$4,INDEX(Verband!$E$2:$E$179,MATCH(1,(A1091=Verband!$A$2:$A$179) * (Species!B1091=Verband!$B$2:$B$179) * (Species!C1091=Verband!$C$2:$C$179),0)),IF(E1091=Options!$A$5,INDEX(Assoziation!$F$2:$F$96,MATCH(1,(A1091=Assoziation!$A$2:$A$96) * (Species!B1091=Assoziation!$B$2:$B$96) * (Species!C1091=Assoziation!$C$2:$C$96) * (Species!D1091=Assoziation!$D$2:$D$96),0)),"")))</f>
        <v>Sedo-Scleranthion</v>
      </c>
      <c r="G1091" t="str" cm="1">
        <f t="array" ref="G1091">IF(E1091=Options!$A$3,INDEX(Klasse!$D$2:$D$42,MATCH(1,(A1091=Klasse!$A$2:$A$42) * (Species!B1091=Klasse!$B$2:$B$42),0)),IF(E1091=Options!$A$4,INDEX(Verband!$F$2:$F$179,MATCH(1,(A1091=Verband!$A$2:$A$179) * (Species!B1091=Verband!$B$2:$B$179) * (Species!C1091=Verband!$C$2:$C$179),0)),IF(E1091=Options!$A$5,INDEX(Assoziation!$G$2:$G$96,MATCH(1,(A1091=Assoziation!$A$2:$A$96) * (Species!B1091=Assoziation!$B$2:$B$96) * (Species!C1091=Assoziation!$C$2:$C$96) * (Species!D1091=Assoziation!$D$2:$D$96),0)),"")))</f>
        <v>Silikatfelsgrusflur des Gebirges</v>
      </c>
      <c r="H1091" s="11" t="s">
        <v>1100</v>
      </c>
      <c r="I1091" s="10">
        <v>1</v>
      </c>
      <c r="J1091" s="10">
        <v>0</v>
      </c>
      <c r="K1091" s="10">
        <v>0</v>
      </c>
      <c r="L1091" t="str">
        <f t="shared" si="99"/>
        <v xml:space="preserve">Allium </v>
      </c>
      <c r="M1091" t="str">
        <f t="shared" si="100"/>
        <v xml:space="preserve"> lineare</v>
      </c>
      <c r="N1091" t="str">
        <f t="shared" si="101"/>
        <v/>
      </c>
      <c r="O1091" t="str">
        <f t="shared" ref="O1091:O1154" si="103">IF(COUNTIF(H1091,"*subsp.*"),"Subspecies",IF(COUNTIF(H1091,"*aggr.*"),"aggr",IF(COUNTIF(H1091,"*×*"),"Species",IF(COUNTIF(H1091,"* *"),IF(EXACT(MID(H1091,FIND(" ",H1091)+1,1),UPPER(MID(H1091,FIND(" ",H1091)+1,1))),"Genus","Species"),"Genus"))))</f>
        <v>Species</v>
      </c>
      <c r="P1091" t="str">
        <f t="shared" si="102"/>
        <v>L.</v>
      </c>
      <c r="Q1091" t="str">
        <f>LOOKUP(A1091,Formation!$A$2:$A$10,Formation!$B$2:$B$10)</f>
        <v>Grünland (Naturrasen, Wiesen und Weiden)</v>
      </c>
      <c r="R1091" t="str" cm="1">
        <f t="array" ref="R1091">INDEX(Klasse!$D$2:$D$42,MATCH(1,(A1091=Klasse!$A$2:$A$42) * (Species!B1091=Klasse!$B$2:$B$42),0))</f>
        <v>Pionierfluren auf Felsböden (Felsgrusfluren)</v>
      </c>
    </row>
    <row r="1092" spans="1:18" x14ac:dyDescent="0.3">
      <c r="A1092" s="10">
        <v>4</v>
      </c>
      <c r="B1092" s="10">
        <v>1</v>
      </c>
      <c r="C1092" s="10">
        <v>4</v>
      </c>
      <c r="E1092" t="str">
        <f>IF(C1092="",Options!$A$3,IF(D1092="",Options!$A$4,Options!$A$5))</f>
        <v>Verband</v>
      </c>
      <c r="F1092" t="str" cm="1">
        <f t="array" ref="F1092">IF(E1092=Options!$A$3,"",IF(E1092=Options!$A$4,INDEX(Verband!$E$2:$E$179,MATCH(1,(A1092=Verband!$A$2:$A$179) * (Species!B1092=Verband!$B$2:$B$179) * (Species!C1092=Verband!$C$2:$C$179),0)),IF(E1092=Options!$A$5,INDEX(Assoziation!$F$2:$F$96,MATCH(1,(A1092=Assoziation!$A$2:$A$96) * (Species!B1092=Assoziation!$B$2:$B$96) * (Species!C1092=Assoziation!$C$2:$C$96) * (Species!D1092=Assoziation!$D$2:$D$96),0)),"")))</f>
        <v>Sedo-Scleranthion</v>
      </c>
      <c r="G1092" t="str" cm="1">
        <f t="array" ref="G1092">IF(E1092=Options!$A$3,INDEX(Klasse!$D$2:$D$42,MATCH(1,(A1092=Klasse!$A$2:$A$42) * (Species!B1092=Klasse!$B$2:$B$42),0)),IF(E1092=Options!$A$4,INDEX(Verband!$F$2:$F$179,MATCH(1,(A1092=Verband!$A$2:$A$179) * (Species!B1092=Verband!$B$2:$B$179) * (Species!C1092=Verband!$C$2:$C$179),0)),IF(E1092=Options!$A$5,INDEX(Assoziation!$G$2:$G$96,MATCH(1,(A1092=Assoziation!$A$2:$A$96) * (Species!B1092=Assoziation!$B$2:$B$96) * (Species!C1092=Assoziation!$C$2:$C$96) * (Species!D1092=Assoziation!$D$2:$D$96),0)),"")))</f>
        <v>Silikatfelsgrusflur des Gebirges</v>
      </c>
      <c r="H1092" s="11" t="s">
        <v>1101</v>
      </c>
      <c r="I1092" s="10">
        <v>1</v>
      </c>
      <c r="J1092" s="10">
        <v>0</v>
      </c>
      <c r="K1092" s="10">
        <v>0</v>
      </c>
      <c r="L1092" t="str">
        <f t="shared" si="99"/>
        <v xml:space="preserve">Androsace </v>
      </c>
      <c r="M1092" t="str">
        <f t="shared" si="100"/>
        <v xml:space="preserve"> septentrionalis</v>
      </c>
      <c r="N1092" t="str">
        <f t="shared" si="101"/>
        <v/>
      </c>
      <c r="O1092" t="str">
        <f t="shared" si="103"/>
        <v>Species</v>
      </c>
      <c r="P1092" t="str">
        <f t="shared" si="102"/>
        <v>L.</v>
      </c>
      <c r="Q1092" t="str">
        <f>LOOKUP(A1092,Formation!$A$2:$A$10,Formation!$B$2:$B$10)</f>
        <v>Grünland (Naturrasen, Wiesen und Weiden)</v>
      </c>
      <c r="R1092" t="str" cm="1">
        <f t="array" ref="R1092">INDEX(Klasse!$D$2:$D$42,MATCH(1,(A1092=Klasse!$A$2:$A$42) * (Species!B1092=Klasse!$B$2:$B$42),0))</f>
        <v>Pionierfluren auf Felsböden (Felsgrusfluren)</v>
      </c>
    </row>
    <row r="1093" spans="1:18" x14ac:dyDescent="0.3">
      <c r="A1093" s="10">
        <v>4</v>
      </c>
      <c r="B1093" s="10">
        <v>1</v>
      </c>
      <c r="C1093" s="10">
        <v>4</v>
      </c>
      <c r="E1093" t="str">
        <f>IF(C1093="",Options!$A$3,IF(D1093="",Options!$A$4,Options!$A$5))</f>
        <v>Verband</v>
      </c>
      <c r="F1093" t="str" cm="1">
        <f t="array" ref="F1093">IF(E1093=Options!$A$3,"",IF(E1093=Options!$A$4,INDEX(Verband!$E$2:$E$179,MATCH(1,(A1093=Verband!$A$2:$A$179) * (Species!B1093=Verband!$B$2:$B$179) * (Species!C1093=Verband!$C$2:$C$179),0)),IF(E1093=Options!$A$5,INDEX(Assoziation!$F$2:$F$96,MATCH(1,(A1093=Assoziation!$A$2:$A$96) * (Species!B1093=Assoziation!$B$2:$B$96) * (Species!C1093=Assoziation!$C$2:$C$96) * (Species!D1093=Assoziation!$D$2:$D$96),0)),"")))</f>
        <v>Sedo-Scleranthion</v>
      </c>
      <c r="G1093" t="str" cm="1">
        <f t="array" ref="G1093">IF(E1093=Options!$A$3,INDEX(Klasse!$D$2:$D$42,MATCH(1,(A1093=Klasse!$A$2:$A$42) * (Species!B1093=Klasse!$B$2:$B$42),0)),IF(E1093=Options!$A$4,INDEX(Verband!$F$2:$F$179,MATCH(1,(A1093=Verband!$A$2:$A$179) * (Species!B1093=Verband!$B$2:$B$179) * (Species!C1093=Verband!$C$2:$C$179),0)),IF(E1093=Options!$A$5,INDEX(Assoziation!$G$2:$G$96,MATCH(1,(A1093=Assoziation!$A$2:$A$96) * (Species!B1093=Assoziation!$B$2:$B$96) * (Species!C1093=Assoziation!$C$2:$C$96) * (Species!D1093=Assoziation!$D$2:$D$96),0)),"")))</f>
        <v>Silikatfelsgrusflur des Gebirges</v>
      </c>
      <c r="H1093" s="11" t="s">
        <v>1102</v>
      </c>
      <c r="I1093" s="10">
        <v>1</v>
      </c>
      <c r="J1093" s="10">
        <v>0</v>
      </c>
      <c r="K1093" s="10">
        <v>0</v>
      </c>
      <c r="L1093" t="str">
        <f t="shared" si="99"/>
        <v xml:space="preserve">Arenaria </v>
      </c>
      <c r="M1093" t="str">
        <f t="shared" si="100"/>
        <v xml:space="preserve"> marschlinsii</v>
      </c>
      <c r="N1093" t="str">
        <f t="shared" si="101"/>
        <v/>
      </c>
      <c r="O1093" t="str">
        <f t="shared" si="103"/>
        <v>Species</v>
      </c>
      <c r="P1093" t="str">
        <f t="shared" si="102"/>
        <v>W. D. J. Koch</v>
      </c>
      <c r="Q1093" t="str">
        <f>LOOKUP(A1093,Formation!$A$2:$A$10,Formation!$B$2:$B$10)</f>
        <v>Grünland (Naturrasen, Wiesen und Weiden)</v>
      </c>
      <c r="R1093" t="str" cm="1">
        <f t="array" ref="R1093">INDEX(Klasse!$D$2:$D$42,MATCH(1,(A1093=Klasse!$A$2:$A$42) * (Species!B1093=Klasse!$B$2:$B$42),0))</f>
        <v>Pionierfluren auf Felsböden (Felsgrusfluren)</v>
      </c>
    </row>
    <row r="1094" spans="1:18" x14ac:dyDescent="0.3">
      <c r="A1094" s="10">
        <v>4</v>
      </c>
      <c r="B1094" s="10">
        <v>1</v>
      </c>
      <c r="C1094" s="10">
        <v>4</v>
      </c>
      <c r="E1094" t="str">
        <f>IF(C1094="",Options!$A$3,IF(D1094="",Options!$A$4,Options!$A$5))</f>
        <v>Verband</v>
      </c>
      <c r="F1094" t="str" cm="1">
        <f t="array" ref="F1094">IF(E1094=Options!$A$3,"",IF(E1094=Options!$A$4,INDEX(Verband!$E$2:$E$179,MATCH(1,(A1094=Verband!$A$2:$A$179) * (Species!B1094=Verband!$B$2:$B$179) * (Species!C1094=Verband!$C$2:$C$179),0)),IF(E1094=Options!$A$5,INDEX(Assoziation!$F$2:$F$96,MATCH(1,(A1094=Assoziation!$A$2:$A$96) * (Species!B1094=Assoziation!$B$2:$B$96) * (Species!C1094=Assoziation!$C$2:$C$96) * (Species!D1094=Assoziation!$D$2:$D$96),0)),"")))</f>
        <v>Sedo-Scleranthion</v>
      </c>
      <c r="G1094" t="str" cm="1">
        <f t="array" ref="G1094">IF(E1094=Options!$A$3,INDEX(Klasse!$D$2:$D$42,MATCH(1,(A1094=Klasse!$A$2:$A$42) * (Species!B1094=Klasse!$B$2:$B$42),0)),IF(E1094=Options!$A$4,INDEX(Verband!$F$2:$F$179,MATCH(1,(A1094=Verband!$A$2:$A$179) * (Species!B1094=Verband!$B$2:$B$179) * (Species!C1094=Verband!$C$2:$C$179),0)),IF(E1094=Options!$A$5,INDEX(Assoziation!$G$2:$G$96,MATCH(1,(A1094=Assoziation!$A$2:$A$96) * (Species!B1094=Assoziation!$B$2:$B$96) * (Species!C1094=Assoziation!$C$2:$C$96) * (Species!D1094=Assoziation!$D$2:$D$96),0)),"")))</f>
        <v>Silikatfelsgrusflur des Gebirges</v>
      </c>
      <c r="H1094" s="11" t="s">
        <v>1103</v>
      </c>
      <c r="I1094" s="10">
        <v>1</v>
      </c>
      <c r="J1094" s="10">
        <v>0</v>
      </c>
      <c r="K1094" s="10">
        <v>0</v>
      </c>
      <c r="L1094" t="str">
        <f t="shared" si="99"/>
        <v xml:space="preserve">Minuartia </v>
      </c>
      <c r="M1094" t="str">
        <f t="shared" si="100"/>
        <v xml:space="preserve"> laricifolia</v>
      </c>
      <c r="N1094" t="str">
        <f t="shared" si="101"/>
        <v/>
      </c>
      <c r="O1094" t="str">
        <f t="shared" si="103"/>
        <v>Species</v>
      </c>
      <c r="P1094" t="str">
        <f t="shared" si="102"/>
        <v>(L.) Schinz &amp; Thell.</v>
      </c>
      <c r="Q1094" t="str">
        <f>LOOKUP(A1094,Formation!$A$2:$A$10,Formation!$B$2:$B$10)</f>
        <v>Grünland (Naturrasen, Wiesen und Weiden)</v>
      </c>
      <c r="R1094" t="str" cm="1">
        <f t="array" ref="R1094">INDEX(Klasse!$D$2:$D$42,MATCH(1,(A1094=Klasse!$A$2:$A$42) * (Species!B1094=Klasse!$B$2:$B$42),0))</f>
        <v>Pionierfluren auf Felsböden (Felsgrusfluren)</v>
      </c>
    </row>
    <row r="1095" spans="1:18" x14ac:dyDescent="0.3">
      <c r="A1095" s="10">
        <v>4</v>
      </c>
      <c r="B1095" s="10">
        <v>1</v>
      </c>
      <c r="C1095" s="10">
        <v>4</v>
      </c>
      <c r="E1095" t="str">
        <f>IF(C1095="",Options!$A$3,IF(D1095="",Options!$A$4,Options!$A$5))</f>
        <v>Verband</v>
      </c>
      <c r="F1095" t="str" cm="1">
        <f t="array" ref="F1095">IF(E1095=Options!$A$3,"",IF(E1095=Options!$A$4,INDEX(Verband!$E$2:$E$179,MATCH(1,(A1095=Verband!$A$2:$A$179) * (Species!B1095=Verband!$B$2:$B$179) * (Species!C1095=Verband!$C$2:$C$179),0)),IF(E1095=Options!$A$5,INDEX(Assoziation!$F$2:$F$96,MATCH(1,(A1095=Assoziation!$A$2:$A$96) * (Species!B1095=Assoziation!$B$2:$B$96) * (Species!C1095=Assoziation!$C$2:$C$96) * (Species!D1095=Assoziation!$D$2:$D$96),0)),"")))</f>
        <v>Sedo-Scleranthion</v>
      </c>
      <c r="G1095" t="str" cm="1">
        <f t="array" ref="G1095">IF(E1095=Options!$A$3,INDEX(Klasse!$D$2:$D$42,MATCH(1,(A1095=Klasse!$A$2:$A$42) * (Species!B1095=Klasse!$B$2:$B$42),0)),IF(E1095=Options!$A$4,INDEX(Verband!$F$2:$F$179,MATCH(1,(A1095=Verband!$A$2:$A$179) * (Species!B1095=Verband!$B$2:$B$179) * (Species!C1095=Verband!$C$2:$C$179),0)),IF(E1095=Options!$A$5,INDEX(Assoziation!$G$2:$G$96,MATCH(1,(A1095=Assoziation!$A$2:$A$96) * (Species!B1095=Assoziation!$B$2:$B$96) * (Species!C1095=Assoziation!$C$2:$C$96) * (Species!D1095=Assoziation!$D$2:$D$96),0)),"")))</f>
        <v>Silikatfelsgrusflur des Gebirges</v>
      </c>
      <c r="H1095" s="11" t="s">
        <v>1104</v>
      </c>
      <c r="I1095" s="10">
        <v>1</v>
      </c>
      <c r="J1095" s="10">
        <v>1</v>
      </c>
      <c r="K1095" s="10">
        <v>0</v>
      </c>
      <c r="L1095" t="str">
        <f t="shared" si="99"/>
        <v xml:space="preserve">Plantago </v>
      </c>
      <c r="M1095" t="str">
        <f t="shared" si="100"/>
        <v xml:space="preserve"> serpentina</v>
      </c>
      <c r="N1095" t="str">
        <f t="shared" si="101"/>
        <v/>
      </c>
      <c r="O1095" t="str">
        <f t="shared" si="103"/>
        <v>Species</v>
      </c>
      <c r="P1095" t="str">
        <f t="shared" si="102"/>
        <v>All.</v>
      </c>
      <c r="Q1095" t="str">
        <f>LOOKUP(A1095,Formation!$A$2:$A$10,Formation!$B$2:$B$10)</f>
        <v>Grünland (Naturrasen, Wiesen und Weiden)</v>
      </c>
      <c r="R1095" t="str" cm="1">
        <f t="array" ref="R1095">INDEX(Klasse!$D$2:$D$42,MATCH(1,(A1095=Klasse!$A$2:$A$42) * (Species!B1095=Klasse!$B$2:$B$42),0))</f>
        <v>Pionierfluren auf Felsböden (Felsgrusfluren)</v>
      </c>
    </row>
    <row r="1096" spans="1:18" x14ac:dyDescent="0.3">
      <c r="A1096" s="10">
        <v>4</v>
      </c>
      <c r="B1096" s="10">
        <v>1</v>
      </c>
      <c r="C1096" s="10">
        <v>4</v>
      </c>
      <c r="E1096" t="str">
        <f>IF(C1096="",Options!$A$3,IF(D1096="",Options!$A$4,Options!$A$5))</f>
        <v>Verband</v>
      </c>
      <c r="F1096" t="str" cm="1">
        <f t="array" ref="F1096">IF(E1096=Options!$A$3,"",IF(E1096=Options!$A$4,INDEX(Verband!$E$2:$E$179,MATCH(1,(A1096=Verband!$A$2:$A$179) * (Species!B1096=Verband!$B$2:$B$179) * (Species!C1096=Verband!$C$2:$C$179),0)),IF(E1096=Options!$A$5,INDEX(Assoziation!$F$2:$F$96,MATCH(1,(A1096=Assoziation!$A$2:$A$96) * (Species!B1096=Assoziation!$B$2:$B$96) * (Species!C1096=Assoziation!$C$2:$C$96) * (Species!D1096=Assoziation!$D$2:$D$96),0)),"")))</f>
        <v>Sedo-Scleranthion</v>
      </c>
      <c r="G1096" t="str" cm="1">
        <f t="array" ref="G1096">IF(E1096=Options!$A$3,INDEX(Klasse!$D$2:$D$42,MATCH(1,(A1096=Klasse!$A$2:$A$42) * (Species!B1096=Klasse!$B$2:$B$42),0)),IF(E1096=Options!$A$4,INDEX(Verband!$F$2:$F$179,MATCH(1,(A1096=Verband!$A$2:$A$179) * (Species!B1096=Verband!$B$2:$B$179) * (Species!C1096=Verband!$C$2:$C$179),0)),IF(E1096=Options!$A$5,INDEX(Assoziation!$G$2:$G$96,MATCH(1,(A1096=Assoziation!$A$2:$A$96) * (Species!B1096=Assoziation!$B$2:$B$96) * (Species!C1096=Assoziation!$C$2:$C$96) * (Species!D1096=Assoziation!$D$2:$D$96),0)),"")))</f>
        <v>Silikatfelsgrusflur des Gebirges</v>
      </c>
      <c r="H1096" s="11" t="s">
        <v>1105</v>
      </c>
      <c r="I1096" s="10">
        <v>1</v>
      </c>
      <c r="J1096" s="10">
        <v>0</v>
      </c>
      <c r="K1096" s="10">
        <v>0</v>
      </c>
      <c r="L1096" t="str">
        <f t="shared" si="99"/>
        <v xml:space="preserve">Scleranthus </v>
      </c>
      <c r="M1096" t="str">
        <f t="shared" si="100"/>
        <v xml:space="preserve"> perennis</v>
      </c>
      <c r="N1096" t="str">
        <f t="shared" si="101"/>
        <v/>
      </c>
      <c r="O1096" t="str">
        <f t="shared" si="103"/>
        <v>Species</v>
      </c>
      <c r="P1096" t="str">
        <f t="shared" si="102"/>
        <v>L.</v>
      </c>
      <c r="Q1096" t="str">
        <f>LOOKUP(A1096,Formation!$A$2:$A$10,Formation!$B$2:$B$10)</f>
        <v>Grünland (Naturrasen, Wiesen und Weiden)</v>
      </c>
      <c r="R1096" t="str" cm="1">
        <f t="array" ref="R1096">INDEX(Klasse!$D$2:$D$42,MATCH(1,(A1096=Klasse!$A$2:$A$42) * (Species!B1096=Klasse!$B$2:$B$42),0))</f>
        <v>Pionierfluren auf Felsböden (Felsgrusfluren)</v>
      </c>
    </row>
    <row r="1097" spans="1:18" x14ac:dyDescent="0.3">
      <c r="A1097" s="10">
        <v>4</v>
      </c>
      <c r="B1097" s="10">
        <v>1</v>
      </c>
      <c r="C1097" s="10">
        <v>4</v>
      </c>
      <c r="E1097" t="str">
        <f>IF(C1097="",Options!$A$3,IF(D1097="",Options!$A$4,Options!$A$5))</f>
        <v>Verband</v>
      </c>
      <c r="F1097" t="str" cm="1">
        <f t="array" ref="F1097">IF(E1097=Options!$A$3,"",IF(E1097=Options!$A$4,INDEX(Verband!$E$2:$E$179,MATCH(1,(A1097=Verband!$A$2:$A$179) * (Species!B1097=Verband!$B$2:$B$179) * (Species!C1097=Verband!$C$2:$C$179),0)),IF(E1097=Options!$A$5,INDEX(Assoziation!$F$2:$F$96,MATCH(1,(A1097=Assoziation!$A$2:$A$96) * (Species!B1097=Assoziation!$B$2:$B$96) * (Species!C1097=Assoziation!$C$2:$C$96) * (Species!D1097=Assoziation!$D$2:$D$96),0)),"")))</f>
        <v>Sedo-Scleranthion</v>
      </c>
      <c r="G1097" t="str" cm="1">
        <f t="array" ref="G1097">IF(E1097=Options!$A$3,INDEX(Klasse!$D$2:$D$42,MATCH(1,(A1097=Klasse!$A$2:$A$42) * (Species!B1097=Klasse!$B$2:$B$42),0)),IF(E1097=Options!$A$4,INDEX(Verband!$F$2:$F$179,MATCH(1,(A1097=Verband!$A$2:$A$179) * (Species!B1097=Verband!$B$2:$B$179) * (Species!C1097=Verband!$C$2:$C$179),0)),IF(E1097=Options!$A$5,INDEX(Assoziation!$G$2:$G$96,MATCH(1,(A1097=Assoziation!$A$2:$A$96) * (Species!B1097=Assoziation!$B$2:$B$96) * (Species!C1097=Assoziation!$C$2:$C$96) * (Species!D1097=Assoziation!$D$2:$D$96),0)),"")))</f>
        <v>Silikatfelsgrusflur des Gebirges</v>
      </c>
      <c r="H1097" s="11" t="s">
        <v>1106</v>
      </c>
      <c r="I1097" s="10">
        <v>1</v>
      </c>
      <c r="J1097" s="10">
        <v>1</v>
      </c>
      <c r="K1097" s="10">
        <v>0</v>
      </c>
      <c r="L1097" t="str">
        <f t="shared" si="99"/>
        <v xml:space="preserve">Sedum </v>
      </c>
      <c r="M1097" t="str">
        <f t="shared" si="100"/>
        <v xml:space="preserve"> annuum</v>
      </c>
      <c r="N1097" t="str">
        <f t="shared" si="101"/>
        <v/>
      </c>
      <c r="O1097" t="str">
        <f t="shared" si="103"/>
        <v>Species</v>
      </c>
      <c r="P1097" t="str">
        <f t="shared" si="102"/>
        <v>L.</v>
      </c>
      <c r="Q1097" t="str">
        <f>LOOKUP(A1097,Formation!$A$2:$A$10,Formation!$B$2:$B$10)</f>
        <v>Grünland (Naturrasen, Wiesen und Weiden)</v>
      </c>
      <c r="R1097" t="str" cm="1">
        <f t="array" ref="R1097">INDEX(Klasse!$D$2:$D$42,MATCH(1,(A1097=Klasse!$A$2:$A$42) * (Species!B1097=Klasse!$B$2:$B$42),0))</f>
        <v>Pionierfluren auf Felsböden (Felsgrusfluren)</v>
      </c>
    </row>
    <row r="1098" spans="1:18" x14ac:dyDescent="0.3">
      <c r="A1098" s="10">
        <v>4</v>
      </c>
      <c r="B1098" s="10">
        <v>1</v>
      </c>
      <c r="C1098" s="10">
        <v>4</v>
      </c>
      <c r="E1098" t="str">
        <f>IF(C1098="",Options!$A$3,IF(D1098="",Options!$A$4,Options!$A$5))</f>
        <v>Verband</v>
      </c>
      <c r="F1098" t="str" cm="1">
        <f t="array" ref="F1098">IF(E1098=Options!$A$3,"",IF(E1098=Options!$A$4,INDEX(Verband!$E$2:$E$179,MATCH(1,(A1098=Verband!$A$2:$A$179) * (Species!B1098=Verband!$B$2:$B$179) * (Species!C1098=Verband!$C$2:$C$179),0)),IF(E1098=Options!$A$5,INDEX(Assoziation!$F$2:$F$96,MATCH(1,(A1098=Assoziation!$A$2:$A$96) * (Species!B1098=Assoziation!$B$2:$B$96) * (Species!C1098=Assoziation!$C$2:$C$96) * (Species!D1098=Assoziation!$D$2:$D$96),0)),"")))</f>
        <v>Sedo-Scleranthion</v>
      </c>
      <c r="G1098" t="str" cm="1">
        <f t="array" ref="G1098">IF(E1098=Options!$A$3,INDEX(Klasse!$D$2:$D$42,MATCH(1,(A1098=Klasse!$A$2:$A$42) * (Species!B1098=Klasse!$B$2:$B$42),0)),IF(E1098=Options!$A$4,INDEX(Verband!$F$2:$F$179,MATCH(1,(A1098=Verband!$A$2:$A$179) * (Species!B1098=Verband!$B$2:$B$179) * (Species!C1098=Verband!$C$2:$C$179),0)),IF(E1098=Options!$A$5,INDEX(Assoziation!$G$2:$G$96,MATCH(1,(A1098=Assoziation!$A$2:$A$96) * (Species!B1098=Assoziation!$B$2:$B$96) * (Species!C1098=Assoziation!$C$2:$C$96) * (Species!D1098=Assoziation!$D$2:$D$96),0)),"")))</f>
        <v>Silikatfelsgrusflur des Gebirges</v>
      </c>
      <c r="H1098" s="11" t="s">
        <v>1107</v>
      </c>
      <c r="I1098" s="10">
        <v>1</v>
      </c>
      <c r="J1098" s="10">
        <v>1</v>
      </c>
      <c r="K1098" s="10">
        <v>0</v>
      </c>
      <c r="L1098" t="str">
        <f t="shared" si="99"/>
        <v xml:space="preserve">Sempervivum </v>
      </c>
      <c r="M1098" t="str">
        <f t="shared" si="100"/>
        <v xml:space="preserve"> arachnoideum</v>
      </c>
      <c r="N1098" t="str">
        <f t="shared" si="101"/>
        <v/>
      </c>
      <c r="O1098" t="str">
        <f t="shared" si="103"/>
        <v>Species</v>
      </c>
      <c r="P1098" t="str">
        <f t="shared" si="102"/>
        <v>L.</v>
      </c>
      <c r="Q1098" t="str">
        <f>LOOKUP(A1098,Formation!$A$2:$A$10,Formation!$B$2:$B$10)</f>
        <v>Grünland (Naturrasen, Wiesen und Weiden)</v>
      </c>
      <c r="R1098" t="str" cm="1">
        <f t="array" ref="R1098">INDEX(Klasse!$D$2:$D$42,MATCH(1,(A1098=Klasse!$A$2:$A$42) * (Species!B1098=Klasse!$B$2:$B$42),0))</f>
        <v>Pionierfluren auf Felsböden (Felsgrusfluren)</v>
      </c>
    </row>
    <row r="1099" spans="1:18" x14ac:dyDescent="0.3">
      <c r="A1099" s="10">
        <v>4</v>
      </c>
      <c r="B1099" s="10">
        <v>1</v>
      </c>
      <c r="C1099" s="10">
        <v>4</v>
      </c>
      <c r="E1099" t="str">
        <f>IF(C1099="",Options!$A$3,IF(D1099="",Options!$A$4,Options!$A$5))</f>
        <v>Verband</v>
      </c>
      <c r="F1099" t="str" cm="1">
        <f t="array" ref="F1099">IF(E1099=Options!$A$3,"",IF(E1099=Options!$A$4,INDEX(Verband!$E$2:$E$179,MATCH(1,(A1099=Verband!$A$2:$A$179) * (Species!B1099=Verband!$B$2:$B$179) * (Species!C1099=Verband!$C$2:$C$179),0)),IF(E1099=Options!$A$5,INDEX(Assoziation!$F$2:$F$96,MATCH(1,(A1099=Assoziation!$A$2:$A$96) * (Species!B1099=Assoziation!$B$2:$B$96) * (Species!C1099=Assoziation!$C$2:$C$96) * (Species!D1099=Assoziation!$D$2:$D$96),0)),"")))</f>
        <v>Sedo-Scleranthion</v>
      </c>
      <c r="G1099" t="str" cm="1">
        <f t="array" ref="G1099">IF(E1099=Options!$A$3,INDEX(Klasse!$D$2:$D$42,MATCH(1,(A1099=Klasse!$A$2:$A$42) * (Species!B1099=Klasse!$B$2:$B$42),0)),IF(E1099=Options!$A$4,INDEX(Verband!$F$2:$F$179,MATCH(1,(A1099=Verband!$A$2:$A$179) * (Species!B1099=Verband!$B$2:$B$179) * (Species!C1099=Verband!$C$2:$C$179),0)),IF(E1099=Options!$A$5,INDEX(Assoziation!$G$2:$G$96,MATCH(1,(A1099=Assoziation!$A$2:$A$96) * (Species!B1099=Assoziation!$B$2:$B$96) * (Species!C1099=Assoziation!$C$2:$C$96) * (Species!D1099=Assoziation!$D$2:$D$96),0)),"")))</f>
        <v>Silikatfelsgrusflur des Gebirges</v>
      </c>
      <c r="H1099" s="11" t="s">
        <v>1108</v>
      </c>
      <c r="I1099" s="10">
        <v>1</v>
      </c>
      <c r="J1099" s="10">
        <v>1</v>
      </c>
      <c r="K1099" s="10">
        <v>0</v>
      </c>
      <c r="L1099" t="str">
        <f t="shared" si="99"/>
        <v xml:space="preserve">Sempervivum </v>
      </c>
      <c r="M1099" t="str">
        <f t="shared" si="100"/>
        <v xml:space="preserve"> montanum</v>
      </c>
      <c r="N1099" t="str">
        <f t="shared" si="101"/>
        <v/>
      </c>
      <c r="O1099" t="str">
        <f t="shared" si="103"/>
        <v>Species</v>
      </c>
      <c r="P1099" t="str">
        <f t="shared" si="102"/>
        <v>L.</v>
      </c>
      <c r="Q1099" t="str">
        <f>LOOKUP(A1099,Formation!$A$2:$A$10,Formation!$B$2:$B$10)</f>
        <v>Grünland (Naturrasen, Wiesen und Weiden)</v>
      </c>
      <c r="R1099" t="str" cm="1">
        <f t="array" ref="R1099">INDEX(Klasse!$D$2:$D$42,MATCH(1,(A1099=Klasse!$A$2:$A$42) * (Species!B1099=Klasse!$B$2:$B$42),0))</f>
        <v>Pionierfluren auf Felsböden (Felsgrusfluren)</v>
      </c>
    </row>
    <row r="1100" spans="1:18" x14ac:dyDescent="0.3">
      <c r="A1100" s="10">
        <v>4</v>
      </c>
      <c r="B1100" s="10">
        <v>1</v>
      </c>
      <c r="C1100" s="10">
        <v>4</v>
      </c>
      <c r="E1100" t="str">
        <f>IF(C1100="",Options!$A$3,IF(D1100="",Options!$A$4,Options!$A$5))</f>
        <v>Verband</v>
      </c>
      <c r="F1100" t="str" cm="1">
        <f t="array" ref="F1100">IF(E1100=Options!$A$3,"",IF(E1100=Options!$A$4,INDEX(Verband!$E$2:$E$179,MATCH(1,(A1100=Verband!$A$2:$A$179) * (Species!B1100=Verband!$B$2:$B$179) * (Species!C1100=Verband!$C$2:$C$179),0)),IF(E1100=Options!$A$5,INDEX(Assoziation!$F$2:$F$96,MATCH(1,(A1100=Assoziation!$A$2:$A$96) * (Species!B1100=Assoziation!$B$2:$B$96) * (Species!C1100=Assoziation!$C$2:$C$96) * (Species!D1100=Assoziation!$D$2:$D$96),0)),"")))</f>
        <v>Sedo-Scleranthion</v>
      </c>
      <c r="G1100" t="str" cm="1">
        <f t="array" ref="G1100">IF(E1100=Options!$A$3,INDEX(Klasse!$D$2:$D$42,MATCH(1,(A1100=Klasse!$A$2:$A$42) * (Species!B1100=Klasse!$B$2:$B$42),0)),IF(E1100=Options!$A$4,INDEX(Verband!$F$2:$F$179,MATCH(1,(A1100=Verband!$A$2:$A$179) * (Species!B1100=Verband!$B$2:$B$179) * (Species!C1100=Verband!$C$2:$C$179),0)),IF(E1100=Options!$A$5,INDEX(Assoziation!$G$2:$G$96,MATCH(1,(A1100=Assoziation!$A$2:$A$96) * (Species!B1100=Assoziation!$B$2:$B$96) * (Species!C1100=Assoziation!$C$2:$C$96) * (Species!D1100=Assoziation!$D$2:$D$96),0)),"")))</f>
        <v>Silikatfelsgrusflur des Gebirges</v>
      </c>
      <c r="H1100" s="11" t="s">
        <v>1000</v>
      </c>
      <c r="I1100" s="10">
        <v>1</v>
      </c>
      <c r="J1100" s="10">
        <v>1</v>
      </c>
      <c r="K1100" s="10">
        <v>0</v>
      </c>
      <c r="L1100" t="str">
        <f t="shared" si="99"/>
        <v xml:space="preserve">Silene </v>
      </c>
      <c r="M1100" t="str">
        <f t="shared" si="100"/>
        <v xml:space="preserve"> rupestris</v>
      </c>
      <c r="N1100" t="str">
        <f t="shared" si="101"/>
        <v/>
      </c>
      <c r="O1100" t="str">
        <f t="shared" si="103"/>
        <v>Species</v>
      </c>
      <c r="P1100" t="str">
        <f t="shared" si="102"/>
        <v>L.</v>
      </c>
      <c r="Q1100" t="str">
        <f>LOOKUP(A1100,Formation!$A$2:$A$10,Formation!$B$2:$B$10)</f>
        <v>Grünland (Naturrasen, Wiesen und Weiden)</v>
      </c>
      <c r="R1100" t="str" cm="1">
        <f t="array" ref="R1100">INDEX(Klasse!$D$2:$D$42,MATCH(1,(A1100=Klasse!$A$2:$A$42) * (Species!B1100=Klasse!$B$2:$B$42),0))</f>
        <v>Pionierfluren auf Felsböden (Felsgrusfluren)</v>
      </c>
    </row>
    <row r="1101" spans="1:18" x14ac:dyDescent="0.3">
      <c r="A1101" s="10">
        <v>4</v>
      </c>
      <c r="B1101" s="10">
        <v>1</v>
      </c>
      <c r="C1101" s="10">
        <v>4</v>
      </c>
      <c r="E1101" t="str">
        <f>IF(C1101="",Options!$A$3,IF(D1101="",Options!$A$4,Options!$A$5))</f>
        <v>Verband</v>
      </c>
      <c r="F1101" t="str" cm="1">
        <f t="array" ref="F1101">IF(E1101=Options!$A$3,"",IF(E1101=Options!$A$4,INDEX(Verband!$E$2:$E$179,MATCH(1,(A1101=Verband!$A$2:$A$179) * (Species!B1101=Verband!$B$2:$B$179) * (Species!C1101=Verband!$C$2:$C$179),0)),IF(E1101=Options!$A$5,INDEX(Assoziation!$F$2:$F$96,MATCH(1,(A1101=Assoziation!$A$2:$A$96) * (Species!B1101=Assoziation!$B$2:$B$96) * (Species!C1101=Assoziation!$C$2:$C$96) * (Species!D1101=Assoziation!$D$2:$D$96),0)),"")))</f>
        <v>Sedo-Scleranthion</v>
      </c>
      <c r="G1101" t="str" cm="1">
        <f t="array" ref="G1101">IF(E1101=Options!$A$3,INDEX(Klasse!$D$2:$D$42,MATCH(1,(A1101=Klasse!$A$2:$A$42) * (Species!B1101=Klasse!$B$2:$B$42),0)),IF(E1101=Options!$A$4,INDEX(Verband!$F$2:$F$179,MATCH(1,(A1101=Verband!$A$2:$A$179) * (Species!B1101=Verband!$B$2:$B$179) * (Species!C1101=Verband!$C$2:$C$179),0)),IF(E1101=Options!$A$5,INDEX(Assoziation!$G$2:$G$96,MATCH(1,(A1101=Assoziation!$A$2:$A$96) * (Species!B1101=Assoziation!$B$2:$B$96) * (Species!C1101=Assoziation!$C$2:$C$96) * (Species!D1101=Assoziation!$D$2:$D$96),0)),"")))</f>
        <v>Silikatfelsgrusflur des Gebirges</v>
      </c>
      <c r="H1101" s="11" t="s">
        <v>1109</v>
      </c>
      <c r="I1101" s="10">
        <v>0</v>
      </c>
      <c r="J1101" s="10">
        <v>1</v>
      </c>
      <c r="K1101" s="10">
        <v>0</v>
      </c>
      <c r="L1101" t="str">
        <f t="shared" si="99"/>
        <v xml:space="preserve">Cerastium </v>
      </c>
      <c r="M1101" t="str">
        <f t="shared" si="100"/>
        <v xml:space="preserve"> arvense</v>
      </c>
      <c r="N1101" t="str">
        <f t="shared" si="101"/>
        <v>strictum</v>
      </c>
      <c r="O1101" t="str">
        <f t="shared" si="103"/>
        <v>Subspecies</v>
      </c>
      <c r="P1101" t="str">
        <f t="shared" si="102"/>
        <v/>
      </c>
      <c r="Q1101" t="str">
        <f>LOOKUP(A1101,Formation!$A$2:$A$10,Formation!$B$2:$B$10)</f>
        <v>Grünland (Naturrasen, Wiesen und Weiden)</v>
      </c>
      <c r="R1101" t="str" cm="1">
        <f t="array" ref="R1101">INDEX(Klasse!$D$2:$D$42,MATCH(1,(A1101=Klasse!$A$2:$A$42) * (Species!B1101=Klasse!$B$2:$B$42),0))</f>
        <v>Pionierfluren auf Felsböden (Felsgrusfluren)</v>
      </c>
    </row>
    <row r="1102" spans="1:18" x14ac:dyDescent="0.3">
      <c r="A1102" s="10">
        <v>4</v>
      </c>
      <c r="B1102" s="10">
        <v>1</v>
      </c>
      <c r="C1102" s="10">
        <v>4</v>
      </c>
      <c r="E1102" t="str">
        <f>IF(C1102="",Options!$A$3,IF(D1102="",Options!$A$4,Options!$A$5))</f>
        <v>Verband</v>
      </c>
      <c r="F1102" t="str" cm="1">
        <f t="array" ref="F1102">IF(E1102=Options!$A$3,"",IF(E1102=Options!$A$4,INDEX(Verband!$E$2:$E$179,MATCH(1,(A1102=Verband!$A$2:$A$179) * (Species!B1102=Verband!$B$2:$B$179) * (Species!C1102=Verband!$C$2:$C$179),0)),IF(E1102=Options!$A$5,INDEX(Assoziation!$F$2:$F$96,MATCH(1,(A1102=Assoziation!$A$2:$A$96) * (Species!B1102=Assoziation!$B$2:$B$96) * (Species!C1102=Assoziation!$C$2:$C$96) * (Species!D1102=Assoziation!$D$2:$D$96),0)),"")))</f>
        <v>Sedo-Scleranthion</v>
      </c>
      <c r="G1102" t="str" cm="1">
        <f t="array" ref="G1102">IF(E1102=Options!$A$3,INDEX(Klasse!$D$2:$D$42,MATCH(1,(A1102=Klasse!$A$2:$A$42) * (Species!B1102=Klasse!$B$2:$B$42),0)),IF(E1102=Options!$A$4,INDEX(Verband!$F$2:$F$179,MATCH(1,(A1102=Verband!$A$2:$A$179) * (Species!B1102=Verband!$B$2:$B$179) * (Species!C1102=Verband!$C$2:$C$179),0)),IF(E1102=Options!$A$5,INDEX(Assoziation!$G$2:$G$96,MATCH(1,(A1102=Assoziation!$A$2:$A$96) * (Species!B1102=Assoziation!$B$2:$B$96) * (Species!C1102=Assoziation!$C$2:$C$96) * (Species!D1102=Assoziation!$D$2:$D$96),0)),"")))</f>
        <v>Silikatfelsgrusflur des Gebirges</v>
      </c>
      <c r="H1102" s="11" t="s">
        <v>1110</v>
      </c>
      <c r="I1102" s="10">
        <v>0</v>
      </c>
      <c r="J1102" s="10">
        <v>0</v>
      </c>
      <c r="K1102" s="10">
        <v>0</v>
      </c>
      <c r="L1102" t="str">
        <f t="shared" si="99"/>
        <v xml:space="preserve">Cerastium </v>
      </c>
      <c r="M1102" t="str">
        <f t="shared" si="100"/>
        <v xml:space="preserve"> arvense</v>
      </c>
      <c r="N1102" t="str">
        <f t="shared" si="101"/>
        <v>suffruticosum</v>
      </c>
      <c r="O1102" t="str">
        <f t="shared" si="103"/>
        <v>Subspecies</v>
      </c>
      <c r="P1102" t="str">
        <f t="shared" si="102"/>
        <v/>
      </c>
      <c r="Q1102" t="str">
        <f>LOOKUP(A1102,Formation!$A$2:$A$10,Formation!$B$2:$B$10)</f>
        <v>Grünland (Naturrasen, Wiesen und Weiden)</v>
      </c>
      <c r="R1102" t="str" cm="1">
        <f t="array" ref="R1102">INDEX(Klasse!$D$2:$D$42,MATCH(1,(A1102=Klasse!$A$2:$A$42) * (Species!B1102=Klasse!$B$2:$B$42),0))</f>
        <v>Pionierfluren auf Felsböden (Felsgrusfluren)</v>
      </c>
    </row>
    <row r="1103" spans="1:18" x14ac:dyDescent="0.3">
      <c r="A1103" s="10">
        <v>4</v>
      </c>
      <c r="B1103" s="10">
        <v>1</v>
      </c>
      <c r="C1103" s="10">
        <v>4</v>
      </c>
      <c r="E1103" t="str">
        <f>IF(C1103="",Options!$A$3,IF(D1103="",Options!$A$4,Options!$A$5))</f>
        <v>Verband</v>
      </c>
      <c r="F1103" t="str" cm="1">
        <f t="array" ref="F1103">IF(E1103=Options!$A$3,"",IF(E1103=Options!$A$4,INDEX(Verband!$E$2:$E$179,MATCH(1,(A1103=Verband!$A$2:$A$179) * (Species!B1103=Verband!$B$2:$B$179) * (Species!C1103=Verband!$C$2:$C$179),0)),IF(E1103=Options!$A$5,INDEX(Assoziation!$F$2:$F$96,MATCH(1,(A1103=Assoziation!$A$2:$A$96) * (Species!B1103=Assoziation!$B$2:$B$96) * (Species!C1103=Assoziation!$C$2:$C$96) * (Species!D1103=Assoziation!$D$2:$D$96),0)),"")))</f>
        <v>Sedo-Scleranthion</v>
      </c>
      <c r="G1103" t="str" cm="1">
        <f t="array" ref="G1103">IF(E1103=Options!$A$3,INDEX(Klasse!$D$2:$D$42,MATCH(1,(A1103=Klasse!$A$2:$A$42) * (Species!B1103=Klasse!$B$2:$B$42),0)),IF(E1103=Options!$A$4,INDEX(Verband!$F$2:$F$179,MATCH(1,(A1103=Verband!$A$2:$A$179) * (Species!B1103=Verband!$B$2:$B$179) * (Species!C1103=Verband!$C$2:$C$179),0)),IF(E1103=Options!$A$5,INDEX(Assoziation!$G$2:$G$96,MATCH(1,(A1103=Assoziation!$A$2:$A$96) * (Species!B1103=Assoziation!$B$2:$B$96) * (Species!C1103=Assoziation!$C$2:$C$96) * (Species!D1103=Assoziation!$D$2:$D$96),0)),"")))</f>
        <v>Silikatfelsgrusflur des Gebirges</v>
      </c>
      <c r="H1103" s="11" t="s">
        <v>1111</v>
      </c>
      <c r="I1103" s="10">
        <v>0</v>
      </c>
      <c r="J1103" s="10">
        <v>0</v>
      </c>
      <c r="K1103" s="10">
        <v>0</v>
      </c>
      <c r="L1103" t="str">
        <f t="shared" si="99"/>
        <v xml:space="preserve">Draba </v>
      </c>
      <c r="M1103" t="str">
        <f t="shared" si="100"/>
        <v xml:space="preserve"> nemorosa</v>
      </c>
      <c r="N1103" t="str">
        <f t="shared" si="101"/>
        <v/>
      </c>
      <c r="O1103" t="str">
        <f t="shared" si="103"/>
        <v>Species</v>
      </c>
      <c r="P1103" t="str">
        <f t="shared" si="102"/>
        <v>L.</v>
      </c>
      <c r="Q1103" t="str">
        <f>LOOKUP(A1103,Formation!$A$2:$A$10,Formation!$B$2:$B$10)</f>
        <v>Grünland (Naturrasen, Wiesen und Weiden)</v>
      </c>
      <c r="R1103" t="str" cm="1">
        <f t="array" ref="R1103">INDEX(Klasse!$D$2:$D$42,MATCH(1,(A1103=Klasse!$A$2:$A$42) * (Species!B1103=Klasse!$B$2:$B$42),0))</f>
        <v>Pionierfluren auf Felsböden (Felsgrusfluren)</v>
      </c>
    </row>
    <row r="1104" spans="1:18" x14ac:dyDescent="0.3">
      <c r="A1104" s="10">
        <v>4</v>
      </c>
      <c r="B1104" s="10">
        <v>1</v>
      </c>
      <c r="C1104" s="10">
        <v>4</v>
      </c>
      <c r="E1104" t="str">
        <f>IF(C1104="",Options!$A$3,IF(D1104="",Options!$A$4,Options!$A$5))</f>
        <v>Verband</v>
      </c>
      <c r="F1104" t="str" cm="1">
        <f t="array" ref="F1104">IF(E1104=Options!$A$3,"",IF(E1104=Options!$A$4,INDEX(Verband!$E$2:$E$179,MATCH(1,(A1104=Verband!$A$2:$A$179) * (Species!B1104=Verband!$B$2:$B$179) * (Species!C1104=Verband!$C$2:$C$179),0)),IF(E1104=Options!$A$5,INDEX(Assoziation!$F$2:$F$96,MATCH(1,(A1104=Assoziation!$A$2:$A$96) * (Species!B1104=Assoziation!$B$2:$B$96) * (Species!C1104=Assoziation!$C$2:$C$96) * (Species!D1104=Assoziation!$D$2:$D$96),0)),"")))</f>
        <v>Sedo-Scleranthion</v>
      </c>
      <c r="G1104" t="str" cm="1">
        <f t="array" ref="G1104">IF(E1104=Options!$A$3,INDEX(Klasse!$D$2:$D$42,MATCH(1,(A1104=Klasse!$A$2:$A$42) * (Species!B1104=Klasse!$B$2:$B$42),0)),IF(E1104=Options!$A$4,INDEX(Verband!$F$2:$F$179,MATCH(1,(A1104=Verband!$A$2:$A$179) * (Species!B1104=Verband!$B$2:$B$179) * (Species!C1104=Verband!$C$2:$C$179),0)),IF(E1104=Options!$A$5,INDEX(Assoziation!$G$2:$G$96,MATCH(1,(A1104=Assoziation!$A$2:$A$96) * (Species!B1104=Assoziation!$B$2:$B$96) * (Species!C1104=Assoziation!$C$2:$C$96) * (Species!D1104=Assoziation!$D$2:$D$96),0)),"")))</f>
        <v>Silikatfelsgrusflur des Gebirges</v>
      </c>
      <c r="H1104" s="11" t="s">
        <v>1112</v>
      </c>
      <c r="I1104" s="10">
        <v>0</v>
      </c>
      <c r="J1104" s="10">
        <v>0</v>
      </c>
      <c r="K1104" s="10">
        <v>0</v>
      </c>
      <c r="L1104" t="str">
        <f t="shared" si="99"/>
        <v xml:space="preserve">Hieracium </v>
      </c>
      <c r="M1104" t="str">
        <f t="shared" si="100"/>
        <v xml:space="preserve"> peletierianum</v>
      </c>
      <c r="N1104" t="str">
        <f t="shared" si="101"/>
        <v/>
      </c>
      <c r="O1104" t="str">
        <f t="shared" si="103"/>
        <v>Species</v>
      </c>
      <c r="P1104" t="str">
        <f t="shared" si="102"/>
        <v>Mérat</v>
      </c>
      <c r="Q1104" t="str">
        <f>LOOKUP(A1104,Formation!$A$2:$A$10,Formation!$B$2:$B$10)</f>
        <v>Grünland (Naturrasen, Wiesen und Weiden)</v>
      </c>
      <c r="R1104" t="str" cm="1">
        <f t="array" ref="R1104">INDEX(Klasse!$D$2:$D$42,MATCH(1,(A1104=Klasse!$A$2:$A$42) * (Species!B1104=Klasse!$B$2:$B$42),0))</f>
        <v>Pionierfluren auf Felsböden (Felsgrusfluren)</v>
      </c>
    </row>
    <row r="1105" spans="1:18" x14ac:dyDescent="0.3">
      <c r="A1105" s="10">
        <v>4</v>
      </c>
      <c r="B1105" s="10">
        <v>1</v>
      </c>
      <c r="C1105" s="10">
        <v>4</v>
      </c>
      <c r="E1105" t="str">
        <f>IF(C1105="",Options!$A$3,IF(D1105="",Options!$A$4,Options!$A$5))</f>
        <v>Verband</v>
      </c>
      <c r="F1105" t="str" cm="1">
        <f t="array" ref="F1105">IF(E1105=Options!$A$3,"",IF(E1105=Options!$A$4,INDEX(Verband!$E$2:$E$179,MATCH(1,(A1105=Verband!$A$2:$A$179) * (Species!B1105=Verband!$B$2:$B$179) * (Species!C1105=Verband!$C$2:$C$179),0)),IF(E1105=Options!$A$5,INDEX(Assoziation!$F$2:$F$96,MATCH(1,(A1105=Assoziation!$A$2:$A$96) * (Species!B1105=Assoziation!$B$2:$B$96) * (Species!C1105=Assoziation!$C$2:$C$96) * (Species!D1105=Assoziation!$D$2:$D$96),0)),"")))</f>
        <v>Sedo-Scleranthion</v>
      </c>
      <c r="G1105" t="str" cm="1">
        <f t="array" ref="G1105">IF(E1105=Options!$A$3,INDEX(Klasse!$D$2:$D$42,MATCH(1,(A1105=Klasse!$A$2:$A$42) * (Species!B1105=Klasse!$B$2:$B$42),0)),IF(E1105=Options!$A$4,INDEX(Verband!$F$2:$F$179,MATCH(1,(A1105=Verband!$A$2:$A$179) * (Species!B1105=Verband!$B$2:$B$179) * (Species!C1105=Verband!$C$2:$C$179),0)),IF(E1105=Options!$A$5,INDEX(Assoziation!$G$2:$G$96,MATCH(1,(A1105=Assoziation!$A$2:$A$96) * (Species!B1105=Assoziation!$B$2:$B$96) * (Species!C1105=Assoziation!$C$2:$C$96) * (Species!D1105=Assoziation!$D$2:$D$96),0)),"")))</f>
        <v>Silikatfelsgrusflur des Gebirges</v>
      </c>
      <c r="H1105" s="11" t="s">
        <v>1113</v>
      </c>
      <c r="I1105" s="10">
        <v>0</v>
      </c>
      <c r="J1105" s="10">
        <v>0</v>
      </c>
      <c r="K1105" s="10">
        <v>0</v>
      </c>
      <c r="L1105" t="str">
        <f t="shared" si="99"/>
        <v xml:space="preserve">Potentilla </v>
      </c>
      <c r="M1105" t="str">
        <f t="shared" si="100"/>
        <v xml:space="preserve"> inclinata</v>
      </c>
      <c r="N1105" t="str">
        <f t="shared" si="101"/>
        <v/>
      </c>
      <c r="O1105" t="str">
        <f t="shared" si="103"/>
        <v>Species</v>
      </c>
      <c r="P1105" t="str">
        <f t="shared" si="102"/>
        <v>Vill.</v>
      </c>
      <c r="Q1105" t="str">
        <f>LOOKUP(A1105,Formation!$A$2:$A$10,Formation!$B$2:$B$10)</f>
        <v>Grünland (Naturrasen, Wiesen und Weiden)</v>
      </c>
      <c r="R1105" t="str" cm="1">
        <f t="array" ref="R1105">INDEX(Klasse!$D$2:$D$42,MATCH(1,(A1105=Klasse!$A$2:$A$42) * (Species!B1105=Klasse!$B$2:$B$42),0))</f>
        <v>Pionierfluren auf Felsböden (Felsgrusfluren)</v>
      </c>
    </row>
    <row r="1106" spans="1:18" x14ac:dyDescent="0.3">
      <c r="A1106" s="10">
        <v>4</v>
      </c>
      <c r="B1106" s="10">
        <v>1</v>
      </c>
      <c r="C1106" s="10">
        <v>4</v>
      </c>
      <c r="E1106" t="str">
        <f>IF(C1106="",Options!$A$3,IF(D1106="",Options!$A$4,Options!$A$5))</f>
        <v>Verband</v>
      </c>
      <c r="F1106" t="str" cm="1">
        <f t="array" ref="F1106">IF(E1106=Options!$A$3,"",IF(E1106=Options!$A$4,INDEX(Verband!$E$2:$E$179,MATCH(1,(A1106=Verband!$A$2:$A$179) * (Species!B1106=Verband!$B$2:$B$179) * (Species!C1106=Verband!$C$2:$C$179),0)),IF(E1106=Options!$A$5,INDEX(Assoziation!$F$2:$F$96,MATCH(1,(A1106=Assoziation!$A$2:$A$96) * (Species!B1106=Assoziation!$B$2:$B$96) * (Species!C1106=Assoziation!$C$2:$C$96) * (Species!D1106=Assoziation!$D$2:$D$96),0)),"")))</f>
        <v>Sedo-Scleranthion</v>
      </c>
      <c r="G1106" t="str" cm="1">
        <f t="array" ref="G1106">IF(E1106=Options!$A$3,INDEX(Klasse!$D$2:$D$42,MATCH(1,(A1106=Klasse!$A$2:$A$42) * (Species!B1106=Klasse!$B$2:$B$42),0)),IF(E1106=Options!$A$4,INDEX(Verband!$F$2:$F$179,MATCH(1,(A1106=Verband!$A$2:$A$179) * (Species!B1106=Verband!$B$2:$B$179) * (Species!C1106=Verband!$C$2:$C$179),0)),IF(E1106=Options!$A$5,INDEX(Assoziation!$G$2:$G$96,MATCH(1,(A1106=Assoziation!$A$2:$A$96) * (Species!B1106=Assoziation!$B$2:$B$96) * (Species!C1106=Assoziation!$C$2:$C$96) * (Species!D1106=Assoziation!$D$2:$D$96),0)),"")))</f>
        <v>Silikatfelsgrusflur des Gebirges</v>
      </c>
      <c r="H1106" s="11" t="s">
        <v>1114</v>
      </c>
      <c r="I1106" s="10">
        <v>0</v>
      </c>
      <c r="J1106" s="10">
        <v>0</v>
      </c>
      <c r="K1106" s="10">
        <v>0</v>
      </c>
      <c r="L1106" t="str">
        <f t="shared" si="99"/>
        <v xml:space="preserve">Rumex </v>
      </c>
      <c r="M1106" t="str">
        <f t="shared" si="100"/>
        <v xml:space="preserve"> acetosella</v>
      </c>
      <c r="N1106" t="str">
        <f t="shared" si="101"/>
        <v/>
      </c>
      <c r="O1106" t="str">
        <f t="shared" si="103"/>
        <v>Species</v>
      </c>
      <c r="P1106" t="str">
        <f t="shared" si="102"/>
        <v>L.</v>
      </c>
      <c r="Q1106" t="str">
        <f>LOOKUP(A1106,Formation!$A$2:$A$10,Formation!$B$2:$B$10)</f>
        <v>Grünland (Naturrasen, Wiesen und Weiden)</v>
      </c>
      <c r="R1106" t="str" cm="1">
        <f t="array" ref="R1106">INDEX(Klasse!$D$2:$D$42,MATCH(1,(A1106=Klasse!$A$2:$A$42) * (Species!B1106=Klasse!$B$2:$B$42),0))</f>
        <v>Pionierfluren auf Felsböden (Felsgrusfluren)</v>
      </c>
    </row>
    <row r="1107" spans="1:18" x14ac:dyDescent="0.3">
      <c r="A1107" s="10">
        <v>4</v>
      </c>
      <c r="B1107" s="10">
        <v>1</v>
      </c>
      <c r="C1107" s="10">
        <v>4</v>
      </c>
      <c r="E1107" t="str">
        <f>IF(C1107="",Options!$A$3,IF(D1107="",Options!$A$4,Options!$A$5))</f>
        <v>Verband</v>
      </c>
      <c r="F1107" t="str" cm="1">
        <f t="array" ref="F1107">IF(E1107=Options!$A$3,"",IF(E1107=Options!$A$4,INDEX(Verband!$E$2:$E$179,MATCH(1,(A1107=Verband!$A$2:$A$179) * (Species!B1107=Verband!$B$2:$B$179) * (Species!C1107=Verband!$C$2:$C$179),0)),IF(E1107=Options!$A$5,INDEX(Assoziation!$F$2:$F$96,MATCH(1,(A1107=Assoziation!$A$2:$A$96) * (Species!B1107=Assoziation!$B$2:$B$96) * (Species!C1107=Assoziation!$C$2:$C$96) * (Species!D1107=Assoziation!$D$2:$D$96),0)),"")))</f>
        <v>Sedo-Scleranthion</v>
      </c>
      <c r="G1107" t="str" cm="1">
        <f t="array" ref="G1107">IF(E1107=Options!$A$3,INDEX(Klasse!$D$2:$D$42,MATCH(1,(A1107=Klasse!$A$2:$A$42) * (Species!B1107=Klasse!$B$2:$B$42),0)),IF(E1107=Options!$A$4,INDEX(Verband!$F$2:$F$179,MATCH(1,(A1107=Verband!$A$2:$A$179) * (Species!B1107=Verband!$B$2:$B$179) * (Species!C1107=Verband!$C$2:$C$179),0)),IF(E1107=Options!$A$5,INDEX(Assoziation!$G$2:$G$96,MATCH(1,(A1107=Assoziation!$A$2:$A$96) * (Species!B1107=Assoziation!$B$2:$B$96) * (Species!C1107=Assoziation!$C$2:$C$96) * (Species!D1107=Assoziation!$D$2:$D$96),0)),"")))</f>
        <v>Silikatfelsgrusflur des Gebirges</v>
      </c>
      <c r="H1107" s="11" t="s">
        <v>1115</v>
      </c>
      <c r="I1107" s="10">
        <v>0</v>
      </c>
      <c r="J1107" s="10">
        <v>0</v>
      </c>
      <c r="K1107" s="10">
        <v>0</v>
      </c>
      <c r="L1107" t="str">
        <f t="shared" si="99"/>
        <v xml:space="preserve">Scleranthus </v>
      </c>
      <c r="M1107" t="str">
        <f t="shared" si="100"/>
        <v xml:space="preserve"> annuus</v>
      </c>
      <c r="N1107" t="str">
        <f t="shared" si="101"/>
        <v>polycarpos</v>
      </c>
      <c r="O1107" t="str">
        <f t="shared" si="103"/>
        <v>Subspecies</v>
      </c>
      <c r="P1107" t="str">
        <f t="shared" si="102"/>
        <v/>
      </c>
      <c r="Q1107" t="str">
        <f>LOOKUP(A1107,Formation!$A$2:$A$10,Formation!$B$2:$B$10)</f>
        <v>Grünland (Naturrasen, Wiesen und Weiden)</v>
      </c>
      <c r="R1107" t="str" cm="1">
        <f t="array" ref="R1107">INDEX(Klasse!$D$2:$D$42,MATCH(1,(A1107=Klasse!$A$2:$A$42) * (Species!B1107=Klasse!$B$2:$B$42),0))</f>
        <v>Pionierfluren auf Felsböden (Felsgrusfluren)</v>
      </c>
    </row>
    <row r="1108" spans="1:18" x14ac:dyDescent="0.3">
      <c r="A1108" s="10">
        <v>4</v>
      </c>
      <c r="B1108" s="10">
        <v>1</v>
      </c>
      <c r="C1108" s="10">
        <v>4</v>
      </c>
      <c r="E1108" t="str">
        <f>IF(C1108="",Options!$A$3,IF(D1108="",Options!$A$4,Options!$A$5))</f>
        <v>Verband</v>
      </c>
      <c r="F1108" t="str" cm="1">
        <f t="array" ref="F1108">IF(E1108=Options!$A$3,"",IF(E1108=Options!$A$4,INDEX(Verband!$E$2:$E$179,MATCH(1,(A1108=Verband!$A$2:$A$179) * (Species!B1108=Verband!$B$2:$B$179) * (Species!C1108=Verband!$C$2:$C$179),0)),IF(E1108=Options!$A$5,INDEX(Assoziation!$F$2:$F$96,MATCH(1,(A1108=Assoziation!$A$2:$A$96) * (Species!B1108=Assoziation!$B$2:$B$96) * (Species!C1108=Assoziation!$C$2:$C$96) * (Species!D1108=Assoziation!$D$2:$D$96),0)),"")))</f>
        <v>Sedo-Scleranthion</v>
      </c>
      <c r="G1108" t="str" cm="1">
        <f t="array" ref="G1108">IF(E1108=Options!$A$3,INDEX(Klasse!$D$2:$D$42,MATCH(1,(A1108=Klasse!$A$2:$A$42) * (Species!B1108=Klasse!$B$2:$B$42),0)),IF(E1108=Options!$A$4,INDEX(Verband!$F$2:$F$179,MATCH(1,(A1108=Verband!$A$2:$A$179) * (Species!B1108=Verband!$B$2:$B$179) * (Species!C1108=Verband!$C$2:$C$179),0)),IF(E1108=Options!$A$5,INDEX(Assoziation!$G$2:$G$96,MATCH(1,(A1108=Assoziation!$A$2:$A$96) * (Species!B1108=Assoziation!$B$2:$B$96) * (Species!C1108=Assoziation!$C$2:$C$96) * (Species!D1108=Assoziation!$D$2:$D$96),0)),"")))</f>
        <v>Silikatfelsgrusflur des Gebirges</v>
      </c>
      <c r="H1108" s="11" t="s">
        <v>854</v>
      </c>
      <c r="I1108" s="10">
        <v>0</v>
      </c>
      <c r="J1108" s="10">
        <v>0</v>
      </c>
      <c r="K1108" s="10">
        <v>0</v>
      </c>
      <c r="L1108" t="str">
        <f t="shared" si="99"/>
        <v xml:space="preserve">Sedum </v>
      </c>
      <c r="M1108" t="str">
        <f t="shared" si="100"/>
        <v xml:space="preserve"> anacampseros</v>
      </c>
      <c r="N1108" t="str">
        <f t="shared" si="101"/>
        <v/>
      </c>
      <c r="O1108" t="str">
        <f t="shared" si="103"/>
        <v>Species</v>
      </c>
      <c r="P1108" t="str">
        <f t="shared" si="102"/>
        <v>L.</v>
      </c>
      <c r="Q1108" t="str">
        <f>LOOKUP(A1108,Formation!$A$2:$A$10,Formation!$B$2:$B$10)</f>
        <v>Grünland (Naturrasen, Wiesen und Weiden)</v>
      </c>
      <c r="R1108" t="str" cm="1">
        <f t="array" ref="R1108">INDEX(Klasse!$D$2:$D$42,MATCH(1,(A1108=Klasse!$A$2:$A$42) * (Species!B1108=Klasse!$B$2:$B$42),0))</f>
        <v>Pionierfluren auf Felsböden (Felsgrusfluren)</v>
      </c>
    </row>
    <row r="1109" spans="1:18" x14ac:dyDescent="0.3">
      <c r="A1109" s="10">
        <v>4</v>
      </c>
      <c r="B1109" s="10">
        <v>1</v>
      </c>
      <c r="C1109" s="10">
        <v>4</v>
      </c>
      <c r="E1109" t="str">
        <f>IF(C1109="",Options!$A$3,IF(D1109="",Options!$A$4,Options!$A$5))</f>
        <v>Verband</v>
      </c>
      <c r="F1109" t="str" cm="1">
        <f t="array" ref="F1109">IF(E1109=Options!$A$3,"",IF(E1109=Options!$A$4,INDEX(Verband!$E$2:$E$179,MATCH(1,(A1109=Verband!$A$2:$A$179) * (Species!B1109=Verband!$B$2:$B$179) * (Species!C1109=Verband!$C$2:$C$179),0)),IF(E1109=Options!$A$5,INDEX(Assoziation!$F$2:$F$96,MATCH(1,(A1109=Assoziation!$A$2:$A$96) * (Species!B1109=Assoziation!$B$2:$B$96) * (Species!C1109=Assoziation!$C$2:$C$96) * (Species!D1109=Assoziation!$D$2:$D$96),0)),"")))</f>
        <v>Sedo-Scleranthion</v>
      </c>
      <c r="G1109" t="str" cm="1">
        <f t="array" ref="G1109">IF(E1109=Options!$A$3,INDEX(Klasse!$D$2:$D$42,MATCH(1,(A1109=Klasse!$A$2:$A$42) * (Species!B1109=Klasse!$B$2:$B$42),0)),IF(E1109=Options!$A$4,INDEX(Verband!$F$2:$F$179,MATCH(1,(A1109=Verband!$A$2:$A$179) * (Species!B1109=Verband!$B$2:$B$179) * (Species!C1109=Verband!$C$2:$C$179),0)),IF(E1109=Options!$A$5,INDEX(Assoziation!$G$2:$G$96,MATCH(1,(A1109=Assoziation!$A$2:$A$96) * (Species!B1109=Assoziation!$B$2:$B$96) * (Species!C1109=Assoziation!$C$2:$C$96) * (Species!D1109=Assoziation!$D$2:$D$96),0)),"")))</f>
        <v>Silikatfelsgrusflur des Gebirges</v>
      </c>
      <c r="H1109" s="11" t="s">
        <v>866</v>
      </c>
      <c r="I1109" s="10">
        <v>0</v>
      </c>
      <c r="J1109" s="10">
        <v>0</v>
      </c>
      <c r="K1109" s="10">
        <v>0</v>
      </c>
      <c r="L1109" t="str">
        <f t="shared" si="99"/>
        <v xml:space="preserve">Sedum </v>
      </c>
      <c r="M1109" t="str">
        <f t="shared" si="100"/>
        <v xml:space="preserve"> montanum</v>
      </c>
      <c r="N1109" t="str">
        <f t="shared" si="101"/>
        <v/>
      </c>
      <c r="O1109" t="str">
        <f t="shared" si="103"/>
        <v>Species</v>
      </c>
      <c r="P1109" t="str">
        <f t="shared" si="102"/>
        <v>Songeon &amp; E. P. Perrier</v>
      </c>
      <c r="Q1109" t="str">
        <f>LOOKUP(A1109,Formation!$A$2:$A$10,Formation!$B$2:$B$10)</f>
        <v>Grünland (Naturrasen, Wiesen und Weiden)</v>
      </c>
      <c r="R1109" t="str" cm="1">
        <f t="array" ref="R1109">INDEX(Klasse!$D$2:$D$42,MATCH(1,(A1109=Klasse!$A$2:$A$42) * (Species!B1109=Klasse!$B$2:$B$42),0))</f>
        <v>Pionierfluren auf Felsböden (Felsgrusfluren)</v>
      </c>
    </row>
    <row r="1110" spans="1:18" x14ac:dyDescent="0.3">
      <c r="A1110" s="10">
        <v>4</v>
      </c>
      <c r="B1110" s="10">
        <v>1</v>
      </c>
      <c r="C1110" s="10">
        <v>4</v>
      </c>
      <c r="E1110" t="str">
        <f>IF(C1110="",Options!$A$3,IF(D1110="",Options!$A$4,Options!$A$5))</f>
        <v>Verband</v>
      </c>
      <c r="F1110" t="str" cm="1">
        <f t="array" ref="F1110">IF(E1110=Options!$A$3,"",IF(E1110=Options!$A$4,INDEX(Verband!$E$2:$E$179,MATCH(1,(A1110=Verband!$A$2:$A$179) * (Species!B1110=Verband!$B$2:$B$179) * (Species!C1110=Verband!$C$2:$C$179),0)),IF(E1110=Options!$A$5,INDEX(Assoziation!$F$2:$F$96,MATCH(1,(A1110=Assoziation!$A$2:$A$96) * (Species!B1110=Assoziation!$B$2:$B$96) * (Species!C1110=Assoziation!$C$2:$C$96) * (Species!D1110=Assoziation!$D$2:$D$96),0)),"")))</f>
        <v>Sedo-Scleranthion</v>
      </c>
      <c r="G1110" t="str" cm="1">
        <f t="array" ref="G1110">IF(E1110=Options!$A$3,INDEX(Klasse!$D$2:$D$42,MATCH(1,(A1110=Klasse!$A$2:$A$42) * (Species!B1110=Klasse!$B$2:$B$42),0)),IF(E1110=Options!$A$4,INDEX(Verband!$F$2:$F$179,MATCH(1,(A1110=Verband!$A$2:$A$179) * (Species!B1110=Verband!$B$2:$B$179) * (Species!C1110=Verband!$C$2:$C$179),0)),IF(E1110=Options!$A$5,INDEX(Assoziation!$G$2:$G$96,MATCH(1,(A1110=Assoziation!$A$2:$A$96) * (Species!B1110=Assoziation!$B$2:$B$96) * (Species!C1110=Assoziation!$C$2:$C$96) * (Species!D1110=Assoziation!$D$2:$D$96),0)),"")))</f>
        <v>Silikatfelsgrusflur des Gebirges</v>
      </c>
      <c r="H1110" s="11" t="s">
        <v>3350</v>
      </c>
      <c r="I1110" s="10">
        <v>0</v>
      </c>
      <c r="J1110" s="10">
        <v>0</v>
      </c>
      <c r="K1110" s="10">
        <v>0</v>
      </c>
      <c r="L1110" t="str">
        <f t="shared" si="99"/>
        <v xml:space="preserve">Sedum </v>
      </c>
      <c r="M1110" t="str">
        <f t="shared" si="100"/>
        <v xml:space="preserve"> telephium</v>
      </c>
      <c r="N1110" t="str">
        <f t="shared" si="101"/>
        <v>fabaria</v>
      </c>
      <c r="O1110" t="str">
        <f t="shared" si="103"/>
        <v>Subspecies</v>
      </c>
      <c r="P1110" t="str">
        <f t="shared" si="102"/>
        <v/>
      </c>
      <c r="Q1110" t="str">
        <f>LOOKUP(A1110,Formation!$A$2:$A$10,Formation!$B$2:$B$10)</f>
        <v>Grünland (Naturrasen, Wiesen und Weiden)</v>
      </c>
      <c r="R1110" t="str" cm="1">
        <f t="array" ref="R1110">INDEX(Klasse!$D$2:$D$42,MATCH(1,(A1110=Klasse!$A$2:$A$42) * (Species!B1110=Klasse!$B$2:$B$42),0))</f>
        <v>Pionierfluren auf Felsböden (Felsgrusfluren)</v>
      </c>
    </row>
    <row r="1111" spans="1:18" x14ac:dyDescent="0.3">
      <c r="A1111" s="10">
        <v>4</v>
      </c>
      <c r="B1111" s="10">
        <v>1</v>
      </c>
      <c r="C1111" s="10">
        <v>4</v>
      </c>
      <c r="E1111" t="str">
        <f>IF(C1111="",Options!$A$3,IF(D1111="",Options!$A$4,Options!$A$5))</f>
        <v>Verband</v>
      </c>
      <c r="F1111" t="str" cm="1">
        <f t="array" ref="F1111">IF(E1111=Options!$A$3,"",IF(E1111=Options!$A$4,INDEX(Verband!$E$2:$E$179,MATCH(1,(A1111=Verband!$A$2:$A$179) * (Species!B1111=Verband!$B$2:$B$179) * (Species!C1111=Verband!$C$2:$C$179),0)),IF(E1111=Options!$A$5,INDEX(Assoziation!$F$2:$F$96,MATCH(1,(A1111=Assoziation!$A$2:$A$96) * (Species!B1111=Assoziation!$B$2:$B$96) * (Species!C1111=Assoziation!$C$2:$C$96) * (Species!D1111=Assoziation!$D$2:$D$96),0)),"")))</f>
        <v>Sedo-Scleranthion</v>
      </c>
      <c r="G1111" t="str" cm="1">
        <f t="array" ref="G1111">IF(E1111=Options!$A$3,INDEX(Klasse!$D$2:$D$42,MATCH(1,(A1111=Klasse!$A$2:$A$42) * (Species!B1111=Klasse!$B$2:$B$42),0)),IF(E1111=Options!$A$4,INDEX(Verband!$F$2:$F$179,MATCH(1,(A1111=Verband!$A$2:$A$179) * (Species!B1111=Verband!$B$2:$B$179) * (Species!C1111=Verband!$C$2:$C$179),0)),IF(E1111=Options!$A$5,INDEX(Assoziation!$G$2:$G$96,MATCH(1,(A1111=Assoziation!$A$2:$A$96) * (Species!B1111=Assoziation!$B$2:$B$96) * (Species!C1111=Assoziation!$C$2:$C$96) * (Species!D1111=Assoziation!$D$2:$D$96),0)),"")))</f>
        <v>Silikatfelsgrusflur des Gebirges</v>
      </c>
      <c r="H1111" s="11" t="s">
        <v>1116</v>
      </c>
      <c r="I1111" s="10">
        <v>0</v>
      </c>
      <c r="J1111" s="10">
        <v>0</v>
      </c>
      <c r="K1111" s="10">
        <v>0</v>
      </c>
      <c r="L1111" t="str">
        <f t="shared" si="99"/>
        <v xml:space="preserve">Sempervivum </v>
      </c>
      <c r="M1111" t="str">
        <f t="shared" si="100"/>
        <v xml:space="preserve"> grandiflorum</v>
      </c>
      <c r="N1111" t="str">
        <f t="shared" si="101"/>
        <v/>
      </c>
      <c r="O1111" t="str">
        <f t="shared" si="103"/>
        <v>Species</v>
      </c>
      <c r="P1111" t="str">
        <f t="shared" si="102"/>
        <v>Haw.</v>
      </c>
      <c r="Q1111" t="str">
        <f>LOOKUP(A1111,Formation!$A$2:$A$10,Formation!$B$2:$B$10)</f>
        <v>Grünland (Naturrasen, Wiesen und Weiden)</v>
      </c>
      <c r="R1111" t="str" cm="1">
        <f t="array" ref="R1111">INDEX(Klasse!$D$2:$D$42,MATCH(1,(A1111=Klasse!$A$2:$A$42) * (Species!B1111=Klasse!$B$2:$B$42),0))</f>
        <v>Pionierfluren auf Felsböden (Felsgrusfluren)</v>
      </c>
    </row>
    <row r="1112" spans="1:18" x14ac:dyDescent="0.3">
      <c r="A1112" s="10">
        <v>4</v>
      </c>
      <c r="B1112" s="10">
        <v>1</v>
      </c>
      <c r="C1112" s="10">
        <v>4</v>
      </c>
      <c r="E1112" t="str">
        <f>IF(C1112="",Options!$A$3,IF(D1112="",Options!$A$4,Options!$A$5))</f>
        <v>Verband</v>
      </c>
      <c r="F1112" t="str" cm="1">
        <f t="array" ref="F1112">IF(E1112=Options!$A$3,"",IF(E1112=Options!$A$4,INDEX(Verband!$E$2:$E$179,MATCH(1,(A1112=Verband!$A$2:$A$179) * (Species!B1112=Verband!$B$2:$B$179) * (Species!C1112=Verband!$C$2:$C$179),0)),IF(E1112=Options!$A$5,INDEX(Assoziation!$F$2:$F$96,MATCH(1,(A1112=Assoziation!$A$2:$A$96) * (Species!B1112=Assoziation!$B$2:$B$96) * (Species!C1112=Assoziation!$C$2:$C$96) * (Species!D1112=Assoziation!$D$2:$D$96),0)),"")))</f>
        <v>Sedo-Scleranthion</v>
      </c>
      <c r="G1112" t="str" cm="1">
        <f t="array" ref="G1112">IF(E1112=Options!$A$3,INDEX(Klasse!$D$2:$D$42,MATCH(1,(A1112=Klasse!$A$2:$A$42) * (Species!B1112=Klasse!$B$2:$B$42),0)),IF(E1112=Options!$A$4,INDEX(Verband!$F$2:$F$179,MATCH(1,(A1112=Verband!$A$2:$A$179) * (Species!B1112=Verband!$B$2:$B$179) * (Species!C1112=Verband!$C$2:$C$179),0)),IF(E1112=Options!$A$5,INDEX(Assoziation!$G$2:$G$96,MATCH(1,(A1112=Assoziation!$A$2:$A$96) * (Species!B1112=Assoziation!$B$2:$B$96) * (Species!C1112=Assoziation!$C$2:$C$96) * (Species!D1112=Assoziation!$D$2:$D$96),0)),"")))</f>
        <v>Silikatfelsgrusflur des Gebirges</v>
      </c>
      <c r="H1112" s="11" t="s">
        <v>1058</v>
      </c>
      <c r="I1112" s="10">
        <v>0</v>
      </c>
      <c r="J1112" s="10">
        <v>1</v>
      </c>
      <c r="K1112" s="10">
        <v>0</v>
      </c>
      <c r="L1112" t="str">
        <f t="shared" si="99"/>
        <v xml:space="preserve">Sempervivum </v>
      </c>
      <c r="M1112" t="str">
        <f t="shared" si="100"/>
        <v xml:space="preserve"> tectorum</v>
      </c>
      <c r="N1112" t="str">
        <f t="shared" si="101"/>
        <v/>
      </c>
      <c r="O1112" t="str">
        <f t="shared" si="103"/>
        <v>Species</v>
      </c>
      <c r="P1112" t="str">
        <f t="shared" si="102"/>
        <v>L.</v>
      </c>
      <c r="Q1112" t="str">
        <f>LOOKUP(A1112,Formation!$A$2:$A$10,Formation!$B$2:$B$10)</f>
        <v>Grünland (Naturrasen, Wiesen und Weiden)</v>
      </c>
      <c r="R1112" t="str" cm="1">
        <f t="array" ref="R1112">INDEX(Klasse!$D$2:$D$42,MATCH(1,(A1112=Klasse!$A$2:$A$42) * (Species!B1112=Klasse!$B$2:$B$42),0))</f>
        <v>Pionierfluren auf Felsböden (Felsgrusfluren)</v>
      </c>
    </row>
    <row r="1113" spans="1:18" x14ac:dyDescent="0.3">
      <c r="A1113" s="10">
        <v>4</v>
      </c>
      <c r="B1113" s="10">
        <v>1</v>
      </c>
      <c r="C1113" s="10">
        <v>4</v>
      </c>
      <c r="E1113" t="str">
        <f>IF(C1113="",Options!$A$3,IF(D1113="",Options!$A$4,Options!$A$5))</f>
        <v>Verband</v>
      </c>
      <c r="F1113" t="str" cm="1">
        <f t="array" ref="F1113">IF(E1113=Options!$A$3,"",IF(E1113=Options!$A$4,INDEX(Verband!$E$2:$E$179,MATCH(1,(A1113=Verband!$A$2:$A$179) * (Species!B1113=Verband!$B$2:$B$179) * (Species!C1113=Verband!$C$2:$C$179),0)),IF(E1113=Options!$A$5,INDEX(Assoziation!$F$2:$F$96,MATCH(1,(A1113=Assoziation!$A$2:$A$96) * (Species!B1113=Assoziation!$B$2:$B$96) * (Species!C1113=Assoziation!$C$2:$C$96) * (Species!D1113=Assoziation!$D$2:$D$96),0)),"")))</f>
        <v>Sedo-Scleranthion</v>
      </c>
      <c r="G1113" t="str" cm="1">
        <f t="array" ref="G1113">IF(E1113=Options!$A$3,INDEX(Klasse!$D$2:$D$42,MATCH(1,(A1113=Klasse!$A$2:$A$42) * (Species!B1113=Klasse!$B$2:$B$42),0)),IF(E1113=Options!$A$4,INDEX(Verband!$F$2:$F$179,MATCH(1,(A1113=Verband!$A$2:$A$179) * (Species!B1113=Verband!$B$2:$B$179) * (Species!C1113=Verband!$C$2:$C$179),0)),IF(E1113=Options!$A$5,INDEX(Assoziation!$G$2:$G$96,MATCH(1,(A1113=Assoziation!$A$2:$A$96) * (Species!B1113=Assoziation!$B$2:$B$96) * (Species!C1113=Assoziation!$C$2:$C$96) * (Species!D1113=Assoziation!$D$2:$D$96),0)),"")))</f>
        <v>Silikatfelsgrusflur des Gebirges</v>
      </c>
      <c r="H1113" s="11" t="s">
        <v>1117</v>
      </c>
      <c r="I1113" s="10">
        <v>0</v>
      </c>
      <c r="J1113" s="10">
        <v>0</v>
      </c>
      <c r="K1113" s="10">
        <v>0</v>
      </c>
      <c r="L1113" t="str">
        <f t="shared" si="99"/>
        <v xml:space="preserve">Silene </v>
      </c>
      <c r="M1113" t="str">
        <f t="shared" si="100"/>
        <v xml:space="preserve"> vallesia</v>
      </c>
      <c r="N1113" t="str">
        <f t="shared" si="101"/>
        <v/>
      </c>
      <c r="O1113" t="str">
        <f t="shared" si="103"/>
        <v>Species</v>
      </c>
      <c r="P1113" t="str">
        <f t="shared" si="102"/>
        <v>L.</v>
      </c>
      <c r="Q1113" t="str">
        <f>LOOKUP(A1113,Formation!$A$2:$A$10,Formation!$B$2:$B$10)</f>
        <v>Grünland (Naturrasen, Wiesen und Weiden)</v>
      </c>
      <c r="R1113" t="str" cm="1">
        <f t="array" ref="R1113">INDEX(Klasse!$D$2:$D$42,MATCH(1,(A1113=Klasse!$A$2:$A$42) * (Species!B1113=Klasse!$B$2:$B$42),0))</f>
        <v>Pionierfluren auf Felsböden (Felsgrusfluren)</v>
      </c>
    </row>
    <row r="1114" spans="1:18" x14ac:dyDescent="0.3">
      <c r="A1114" s="10">
        <v>4</v>
      </c>
      <c r="B1114" s="10">
        <v>2</v>
      </c>
      <c r="E1114" t="str">
        <f>IF(C1114="",Options!$A$3,IF(D1114="",Options!$A$4,Options!$A$5))</f>
        <v>Klasse</v>
      </c>
      <c r="F1114" t="str" cm="1">
        <f t="array" ref="F1114">IF(E1114=Options!$A$3,"",IF(E1114=Options!$A$4,INDEX(Verband!$E$2:$E$179,MATCH(1,(A1114=Verband!$A$2:$A$179) * (Species!B1114=Verband!$B$2:$B$179) * (Species!C1114=Verband!$C$2:$C$179),0)),IF(E1114=Options!$A$5,INDEX(Assoziation!$F$2:$F$96,MATCH(1,(A1114=Assoziation!$A$2:$A$96) * (Species!B1114=Assoziation!$B$2:$B$96) * (Species!C1114=Assoziation!$C$2:$C$96) * (Species!D1114=Assoziation!$D$2:$D$96),0)),"")))</f>
        <v/>
      </c>
      <c r="G1114" t="str" cm="1">
        <f t="array" ref="G1114">IF(E1114=Options!$A$3,INDEX(Klasse!$D$2:$D$42,MATCH(1,(A1114=Klasse!$A$2:$A$42) * (Species!B1114=Klasse!$B$2:$B$42),0)),IF(E1114=Options!$A$4,INDEX(Verband!$F$2:$F$179,MATCH(1,(A1114=Verband!$A$2:$A$179) * (Species!B1114=Verband!$B$2:$B$179) * (Species!C1114=Verband!$C$2:$C$179),0)),IF(E1114=Options!$A$5,INDEX(Assoziation!$G$2:$G$96,MATCH(1,(A1114=Assoziation!$A$2:$A$96) * (Species!B1114=Assoziation!$B$2:$B$96) * (Species!C1114=Assoziation!$C$2:$C$96) * (Species!D1114=Assoziation!$D$2:$D$96),0)),"")))</f>
        <v>Wärmeliebende Trockenrasen</v>
      </c>
      <c r="H1114" s="11" t="s">
        <v>1119</v>
      </c>
      <c r="I1114" s="10">
        <v>0</v>
      </c>
      <c r="J1114" s="10">
        <v>0</v>
      </c>
      <c r="K1114" s="10">
        <v>0</v>
      </c>
      <c r="L1114" t="str">
        <f t="shared" si="99"/>
        <v xml:space="preserve">Anthyllis </v>
      </c>
      <c r="M1114" t="str">
        <f t="shared" si="100"/>
        <v xml:space="preserve"> vulneraria</v>
      </c>
      <c r="N1114" t="str">
        <f t="shared" si="101"/>
        <v>carpatica</v>
      </c>
      <c r="O1114" t="str">
        <f t="shared" si="103"/>
        <v>Subspecies</v>
      </c>
      <c r="P1114" t="str">
        <f t="shared" si="102"/>
        <v/>
      </c>
      <c r="Q1114" t="str">
        <f>LOOKUP(A1114,Formation!$A$2:$A$10,Formation!$B$2:$B$10)</f>
        <v>Grünland (Naturrasen, Wiesen und Weiden)</v>
      </c>
      <c r="R1114" t="str" cm="1">
        <f t="array" ref="R1114">INDEX(Klasse!$D$2:$D$42,MATCH(1,(A1114=Klasse!$A$2:$A$42) * (Species!B1114=Klasse!$B$2:$B$42),0))</f>
        <v>Wärmeliebende Trockenrasen</v>
      </c>
    </row>
    <row r="1115" spans="1:18" x14ac:dyDescent="0.3">
      <c r="A1115" s="10">
        <v>4</v>
      </c>
      <c r="B1115" s="10">
        <v>2</v>
      </c>
      <c r="E1115" t="str">
        <f>IF(C1115="",Options!$A$3,IF(D1115="",Options!$A$4,Options!$A$5))</f>
        <v>Klasse</v>
      </c>
      <c r="F1115" t="str" cm="1">
        <f t="array" ref="F1115">IF(E1115=Options!$A$3,"",IF(E1115=Options!$A$4,INDEX(Verband!$E$2:$E$179,MATCH(1,(A1115=Verband!$A$2:$A$179) * (Species!B1115=Verband!$B$2:$B$179) * (Species!C1115=Verband!$C$2:$C$179),0)),IF(E1115=Options!$A$5,INDEX(Assoziation!$F$2:$F$96,MATCH(1,(A1115=Assoziation!$A$2:$A$96) * (Species!B1115=Assoziation!$B$2:$B$96) * (Species!C1115=Assoziation!$C$2:$C$96) * (Species!D1115=Assoziation!$D$2:$D$96),0)),"")))</f>
        <v/>
      </c>
      <c r="G1115" t="str" cm="1">
        <f t="array" ref="G1115">IF(E1115=Options!$A$3,INDEX(Klasse!$D$2:$D$42,MATCH(1,(A1115=Klasse!$A$2:$A$42) * (Species!B1115=Klasse!$B$2:$B$42),0)),IF(E1115=Options!$A$4,INDEX(Verband!$F$2:$F$179,MATCH(1,(A1115=Verband!$A$2:$A$179) * (Species!B1115=Verband!$B$2:$B$179) * (Species!C1115=Verband!$C$2:$C$179),0)),IF(E1115=Options!$A$5,INDEX(Assoziation!$G$2:$G$96,MATCH(1,(A1115=Assoziation!$A$2:$A$96) * (Species!B1115=Assoziation!$B$2:$B$96) * (Species!C1115=Assoziation!$C$2:$C$96) * (Species!D1115=Assoziation!$D$2:$D$96),0)),"")))</f>
        <v>Wärmeliebende Trockenrasen</v>
      </c>
      <c r="H1115" s="11" t="s">
        <v>1120</v>
      </c>
      <c r="I1115" s="10">
        <v>0</v>
      </c>
      <c r="J1115" s="10">
        <v>0</v>
      </c>
      <c r="K1115" s="10">
        <v>0</v>
      </c>
      <c r="L1115" t="str">
        <f t="shared" si="99"/>
        <v>Asperula</v>
      </c>
      <c r="M1115" t="str">
        <f t="shared" si="100"/>
        <v/>
      </c>
      <c r="N1115" t="str">
        <f t="shared" si="101"/>
        <v/>
      </c>
      <c r="O1115" t="str">
        <f t="shared" si="103"/>
        <v>Genus</v>
      </c>
      <c r="P1115" t="str">
        <f t="shared" si="102"/>
        <v/>
      </c>
      <c r="Q1115" t="str">
        <f>LOOKUP(A1115,Formation!$A$2:$A$10,Formation!$B$2:$B$10)</f>
        <v>Grünland (Naturrasen, Wiesen und Weiden)</v>
      </c>
      <c r="R1115" t="str" cm="1">
        <f t="array" ref="R1115">INDEX(Klasse!$D$2:$D$42,MATCH(1,(A1115=Klasse!$A$2:$A$42) * (Species!B1115=Klasse!$B$2:$B$42),0))</f>
        <v>Wärmeliebende Trockenrasen</v>
      </c>
    </row>
    <row r="1116" spans="1:18" x14ac:dyDescent="0.3">
      <c r="A1116" s="10">
        <v>4</v>
      </c>
      <c r="B1116" s="10">
        <v>2</v>
      </c>
      <c r="E1116" t="str">
        <f>IF(C1116="",Options!$A$3,IF(D1116="",Options!$A$4,Options!$A$5))</f>
        <v>Klasse</v>
      </c>
      <c r="F1116" t="str" cm="1">
        <f t="array" ref="F1116">IF(E1116=Options!$A$3,"",IF(E1116=Options!$A$4,INDEX(Verband!$E$2:$E$179,MATCH(1,(A1116=Verband!$A$2:$A$179) * (Species!B1116=Verband!$B$2:$B$179) * (Species!C1116=Verband!$C$2:$C$179),0)),IF(E1116=Options!$A$5,INDEX(Assoziation!$F$2:$F$96,MATCH(1,(A1116=Assoziation!$A$2:$A$96) * (Species!B1116=Assoziation!$B$2:$B$96) * (Species!C1116=Assoziation!$C$2:$C$96) * (Species!D1116=Assoziation!$D$2:$D$96),0)),"")))</f>
        <v/>
      </c>
      <c r="G1116" t="str" cm="1">
        <f t="array" ref="G1116">IF(E1116=Options!$A$3,INDEX(Klasse!$D$2:$D$42,MATCH(1,(A1116=Klasse!$A$2:$A$42) * (Species!B1116=Klasse!$B$2:$B$42),0)),IF(E1116=Options!$A$4,INDEX(Verband!$F$2:$F$179,MATCH(1,(A1116=Verband!$A$2:$A$179) * (Species!B1116=Verband!$B$2:$B$179) * (Species!C1116=Verband!$C$2:$C$179),0)),IF(E1116=Options!$A$5,INDEX(Assoziation!$G$2:$G$96,MATCH(1,(A1116=Assoziation!$A$2:$A$96) * (Species!B1116=Assoziation!$B$2:$B$96) * (Species!C1116=Assoziation!$C$2:$C$96) * (Species!D1116=Assoziation!$D$2:$D$96),0)),"")))</f>
        <v>Wärmeliebende Trockenrasen</v>
      </c>
      <c r="H1116" s="11" t="s">
        <v>1121</v>
      </c>
      <c r="I1116" s="10">
        <v>0</v>
      </c>
      <c r="J1116" s="10">
        <v>0</v>
      </c>
      <c r="K1116" s="10">
        <v>0</v>
      </c>
      <c r="L1116" t="str">
        <f t="shared" si="99"/>
        <v xml:space="preserve">Brachypodium </v>
      </c>
      <c r="M1116" t="str">
        <f t="shared" si="100"/>
        <v xml:space="preserve"> pinnatum</v>
      </c>
      <c r="N1116" t="str">
        <f t="shared" si="101"/>
        <v/>
      </c>
      <c r="O1116" t="str">
        <f t="shared" si="103"/>
        <v>aggr</v>
      </c>
      <c r="P1116" t="str">
        <f t="shared" si="102"/>
        <v/>
      </c>
      <c r="Q1116" t="str">
        <f>LOOKUP(A1116,Formation!$A$2:$A$10,Formation!$B$2:$B$10)</f>
        <v>Grünland (Naturrasen, Wiesen und Weiden)</v>
      </c>
      <c r="R1116" t="str" cm="1">
        <f t="array" ref="R1116">INDEX(Klasse!$D$2:$D$42,MATCH(1,(A1116=Klasse!$A$2:$A$42) * (Species!B1116=Klasse!$B$2:$B$42),0))</f>
        <v>Wärmeliebende Trockenrasen</v>
      </c>
    </row>
    <row r="1117" spans="1:18" x14ac:dyDescent="0.3">
      <c r="A1117" s="10">
        <v>4</v>
      </c>
      <c r="B1117" s="10">
        <v>2</v>
      </c>
      <c r="E1117" t="str">
        <f>IF(C1117="",Options!$A$3,IF(D1117="",Options!$A$4,Options!$A$5))</f>
        <v>Klasse</v>
      </c>
      <c r="F1117" t="str" cm="1">
        <f t="array" ref="F1117">IF(E1117=Options!$A$3,"",IF(E1117=Options!$A$4,INDEX(Verband!$E$2:$E$179,MATCH(1,(A1117=Verband!$A$2:$A$179) * (Species!B1117=Verband!$B$2:$B$179) * (Species!C1117=Verband!$C$2:$C$179),0)),IF(E1117=Options!$A$5,INDEX(Assoziation!$F$2:$F$96,MATCH(1,(A1117=Assoziation!$A$2:$A$96) * (Species!B1117=Assoziation!$B$2:$B$96) * (Species!C1117=Assoziation!$C$2:$C$96) * (Species!D1117=Assoziation!$D$2:$D$96),0)),"")))</f>
        <v/>
      </c>
      <c r="G1117" t="str" cm="1">
        <f t="array" ref="G1117">IF(E1117=Options!$A$3,INDEX(Klasse!$D$2:$D$42,MATCH(1,(A1117=Klasse!$A$2:$A$42) * (Species!B1117=Klasse!$B$2:$B$42),0)),IF(E1117=Options!$A$4,INDEX(Verband!$F$2:$F$179,MATCH(1,(A1117=Verband!$A$2:$A$179) * (Species!B1117=Verband!$B$2:$B$179) * (Species!C1117=Verband!$C$2:$C$179),0)),IF(E1117=Options!$A$5,INDEX(Assoziation!$G$2:$G$96,MATCH(1,(A1117=Assoziation!$A$2:$A$96) * (Species!B1117=Assoziation!$B$2:$B$96) * (Species!C1117=Assoziation!$C$2:$C$96) * (Species!D1117=Assoziation!$D$2:$D$96),0)),"")))</f>
        <v>Wärmeliebende Trockenrasen</v>
      </c>
      <c r="H1117" s="11" t="s">
        <v>1122</v>
      </c>
      <c r="I1117" s="10">
        <v>0</v>
      </c>
      <c r="J1117" s="10">
        <v>0</v>
      </c>
      <c r="K1117" s="10">
        <v>0</v>
      </c>
      <c r="L1117" t="str">
        <f t="shared" ref="L1117:L1180" si="104">IF(O1117="Genus",H1117,LEFT(H1117,FIND(" ",H1117)))</f>
        <v xml:space="preserve">Bromus </v>
      </c>
      <c r="M1117" t="str">
        <f t="shared" ref="M1117:M1180" si="105">IF(O1117="Genus","",MID(H1117,FIND(" ",H1117),FIND(" ",H1117,FIND(" ",H1117)+1)-FIND(" ",H1117)))</f>
        <v xml:space="preserve"> erectus</v>
      </c>
      <c r="N1117" t="str">
        <f t="shared" ref="N1117:N1180" si="106">IF(O1117="Subspecies",MID(H1117,FIND("subsp. ",H1117)+7,LEN(H1117)-FIND("subsp. ",H1117)+7),"")</f>
        <v>erectus</v>
      </c>
      <c r="O1117" t="str">
        <f t="shared" si="103"/>
        <v>Subspecies</v>
      </c>
      <c r="P1117" t="str">
        <f t="shared" ref="P1117:P1180" si="107">IF(O1117="Species",RIGHT(H1117,LEN(H1117)-FIND(" ",H1117,FIND(" ",H1117)+1)),"")</f>
        <v/>
      </c>
      <c r="Q1117" t="str">
        <f>LOOKUP(A1117,Formation!$A$2:$A$10,Formation!$B$2:$B$10)</f>
        <v>Grünland (Naturrasen, Wiesen und Weiden)</v>
      </c>
      <c r="R1117" t="str" cm="1">
        <f t="array" ref="R1117">INDEX(Klasse!$D$2:$D$42,MATCH(1,(A1117=Klasse!$A$2:$A$42) * (Species!B1117=Klasse!$B$2:$B$42),0))</f>
        <v>Wärmeliebende Trockenrasen</v>
      </c>
    </row>
    <row r="1118" spans="1:18" x14ac:dyDescent="0.3">
      <c r="A1118" s="10">
        <v>4</v>
      </c>
      <c r="B1118" s="10">
        <v>2</v>
      </c>
      <c r="E1118" t="str">
        <f>IF(C1118="",Options!$A$3,IF(D1118="",Options!$A$4,Options!$A$5))</f>
        <v>Klasse</v>
      </c>
      <c r="F1118" t="str" cm="1">
        <f t="array" ref="F1118">IF(E1118=Options!$A$3,"",IF(E1118=Options!$A$4,INDEX(Verband!$E$2:$E$179,MATCH(1,(A1118=Verband!$A$2:$A$179) * (Species!B1118=Verband!$B$2:$B$179) * (Species!C1118=Verband!$C$2:$C$179),0)),IF(E1118=Options!$A$5,INDEX(Assoziation!$F$2:$F$96,MATCH(1,(A1118=Assoziation!$A$2:$A$96) * (Species!B1118=Assoziation!$B$2:$B$96) * (Species!C1118=Assoziation!$C$2:$C$96) * (Species!D1118=Assoziation!$D$2:$D$96),0)),"")))</f>
        <v/>
      </c>
      <c r="G1118" t="str" cm="1">
        <f t="array" ref="G1118">IF(E1118=Options!$A$3,INDEX(Klasse!$D$2:$D$42,MATCH(1,(A1118=Klasse!$A$2:$A$42) * (Species!B1118=Klasse!$B$2:$B$42),0)),IF(E1118=Options!$A$4,INDEX(Verband!$F$2:$F$179,MATCH(1,(A1118=Verband!$A$2:$A$179) * (Species!B1118=Verband!$B$2:$B$179) * (Species!C1118=Verband!$C$2:$C$179),0)),IF(E1118=Options!$A$5,INDEX(Assoziation!$G$2:$G$96,MATCH(1,(A1118=Assoziation!$A$2:$A$96) * (Species!B1118=Assoziation!$B$2:$B$96) * (Species!C1118=Assoziation!$C$2:$C$96) * (Species!D1118=Assoziation!$D$2:$D$96),0)),"")))</f>
        <v>Wärmeliebende Trockenrasen</v>
      </c>
      <c r="H1118" s="11" t="s">
        <v>1123</v>
      </c>
      <c r="I1118" s="10">
        <v>0</v>
      </c>
      <c r="J1118" s="10">
        <v>0</v>
      </c>
      <c r="K1118" s="10">
        <v>0</v>
      </c>
      <c r="L1118" t="str">
        <f t="shared" si="104"/>
        <v xml:space="preserve">Carex </v>
      </c>
      <c r="M1118" t="str">
        <f t="shared" si="105"/>
        <v xml:space="preserve"> caryophyllea</v>
      </c>
      <c r="N1118" t="str">
        <f t="shared" si="106"/>
        <v/>
      </c>
      <c r="O1118" t="str">
        <f t="shared" si="103"/>
        <v>Species</v>
      </c>
      <c r="P1118" t="str">
        <f t="shared" si="107"/>
        <v>Latourr.</v>
      </c>
      <c r="Q1118" t="str">
        <f>LOOKUP(A1118,Formation!$A$2:$A$10,Formation!$B$2:$B$10)</f>
        <v>Grünland (Naturrasen, Wiesen und Weiden)</v>
      </c>
      <c r="R1118" t="str" cm="1">
        <f t="array" ref="R1118">INDEX(Klasse!$D$2:$D$42,MATCH(1,(A1118=Klasse!$A$2:$A$42) * (Species!B1118=Klasse!$B$2:$B$42),0))</f>
        <v>Wärmeliebende Trockenrasen</v>
      </c>
    </row>
    <row r="1119" spans="1:18" x14ac:dyDescent="0.3">
      <c r="A1119" s="10">
        <v>4</v>
      </c>
      <c r="B1119" s="10">
        <v>2</v>
      </c>
      <c r="E1119" t="str">
        <f>IF(C1119="",Options!$A$3,IF(D1119="",Options!$A$4,Options!$A$5))</f>
        <v>Klasse</v>
      </c>
      <c r="F1119" t="str" cm="1">
        <f t="array" ref="F1119">IF(E1119=Options!$A$3,"",IF(E1119=Options!$A$4,INDEX(Verband!$E$2:$E$179,MATCH(1,(A1119=Verband!$A$2:$A$179) * (Species!B1119=Verband!$B$2:$B$179) * (Species!C1119=Verband!$C$2:$C$179),0)),IF(E1119=Options!$A$5,INDEX(Assoziation!$F$2:$F$96,MATCH(1,(A1119=Assoziation!$A$2:$A$96) * (Species!B1119=Assoziation!$B$2:$B$96) * (Species!C1119=Assoziation!$C$2:$C$96) * (Species!D1119=Assoziation!$D$2:$D$96),0)),"")))</f>
        <v/>
      </c>
      <c r="G1119" t="str" cm="1">
        <f t="array" ref="G1119">IF(E1119=Options!$A$3,INDEX(Klasse!$D$2:$D$42,MATCH(1,(A1119=Klasse!$A$2:$A$42) * (Species!B1119=Klasse!$B$2:$B$42),0)),IF(E1119=Options!$A$4,INDEX(Verband!$F$2:$F$179,MATCH(1,(A1119=Verband!$A$2:$A$179) * (Species!B1119=Verband!$B$2:$B$179) * (Species!C1119=Verband!$C$2:$C$179),0)),IF(E1119=Options!$A$5,INDEX(Assoziation!$G$2:$G$96,MATCH(1,(A1119=Assoziation!$A$2:$A$96) * (Species!B1119=Assoziation!$B$2:$B$96) * (Species!C1119=Assoziation!$C$2:$C$96) * (Species!D1119=Assoziation!$D$2:$D$96),0)),"")))</f>
        <v>Wärmeliebende Trockenrasen</v>
      </c>
      <c r="H1119" s="11" t="s">
        <v>1124</v>
      </c>
      <c r="I1119" s="10">
        <v>0</v>
      </c>
      <c r="J1119" s="10">
        <v>0</v>
      </c>
      <c r="K1119" s="10">
        <v>0</v>
      </c>
      <c r="L1119" t="str">
        <f t="shared" si="104"/>
        <v xml:space="preserve">Carex </v>
      </c>
      <c r="M1119" t="str">
        <f t="shared" si="105"/>
        <v xml:space="preserve"> humilis</v>
      </c>
      <c r="N1119" t="str">
        <f t="shared" si="106"/>
        <v/>
      </c>
      <c r="O1119" t="str">
        <f t="shared" si="103"/>
        <v>Species</v>
      </c>
      <c r="P1119" t="str">
        <f t="shared" si="107"/>
        <v>Leyss.</v>
      </c>
      <c r="Q1119" t="str">
        <f>LOOKUP(A1119,Formation!$A$2:$A$10,Formation!$B$2:$B$10)</f>
        <v>Grünland (Naturrasen, Wiesen und Weiden)</v>
      </c>
      <c r="R1119" t="str" cm="1">
        <f t="array" ref="R1119">INDEX(Klasse!$D$2:$D$42,MATCH(1,(A1119=Klasse!$A$2:$A$42) * (Species!B1119=Klasse!$B$2:$B$42),0))</f>
        <v>Wärmeliebende Trockenrasen</v>
      </c>
    </row>
    <row r="1120" spans="1:18" x14ac:dyDescent="0.3">
      <c r="A1120" s="10">
        <v>4</v>
      </c>
      <c r="B1120" s="10">
        <v>2</v>
      </c>
      <c r="E1120" t="str">
        <f>IF(C1120="",Options!$A$3,IF(D1120="",Options!$A$4,Options!$A$5))</f>
        <v>Klasse</v>
      </c>
      <c r="F1120" t="str" cm="1">
        <f t="array" ref="F1120">IF(E1120=Options!$A$3,"",IF(E1120=Options!$A$4,INDEX(Verband!$E$2:$E$179,MATCH(1,(A1120=Verband!$A$2:$A$179) * (Species!B1120=Verband!$B$2:$B$179) * (Species!C1120=Verband!$C$2:$C$179),0)),IF(E1120=Options!$A$5,INDEX(Assoziation!$F$2:$F$96,MATCH(1,(A1120=Assoziation!$A$2:$A$96) * (Species!B1120=Assoziation!$B$2:$B$96) * (Species!C1120=Assoziation!$C$2:$C$96) * (Species!D1120=Assoziation!$D$2:$D$96),0)),"")))</f>
        <v/>
      </c>
      <c r="G1120" t="str" cm="1">
        <f t="array" ref="G1120">IF(E1120=Options!$A$3,INDEX(Klasse!$D$2:$D$42,MATCH(1,(A1120=Klasse!$A$2:$A$42) * (Species!B1120=Klasse!$B$2:$B$42),0)),IF(E1120=Options!$A$4,INDEX(Verband!$F$2:$F$179,MATCH(1,(A1120=Verband!$A$2:$A$179) * (Species!B1120=Verband!$B$2:$B$179) * (Species!C1120=Verband!$C$2:$C$179),0)),IF(E1120=Options!$A$5,INDEX(Assoziation!$G$2:$G$96,MATCH(1,(A1120=Assoziation!$A$2:$A$96) * (Species!B1120=Assoziation!$B$2:$B$96) * (Species!C1120=Assoziation!$C$2:$C$96) * (Species!D1120=Assoziation!$D$2:$D$96),0)),"")))</f>
        <v>Wärmeliebende Trockenrasen</v>
      </c>
      <c r="H1120" s="11" t="s">
        <v>1125</v>
      </c>
      <c r="I1120" s="10">
        <v>0</v>
      </c>
      <c r="J1120" s="10">
        <v>0</v>
      </c>
      <c r="K1120" s="10">
        <v>0</v>
      </c>
      <c r="L1120" t="str">
        <f t="shared" si="104"/>
        <v xml:space="preserve">Dianthus </v>
      </c>
      <c r="M1120" t="str">
        <f t="shared" si="105"/>
        <v xml:space="preserve"> carthusianorum</v>
      </c>
      <c r="N1120" t="str">
        <f t="shared" si="106"/>
        <v>carthusianorum</v>
      </c>
      <c r="O1120" t="str">
        <f t="shared" si="103"/>
        <v>Subspecies</v>
      </c>
      <c r="P1120" t="str">
        <f t="shared" si="107"/>
        <v/>
      </c>
      <c r="Q1120" t="str">
        <f>LOOKUP(A1120,Formation!$A$2:$A$10,Formation!$B$2:$B$10)</f>
        <v>Grünland (Naturrasen, Wiesen und Weiden)</v>
      </c>
      <c r="R1120" t="str" cm="1">
        <f t="array" ref="R1120">INDEX(Klasse!$D$2:$D$42,MATCH(1,(A1120=Klasse!$A$2:$A$42) * (Species!B1120=Klasse!$B$2:$B$42),0))</f>
        <v>Wärmeliebende Trockenrasen</v>
      </c>
    </row>
    <row r="1121" spans="1:18" x14ac:dyDescent="0.3">
      <c r="A1121" s="10">
        <v>4</v>
      </c>
      <c r="B1121" s="10">
        <v>2</v>
      </c>
      <c r="E1121" t="str">
        <f>IF(C1121="",Options!$A$3,IF(D1121="",Options!$A$4,Options!$A$5))</f>
        <v>Klasse</v>
      </c>
      <c r="F1121" t="str" cm="1">
        <f t="array" ref="F1121">IF(E1121=Options!$A$3,"",IF(E1121=Options!$A$4,INDEX(Verband!$E$2:$E$179,MATCH(1,(A1121=Verband!$A$2:$A$179) * (Species!B1121=Verband!$B$2:$B$179) * (Species!C1121=Verband!$C$2:$C$179),0)),IF(E1121=Options!$A$5,INDEX(Assoziation!$F$2:$F$96,MATCH(1,(A1121=Assoziation!$A$2:$A$96) * (Species!B1121=Assoziation!$B$2:$B$96) * (Species!C1121=Assoziation!$C$2:$C$96) * (Species!D1121=Assoziation!$D$2:$D$96),0)),"")))</f>
        <v/>
      </c>
      <c r="G1121" t="str" cm="1">
        <f t="array" ref="G1121">IF(E1121=Options!$A$3,INDEX(Klasse!$D$2:$D$42,MATCH(1,(A1121=Klasse!$A$2:$A$42) * (Species!B1121=Klasse!$B$2:$B$42),0)),IF(E1121=Options!$A$4,INDEX(Verband!$F$2:$F$179,MATCH(1,(A1121=Verband!$A$2:$A$179) * (Species!B1121=Verband!$B$2:$B$179) * (Species!C1121=Verband!$C$2:$C$179),0)),IF(E1121=Options!$A$5,INDEX(Assoziation!$G$2:$G$96,MATCH(1,(A1121=Assoziation!$A$2:$A$96) * (Species!B1121=Assoziation!$B$2:$B$96) * (Species!C1121=Assoziation!$C$2:$C$96) * (Species!D1121=Assoziation!$D$2:$D$96),0)),"")))</f>
        <v>Wärmeliebende Trockenrasen</v>
      </c>
      <c r="H1121" s="11" t="s">
        <v>1126</v>
      </c>
      <c r="I1121" s="10">
        <v>0</v>
      </c>
      <c r="J1121" s="10">
        <v>0</v>
      </c>
      <c r="K1121" s="10">
        <v>0</v>
      </c>
      <c r="L1121" t="str">
        <f t="shared" si="104"/>
        <v xml:space="preserve">Euphorbia </v>
      </c>
      <c r="M1121" t="str">
        <f t="shared" si="105"/>
        <v xml:space="preserve"> cyparissias</v>
      </c>
      <c r="N1121" t="str">
        <f t="shared" si="106"/>
        <v/>
      </c>
      <c r="O1121" t="str">
        <f t="shared" si="103"/>
        <v>Species</v>
      </c>
      <c r="P1121" t="str">
        <f t="shared" si="107"/>
        <v>L.</v>
      </c>
      <c r="Q1121" t="str">
        <f>LOOKUP(A1121,Formation!$A$2:$A$10,Formation!$B$2:$B$10)</f>
        <v>Grünland (Naturrasen, Wiesen und Weiden)</v>
      </c>
      <c r="R1121" t="str" cm="1">
        <f t="array" ref="R1121">INDEX(Klasse!$D$2:$D$42,MATCH(1,(A1121=Klasse!$A$2:$A$42) * (Species!B1121=Klasse!$B$2:$B$42),0))</f>
        <v>Wärmeliebende Trockenrasen</v>
      </c>
    </row>
    <row r="1122" spans="1:18" x14ac:dyDescent="0.3">
      <c r="A1122" s="10">
        <v>4</v>
      </c>
      <c r="B1122" s="10">
        <v>2</v>
      </c>
      <c r="E1122" t="str">
        <f>IF(C1122="",Options!$A$3,IF(D1122="",Options!$A$4,Options!$A$5))</f>
        <v>Klasse</v>
      </c>
      <c r="F1122" t="str" cm="1">
        <f t="array" ref="F1122">IF(E1122=Options!$A$3,"",IF(E1122=Options!$A$4,INDEX(Verband!$E$2:$E$179,MATCH(1,(A1122=Verband!$A$2:$A$179) * (Species!B1122=Verband!$B$2:$B$179) * (Species!C1122=Verband!$C$2:$C$179),0)),IF(E1122=Options!$A$5,INDEX(Assoziation!$F$2:$F$96,MATCH(1,(A1122=Assoziation!$A$2:$A$96) * (Species!B1122=Assoziation!$B$2:$B$96) * (Species!C1122=Assoziation!$C$2:$C$96) * (Species!D1122=Assoziation!$D$2:$D$96),0)),"")))</f>
        <v/>
      </c>
      <c r="G1122" t="str" cm="1">
        <f t="array" ref="G1122">IF(E1122=Options!$A$3,INDEX(Klasse!$D$2:$D$42,MATCH(1,(A1122=Klasse!$A$2:$A$42) * (Species!B1122=Klasse!$B$2:$B$42),0)),IF(E1122=Options!$A$4,INDEX(Verband!$F$2:$F$179,MATCH(1,(A1122=Verband!$A$2:$A$179) * (Species!B1122=Verband!$B$2:$B$179) * (Species!C1122=Verband!$C$2:$C$179),0)),IF(E1122=Options!$A$5,INDEX(Assoziation!$G$2:$G$96,MATCH(1,(A1122=Assoziation!$A$2:$A$96) * (Species!B1122=Assoziation!$B$2:$B$96) * (Species!C1122=Assoziation!$C$2:$C$96) * (Species!D1122=Assoziation!$D$2:$D$96),0)),"")))</f>
        <v>Wärmeliebende Trockenrasen</v>
      </c>
      <c r="H1122" s="11" t="s">
        <v>1127</v>
      </c>
      <c r="I1122" s="10">
        <v>0</v>
      </c>
      <c r="J1122" s="10">
        <v>0</v>
      </c>
      <c r="K1122" s="10">
        <v>0</v>
      </c>
      <c r="L1122" t="str">
        <f t="shared" si="104"/>
        <v xml:space="preserve">Festuca </v>
      </c>
      <c r="M1122" t="str">
        <f t="shared" si="105"/>
        <v xml:space="preserve"> ovina</v>
      </c>
      <c r="N1122" t="str">
        <f t="shared" si="106"/>
        <v/>
      </c>
      <c r="O1122" t="str">
        <f t="shared" si="103"/>
        <v>aggr</v>
      </c>
      <c r="P1122" t="str">
        <f t="shared" si="107"/>
        <v/>
      </c>
      <c r="Q1122" t="str">
        <f>LOOKUP(A1122,Formation!$A$2:$A$10,Formation!$B$2:$B$10)</f>
        <v>Grünland (Naturrasen, Wiesen und Weiden)</v>
      </c>
      <c r="R1122" t="str" cm="1">
        <f t="array" ref="R1122">INDEX(Klasse!$D$2:$D$42,MATCH(1,(A1122=Klasse!$A$2:$A$42) * (Species!B1122=Klasse!$B$2:$B$42),0))</f>
        <v>Wärmeliebende Trockenrasen</v>
      </c>
    </row>
    <row r="1123" spans="1:18" x14ac:dyDescent="0.3">
      <c r="A1123" s="10">
        <v>4</v>
      </c>
      <c r="B1123" s="10">
        <v>2</v>
      </c>
      <c r="E1123" t="str">
        <f>IF(C1123="",Options!$A$3,IF(D1123="",Options!$A$4,Options!$A$5))</f>
        <v>Klasse</v>
      </c>
      <c r="F1123" t="str" cm="1">
        <f t="array" ref="F1123">IF(E1123=Options!$A$3,"",IF(E1123=Options!$A$4,INDEX(Verband!$E$2:$E$179,MATCH(1,(A1123=Verband!$A$2:$A$179) * (Species!B1123=Verband!$B$2:$B$179) * (Species!C1123=Verband!$C$2:$C$179),0)),IF(E1123=Options!$A$5,INDEX(Assoziation!$F$2:$F$96,MATCH(1,(A1123=Assoziation!$A$2:$A$96) * (Species!B1123=Assoziation!$B$2:$B$96) * (Species!C1123=Assoziation!$C$2:$C$96) * (Species!D1123=Assoziation!$D$2:$D$96),0)),"")))</f>
        <v/>
      </c>
      <c r="G1123" t="str" cm="1">
        <f t="array" ref="G1123">IF(E1123=Options!$A$3,INDEX(Klasse!$D$2:$D$42,MATCH(1,(A1123=Klasse!$A$2:$A$42) * (Species!B1123=Klasse!$B$2:$B$42),0)),IF(E1123=Options!$A$4,INDEX(Verband!$F$2:$F$179,MATCH(1,(A1123=Verband!$A$2:$A$179) * (Species!B1123=Verband!$B$2:$B$179) * (Species!C1123=Verband!$C$2:$C$179),0)),IF(E1123=Options!$A$5,INDEX(Assoziation!$G$2:$G$96,MATCH(1,(A1123=Assoziation!$A$2:$A$96) * (Species!B1123=Assoziation!$B$2:$B$96) * (Species!C1123=Assoziation!$C$2:$C$96) * (Species!D1123=Assoziation!$D$2:$D$96),0)),"")))</f>
        <v>Wärmeliebende Trockenrasen</v>
      </c>
      <c r="H1123" s="11" t="s">
        <v>1128</v>
      </c>
      <c r="I1123" s="10">
        <v>0</v>
      </c>
      <c r="J1123" s="10">
        <v>0</v>
      </c>
      <c r="K1123" s="10">
        <v>0</v>
      </c>
      <c r="L1123" t="str">
        <f t="shared" si="104"/>
        <v xml:space="preserve">Festuca </v>
      </c>
      <c r="M1123" t="str">
        <f t="shared" si="105"/>
        <v xml:space="preserve"> valesiaca</v>
      </c>
      <c r="N1123" t="str">
        <f t="shared" si="106"/>
        <v/>
      </c>
      <c r="O1123" t="str">
        <f t="shared" si="103"/>
        <v>aggr</v>
      </c>
      <c r="P1123" t="str">
        <f t="shared" si="107"/>
        <v/>
      </c>
      <c r="Q1123" t="str">
        <f>LOOKUP(A1123,Formation!$A$2:$A$10,Formation!$B$2:$B$10)</f>
        <v>Grünland (Naturrasen, Wiesen und Weiden)</v>
      </c>
      <c r="R1123" t="str" cm="1">
        <f t="array" ref="R1123">INDEX(Klasse!$D$2:$D$42,MATCH(1,(A1123=Klasse!$A$2:$A$42) * (Species!B1123=Klasse!$B$2:$B$42),0))</f>
        <v>Wärmeliebende Trockenrasen</v>
      </c>
    </row>
    <row r="1124" spans="1:18" x14ac:dyDescent="0.3">
      <c r="A1124" s="10">
        <v>4</v>
      </c>
      <c r="B1124" s="10">
        <v>2</v>
      </c>
      <c r="E1124" t="str">
        <f>IF(C1124="",Options!$A$3,IF(D1124="",Options!$A$4,Options!$A$5))</f>
        <v>Klasse</v>
      </c>
      <c r="F1124" t="str" cm="1">
        <f t="array" ref="F1124">IF(E1124=Options!$A$3,"",IF(E1124=Options!$A$4,INDEX(Verband!$E$2:$E$179,MATCH(1,(A1124=Verband!$A$2:$A$179) * (Species!B1124=Verband!$B$2:$B$179) * (Species!C1124=Verband!$C$2:$C$179),0)),IF(E1124=Options!$A$5,INDEX(Assoziation!$F$2:$F$96,MATCH(1,(A1124=Assoziation!$A$2:$A$96) * (Species!B1124=Assoziation!$B$2:$B$96) * (Species!C1124=Assoziation!$C$2:$C$96) * (Species!D1124=Assoziation!$D$2:$D$96),0)),"")))</f>
        <v/>
      </c>
      <c r="G1124" t="str" cm="1">
        <f t="array" ref="G1124">IF(E1124=Options!$A$3,INDEX(Klasse!$D$2:$D$42,MATCH(1,(A1124=Klasse!$A$2:$A$42) * (Species!B1124=Klasse!$B$2:$B$42),0)),IF(E1124=Options!$A$4,INDEX(Verband!$F$2:$F$179,MATCH(1,(A1124=Verband!$A$2:$A$179) * (Species!B1124=Verband!$B$2:$B$179) * (Species!C1124=Verband!$C$2:$C$179),0)),IF(E1124=Options!$A$5,INDEX(Assoziation!$G$2:$G$96,MATCH(1,(A1124=Assoziation!$A$2:$A$96) * (Species!B1124=Assoziation!$B$2:$B$96) * (Species!C1124=Assoziation!$C$2:$C$96) * (Species!D1124=Assoziation!$D$2:$D$96),0)),"")))</f>
        <v>Wärmeliebende Trockenrasen</v>
      </c>
      <c r="H1124" s="11" t="s">
        <v>1129</v>
      </c>
      <c r="I1124" s="10">
        <v>0</v>
      </c>
      <c r="J1124" s="10">
        <v>0</v>
      </c>
      <c r="K1124" s="10">
        <v>0</v>
      </c>
      <c r="L1124" t="str">
        <f t="shared" si="104"/>
        <v xml:space="preserve">Galium </v>
      </c>
      <c r="M1124" t="str">
        <f t="shared" si="105"/>
        <v xml:space="preserve"> lucidum</v>
      </c>
      <c r="N1124" t="str">
        <f t="shared" si="106"/>
        <v/>
      </c>
      <c r="O1124" t="str">
        <f t="shared" si="103"/>
        <v>Species</v>
      </c>
      <c r="P1124" t="str">
        <f t="shared" si="107"/>
        <v>All.</v>
      </c>
      <c r="Q1124" t="str">
        <f>LOOKUP(A1124,Formation!$A$2:$A$10,Formation!$B$2:$B$10)</f>
        <v>Grünland (Naturrasen, Wiesen und Weiden)</v>
      </c>
      <c r="R1124" t="str" cm="1">
        <f t="array" ref="R1124">INDEX(Klasse!$D$2:$D$42,MATCH(1,(A1124=Klasse!$A$2:$A$42) * (Species!B1124=Klasse!$B$2:$B$42),0))</f>
        <v>Wärmeliebende Trockenrasen</v>
      </c>
    </row>
    <row r="1125" spans="1:18" x14ac:dyDescent="0.3">
      <c r="A1125" s="10">
        <v>4</v>
      </c>
      <c r="B1125" s="10">
        <v>2</v>
      </c>
      <c r="E1125" t="str">
        <f>IF(C1125="",Options!$A$3,IF(D1125="",Options!$A$4,Options!$A$5))</f>
        <v>Klasse</v>
      </c>
      <c r="F1125" t="str" cm="1">
        <f t="array" ref="F1125">IF(E1125=Options!$A$3,"",IF(E1125=Options!$A$4,INDEX(Verband!$E$2:$E$179,MATCH(1,(A1125=Verband!$A$2:$A$179) * (Species!B1125=Verband!$B$2:$B$179) * (Species!C1125=Verband!$C$2:$C$179),0)),IF(E1125=Options!$A$5,INDEX(Assoziation!$F$2:$F$96,MATCH(1,(A1125=Assoziation!$A$2:$A$96) * (Species!B1125=Assoziation!$B$2:$B$96) * (Species!C1125=Assoziation!$C$2:$C$96) * (Species!D1125=Assoziation!$D$2:$D$96),0)),"")))</f>
        <v/>
      </c>
      <c r="G1125" t="str" cm="1">
        <f t="array" ref="G1125">IF(E1125=Options!$A$3,INDEX(Klasse!$D$2:$D$42,MATCH(1,(A1125=Klasse!$A$2:$A$42) * (Species!B1125=Klasse!$B$2:$B$42),0)),IF(E1125=Options!$A$4,INDEX(Verband!$F$2:$F$179,MATCH(1,(A1125=Verband!$A$2:$A$179) * (Species!B1125=Verband!$B$2:$B$179) * (Species!C1125=Verband!$C$2:$C$179),0)),IF(E1125=Options!$A$5,INDEX(Assoziation!$G$2:$G$96,MATCH(1,(A1125=Assoziation!$A$2:$A$96) * (Species!B1125=Assoziation!$B$2:$B$96) * (Species!C1125=Assoziation!$C$2:$C$96) * (Species!D1125=Assoziation!$D$2:$D$96),0)),"")))</f>
        <v>Wärmeliebende Trockenrasen</v>
      </c>
      <c r="H1125" s="11" t="s">
        <v>1130</v>
      </c>
      <c r="I1125" s="10">
        <v>0</v>
      </c>
      <c r="J1125" s="10">
        <v>0</v>
      </c>
      <c r="K1125" s="10">
        <v>0</v>
      </c>
      <c r="L1125" t="str">
        <f t="shared" si="104"/>
        <v xml:space="preserve">Galium </v>
      </c>
      <c r="M1125" t="str">
        <f t="shared" si="105"/>
        <v xml:space="preserve"> verum</v>
      </c>
      <c r="N1125" t="str">
        <f t="shared" si="106"/>
        <v>verum</v>
      </c>
      <c r="O1125" t="str">
        <f t="shared" si="103"/>
        <v>Subspecies</v>
      </c>
      <c r="P1125" t="str">
        <f t="shared" si="107"/>
        <v/>
      </c>
      <c r="Q1125" t="str">
        <f>LOOKUP(A1125,Formation!$A$2:$A$10,Formation!$B$2:$B$10)</f>
        <v>Grünland (Naturrasen, Wiesen und Weiden)</v>
      </c>
      <c r="R1125" t="str" cm="1">
        <f t="array" ref="R1125">INDEX(Klasse!$D$2:$D$42,MATCH(1,(A1125=Klasse!$A$2:$A$42) * (Species!B1125=Klasse!$B$2:$B$42),0))</f>
        <v>Wärmeliebende Trockenrasen</v>
      </c>
    </row>
    <row r="1126" spans="1:18" x14ac:dyDescent="0.3">
      <c r="A1126" s="10">
        <v>4</v>
      </c>
      <c r="B1126" s="10">
        <v>2</v>
      </c>
      <c r="E1126" t="str">
        <f>IF(C1126="",Options!$A$3,IF(D1126="",Options!$A$4,Options!$A$5))</f>
        <v>Klasse</v>
      </c>
      <c r="F1126" t="str" cm="1">
        <f t="array" ref="F1126">IF(E1126=Options!$A$3,"",IF(E1126=Options!$A$4,INDEX(Verband!$E$2:$E$179,MATCH(1,(A1126=Verband!$A$2:$A$179) * (Species!B1126=Verband!$B$2:$B$179) * (Species!C1126=Verband!$C$2:$C$179),0)),IF(E1126=Options!$A$5,INDEX(Assoziation!$F$2:$F$96,MATCH(1,(A1126=Assoziation!$A$2:$A$96) * (Species!B1126=Assoziation!$B$2:$B$96) * (Species!C1126=Assoziation!$C$2:$C$96) * (Species!D1126=Assoziation!$D$2:$D$96),0)),"")))</f>
        <v/>
      </c>
      <c r="G1126" t="str" cm="1">
        <f t="array" ref="G1126">IF(E1126=Options!$A$3,INDEX(Klasse!$D$2:$D$42,MATCH(1,(A1126=Klasse!$A$2:$A$42) * (Species!B1126=Klasse!$B$2:$B$42),0)),IF(E1126=Options!$A$4,INDEX(Verband!$F$2:$F$179,MATCH(1,(A1126=Verband!$A$2:$A$179) * (Species!B1126=Verband!$B$2:$B$179) * (Species!C1126=Verband!$C$2:$C$179),0)),IF(E1126=Options!$A$5,INDEX(Assoziation!$G$2:$G$96,MATCH(1,(A1126=Assoziation!$A$2:$A$96) * (Species!B1126=Assoziation!$B$2:$B$96) * (Species!C1126=Assoziation!$C$2:$C$96) * (Species!D1126=Assoziation!$D$2:$D$96),0)),"")))</f>
        <v>Wärmeliebende Trockenrasen</v>
      </c>
      <c r="H1126" s="11" t="s">
        <v>1131</v>
      </c>
      <c r="I1126" s="10">
        <v>0</v>
      </c>
      <c r="J1126" s="10">
        <v>0</v>
      </c>
      <c r="K1126" s="10">
        <v>0</v>
      </c>
      <c r="L1126" t="str">
        <f t="shared" si="104"/>
        <v xml:space="preserve">Globularia </v>
      </c>
      <c r="M1126" t="str">
        <f t="shared" si="105"/>
        <v xml:space="preserve"> bisnagarica</v>
      </c>
      <c r="N1126" t="str">
        <f t="shared" si="106"/>
        <v/>
      </c>
      <c r="O1126" t="str">
        <f t="shared" si="103"/>
        <v>Species</v>
      </c>
      <c r="P1126" t="str">
        <f t="shared" si="107"/>
        <v>L.</v>
      </c>
      <c r="Q1126" t="str">
        <f>LOOKUP(A1126,Formation!$A$2:$A$10,Formation!$B$2:$B$10)</f>
        <v>Grünland (Naturrasen, Wiesen und Weiden)</v>
      </c>
      <c r="R1126" t="str" cm="1">
        <f t="array" ref="R1126">INDEX(Klasse!$D$2:$D$42,MATCH(1,(A1126=Klasse!$A$2:$A$42) * (Species!B1126=Klasse!$B$2:$B$42),0))</f>
        <v>Wärmeliebende Trockenrasen</v>
      </c>
    </row>
    <row r="1127" spans="1:18" x14ac:dyDescent="0.3">
      <c r="A1127" s="10">
        <v>4</v>
      </c>
      <c r="B1127" s="10">
        <v>2</v>
      </c>
      <c r="E1127" t="str">
        <f>IF(C1127="",Options!$A$3,IF(D1127="",Options!$A$4,Options!$A$5))</f>
        <v>Klasse</v>
      </c>
      <c r="F1127" t="str" cm="1">
        <f t="array" ref="F1127">IF(E1127=Options!$A$3,"",IF(E1127=Options!$A$4,INDEX(Verband!$E$2:$E$179,MATCH(1,(A1127=Verband!$A$2:$A$179) * (Species!B1127=Verband!$B$2:$B$179) * (Species!C1127=Verband!$C$2:$C$179),0)),IF(E1127=Options!$A$5,INDEX(Assoziation!$F$2:$F$96,MATCH(1,(A1127=Assoziation!$A$2:$A$96) * (Species!B1127=Assoziation!$B$2:$B$96) * (Species!C1127=Assoziation!$C$2:$C$96) * (Species!D1127=Assoziation!$D$2:$D$96),0)),"")))</f>
        <v/>
      </c>
      <c r="G1127" t="str" cm="1">
        <f t="array" ref="G1127">IF(E1127=Options!$A$3,INDEX(Klasse!$D$2:$D$42,MATCH(1,(A1127=Klasse!$A$2:$A$42) * (Species!B1127=Klasse!$B$2:$B$42),0)),IF(E1127=Options!$A$4,INDEX(Verband!$F$2:$F$179,MATCH(1,(A1127=Verband!$A$2:$A$179) * (Species!B1127=Verband!$B$2:$B$179) * (Species!C1127=Verband!$C$2:$C$179),0)),IF(E1127=Options!$A$5,INDEX(Assoziation!$G$2:$G$96,MATCH(1,(A1127=Assoziation!$A$2:$A$96) * (Species!B1127=Assoziation!$B$2:$B$96) * (Species!C1127=Assoziation!$C$2:$C$96) * (Species!D1127=Assoziation!$D$2:$D$96),0)),"")))</f>
        <v>Wärmeliebende Trockenrasen</v>
      </c>
      <c r="H1127" s="11" t="s">
        <v>1132</v>
      </c>
      <c r="I1127" s="10">
        <v>0</v>
      </c>
      <c r="J1127" s="10">
        <v>0</v>
      </c>
      <c r="K1127" s="10">
        <v>0</v>
      </c>
      <c r="L1127" t="str">
        <f t="shared" si="104"/>
        <v xml:space="preserve">Helianthemum </v>
      </c>
      <c r="M1127" t="str">
        <f t="shared" si="105"/>
        <v xml:space="preserve"> nummularium</v>
      </c>
      <c r="N1127" t="str">
        <f t="shared" si="106"/>
        <v>nummularium</v>
      </c>
      <c r="O1127" t="str">
        <f t="shared" si="103"/>
        <v>Subspecies</v>
      </c>
      <c r="P1127" t="str">
        <f t="shared" si="107"/>
        <v/>
      </c>
      <c r="Q1127" t="str">
        <f>LOOKUP(A1127,Formation!$A$2:$A$10,Formation!$B$2:$B$10)</f>
        <v>Grünland (Naturrasen, Wiesen und Weiden)</v>
      </c>
      <c r="R1127" t="str" cm="1">
        <f t="array" ref="R1127">INDEX(Klasse!$D$2:$D$42,MATCH(1,(A1127=Klasse!$A$2:$A$42) * (Species!B1127=Klasse!$B$2:$B$42),0))</f>
        <v>Wärmeliebende Trockenrasen</v>
      </c>
    </row>
    <row r="1128" spans="1:18" x14ac:dyDescent="0.3">
      <c r="A1128" s="10">
        <v>4</v>
      </c>
      <c r="B1128" s="10">
        <v>2</v>
      </c>
      <c r="E1128" t="str">
        <f>IF(C1128="",Options!$A$3,IF(D1128="",Options!$A$4,Options!$A$5))</f>
        <v>Klasse</v>
      </c>
      <c r="F1128" t="str" cm="1">
        <f t="array" ref="F1128">IF(E1128=Options!$A$3,"",IF(E1128=Options!$A$4,INDEX(Verband!$E$2:$E$179,MATCH(1,(A1128=Verband!$A$2:$A$179) * (Species!B1128=Verband!$B$2:$B$179) * (Species!C1128=Verband!$C$2:$C$179),0)),IF(E1128=Options!$A$5,INDEX(Assoziation!$F$2:$F$96,MATCH(1,(A1128=Assoziation!$A$2:$A$96) * (Species!B1128=Assoziation!$B$2:$B$96) * (Species!C1128=Assoziation!$C$2:$C$96) * (Species!D1128=Assoziation!$D$2:$D$96),0)),"")))</f>
        <v/>
      </c>
      <c r="G1128" t="str" cm="1">
        <f t="array" ref="G1128">IF(E1128=Options!$A$3,INDEX(Klasse!$D$2:$D$42,MATCH(1,(A1128=Klasse!$A$2:$A$42) * (Species!B1128=Klasse!$B$2:$B$42),0)),IF(E1128=Options!$A$4,INDEX(Verband!$F$2:$F$179,MATCH(1,(A1128=Verband!$A$2:$A$179) * (Species!B1128=Verband!$B$2:$B$179) * (Species!C1128=Verband!$C$2:$C$179),0)),IF(E1128=Options!$A$5,INDEX(Assoziation!$G$2:$G$96,MATCH(1,(A1128=Assoziation!$A$2:$A$96) * (Species!B1128=Assoziation!$B$2:$B$96) * (Species!C1128=Assoziation!$C$2:$C$96) * (Species!D1128=Assoziation!$D$2:$D$96),0)),"")))</f>
        <v>Wärmeliebende Trockenrasen</v>
      </c>
      <c r="H1128" s="11" t="s">
        <v>1133</v>
      </c>
      <c r="I1128" s="10">
        <v>0</v>
      </c>
      <c r="J1128" s="10">
        <v>0</v>
      </c>
      <c r="K1128" s="10">
        <v>0</v>
      </c>
      <c r="L1128" t="str">
        <f t="shared" si="104"/>
        <v xml:space="preserve">Hieracium </v>
      </c>
      <c r="M1128" t="str">
        <f t="shared" si="105"/>
        <v xml:space="preserve"> pilosella</v>
      </c>
      <c r="N1128" t="str">
        <f t="shared" si="106"/>
        <v/>
      </c>
      <c r="O1128" t="str">
        <f t="shared" si="103"/>
        <v>Species</v>
      </c>
      <c r="P1128" t="str">
        <f t="shared" si="107"/>
        <v>L.</v>
      </c>
      <c r="Q1128" t="str">
        <f>LOOKUP(A1128,Formation!$A$2:$A$10,Formation!$B$2:$B$10)</f>
        <v>Grünland (Naturrasen, Wiesen und Weiden)</v>
      </c>
      <c r="R1128" t="str" cm="1">
        <f t="array" ref="R1128">INDEX(Klasse!$D$2:$D$42,MATCH(1,(A1128=Klasse!$A$2:$A$42) * (Species!B1128=Klasse!$B$2:$B$42),0))</f>
        <v>Wärmeliebende Trockenrasen</v>
      </c>
    </row>
    <row r="1129" spans="1:18" x14ac:dyDescent="0.3">
      <c r="A1129" s="10">
        <v>4</v>
      </c>
      <c r="B1129" s="10">
        <v>2</v>
      </c>
      <c r="E1129" t="str">
        <f>IF(C1129="",Options!$A$3,IF(D1129="",Options!$A$4,Options!$A$5))</f>
        <v>Klasse</v>
      </c>
      <c r="F1129" t="str" cm="1">
        <f t="array" ref="F1129">IF(E1129=Options!$A$3,"",IF(E1129=Options!$A$4,INDEX(Verband!$E$2:$E$179,MATCH(1,(A1129=Verband!$A$2:$A$179) * (Species!B1129=Verband!$B$2:$B$179) * (Species!C1129=Verband!$C$2:$C$179),0)),IF(E1129=Options!$A$5,INDEX(Assoziation!$F$2:$F$96,MATCH(1,(A1129=Assoziation!$A$2:$A$96) * (Species!B1129=Assoziation!$B$2:$B$96) * (Species!C1129=Assoziation!$C$2:$C$96) * (Species!D1129=Assoziation!$D$2:$D$96),0)),"")))</f>
        <v/>
      </c>
      <c r="G1129" t="str" cm="1">
        <f t="array" ref="G1129">IF(E1129=Options!$A$3,INDEX(Klasse!$D$2:$D$42,MATCH(1,(A1129=Klasse!$A$2:$A$42) * (Species!B1129=Klasse!$B$2:$B$42),0)),IF(E1129=Options!$A$4,INDEX(Verband!$F$2:$F$179,MATCH(1,(A1129=Verband!$A$2:$A$179) * (Species!B1129=Verband!$B$2:$B$179) * (Species!C1129=Verband!$C$2:$C$179),0)),IF(E1129=Options!$A$5,INDEX(Assoziation!$G$2:$G$96,MATCH(1,(A1129=Assoziation!$A$2:$A$96) * (Species!B1129=Assoziation!$B$2:$B$96) * (Species!C1129=Assoziation!$C$2:$C$96) * (Species!D1129=Assoziation!$D$2:$D$96),0)),"")))</f>
        <v>Wärmeliebende Trockenrasen</v>
      </c>
      <c r="H1129" s="11" t="s">
        <v>1134</v>
      </c>
      <c r="I1129" s="10">
        <v>0</v>
      </c>
      <c r="J1129" s="10">
        <v>0</v>
      </c>
      <c r="K1129" s="10">
        <v>0</v>
      </c>
      <c r="L1129" t="str">
        <f t="shared" si="104"/>
        <v xml:space="preserve">Hippocrepis </v>
      </c>
      <c r="M1129" t="str">
        <f t="shared" si="105"/>
        <v xml:space="preserve"> comosa</v>
      </c>
      <c r="N1129" t="str">
        <f t="shared" si="106"/>
        <v/>
      </c>
      <c r="O1129" t="str">
        <f t="shared" si="103"/>
        <v>Species</v>
      </c>
      <c r="P1129" t="str">
        <f t="shared" si="107"/>
        <v>L.</v>
      </c>
      <c r="Q1129" t="str">
        <f>LOOKUP(A1129,Formation!$A$2:$A$10,Formation!$B$2:$B$10)</f>
        <v>Grünland (Naturrasen, Wiesen und Weiden)</v>
      </c>
      <c r="R1129" t="str" cm="1">
        <f t="array" ref="R1129">INDEX(Klasse!$D$2:$D$42,MATCH(1,(A1129=Klasse!$A$2:$A$42) * (Species!B1129=Klasse!$B$2:$B$42),0))</f>
        <v>Wärmeliebende Trockenrasen</v>
      </c>
    </row>
    <row r="1130" spans="1:18" x14ac:dyDescent="0.3">
      <c r="A1130" s="10">
        <v>4</v>
      </c>
      <c r="B1130" s="10">
        <v>2</v>
      </c>
      <c r="E1130" t="str">
        <f>IF(C1130="",Options!$A$3,IF(D1130="",Options!$A$4,Options!$A$5))</f>
        <v>Klasse</v>
      </c>
      <c r="F1130" t="str" cm="1">
        <f t="array" ref="F1130">IF(E1130=Options!$A$3,"",IF(E1130=Options!$A$4,INDEX(Verband!$E$2:$E$179,MATCH(1,(A1130=Verband!$A$2:$A$179) * (Species!B1130=Verband!$B$2:$B$179) * (Species!C1130=Verband!$C$2:$C$179),0)),IF(E1130=Options!$A$5,INDEX(Assoziation!$F$2:$F$96,MATCH(1,(A1130=Assoziation!$A$2:$A$96) * (Species!B1130=Assoziation!$B$2:$B$96) * (Species!C1130=Assoziation!$C$2:$C$96) * (Species!D1130=Assoziation!$D$2:$D$96),0)),"")))</f>
        <v/>
      </c>
      <c r="G1130" t="str" cm="1">
        <f t="array" ref="G1130">IF(E1130=Options!$A$3,INDEX(Klasse!$D$2:$D$42,MATCH(1,(A1130=Klasse!$A$2:$A$42) * (Species!B1130=Klasse!$B$2:$B$42),0)),IF(E1130=Options!$A$4,INDEX(Verband!$F$2:$F$179,MATCH(1,(A1130=Verband!$A$2:$A$179) * (Species!B1130=Verband!$B$2:$B$179) * (Species!C1130=Verband!$C$2:$C$179),0)),IF(E1130=Options!$A$5,INDEX(Assoziation!$G$2:$G$96,MATCH(1,(A1130=Assoziation!$A$2:$A$96) * (Species!B1130=Assoziation!$B$2:$B$96) * (Species!C1130=Assoziation!$C$2:$C$96) * (Species!D1130=Assoziation!$D$2:$D$96),0)),"")))</f>
        <v>Wärmeliebende Trockenrasen</v>
      </c>
      <c r="H1130" s="11" t="s">
        <v>1135</v>
      </c>
      <c r="I1130" s="10">
        <v>0</v>
      </c>
      <c r="J1130" s="10">
        <v>0</v>
      </c>
      <c r="K1130" s="10">
        <v>0</v>
      </c>
      <c r="L1130" t="str">
        <f t="shared" si="104"/>
        <v>Koeleria</v>
      </c>
      <c r="M1130" t="str">
        <f t="shared" si="105"/>
        <v/>
      </c>
      <c r="N1130" t="str">
        <f t="shared" si="106"/>
        <v/>
      </c>
      <c r="O1130" t="str">
        <f t="shared" si="103"/>
        <v>Genus</v>
      </c>
      <c r="P1130" t="str">
        <f t="shared" si="107"/>
        <v/>
      </c>
      <c r="Q1130" t="str">
        <f>LOOKUP(A1130,Formation!$A$2:$A$10,Formation!$B$2:$B$10)</f>
        <v>Grünland (Naturrasen, Wiesen und Weiden)</v>
      </c>
      <c r="R1130" t="str" cm="1">
        <f t="array" ref="R1130">INDEX(Klasse!$D$2:$D$42,MATCH(1,(A1130=Klasse!$A$2:$A$42) * (Species!B1130=Klasse!$B$2:$B$42),0))</f>
        <v>Wärmeliebende Trockenrasen</v>
      </c>
    </row>
    <row r="1131" spans="1:18" x14ac:dyDescent="0.3">
      <c r="A1131" s="10">
        <v>4</v>
      </c>
      <c r="B1131" s="10">
        <v>2</v>
      </c>
      <c r="E1131" t="str">
        <f>IF(C1131="",Options!$A$3,IF(D1131="",Options!$A$4,Options!$A$5))</f>
        <v>Klasse</v>
      </c>
      <c r="F1131" t="str" cm="1">
        <f t="array" ref="F1131">IF(E1131=Options!$A$3,"",IF(E1131=Options!$A$4,INDEX(Verband!$E$2:$E$179,MATCH(1,(A1131=Verband!$A$2:$A$179) * (Species!B1131=Verband!$B$2:$B$179) * (Species!C1131=Verband!$C$2:$C$179),0)),IF(E1131=Options!$A$5,INDEX(Assoziation!$F$2:$F$96,MATCH(1,(A1131=Assoziation!$A$2:$A$96) * (Species!B1131=Assoziation!$B$2:$B$96) * (Species!C1131=Assoziation!$C$2:$C$96) * (Species!D1131=Assoziation!$D$2:$D$96),0)),"")))</f>
        <v/>
      </c>
      <c r="G1131" t="str" cm="1">
        <f t="array" ref="G1131">IF(E1131=Options!$A$3,INDEX(Klasse!$D$2:$D$42,MATCH(1,(A1131=Klasse!$A$2:$A$42) * (Species!B1131=Klasse!$B$2:$B$42),0)),IF(E1131=Options!$A$4,INDEX(Verband!$F$2:$F$179,MATCH(1,(A1131=Verband!$A$2:$A$179) * (Species!B1131=Verband!$B$2:$B$179) * (Species!C1131=Verband!$C$2:$C$179),0)),IF(E1131=Options!$A$5,INDEX(Assoziation!$G$2:$G$96,MATCH(1,(A1131=Assoziation!$A$2:$A$96) * (Species!B1131=Assoziation!$B$2:$B$96) * (Species!C1131=Assoziation!$C$2:$C$96) * (Species!D1131=Assoziation!$D$2:$D$96),0)),"")))</f>
        <v>Wärmeliebende Trockenrasen</v>
      </c>
      <c r="H1131" s="11" t="s">
        <v>1136</v>
      </c>
      <c r="I1131" s="10">
        <v>0</v>
      </c>
      <c r="J1131" s="10">
        <v>0</v>
      </c>
      <c r="K1131" s="10">
        <v>0</v>
      </c>
      <c r="L1131" t="str">
        <f t="shared" si="104"/>
        <v>Linum</v>
      </c>
      <c r="M1131" t="str">
        <f t="shared" si="105"/>
        <v/>
      </c>
      <c r="N1131" t="str">
        <f t="shared" si="106"/>
        <v/>
      </c>
      <c r="O1131" t="str">
        <f t="shared" si="103"/>
        <v>Genus</v>
      </c>
      <c r="P1131" t="str">
        <f t="shared" si="107"/>
        <v/>
      </c>
      <c r="Q1131" t="str">
        <f>LOOKUP(A1131,Formation!$A$2:$A$10,Formation!$B$2:$B$10)</f>
        <v>Grünland (Naturrasen, Wiesen und Weiden)</v>
      </c>
      <c r="R1131" t="str" cm="1">
        <f t="array" ref="R1131">INDEX(Klasse!$D$2:$D$42,MATCH(1,(A1131=Klasse!$A$2:$A$42) * (Species!B1131=Klasse!$B$2:$B$42),0))</f>
        <v>Wärmeliebende Trockenrasen</v>
      </c>
    </row>
    <row r="1132" spans="1:18" x14ac:dyDescent="0.3">
      <c r="A1132" s="10">
        <v>4</v>
      </c>
      <c r="B1132" s="10">
        <v>2</v>
      </c>
      <c r="E1132" t="str">
        <f>IF(C1132="",Options!$A$3,IF(D1132="",Options!$A$4,Options!$A$5))</f>
        <v>Klasse</v>
      </c>
      <c r="F1132" t="str" cm="1">
        <f t="array" ref="F1132">IF(E1132=Options!$A$3,"",IF(E1132=Options!$A$4,INDEX(Verband!$E$2:$E$179,MATCH(1,(A1132=Verband!$A$2:$A$179) * (Species!B1132=Verband!$B$2:$B$179) * (Species!C1132=Verband!$C$2:$C$179),0)),IF(E1132=Options!$A$5,INDEX(Assoziation!$F$2:$F$96,MATCH(1,(A1132=Assoziation!$A$2:$A$96) * (Species!B1132=Assoziation!$B$2:$B$96) * (Species!C1132=Assoziation!$C$2:$C$96) * (Species!D1132=Assoziation!$D$2:$D$96),0)),"")))</f>
        <v/>
      </c>
      <c r="G1132" t="str" cm="1">
        <f t="array" ref="G1132">IF(E1132=Options!$A$3,INDEX(Klasse!$D$2:$D$42,MATCH(1,(A1132=Klasse!$A$2:$A$42) * (Species!B1132=Klasse!$B$2:$B$42),0)),IF(E1132=Options!$A$4,INDEX(Verband!$F$2:$F$179,MATCH(1,(A1132=Verband!$A$2:$A$179) * (Species!B1132=Verband!$B$2:$B$179) * (Species!C1132=Verband!$C$2:$C$179),0)),IF(E1132=Options!$A$5,INDEX(Assoziation!$G$2:$G$96,MATCH(1,(A1132=Assoziation!$A$2:$A$96) * (Species!B1132=Assoziation!$B$2:$B$96) * (Species!C1132=Assoziation!$C$2:$C$96) * (Species!D1132=Assoziation!$D$2:$D$96),0)),"")))</f>
        <v>Wärmeliebende Trockenrasen</v>
      </c>
      <c r="H1132" s="11" t="s">
        <v>1137</v>
      </c>
      <c r="I1132" s="10">
        <v>0</v>
      </c>
      <c r="J1132" s="10">
        <v>0</v>
      </c>
      <c r="K1132" s="10">
        <v>0</v>
      </c>
      <c r="L1132" t="str">
        <f t="shared" si="104"/>
        <v>Ononis</v>
      </c>
      <c r="M1132" t="str">
        <f t="shared" si="105"/>
        <v/>
      </c>
      <c r="N1132" t="str">
        <f t="shared" si="106"/>
        <v/>
      </c>
      <c r="O1132" t="str">
        <f t="shared" si="103"/>
        <v>Genus</v>
      </c>
      <c r="P1132" t="str">
        <f t="shared" si="107"/>
        <v/>
      </c>
      <c r="Q1132" t="str">
        <f>LOOKUP(A1132,Formation!$A$2:$A$10,Formation!$B$2:$B$10)</f>
        <v>Grünland (Naturrasen, Wiesen und Weiden)</v>
      </c>
      <c r="R1132" t="str" cm="1">
        <f t="array" ref="R1132">INDEX(Klasse!$D$2:$D$42,MATCH(1,(A1132=Klasse!$A$2:$A$42) * (Species!B1132=Klasse!$B$2:$B$42),0))</f>
        <v>Wärmeliebende Trockenrasen</v>
      </c>
    </row>
    <row r="1133" spans="1:18" x14ac:dyDescent="0.3">
      <c r="A1133" s="10">
        <v>4</v>
      </c>
      <c r="B1133" s="10">
        <v>2</v>
      </c>
      <c r="E1133" t="str">
        <f>IF(C1133="",Options!$A$3,IF(D1133="",Options!$A$4,Options!$A$5))</f>
        <v>Klasse</v>
      </c>
      <c r="F1133" t="str" cm="1">
        <f t="array" ref="F1133">IF(E1133=Options!$A$3,"",IF(E1133=Options!$A$4,INDEX(Verband!$E$2:$E$179,MATCH(1,(A1133=Verband!$A$2:$A$179) * (Species!B1133=Verband!$B$2:$B$179) * (Species!C1133=Verband!$C$2:$C$179),0)),IF(E1133=Options!$A$5,INDEX(Assoziation!$F$2:$F$96,MATCH(1,(A1133=Assoziation!$A$2:$A$96) * (Species!B1133=Assoziation!$B$2:$B$96) * (Species!C1133=Assoziation!$C$2:$C$96) * (Species!D1133=Assoziation!$D$2:$D$96),0)),"")))</f>
        <v/>
      </c>
      <c r="G1133" t="str" cm="1">
        <f t="array" ref="G1133">IF(E1133=Options!$A$3,INDEX(Klasse!$D$2:$D$42,MATCH(1,(A1133=Klasse!$A$2:$A$42) * (Species!B1133=Klasse!$B$2:$B$42),0)),IF(E1133=Options!$A$4,INDEX(Verband!$F$2:$F$179,MATCH(1,(A1133=Verband!$A$2:$A$179) * (Species!B1133=Verband!$B$2:$B$179) * (Species!C1133=Verband!$C$2:$C$179),0)),IF(E1133=Options!$A$5,INDEX(Assoziation!$G$2:$G$96,MATCH(1,(A1133=Assoziation!$A$2:$A$96) * (Species!B1133=Assoziation!$B$2:$B$96) * (Species!C1133=Assoziation!$C$2:$C$96) * (Species!D1133=Assoziation!$D$2:$D$96),0)),"")))</f>
        <v>Wärmeliebende Trockenrasen</v>
      </c>
      <c r="H1133" s="11" t="s">
        <v>1138</v>
      </c>
      <c r="I1133" s="10">
        <v>0</v>
      </c>
      <c r="J1133" s="10">
        <v>0</v>
      </c>
      <c r="K1133" s="10">
        <v>0</v>
      </c>
      <c r="L1133" t="str">
        <f t="shared" si="104"/>
        <v>Ophrys</v>
      </c>
      <c r="M1133" t="str">
        <f t="shared" si="105"/>
        <v/>
      </c>
      <c r="N1133" t="str">
        <f t="shared" si="106"/>
        <v/>
      </c>
      <c r="O1133" t="str">
        <f t="shared" si="103"/>
        <v>Genus</v>
      </c>
      <c r="P1133" t="str">
        <f t="shared" si="107"/>
        <v/>
      </c>
      <c r="Q1133" t="str">
        <f>LOOKUP(A1133,Formation!$A$2:$A$10,Formation!$B$2:$B$10)</f>
        <v>Grünland (Naturrasen, Wiesen und Weiden)</v>
      </c>
      <c r="R1133" t="str" cm="1">
        <f t="array" ref="R1133">INDEX(Klasse!$D$2:$D$42,MATCH(1,(A1133=Klasse!$A$2:$A$42) * (Species!B1133=Klasse!$B$2:$B$42),0))</f>
        <v>Wärmeliebende Trockenrasen</v>
      </c>
    </row>
    <row r="1134" spans="1:18" x14ac:dyDescent="0.3">
      <c r="A1134" s="10">
        <v>4</v>
      </c>
      <c r="B1134" s="10">
        <v>2</v>
      </c>
      <c r="E1134" t="str">
        <f>IF(C1134="",Options!$A$3,IF(D1134="",Options!$A$4,Options!$A$5))</f>
        <v>Klasse</v>
      </c>
      <c r="F1134" t="str" cm="1">
        <f t="array" ref="F1134">IF(E1134=Options!$A$3,"",IF(E1134=Options!$A$4,INDEX(Verband!$E$2:$E$179,MATCH(1,(A1134=Verband!$A$2:$A$179) * (Species!B1134=Verband!$B$2:$B$179) * (Species!C1134=Verband!$C$2:$C$179),0)),IF(E1134=Options!$A$5,INDEX(Assoziation!$F$2:$F$96,MATCH(1,(A1134=Assoziation!$A$2:$A$96) * (Species!B1134=Assoziation!$B$2:$B$96) * (Species!C1134=Assoziation!$C$2:$C$96) * (Species!D1134=Assoziation!$D$2:$D$96),0)),"")))</f>
        <v/>
      </c>
      <c r="G1134" t="str" cm="1">
        <f t="array" ref="G1134">IF(E1134=Options!$A$3,INDEX(Klasse!$D$2:$D$42,MATCH(1,(A1134=Klasse!$A$2:$A$42) * (Species!B1134=Klasse!$B$2:$B$42),0)),IF(E1134=Options!$A$4,INDEX(Verband!$F$2:$F$179,MATCH(1,(A1134=Verband!$A$2:$A$179) * (Species!B1134=Verband!$B$2:$B$179) * (Species!C1134=Verband!$C$2:$C$179),0)),IF(E1134=Options!$A$5,INDEX(Assoziation!$G$2:$G$96,MATCH(1,(A1134=Assoziation!$A$2:$A$96) * (Species!B1134=Assoziation!$B$2:$B$96) * (Species!C1134=Assoziation!$C$2:$C$96) * (Species!D1134=Assoziation!$D$2:$D$96),0)),"")))</f>
        <v>Wärmeliebende Trockenrasen</v>
      </c>
      <c r="H1134" s="11" t="s">
        <v>1139</v>
      </c>
      <c r="I1134" s="10">
        <v>0</v>
      </c>
      <c r="J1134" s="10">
        <v>0</v>
      </c>
      <c r="K1134" s="10">
        <v>0</v>
      </c>
      <c r="L1134" t="str">
        <f t="shared" si="104"/>
        <v>Orchis</v>
      </c>
      <c r="M1134" t="str">
        <f t="shared" si="105"/>
        <v/>
      </c>
      <c r="N1134" t="str">
        <f t="shared" si="106"/>
        <v/>
      </c>
      <c r="O1134" t="str">
        <f t="shared" si="103"/>
        <v>Genus</v>
      </c>
      <c r="P1134" t="str">
        <f t="shared" si="107"/>
        <v/>
      </c>
      <c r="Q1134" t="str">
        <f>LOOKUP(A1134,Formation!$A$2:$A$10,Formation!$B$2:$B$10)</f>
        <v>Grünland (Naturrasen, Wiesen und Weiden)</v>
      </c>
      <c r="R1134" t="str" cm="1">
        <f t="array" ref="R1134">INDEX(Klasse!$D$2:$D$42,MATCH(1,(A1134=Klasse!$A$2:$A$42) * (Species!B1134=Klasse!$B$2:$B$42),0))</f>
        <v>Wärmeliebende Trockenrasen</v>
      </c>
    </row>
    <row r="1135" spans="1:18" x14ac:dyDescent="0.3">
      <c r="A1135" s="10">
        <v>4</v>
      </c>
      <c r="B1135" s="10">
        <v>2</v>
      </c>
      <c r="E1135" t="str">
        <f>IF(C1135="",Options!$A$3,IF(D1135="",Options!$A$4,Options!$A$5))</f>
        <v>Klasse</v>
      </c>
      <c r="F1135" t="str" cm="1">
        <f t="array" ref="F1135">IF(E1135=Options!$A$3,"",IF(E1135=Options!$A$4,INDEX(Verband!$E$2:$E$179,MATCH(1,(A1135=Verband!$A$2:$A$179) * (Species!B1135=Verband!$B$2:$B$179) * (Species!C1135=Verband!$C$2:$C$179),0)),IF(E1135=Options!$A$5,INDEX(Assoziation!$F$2:$F$96,MATCH(1,(A1135=Assoziation!$A$2:$A$96) * (Species!B1135=Assoziation!$B$2:$B$96) * (Species!C1135=Assoziation!$C$2:$C$96) * (Species!D1135=Assoziation!$D$2:$D$96),0)),"")))</f>
        <v/>
      </c>
      <c r="G1135" t="str" cm="1">
        <f t="array" ref="G1135">IF(E1135=Options!$A$3,INDEX(Klasse!$D$2:$D$42,MATCH(1,(A1135=Klasse!$A$2:$A$42) * (Species!B1135=Klasse!$B$2:$B$42),0)),IF(E1135=Options!$A$4,INDEX(Verband!$F$2:$F$179,MATCH(1,(A1135=Verband!$A$2:$A$179) * (Species!B1135=Verband!$B$2:$B$179) * (Species!C1135=Verband!$C$2:$C$179),0)),IF(E1135=Options!$A$5,INDEX(Assoziation!$G$2:$G$96,MATCH(1,(A1135=Assoziation!$A$2:$A$96) * (Species!B1135=Assoziation!$B$2:$B$96) * (Species!C1135=Assoziation!$C$2:$C$96) * (Species!D1135=Assoziation!$D$2:$D$96),0)),"")))</f>
        <v>Wärmeliebende Trockenrasen</v>
      </c>
      <c r="H1135" s="11" t="s">
        <v>1140</v>
      </c>
      <c r="I1135" s="10">
        <v>0</v>
      </c>
      <c r="J1135" s="10">
        <v>0</v>
      </c>
      <c r="K1135" s="10">
        <v>0</v>
      </c>
      <c r="L1135" t="str">
        <f t="shared" si="104"/>
        <v xml:space="preserve">Peucedanum </v>
      </c>
      <c r="M1135" t="str">
        <f t="shared" si="105"/>
        <v xml:space="preserve"> oreoselinum</v>
      </c>
      <c r="N1135" t="str">
        <f t="shared" si="106"/>
        <v/>
      </c>
      <c r="O1135" t="str">
        <f t="shared" si="103"/>
        <v>Species</v>
      </c>
      <c r="P1135" t="str">
        <f t="shared" si="107"/>
        <v>(L.) Moench</v>
      </c>
      <c r="Q1135" t="str">
        <f>LOOKUP(A1135,Formation!$A$2:$A$10,Formation!$B$2:$B$10)</f>
        <v>Grünland (Naturrasen, Wiesen und Weiden)</v>
      </c>
      <c r="R1135" t="str" cm="1">
        <f t="array" ref="R1135">INDEX(Klasse!$D$2:$D$42,MATCH(1,(A1135=Klasse!$A$2:$A$42) * (Species!B1135=Klasse!$B$2:$B$42),0))</f>
        <v>Wärmeliebende Trockenrasen</v>
      </c>
    </row>
    <row r="1136" spans="1:18" x14ac:dyDescent="0.3">
      <c r="A1136" s="10">
        <v>4</v>
      </c>
      <c r="B1136" s="10">
        <v>2</v>
      </c>
      <c r="E1136" t="str">
        <f>IF(C1136="",Options!$A$3,IF(D1136="",Options!$A$4,Options!$A$5))</f>
        <v>Klasse</v>
      </c>
      <c r="F1136" t="str" cm="1">
        <f t="array" ref="F1136">IF(E1136=Options!$A$3,"",IF(E1136=Options!$A$4,INDEX(Verband!$E$2:$E$179,MATCH(1,(A1136=Verband!$A$2:$A$179) * (Species!B1136=Verband!$B$2:$B$179) * (Species!C1136=Verband!$C$2:$C$179),0)),IF(E1136=Options!$A$5,INDEX(Assoziation!$F$2:$F$96,MATCH(1,(A1136=Assoziation!$A$2:$A$96) * (Species!B1136=Assoziation!$B$2:$B$96) * (Species!C1136=Assoziation!$C$2:$C$96) * (Species!D1136=Assoziation!$D$2:$D$96),0)),"")))</f>
        <v/>
      </c>
      <c r="G1136" t="str" cm="1">
        <f t="array" ref="G1136">IF(E1136=Options!$A$3,INDEX(Klasse!$D$2:$D$42,MATCH(1,(A1136=Klasse!$A$2:$A$42) * (Species!B1136=Klasse!$B$2:$B$42),0)),IF(E1136=Options!$A$4,INDEX(Verband!$F$2:$F$179,MATCH(1,(A1136=Verband!$A$2:$A$179) * (Species!B1136=Verband!$B$2:$B$179) * (Species!C1136=Verband!$C$2:$C$179),0)),IF(E1136=Options!$A$5,INDEX(Assoziation!$G$2:$G$96,MATCH(1,(A1136=Assoziation!$A$2:$A$96) * (Species!B1136=Assoziation!$B$2:$B$96) * (Species!C1136=Assoziation!$C$2:$C$96) * (Species!D1136=Assoziation!$D$2:$D$96),0)),"")))</f>
        <v>Wärmeliebende Trockenrasen</v>
      </c>
      <c r="H1136" s="11" t="s">
        <v>1141</v>
      </c>
      <c r="I1136" s="10">
        <v>0</v>
      </c>
      <c r="J1136" s="10">
        <v>0</v>
      </c>
      <c r="K1136" s="10">
        <v>0</v>
      </c>
      <c r="L1136" t="str">
        <f t="shared" si="104"/>
        <v xml:space="preserve">Pimpinella </v>
      </c>
      <c r="M1136" t="str">
        <f t="shared" si="105"/>
        <v xml:space="preserve"> saxifraga</v>
      </c>
      <c r="N1136" t="str">
        <f t="shared" si="106"/>
        <v/>
      </c>
      <c r="O1136" t="str">
        <f t="shared" si="103"/>
        <v>Species</v>
      </c>
      <c r="P1136" t="str">
        <f t="shared" si="107"/>
        <v>L.</v>
      </c>
      <c r="Q1136" t="str">
        <f>LOOKUP(A1136,Formation!$A$2:$A$10,Formation!$B$2:$B$10)</f>
        <v>Grünland (Naturrasen, Wiesen und Weiden)</v>
      </c>
      <c r="R1136" t="str" cm="1">
        <f t="array" ref="R1136">INDEX(Klasse!$D$2:$D$42,MATCH(1,(A1136=Klasse!$A$2:$A$42) * (Species!B1136=Klasse!$B$2:$B$42),0))</f>
        <v>Wärmeliebende Trockenrasen</v>
      </c>
    </row>
    <row r="1137" spans="1:18" x14ac:dyDescent="0.3">
      <c r="A1137" s="10">
        <v>4</v>
      </c>
      <c r="B1137" s="10">
        <v>2</v>
      </c>
      <c r="E1137" t="str">
        <f>IF(C1137="",Options!$A$3,IF(D1137="",Options!$A$4,Options!$A$5))</f>
        <v>Klasse</v>
      </c>
      <c r="F1137" t="str" cm="1">
        <f t="array" ref="F1137">IF(E1137=Options!$A$3,"",IF(E1137=Options!$A$4,INDEX(Verband!$E$2:$E$179,MATCH(1,(A1137=Verband!$A$2:$A$179) * (Species!B1137=Verband!$B$2:$B$179) * (Species!C1137=Verband!$C$2:$C$179),0)),IF(E1137=Options!$A$5,INDEX(Assoziation!$F$2:$F$96,MATCH(1,(A1137=Assoziation!$A$2:$A$96) * (Species!B1137=Assoziation!$B$2:$B$96) * (Species!C1137=Assoziation!$C$2:$C$96) * (Species!D1137=Assoziation!$D$2:$D$96),0)),"")))</f>
        <v/>
      </c>
      <c r="G1137" t="str" cm="1">
        <f t="array" ref="G1137">IF(E1137=Options!$A$3,INDEX(Klasse!$D$2:$D$42,MATCH(1,(A1137=Klasse!$A$2:$A$42) * (Species!B1137=Klasse!$B$2:$B$42),0)),IF(E1137=Options!$A$4,INDEX(Verband!$F$2:$F$179,MATCH(1,(A1137=Verband!$A$2:$A$179) * (Species!B1137=Verband!$B$2:$B$179) * (Species!C1137=Verband!$C$2:$C$179),0)),IF(E1137=Options!$A$5,INDEX(Assoziation!$G$2:$G$96,MATCH(1,(A1137=Assoziation!$A$2:$A$96) * (Species!B1137=Assoziation!$B$2:$B$96) * (Species!C1137=Assoziation!$C$2:$C$96) * (Species!D1137=Assoziation!$D$2:$D$96),0)),"")))</f>
        <v>Wärmeliebende Trockenrasen</v>
      </c>
      <c r="H1137" s="11" t="s">
        <v>1142</v>
      </c>
      <c r="I1137" s="10">
        <v>0</v>
      </c>
      <c r="J1137" s="10">
        <v>0</v>
      </c>
      <c r="K1137" s="10">
        <v>0</v>
      </c>
      <c r="L1137" t="str">
        <f t="shared" si="104"/>
        <v xml:space="preserve">Prunella </v>
      </c>
      <c r="M1137" t="str">
        <f t="shared" si="105"/>
        <v xml:space="preserve"> grandiflora</v>
      </c>
      <c r="N1137" t="str">
        <f t="shared" si="106"/>
        <v/>
      </c>
      <c r="O1137" t="str">
        <f t="shared" si="103"/>
        <v>Species</v>
      </c>
      <c r="P1137" t="str">
        <f t="shared" si="107"/>
        <v>(L.) Scholler</v>
      </c>
      <c r="Q1137" t="str">
        <f>LOOKUP(A1137,Formation!$A$2:$A$10,Formation!$B$2:$B$10)</f>
        <v>Grünland (Naturrasen, Wiesen und Weiden)</v>
      </c>
      <c r="R1137" t="str" cm="1">
        <f t="array" ref="R1137">INDEX(Klasse!$D$2:$D$42,MATCH(1,(A1137=Klasse!$A$2:$A$42) * (Species!B1137=Klasse!$B$2:$B$42),0))</f>
        <v>Wärmeliebende Trockenrasen</v>
      </c>
    </row>
    <row r="1138" spans="1:18" x14ac:dyDescent="0.3">
      <c r="A1138" s="10">
        <v>4</v>
      </c>
      <c r="B1138" s="10">
        <v>2</v>
      </c>
      <c r="E1138" t="str">
        <f>IF(C1138="",Options!$A$3,IF(D1138="",Options!$A$4,Options!$A$5))</f>
        <v>Klasse</v>
      </c>
      <c r="F1138" t="str" cm="1">
        <f t="array" ref="F1138">IF(E1138=Options!$A$3,"",IF(E1138=Options!$A$4,INDEX(Verband!$E$2:$E$179,MATCH(1,(A1138=Verband!$A$2:$A$179) * (Species!B1138=Verband!$B$2:$B$179) * (Species!C1138=Verband!$C$2:$C$179),0)),IF(E1138=Options!$A$5,INDEX(Assoziation!$F$2:$F$96,MATCH(1,(A1138=Assoziation!$A$2:$A$96) * (Species!B1138=Assoziation!$B$2:$B$96) * (Species!C1138=Assoziation!$C$2:$C$96) * (Species!D1138=Assoziation!$D$2:$D$96),0)),"")))</f>
        <v/>
      </c>
      <c r="G1138" t="str" cm="1">
        <f t="array" ref="G1138">IF(E1138=Options!$A$3,INDEX(Klasse!$D$2:$D$42,MATCH(1,(A1138=Klasse!$A$2:$A$42) * (Species!B1138=Klasse!$B$2:$B$42),0)),IF(E1138=Options!$A$4,INDEX(Verband!$F$2:$F$179,MATCH(1,(A1138=Verband!$A$2:$A$179) * (Species!B1138=Verband!$B$2:$B$179) * (Species!C1138=Verband!$C$2:$C$179),0)),IF(E1138=Options!$A$5,INDEX(Assoziation!$G$2:$G$96,MATCH(1,(A1138=Assoziation!$A$2:$A$96) * (Species!B1138=Assoziation!$B$2:$B$96) * (Species!C1138=Assoziation!$C$2:$C$96) * (Species!D1138=Assoziation!$D$2:$D$96),0)),"")))</f>
        <v>Wärmeliebende Trockenrasen</v>
      </c>
      <c r="H1138" s="11" t="s">
        <v>1143</v>
      </c>
      <c r="I1138" s="10">
        <v>0</v>
      </c>
      <c r="J1138" s="10">
        <v>0</v>
      </c>
      <c r="K1138" s="10">
        <v>0</v>
      </c>
      <c r="L1138" t="str">
        <f t="shared" si="104"/>
        <v xml:space="preserve">Ranunculus </v>
      </c>
      <c r="M1138" t="str">
        <f t="shared" si="105"/>
        <v xml:space="preserve"> bulbosus</v>
      </c>
      <c r="N1138" t="str">
        <f t="shared" si="106"/>
        <v/>
      </c>
      <c r="O1138" t="str">
        <f t="shared" si="103"/>
        <v>Species</v>
      </c>
      <c r="P1138" t="str">
        <f t="shared" si="107"/>
        <v>L.</v>
      </c>
      <c r="Q1138" t="str">
        <f>LOOKUP(A1138,Formation!$A$2:$A$10,Formation!$B$2:$B$10)</f>
        <v>Grünland (Naturrasen, Wiesen und Weiden)</v>
      </c>
      <c r="R1138" t="str" cm="1">
        <f t="array" ref="R1138">INDEX(Klasse!$D$2:$D$42,MATCH(1,(A1138=Klasse!$A$2:$A$42) * (Species!B1138=Klasse!$B$2:$B$42),0))</f>
        <v>Wärmeliebende Trockenrasen</v>
      </c>
    </row>
    <row r="1139" spans="1:18" x14ac:dyDescent="0.3">
      <c r="A1139" s="10">
        <v>4</v>
      </c>
      <c r="B1139" s="10">
        <v>2</v>
      </c>
      <c r="E1139" t="str">
        <f>IF(C1139="",Options!$A$3,IF(D1139="",Options!$A$4,Options!$A$5))</f>
        <v>Klasse</v>
      </c>
      <c r="F1139" t="str" cm="1">
        <f t="array" ref="F1139">IF(E1139=Options!$A$3,"",IF(E1139=Options!$A$4,INDEX(Verband!$E$2:$E$179,MATCH(1,(A1139=Verband!$A$2:$A$179) * (Species!B1139=Verband!$B$2:$B$179) * (Species!C1139=Verband!$C$2:$C$179),0)),IF(E1139=Options!$A$5,INDEX(Assoziation!$F$2:$F$96,MATCH(1,(A1139=Assoziation!$A$2:$A$96) * (Species!B1139=Assoziation!$B$2:$B$96) * (Species!C1139=Assoziation!$C$2:$C$96) * (Species!D1139=Assoziation!$D$2:$D$96),0)),"")))</f>
        <v/>
      </c>
      <c r="G1139" t="str" cm="1">
        <f t="array" ref="G1139">IF(E1139=Options!$A$3,INDEX(Klasse!$D$2:$D$42,MATCH(1,(A1139=Klasse!$A$2:$A$42) * (Species!B1139=Klasse!$B$2:$B$42),0)),IF(E1139=Options!$A$4,INDEX(Verband!$F$2:$F$179,MATCH(1,(A1139=Verband!$A$2:$A$179) * (Species!B1139=Verband!$B$2:$B$179) * (Species!C1139=Verband!$C$2:$C$179),0)),IF(E1139=Options!$A$5,INDEX(Assoziation!$G$2:$G$96,MATCH(1,(A1139=Assoziation!$A$2:$A$96) * (Species!B1139=Assoziation!$B$2:$B$96) * (Species!C1139=Assoziation!$C$2:$C$96) * (Species!D1139=Assoziation!$D$2:$D$96),0)),"")))</f>
        <v>Wärmeliebende Trockenrasen</v>
      </c>
      <c r="H1139" s="11" t="s">
        <v>1144</v>
      </c>
      <c r="I1139" s="10">
        <v>0</v>
      </c>
      <c r="J1139" s="10">
        <v>0</v>
      </c>
      <c r="K1139" s="10">
        <v>0</v>
      </c>
      <c r="L1139" t="str">
        <f t="shared" si="104"/>
        <v xml:space="preserve">Sanguisorba </v>
      </c>
      <c r="M1139" t="str">
        <f t="shared" si="105"/>
        <v xml:space="preserve"> minor</v>
      </c>
      <c r="N1139" t="str">
        <f t="shared" si="106"/>
        <v>minor</v>
      </c>
      <c r="O1139" t="str">
        <f t="shared" si="103"/>
        <v>Subspecies</v>
      </c>
      <c r="P1139" t="str">
        <f t="shared" si="107"/>
        <v/>
      </c>
      <c r="Q1139" t="str">
        <f>LOOKUP(A1139,Formation!$A$2:$A$10,Formation!$B$2:$B$10)</f>
        <v>Grünland (Naturrasen, Wiesen und Weiden)</v>
      </c>
      <c r="R1139" t="str" cm="1">
        <f t="array" ref="R1139">INDEX(Klasse!$D$2:$D$42,MATCH(1,(A1139=Klasse!$A$2:$A$42) * (Species!B1139=Klasse!$B$2:$B$42),0))</f>
        <v>Wärmeliebende Trockenrasen</v>
      </c>
    </row>
    <row r="1140" spans="1:18" x14ac:dyDescent="0.3">
      <c r="A1140" s="10">
        <v>4</v>
      </c>
      <c r="B1140" s="10">
        <v>2</v>
      </c>
      <c r="E1140" t="str">
        <f>IF(C1140="",Options!$A$3,IF(D1140="",Options!$A$4,Options!$A$5))</f>
        <v>Klasse</v>
      </c>
      <c r="F1140" t="str" cm="1">
        <f t="array" ref="F1140">IF(E1140=Options!$A$3,"",IF(E1140=Options!$A$4,INDEX(Verband!$E$2:$E$179,MATCH(1,(A1140=Verband!$A$2:$A$179) * (Species!B1140=Verband!$B$2:$B$179) * (Species!C1140=Verband!$C$2:$C$179),0)),IF(E1140=Options!$A$5,INDEX(Assoziation!$F$2:$F$96,MATCH(1,(A1140=Assoziation!$A$2:$A$96) * (Species!B1140=Assoziation!$B$2:$B$96) * (Species!C1140=Assoziation!$C$2:$C$96) * (Species!D1140=Assoziation!$D$2:$D$96),0)),"")))</f>
        <v/>
      </c>
      <c r="G1140" t="str" cm="1">
        <f t="array" ref="G1140">IF(E1140=Options!$A$3,INDEX(Klasse!$D$2:$D$42,MATCH(1,(A1140=Klasse!$A$2:$A$42) * (Species!B1140=Klasse!$B$2:$B$42),0)),IF(E1140=Options!$A$4,INDEX(Verband!$F$2:$F$179,MATCH(1,(A1140=Verband!$A$2:$A$179) * (Species!B1140=Verband!$B$2:$B$179) * (Species!C1140=Verband!$C$2:$C$179),0)),IF(E1140=Options!$A$5,INDEX(Assoziation!$G$2:$G$96,MATCH(1,(A1140=Assoziation!$A$2:$A$96) * (Species!B1140=Assoziation!$B$2:$B$96) * (Species!C1140=Assoziation!$C$2:$C$96) * (Species!D1140=Assoziation!$D$2:$D$96),0)),"")))</f>
        <v>Wärmeliebende Trockenrasen</v>
      </c>
      <c r="H1140" s="11" t="s">
        <v>1145</v>
      </c>
      <c r="I1140" s="10">
        <v>0</v>
      </c>
      <c r="J1140" s="10">
        <v>0</v>
      </c>
      <c r="K1140" s="10">
        <v>0</v>
      </c>
      <c r="L1140" t="str">
        <f t="shared" si="104"/>
        <v xml:space="preserve">Scabiosa </v>
      </c>
      <c r="M1140" t="str">
        <f t="shared" si="105"/>
        <v xml:space="preserve"> columbaria</v>
      </c>
      <c r="N1140" t="str">
        <f t="shared" si="106"/>
        <v xml:space="preserve">columbaria	</v>
      </c>
      <c r="O1140" t="str">
        <f t="shared" si="103"/>
        <v>Subspecies</v>
      </c>
      <c r="P1140" t="str">
        <f t="shared" si="107"/>
        <v/>
      </c>
      <c r="Q1140" t="str">
        <f>LOOKUP(A1140,Formation!$A$2:$A$10,Formation!$B$2:$B$10)</f>
        <v>Grünland (Naturrasen, Wiesen und Weiden)</v>
      </c>
      <c r="R1140" t="str" cm="1">
        <f t="array" ref="R1140">INDEX(Klasse!$D$2:$D$42,MATCH(1,(A1140=Klasse!$A$2:$A$42) * (Species!B1140=Klasse!$B$2:$B$42),0))</f>
        <v>Wärmeliebende Trockenrasen</v>
      </c>
    </row>
    <row r="1141" spans="1:18" x14ac:dyDescent="0.3">
      <c r="A1141" s="10">
        <v>4</v>
      </c>
      <c r="B1141" s="10">
        <v>2</v>
      </c>
      <c r="E1141" t="str">
        <f>IF(C1141="",Options!$A$3,IF(D1141="",Options!$A$4,Options!$A$5))</f>
        <v>Klasse</v>
      </c>
      <c r="F1141" t="str" cm="1">
        <f t="array" ref="F1141">IF(E1141=Options!$A$3,"",IF(E1141=Options!$A$4,INDEX(Verband!$E$2:$E$179,MATCH(1,(A1141=Verband!$A$2:$A$179) * (Species!B1141=Verband!$B$2:$B$179) * (Species!C1141=Verband!$C$2:$C$179),0)),IF(E1141=Options!$A$5,INDEX(Assoziation!$F$2:$F$96,MATCH(1,(A1141=Assoziation!$A$2:$A$96) * (Species!B1141=Assoziation!$B$2:$B$96) * (Species!C1141=Assoziation!$C$2:$C$96) * (Species!D1141=Assoziation!$D$2:$D$96),0)),"")))</f>
        <v/>
      </c>
      <c r="G1141" t="str" cm="1">
        <f t="array" ref="G1141">IF(E1141=Options!$A$3,INDEX(Klasse!$D$2:$D$42,MATCH(1,(A1141=Klasse!$A$2:$A$42) * (Species!B1141=Klasse!$B$2:$B$42),0)),IF(E1141=Options!$A$4,INDEX(Verband!$F$2:$F$179,MATCH(1,(A1141=Verband!$A$2:$A$179) * (Species!B1141=Verband!$B$2:$B$179) * (Species!C1141=Verband!$C$2:$C$179),0)),IF(E1141=Options!$A$5,INDEX(Assoziation!$G$2:$G$96,MATCH(1,(A1141=Assoziation!$A$2:$A$96) * (Species!B1141=Assoziation!$B$2:$B$96) * (Species!C1141=Assoziation!$C$2:$C$96) * (Species!D1141=Assoziation!$D$2:$D$96),0)),"")))</f>
        <v>Wärmeliebende Trockenrasen</v>
      </c>
      <c r="H1141" s="11" t="s">
        <v>1146</v>
      </c>
      <c r="I1141" s="10">
        <v>0</v>
      </c>
      <c r="J1141" s="10">
        <v>0</v>
      </c>
      <c r="K1141" s="10">
        <v>0</v>
      </c>
      <c r="L1141" t="str">
        <f t="shared" si="104"/>
        <v>Seseli</v>
      </c>
      <c r="M1141" t="str">
        <f t="shared" si="105"/>
        <v/>
      </c>
      <c r="N1141" t="str">
        <f t="shared" si="106"/>
        <v/>
      </c>
      <c r="O1141" t="str">
        <f t="shared" si="103"/>
        <v>Genus</v>
      </c>
      <c r="P1141" t="str">
        <f t="shared" si="107"/>
        <v/>
      </c>
      <c r="Q1141" t="str">
        <f>LOOKUP(A1141,Formation!$A$2:$A$10,Formation!$B$2:$B$10)</f>
        <v>Grünland (Naturrasen, Wiesen und Weiden)</v>
      </c>
      <c r="R1141" t="str" cm="1">
        <f t="array" ref="R1141">INDEX(Klasse!$D$2:$D$42,MATCH(1,(A1141=Klasse!$A$2:$A$42) * (Species!B1141=Klasse!$B$2:$B$42),0))</f>
        <v>Wärmeliebende Trockenrasen</v>
      </c>
    </row>
    <row r="1142" spans="1:18" x14ac:dyDescent="0.3">
      <c r="A1142" s="10">
        <v>4</v>
      </c>
      <c r="B1142" s="10">
        <v>2</v>
      </c>
      <c r="E1142" t="str">
        <f>IF(C1142="",Options!$A$3,IF(D1142="",Options!$A$4,Options!$A$5))</f>
        <v>Klasse</v>
      </c>
      <c r="F1142" t="str" cm="1">
        <f t="array" ref="F1142">IF(E1142=Options!$A$3,"",IF(E1142=Options!$A$4,INDEX(Verband!$E$2:$E$179,MATCH(1,(A1142=Verband!$A$2:$A$179) * (Species!B1142=Verband!$B$2:$B$179) * (Species!C1142=Verband!$C$2:$C$179),0)),IF(E1142=Options!$A$5,INDEX(Assoziation!$F$2:$F$96,MATCH(1,(A1142=Assoziation!$A$2:$A$96) * (Species!B1142=Assoziation!$B$2:$B$96) * (Species!C1142=Assoziation!$C$2:$C$96) * (Species!D1142=Assoziation!$D$2:$D$96),0)),"")))</f>
        <v/>
      </c>
      <c r="G1142" t="str" cm="1">
        <f t="array" ref="G1142">IF(E1142=Options!$A$3,INDEX(Klasse!$D$2:$D$42,MATCH(1,(A1142=Klasse!$A$2:$A$42) * (Species!B1142=Klasse!$B$2:$B$42),0)),IF(E1142=Options!$A$4,INDEX(Verband!$F$2:$F$179,MATCH(1,(A1142=Verband!$A$2:$A$179) * (Species!B1142=Verband!$B$2:$B$179) * (Species!C1142=Verband!$C$2:$C$179),0)),IF(E1142=Options!$A$5,INDEX(Assoziation!$G$2:$G$96,MATCH(1,(A1142=Assoziation!$A$2:$A$96) * (Species!B1142=Assoziation!$B$2:$B$96) * (Species!C1142=Assoziation!$C$2:$C$96) * (Species!D1142=Assoziation!$D$2:$D$96),0)),"")))</f>
        <v>Wärmeliebende Trockenrasen</v>
      </c>
      <c r="H1142" s="11" t="s">
        <v>1147</v>
      </c>
      <c r="I1142" s="10">
        <v>0</v>
      </c>
      <c r="J1142" s="10">
        <v>0</v>
      </c>
      <c r="K1142" s="10">
        <v>0</v>
      </c>
      <c r="L1142" t="str">
        <f t="shared" si="104"/>
        <v xml:space="preserve">Stachys </v>
      </c>
      <c r="M1142" t="str">
        <f t="shared" si="105"/>
        <v xml:space="preserve"> recta</v>
      </c>
      <c r="N1142" t="str">
        <f t="shared" si="106"/>
        <v>recta</v>
      </c>
      <c r="O1142" t="str">
        <f t="shared" si="103"/>
        <v>Subspecies</v>
      </c>
      <c r="P1142" t="str">
        <f t="shared" si="107"/>
        <v/>
      </c>
      <c r="Q1142" t="str">
        <f>LOOKUP(A1142,Formation!$A$2:$A$10,Formation!$B$2:$B$10)</f>
        <v>Grünland (Naturrasen, Wiesen und Weiden)</v>
      </c>
      <c r="R1142" t="str" cm="1">
        <f t="array" ref="R1142">INDEX(Klasse!$D$2:$D$42,MATCH(1,(A1142=Klasse!$A$2:$A$42) * (Species!B1142=Klasse!$B$2:$B$42),0))</f>
        <v>Wärmeliebende Trockenrasen</v>
      </c>
    </row>
    <row r="1143" spans="1:18" x14ac:dyDescent="0.3">
      <c r="A1143" s="10">
        <v>4</v>
      </c>
      <c r="B1143" s="10">
        <v>2</v>
      </c>
      <c r="E1143" t="str">
        <f>IF(C1143="",Options!$A$3,IF(D1143="",Options!$A$4,Options!$A$5))</f>
        <v>Klasse</v>
      </c>
      <c r="F1143" t="str" cm="1">
        <f t="array" ref="F1143">IF(E1143=Options!$A$3,"",IF(E1143=Options!$A$4,INDEX(Verband!$E$2:$E$179,MATCH(1,(A1143=Verband!$A$2:$A$179) * (Species!B1143=Verband!$B$2:$B$179) * (Species!C1143=Verband!$C$2:$C$179),0)),IF(E1143=Options!$A$5,INDEX(Assoziation!$F$2:$F$96,MATCH(1,(A1143=Assoziation!$A$2:$A$96) * (Species!B1143=Assoziation!$B$2:$B$96) * (Species!C1143=Assoziation!$C$2:$C$96) * (Species!D1143=Assoziation!$D$2:$D$96),0)),"")))</f>
        <v/>
      </c>
      <c r="G1143" t="str" cm="1">
        <f t="array" ref="G1143">IF(E1143=Options!$A$3,INDEX(Klasse!$D$2:$D$42,MATCH(1,(A1143=Klasse!$A$2:$A$42) * (Species!B1143=Klasse!$B$2:$B$42),0)),IF(E1143=Options!$A$4,INDEX(Verband!$F$2:$F$179,MATCH(1,(A1143=Verband!$A$2:$A$179) * (Species!B1143=Verband!$B$2:$B$179) * (Species!C1143=Verband!$C$2:$C$179),0)),IF(E1143=Options!$A$5,INDEX(Assoziation!$G$2:$G$96,MATCH(1,(A1143=Assoziation!$A$2:$A$96) * (Species!B1143=Assoziation!$B$2:$B$96) * (Species!C1143=Assoziation!$C$2:$C$96) * (Species!D1143=Assoziation!$D$2:$D$96),0)),"")))</f>
        <v>Wärmeliebende Trockenrasen</v>
      </c>
      <c r="H1143" s="11" t="s">
        <v>1148</v>
      </c>
      <c r="I1143" s="10">
        <v>0</v>
      </c>
      <c r="J1143" s="10">
        <v>0</v>
      </c>
      <c r="K1143" s="10">
        <v>0</v>
      </c>
      <c r="L1143" t="str">
        <f t="shared" si="104"/>
        <v>Stipa</v>
      </c>
      <c r="M1143" t="str">
        <f t="shared" si="105"/>
        <v/>
      </c>
      <c r="N1143" t="str">
        <f t="shared" si="106"/>
        <v/>
      </c>
      <c r="O1143" t="str">
        <f t="shared" si="103"/>
        <v>Genus</v>
      </c>
      <c r="P1143" t="str">
        <f t="shared" si="107"/>
        <v/>
      </c>
      <c r="Q1143" t="str">
        <f>LOOKUP(A1143,Formation!$A$2:$A$10,Formation!$B$2:$B$10)</f>
        <v>Grünland (Naturrasen, Wiesen und Weiden)</v>
      </c>
      <c r="R1143" t="str" cm="1">
        <f t="array" ref="R1143">INDEX(Klasse!$D$2:$D$42,MATCH(1,(A1143=Klasse!$A$2:$A$42) * (Species!B1143=Klasse!$B$2:$B$42),0))</f>
        <v>Wärmeliebende Trockenrasen</v>
      </c>
    </row>
    <row r="1144" spans="1:18" x14ac:dyDescent="0.3">
      <c r="A1144" s="10">
        <v>4</v>
      </c>
      <c r="B1144" s="10">
        <v>2</v>
      </c>
      <c r="E1144" t="str">
        <f>IF(C1144="",Options!$A$3,IF(D1144="",Options!$A$4,Options!$A$5))</f>
        <v>Klasse</v>
      </c>
      <c r="F1144" t="str" cm="1">
        <f t="array" ref="F1144">IF(E1144=Options!$A$3,"",IF(E1144=Options!$A$4,INDEX(Verband!$E$2:$E$179,MATCH(1,(A1144=Verband!$A$2:$A$179) * (Species!B1144=Verband!$B$2:$B$179) * (Species!C1144=Verband!$C$2:$C$179),0)),IF(E1144=Options!$A$5,INDEX(Assoziation!$F$2:$F$96,MATCH(1,(A1144=Assoziation!$A$2:$A$96) * (Species!B1144=Assoziation!$B$2:$B$96) * (Species!C1144=Assoziation!$C$2:$C$96) * (Species!D1144=Assoziation!$D$2:$D$96),0)),"")))</f>
        <v/>
      </c>
      <c r="G1144" t="str" cm="1">
        <f t="array" ref="G1144">IF(E1144=Options!$A$3,INDEX(Klasse!$D$2:$D$42,MATCH(1,(A1144=Klasse!$A$2:$A$42) * (Species!B1144=Klasse!$B$2:$B$42),0)),IF(E1144=Options!$A$4,INDEX(Verband!$F$2:$F$179,MATCH(1,(A1144=Verband!$A$2:$A$179) * (Species!B1144=Verband!$B$2:$B$179) * (Species!C1144=Verband!$C$2:$C$179),0)),IF(E1144=Options!$A$5,INDEX(Assoziation!$G$2:$G$96,MATCH(1,(A1144=Assoziation!$A$2:$A$96) * (Species!B1144=Assoziation!$B$2:$B$96) * (Species!C1144=Assoziation!$C$2:$C$96) * (Species!D1144=Assoziation!$D$2:$D$96),0)),"")))</f>
        <v>Wärmeliebende Trockenrasen</v>
      </c>
      <c r="H1144" s="11" t="s">
        <v>1149</v>
      </c>
      <c r="I1144" s="10">
        <v>0</v>
      </c>
      <c r="J1144" s="10">
        <v>0</v>
      </c>
      <c r="K1144" s="10">
        <v>0</v>
      </c>
      <c r="L1144" t="str">
        <f t="shared" si="104"/>
        <v xml:space="preserve">Teucrium </v>
      </c>
      <c r="M1144" t="str">
        <f t="shared" si="105"/>
        <v xml:space="preserve"> chamaedrys</v>
      </c>
      <c r="N1144" t="str">
        <f t="shared" si="106"/>
        <v/>
      </c>
      <c r="O1144" t="str">
        <f t="shared" si="103"/>
        <v>Species</v>
      </c>
      <c r="P1144" t="str">
        <f t="shared" si="107"/>
        <v>L.</v>
      </c>
      <c r="Q1144" t="str">
        <f>LOOKUP(A1144,Formation!$A$2:$A$10,Formation!$B$2:$B$10)</f>
        <v>Grünland (Naturrasen, Wiesen und Weiden)</v>
      </c>
      <c r="R1144" t="str" cm="1">
        <f t="array" ref="R1144">INDEX(Klasse!$D$2:$D$42,MATCH(1,(A1144=Klasse!$A$2:$A$42) * (Species!B1144=Klasse!$B$2:$B$42),0))</f>
        <v>Wärmeliebende Trockenrasen</v>
      </c>
    </row>
    <row r="1145" spans="1:18" x14ac:dyDescent="0.3">
      <c r="A1145" s="10">
        <v>4</v>
      </c>
      <c r="B1145" s="10">
        <v>2</v>
      </c>
      <c r="E1145" t="str">
        <f>IF(C1145="",Options!$A$3,IF(D1145="",Options!$A$4,Options!$A$5))</f>
        <v>Klasse</v>
      </c>
      <c r="F1145" t="str" cm="1">
        <f t="array" ref="F1145">IF(E1145=Options!$A$3,"",IF(E1145=Options!$A$4,INDEX(Verband!$E$2:$E$179,MATCH(1,(A1145=Verband!$A$2:$A$179) * (Species!B1145=Verband!$B$2:$B$179) * (Species!C1145=Verband!$C$2:$C$179),0)),IF(E1145=Options!$A$5,INDEX(Assoziation!$F$2:$F$96,MATCH(1,(A1145=Assoziation!$A$2:$A$96) * (Species!B1145=Assoziation!$B$2:$B$96) * (Species!C1145=Assoziation!$C$2:$C$96) * (Species!D1145=Assoziation!$D$2:$D$96),0)),"")))</f>
        <v/>
      </c>
      <c r="G1145" t="str" cm="1">
        <f t="array" ref="G1145">IF(E1145=Options!$A$3,INDEX(Klasse!$D$2:$D$42,MATCH(1,(A1145=Klasse!$A$2:$A$42) * (Species!B1145=Klasse!$B$2:$B$42),0)),IF(E1145=Options!$A$4,INDEX(Verband!$F$2:$F$179,MATCH(1,(A1145=Verband!$A$2:$A$179) * (Species!B1145=Verband!$B$2:$B$179) * (Species!C1145=Verband!$C$2:$C$179),0)),IF(E1145=Options!$A$5,INDEX(Assoziation!$G$2:$G$96,MATCH(1,(A1145=Assoziation!$A$2:$A$96) * (Species!B1145=Assoziation!$B$2:$B$96) * (Species!C1145=Assoziation!$C$2:$C$96) * (Species!D1145=Assoziation!$D$2:$D$96),0)),"")))</f>
        <v>Wärmeliebende Trockenrasen</v>
      </c>
      <c r="H1145" s="11" t="s">
        <v>1150</v>
      </c>
      <c r="I1145" s="10">
        <v>0</v>
      </c>
      <c r="J1145" s="10">
        <v>0</v>
      </c>
      <c r="K1145" s="10">
        <v>0</v>
      </c>
      <c r="L1145" t="str">
        <f t="shared" si="104"/>
        <v>Thymus</v>
      </c>
      <c r="M1145" t="str">
        <f t="shared" si="105"/>
        <v/>
      </c>
      <c r="N1145" t="str">
        <f t="shared" si="106"/>
        <v/>
      </c>
      <c r="O1145" t="str">
        <f t="shared" si="103"/>
        <v>Genus</v>
      </c>
      <c r="P1145" t="str">
        <f t="shared" si="107"/>
        <v/>
      </c>
      <c r="Q1145" t="str">
        <f>LOOKUP(A1145,Formation!$A$2:$A$10,Formation!$B$2:$B$10)</f>
        <v>Grünland (Naturrasen, Wiesen und Weiden)</v>
      </c>
      <c r="R1145" t="str" cm="1">
        <f t="array" ref="R1145">INDEX(Klasse!$D$2:$D$42,MATCH(1,(A1145=Klasse!$A$2:$A$42) * (Species!B1145=Klasse!$B$2:$B$42),0))</f>
        <v>Wärmeliebende Trockenrasen</v>
      </c>
    </row>
    <row r="1146" spans="1:18" x14ac:dyDescent="0.3">
      <c r="A1146" s="10">
        <v>4</v>
      </c>
      <c r="B1146" s="10">
        <v>2</v>
      </c>
      <c r="E1146" t="str">
        <f>IF(C1146="",Options!$A$3,IF(D1146="",Options!$A$4,Options!$A$5))</f>
        <v>Klasse</v>
      </c>
      <c r="F1146" t="str" cm="1">
        <f t="array" ref="F1146">IF(E1146=Options!$A$3,"",IF(E1146=Options!$A$4,INDEX(Verband!$E$2:$E$179,MATCH(1,(A1146=Verband!$A$2:$A$179) * (Species!B1146=Verband!$B$2:$B$179) * (Species!C1146=Verband!$C$2:$C$179),0)),IF(E1146=Options!$A$5,INDEX(Assoziation!$F$2:$F$96,MATCH(1,(A1146=Assoziation!$A$2:$A$96) * (Species!B1146=Assoziation!$B$2:$B$96) * (Species!C1146=Assoziation!$C$2:$C$96) * (Species!D1146=Assoziation!$D$2:$D$96),0)),"")))</f>
        <v/>
      </c>
      <c r="G1146" t="str" cm="1">
        <f t="array" ref="G1146">IF(E1146=Options!$A$3,INDEX(Klasse!$D$2:$D$42,MATCH(1,(A1146=Klasse!$A$2:$A$42) * (Species!B1146=Klasse!$B$2:$B$42),0)),IF(E1146=Options!$A$4,INDEX(Verband!$F$2:$F$179,MATCH(1,(A1146=Verband!$A$2:$A$179) * (Species!B1146=Verband!$B$2:$B$179) * (Species!C1146=Verband!$C$2:$C$179),0)),IF(E1146=Options!$A$5,INDEX(Assoziation!$G$2:$G$96,MATCH(1,(A1146=Assoziation!$A$2:$A$96) * (Species!B1146=Assoziation!$B$2:$B$96) * (Species!C1146=Assoziation!$C$2:$C$96) * (Species!D1146=Assoziation!$D$2:$D$96),0)),"")))</f>
        <v>Wärmeliebende Trockenrasen</v>
      </c>
      <c r="H1146" s="11" t="s">
        <v>1151</v>
      </c>
      <c r="I1146" s="10">
        <v>0</v>
      </c>
      <c r="J1146" s="10">
        <v>0</v>
      </c>
      <c r="K1146" s="10">
        <v>0</v>
      </c>
      <c r="L1146" t="str">
        <f t="shared" si="104"/>
        <v xml:space="preserve">Trifolium </v>
      </c>
      <c r="M1146" t="str">
        <f t="shared" si="105"/>
        <v xml:space="preserve"> montanum</v>
      </c>
      <c r="N1146" t="str">
        <f t="shared" si="106"/>
        <v/>
      </c>
      <c r="O1146" t="str">
        <f t="shared" si="103"/>
        <v>Species</v>
      </c>
      <c r="P1146" t="str">
        <f t="shared" si="107"/>
        <v>L.</v>
      </c>
      <c r="Q1146" t="str">
        <f>LOOKUP(A1146,Formation!$A$2:$A$10,Formation!$B$2:$B$10)</f>
        <v>Grünland (Naturrasen, Wiesen und Weiden)</v>
      </c>
      <c r="R1146" t="str" cm="1">
        <f t="array" ref="R1146">INDEX(Klasse!$D$2:$D$42,MATCH(1,(A1146=Klasse!$A$2:$A$42) * (Species!B1146=Klasse!$B$2:$B$42),0))</f>
        <v>Wärmeliebende Trockenrasen</v>
      </c>
    </row>
    <row r="1147" spans="1:18" x14ac:dyDescent="0.3">
      <c r="A1147" s="10">
        <v>4</v>
      </c>
      <c r="B1147" s="10">
        <v>2</v>
      </c>
      <c r="C1147" s="10">
        <v>1</v>
      </c>
      <c r="D1147" s="10">
        <v>1</v>
      </c>
      <c r="E1147" t="str">
        <f>IF(C1147="",Options!$A$3,IF(D1147="",Options!$A$4,Options!$A$5))</f>
        <v>Assoziation</v>
      </c>
      <c r="F1147" t="str" cm="1">
        <f t="array" ref="F1147">IF(E1147=Options!$A$3,"",IF(E1147=Options!$A$4,INDEX(Verband!$E$2:$E$179,MATCH(1,(A1147=Verband!$A$2:$A$179) * (Species!B1147=Verband!$B$2:$B$179) * (Species!C1147=Verband!$C$2:$C$179),0)),IF(E1147=Options!$A$5,INDEX(Assoziation!$F$2:$F$96,MATCH(1,(A1147=Assoziation!$A$2:$A$96) * (Species!B1147=Assoziation!$B$2:$B$96) * (Species!C1147=Assoziation!$C$2:$C$96) * (Species!D1147=Assoziation!$D$2:$D$96),0)),"")))</f>
        <v>Stipo-Poion</v>
      </c>
      <c r="G1147" t="str" cm="1">
        <f t="array" ref="G1147">IF(E1147=Options!$A$3,INDEX(Klasse!$D$2:$D$42,MATCH(1,(A1147=Klasse!$A$2:$A$42) * (Species!B1147=Klasse!$B$2:$B$42),0)),IF(E1147=Options!$A$4,INDEX(Verband!$F$2:$F$179,MATCH(1,(A1147=Verband!$A$2:$A$179) * (Species!B1147=Verband!$B$2:$B$179) * (Species!C1147=Verband!$C$2:$C$179),0)),IF(E1147=Options!$A$5,INDEX(Assoziation!$G$2:$G$96,MATCH(1,(A1147=Assoziation!$A$2:$A$96) * (Species!B1147=Assoziation!$B$2:$B$96) * (Species!C1147=Assoziation!$C$2:$C$96) * (Species!D1147=Assoziation!$D$2:$D$96),0)),"")))</f>
        <v>Inneralpine Felsensteppe</v>
      </c>
      <c r="H1147" s="11" t="s">
        <v>1156</v>
      </c>
      <c r="I1147" s="10">
        <v>1</v>
      </c>
      <c r="J1147" s="10">
        <v>0</v>
      </c>
      <c r="K1147" s="10">
        <v>0</v>
      </c>
      <c r="L1147" t="str">
        <f t="shared" si="104"/>
        <v xml:space="preserve">Achillea </v>
      </c>
      <c r="M1147" t="str">
        <f t="shared" si="105"/>
        <v xml:space="preserve"> tomentosa</v>
      </c>
      <c r="N1147" t="str">
        <f t="shared" si="106"/>
        <v/>
      </c>
      <c r="O1147" t="str">
        <f t="shared" si="103"/>
        <v>Species</v>
      </c>
      <c r="P1147" t="str">
        <f t="shared" si="107"/>
        <v>L.</v>
      </c>
      <c r="Q1147" t="str">
        <f>LOOKUP(A1147,Formation!$A$2:$A$10,Formation!$B$2:$B$10)</f>
        <v>Grünland (Naturrasen, Wiesen und Weiden)</v>
      </c>
      <c r="R1147" t="str" cm="1">
        <f t="array" ref="R1147">INDEX(Klasse!$D$2:$D$42,MATCH(1,(A1147=Klasse!$A$2:$A$42) * (Species!B1147=Klasse!$B$2:$B$42),0))</f>
        <v>Wärmeliebende Trockenrasen</v>
      </c>
    </row>
    <row r="1148" spans="1:18" x14ac:dyDescent="0.3">
      <c r="A1148" s="10">
        <v>4</v>
      </c>
      <c r="B1148" s="10">
        <v>2</v>
      </c>
      <c r="C1148" s="10">
        <v>1</v>
      </c>
      <c r="D1148" s="10">
        <v>1</v>
      </c>
      <c r="E1148" t="str">
        <f>IF(C1148="",Options!$A$3,IF(D1148="",Options!$A$4,Options!$A$5))</f>
        <v>Assoziation</v>
      </c>
      <c r="F1148" t="str" cm="1">
        <f t="array" ref="F1148">IF(E1148=Options!$A$3,"",IF(E1148=Options!$A$4,INDEX(Verband!$E$2:$E$179,MATCH(1,(A1148=Verband!$A$2:$A$179) * (Species!B1148=Verband!$B$2:$B$179) * (Species!C1148=Verband!$C$2:$C$179),0)),IF(E1148=Options!$A$5,INDEX(Assoziation!$F$2:$F$96,MATCH(1,(A1148=Assoziation!$A$2:$A$96) * (Species!B1148=Assoziation!$B$2:$B$96) * (Species!C1148=Assoziation!$C$2:$C$96) * (Species!D1148=Assoziation!$D$2:$D$96),0)),"")))</f>
        <v>Stipo-Poion</v>
      </c>
      <c r="G1148" t="str" cm="1">
        <f t="array" ref="G1148">IF(E1148=Options!$A$3,INDEX(Klasse!$D$2:$D$42,MATCH(1,(A1148=Klasse!$A$2:$A$42) * (Species!B1148=Klasse!$B$2:$B$42),0)),IF(E1148=Options!$A$4,INDEX(Verband!$F$2:$F$179,MATCH(1,(A1148=Verband!$A$2:$A$179) * (Species!B1148=Verband!$B$2:$B$179) * (Species!C1148=Verband!$C$2:$C$179),0)),IF(E1148=Options!$A$5,INDEX(Assoziation!$G$2:$G$96,MATCH(1,(A1148=Assoziation!$A$2:$A$96) * (Species!B1148=Assoziation!$B$2:$B$96) * (Species!C1148=Assoziation!$C$2:$C$96) * (Species!D1148=Assoziation!$D$2:$D$96),0)),"")))</f>
        <v>Inneralpine Felsensteppe</v>
      </c>
      <c r="H1148" s="11" t="s">
        <v>1157</v>
      </c>
      <c r="I1148" s="10">
        <v>1</v>
      </c>
      <c r="J1148" s="10">
        <v>0</v>
      </c>
      <c r="K1148" s="10">
        <v>0</v>
      </c>
      <c r="L1148" t="str">
        <f t="shared" si="104"/>
        <v xml:space="preserve">Artemisia </v>
      </c>
      <c r="M1148" t="str">
        <f t="shared" si="105"/>
        <v xml:space="preserve"> vallesiaca</v>
      </c>
      <c r="N1148" t="str">
        <f t="shared" si="106"/>
        <v/>
      </c>
      <c r="O1148" t="str">
        <f t="shared" si="103"/>
        <v>Species</v>
      </c>
      <c r="P1148" t="str">
        <f t="shared" si="107"/>
        <v>All.</v>
      </c>
      <c r="Q1148" t="str">
        <f>LOOKUP(A1148,Formation!$A$2:$A$10,Formation!$B$2:$B$10)</f>
        <v>Grünland (Naturrasen, Wiesen und Weiden)</v>
      </c>
      <c r="R1148" t="str" cm="1">
        <f t="array" ref="R1148">INDEX(Klasse!$D$2:$D$42,MATCH(1,(A1148=Klasse!$A$2:$A$42) * (Species!B1148=Klasse!$B$2:$B$42),0))</f>
        <v>Wärmeliebende Trockenrasen</v>
      </c>
    </row>
    <row r="1149" spans="1:18" x14ac:dyDescent="0.3">
      <c r="A1149" s="10">
        <v>4</v>
      </c>
      <c r="B1149" s="10">
        <v>2</v>
      </c>
      <c r="C1149" s="10">
        <v>1</v>
      </c>
      <c r="D1149" s="10">
        <v>1</v>
      </c>
      <c r="E1149" t="str">
        <f>IF(C1149="",Options!$A$3,IF(D1149="",Options!$A$4,Options!$A$5))</f>
        <v>Assoziation</v>
      </c>
      <c r="F1149" t="str" cm="1">
        <f t="array" ref="F1149">IF(E1149=Options!$A$3,"",IF(E1149=Options!$A$4,INDEX(Verband!$E$2:$E$179,MATCH(1,(A1149=Verband!$A$2:$A$179) * (Species!B1149=Verband!$B$2:$B$179) * (Species!C1149=Verband!$C$2:$C$179),0)),IF(E1149=Options!$A$5,INDEX(Assoziation!$F$2:$F$96,MATCH(1,(A1149=Assoziation!$A$2:$A$96) * (Species!B1149=Assoziation!$B$2:$B$96) * (Species!C1149=Assoziation!$C$2:$C$96) * (Species!D1149=Assoziation!$D$2:$D$96),0)),"")))</f>
        <v>Stipo-Poion</v>
      </c>
      <c r="G1149" t="str" cm="1">
        <f t="array" ref="G1149">IF(E1149=Options!$A$3,INDEX(Klasse!$D$2:$D$42,MATCH(1,(A1149=Klasse!$A$2:$A$42) * (Species!B1149=Klasse!$B$2:$B$42),0)),IF(E1149=Options!$A$4,INDEX(Verband!$F$2:$F$179,MATCH(1,(A1149=Verband!$A$2:$A$179) * (Species!B1149=Verband!$B$2:$B$179) * (Species!C1149=Verband!$C$2:$C$179),0)),IF(E1149=Options!$A$5,INDEX(Assoziation!$G$2:$G$96,MATCH(1,(A1149=Assoziation!$A$2:$A$96) * (Species!B1149=Assoziation!$B$2:$B$96) * (Species!C1149=Assoziation!$C$2:$C$96) * (Species!D1149=Assoziation!$D$2:$D$96),0)),"")))</f>
        <v>Inneralpine Felsensteppe</v>
      </c>
      <c r="H1149" s="11" t="s">
        <v>1158</v>
      </c>
      <c r="I1149" s="10">
        <v>1</v>
      </c>
      <c r="J1149" s="10">
        <v>0</v>
      </c>
      <c r="K1149" s="10">
        <v>0</v>
      </c>
      <c r="L1149" t="str">
        <f t="shared" si="104"/>
        <v xml:space="preserve">Astragalus </v>
      </c>
      <c r="M1149" t="str">
        <f t="shared" si="105"/>
        <v xml:space="preserve"> onobrychis</v>
      </c>
      <c r="N1149" t="str">
        <f t="shared" si="106"/>
        <v/>
      </c>
      <c r="O1149" t="str">
        <f t="shared" si="103"/>
        <v>Species</v>
      </c>
      <c r="P1149" t="str">
        <f t="shared" si="107"/>
        <v>L.</v>
      </c>
      <c r="Q1149" t="str">
        <f>LOOKUP(A1149,Formation!$A$2:$A$10,Formation!$B$2:$B$10)</f>
        <v>Grünland (Naturrasen, Wiesen und Weiden)</v>
      </c>
      <c r="R1149" t="str" cm="1">
        <f t="array" ref="R1149">INDEX(Klasse!$D$2:$D$42,MATCH(1,(A1149=Klasse!$A$2:$A$42) * (Species!B1149=Klasse!$B$2:$B$42),0))</f>
        <v>Wärmeliebende Trockenrasen</v>
      </c>
    </row>
    <row r="1150" spans="1:18" x14ac:dyDescent="0.3">
      <c r="A1150" s="10">
        <v>4</v>
      </c>
      <c r="B1150" s="10">
        <v>2</v>
      </c>
      <c r="C1150" s="10">
        <v>1</v>
      </c>
      <c r="D1150" s="10">
        <v>1</v>
      </c>
      <c r="E1150" t="str">
        <f>IF(C1150="",Options!$A$3,IF(D1150="",Options!$A$4,Options!$A$5))</f>
        <v>Assoziation</v>
      </c>
      <c r="F1150" t="str" cm="1">
        <f t="array" ref="F1150">IF(E1150=Options!$A$3,"",IF(E1150=Options!$A$4,INDEX(Verband!$E$2:$E$179,MATCH(1,(A1150=Verband!$A$2:$A$179) * (Species!B1150=Verband!$B$2:$B$179) * (Species!C1150=Verband!$C$2:$C$179),0)),IF(E1150=Options!$A$5,INDEX(Assoziation!$F$2:$F$96,MATCH(1,(A1150=Assoziation!$A$2:$A$96) * (Species!B1150=Assoziation!$B$2:$B$96) * (Species!C1150=Assoziation!$C$2:$C$96) * (Species!D1150=Assoziation!$D$2:$D$96),0)),"")))</f>
        <v>Stipo-Poion</v>
      </c>
      <c r="G1150" t="str" cm="1">
        <f t="array" ref="G1150">IF(E1150=Options!$A$3,INDEX(Klasse!$D$2:$D$42,MATCH(1,(A1150=Klasse!$A$2:$A$42) * (Species!B1150=Klasse!$B$2:$B$42),0)),IF(E1150=Options!$A$4,INDEX(Verband!$F$2:$F$179,MATCH(1,(A1150=Verband!$A$2:$A$179) * (Species!B1150=Verband!$B$2:$B$179) * (Species!C1150=Verband!$C$2:$C$179),0)),IF(E1150=Options!$A$5,INDEX(Assoziation!$G$2:$G$96,MATCH(1,(A1150=Assoziation!$A$2:$A$96) * (Species!B1150=Assoziation!$B$2:$B$96) * (Species!C1150=Assoziation!$C$2:$C$96) * (Species!D1150=Assoziation!$D$2:$D$96),0)),"")))</f>
        <v>Inneralpine Felsensteppe</v>
      </c>
      <c r="H1150" s="11" t="s">
        <v>1159</v>
      </c>
      <c r="I1150" s="10">
        <v>1</v>
      </c>
      <c r="J1150" s="10">
        <v>0</v>
      </c>
      <c r="K1150" s="10">
        <v>0</v>
      </c>
      <c r="L1150" t="str">
        <f t="shared" si="104"/>
        <v xml:space="preserve">Centaurea </v>
      </c>
      <c r="M1150" t="str">
        <f t="shared" si="105"/>
        <v xml:space="preserve"> valesiaca</v>
      </c>
      <c r="N1150" t="str">
        <f t="shared" si="106"/>
        <v/>
      </c>
      <c r="O1150" t="str">
        <f t="shared" si="103"/>
        <v>Species</v>
      </c>
      <c r="P1150" t="str">
        <f t="shared" si="107"/>
        <v>(DC.) Jord.</v>
      </c>
      <c r="Q1150" t="str">
        <f>LOOKUP(A1150,Formation!$A$2:$A$10,Formation!$B$2:$B$10)</f>
        <v>Grünland (Naturrasen, Wiesen und Weiden)</v>
      </c>
      <c r="R1150" t="str" cm="1">
        <f t="array" ref="R1150">INDEX(Klasse!$D$2:$D$42,MATCH(1,(A1150=Klasse!$A$2:$A$42) * (Species!B1150=Klasse!$B$2:$B$42),0))</f>
        <v>Wärmeliebende Trockenrasen</v>
      </c>
    </row>
    <row r="1151" spans="1:18" x14ac:dyDescent="0.3">
      <c r="A1151" s="10">
        <v>4</v>
      </c>
      <c r="B1151" s="10">
        <v>2</v>
      </c>
      <c r="C1151" s="10">
        <v>1</v>
      </c>
      <c r="D1151" s="10">
        <v>1</v>
      </c>
      <c r="E1151" t="str">
        <f>IF(C1151="",Options!$A$3,IF(D1151="",Options!$A$4,Options!$A$5))</f>
        <v>Assoziation</v>
      </c>
      <c r="F1151" t="str" cm="1">
        <f t="array" ref="F1151">IF(E1151=Options!$A$3,"",IF(E1151=Options!$A$4,INDEX(Verband!$E$2:$E$179,MATCH(1,(A1151=Verband!$A$2:$A$179) * (Species!B1151=Verband!$B$2:$B$179) * (Species!C1151=Verband!$C$2:$C$179),0)),IF(E1151=Options!$A$5,INDEX(Assoziation!$F$2:$F$96,MATCH(1,(A1151=Assoziation!$A$2:$A$96) * (Species!B1151=Assoziation!$B$2:$B$96) * (Species!C1151=Assoziation!$C$2:$C$96) * (Species!D1151=Assoziation!$D$2:$D$96),0)),"")))</f>
        <v>Stipo-Poion</v>
      </c>
      <c r="G1151" t="str" cm="1">
        <f t="array" ref="G1151">IF(E1151=Options!$A$3,INDEX(Klasse!$D$2:$D$42,MATCH(1,(A1151=Klasse!$A$2:$A$42) * (Species!B1151=Klasse!$B$2:$B$42),0)),IF(E1151=Options!$A$4,INDEX(Verband!$F$2:$F$179,MATCH(1,(A1151=Verband!$A$2:$A$179) * (Species!B1151=Verband!$B$2:$B$179) * (Species!C1151=Verband!$C$2:$C$179),0)),IF(E1151=Options!$A$5,INDEX(Assoziation!$G$2:$G$96,MATCH(1,(A1151=Assoziation!$A$2:$A$96) * (Species!B1151=Assoziation!$B$2:$B$96) * (Species!C1151=Assoziation!$C$2:$C$96) * (Species!D1151=Assoziation!$D$2:$D$96),0)),"")))</f>
        <v>Inneralpine Felsensteppe</v>
      </c>
      <c r="H1151" s="11" t="s">
        <v>1160</v>
      </c>
      <c r="I1151" s="10">
        <v>1</v>
      </c>
      <c r="J1151" s="10">
        <v>0</v>
      </c>
      <c r="K1151" s="10">
        <v>0</v>
      </c>
      <c r="L1151" t="str">
        <f t="shared" si="104"/>
        <v xml:space="preserve">Dracocephalum </v>
      </c>
      <c r="M1151" t="str">
        <f t="shared" si="105"/>
        <v xml:space="preserve"> austriacum</v>
      </c>
      <c r="N1151" t="str">
        <f t="shared" si="106"/>
        <v/>
      </c>
      <c r="O1151" t="str">
        <f t="shared" si="103"/>
        <v>Species</v>
      </c>
      <c r="P1151" t="str">
        <f t="shared" si="107"/>
        <v>L.</v>
      </c>
      <c r="Q1151" t="str">
        <f>LOOKUP(A1151,Formation!$A$2:$A$10,Formation!$B$2:$B$10)</f>
        <v>Grünland (Naturrasen, Wiesen und Weiden)</v>
      </c>
      <c r="R1151" t="str" cm="1">
        <f t="array" ref="R1151">INDEX(Klasse!$D$2:$D$42,MATCH(1,(A1151=Klasse!$A$2:$A$42) * (Species!B1151=Klasse!$B$2:$B$42),0))</f>
        <v>Wärmeliebende Trockenrasen</v>
      </c>
    </row>
    <row r="1152" spans="1:18" x14ac:dyDescent="0.3">
      <c r="A1152" s="10">
        <v>4</v>
      </c>
      <c r="B1152" s="10">
        <v>2</v>
      </c>
      <c r="C1152" s="10">
        <v>1</v>
      </c>
      <c r="D1152" s="10">
        <v>1</v>
      </c>
      <c r="E1152" t="str">
        <f>IF(C1152="",Options!$A$3,IF(D1152="",Options!$A$4,Options!$A$5))</f>
        <v>Assoziation</v>
      </c>
      <c r="F1152" t="str" cm="1">
        <f t="array" ref="F1152">IF(E1152=Options!$A$3,"",IF(E1152=Options!$A$4,INDEX(Verband!$E$2:$E$179,MATCH(1,(A1152=Verband!$A$2:$A$179) * (Species!B1152=Verband!$B$2:$B$179) * (Species!C1152=Verband!$C$2:$C$179),0)),IF(E1152=Options!$A$5,INDEX(Assoziation!$F$2:$F$96,MATCH(1,(A1152=Assoziation!$A$2:$A$96) * (Species!B1152=Assoziation!$B$2:$B$96) * (Species!C1152=Assoziation!$C$2:$C$96) * (Species!D1152=Assoziation!$D$2:$D$96),0)),"")))</f>
        <v>Stipo-Poion</v>
      </c>
      <c r="G1152" t="str" cm="1">
        <f t="array" ref="G1152">IF(E1152=Options!$A$3,INDEX(Klasse!$D$2:$D$42,MATCH(1,(A1152=Klasse!$A$2:$A$42) * (Species!B1152=Klasse!$B$2:$B$42),0)),IF(E1152=Options!$A$4,INDEX(Verband!$F$2:$F$179,MATCH(1,(A1152=Verband!$A$2:$A$179) * (Species!B1152=Verband!$B$2:$B$179) * (Species!C1152=Verband!$C$2:$C$179),0)),IF(E1152=Options!$A$5,INDEX(Assoziation!$G$2:$G$96,MATCH(1,(A1152=Assoziation!$A$2:$A$96) * (Species!B1152=Assoziation!$B$2:$B$96) * (Species!C1152=Assoziation!$C$2:$C$96) * (Species!D1152=Assoziation!$D$2:$D$96),0)),"")))</f>
        <v>Inneralpine Felsensteppe</v>
      </c>
      <c r="H1152" s="11" t="s">
        <v>1161</v>
      </c>
      <c r="I1152" s="10">
        <v>1</v>
      </c>
      <c r="J1152" s="10">
        <v>0</v>
      </c>
      <c r="K1152" s="10">
        <v>0</v>
      </c>
      <c r="L1152" t="str">
        <f t="shared" si="104"/>
        <v xml:space="preserve">Ephedra </v>
      </c>
      <c r="M1152" t="str">
        <f t="shared" si="105"/>
        <v xml:space="preserve"> helvetica</v>
      </c>
      <c r="N1152" t="str">
        <f t="shared" si="106"/>
        <v/>
      </c>
      <c r="O1152" t="str">
        <f t="shared" si="103"/>
        <v>Species</v>
      </c>
      <c r="P1152" t="str">
        <f t="shared" si="107"/>
        <v>C. A. Mey.</v>
      </c>
      <c r="Q1152" t="str">
        <f>LOOKUP(A1152,Formation!$A$2:$A$10,Formation!$B$2:$B$10)</f>
        <v>Grünland (Naturrasen, Wiesen und Weiden)</v>
      </c>
      <c r="R1152" t="str" cm="1">
        <f t="array" ref="R1152">INDEX(Klasse!$D$2:$D$42,MATCH(1,(A1152=Klasse!$A$2:$A$42) * (Species!B1152=Klasse!$B$2:$B$42),0))</f>
        <v>Wärmeliebende Trockenrasen</v>
      </c>
    </row>
    <row r="1153" spans="1:18" x14ac:dyDescent="0.3">
      <c r="A1153" s="10">
        <v>4</v>
      </c>
      <c r="B1153" s="10">
        <v>2</v>
      </c>
      <c r="C1153" s="10">
        <v>1</v>
      </c>
      <c r="D1153" s="10">
        <v>1</v>
      </c>
      <c r="E1153" t="str">
        <f>IF(C1153="",Options!$A$3,IF(D1153="",Options!$A$4,Options!$A$5))</f>
        <v>Assoziation</v>
      </c>
      <c r="F1153" t="str" cm="1">
        <f t="array" ref="F1153">IF(E1153=Options!$A$3,"",IF(E1153=Options!$A$4,INDEX(Verband!$E$2:$E$179,MATCH(1,(A1153=Verband!$A$2:$A$179) * (Species!B1153=Verband!$B$2:$B$179) * (Species!C1153=Verband!$C$2:$C$179),0)),IF(E1153=Options!$A$5,INDEX(Assoziation!$F$2:$F$96,MATCH(1,(A1153=Assoziation!$A$2:$A$96) * (Species!B1153=Assoziation!$B$2:$B$96) * (Species!C1153=Assoziation!$C$2:$C$96) * (Species!D1153=Assoziation!$D$2:$D$96),0)),"")))</f>
        <v>Stipo-Poion</v>
      </c>
      <c r="G1153" t="str" cm="1">
        <f t="array" ref="G1153">IF(E1153=Options!$A$3,INDEX(Klasse!$D$2:$D$42,MATCH(1,(A1153=Klasse!$A$2:$A$42) * (Species!B1153=Klasse!$B$2:$B$42),0)),IF(E1153=Options!$A$4,INDEX(Verband!$F$2:$F$179,MATCH(1,(A1153=Verband!$A$2:$A$179) * (Species!B1153=Verband!$B$2:$B$179) * (Species!C1153=Verband!$C$2:$C$179),0)),IF(E1153=Options!$A$5,INDEX(Assoziation!$G$2:$G$96,MATCH(1,(A1153=Assoziation!$A$2:$A$96) * (Species!B1153=Assoziation!$B$2:$B$96) * (Species!C1153=Assoziation!$C$2:$C$96) * (Species!D1153=Assoziation!$D$2:$D$96),0)),"")))</f>
        <v>Inneralpine Felsensteppe</v>
      </c>
      <c r="H1153" s="11" t="s">
        <v>1162</v>
      </c>
      <c r="I1153" s="10">
        <v>1</v>
      </c>
      <c r="J1153" s="10">
        <v>1</v>
      </c>
      <c r="K1153" s="10">
        <v>0</v>
      </c>
      <c r="L1153" t="str">
        <f t="shared" si="104"/>
        <v xml:space="preserve">Festuca </v>
      </c>
      <c r="M1153" t="str">
        <f t="shared" si="105"/>
        <v xml:space="preserve"> rupicola</v>
      </c>
      <c r="N1153" t="str">
        <f t="shared" si="106"/>
        <v/>
      </c>
      <c r="O1153" t="str">
        <f t="shared" si="103"/>
        <v>Species</v>
      </c>
      <c r="P1153" t="str">
        <f t="shared" si="107"/>
        <v>Heuff.</v>
      </c>
      <c r="Q1153" t="str">
        <f>LOOKUP(A1153,Formation!$A$2:$A$10,Formation!$B$2:$B$10)</f>
        <v>Grünland (Naturrasen, Wiesen und Weiden)</v>
      </c>
      <c r="R1153" t="str" cm="1">
        <f t="array" ref="R1153">INDEX(Klasse!$D$2:$D$42,MATCH(1,(A1153=Klasse!$A$2:$A$42) * (Species!B1153=Klasse!$B$2:$B$42),0))</f>
        <v>Wärmeliebende Trockenrasen</v>
      </c>
    </row>
    <row r="1154" spans="1:18" x14ac:dyDescent="0.3">
      <c r="A1154" s="10">
        <v>4</v>
      </c>
      <c r="B1154" s="10">
        <v>2</v>
      </c>
      <c r="C1154" s="10">
        <v>1</v>
      </c>
      <c r="D1154" s="10">
        <v>1</v>
      </c>
      <c r="E1154" t="str">
        <f>IF(C1154="",Options!$A$3,IF(D1154="",Options!$A$4,Options!$A$5))</f>
        <v>Assoziation</v>
      </c>
      <c r="F1154" t="str" cm="1">
        <f t="array" ref="F1154">IF(E1154=Options!$A$3,"",IF(E1154=Options!$A$4,INDEX(Verband!$E$2:$E$179,MATCH(1,(A1154=Verband!$A$2:$A$179) * (Species!B1154=Verband!$B$2:$B$179) * (Species!C1154=Verband!$C$2:$C$179),0)),IF(E1154=Options!$A$5,INDEX(Assoziation!$F$2:$F$96,MATCH(1,(A1154=Assoziation!$A$2:$A$96) * (Species!B1154=Assoziation!$B$2:$B$96) * (Species!C1154=Assoziation!$C$2:$C$96) * (Species!D1154=Assoziation!$D$2:$D$96),0)),"")))</f>
        <v>Stipo-Poion</v>
      </c>
      <c r="G1154" t="str" cm="1">
        <f t="array" ref="G1154">IF(E1154=Options!$A$3,INDEX(Klasse!$D$2:$D$42,MATCH(1,(A1154=Klasse!$A$2:$A$42) * (Species!B1154=Klasse!$B$2:$B$42),0)),IF(E1154=Options!$A$4,INDEX(Verband!$F$2:$F$179,MATCH(1,(A1154=Verband!$A$2:$A$179) * (Species!B1154=Verband!$B$2:$B$179) * (Species!C1154=Verband!$C$2:$C$179),0)),IF(E1154=Options!$A$5,INDEX(Assoziation!$G$2:$G$96,MATCH(1,(A1154=Assoziation!$A$2:$A$96) * (Species!B1154=Assoziation!$B$2:$B$96) * (Species!C1154=Assoziation!$C$2:$C$96) * (Species!D1154=Assoziation!$D$2:$D$96),0)),"")))</f>
        <v>Inneralpine Felsensteppe</v>
      </c>
      <c r="H1154" s="11" t="s">
        <v>1163</v>
      </c>
      <c r="I1154" s="10">
        <v>1</v>
      </c>
      <c r="J1154" s="10">
        <v>1</v>
      </c>
      <c r="K1154" s="10">
        <v>0</v>
      </c>
      <c r="L1154" t="str">
        <f t="shared" si="104"/>
        <v xml:space="preserve">Festuca </v>
      </c>
      <c r="M1154" t="str">
        <f t="shared" si="105"/>
        <v xml:space="preserve"> valesiaca</v>
      </c>
      <c r="N1154" t="str">
        <f t="shared" si="106"/>
        <v/>
      </c>
      <c r="O1154" t="str">
        <f t="shared" si="103"/>
        <v>Species</v>
      </c>
      <c r="P1154" t="str">
        <f t="shared" si="107"/>
        <v>Gaudin</v>
      </c>
      <c r="Q1154" t="str">
        <f>LOOKUP(A1154,Formation!$A$2:$A$10,Formation!$B$2:$B$10)</f>
        <v>Grünland (Naturrasen, Wiesen und Weiden)</v>
      </c>
      <c r="R1154" t="str" cm="1">
        <f t="array" ref="R1154">INDEX(Klasse!$D$2:$D$42,MATCH(1,(A1154=Klasse!$A$2:$A$42) * (Species!B1154=Klasse!$B$2:$B$42),0))</f>
        <v>Wärmeliebende Trockenrasen</v>
      </c>
    </row>
    <row r="1155" spans="1:18" x14ac:dyDescent="0.3">
      <c r="A1155" s="10">
        <v>4</v>
      </c>
      <c r="B1155" s="10">
        <v>2</v>
      </c>
      <c r="C1155" s="10">
        <v>1</v>
      </c>
      <c r="D1155" s="10">
        <v>1</v>
      </c>
      <c r="E1155" t="str">
        <f>IF(C1155="",Options!$A$3,IF(D1155="",Options!$A$4,Options!$A$5))</f>
        <v>Assoziation</v>
      </c>
      <c r="F1155" t="str" cm="1">
        <f t="array" ref="F1155">IF(E1155=Options!$A$3,"",IF(E1155=Options!$A$4,INDEX(Verband!$E$2:$E$179,MATCH(1,(A1155=Verband!$A$2:$A$179) * (Species!B1155=Verband!$B$2:$B$179) * (Species!C1155=Verband!$C$2:$C$179),0)),IF(E1155=Options!$A$5,INDEX(Assoziation!$F$2:$F$96,MATCH(1,(A1155=Assoziation!$A$2:$A$96) * (Species!B1155=Assoziation!$B$2:$B$96) * (Species!C1155=Assoziation!$C$2:$C$96) * (Species!D1155=Assoziation!$D$2:$D$96),0)),"")))</f>
        <v>Stipo-Poion</v>
      </c>
      <c r="G1155" t="str" cm="1">
        <f t="array" ref="G1155">IF(E1155=Options!$A$3,INDEX(Klasse!$D$2:$D$42,MATCH(1,(A1155=Klasse!$A$2:$A$42) * (Species!B1155=Klasse!$B$2:$B$42),0)),IF(E1155=Options!$A$4,INDEX(Verband!$F$2:$F$179,MATCH(1,(A1155=Verband!$A$2:$A$179) * (Species!B1155=Verband!$B$2:$B$179) * (Species!C1155=Verband!$C$2:$C$179),0)),IF(E1155=Options!$A$5,INDEX(Assoziation!$G$2:$G$96,MATCH(1,(A1155=Assoziation!$A$2:$A$96) * (Species!B1155=Assoziation!$B$2:$B$96) * (Species!C1155=Assoziation!$C$2:$C$96) * (Species!D1155=Assoziation!$D$2:$D$96),0)),"")))</f>
        <v>Inneralpine Felsensteppe</v>
      </c>
      <c r="H1155" s="11" t="s">
        <v>1164</v>
      </c>
      <c r="I1155" s="10">
        <v>1</v>
      </c>
      <c r="J1155" s="10">
        <v>0</v>
      </c>
      <c r="K1155" s="10">
        <v>0</v>
      </c>
      <c r="L1155" t="str">
        <f t="shared" si="104"/>
        <v xml:space="preserve">Linum </v>
      </c>
      <c r="M1155" t="str">
        <f t="shared" si="105"/>
        <v xml:space="preserve"> austriacum</v>
      </c>
      <c r="N1155" t="str">
        <f t="shared" si="106"/>
        <v/>
      </c>
      <c r="O1155" t="str">
        <f t="shared" ref="O1155:O1218" si="108">IF(COUNTIF(H1155,"*subsp.*"),"Subspecies",IF(COUNTIF(H1155,"*aggr.*"),"aggr",IF(COUNTIF(H1155,"*×*"),"Species",IF(COUNTIF(H1155,"* *"),IF(EXACT(MID(H1155,FIND(" ",H1155)+1,1),UPPER(MID(H1155,FIND(" ",H1155)+1,1))),"Genus","Species"),"Genus"))))</f>
        <v>Species</v>
      </c>
      <c r="P1155" t="str">
        <f t="shared" si="107"/>
        <v>L.</v>
      </c>
      <c r="Q1155" t="str">
        <f>LOOKUP(A1155,Formation!$A$2:$A$10,Formation!$B$2:$B$10)</f>
        <v>Grünland (Naturrasen, Wiesen und Weiden)</v>
      </c>
      <c r="R1155" t="str" cm="1">
        <f t="array" ref="R1155">INDEX(Klasse!$D$2:$D$42,MATCH(1,(A1155=Klasse!$A$2:$A$42) * (Species!B1155=Klasse!$B$2:$B$42),0))</f>
        <v>Wärmeliebende Trockenrasen</v>
      </c>
    </row>
    <row r="1156" spans="1:18" x14ac:dyDescent="0.3">
      <c r="A1156" s="10">
        <v>4</v>
      </c>
      <c r="B1156" s="10">
        <v>2</v>
      </c>
      <c r="C1156" s="10">
        <v>1</v>
      </c>
      <c r="D1156" s="10">
        <v>1</v>
      </c>
      <c r="E1156" t="str">
        <f>IF(C1156="",Options!$A$3,IF(D1156="",Options!$A$4,Options!$A$5))</f>
        <v>Assoziation</v>
      </c>
      <c r="F1156" t="str" cm="1">
        <f t="array" ref="F1156">IF(E1156=Options!$A$3,"",IF(E1156=Options!$A$4,INDEX(Verband!$E$2:$E$179,MATCH(1,(A1156=Verband!$A$2:$A$179) * (Species!B1156=Verband!$B$2:$B$179) * (Species!C1156=Verband!$C$2:$C$179),0)),IF(E1156=Options!$A$5,INDEX(Assoziation!$F$2:$F$96,MATCH(1,(A1156=Assoziation!$A$2:$A$96) * (Species!B1156=Assoziation!$B$2:$B$96) * (Species!C1156=Assoziation!$C$2:$C$96) * (Species!D1156=Assoziation!$D$2:$D$96),0)),"")))</f>
        <v>Stipo-Poion</v>
      </c>
      <c r="G1156" t="str" cm="1">
        <f t="array" ref="G1156">IF(E1156=Options!$A$3,INDEX(Klasse!$D$2:$D$42,MATCH(1,(A1156=Klasse!$A$2:$A$42) * (Species!B1156=Klasse!$B$2:$B$42),0)),IF(E1156=Options!$A$4,INDEX(Verband!$F$2:$F$179,MATCH(1,(A1156=Verband!$A$2:$A$179) * (Species!B1156=Verband!$B$2:$B$179) * (Species!C1156=Verband!$C$2:$C$179),0)),IF(E1156=Options!$A$5,INDEX(Assoziation!$G$2:$G$96,MATCH(1,(A1156=Assoziation!$A$2:$A$96) * (Species!B1156=Assoziation!$B$2:$B$96) * (Species!C1156=Assoziation!$C$2:$C$96) * (Species!D1156=Assoziation!$D$2:$D$96),0)),"")))</f>
        <v>Inneralpine Felsensteppe</v>
      </c>
      <c r="H1156" s="11" t="s">
        <v>1165</v>
      </c>
      <c r="I1156" s="10">
        <v>1</v>
      </c>
      <c r="J1156" s="10">
        <v>0</v>
      </c>
      <c r="K1156" s="10">
        <v>0</v>
      </c>
      <c r="L1156" t="str">
        <f t="shared" si="104"/>
        <v xml:space="preserve">Onosma </v>
      </c>
      <c r="M1156" t="str">
        <f t="shared" si="105"/>
        <v xml:space="preserve"> helvetica</v>
      </c>
      <c r="N1156" t="str">
        <f t="shared" si="106"/>
        <v/>
      </c>
      <c r="O1156" t="str">
        <f t="shared" si="108"/>
        <v>Species</v>
      </c>
      <c r="P1156" t="str">
        <f t="shared" si="107"/>
        <v>(A. DC.) Boiss.</v>
      </c>
      <c r="Q1156" t="str">
        <f>LOOKUP(A1156,Formation!$A$2:$A$10,Formation!$B$2:$B$10)</f>
        <v>Grünland (Naturrasen, Wiesen und Weiden)</v>
      </c>
      <c r="R1156" t="str" cm="1">
        <f t="array" ref="R1156">INDEX(Klasse!$D$2:$D$42,MATCH(1,(A1156=Klasse!$A$2:$A$42) * (Species!B1156=Klasse!$B$2:$B$42),0))</f>
        <v>Wärmeliebende Trockenrasen</v>
      </c>
    </row>
    <row r="1157" spans="1:18" x14ac:dyDescent="0.3">
      <c r="A1157" s="10">
        <v>4</v>
      </c>
      <c r="B1157" s="10">
        <v>2</v>
      </c>
      <c r="C1157" s="10">
        <v>1</v>
      </c>
      <c r="D1157" s="10">
        <v>1</v>
      </c>
      <c r="E1157" t="str">
        <f>IF(C1157="",Options!$A$3,IF(D1157="",Options!$A$4,Options!$A$5))</f>
        <v>Assoziation</v>
      </c>
      <c r="F1157" t="str" cm="1">
        <f t="array" ref="F1157">IF(E1157=Options!$A$3,"",IF(E1157=Options!$A$4,INDEX(Verband!$E$2:$E$179,MATCH(1,(A1157=Verband!$A$2:$A$179) * (Species!B1157=Verband!$B$2:$B$179) * (Species!C1157=Verband!$C$2:$C$179),0)),IF(E1157=Options!$A$5,INDEX(Assoziation!$F$2:$F$96,MATCH(1,(A1157=Assoziation!$A$2:$A$96) * (Species!B1157=Assoziation!$B$2:$B$96) * (Species!C1157=Assoziation!$C$2:$C$96) * (Species!D1157=Assoziation!$D$2:$D$96),0)),"")))</f>
        <v>Stipo-Poion</v>
      </c>
      <c r="G1157" t="str" cm="1">
        <f t="array" ref="G1157">IF(E1157=Options!$A$3,INDEX(Klasse!$D$2:$D$42,MATCH(1,(A1157=Klasse!$A$2:$A$42) * (Species!B1157=Klasse!$B$2:$B$42),0)),IF(E1157=Options!$A$4,INDEX(Verband!$F$2:$F$179,MATCH(1,(A1157=Verband!$A$2:$A$179) * (Species!B1157=Verband!$B$2:$B$179) * (Species!C1157=Verband!$C$2:$C$179),0)),IF(E1157=Options!$A$5,INDEX(Assoziation!$G$2:$G$96,MATCH(1,(A1157=Assoziation!$A$2:$A$96) * (Species!B1157=Assoziation!$B$2:$B$96) * (Species!C1157=Assoziation!$C$2:$C$96) * (Species!D1157=Assoziation!$D$2:$D$96),0)),"")))</f>
        <v>Inneralpine Felsensteppe</v>
      </c>
      <c r="H1157" s="11" t="s">
        <v>1166</v>
      </c>
      <c r="I1157" s="10">
        <v>1</v>
      </c>
      <c r="J1157" s="10">
        <v>0</v>
      </c>
      <c r="K1157" s="10">
        <v>0</v>
      </c>
      <c r="L1157" t="str">
        <f t="shared" si="104"/>
        <v xml:space="preserve">Onosma </v>
      </c>
      <c r="M1157" t="str">
        <f t="shared" si="105"/>
        <v xml:space="preserve"> pseudoarenaria</v>
      </c>
      <c r="N1157" t="str">
        <f t="shared" si="106"/>
        <v/>
      </c>
      <c r="O1157" t="str">
        <f t="shared" si="108"/>
        <v>Species</v>
      </c>
      <c r="P1157" t="str">
        <f t="shared" si="107"/>
        <v>Schur</v>
      </c>
      <c r="Q1157" t="str">
        <f>LOOKUP(A1157,Formation!$A$2:$A$10,Formation!$B$2:$B$10)</f>
        <v>Grünland (Naturrasen, Wiesen und Weiden)</v>
      </c>
      <c r="R1157" t="str" cm="1">
        <f t="array" ref="R1157">INDEX(Klasse!$D$2:$D$42,MATCH(1,(A1157=Klasse!$A$2:$A$42) * (Species!B1157=Klasse!$B$2:$B$42),0))</f>
        <v>Wärmeliebende Trockenrasen</v>
      </c>
    </row>
    <row r="1158" spans="1:18" x14ac:dyDescent="0.3">
      <c r="A1158" s="10">
        <v>4</v>
      </c>
      <c r="B1158" s="10">
        <v>2</v>
      </c>
      <c r="C1158" s="10">
        <v>1</v>
      </c>
      <c r="D1158" s="10">
        <v>1</v>
      </c>
      <c r="E1158" t="str">
        <f>IF(C1158="",Options!$A$3,IF(D1158="",Options!$A$4,Options!$A$5))</f>
        <v>Assoziation</v>
      </c>
      <c r="F1158" t="str" cm="1">
        <f t="array" ref="F1158">IF(E1158=Options!$A$3,"",IF(E1158=Options!$A$4,INDEX(Verband!$E$2:$E$179,MATCH(1,(A1158=Verband!$A$2:$A$179) * (Species!B1158=Verband!$B$2:$B$179) * (Species!C1158=Verband!$C$2:$C$179),0)),IF(E1158=Options!$A$5,INDEX(Assoziation!$F$2:$F$96,MATCH(1,(A1158=Assoziation!$A$2:$A$96) * (Species!B1158=Assoziation!$B$2:$B$96) * (Species!C1158=Assoziation!$C$2:$C$96) * (Species!D1158=Assoziation!$D$2:$D$96),0)),"")))</f>
        <v>Stipo-Poion</v>
      </c>
      <c r="G1158" t="str" cm="1">
        <f t="array" ref="G1158">IF(E1158=Options!$A$3,INDEX(Klasse!$D$2:$D$42,MATCH(1,(A1158=Klasse!$A$2:$A$42) * (Species!B1158=Klasse!$B$2:$B$42),0)),IF(E1158=Options!$A$4,INDEX(Verband!$F$2:$F$179,MATCH(1,(A1158=Verband!$A$2:$A$179) * (Species!B1158=Verband!$B$2:$B$179) * (Species!C1158=Verband!$C$2:$C$179),0)),IF(E1158=Options!$A$5,INDEX(Assoziation!$G$2:$G$96,MATCH(1,(A1158=Assoziation!$A$2:$A$96) * (Species!B1158=Assoziation!$B$2:$B$96) * (Species!C1158=Assoziation!$C$2:$C$96) * (Species!D1158=Assoziation!$D$2:$D$96),0)),"")))</f>
        <v>Inneralpine Felsensteppe</v>
      </c>
      <c r="H1158" s="11" t="s">
        <v>1167</v>
      </c>
      <c r="I1158" s="10">
        <v>1</v>
      </c>
      <c r="J1158" s="10">
        <v>0</v>
      </c>
      <c r="K1158" s="10">
        <v>0</v>
      </c>
      <c r="L1158" t="str">
        <f t="shared" si="104"/>
        <v xml:space="preserve">Poa </v>
      </c>
      <c r="M1158" t="str">
        <f t="shared" si="105"/>
        <v xml:space="preserve"> molinerii</v>
      </c>
      <c r="N1158" t="str">
        <f t="shared" si="106"/>
        <v/>
      </c>
      <c r="O1158" t="str">
        <f t="shared" si="108"/>
        <v>Species</v>
      </c>
      <c r="P1158" t="str">
        <f t="shared" si="107"/>
        <v>Balb.</v>
      </c>
      <c r="Q1158" t="str">
        <f>LOOKUP(A1158,Formation!$A$2:$A$10,Formation!$B$2:$B$10)</f>
        <v>Grünland (Naturrasen, Wiesen und Weiden)</v>
      </c>
      <c r="R1158" t="str" cm="1">
        <f t="array" ref="R1158">INDEX(Klasse!$D$2:$D$42,MATCH(1,(A1158=Klasse!$A$2:$A$42) * (Species!B1158=Klasse!$B$2:$B$42),0))</f>
        <v>Wärmeliebende Trockenrasen</v>
      </c>
    </row>
    <row r="1159" spans="1:18" x14ac:dyDescent="0.3">
      <c r="A1159" s="10">
        <v>4</v>
      </c>
      <c r="B1159" s="10">
        <v>2</v>
      </c>
      <c r="C1159" s="10">
        <v>1</v>
      </c>
      <c r="D1159" s="10">
        <v>1</v>
      </c>
      <c r="E1159" t="str">
        <f>IF(C1159="",Options!$A$3,IF(D1159="",Options!$A$4,Options!$A$5))</f>
        <v>Assoziation</v>
      </c>
      <c r="F1159" t="str" cm="1">
        <f t="array" ref="F1159">IF(E1159=Options!$A$3,"",IF(E1159=Options!$A$4,INDEX(Verband!$E$2:$E$179,MATCH(1,(A1159=Verband!$A$2:$A$179) * (Species!B1159=Verband!$B$2:$B$179) * (Species!C1159=Verband!$C$2:$C$179),0)),IF(E1159=Options!$A$5,INDEX(Assoziation!$F$2:$F$96,MATCH(1,(A1159=Assoziation!$A$2:$A$96) * (Species!B1159=Assoziation!$B$2:$B$96) * (Species!C1159=Assoziation!$C$2:$C$96) * (Species!D1159=Assoziation!$D$2:$D$96),0)),"")))</f>
        <v>Stipo-Poion</v>
      </c>
      <c r="G1159" t="str" cm="1">
        <f t="array" ref="G1159">IF(E1159=Options!$A$3,INDEX(Klasse!$D$2:$D$42,MATCH(1,(A1159=Klasse!$A$2:$A$42) * (Species!B1159=Klasse!$B$2:$B$42),0)),IF(E1159=Options!$A$4,INDEX(Verband!$F$2:$F$179,MATCH(1,(A1159=Verband!$A$2:$A$179) * (Species!B1159=Verband!$B$2:$B$179) * (Species!C1159=Verband!$C$2:$C$179),0)),IF(E1159=Options!$A$5,INDEX(Assoziation!$G$2:$G$96,MATCH(1,(A1159=Assoziation!$A$2:$A$96) * (Species!B1159=Assoziation!$B$2:$B$96) * (Species!C1159=Assoziation!$C$2:$C$96) * (Species!D1159=Assoziation!$D$2:$D$96),0)),"")))</f>
        <v>Inneralpine Felsensteppe</v>
      </c>
      <c r="H1159" s="11" t="s">
        <v>1168</v>
      </c>
      <c r="I1159" s="10">
        <v>1</v>
      </c>
      <c r="J1159" s="10">
        <v>0</v>
      </c>
      <c r="K1159" s="10">
        <v>0</v>
      </c>
      <c r="L1159" t="str">
        <f t="shared" si="104"/>
        <v xml:space="preserve">Poa </v>
      </c>
      <c r="M1159" t="str">
        <f t="shared" si="105"/>
        <v xml:space="preserve"> perconcinna</v>
      </c>
      <c r="N1159" t="str">
        <f t="shared" si="106"/>
        <v/>
      </c>
      <c r="O1159" t="str">
        <f t="shared" si="108"/>
        <v>Species</v>
      </c>
      <c r="P1159" t="str">
        <f t="shared" si="107"/>
        <v>J. R. Edm.</v>
      </c>
      <c r="Q1159" t="str">
        <f>LOOKUP(A1159,Formation!$A$2:$A$10,Formation!$B$2:$B$10)</f>
        <v>Grünland (Naturrasen, Wiesen und Weiden)</v>
      </c>
      <c r="R1159" t="str" cm="1">
        <f t="array" ref="R1159">INDEX(Klasse!$D$2:$D$42,MATCH(1,(A1159=Klasse!$A$2:$A$42) * (Species!B1159=Klasse!$B$2:$B$42),0))</f>
        <v>Wärmeliebende Trockenrasen</v>
      </c>
    </row>
    <row r="1160" spans="1:18" x14ac:dyDescent="0.3">
      <c r="A1160" s="10">
        <v>4</v>
      </c>
      <c r="B1160" s="10">
        <v>2</v>
      </c>
      <c r="C1160" s="10">
        <v>1</v>
      </c>
      <c r="D1160" s="10">
        <v>1</v>
      </c>
      <c r="E1160" t="str">
        <f>IF(C1160="",Options!$A$3,IF(D1160="",Options!$A$4,Options!$A$5))</f>
        <v>Assoziation</v>
      </c>
      <c r="F1160" t="str" cm="1">
        <f t="array" ref="F1160">IF(E1160=Options!$A$3,"",IF(E1160=Options!$A$4,INDEX(Verband!$E$2:$E$179,MATCH(1,(A1160=Verband!$A$2:$A$179) * (Species!B1160=Verband!$B$2:$B$179) * (Species!C1160=Verband!$C$2:$C$179),0)),IF(E1160=Options!$A$5,INDEX(Assoziation!$F$2:$F$96,MATCH(1,(A1160=Assoziation!$A$2:$A$96) * (Species!B1160=Assoziation!$B$2:$B$96) * (Species!C1160=Assoziation!$C$2:$C$96) * (Species!D1160=Assoziation!$D$2:$D$96),0)),"")))</f>
        <v>Stipo-Poion</v>
      </c>
      <c r="G1160" t="str" cm="1">
        <f t="array" ref="G1160">IF(E1160=Options!$A$3,INDEX(Klasse!$D$2:$D$42,MATCH(1,(A1160=Klasse!$A$2:$A$42) * (Species!B1160=Klasse!$B$2:$B$42),0)),IF(E1160=Options!$A$4,INDEX(Verband!$F$2:$F$179,MATCH(1,(A1160=Verband!$A$2:$A$179) * (Species!B1160=Verband!$B$2:$B$179) * (Species!C1160=Verband!$C$2:$C$179),0)),IF(E1160=Options!$A$5,INDEX(Assoziation!$G$2:$G$96,MATCH(1,(A1160=Assoziation!$A$2:$A$96) * (Species!B1160=Assoziation!$B$2:$B$96) * (Species!C1160=Assoziation!$C$2:$C$96) * (Species!D1160=Assoziation!$D$2:$D$96),0)),"")))</f>
        <v>Inneralpine Felsensteppe</v>
      </c>
      <c r="H1160" s="11" t="s">
        <v>1169</v>
      </c>
      <c r="I1160" s="10">
        <v>1</v>
      </c>
      <c r="J1160" s="10">
        <v>0</v>
      </c>
      <c r="K1160" s="10">
        <v>0</v>
      </c>
      <c r="L1160" t="str">
        <f t="shared" si="104"/>
        <v xml:space="preserve">Potentilla </v>
      </c>
      <c r="M1160" t="str">
        <f t="shared" si="105"/>
        <v xml:space="preserve"> cinerea</v>
      </c>
      <c r="N1160" t="str">
        <f t="shared" si="106"/>
        <v/>
      </c>
      <c r="O1160" t="str">
        <f t="shared" si="108"/>
        <v>Species</v>
      </c>
      <c r="P1160" t="str">
        <f t="shared" si="107"/>
        <v>Vill.</v>
      </c>
      <c r="Q1160" t="str">
        <f>LOOKUP(A1160,Formation!$A$2:$A$10,Formation!$B$2:$B$10)</f>
        <v>Grünland (Naturrasen, Wiesen und Weiden)</v>
      </c>
      <c r="R1160" t="str" cm="1">
        <f t="array" ref="R1160">INDEX(Klasse!$D$2:$D$42,MATCH(1,(A1160=Klasse!$A$2:$A$42) * (Species!B1160=Klasse!$B$2:$B$42),0))</f>
        <v>Wärmeliebende Trockenrasen</v>
      </c>
    </row>
    <row r="1161" spans="1:18" x14ac:dyDescent="0.3">
      <c r="A1161" s="10">
        <v>4</v>
      </c>
      <c r="B1161" s="10">
        <v>2</v>
      </c>
      <c r="C1161" s="10">
        <v>1</v>
      </c>
      <c r="D1161" s="10">
        <v>1</v>
      </c>
      <c r="E1161" t="str">
        <f>IF(C1161="",Options!$A$3,IF(D1161="",Options!$A$4,Options!$A$5))</f>
        <v>Assoziation</v>
      </c>
      <c r="F1161" t="str" cm="1">
        <f t="array" ref="F1161">IF(E1161=Options!$A$3,"",IF(E1161=Options!$A$4,INDEX(Verband!$E$2:$E$179,MATCH(1,(A1161=Verband!$A$2:$A$179) * (Species!B1161=Verband!$B$2:$B$179) * (Species!C1161=Verband!$C$2:$C$179),0)),IF(E1161=Options!$A$5,INDEX(Assoziation!$F$2:$F$96,MATCH(1,(A1161=Assoziation!$A$2:$A$96) * (Species!B1161=Assoziation!$B$2:$B$96) * (Species!C1161=Assoziation!$C$2:$C$96) * (Species!D1161=Assoziation!$D$2:$D$96),0)),"")))</f>
        <v>Stipo-Poion</v>
      </c>
      <c r="G1161" t="str" cm="1">
        <f t="array" ref="G1161">IF(E1161=Options!$A$3,INDEX(Klasse!$D$2:$D$42,MATCH(1,(A1161=Klasse!$A$2:$A$42) * (Species!B1161=Klasse!$B$2:$B$42),0)),IF(E1161=Options!$A$4,INDEX(Verband!$F$2:$F$179,MATCH(1,(A1161=Verband!$A$2:$A$179) * (Species!B1161=Verband!$B$2:$B$179) * (Species!C1161=Verband!$C$2:$C$179),0)),IF(E1161=Options!$A$5,INDEX(Assoziation!$G$2:$G$96,MATCH(1,(A1161=Assoziation!$A$2:$A$96) * (Species!B1161=Assoziation!$B$2:$B$96) * (Species!C1161=Assoziation!$C$2:$C$96) * (Species!D1161=Assoziation!$D$2:$D$96),0)),"")))</f>
        <v>Inneralpine Felsensteppe</v>
      </c>
      <c r="H1161" s="11" t="s">
        <v>1170</v>
      </c>
      <c r="I1161" s="10">
        <v>1</v>
      </c>
      <c r="J1161" s="10">
        <v>0</v>
      </c>
      <c r="K1161" s="10">
        <v>0</v>
      </c>
      <c r="L1161" t="str">
        <f t="shared" si="104"/>
        <v xml:space="preserve">Pulsatilla </v>
      </c>
      <c r="M1161" t="str">
        <f t="shared" si="105"/>
        <v xml:space="preserve"> halleri</v>
      </c>
      <c r="N1161" t="str">
        <f t="shared" si="106"/>
        <v/>
      </c>
      <c r="O1161" t="str">
        <f t="shared" si="108"/>
        <v>Species</v>
      </c>
      <c r="P1161" t="str">
        <f t="shared" si="107"/>
        <v>(All.) Willd.</v>
      </c>
      <c r="Q1161" t="str">
        <f>LOOKUP(A1161,Formation!$A$2:$A$10,Formation!$B$2:$B$10)</f>
        <v>Grünland (Naturrasen, Wiesen und Weiden)</v>
      </c>
      <c r="R1161" t="str" cm="1">
        <f t="array" ref="R1161">INDEX(Klasse!$D$2:$D$42,MATCH(1,(A1161=Klasse!$A$2:$A$42) * (Species!B1161=Klasse!$B$2:$B$42),0))</f>
        <v>Wärmeliebende Trockenrasen</v>
      </c>
    </row>
    <row r="1162" spans="1:18" x14ac:dyDescent="0.3">
      <c r="A1162" s="10">
        <v>4</v>
      </c>
      <c r="B1162" s="10">
        <v>2</v>
      </c>
      <c r="C1162" s="10">
        <v>1</v>
      </c>
      <c r="D1162" s="10">
        <v>1</v>
      </c>
      <c r="E1162" t="str">
        <f>IF(C1162="",Options!$A$3,IF(D1162="",Options!$A$4,Options!$A$5))</f>
        <v>Assoziation</v>
      </c>
      <c r="F1162" t="str" cm="1">
        <f t="array" ref="F1162">IF(E1162=Options!$A$3,"",IF(E1162=Options!$A$4,INDEX(Verband!$E$2:$E$179,MATCH(1,(A1162=Verband!$A$2:$A$179) * (Species!B1162=Verband!$B$2:$B$179) * (Species!C1162=Verband!$C$2:$C$179),0)),IF(E1162=Options!$A$5,INDEX(Assoziation!$F$2:$F$96,MATCH(1,(A1162=Assoziation!$A$2:$A$96) * (Species!B1162=Assoziation!$B$2:$B$96) * (Species!C1162=Assoziation!$C$2:$C$96) * (Species!D1162=Assoziation!$D$2:$D$96),0)),"")))</f>
        <v>Stipo-Poion</v>
      </c>
      <c r="G1162" t="str" cm="1">
        <f t="array" ref="G1162">IF(E1162=Options!$A$3,INDEX(Klasse!$D$2:$D$42,MATCH(1,(A1162=Klasse!$A$2:$A$42) * (Species!B1162=Klasse!$B$2:$B$42),0)),IF(E1162=Options!$A$4,INDEX(Verband!$F$2:$F$179,MATCH(1,(A1162=Verband!$A$2:$A$179) * (Species!B1162=Verband!$B$2:$B$179) * (Species!C1162=Verband!$C$2:$C$179),0)),IF(E1162=Options!$A$5,INDEX(Assoziation!$G$2:$G$96,MATCH(1,(A1162=Assoziation!$A$2:$A$96) * (Species!B1162=Assoziation!$B$2:$B$96) * (Species!C1162=Assoziation!$C$2:$C$96) * (Species!D1162=Assoziation!$D$2:$D$96),0)),"")))</f>
        <v>Inneralpine Felsensteppe</v>
      </c>
      <c r="H1162" s="11" t="s">
        <v>1171</v>
      </c>
      <c r="I1162" s="10">
        <v>1</v>
      </c>
      <c r="J1162" s="10">
        <v>0</v>
      </c>
      <c r="K1162" s="10">
        <v>0</v>
      </c>
      <c r="L1162" t="str">
        <f t="shared" si="104"/>
        <v xml:space="preserve">Scabiosa </v>
      </c>
      <c r="M1162" t="str">
        <f t="shared" si="105"/>
        <v xml:space="preserve"> triandra</v>
      </c>
      <c r="N1162" t="str">
        <f t="shared" si="106"/>
        <v/>
      </c>
      <c r="O1162" t="str">
        <f t="shared" si="108"/>
        <v>Species</v>
      </c>
      <c r="P1162" t="str">
        <f t="shared" si="107"/>
        <v>L.</v>
      </c>
      <c r="Q1162" t="str">
        <f>LOOKUP(A1162,Formation!$A$2:$A$10,Formation!$B$2:$B$10)</f>
        <v>Grünland (Naturrasen, Wiesen und Weiden)</v>
      </c>
      <c r="R1162" t="str" cm="1">
        <f t="array" ref="R1162">INDEX(Klasse!$D$2:$D$42,MATCH(1,(A1162=Klasse!$A$2:$A$42) * (Species!B1162=Klasse!$B$2:$B$42),0))</f>
        <v>Wärmeliebende Trockenrasen</v>
      </c>
    </row>
    <row r="1163" spans="1:18" x14ac:dyDescent="0.3">
      <c r="A1163" s="10">
        <v>4</v>
      </c>
      <c r="B1163" s="10">
        <v>2</v>
      </c>
      <c r="C1163" s="10">
        <v>1</v>
      </c>
      <c r="D1163" s="10">
        <v>1</v>
      </c>
      <c r="E1163" t="str">
        <f>IF(C1163="",Options!$A$3,IF(D1163="",Options!$A$4,Options!$A$5))</f>
        <v>Assoziation</v>
      </c>
      <c r="F1163" t="str" cm="1">
        <f t="array" ref="F1163">IF(E1163=Options!$A$3,"",IF(E1163=Options!$A$4,INDEX(Verband!$E$2:$E$179,MATCH(1,(A1163=Verband!$A$2:$A$179) * (Species!B1163=Verband!$B$2:$B$179) * (Species!C1163=Verband!$C$2:$C$179),0)),IF(E1163=Options!$A$5,INDEX(Assoziation!$F$2:$F$96,MATCH(1,(A1163=Assoziation!$A$2:$A$96) * (Species!B1163=Assoziation!$B$2:$B$96) * (Species!C1163=Assoziation!$C$2:$C$96) * (Species!D1163=Assoziation!$D$2:$D$96),0)),"")))</f>
        <v>Stipo-Poion</v>
      </c>
      <c r="G1163" t="str" cm="1">
        <f t="array" ref="G1163">IF(E1163=Options!$A$3,INDEX(Klasse!$D$2:$D$42,MATCH(1,(A1163=Klasse!$A$2:$A$42) * (Species!B1163=Klasse!$B$2:$B$42),0)),IF(E1163=Options!$A$4,INDEX(Verband!$F$2:$F$179,MATCH(1,(A1163=Verband!$A$2:$A$179) * (Species!B1163=Verband!$B$2:$B$179) * (Species!C1163=Verband!$C$2:$C$179),0)),IF(E1163=Options!$A$5,INDEX(Assoziation!$G$2:$G$96,MATCH(1,(A1163=Assoziation!$A$2:$A$96) * (Species!B1163=Assoziation!$B$2:$B$96) * (Species!C1163=Assoziation!$C$2:$C$96) * (Species!D1163=Assoziation!$D$2:$D$96),0)),"")))</f>
        <v>Inneralpine Felsensteppe</v>
      </c>
      <c r="H1163" s="11" t="s">
        <v>1172</v>
      </c>
      <c r="I1163" s="10">
        <v>1</v>
      </c>
      <c r="J1163" s="10">
        <v>1</v>
      </c>
      <c r="K1163" s="10">
        <v>0</v>
      </c>
      <c r="L1163" t="str">
        <f t="shared" si="104"/>
        <v xml:space="preserve">Stipa </v>
      </c>
      <c r="M1163" t="str">
        <f t="shared" si="105"/>
        <v xml:space="preserve"> capillata</v>
      </c>
      <c r="N1163" t="str">
        <f t="shared" si="106"/>
        <v/>
      </c>
      <c r="O1163" t="str">
        <f t="shared" si="108"/>
        <v>Species</v>
      </c>
      <c r="P1163" t="str">
        <f t="shared" si="107"/>
        <v>L.</v>
      </c>
      <c r="Q1163" t="str">
        <f>LOOKUP(A1163,Formation!$A$2:$A$10,Formation!$B$2:$B$10)</f>
        <v>Grünland (Naturrasen, Wiesen und Weiden)</v>
      </c>
      <c r="R1163" t="str" cm="1">
        <f t="array" ref="R1163">INDEX(Klasse!$D$2:$D$42,MATCH(1,(A1163=Klasse!$A$2:$A$42) * (Species!B1163=Klasse!$B$2:$B$42),0))</f>
        <v>Wärmeliebende Trockenrasen</v>
      </c>
    </row>
    <row r="1164" spans="1:18" x14ac:dyDescent="0.3">
      <c r="A1164" s="10">
        <v>4</v>
      </c>
      <c r="B1164" s="10">
        <v>2</v>
      </c>
      <c r="C1164" s="10">
        <v>1</v>
      </c>
      <c r="D1164" s="10">
        <v>1</v>
      </c>
      <c r="E1164" t="str">
        <f>IF(C1164="",Options!$A$3,IF(D1164="",Options!$A$4,Options!$A$5))</f>
        <v>Assoziation</v>
      </c>
      <c r="F1164" t="str" cm="1">
        <f t="array" ref="F1164">IF(E1164=Options!$A$3,"",IF(E1164=Options!$A$4,INDEX(Verband!$E$2:$E$179,MATCH(1,(A1164=Verband!$A$2:$A$179) * (Species!B1164=Verband!$B$2:$B$179) * (Species!C1164=Verband!$C$2:$C$179),0)),IF(E1164=Options!$A$5,INDEX(Assoziation!$F$2:$F$96,MATCH(1,(A1164=Assoziation!$A$2:$A$96) * (Species!B1164=Assoziation!$B$2:$B$96) * (Species!C1164=Assoziation!$C$2:$C$96) * (Species!D1164=Assoziation!$D$2:$D$96),0)),"")))</f>
        <v>Stipo-Poion</v>
      </c>
      <c r="G1164" t="str" cm="1">
        <f t="array" ref="G1164">IF(E1164=Options!$A$3,INDEX(Klasse!$D$2:$D$42,MATCH(1,(A1164=Klasse!$A$2:$A$42) * (Species!B1164=Klasse!$B$2:$B$42),0)),IF(E1164=Options!$A$4,INDEX(Verband!$F$2:$F$179,MATCH(1,(A1164=Verband!$A$2:$A$179) * (Species!B1164=Verband!$B$2:$B$179) * (Species!C1164=Verband!$C$2:$C$179),0)),IF(E1164=Options!$A$5,INDEX(Assoziation!$G$2:$G$96,MATCH(1,(A1164=Assoziation!$A$2:$A$96) * (Species!B1164=Assoziation!$B$2:$B$96) * (Species!C1164=Assoziation!$C$2:$C$96) * (Species!D1164=Assoziation!$D$2:$D$96),0)),"")))</f>
        <v>Inneralpine Felsensteppe</v>
      </c>
      <c r="H1164" s="11" t="s">
        <v>1173</v>
      </c>
      <c r="I1164" s="10">
        <v>1</v>
      </c>
      <c r="J1164" s="10">
        <v>1</v>
      </c>
      <c r="K1164" s="10">
        <v>0</v>
      </c>
      <c r="L1164" t="str">
        <f t="shared" si="104"/>
        <v xml:space="preserve">Stipa </v>
      </c>
      <c r="M1164" t="str">
        <f t="shared" si="105"/>
        <v xml:space="preserve"> eriocaulis</v>
      </c>
      <c r="N1164" t="str">
        <f t="shared" si="106"/>
        <v>eriocaulis</v>
      </c>
      <c r="O1164" t="str">
        <f t="shared" si="108"/>
        <v>Subspecies</v>
      </c>
      <c r="P1164" t="str">
        <f t="shared" si="107"/>
        <v/>
      </c>
      <c r="Q1164" t="str">
        <f>LOOKUP(A1164,Formation!$A$2:$A$10,Formation!$B$2:$B$10)</f>
        <v>Grünland (Naturrasen, Wiesen und Weiden)</v>
      </c>
      <c r="R1164" t="str" cm="1">
        <f t="array" ref="R1164">INDEX(Klasse!$D$2:$D$42,MATCH(1,(A1164=Klasse!$A$2:$A$42) * (Species!B1164=Klasse!$B$2:$B$42),0))</f>
        <v>Wärmeliebende Trockenrasen</v>
      </c>
    </row>
    <row r="1165" spans="1:18" x14ac:dyDescent="0.3">
      <c r="A1165" s="10">
        <v>4</v>
      </c>
      <c r="B1165" s="10">
        <v>2</v>
      </c>
      <c r="C1165" s="10">
        <v>1</v>
      </c>
      <c r="D1165" s="10">
        <v>1</v>
      </c>
      <c r="E1165" t="str">
        <f>IF(C1165="",Options!$A$3,IF(D1165="",Options!$A$4,Options!$A$5))</f>
        <v>Assoziation</v>
      </c>
      <c r="F1165" t="str" cm="1">
        <f t="array" ref="F1165">IF(E1165=Options!$A$3,"",IF(E1165=Options!$A$4,INDEX(Verband!$E$2:$E$179,MATCH(1,(A1165=Verband!$A$2:$A$179) * (Species!B1165=Verband!$B$2:$B$179) * (Species!C1165=Verband!$C$2:$C$179),0)),IF(E1165=Options!$A$5,INDEX(Assoziation!$F$2:$F$96,MATCH(1,(A1165=Assoziation!$A$2:$A$96) * (Species!B1165=Assoziation!$B$2:$B$96) * (Species!C1165=Assoziation!$C$2:$C$96) * (Species!D1165=Assoziation!$D$2:$D$96),0)),"")))</f>
        <v>Stipo-Poion</v>
      </c>
      <c r="G1165" t="str" cm="1">
        <f t="array" ref="G1165">IF(E1165=Options!$A$3,INDEX(Klasse!$D$2:$D$42,MATCH(1,(A1165=Klasse!$A$2:$A$42) * (Species!B1165=Klasse!$B$2:$B$42),0)),IF(E1165=Options!$A$4,INDEX(Verband!$F$2:$F$179,MATCH(1,(A1165=Verband!$A$2:$A$179) * (Species!B1165=Verband!$B$2:$B$179) * (Species!C1165=Verband!$C$2:$C$179),0)),IF(E1165=Options!$A$5,INDEX(Assoziation!$G$2:$G$96,MATCH(1,(A1165=Assoziation!$A$2:$A$96) * (Species!B1165=Assoziation!$B$2:$B$96) * (Species!C1165=Assoziation!$C$2:$C$96) * (Species!D1165=Assoziation!$D$2:$D$96),0)),"")))</f>
        <v>Inneralpine Felsensteppe</v>
      </c>
      <c r="H1165" s="11" t="s">
        <v>1174</v>
      </c>
      <c r="I1165" s="10">
        <v>0</v>
      </c>
      <c r="J1165" s="10">
        <v>0</v>
      </c>
      <c r="K1165" s="10">
        <v>0</v>
      </c>
      <c r="L1165" t="str">
        <f t="shared" si="104"/>
        <v xml:space="preserve">Achillea </v>
      </c>
      <c r="M1165" t="str">
        <f t="shared" si="105"/>
        <v xml:space="preserve"> collina</v>
      </c>
      <c r="N1165" t="str">
        <f t="shared" si="106"/>
        <v/>
      </c>
      <c r="O1165" t="str">
        <f t="shared" si="108"/>
        <v>Species</v>
      </c>
      <c r="P1165" t="str">
        <f t="shared" si="107"/>
        <v>Rchb.</v>
      </c>
      <c r="Q1165" t="str">
        <f>LOOKUP(A1165,Formation!$A$2:$A$10,Formation!$B$2:$B$10)</f>
        <v>Grünland (Naturrasen, Wiesen und Weiden)</v>
      </c>
      <c r="R1165" t="str" cm="1">
        <f t="array" ref="R1165">INDEX(Klasse!$D$2:$D$42,MATCH(1,(A1165=Klasse!$A$2:$A$42) * (Species!B1165=Klasse!$B$2:$B$42),0))</f>
        <v>Wärmeliebende Trockenrasen</v>
      </c>
    </row>
    <row r="1166" spans="1:18" x14ac:dyDescent="0.3">
      <c r="A1166" s="10">
        <v>4</v>
      </c>
      <c r="B1166" s="10">
        <v>2</v>
      </c>
      <c r="C1166" s="10">
        <v>1</v>
      </c>
      <c r="D1166" s="10">
        <v>1</v>
      </c>
      <c r="E1166" t="str">
        <f>IF(C1166="",Options!$A$3,IF(D1166="",Options!$A$4,Options!$A$5))</f>
        <v>Assoziation</v>
      </c>
      <c r="F1166" t="str" cm="1">
        <f t="array" ref="F1166">IF(E1166=Options!$A$3,"",IF(E1166=Options!$A$4,INDEX(Verband!$E$2:$E$179,MATCH(1,(A1166=Verband!$A$2:$A$179) * (Species!B1166=Verband!$B$2:$B$179) * (Species!C1166=Verband!$C$2:$C$179),0)),IF(E1166=Options!$A$5,INDEX(Assoziation!$F$2:$F$96,MATCH(1,(A1166=Assoziation!$A$2:$A$96) * (Species!B1166=Assoziation!$B$2:$B$96) * (Species!C1166=Assoziation!$C$2:$C$96) * (Species!D1166=Assoziation!$D$2:$D$96),0)),"")))</f>
        <v>Stipo-Poion</v>
      </c>
      <c r="G1166" t="str" cm="1">
        <f t="array" ref="G1166">IF(E1166=Options!$A$3,INDEX(Klasse!$D$2:$D$42,MATCH(1,(A1166=Klasse!$A$2:$A$42) * (Species!B1166=Klasse!$B$2:$B$42),0)),IF(E1166=Options!$A$4,INDEX(Verband!$F$2:$F$179,MATCH(1,(A1166=Verband!$A$2:$A$179) * (Species!B1166=Verband!$B$2:$B$179) * (Species!C1166=Verband!$C$2:$C$179),0)),IF(E1166=Options!$A$5,INDEX(Assoziation!$G$2:$G$96,MATCH(1,(A1166=Assoziation!$A$2:$A$96) * (Species!B1166=Assoziation!$B$2:$B$96) * (Species!C1166=Assoziation!$C$2:$C$96) * (Species!D1166=Assoziation!$D$2:$D$96),0)),"")))</f>
        <v>Inneralpine Felsensteppe</v>
      </c>
      <c r="H1166" s="11" t="s">
        <v>1175</v>
      </c>
      <c r="I1166" s="10">
        <v>0</v>
      </c>
      <c r="J1166" s="10">
        <v>0</v>
      </c>
      <c r="K1166" s="10">
        <v>0</v>
      </c>
      <c r="L1166" t="str">
        <f t="shared" si="104"/>
        <v xml:space="preserve">Alyssum </v>
      </c>
      <c r="M1166" t="str">
        <f t="shared" si="105"/>
        <v xml:space="preserve"> alpestre</v>
      </c>
      <c r="N1166" t="str">
        <f t="shared" si="106"/>
        <v/>
      </c>
      <c r="O1166" t="str">
        <f t="shared" si="108"/>
        <v>Species</v>
      </c>
      <c r="P1166" t="str">
        <f t="shared" si="107"/>
        <v>L.</v>
      </c>
      <c r="Q1166" t="str">
        <f>LOOKUP(A1166,Formation!$A$2:$A$10,Formation!$B$2:$B$10)</f>
        <v>Grünland (Naturrasen, Wiesen und Weiden)</v>
      </c>
      <c r="R1166" t="str" cm="1">
        <f t="array" ref="R1166">INDEX(Klasse!$D$2:$D$42,MATCH(1,(A1166=Klasse!$A$2:$A$42) * (Species!B1166=Klasse!$B$2:$B$42),0))</f>
        <v>Wärmeliebende Trockenrasen</v>
      </c>
    </row>
    <row r="1167" spans="1:18" x14ac:dyDescent="0.3">
      <c r="A1167" s="10">
        <v>4</v>
      </c>
      <c r="B1167" s="10">
        <v>2</v>
      </c>
      <c r="C1167" s="10">
        <v>1</v>
      </c>
      <c r="D1167" s="10">
        <v>1</v>
      </c>
      <c r="E1167" t="str">
        <f>IF(C1167="",Options!$A$3,IF(D1167="",Options!$A$4,Options!$A$5))</f>
        <v>Assoziation</v>
      </c>
      <c r="F1167" t="str" cm="1">
        <f t="array" ref="F1167">IF(E1167=Options!$A$3,"",IF(E1167=Options!$A$4,INDEX(Verband!$E$2:$E$179,MATCH(1,(A1167=Verband!$A$2:$A$179) * (Species!B1167=Verband!$B$2:$B$179) * (Species!C1167=Verband!$C$2:$C$179),0)),IF(E1167=Options!$A$5,INDEX(Assoziation!$F$2:$F$96,MATCH(1,(A1167=Assoziation!$A$2:$A$96) * (Species!B1167=Assoziation!$B$2:$B$96) * (Species!C1167=Assoziation!$C$2:$C$96) * (Species!D1167=Assoziation!$D$2:$D$96),0)),"")))</f>
        <v>Stipo-Poion</v>
      </c>
      <c r="G1167" t="str" cm="1">
        <f t="array" ref="G1167">IF(E1167=Options!$A$3,INDEX(Klasse!$D$2:$D$42,MATCH(1,(A1167=Klasse!$A$2:$A$42) * (Species!B1167=Klasse!$B$2:$B$42),0)),IF(E1167=Options!$A$4,INDEX(Verband!$F$2:$F$179,MATCH(1,(A1167=Verband!$A$2:$A$179) * (Species!B1167=Verband!$B$2:$B$179) * (Species!C1167=Verband!$C$2:$C$179),0)),IF(E1167=Options!$A$5,INDEX(Assoziation!$G$2:$G$96,MATCH(1,(A1167=Assoziation!$A$2:$A$96) * (Species!B1167=Assoziation!$B$2:$B$96) * (Species!C1167=Assoziation!$C$2:$C$96) * (Species!D1167=Assoziation!$D$2:$D$96),0)),"")))</f>
        <v>Inneralpine Felsensteppe</v>
      </c>
      <c r="H1167" s="11" t="s">
        <v>1176</v>
      </c>
      <c r="I1167" s="10">
        <v>0</v>
      </c>
      <c r="J1167" s="10">
        <v>0</v>
      </c>
      <c r="K1167" s="10">
        <v>0</v>
      </c>
      <c r="L1167" t="str">
        <f t="shared" si="104"/>
        <v xml:space="preserve">Anthyllis </v>
      </c>
      <c r="M1167" t="str">
        <f t="shared" si="105"/>
        <v xml:space="preserve"> vulneraria</v>
      </c>
      <c r="N1167" t="str">
        <f t="shared" si="106"/>
        <v>polyphylla</v>
      </c>
      <c r="O1167" t="str">
        <f t="shared" si="108"/>
        <v>Subspecies</v>
      </c>
      <c r="P1167" t="str">
        <f t="shared" si="107"/>
        <v/>
      </c>
      <c r="Q1167" t="str">
        <f>LOOKUP(A1167,Formation!$A$2:$A$10,Formation!$B$2:$B$10)</f>
        <v>Grünland (Naturrasen, Wiesen und Weiden)</v>
      </c>
      <c r="R1167" t="str" cm="1">
        <f t="array" ref="R1167">INDEX(Klasse!$D$2:$D$42,MATCH(1,(A1167=Klasse!$A$2:$A$42) * (Species!B1167=Klasse!$B$2:$B$42),0))</f>
        <v>Wärmeliebende Trockenrasen</v>
      </c>
    </row>
    <row r="1168" spans="1:18" x14ac:dyDescent="0.3">
      <c r="A1168" s="10">
        <v>4</v>
      </c>
      <c r="B1168" s="10">
        <v>2</v>
      </c>
      <c r="C1168" s="10">
        <v>1</v>
      </c>
      <c r="D1168" s="10">
        <v>1</v>
      </c>
      <c r="E1168" t="str">
        <f>IF(C1168="",Options!$A$3,IF(D1168="",Options!$A$4,Options!$A$5))</f>
        <v>Assoziation</v>
      </c>
      <c r="F1168" t="str" cm="1">
        <f t="array" ref="F1168">IF(E1168=Options!$A$3,"",IF(E1168=Options!$A$4,INDEX(Verband!$E$2:$E$179,MATCH(1,(A1168=Verband!$A$2:$A$179) * (Species!B1168=Verband!$B$2:$B$179) * (Species!C1168=Verband!$C$2:$C$179),0)),IF(E1168=Options!$A$5,INDEX(Assoziation!$F$2:$F$96,MATCH(1,(A1168=Assoziation!$A$2:$A$96) * (Species!B1168=Assoziation!$B$2:$B$96) * (Species!C1168=Assoziation!$C$2:$C$96) * (Species!D1168=Assoziation!$D$2:$D$96),0)),"")))</f>
        <v>Stipo-Poion</v>
      </c>
      <c r="G1168" t="str" cm="1">
        <f t="array" ref="G1168">IF(E1168=Options!$A$3,INDEX(Klasse!$D$2:$D$42,MATCH(1,(A1168=Klasse!$A$2:$A$42) * (Species!B1168=Klasse!$B$2:$B$42),0)),IF(E1168=Options!$A$4,INDEX(Verband!$F$2:$F$179,MATCH(1,(A1168=Verband!$A$2:$A$179) * (Species!B1168=Verband!$B$2:$B$179) * (Species!C1168=Verband!$C$2:$C$179),0)),IF(E1168=Options!$A$5,INDEX(Assoziation!$G$2:$G$96,MATCH(1,(A1168=Assoziation!$A$2:$A$96) * (Species!B1168=Assoziation!$B$2:$B$96) * (Species!C1168=Assoziation!$C$2:$C$96) * (Species!D1168=Assoziation!$D$2:$D$96),0)),"")))</f>
        <v>Inneralpine Felsensteppe</v>
      </c>
      <c r="H1168" s="11" t="s">
        <v>1177</v>
      </c>
      <c r="I1168" s="10">
        <v>0</v>
      </c>
      <c r="J1168" s="10">
        <v>0</v>
      </c>
      <c r="K1168" s="10">
        <v>0</v>
      </c>
      <c r="L1168" t="str">
        <f t="shared" si="104"/>
        <v xml:space="preserve">	Armeria </v>
      </c>
      <c r="M1168" t="str">
        <f t="shared" si="105"/>
        <v xml:space="preserve"> arenaria</v>
      </c>
      <c r="N1168" t="str">
        <f t="shared" si="106"/>
        <v/>
      </c>
      <c r="O1168" t="str">
        <f t="shared" si="108"/>
        <v>Species</v>
      </c>
      <c r="P1168" t="str">
        <f t="shared" si="107"/>
        <v>(Pers.) Schult.</v>
      </c>
      <c r="Q1168" t="str">
        <f>LOOKUP(A1168,Formation!$A$2:$A$10,Formation!$B$2:$B$10)</f>
        <v>Grünland (Naturrasen, Wiesen und Weiden)</v>
      </c>
      <c r="R1168" t="str" cm="1">
        <f t="array" ref="R1168">INDEX(Klasse!$D$2:$D$42,MATCH(1,(A1168=Klasse!$A$2:$A$42) * (Species!B1168=Klasse!$B$2:$B$42),0))</f>
        <v>Wärmeliebende Trockenrasen</v>
      </c>
    </row>
    <row r="1169" spans="1:18" x14ac:dyDescent="0.3">
      <c r="A1169" s="10">
        <v>4</v>
      </c>
      <c r="B1169" s="10">
        <v>2</v>
      </c>
      <c r="C1169" s="10">
        <v>1</v>
      </c>
      <c r="D1169" s="10">
        <v>1</v>
      </c>
      <c r="E1169" t="str">
        <f>IF(C1169="",Options!$A$3,IF(D1169="",Options!$A$4,Options!$A$5))</f>
        <v>Assoziation</v>
      </c>
      <c r="F1169" t="str" cm="1">
        <f t="array" ref="F1169">IF(E1169=Options!$A$3,"",IF(E1169=Options!$A$4,INDEX(Verband!$E$2:$E$179,MATCH(1,(A1169=Verband!$A$2:$A$179) * (Species!B1169=Verband!$B$2:$B$179) * (Species!C1169=Verband!$C$2:$C$179),0)),IF(E1169=Options!$A$5,INDEX(Assoziation!$F$2:$F$96,MATCH(1,(A1169=Assoziation!$A$2:$A$96) * (Species!B1169=Assoziation!$B$2:$B$96) * (Species!C1169=Assoziation!$C$2:$C$96) * (Species!D1169=Assoziation!$D$2:$D$96),0)),"")))</f>
        <v>Stipo-Poion</v>
      </c>
      <c r="G1169" t="str" cm="1">
        <f t="array" ref="G1169">IF(E1169=Options!$A$3,INDEX(Klasse!$D$2:$D$42,MATCH(1,(A1169=Klasse!$A$2:$A$42) * (Species!B1169=Klasse!$B$2:$B$42),0)),IF(E1169=Options!$A$4,INDEX(Verband!$F$2:$F$179,MATCH(1,(A1169=Verband!$A$2:$A$179) * (Species!B1169=Verband!$B$2:$B$179) * (Species!C1169=Verband!$C$2:$C$179),0)),IF(E1169=Options!$A$5,INDEX(Assoziation!$G$2:$G$96,MATCH(1,(A1169=Assoziation!$A$2:$A$96) * (Species!B1169=Assoziation!$B$2:$B$96) * (Species!C1169=Assoziation!$C$2:$C$96) * (Species!D1169=Assoziation!$D$2:$D$96),0)),"")))</f>
        <v>Inneralpine Felsensteppe</v>
      </c>
      <c r="H1169" s="11" t="s">
        <v>1178</v>
      </c>
      <c r="I1169" s="10">
        <v>0</v>
      </c>
      <c r="J1169" s="10">
        <v>0</v>
      </c>
      <c r="K1169" s="10">
        <v>0</v>
      </c>
      <c r="L1169" t="str">
        <f t="shared" si="104"/>
        <v xml:space="preserve">Asperula </v>
      </c>
      <c r="M1169" t="str">
        <f t="shared" si="105"/>
        <v xml:space="preserve"> aristata</v>
      </c>
      <c r="N1169" t="str">
        <f t="shared" si="106"/>
        <v/>
      </c>
      <c r="O1169" t="str">
        <f t="shared" si="108"/>
        <v>Species</v>
      </c>
      <c r="P1169" t="str">
        <f t="shared" si="107"/>
        <v>L. f.</v>
      </c>
      <c r="Q1169" t="str">
        <f>LOOKUP(A1169,Formation!$A$2:$A$10,Formation!$B$2:$B$10)</f>
        <v>Grünland (Naturrasen, Wiesen und Weiden)</v>
      </c>
      <c r="R1169" t="str" cm="1">
        <f t="array" ref="R1169">INDEX(Klasse!$D$2:$D$42,MATCH(1,(A1169=Klasse!$A$2:$A$42) * (Species!B1169=Klasse!$B$2:$B$42),0))</f>
        <v>Wärmeliebende Trockenrasen</v>
      </c>
    </row>
    <row r="1170" spans="1:18" x14ac:dyDescent="0.3">
      <c r="A1170" s="10">
        <v>4</v>
      </c>
      <c r="B1170" s="10">
        <v>2</v>
      </c>
      <c r="C1170" s="10">
        <v>1</v>
      </c>
      <c r="D1170" s="10">
        <v>1</v>
      </c>
      <c r="E1170" t="str">
        <f>IF(C1170="",Options!$A$3,IF(D1170="",Options!$A$4,Options!$A$5))</f>
        <v>Assoziation</v>
      </c>
      <c r="F1170" t="str" cm="1">
        <f t="array" ref="F1170">IF(E1170=Options!$A$3,"",IF(E1170=Options!$A$4,INDEX(Verband!$E$2:$E$179,MATCH(1,(A1170=Verband!$A$2:$A$179) * (Species!B1170=Verband!$B$2:$B$179) * (Species!C1170=Verband!$C$2:$C$179),0)),IF(E1170=Options!$A$5,INDEX(Assoziation!$F$2:$F$96,MATCH(1,(A1170=Assoziation!$A$2:$A$96) * (Species!B1170=Assoziation!$B$2:$B$96) * (Species!C1170=Assoziation!$C$2:$C$96) * (Species!D1170=Assoziation!$D$2:$D$96),0)),"")))</f>
        <v>Stipo-Poion</v>
      </c>
      <c r="G1170" t="str" cm="1">
        <f t="array" ref="G1170">IF(E1170=Options!$A$3,INDEX(Klasse!$D$2:$D$42,MATCH(1,(A1170=Klasse!$A$2:$A$42) * (Species!B1170=Klasse!$B$2:$B$42),0)),IF(E1170=Options!$A$4,INDEX(Verband!$F$2:$F$179,MATCH(1,(A1170=Verband!$A$2:$A$179) * (Species!B1170=Verband!$B$2:$B$179) * (Species!C1170=Verband!$C$2:$C$179),0)),IF(E1170=Options!$A$5,INDEX(Assoziation!$G$2:$G$96,MATCH(1,(A1170=Assoziation!$A$2:$A$96) * (Species!B1170=Assoziation!$B$2:$B$96) * (Species!C1170=Assoziation!$C$2:$C$96) * (Species!D1170=Assoziation!$D$2:$D$96),0)),"")))</f>
        <v>Inneralpine Felsensteppe</v>
      </c>
      <c r="H1170" s="11" t="s">
        <v>1179</v>
      </c>
      <c r="I1170" s="10">
        <v>0</v>
      </c>
      <c r="J1170" s="10">
        <v>0</v>
      </c>
      <c r="K1170" s="10">
        <v>0</v>
      </c>
      <c r="L1170" t="str">
        <f t="shared" si="104"/>
        <v xml:space="preserve">Bulbocodium </v>
      </c>
      <c r="M1170" t="str">
        <f t="shared" si="105"/>
        <v xml:space="preserve"> vernum</v>
      </c>
      <c r="N1170" t="str">
        <f t="shared" si="106"/>
        <v/>
      </c>
      <c r="O1170" t="str">
        <f t="shared" si="108"/>
        <v>Species</v>
      </c>
      <c r="P1170" t="str">
        <f t="shared" si="107"/>
        <v>L.</v>
      </c>
      <c r="Q1170" t="str">
        <f>LOOKUP(A1170,Formation!$A$2:$A$10,Formation!$B$2:$B$10)</f>
        <v>Grünland (Naturrasen, Wiesen und Weiden)</v>
      </c>
      <c r="R1170" t="str" cm="1">
        <f t="array" ref="R1170">INDEX(Klasse!$D$2:$D$42,MATCH(1,(A1170=Klasse!$A$2:$A$42) * (Species!B1170=Klasse!$B$2:$B$42),0))</f>
        <v>Wärmeliebende Trockenrasen</v>
      </c>
    </row>
    <row r="1171" spans="1:18" x14ac:dyDescent="0.3">
      <c r="A1171" s="10">
        <v>4</v>
      </c>
      <c r="B1171" s="10">
        <v>2</v>
      </c>
      <c r="C1171" s="10">
        <v>1</v>
      </c>
      <c r="D1171" s="10">
        <v>1</v>
      </c>
      <c r="E1171" t="str">
        <f>IF(C1171="",Options!$A$3,IF(D1171="",Options!$A$4,Options!$A$5))</f>
        <v>Assoziation</v>
      </c>
      <c r="F1171" t="str" cm="1">
        <f t="array" ref="F1171">IF(E1171=Options!$A$3,"",IF(E1171=Options!$A$4,INDEX(Verband!$E$2:$E$179,MATCH(1,(A1171=Verband!$A$2:$A$179) * (Species!B1171=Verband!$B$2:$B$179) * (Species!C1171=Verband!$C$2:$C$179),0)),IF(E1171=Options!$A$5,INDEX(Assoziation!$F$2:$F$96,MATCH(1,(A1171=Assoziation!$A$2:$A$96) * (Species!B1171=Assoziation!$B$2:$B$96) * (Species!C1171=Assoziation!$C$2:$C$96) * (Species!D1171=Assoziation!$D$2:$D$96),0)),"")))</f>
        <v>Stipo-Poion</v>
      </c>
      <c r="G1171" t="str" cm="1">
        <f t="array" ref="G1171">IF(E1171=Options!$A$3,INDEX(Klasse!$D$2:$D$42,MATCH(1,(A1171=Klasse!$A$2:$A$42) * (Species!B1171=Klasse!$B$2:$B$42),0)),IF(E1171=Options!$A$4,INDEX(Verband!$F$2:$F$179,MATCH(1,(A1171=Verband!$A$2:$A$179) * (Species!B1171=Verband!$B$2:$B$179) * (Species!C1171=Verband!$C$2:$C$179),0)),IF(E1171=Options!$A$5,INDEX(Assoziation!$G$2:$G$96,MATCH(1,(A1171=Assoziation!$A$2:$A$96) * (Species!B1171=Assoziation!$B$2:$B$96) * (Species!C1171=Assoziation!$C$2:$C$96) * (Species!D1171=Assoziation!$D$2:$D$96),0)),"")))</f>
        <v>Inneralpine Felsensteppe</v>
      </c>
      <c r="H1171" s="11" t="s">
        <v>1180</v>
      </c>
      <c r="I1171" s="10">
        <v>0</v>
      </c>
      <c r="J1171" s="10">
        <v>0</v>
      </c>
      <c r="K1171" s="10">
        <v>0</v>
      </c>
      <c r="L1171" t="str">
        <f t="shared" si="104"/>
        <v xml:space="preserve">Campanula </v>
      </c>
      <c r="M1171" t="str">
        <f t="shared" si="105"/>
        <v xml:space="preserve"> spicata</v>
      </c>
      <c r="N1171" t="str">
        <f t="shared" si="106"/>
        <v/>
      </c>
      <c r="O1171" t="str">
        <f t="shared" si="108"/>
        <v>Species</v>
      </c>
      <c r="P1171" t="str">
        <f t="shared" si="107"/>
        <v>L.</v>
      </c>
      <c r="Q1171" t="str">
        <f>LOOKUP(A1171,Formation!$A$2:$A$10,Formation!$B$2:$B$10)</f>
        <v>Grünland (Naturrasen, Wiesen und Weiden)</v>
      </c>
      <c r="R1171" t="str" cm="1">
        <f t="array" ref="R1171">INDEX(Klasse!$D$2:$D$42,MATCH(1,(A1171=Klasse!$A$2:$A$42) * (Species!B1171=Klasse!$B$2:$B$42),0))</f>
        <v>Wärmeliebende Trockenrasen</v>
      </c>
    </row>
    <row r="1172" spans="1:18" x14ac:dyDescent="0.3">
      <c r="A1172" s="10">
        <v>4</v>
      </c>
      <c r="B1172" s="10">
        <v>2</v>
      </c>
      <c r="C1172" s="10">
        <v>1</v>
      </c>
      <c r="D1172" s="10">
        <v>1</v>
      </c>
      <c r="E1172" t="str">
        <f>IF(C1172="",Options!$A$3,IF(D1172="",Options!$A$4,Options!$A$5))</f>
        <v>Assoziation</v>
      </c>
      <c r="F1172" t="str" cm="1">
        <f t="array" ref="F1172">IF(E1172=Options!$A$3,"",IF(E1172=Options!$A$4,INDEX(Verband!$E$2:$E$179,MATCH(1,(A1172=Verband!$A$2:$A$179) * (Species!B1172=Verband!$B$2:$B$179) * (Species!C1172=Verband!$C$2:$C$179),0)),IF(E1172=Options!$A$5,INDEX(Assoziation!$F$2:$F$96,MATCH(1,(A1172=Assoziation!$A$2:$A$96) * (Species!B1172=Assoziation!$B$2:$B$96) * (Species!C1172=Assoziation!$C$2:$C$96) * (Species!D1172=Assoziation!$D$2:$D$96),0)),"")))</f>
        <v>Stipo-Poion</v>
      </c>
      <c r="G1172" t="str" cm="1">
        <f t="array" ref="G1172">IF(E1172=Options!$A$3,INDEX(Klasse!$D$2:$D$42,MATCH(1,(A1172=Klasse!$A$2:$A$42) * (Species!B1172=Klasse!$B$2:$B$42),0)),IF(E1172=Options!$A$4,INDEX(Verband!$F$2:$F$179,MATCH(1,(A1172=Verband!$A$2:$A$179) * (Species!B1172=Verband!$B$2:$B$179) * (Species!C1172=Verband!$C$2:$C$179),0)),IF(E1172=Options!$A$5,INDEX(Assoziation!$G$2:$G$96,MATCH(1,(A1172=Assoziation!$A$2:$A$96) * (Species!B1172=Assoziation!$B$2:$B$96) * (Species!C1172=Assoziation!$C$2:$C$96) * (Species!D1172=Assoziation!$D$2:$D$96),0)),"")))</f>
        <v>Inneralpine Felsensteppe</v>
      </c>
      <c r="H1172" s="11" t="s">
        <v>1124</v>
      </c>
      <c r="I1172" s="10">
        <v>0</v>
      </c>
      <c r="J1172" s="10">
        <v>1</v>
      </c>
      <c r="K1172" s="10">
        <v>0</v>
      </c>
      <c r="L1172" t="str">
        <f t="shared" si="104"/>
        <v xml:space="preserve">Carex </v>
      </c>
      <c r="M1172" t="str">
        <f t="shared" si="105"/>
        <v xml:space="preserve"> humilis</v>
      </c>
      <c r="N1172" t="str">
        <f t="shared" si="106"/>
        <v/>
      </c>
      <c r="O1172" t="str">
        <f t="shared" si="108"/>
        <v>Species</v>
      </c>
      <c r="P1172" t="str">
        <f t="shared" si="107"/>
        <v>Leyss.</v>
      </c>
      <c r="Q1172" t="str">
        <f>LOOKUP(A1172,Formation!$A$2:$A$10,Formation!$B$2:$B$10)</f>
        <v>Grünland (Naturrasen, Wiesen und Weiden)</v>
      </c>
      <c r="R1172" t="str" cm="1">
        <f t="array" ref="R1172">INDEX(Klasse!$D$2:$D$42,MATCH(1,(A1172=Klasse!$A$2:$A$42) * (Species!B1172=Klasse!$B$2:$B$42),0))</f>
        <v>Wärmeliebende Trockenrasen</v>
      </c>
    </row>
    <row r="1173" spans="1:18" x14ac:dyDescent="0.3">
      <c r="A1173" s="10">
        <v>4</v>
      </c>
      <c r="B1173" s="10">
        <v>2</v>
      </c>
      <c r="C1173" s="10">
        <v>1</v>
      </c>
      <c r="D1173" s="10">
        <v>1</v>
      </c>
      <c r="E1173" t="str">
        <f>IF(C1173="",Options!$A$3,IF(D1173="",Options!$A$4,Options!$A$5))</f>
        <v>Assoziation</v>
      </c>
      <c r="F1173" t="str" cm="1">
        <f t="array" ref="F1173">IF(E1173=Options!$A$3,"",IF(E1173=Options!$A$4,INDEX(Verband!$E$2:$E$179,MATCH(1,(A1173=Verband!$A$2:$A$179) * (Species!B1173=Verband!$B$2:$B$179) * (Species!C1173=Verband!$C$2:$C$179),0)),IF(E1173=Options!$A$5,INDEX(Assoziation!$F$2:$F$96,MATCH(1,(A1173=Assoziation!$A$2:$A$96) * (Species!B1173=Assoziation!$B$2:$B$96) * (Species!C1173=Assoziation!$C$2:$C$96) * (Species!D1173=Assoziation!$D$2:$D$96),0)),"")))</f>
        <v>Stipo-Poion</v>
      </c>
      <c r="G1173" t="str" cm="1">
        <f t="array" ref="G1173">IF(E1173=Options!$A$3,INDEX(Klasse!$D$2:$D$42,MATCH(1,(A1173=Klasse!$A$2:$A$42) * (Species!B1173=Klasse!$B$2:$B$42),0)),IF(E1173=Options!$A$4,INDEX(Verband!$F$2:$F$179,MATCH(1,(A1173=Verband!$A$2:$A$179) * (Species!B1173=Verband!$B$2:$B$179) * (Species!C1173=Verband!$C$2:$C$179),0)),IF(E1173=Options!$A$5,INDEX(Assoziation!$G$2:$G$96,MATCH(1,(A1173=Assoziation!$A$2:$A$96) * (Species!B1173=Assoziation!$B$2:$B$96) * (Species!C1173=Assoziation!$C$2:$C$96) * (Species!D1173=Assoziation!$D$2:$D$96),0)),"")))</f>
        <v>Inneralpine Felsensteppe</v>
      </c>
      <c r="H1173" s="11" t="s">
        <v>1181</v>
      </c>
      <c r="I1173" s="10">
        <v>0</v>
      </c>
      <c r="J1173" s="10">
        <v>0</v>
      </c>
      <c r="K1173" s="10">
        <v>0</v>
      </c>
      <c r="L1173" t="str">
        <f t="shared" si="104"/>
        <v xml:space="preserve">Carex </v>
      </c>
      <c r="M1173" t="str">
        <f t="shared" si="105"/>
        <v xml:space="preserve"> liparocarpos</v>
      </c>
      <c r="N1173" t="str">
        <f t="shared" si="106"/>
        <v/>
      </c>
      <c r="O1173" t="str">
        <f t="shared" si="108"/>
        <v>Species</v>
      </c>
      <c r="P1173" t="str">
        <f t="shared" si="107"/>
        <v>Gaudin</v>
      </c>
      <c r="Q1173" t="str">
        <f>LOOKUP(A1173,Formation!$A$2:$A$10,Formation!$B$2:$B$10)</f>
        <v>Grünland (Naturrasen, Wiesen und Weiden)</v>
      </c>
      <c r="R1173" t="str" cm="1">
        <f t="array" ref="R1173">INDEX(Klasse!$D$2:$D$42,MATCH(1,(A1173=Klasse!$A$2:$A$42) * (Species!B1173=Klasse!$B$2:$B$42),0))</f>
        <v>Wärmeliebende Trockenrasen</v>
      </c>
    </row>
    <row r="1174" spans="1:18" x14ac:dyDescent="0.3">
      <c r="A1174" s="10">
        <v>4</v>
      </c>
      <c r="B1174" s="10">
        <v>2</v>
      </c>
      <c r="C1174" s="10">
        <v>1</v>
      </c>
      <c r="D1174" s="10">
        <v>1</v>
      </c>
      <c r="E1174" t="str">
        <f>IF(C1174="",Options!$A$3,IF(D1174="",Options!$A$4,Options!$A$5))</f>
        <v>Assoziation</v>
      </c>
      <c r="F1174" t="str" cm="1">
        <f t="array" ref="F1174">IF(E1174=Options!$A$3,"",IF(E1174=Options!$A$4,INDEX(Verband!$E$2:$E$179,MATCH(1,(A1174=Verband!$A$2:$A$179) * (Species!B1174=Verband!$B$2:$B$179) * (Species!C1174=Verband!$C$2:$C$179),0)),IF(E1174=Options!$A$5,INDEX(Assoziation!$F$2:$F$96,MATCH(1,(A1174=Assoziation!$A$2:$A$96) * (Species!B1174=Assoziation!$B$2:$B$96) * (Species!C1174=Assoziation!$C$2:$C$96) * (Species!D1174=Assoziation!$D$2:$D$96),0)),"")))</f>
        <v>Stipo-Poion</v>
      </c>
      <c r="G1174" t="str" cm="1">
        <f t="array" ref="G1174">IF(E1174=Options!$A$3,INDEX(Klasse!$D$2:$D$42,MATCH(1,(A1174=Klasse!$A$2:$A$42) * (Species!B1174=Klasse!$B$2:$B$42),0)),IF(E1174=Options!$A$4,INDEX(Verband!$F$2:$F$179,MATCH(1,(A1174=Verband!$A$2:$A$179) * (Species!B1174=Verband!$B$2:$B$179) * (Species!C1174=Verband!$C$2:$C$179),0)),IF(E1174=Options!$A$5,INDEX(Assoziation!$G$2:$G$96,MATCH(1,(A1174=Assoziation!$A$2:$A$96) * (Species!B1174=Assoziation!$B$2:$B$96) * (Species!C1174=Assoziation!$C$2:$C$96) * (Species!D1174=Assoziation!$D$2:$D$96),0)),"")))</f>
        <v>Inneralpine Felsensteppe</v>
      </c>
      <c r="H1174" s="11" t="s">
        <v>1182</v>
      </c>
      <c r="I1174" s="10">
        <v>0</v>
      </c>
      <c r="J1174" s="10">
        <v>0</v>
      </c>
      <c r="K1174" s="10">
        <v>0</v>
      </c>
      <c r="L1174" t="str">
        <f t="shared" si="104"/>
        <v xml:space="preserve">Crupina </v>
      </c>
      <c r="M1174" t="str">
        <f t="shared" si="105"/>
        <v xml:space="preserve"> vulgaris</v>
      </c>
      <c r="N1174" t="str">
        <f t="shared" si="106"/>
        <v/>
      </c>
      <c r="O1174" t="str">
        <f t="shared" si="108"/>
        <v>Species</v>
      </c>
      <c r="P1174" t="str">
        <f t="shared" si="107"/>
        <v>Cass.</v>
      </c>
      <c r="Q1174" t="str">
        <f>LOOKUP(A1174,Formation!$A$2:$A$10,Formation!$B$2:$B$10)</f>
        <v>Grünland (Naturrasen, Wiesen und Weiden)</v>
      </c>
      <c r="R1174" t="str" cm="1">
        <f t="array" ref="R1174">INDEX(Klasse!$D$2:$D$42,MATCH(1,(A1174=Klasse!$A$2:$A$42) * (Species!B1174=Klasse!$B$2:$B$42),0))</f>
        <v>Wärmeliebende Trockenrasen</v>
      </c>
    </row>
    <row r="1175" spans="1:18" x14ac:dyDescent="0.3">
      <c r="A1175" s="10">
        <v>4</v>
      </c>
      <c r="B1175" s="10">
        <v>2</v>
      </c>
      <c r="C1175" s="10">
        <v>1</v>
      </c>
      <c r="D1175" s="10">
        <v>1</v>
      </c>
      <c r="E1175" t="str">
        <f>IF(C1175="",Options!$A$3,IF(D1175="",Options!$A$4,Options!$A$5))</f>
        <v>Assoziation</v>
      </c>
      <c r="F1175" t="str" cm="1">
        <f t="array" ref="F1175">IF(E1175=Options!$A$3,"",IF(E1175=Options!$A$4,INDEX(Verband!$E$2:$E$179,MATCH(1,(A1175=Verband!$A$2:$A$179) * (Species!B1175=Verband!$B$2:$B$179) * (Species!C1175=Verband!$C$2:$C$179),0)),IF(E1175=Options!$A$5,INDEX(Assoziation!$F$2:$F$96,MATCH(1,(A1175=Assoziation!$A$2:$A$96) * (Species!B1175=Assoziation!$B$2:$B$96) * (Species!C1175=Assoziation!$C$2:$C$96) * (Species!D1175=Assoziation!$D$2:$D$96),0)),"")))</f>
        <v>Stipo-Poion</v>
      </c>
      <c r="G1175" t="str" cm="1">
        <f t="array" ref="G1175">IF(E1175=Options!$A$3,INDEX(Klasse!$D$2:$D$42,MATCH(1,(A1175=Klasse!$A$2:$A$42) * (Species!B1175=Klasse!$B$2:$B$42),0)),IF(E1175=Options!$A$4,INDEX(Verband!$F$2:$F$179,MATCH(1,(A1175=Verband!$A$2:$A$179) * (Species!B1175=Verband!$B$2:$B$179) * (Species!C1175=Verband!$C$2:$C$179),0)),IF(E1175=Options!$A$5,INDEX(Assoziation!$G$2:$G$96,MATCH(1,(A1175=Assoziation!$A$2:$A$96) * (Species!B1175=Assoziation!$B$2:$B$96) * (Species!C1175=Assoziation!$C$2:$C$96) * (Species!D1175=Assoziation!$D$2:$D$96),0)),"")))</f>
        <v>Inneralpine Felsensteppe</v>
      </c>
      <c r="H1175" s="11" t="s">
        <v>1183</v>
      </c>
      <c r="I1175" s="10">
        <v>0</v>
      </c>
      <c r="J1175" s="10">
        <v>0</v>
      </c>
      <c r="K1175" s="10">
        <v>0</v>
      </c>
      <c r="L1175" t="str">
        <f t="shared" si="104"/>
        <v xml:space="preserve">Erysimum </v>
      </c>
      <c r="M1175" t="str">
        <f t="shared" si="105"/>
        <v xml:space="preserve"> rhaeticum</v>
      </c>
      <c r="N1175" t="str">
        <f t="shared" si="106"/>
        <v/>
      </c>
      <c r="O1175" t="str">
        <f t="shared" si="108"/>
        <v>aggr</v>
      </c>
      <c r="P1175" t="str">
        <f t="shared" si="107"/>
        <v/>
      </c>
      <c r="Q1175" t="str">
        <f>LOOKUP(A1175,Formation!$A$2:$A$10,Formation!$B$2:$B$10)</f>
        <v>Grünland (Naturrasen, Wiesen und Weiden)</v>
      </c>
      <c r="R1175" t="str" cm="1">
        <f t="array" ref="R1175">INDEX(Klasse!$D$2:$D$42,MATCH(1,(A1175=Klasse!$A$2:$A$42) * (Species!B1175=Klasse!$B$2:$B$42),0))</f>
        <v>Wärmeliebende Trockenrasen</v>
      </c>
    </row>
    <row r="1176" spans="1:18" x14ac:dyDescent="0.3">
      <c r="A1176" s="10">
        <v>4</v>
      </c>
      <c r="B1176" s="10">
        <v>2</v>
      </c>
      <c r="C1176" s="10">
        <v>1</v>
      </c>
      <c r="D1176" s="10">
        <v>1</v>
      </c>
      <c r="E1176" t="str">
        <f>IF(C1176="",Options!$A$3,IF(D1176="",Options!$A$4,Options!$A$5))</f>
        <v>Assoziation</v>
      </c>
      <c r="F1176" t="str" cm="1">
        <f t="array" ref="F1176">IF(E1176=Options!$A$3,"",IF(E1176=Options!$A$4,INDEX(Verband!$E$2:$E$179,MATCH(1,(A1176=Verband!$A$2:$A$179) * (Species!B1176=Verband!$B$2:$B$179) * (Species!C1176=Verband!$C$2:$C$179),0)),IF(E1176=Options!$A$5,INDEX(Assoziation!$F$2:$F$96,MATCH(1,(A1176=Assoziation!$A$2:$A$96) * (Species!B1176=Assoziation!$B$2:$B$96) * (Species!C1176=Assoziation!$C$2:$C$96) * (Species!D1176=Assoziation!$D$2:$D$96),0)),"")))</f>
        <v>Stipo-Poion</v>
      </c>
      <c r="G1176" t="str" cm="1">
        <f t="array" ref="G1176">IF(E1176=Options!$A$3,INDEX(Klasse!$D$2:$D$42,MATCH(1,(A1176=Klasse!$A$2:$A$42) * (Species!B1176=Klasse!$B$2:$B$42),0)),IF(E1176=Options!$A$4,INDEX(Verband!$F$2:$F$179,MATCH(1,(A1176=Verband!$A$2:$A$179) * (Species!B1176=Verband!$B$2:$B$179) * (Species!C1176=Verband!$C$2:$C$179),0)),IF(E1176=Options!$A$5,INDEX(Assoziation!$G$2:$G$96,MATCH(1,(A1176=Assoziation!$A$2:$A$96) * (Species!B1176=Assoziation!$B$2:$B$96) * (Species!C1176=Assoziation!$C$2:$C$96) * (Species!D1176=Assoziation!$D$2:$D$96),0)),"")))</f>
        <v>Inneralpine Felsensteppe</v>
      </c>
      <c r="H1176" s="11" t="s">
        <v>817</v>
      </c>
      <c r="I1176" s="10">
        <v>0</v>
      </c>
      <c r="J1176" s="10">
        <v>0</v>
      </c>
      <c r="K1176" s="10">
        <v>0</v>
      </c>
      <c r="L1176" t="str">
        <f t="shared" si="104"/>
        <v xml:space="preserve">Euphorbia </v>
      </c>
      <c r="M1176" t="str">
        <f t="shared" si="105"/>
        <v xml:space="preserve"> seguieriana</v>
      </c>
      <c r="N1176" t="str">
        <f t="shared" si="106"/>
        <v>seguieriana</v>
      </c>
      <c r="O1176" t="str">
        <f t="shared" si="108"/>
        <v>Subspecies</v>
      </c>
      <c r="P1176" t="str">
        <f t="shared" si="107"/>
        <v/>
      </c>
      <c r="Q1176" t="str">
        <f>LOOKUP(A1176,Formation!$A$2:$A$10,Formation!$B$2:$B$10)</f>
        <v>Grünland (Naturrasen, Wiesen und Weiden)</v>
      </c>
      <c r="R1176" t="str" cm="1">
        <f t="array" ref="R1176">INDEX(Klasse!$D$2:$D$42,MATCH(1,(A1176=Klasse!$A$2:$A$42) * (Species!B1176=Klasse!$B$2:$B$42),0))</f>
        <v>Wärmeliebende Trockenrasen</v>
      </c>
    </row>
    <row r="1177" spans="1:18" x14ac:dyDescent="0.3">
      <c r="A1177" s="10">
        <v>4</v>
      </c>
      <c r="B1177" s="10">
        <v>2</v>
      </c>
      <c r="C1177" s="10">
        <v>1</v>
      </c>
      <c r="D1177" s="10">
        <v>1</v>
      </c>
      <c r="E1177" t="str">
        <f>IF(C1177="",Options!$A$3,IF(D1177="",Options!$A$4,Options!$A$5))</f>
        <v>Assoziation</v>
      </c>
      <c r="F1177" t="str" cm="1">
        <f t="array" ref="F1177">IF(E1177=Options!$A$3,"",IF(E1177=Options!$A$4,INDEX(Verband!$E$2:$E$179,MATCH(1,(A1177=Verband!$A$2:$A$179) * (Species!B1177=Verband!$B$2:$B$179) * (Species!C1177=Verband!$C$2:$C$179),0)),IF(E1177=Options!$A$5,INDEX(Assoziation!$F$2:$F$96,MATCH(1,(A1177=Assoziation!$A$2:$A$96) * (Species!B1177=Assoziation!$B$2:$B$96) * (Species!C1177=Assoziation!$C$2:$C$96) * (Species!D1177=Assoziation!$D$2:$D$96),0)),"")))</f>
        <v>Stipo-Poion</v>
      </c>
      <c r="G1177" t="str" cm="1">
        <f t="array" ref="G1177">IF(E1177=Options!$A$3,INDEX(Klasse!$D$2:$D$42,MATCH(1,(A1177=Klasse!$A$2:$A$42) * (Species!B1177=Klasse!$B$2:$B$42),0)),IF(E1177=Options!$A$4,INDEX(Verband!$F$2:$F$179,MATCH(1,(A1177=Verband!$A$2:$A$179) * (Species!B1177=Verband!$B$2:$B$179) * (Species!C1177=Verband!$C$2:$C$179),0)),IF(E1177=Options!$A$5,INDEX(Assoziation!$G$2:$G$96,MATCH(1,(A1177=Assoziation!$A$2:$A$96) * (Species!B1177=Assoziation!$B$2:$B$96) * (Species!C1177=Assoziation!$C$2:$C$96) * (Species!D1177=Assoziation!$D$2:$D$96),0)),"")))</f>
        <v>Inneralpine Felsensteppe</v>
      </c>
      <c r="H1177" s="11" t="s">
        <v>1184</v>
      </c>
      <c r="I1177" s="10">
        <v>0</v>
      </c>
      <c r="J1177" s="10">
        <v>0</v>
      </c>
      <c r="K1177" s="10">
        <v>0</v>
      </c>
      <c r="L1177" t="str">
        <f t="shared" si="104"/>
        <v xml:space="preserve">Hyssopus </v>
      </c>
      <c r="M1177" t="str">
        <f t="shared" si="105"/>
        <v xml:space="preserve"> officinalis</v>
      </c>
      <c r="N1177" t="str">
        <f t="shared" si="106"/>
        <v/>
      </c>
      <c r="O1177" t="str">
        <f t="shared" si="108"/>
        <v>Species</v>
      </c>
      <c r="P1177" t="str">
        <f t="shared" si="107"/>
        <v>L.</v>
      </c>
      <c r="Q1177" t="str">
        <f>LOOKUP(A1177,Formation!$A$2:$A$10,Formation!$B$2:$B$10)</f>
        <v>Grünland (Naturrasen, Wiesen und Weiden)</v>
      </c>
      <c r="R1177" t="str" cm="1">
        <f t="array" ref="R1177">INDEX(Klasse!$D$2:$D$42,MATCH(1,(A1177=Klasse!$A$2:$A$42) * (Species!B1177=Klasse!$B$2:$B$42),0))</f>
        <v>Wärmeliebende Trockenrasen</v>
      </c>
    </row>
    <row r="1178" spans="1:18" x14ac:dyDescent="0.3">
      <c r="A1178" s="10">
        <v>4</v>
      </c>
      <c r="B1178" s="10">
        <v>2</v>
      </c>
      <c r="C1178" s="10">
        <v>1</v>
      </c>
      <c r="D1178" s="10">
        <v>1</v>
      </c>
      <c r="E1178" t="str">
        <f>IF(C1178="",Options!$A$3,IF(D1178="",Options!$A$4,Options!$A$5))</f>
        <v>Assoziation</v>
      </c>
      <c r="F1178" t="str" cm="1">
        <f t="array" ref="F1178">IF(E1178=Options!$A$3,"",IF(E1178=Options!$A$4,INDEX(Verband!$E$2:$E$179,MATCH(1,(A1178=Verband!$A$2:$A$179) * (Species!B1178=Verband!$B$2:$B$179) * (Species!C1178=Verband!$C$2:$C$179),0)),IF(E1178=Options!$A$5,INDEX(Assoziation!$F$2:$F$96,MATCH(1,(A1178=Assoziation!$A$2:$A$96) * (Species!B1178=Assoziation!$B$2:$B$96) * (Species!C1178=Assoziation!$C$2:$C$96) * (Species!D1178=Assoziation!$D$2:$D$96),0)),"")))</f>
        <v>Stipo-Poion</v>
      </c>
      <c r="G1178" t="str" cm="1">
        <f t="array" ref="G1178">IF(E1178=Options!$A$3,INDEX(Klasse!$D$2:$D$42,MATCH(1,(A1178=Klasse!$A$2:$A$42) * (Species!B1178=Klasse!$B$2:$B$42),0)),IF(E1178=Options!$A$4,INDEX(Verband!$F$2:$F$179,MATCH(1,(A1178=Verband!$A$2:$A$179) * (Species!B1178=Verband!$B$2:$B$179) * (Species!C1178=Verband!$C$2:$C$179),0)),IF(E1178=Options!$A$5,INDEX(Assoziation!$G$2:$G$96,MATCH(1,(A1178=Assoziation!$A$2:$A$96) * (Species!B1178=Assoziation!$B$2:$B$96) * (Species!C1178=Assoziation!$C$2:$C$96) * (Species!D1178=Assoziation!$D$2:$D$96),0)),"")))</f>
        <v>Inneralpine Felsensteppe</v>
      </c>
      <c r="H1178" s="11" t="s">
        <v>1185</v>
      </c>
      <c r="I1178" s="10">
        <v>0</v>
      </c>
      <c r="J1178" s="10">
        <v>0</v>
      </c>
      <c r="K1178" s="10">
        <v>0</v>
      </c>
      <c r="L1178" t="str">
        <f t="shared" si="104"/>
        <v xml:space="preserve">Iris </v>
      </c>
      <c r="M1178" t="str">
        <f t="shared" si="105"/>
        <v xml:space="preserve"> lutescens</v>
      </c>
      <c r="N1178" t="str">
        <f t="shared" si="106"/>
        <v/>
      </c>
      <c r="O1178" t="str">
        <f t="shared" si="108"/>
        <v>Species</v>
      </c>
      <c r="P1178" t="str">
        <f t="shared" si="107"/>
        <v>Lam.</v>
      </c>
      <c r="Q1178" t="str">
        <f>LOOKUP(A1178,Formation!$A$2:$A$10,Formation!$B$2:$B$10)</f>
        <v>Grünland (Naturrasen, Wiesen und Weiden)</v>
      </c>
      <c r="R1178" t="str" cm="1">
        <f t="array" ref="R1178">INDEX(Klasse!$D$2:$D$42,MATCH(1,(A1178=Klasse!$A$2:$A$42) * (Species!B1178=Klasse!$B$2:$B$42),0))</f>
        <v>Wärmeliebende Trockenrasen</v>
      </c>
    </row>
    <row r="1179" spans="1:18" x14ac:dyDescent="0.3">
      <c r="A1179" s="10">
        <v>4</v>
      </c>
      <c r="B1179" s="10">
        <v>2</v>
      </c>
      <c r="C1179" s="10">
        <v>1</v>
      </c>
      <c r="D1179" s="10">
        <v>1</v>
      </c>
      <c r="E1179" t="str">
        <f>IF(C1179="",Options!$A$3,IF(D1179="",Options!$A$4,Options!$A$5))</f>
        <v>Assoziation</v>
      </c>
      <c r="F1179" t="str" cm="1">
        <f t="array" ref="F1179">IF(E1179=Options!$A$3,"",IF(E1179=Options!$A$4,INDEX(Verband!$E$2:$E$179,MATCH(1,(A1179=Verband!$A$2:$A$179) * (Species!B1179=Verband!$B$2:$B$179) * (Species!C1179=Verband!$C$2:$C$179),0)),IF(E1179=Options!$A$5,INDEX(Assoziation!$F$2:$F$96,MATCH(1,(A1179=Assoziation!$A$2:$A$96) * (Species!B1179=Assoziation!$B$2:$B$96) * (Species!C1179=Assoziation!$C$2:$C$96) * (Species!D1179=Assoziation!$D$2:$D$96),0)),"")))</f>
        <v>Stipo-Poion</v>
      </c>
      <c r="G1179" t="str" cm="1">
        <f t="array" ref="G1179">IF(E1179=Options!$A$3,INDEX(Klasse!$D$2:$D$42,MATCH(1,(A1179=Klasse!$A$2:$A$42) * (Species!B1179=Klasse!$B$2:$B$42),0)),IF(E1179=Options!$A$4,INDEX(Verband!$F$2:$F$179,MATCH(1,(A1179=Verband!$A$2:$A$179) * (Species!B1179=Verband!$B$2:$B$179) * (Species!C1179=Verband!$C$2:$C$179),0)),IF(E1179=Options!$A$5,INDEX(Assoziation!$G$2:$G$96,MATCH(1,(A1179=Assoziation!$A$2:$A$96) * (Species!B1179=Assoziation!$B$2:$B$96) * (Species!C1179=Assoziation!$C$2:$C$96) * (Species!D1179=Assoziation!$D$2:$D$96),0)),"")))</f>
        <v>Inneralpine Felsensteppe</v>
      </c>
      <c r="H1179" s="11" t="s">
        <v>1186</v>
      </c>
      <c r="I1179" s="10">
        <v>0</v>
      </c>
      <c r="J1179" s="10">
        <v>1</v>
      </c>
      <c r="K1179" s="10">
        <v>0</v>
      </c>
      <c r="L1179" t="str">
        <f t="shared" si="104"/>
        <v xml:space="preserve">Koeleria </v>
      </c>
      <c r="M1179" t="str">
        <f t="shared" si="105"/>
        <v xml:space="preserve"> macrantha</v>
      </c>
      <c r="N1179" t="str">
        <f t="shared" si="106"/>
        <v/>
      </c>
      <c r="O1179" t="str">
        <f t="shared" si="108"/>
        <v>Species</v>
      </c>
      <c r="P1179" t="str">
        <f t="shared" si="107"/>
        <v>(Ledeb.) Schult.</v>
      </c>
      <c r="Q1179" t="str">
        <f>LOOKUP(A1179,Formation!$A$2:$A$10,Formation!$B$2:$B$10)</f>
        <v>Grünland (Naturrasen, Wiesen und Weiden)</v>
      </c>
      <c r="R1179" t="str" cm="1">
        <f t="array" ref="R1179">INDEX(Klasse!$D$2:$D$42,MATCH(1,(A1179=Klasse!$A$2:$A$42) * (Species!B1179=Klasse!$B$2:$B$42),0))</f>
        <v>Wärmeliebende Trockenrasen</v>
      </c>
    </row>
    <row r="1180" spans="1:18" x14ac:dyDescent="0.3">
      <c r="A1180" s="10">
        <v>4</v>
      </c>
      <c r="B1180" s="10">
        <v>2</v>
      </c>
      <c r="C1180" s="10">
        <v>1</v>
      </c>
      <c r="D1180" s="10">
        <v>1</v>
      </c>
      <c r="E1180" t="str">
        <f>IF(C1180="",Options!$A$3,IF(D1180="",Options!$A$4,Options!$A$5))</f>
        <v>Assoziation</v>
      </c>
      <c r="F1180" t="str" cm="1">
        <f t="array" ref="F1180">IF(E1180=Options!$A$3,"",IF(E1180=Options!$A$4,INDEX(Verband!$E$2:$E$179,MATCH(1,(A1180=Verband!$A$2:$A$179) * (Species!B1180=Verband!$B$2:$B$179) * (Species!C1180=Verband!$C$2:$C$179),0)),IF(E1180=Options!$A$5,INDEX(Assoziation!$F$2:$F$96,MATCH(1,(A1180=Assoziation!$A$2:$A$96) * (Species!B1180=Assoziation!$B$2:$B$96) * (Species!C1180=Assoziation!$C$2:$C$96) * (Species!D1180=Assoziation!$D$2:$D$96),0)),"")))</f>
        <v>Stipo-Poion</v>
      </c>
      <c r="G1180" t="str" cm="1">
        <f t="array" ref="G1180">IF(E1180=Options!$A$3,INDEX(Klasse!$D$2:$D$42,MATCH(1,(A1180=Klasse!$A$2:$A$42) * (Species!B1180=Klasse!$B$2:$B$42),0)),IF(E1180=Options!$A$4,INDEX(Verband!$F$2:$F$179,MATCH(1,(A1180=Verband!$A$2:$A$179) * (Species!B1180=Verband!$B$2:$B$179) * (Species!C1180=Verband!$C$2:$C$179),0)),IF(E1180=Options!$A$5,INDEX(Assoziation!$G$2:$G$96,MATCH(1,(A1180=Assoziation!$A$2:$A$96) * (Species!B1180=Assoziation!$B$2:$B$96) * (Species!C1180=Assoziation!$C$2:$C$96) * (Species!D1180=Assoziation!$D$2:$D$96),0)),"")))</f>
        <v>Inneralpine Felsensteppe</v>
      </c>
      <c r="H1180" s="11" t="s">
        <v>1187</v>
      </c>
      <c r="I1180" s="10">
        <v>0</v>
      </c>
      <c r="J1180" s="10">
        <v>1</v>
      </c>
      <c r="K1180" s="10">
        <v>0</v>
      </c>
      <c r="L1180" t="str">
        <f t="shared" si="104"/>
        <v xml:space="preserve">Koeleria </v>
      </c>
      <c r="M1180" t="str">
        <f t="shared" si="105"/>
        <v xml:space="preserve"> vallesiana</v>
      </c>
      <c r="N1180" t="str">
        <f t="shared" si="106"/>
        <v/>
      </c>
      <c r="O1180" t="str">
        <f t="shared" si="108"/>
        <v>Species</v>
      </c>
      <c r="P1180" t="str">
        <f t="shared" si="107"/>
        <v>(Honck.) Gaudin</v>
      </c>
      <c r="Q1180" t="str">
        <f>LOOKUP(A1180,Formation!$A$2:$A$10,Formation!$B$2:$B$10)</f>
        <v>Grünland (Naturrasen, Wiesen und Weiden)</v>
      </c>
      <c r="R1180" t="str" cm="1">
        <f t="array" ref="R1180">INDEX(Klasse!$D$2:$D$42,MATCH(1,(A1180=Klasse!$A$2:$A$42) * (Species!B1180=Klasse!$B$2:$B$42),0))</f>
        <v>Wärmeliebende Trockenrasen</v>
      </c>
    </row>
    <row r="1181" spans="1:18" x14ac:dyDescent="0.3">
      <c r="A1181" s="10">
        <v>4</v>
      </c>
      <c r="B1181" s="10">
        <v>2</v>
      </c>
      <c r="C1181" s="10">
        <v>1</v>
      </c>
      <c r="D1181" s="10">
        <v>1</v>
      </c>
      <c r="E1181" t="str">
        <f>IF(C1181="",Options!$A$3,IF(D1181="",Options!$A$4,Options!$A$5))</f>
        <v>Assoziation</v>
      </c>
      <c r="F1181" t="str" cm="1">
        <f t="array" ref="F1181">IF(E1181=Options!$A$3,"",IF(E1181=Options!$A$4,INDEX(Verband!$E$2:$E$179,MATCH(1,(A1181=Verband!$A$2:$A$179) * (Species!B1181=Verband!$B$2:$B$179) * (Species!C1181=Verband!$C$2:$C$179),0)),IF(E1181=Options!$A$5,INDEX(Assoziation!$F$2:$F$96,MATCH(1,(A1181=Assoziation!$A$2:$A$96) * (Species!B1181=Assoziation!$B$2:$B$96) * (Species!C1181=Assoziation!$C$2:$C$96) * (Species!D1181=Assoziation!$D$2:$D$96),0)),"")))</f>
        <v>Stipo-Poion</v>
      </c>
      <c r="G1181" t="str" cm="1">
        <f t="array" ref="G1181">IF(E1181=Options!$A$3,INDEX(Klasse!$D$2:$D$42,MATCH(1,(A1181=Klasse!$A$2:$A$42) * (Species!B1181=Klasse!$B$2:$B$42),0)),IF(E1181=Options!$A$4,INDEX(Verband!$F$2:$F$179,MATCH(1,(A1181=Verband!$A$2:$A$179) * (Species!B1181=Verband!$B$2:$B$179) * (Species!C1181=Verband!$C$2:$C$179),0)),IF(E1181=Options!$A$5,INDEX(Assoziation!$G$2:$G$96,MATCH(1,(A1181=Assoziation!$A$2:$A$96) * (Species!B1181=Assoziation!$B$2:$B$96) * (Species!C1181=Assoziation!$C$2:$C$96) * (Species!D1181=Assoziation!$D$2:$D$96),0)),"")))</f>
        <v>Inneralpine Felsensteppe</v>
      </c>
      <c r="H1181" s="11" t="s">
        <v>1188</v>
      </c>
      <c r="I1181" s="10">
        <v>0</v>
      </c>
      <c r="J1181" s="10">
        <v>0</v>
      </c>
      <c r="K1181" s="10">
        <v>0</v>
      </c>
      <c r="L1181" t="str">
        <f t="shared" ref="L1181:L1244" si="109">IF(O1181="Genus",H1181,LEFT(H1181,FIND(" ",H1181)))</f>
        <v xml:space="preserve">Odontites </v>
      </c>
      <c r="M1181" t="str">
        <f t="shared" ref="M1181:M1244" si="110">IF(O1181="Genus","",MID(H1181,FIND(" ",H1181),FIND(" ",H1181,FIND(" ",H1181)+1)-FIND(" ",H1181)))</f>
        <v xml:space="preserve"> luteus</v>
      </c>
      <c r="N1181" t="str">
        <f t="shared" ref="N1181:N1244" si="111">IF(O1181="Subspecies",MID(H1181,FIND("subsp. ",H1181)+7,LEN(H1181)-FIND("subsp. ",H1181)+7),"")</f>
        <v/>
      </c>
      <c r="O1181" t="str">
        <f t="shared" si="108"/>
        <v>Species</v>
      </c>
      <c r="P1181" t="str">
        <f t="shared" ref="P1181:P1244" si="112">IF(O1181="Species",RIGHT(H1181,LEN(H1181)-FIND(" ",H1181,FIND(" ",H1181)+1)),"")</f>
        <v>(L.) Clairv.</v>
      </c>
      <c r="Q1181" t="str">
        <f>LOOKUP(A1181,Formation!$A$2:$A$10,Formation!$B$2:$B$10)</f>
        <v>Grünland (Naturrasen, Wiesen und Weiden)</v>
      </c>
      <c r="R1181" t="str" cm="1">
        <f t="array" ref="R1181">INDEX(Klasse!$D$2:$D$42,MATCH(1,(A1181=Klasse!$A$2:$A$42) * (Species!B1181=Klasse!$B$2:$B$42),0))</f>
        <v>Wärmeliebende Trockenrasen</v>
      </c>
    </row>
    <row r="1182" spans="1:18" x14ac:dyDescent="0.3">
      <c r="A1182" s="10">
        <v>4</v>
      </c>
      <c r="B1182" s="10">
        <v>2</v>
      </c>
      <c r="C1182" s="10">
        <v>1</v>
      </c>
      <c r="D1182" s="10">
        <v>1</v>
      </c>
      <c r="E1182" t="str">
        <f>IF(C1182="",Options!$A$3,IF(D1182="",Options!$A$4,Options!$A$5))</f>
        <v>Assoziation</v>
      </c>
      <c r="F1182" t="str" cm="1">
        <f t="array" ref="F1182">IF(E1182=Options!$A$3,"",IF(E1182=Options!$A$4,INDEX(Verband!$E$2:$E$179,MATCH(1,(A1182=Verband!$A$2:$A$179) * (Species!B1182=Verband!$B$2:$B$179) * (Species!C1182=Verband!$C$2:$C$179),0)),IF(E1182=Options!$A$5,INDEX(Assoziation!$F$2:$F$96,MATCH(1,(A1182=Assoziation!$A$2:$A$96) * (Species!B1182=Assoziation!$B$2:$B$96) * (Species!C1182=Assoziation!$C$2:$C$96) * (Species!D1182=Assoziation!$D$2:$D$96),0)),"")))</f>
        <v>Stipo-Poion</v>
      </c>
      <c r="G1182" t="str" cm="1">
        <f t="array" ref="G1182">IF(E1182=Options!$A$3,INDEX(Klasse!$D$2:$D$42,MATCH(1,(A1182=Klasse!$A$2:$A$42) * (Species!B1182=Klasse!$B$2:$B$42),0)),IF(E1182=Options!$A$4,INDEX(Verband!$F$2:$F$179,MATCH(1,(A1182=Verband!$A$2:$A$179) * (Species!B1182=Verband!$B$2:$B$179) * (Species!C1182=Verband!$C$2:$C$179),0)),IF(E1182=Options!$A$5,INDEX(Assoziation!$G$2:$G$96,MATCH(1,(A1182=Assoziation!$A$2:$A$96) * (Species!B1182=Assoziation!$B$2:$B$96) * (Species!C1182=Assoziation!$C$2:$C$96) * (Species!D1182=Assoziation!$D$2:$D$96),0)),"")))</f>
        <v>Inneralpine Felsensteppe</v>
      </c>
      <c r="H1182" s="11" t="s">
        <v>1189</v>
      </c>
      <c r="I1182" s="10">
        <v>0</v>
      </c>
      <c r="J1182" s="10">
        <v>0</v>
      </c>
      <c r="K1182" s="10">
        <v>0</v>
      </c>
      <c r="L1182" t="str">
        <f t="shared" si="109"/>
        <v xml:space="preserve">Ononis </v>
      </c>
      <c r="M1182" t="str">
        <f t="shared" si="110"/>
        <v xml:space="preserve"> pusilla</v>
      </c>
      <c r="N1182" t="str">
        <f t="shared" si="111"/>
        <v/>
      </c>
      <c r="O1182" t="str">
        <f t="shared" si="108"/>
        <v>Species</v>
      </c>
      <c r="P1182" t="str">
        <f t="shared" si="112"/>
        <v>L.</v>
      </c>
      <c r="Q1182" t="str">
        <f>LOOKUP(A1182,Formation!$A$2:$A$10,Formation!$B$2:$B$10)</f>
        <v>Grünland (Naturrasen, Wiesen und Weiden)</v>
      </c>
      <c r="R1182" t="str" cm="1">
        <f t="array" ref="R1182">INDEX(Klasse!$D$2:$D$42,MATCH(1,(A1182=Klasse!$A$2:$A$42) * (Species!B1182=Klasse!$B$2:$B$42),0))</f>
        <v>Wärmeliebende Trockenrasen</v>
      </c>
    </row>
    <row r="1183" spans="1:18" x14ac:dyDescent="0.3">
      <c r="A1183" s="10">
        <v>4</v>
      </c>
      <c r="B1183" s="10">
        <v>2</v>
      </c>
      <c r="C1183" s="10">
        <v>1</v>
      </c>
      <c r="D1183" s="10">
        <v>1</v>
      </c>
      <c r="E1183" t="str">
        <f>IF(C1183="",Options!$A$3,IF(D1183="",Options!$A$4,Options!$A$5))</f>
        <v>Assoziation</v>
      </c>
      <c r="F1183" t="str" cm="1">
        <f t="array" ref="F1183">IF(E1183=Options!$A$3,"",IF(E1183=Options!$A$4,INDEX(Verband!$E$2:$E$179,MATCH(1,(A1183=Verband!$A$2:$A$179) * (Species!B1183=Verband!$B$2:$B$179) * (Species!C1183=Verband!$C$2:$C$179),0)),IF(E1183=Options!$A$5,INDEX(Assoziation!$F$2:$F$96,MATCH(1,(A1183=Assoziation!$A$2:$A$96) * (Species!B1183=Assoziation!$B$2:$B$96) * (Species!C1183=Assoziation!$C$2:$C$96) * (Species!D1183=Assoziation!$D$2:$D$96),0)),"")))</f>
        <v>Stipo-Poion</v>
      </c>
      <c r="G1183" t="str" cm="1">
        <f t="array" ref="G1183">IF(E1183=Options!$A$3,INDEX(Klasse!$D$2:$D$42,MATCH(1,(A1183=Klasse!$A$2:$A$42) * (Species!B1183=Klasse!$B$2:$B$42),0)),IF(E1183=Options!$A$4,INDEX(Verband!$F$2:$F$179,MATCH(1,(A1183=Verband!$A$2:$A$179) * (Species!B1183=Verband!$B$2:$B$179) * (Species!C1183=Verband!$C$2:$C$179),0)),IF(E1183=Options!$A$5,INDEX(Assoziation!$G$2:$G$96,MATCH(1,(A1183=Assoziation!$A$2:$A$96) * (Species!B1183=Assoziation!$B$2:$B$96) * (Species!C1183=Assoziation!$C$2:$C$96) * (Species!D1183=Assoziation!$D$2:$D$96),0)),"")))</f>
        <v>Inneralpine Felsensteppe</v>
      </c>
      <c r="H1183" s="11" t="s">
        <v>1190</v>
      </c>
      <c r="I1183" s="10">
        <v>0</v>
      </c>
      <c r="J1183" s="10">
        <v>0</v>
      </c>
      <c r="K1183" s="10">
        <v>0</v>
      </c>
      <c r="L1183" t="str">
        <f t="shared" si="109"/>
        <v xml:space="preserve">Orobanche </v>
      </c>
      <c r="M1183" t="str">
        <f t="shared" si="110"/>
        <v xml:space="preserve"> artemisiae-campestris</v>
      </c>
      <c r="N1183" t="str">
        <f t="shared" si="111"/>
        <v/>
      </c>
      <c r="O1183" t="str">
        <f t="shared" si="108"/>
        <v>Species</v>
      </c>
      <c r="P1183" t="str">
        <f t="shared" si="112"/>
        <v>Gaudin</v>
      </c>
      <c r="Q1183" t="str">
        <f>LOOKUP(A1183,Formation!$A$2:$A$10,Formation!$B$2:$B$10)</f>
        <v>Grünland (Naturrasen, Wiesen und Weiden)</v>
      </c>
      <c r="R1183" t="str" cm="1">
        <f t="array" ref="R1183">INDEX(Klasse!$D$2:$D$42,MATCH(1,(A1183=Klasse!$A$2:$A$42) * (Species!B1183=Klasse!$B$2:$B$42),0))</f>
        <v>Wärmeliebende Trockenrasen</v>
      </c>
    </row>
    <row r="1184" spans="1:18" x14ac:dyDescent="0.3">
      <c r="A1184" s="10">
        <v>4</v>
      </c>
      <c r="B1184" s="10">
        <v>2</v>
      </c>
      <c r="C1184" s="10">
        <v>1</v>
      </c>
      <c r="D1184" s="10">
        <v>1</v>
      </c>
      <c r="E1184" t="str">
        <f>IF(C1184="",Options!$A$3,IF(D1184="",Options!$A$4,Options!$A$5))</f>
        <v>Assoziation</v>
      </c>
      <c r="F1184" t="str" cm="1">
        <f t="array" ref="F1184">IF(E1184=Options!$A$3,"",IF(E1184=Options!$A$4,INDEX(Verband!$E$2:$E$179,MATCH(1,(A1184=Verband!$A$2:$A$179) * (Species!B1184=Verband!$B$2:$B$179) * (Species!C1184=Verband!$C$2:$C$179),0)),IF(E1184=Options!$A$5,INDEX(Assoziation!$F$2:$F$96,MATCH(1,(A1184=Assoziation!$A$2:$A$96) * (Species!B1184=Assoziation!$B$2:$B$96) * (Species!C1184=Assoziation!$C$2:$C$96) * (Species!D1184=Assoziation!$D$2:$D$96),0)),"")))</f>
        <v>Stipo-Poion</v>
      </c>
      <c r="G1184" t="str" cm="1">
        <f t="array" ref="G1184">IF(E1184=Options!$A$3,INDEX(Klasse!$D$2:$D$42,MATCH(1,(A1184=Klasse!$A$2:$A$42) * (Species!B1184=Klasse!$B$2:$B$42),0)),IF(E1184=Options!$A$4,INDEX(Verband!$F$2:$F$179,MATCH(1,(A1184=Verband!$A$2:$A$179) * (Species!B1184=Verband!$B$2:$B$179) * (Species!C1184=Verband!$C$2:$C$179),0)),IF(E1184=Options!$A$5,INDEX(Assoziation!$G$2:$G$96,MATCH(1,(A1184=Assoziation!$A$2:$A$96) * (Species!B1184=Assoziation!$B$2:$B$96) * (Species!C1184=Assoziation!$C$2:$C$96) * (Species!D1184=Assoziation!$D$2:$D$96),0)),"")))</f>
        <v>Inneralpine Felsensteppe</v>
      </c>
      <c r="H1184" s="11" t="s">
        <v>1191</v>
      </c>
      <c r="I1184" s="10">
        <v>0</v>
      </c>
      <c r="J1184" s="10">
        <v>0</v>
      </c>
      <c r="K1184" s="10">
        <v>0</v>
      </c>
      <c r="L1184" t="str">
        <f t="shared" si="109"/>
        <v xml:space="preserve">Orobanche </v>
      </c>
      <c r="M1184" t="str">
        <f t="shared" si="110"/>
        <v xml:space="preserve"> arenaria</v>
      </c>
      <c r="N1184" t="str">
        <f t="shared" si="111"/>
        <v/>
      </c>
      <c r="O1184" t="str">
        <f t="shared" si="108"/>
        <v>Species</v>
      </c>
      <c r="P1184" t="str">
        <f t="shared" si="112"/>
        <v>Borkh.</v>
      </c>
      <c r="Q1184" t="str">
        <f>LOOKUP(A1184,Formation!$A$2:$A$10,Formation!$B$2:$B$10)</f>
        <v>Grünland (Naturrasen, Wiesen und Weiden)</v>
      </c>
      <c r="R1184" t="str" cm="1">
        <f t="array" ref="R1184">INDEX(Klasse!$D$2:$D$42,MATCH(1,(A1184=Klasse!$A$2:$A$42) * (Species!B1184=Klasse!$B$2:$B$42),0))</f>
        <v>Wärmeliebende Trockenrasen</v>
      </c>
    </row>
    <row r="1185" spans="1:18" x14ac:dyDescent="0.3">
      <c r="A1185" s="10">
        <v>4</v>
      </c>
      <c r="B1185" s="10">
        <v>2</v>
      </c>
      <c r="C1185" s="10">
        <v>1</v>
      </c>
      <c r="D1185" s="10">
        <v>1</v>
      </c>
      <c r="E1185" t="str">
        <f>IF(C1185="",Options!$A$3,IF(D1185="",Options!$A$4,Options!$A$5))</f>
        <v>Assoziation</v>
      </c>
      <c r="F1185" t="str" cm="1">
        <f t="array" ref="F1185">IF(E1185=Options!$A$3,"",IF(E1185=Options!$A$4,INDEX(Verband!$E$2:$E$179,MATCH(1,(A1185=Verband!$A$2:$A$179) * (Species!B1185=Verband!$B$2:$B$179) * (Species!C1185=Verband!$C$2:$C$179),0)),IF(E1185=Options!$A$5,INDEX(Assoziation!$F$2:$F$96,MATCH(1,(A1185=Assoziation!$A$2:$A$96) * (Species!B1185=Assoziation!$B$2:$B$96) * (Species!C1185=Assoziation!$C$2:$C$96) * (Species!D1185=Assoziation!$D$2:$D$96),0)),"")))</f>
        <v>Stipo-Poion</v>
      </c>
      <c r="G1185" t="str" cm="1">
        <f t="array" ref="G1185">IF(E1185=Options!$A$3,INDEX(Klasse!$D$2:$D$42,MATCH(1,(A1185=Klasse!$A$2:$A$42) * (Species!B1185=Klasse!$B$2:$B$42),0)),IF(E1185=Options!$A$4,INDEX(Verband!$F$2:$F$179,MATCH(1,(A1185=Verband!$A$2:$A$179) * (Species!B1185=Verband!$B$2:$B$179) * (Species!C1185=Verband!$C$2:$C$179),0)),IF(E1185=Options!$A$5,INDEX(Assoziation!$G$2:$G$96,MATCH(1,(A1185=Assoziation!$A$2:$A$96) * (Species!B1185=Assoziation!$B$2:$B$96) * (Species!C1185=Assoziation!$C$2:$C$96) * (Species!D1185=Assoziation!$D$2:$D$96),0)),"")))</f>
        <v>Inneralpine Felsensteppe</v>
      </c>
      <c r="H1185" s="11" t="s">
        <v>1192</v>
      </c>
      <c r="I1185" s="10">
        <v>0</v>
      </c>
      <c r="J1185" s="10">
        <v>0</v>
      </c>
      <c r="K1185" s="10">
        <v>0</v>
      </c>
      <c r="L1185" t="str">
        <f t="shared" si="109"/>
        <v xml:space="preserve">Petrorhagia </v>
      </c>
      <c r="M1185" t="str">
        <f t="shared" si="110"/>
        <v xml:space="preserve"> saxifraga</v>
      </c>
      <c r="N1185" t="str">
        <f t="shared" si="111"/>
        <v/>
      </c>
      <c r="O1185" t="str">
        <f t="shared" si="108"/>
        <v>Species</v>
      </c>
      <c r="P1185" t="str">
        <f t="shared" si="112"/>
        <v>(L.) Link</v>
      </c>
      <c r="Q1185" t="str">
        <f>LOOKUP(A1185,Formation!$A$2:$A$10,Formation!$B$2:$B$10)</f>
        <v>Grünland (Naturrasen, Wiesen und Weiden)</v>
      </c>
      <c r="R1185" t="str" cm="1">
        <f t="array" ref="R1185">INDEX(Klasse!$D$2:$D$42,MATCH(1,(A1185=Klasse!$A$2:$A$42) * (Species!B1185=Klasse!$B$2:$B$42),0))</f>
        <v>Wärmeliebende Trockenrasen</v>
      </c>
    </row>
    <row r="1186" spans="1:18" x14ac:dyDescent="0.3">
      <c r="A1186" s="10">
        <v>4</v>
      </c>
      <c r="B1186" s="10">
        <v>2</v>
      </c>
      <c r="C1186" s="10">
        <v>1</v>
      </c>
      <c r="D1186" s="10">
        <v>1</v>
      </c>
      <c r="E1186" t="str">
        <f>IF(C1186="",Options!$A$3,IF(D1186="",Options!$A$4,Options!$A$5))</f>
        <v>Assoziation</v>
      </c>
      <c r="F1186" t="str" cm="1">
        <f t="array" ref="F1186">IF(E1186=Options!$A$3,"",IF(E1186=Options!$A$4,INDEX(Verband!$E$2:$E$179,MATCH(1,(A1186=Verband!$A$2:$A$179) * (Species!B1186=Verband!$B$2:$B$179) * (Species!C1186=Verband!$C$2:$C$179),0)),IF(E1186=Options!$A$5,INDEX(Assoziation!$F$2:$F$96,MATCH(1,(A1186=Assoziation!$A$2:$A$96) * (Species!B1186=Assoziation!$B$2:$B$96) * (Species!C1186=Assoziation!$C$2:$C$96) * (Species!D1186=Assoziation!$D$2:$D$96),0)),"")))</f>
        <v>Stipo-Poion</v>
      </c>
      <c r="G1186" t="str" cm="1">
        <f t="array" ref="G1186">IF(E1186=Options!$A$3,INDEX(Klasse!$D$2:$D$42,MATCH(1,(A1186=Klasse!$A$2:$A$42) * (Species!B1186=Klasse!$B$2:$B$42),0)),IF(E1186=Options!$A$4,INDEX(Verband!$F$2:$F$179,MATCH(1,(A1186=Verband!$A$2:$A$179) * (Species!B1186=Verband!$B$2:$B$179) * (Species!C1186=Verband!$C$2:$C$179),0)),IF(E1186=Options!$A$5,INDEX(Assoziation!$G$2:$G$96,MATCH(1,(A1186=Assoziation!$A$2:$A$96) * (Species!B1186=Assoziation!$B$2:$B$96) * (Species!C1186=Assoziation!$C$2:$C$96) * (Species!D1186=Assoziation!$D$2:$D$96),0)),"")))</f>
        <v>Inneralpine Felsensteppe</v>
      </c>
      <c r="H1186" s="11" t="s">
        <v>1193</v>
      </c>
      <c r="I1186" s="10">
        <v>0</v>
      </c>
      <c r="J1186" s="10">
        <v>0</v>
      </c>
      <c r="K1186" s="10">
        <v>0</v>
      </c>
      <c r="L1186" t="str">
        <f t="shared" si="109"/>
        <v xml:space="preserve">Phleum </v>
      </c>
      <c r="M1186" t="str">
        <f t="shared" si="110"/>
        <v xml:space="preserve"> phleoides</v>
      </c>
      <c r="N1186" t="str">
        <f t="shared" si="111"/>
        <v/>
      </c>
      <c r="O1186" t="str">
        <f t="shared" si="108"/>
        <v>Species</v>
      </c>
      <c r="P1186" t="str">
        <f t="shared" si="112"/>
        <v>(L.) H. Karst.</v>
      </c>
      <c r="Q1186" t="str">
        <f>LOOKUP(A1186,Formation!$A$2:$A$10,Formation!$B$2:$B$10)</f>
        <v>Grünland (Naturrasen, Wiesen und Weiden)</v>
      </c>
      <c r="R1186" t="str" cm="1">
        <f t="array" ref="R1186">INDEX(Klasse!$D$2:$D$42,MATCH(1,(A1186=Klasse!$A$2:$A$42) * (Species!B1186=Klasse!$B$2:$B$42),0))</f>
        <v>Wärmeliebende Trockenrasen</v>
      </c>
    </row>
    <row r="1187" spans="1:18" x14ac:dyDescent="0.3">
      <c r="A1187" s="10">
        <v>4</v>
      </c>
      <c r="B1187" s="10">
        <v>2</v>
      </c>
      <c r="C1187" s="10">
        <v>1</v>
      </c>
      <c r="D1187" s="10">
        <v>1</v>
      </c>
      <c r="E1187" t="str">
        <f>IF(C1187="",Options!$A$3,IF(D1187="",Options!$A$4,Options!$A$5))</f>
        <v>Assoziation</v>
      </c>
      <c r="F1187" t="str" cm="1">
        <f t="array" ref="F1187">IF(E1187=Options!$A$3,"",IF(E1187=Options!$A$4,INDEX(Verband!$E$2:$E$179,MATCH(1,(A1187=Verband!$A$2:$A$179) * (Species!B1187=Verband!$B$2:$B$179) * (Species!C1187=Verband!$C$2:$C$179),0)),IF(E1187=Options!$A$5,INDEX(Assoziation!$F$2:$F$96,MATCH(1,(A1187=Assoziation!$A$2:$A$96) * (Species!B1187=Assoziation!$B$2:$B$96) * (Species!C1187=Assoziation!$C$2:$C$96) * (Species!D1187=Assoziation!$D$2:$D$96),0)),"")))</f>
        <v>Stipo-Poion</v>
      </c>
      <c r="G1187" t="str" cm="1">
        <f t="array" ref="G1187">IF(E1187=Options!$A$3,INDEX(Klasse!$D$2:$D$42,MATCH(1,(A1187=Klasse!$A$2:$A$42) * (Species!B1187=Klasse!$B$2:$B$42),0)),IF(E1187=Options!$A$4,INDEX(Verband!$F$2:$F$179,MATCH(1,(A1187=Verband!$A$2:$A$179) * (Species!B1187=Verband!$B$2:$B$179) * (Species!C1187=Verband!$C$2:$C$179),0)),IF(E1187=Options!$A$5,INDEX(Assoziation!$G$2:$G$96,MATCH(1,(A1187=Assoziation!$A$2:$A$96) * (Species!B1187=Assoziation!$B$2:$B$96) * (Species!C1187=Assoziation!$C$2:$C$96) * (Species!D1187=Assoziation!$D$2:$D$96),0)),"")))</f>
        <v>Inneralpine Felsensteppe</v>
      </c>
      <c r="H1187" s="11" t="s">
        <v>1194</v>
      </c>
      <c r="I1187" s="10">
        <v>0</v>
      </c>
      <c r="J1187" s="10">
        <v>0</v>
      </c>
      <c r="K1187" s="10">
        <v>0</v>
      </c>
      <c r="L1187" t="str">
        <f t="shared" si="109"/>
        <v xml:space="preserve">Pimpinella </v>
      </c>
      <c r="M1187" t="str">
        <f t="shared" si="110"/>
        <v xml:space="preserve"> nigra</v>
      </c>
      <c r="N1187" t="str">
        <f t="shared" si="111"/>
        <v/>
      </c>
      <c r="O1187" t="str">
        <f t="shared" si="108"/>
        <v>Species</v>
      </c>
      <c r="P1187" t="str">
        <f t="shared" si="112"/>
        <v>Mill.</v>
      </c>
      <c r="Q1187" t="str">
        <f>LOOKUP(A1187,Formation!$A$2:$A$10,Formation!$B$2:$B$10)</f>
        <v>Grünland (Naturrasen, Wiesen und Weiden)</v>
      </c>
      <c r="R1187" t="str" cm="1">
        <f t="array" ref="R1187">INDEX(Klasse!$D$2:$D$42,MATCH(1,(A1187=Klasse!$A$2:$A$42) * (Species!B1187=Klasse!$B$2:$B$42),0))</f>
        <v>Wärmeliebende Trockenrasen</v>
      </c>
    </row>
    <row r="1188" spans="1:18" x14ac:dyDescent="0.3">
      <c r="A1188" s="10">
        <v>4</v>
      </c>
      <c r="B1188" s="10">
        <v>2</v>
      </c>
      <c r="C1188" s="10">
        <v>1</v>
      </c>
      <c r="D1188" s="10">
        <v>1</v>
      </c>
      <c r="E1188" t="str">
        <f>IF(C1188="",Options!$A$3,IF(D1188="",Options!$A$4,Options!$A$5))</f>
        <v>Assoziation</v>
      </c>
      <c r="F1188" t="str" cm="1">
        <f t="array" ref="F1188">IF(E1188=Options!$A$3,"",IF(E1188=Options!$A$4,INDEX(Verband!$E$2:$E$179,MATCH(1,(A1188=Verband!$A$2:$A$179) * (Species!B1188=Verband!$B$2:$B$179) * (Species!C1188=Verband!$C$2:$C$179),0)),IF(E1188=Options!$A$5,INDEX(Assoziation!$F$2:$F$96,MATCH(1,(A1188=Assoziation!$A$2:$A$96) * (Species!B1188=Assoziation!$B$2:$B$96) * (Species!C1188=Assoziation!$C$2:$C$96) * (Species!D1188=Assoziation!$D$2:$D$96),0)),"")))</f>
        <v>Stipo-Poion</v>
      </c>
      <c r="G1188" t="str" cm="1">
        <f t="array" ref="G1188">IF(E1188=Options!$A$3,INDEX(Klasse!$D$2:$D$42,MATCH(1,(A1188=Klasse!$A$2:$A$42) * (Species!B1188=Klasse!$B$2:$B$42),0)),IF(E1188=Options!$A$4,INDEX(Verband!$F$2:$F$179,MATCH(1,(A1188=Verband!$A$2:$A$179) * (Species!B1188=Verband!$B$2:$B$179) * (Species!C1188=Verband!$C$2:$C$179),0)),IF(E1188=Options!$A$5,INDEX(Assoziation!$G$2:$G$96,MATCH(1,(A1188=Assoziation!$A$2:$A$96) * (Species!B1188=Assoziation!$B$2:$B$96) * (Species!C1188=Assoziation!$C$2:$C$96) * (Species!D1188=Assoziation!$D$2:$D$96),0)),"")))</f>
        <v>Inneralpine Felsensteppe</v>
      </c>
      <c r="H1188" s="11" t="s">
        <v>1195</v>
      </c>
      <c r="I1188" s="10">
        <v>0</v>
      </c>
      <c r="J1188" s="10">
        <v>0</v>
      </c>
      <c r="K1188" s="10">
        <v>0</v>
      </c>
      <c r="L1188" t="str">
        <f t="shared" si="109"/>
        <v xml:space="preserve">Potentilla </v>
      </c>
      <c r="M1188" t="str">
        <f t="shared" si="110"/>
        <v xml:space="preserve"> alpicola</v>
      </c>
      <c r="N1188" t="str">
        <f t="shared" si="111"/>
        <v/>
      </c>
      <c r="O1188" t="str">
        <f t="shared" si="108"/>
        <v>Species</v>
      </c>
      <c r="P1188" t="str">
        <f t="shared" si="112"/>
        <v>Fauc.</v>
      </c>
      <c r="Q1188" t="str">
        <f>LOOKUP(A1188,Formation!$A$2:$A$10,Formation!$B$2:$B$10)</f>
        <v>Grünland (Naturrasen, Wiesen und Weiden)</v>
      </c>
      <c r="R1188" t="str" cm="1">
        <f t="array" ref="R1188">INDEX(Klasse!$D$2:$D$42,MATCH(1,(A1188=Klasse!$A$2:$A$42) * (Species!B1188=Klasse!$B$2:$B$42),0))</f>
        <v>Wärmeliebende Trockenrasen</v>
      </c>
    </row>
    <row r="1189" spans="1:18" x14ac:dyDescent="0.3">
      <c r="A1189" s="10">
        <v>4</v>
      </c>
      <c r="B1189" s="10">
        <v>2</v>
      </c>
      <c r="C1189" s="10">
        <v>1</v>
      </c>
      <c r="D1189" s="10">
        <v>1</v>
      </c>
      <c r="E1189" t="str">
        <f>IF(C1189="",Options!$A$3,IF(D1189="",Options!$A$4,Options!$A$5))</f>
        <v>Assoziation</v>
      </c>
      <c r="F1189" t="str" cm="1">
        <f t="array" ref="F1189">IF(E1189=Options!$A$3,"",IF(E1189=Options!$A$4,INDEX(Verband!$E$2:$E$179,MATCH(1,(A1189=Verband!$A$2:$A$179) * (Species!B1189=Verband!$B$2:$B$179) * (Species!C1189=Verband!$C$2:$C$179),0)),IF(E1189=Options!$A$5,INDEX(Assoziation!$F$2:$F$96,MATCH(1,(A1189=Assoziation!$A$2:$A$96) * (Species!B1189=Assoziation!$B$2:$B$96) * (Species!C1189=Assoziation!$C$2:$C$96) * (Species!D1189=Assoziation!$D$2:$D$96),0)),"")))</f>
        <v>Stipo-Poion</v>
      </c>
      <c r="G1189" t="str" cm="1">
        <f t="array" ref="G1189">IF(E1189=Options!$A$3,INDEX(Klasse!$D$2:$D$42,MATCH(1,(A1189=Klasse!$A$2:$A$42) * (Species!B1189=Klasse!$B$2:$B$42),0)),IF(E1189=Options!$A$4,INDEX(Verband!$F$2:$F$179,MATCH(1,(A1189=Verband!$A$2:$A$179) * (Species!B1189=Verband!$B$2:$B$179) * (Species!C1189=Verband!$C$2:$C$179),0)),IF(E1189=Options!$A$5,INDEX(Assoziation!$G$2:$G$96,MATCH(1,(A1189=Assoziation!$A$2:$A$96) * (Species!B1189=Assoziation!$B$2:$B$96) * (Species!C1189=Assoziation!$C$2:$C$96) * (Species!D1189=Assoziation!$D$2:$D$96),0)),"")))</f>
        <v>Inneralpine Felsensteppe</v>
      </c>
      <c r="H1189" s="11" t="s">
        <v>1196</v>
      </c>
      <c r="I1189" s="10">
        <v>0</v>
      </c>
      <c r="J1189" s="10">
        <v>0</v>
      </c>
      <c r="K1189" s="10">
        <v>0</v>
      </c>
      <c r="L1189" t="str">
        <f t="shared" si="109"/>
        <v xml:space="preserve">Potentilla </v>
      </c>
      <c r="M1189" t="str">
        <f t="shared" si="110"/>
        <v xml:space="preserve"> pusilla</v>
      </c>
      <c r="N1189" t="str">
        <f t="shared" si="111"/>
        <v/>
      </c>
      <c r="O1189" t="str">
        <f t="shared" si="108"/>
        <v>Species</v>
      </c>
      <c r="P1189" t="str">
        <f t="shared" si="112"/>
        <v>Host</v>
      </c>
      <c r="Q1189" t="str">
        <f>LOOKUP(A1189,Formation!$A$2:$A$10,Formation!$B$2:$B$10)</f>
        <v>Grünland (Naturrasen, Wiesen und Weiden)</v>
      </c>
      <c r="R1189" t="str" cm="1">
        <f t="array" ref="R1189">INDEX(Klasse!$D$2:$D$42,MATCH(1,(A1189=Klasse!$A$2:$A$42) * (Species!B1189=Klasse!$B$2:$B$42),0))</f>
        <v>Wärmeliebende Trockenrasen</v>
      </c>
    </row>
    <row r="1190" spans="1:18" x14ac:dyDescent="0.3">
      <c r="A1190" s="10">
        <v>4</v>
      </c>
      <c r="B1190" s="10">
        <v>2</v>
      </c>
      <c r="C1190" s="10">
        <v>1</v>
      </c>
      <c r="D1190" s="10">
        <v>1</v>
      </c>
      <c r="E1190" t="str">
        <f>IF(C1190="",Options!$A$3,IF(D1190="",Options!$A$4,Options!$A$5))</f>
        <v>Assoziation</v>
      </c>
      <c r="F1190" t="str" cm="1">
        <f t="array" ref="F1190">IF(E1190=Options!$A$3,"",IF(E1190=Options!$A$4,INDEX(Verband!$E$2:$E$179,MATCH(1,(A1190=Verband!$A$2:$A$179) * (Species!B1190=Verband!$B$2:$B$179) * (Species!C1190=Verband!$C$2:$C$179),0)),IF(E1190=Options!$A$5,INDEX(Assoziation!$F$2:$F$96,MATCH(1,(A1190=Assoziation!$A$2:$A$96) * (Species!B1190=Assoziation!$B$2:$B$96) * (Species!C1190=Assoziation!$C$2:$C$96) * (Species!D1190=Assoziation!$D$2:$D$96),0)),"")))</f>
        <v>Stipo-Poion</v>
      </c>
      <c r="G1190" t="str" cm="1">
        <f t="array" ref="G1190">IF(E1190=Options!$A$3,INDEX(Klasse!$D$2:$D$42,MATCH(1,(A1190=Klasse!$A$2:$A$42) * (Species!B1190=Klasse!$B$2:$B$42),0)),IF(E1190=Options!$A$4,INDEX(Verband!$F$2:$F$179,MATCH(1,(A1190=Verband!$A$2:$A$179) * (Species!B1190=Verband!$B$2:$B$179) * (Species!C1190=Verband!$C$2:$C$179),0)),IF(E1190=Options!$A$5,INDEX(Assoziation!$G$2:$G$96,MATCH(1,(A1190=Assoziation!$A$2:$A$96) * (Species!B1190=Assoziation!$B$2:$B$96) * (Species!C1190=Assoziation!$C$2:$C$96) * (Species!D1190=Assoziation!$D$2:$D$96),0)),"")))</f>
        <v>Inneralpine Felsensteppe</v>
      </c>
      <c r="H1190" s="11" t="s">
        <v>1197</v>
      </c>
      <c r="I1190" s="10">
        <v>0</v>
      </c>
      <c r="J1190" s="10">
        <v>0</v>
      </c>
      <c r="K1190" s="10">
        <v>0</v>
      </c>
      <c r="L1190" t="str">
        <f t="shared" si="109"/>
        <v xml:space="preserve">Pulsatilla </v>
      </c>
      <c r="M1190" t="str">
        <f t="shared" si="110"/>
        <v xml:space="preserve"> montana</v>
      </c>
      <c r="N1190" t="str">
        <f t="shared" si="111"/>
        <v/>
      </c>
      <c r="O1190" t="str">
        <f t="shared" si="108"/>
        <v>Species</v>
      </c>
      <c r="P1190" t="str">
        <f t="shared" si="112"/>
        <v>(Hoppe) Rchb.</v>
      </c>
      <c r="Q1190" t="str">
        <f>LOOKUP(A1190,Formation!$A$2:$A$10,Formation!$B$2:$B$10)</f>
        <v>Grünland (Naturrasen, Wiesen und Weiden)</v>
      </c>
      <c r="R1190" t="str" cm="1">
        <f t="array" ref="R1190">INDEX(Klasse!$D$2:$D$42,MATCH(1,(A1190=Klasse!$A$2:$A$42) * (Species!B1190=Klasse!$B$2:$B$42),0))</f>
        <v>Wärmeliebende Trockenrasen</v>
      </c>
    </row>
    <row r="1191" spans="1:18" x14ac:dyDescent="0.3">
      <c r="A1191" s="10">
        <v>4</v>
      </c>
      <c r="B1191" s="10">
        <v>2</v>
      </c>
      <c r="C1191" s="10">
        <v>1</v>
      </c>
      <c r="D1191" s="10">
        <v>1</v>
      </c>
      <c r="E1191" t="str">
        <f>IF(C1191="",Options!$A$3,IF(D1191="",Options!$A$4,Options!$A$5))</f>
        <v>Assoziation</v>
      </c>
      <c r="F1191" t="str" cm="1">
        <f t="array" ref="F1191">IF(E1191=Options!$A$3,"",IF(E1191=Options!$A$4,INDEX(Verband!$E$2:$E$179,MATCH(1,(A1191=Verband!$A$2:$A$179) * (Species!B1191=Verband!$B$2:$B$179) * (Species!C1191=Verband!$C$2:$C$179),0)),IF(E1191=Options!$A$5,INDEX(Assoziation!$F$2:$F$96,MATCH(1,(A1191=Assoziation!$A$2:$A$96) * (Species!B1191=Assoziation!$B$2:$B$96) * (Species!C1191=Assoziation!$C$2:$C$96) * (Species!D1191=Assoziation!$D$2:$D$96),0)),"")))</f>
        <v>Stipo-Poion</v>
      </c>
      <c r="G1191" t="str" cm="1">
        <f t="array" ref="G1191">IF(E1191=Options!$A$3,INDEX(Klasse!$D$2:$D$42,MATCH(1,(A1191=Klasse!$A$2:$A$42) * (Species!B1191=Klasse!$B$2:$B$42),0)),IF(E1191=Options!$A$4,INDEX(Verband!$F$2:$F$179,MATCH(1,(A1191=Verband!$A$2:$A$179) * (Species!B1191=Verband!$B$2:$B$179) * (Species!C1191=Verband!$C$2:$C$179),0)),IF(E1191=Options!$A$5,INDEX(Assoziation!$G$2:$G$96,MATCH(1,(A1191=Assoziation!$A$2:$A$96) * (Species!B1191=Assoziation!$B$2:$B$96) * (Species!C1191=Assoziation!$C$2:$C$96) * (Species!D1191=Assoziation!$D$2:$D$96),0)),"")))</f>
        <v>Inneralpine Felsensteppe</v>
      </c>
      <c r="H1191" s="11" t="s">
        <v>1198</v>
      </c>
      <c r="I1191" s="10">
        <v>0</v>
      </c>
      <c r="J1191" s="10">
        <v>0</v>
      </c>
      <c r="K1191" s="10">
        <v>0</v>
      </c>
      <c r="L1191" t="str">
        <f t="shared" si="109"/>
        <v xml:space="preserve">Ranunculus </v>
      </c>
      <c r="M1191" t="str">
        <f t="shared" si="110"/>
        <v xml:space="preserve"> gramineus</v>
      </c>
      <c r="N1191" t="str">
        <f t="shared" si="111"/>
        <v/>
      </c>
      <c r="O1191" t="str">
        <f t="shared" si="108"/>
        <v>Species</v>
      </c>
      <c r="P1191" t="str">
        <f t="shared" si="112"/>
        <v>L.</v>
      </c>
      <c r="Q1191" t="str">
        <f>LOOKUP(A1191,Formation!$A$2:$A$10,Formation!$B$2:$B$10)</f>
        <v>Grünland (Naturrasen, Wiesen und Weiden)</v>
      </c>
      <c r="R1191" t="str" cm="1">
        <f t="array" ref="R1191">INDEX(Klasse!$D$2:$D$42,MATCH(1,(A1191=Klasse!$A$2:$A$42) * (Species!B1191=Klasse!$B$2:$B$42),0))</f>
        <v>Wärmeliebende Trockenrasen</v>
      </c>
    </row>
    <row r="1192" spans="1:18" x14ac:dyDescent="0.3">
      <c r="A1192" s="10">
        <v>4</v>
      </c>
      <c r="B1192" s="10">
        <v>2</v>
      </c>
      <c r="C1192" s="10">
        <v>1</v>
      </c>
      <c r="D1192" s="10">
        <v>1</v>
      </c>
      <c r="E1192" t="str">
        <f>IF(C1192="",Options!$A$3,IF(D1192="",Options!$A$4,Options!$A$5))</f>
        <v>Assoziation</v>
      </c>
      <c r="F1192" t="str" cm="1">
        <f t="array" ref="F1192">IF(E1192=Options!$A$3,"",IF(E1192=Options!$A$4,INDEX(Verband!$E$2:$E$179,MATCH(1,(A1192=Verband!$A$2:$A$179) * (Species!B1192=Verband!$B$2:$B$179) * (Species!C1192=Verband!$C$2:$C$179),0)),IF(E1192=Options!$A$5,INDEX(Assoziation!$F$2:$F$96,MATCH(1,(A1192=Assoziation!$A$2:$A$96) * (Species!B1192=Assoziation!$B$2:$B$96) * (Species!C1192=Assoziation!$C$2:$C$96) * (Species!D1192=Assoziation!$D$2:$D$96),0)),"")))</f>
        <v>Stipo-Poion</v>
      </c>
      <c r="G1192" t="str" cm="1">
        <f t="array" ref="G1192">IF(E1192=Options!$A$3,INDEX(Klasse!$D$2:$D$42,MATCH(1,(A1192=Klasse!$A$2:$A$42) * (Species!B1192=Klasse!$B$2:$B$42),0)),IF(E1192=Options!$A$4,INDEX(Verband!$F$2:$F$179,MATCH(1,(A1192=Verband!$A$2:$A$179) * (Species!B1192=Verband!$B$2:$B$179) * (Species!C1192=Verband!$C$2:$C$179),0)),IF(E1192=Options!$A$5,INDEX(Assoziation!$G$2:$G$96,MATCH(1,(A1192=Assoziation!$A$2:$A$96) * (Species!B1192=Assoziation!$B$2:$B$96) * (Species!C1192=Assoziation!$C$2:$C$96) * (Species!D1192=Assoziation!$D$2:$D$96),0)),"")))</f>
        <v>Inneralpine Felsensteppe</v>
      </c>
      <c r="H1192" s="11" t="s">
        <v>1199</v>
      </c>
      <c r="I1192" s="10">
        <v>0</v>
      </c>
      <c r="J1192" s="10">
        <v>0</v>
      </c>
      <c r="K1192" s="10">
        <v>0</v>
      </c>
      <c r="L1192" t="str">
        <f t="shared" si="109"/>
        <v xml:space="preserve">Scorzonera </v>
      </c>
      <c r="M1192" t="str">
        <f t="shared" si="110"/>
        <v xml:space="preserve"> austriaca</v>
      </c>
      <c r="N1192" t="str">
        <f t="shared" si="111"/>
        <v/>
      </c>
      <c r="O1192" t="str">
        <f t="shared" si="108"/>
        <v>Species</v>
      </c>
      <c r="P1192" t="str">
        <f t="shared" si="112"/>
        <v>Willd.</v>
      </c>
      <c r="Q1192" t="str">
        <f>LOOKUP(A1192,Formation!$A$2:$A$10,Formation!$B$2:$B$10)</f>
        <v>Grünland (Naturrasen, Wiesen und Weiden)</v>
      </c>
      <c r="R1192" t="str" cm="1">
        <f t="array" ref="R1192">INDEX(Klasse!$D$2:$D$42,MATCH(1,(A1192=Klasse!$A$2:$A$42) * (Species!B1192=Klasse!$B$2:$B$42),0))</f>
        <v>Wärmeliebende Trockenrasen</v>
      </c>
    </row>
    <row r="1193" spans="1:18" x14ac:dyDescent="0.3">
      <c r="A1193" s="10">
        <v>4</v>
      </c>
      <c r="B1193" s="10">
        <v>2</v>
      </c>
      <c r="C1193" s="10">
        <v>1</v>
      </c>
      <c r="D1193" s="10">
        <v>1</v>
      </c>
      <c r="E1193" t="str">
        <f>IF(C1193="",Options!$A$3,IF(D1193="",Options!$A$4,Options!$A$5))</f>
        <v>Assoziation</v>
      </c>
      <c r="F1193" t="str" cm="1">
        <f t="array" ref="F1193">IF(E1193=Options!$A$3,"",IF(E1193=Options!$A$4,INDEX(Verband!$E$2:$E$179,MATCH(1,(A1193=Verband!$A$2:$A$179) * (Species!B1193=Verband!$B$2:$B$179) * (Species!C1193=Verband!$C$2:$C$179),0)),IF(E1193=Options!$A$5,INDEX(Assoziation!$F$2:$F$96,MATCH(1,(A1193=Assoziation!$A$2:$A$96) * (Species!B1193=Assoziation!$B$2:$B$96) * (Species!C1193=Assoziation!$C$2:$C$96) * (Species!D1193=Assoziation!$D$2:$D$96),0)),"")))</f>
        <v>Stipo-Poion</v>
      </c>
      <c r="G1193" t="str" cm="1">
        <f t="array" ref="G1193">IF(E1193=Options!$A$3,INDEX(Klasse!$D$2:$D$42,MATCH(1,(A1193=Klasse!$A$2:$A$42) * (Species!B1193=Klasse!$B$2:$B$42),0)),IF(E1193=Options!$A$4,INDEX(Verband!$F$2:$F$179,MATCH(1,(A1193=Verband!$A$2:$A$179) * (Species!B1193=Verband!$B$2:$B$179) * (Species!C1193=Verband!$C$2:$C$179),0)),IF(E1193=Options!$A$5,INDEX(Assoziation!$G$2:$G$96,MATCH(1,(A1193=Assoziation!$A$2:$A$96) * (Species!B1193=Assoziation!$B$2:$B$96) * (Species!C1193=Assoziation!$C$2:$C$96) * (Species!D1193=Assoziation!$D$2:$D$96),0)),"")))</f>
        <v>Inneralpine Felsensteppe</v>
      </c>
      <c r="H1193" s="11" t="s">
        <v>1200</v>
      </c>
      <c r="I1193" s="10">
        <v>0</v>
      </c>
      <c r="J1193" s="10">
        <v>0</v>
      </c>
      <c r="K1193" s="10">
        <v>0</v>
      </c>
      <c r="L1193" t="str">
        <f t="shared" si="109"/>
        <v xml:space="preserve">Silene </v>
      </c>
      <c r="M1193" t="str">
        <f t="shared" si="110"/>
        <v xml:space="preserve"> otites</v>
      </c>
      <c r="N1193" t="str">
        <f t="shared" si="111"/>
        <v/>
      </c>
      <c r="O1193" t="str">
        <f t="shared" si="108"/>
        <v>Species</v>
      </c>
      <c r="P1193" t="str">
        <f t="shared" si="112"/>
        <v>(L.) Wibel</v>
      </c>
      <c r="Q1193" t="str">
        <f>LOOKUP(A1193,Formation!$A$2:$A$10,Formation!$B$2:$B$10)</f>
        <v>Grünland (Naturrasen, Wiesen und Weiden)</v>
      </c>
      <c r="R1193" t="str" cm="1">
        <f t="array" ref="R1193">INDEX(Klasse!$D$2:$D$42,MATCH(1,(A1193=Klasse!$A$2:$A$42) * (Species!B1193=Klasse!$B$2:$B$42),0))</f>
        <v>Wärmeliebende Trockenrasen</v>
      </c>
    </row>
    <row r="1194" spans="1:18" x14ac:dyDescent="0.3">
      <c r="A1194" s="10">
        <v>4</v>
      </c>
      <c r="B1194" s="10">
        <v>2</v>
      </c>
      <c r="C1194" s="10">
        <v>1</v>
      </c>
      <c r="D1194" s="10">
        <v>1</v>
      </c>
      <c r="E1194" t="str">
        <f>IF(C1194="",Options!$A$3,IF(D1194="",Options!$A$4,Options!$A$5))</f>
        <v>Assoziation</v>
      </c>
      <c r="F1194" t="str" cm="1">
        <f t="array" ref="F1194">IF(E1194=Options!$A$3,"",IF(E1194=Options!$A$4,INDEX(Verband!$E$2:$E$179,MATCH(1,(A1194=Verband!$A$2:$A$179) * (Species!B1194=Verband!$B$2:$B$179) * (Species!C1194=Verband!$C$2:$C$179),0)),IF(E1194=Options!$A$5,INDEX(Assoziation!$F$2:$F$96,MATCH(1,(A1194=Assoziation!$A$2:$A$96) * (Species!B1194=Assoziation!$B$2:$B$96) * (Species!C1194=Assoziation!$C$2:$C$96) * (Species!D1194=Assoziation!$D$2:$D$96),0)),"")))</f>
        <v>Stipo-Poion</v>
      </c>
      <c r="G1194" t="str" cm="1">
        <f t="array" ref="G1194">IF(E1194=Options!$A$3,INDEX(Klasse!$D$2:$D$42,MATCH(1,(A1194=Klasse!$A$2:$A$42) * (Species!B1194=Klasse!$B$2:$B$42),0)),IF(E1194=Options!$A$4,INDEX(Verband!$F$2:$F$179,MATCH(1,(A1194=Verband!$A$2:$A$179) * (Species!B1194=Verband!$B$2:$B$179) * (Species!C1194=Verband!$C$2:$C$179),0)),IF(E1194=Options!$A$5,INDEX(Assoziation!$G$2:$G$96,MATCH(1,(A1194=Assoziation!$A$2:$A$96) * (Species!B1194=Assoziation!$B$2:$B$96) * (Species!C1194=Assoziation!$C$2:$C$96) * (Species!D1194=Assoziation!$D$2:$D$96),0)),"")))</f>
        <v>Inneralpine Felsensteppe</v>
      </c>
      <c r="H1194" s="11" t="s">
        <v>1201</v>
      </c>
      <c r="I1194" s="10">
        <v>0</v>
      </c>
      <c r="J1194" s="10">
        <v>0</v>
      </c>
      <c r="K1194" s="10">
        <v>0</v>
      </c>
      <c r="L1194" t="str">
        <f t="shared" si="109"/>
        <v xml:space="preserve">Telephium </v>
      </c>
      <c r="M1194" t="str">
        <f t="shared" si="110"/>
        <v xml:space="preserve"> imperati</v>
      </c>
      <c r="N1194" t="str">
        <f t="shared" si="111"/>
        <v/>
      </c>
      <c r="O1194" t="str">
        <f t="shared" si="108"/>
        <v>Species</v>
      </c>
      <c r="P1194" t="str">
        <f t="shared" si="112"/>
        <v>L.</v>
      </c>
      <c r="Q1194" t="str">
        <f>LOOKUP(A1194,Formation!$A$2:$A$10,Formation!$B$2:$B$10)</f>
        <v>Grünland (Naturrasen, Wiesen und Weiden)</v>
      </c>
      <c r="R1194" t="str" cm="1">
        <f t="array" ref="R1194">INDEX(Klasse!$D$2:$D$42,MATCH(1,(A1194=Klasse!$A$2:$A$42) * (Species!B1194=Klasse!$B$2:$B$42),0))</f>
        <v>Wärmeliebende Trockenrasen</v>
      </c>
    </row>
    <row r="1195" spans="1:18" x14ac:dyDescent="0.3">
      <c r="A1195" s="10">
        <v>4</v>
      </c>
      <c r="B1195" s="10">
        <v>2</v>
      </c>
      <c r="C1195" s="10">
        <v>1</v>
      </c>
      <c r="D1195" s="10">
        <v>1</v>
      </c>
      <c r="E1195" t="str">
        <f>IF(C1195="",Options!$A$3,IF(D1195="",Options!$A$4,Options!$A$5))</f>
        <v>Assoziation</v>
      </c>
      <c r="F1195" t="str" cm="1">
        <f t="array" ref="F1195">IF(E1195=Options!$A$3,"",IF(E1195=Options!$A$4,INDEX(Verband!$E$2:$E$179,MATCH(1,(A1195=Verband!$A$2:$A$179) * (Species!B1195=Verband!$B$2:$B$179) * (Species!C1195=Verband!$C$2:$C$179),0)),IF(E1195=Options!$A$5,INDEX(Assoziation!$F$2:$F$96,MATCH(1,(A1195=Assoziation!$A$2:$A$96) * (Species!B1195=Assoziation!$B$2:$B$96) * (Species!C1195=Assoziation!$C$2:$C$96) * (Species!D1195=Assoziation!$D$2:$D$96),0)),"")))</f>
        <v>Stipo-Poion</v>
      </c>
      <c r="G1195" t="str" cm="1">
        <f t="array" ref="G1195">IF(E1195=Options!$A$3,INDEX(Klasse!$D$2:$D$42,MATCH(1,(A1195=Klasse!$A$2:$A$42) * (Species!B1195=Klasse!$B$2:$B$42),0)),IF(E1195=Options!$A$4,INDEX(Verband!$F$2:$F$179,MATCH(1,(A1195=Verband!$A$2:$A$179) * (Species!B1195=Verband!$B$2:$B$179) * (Species!C1195=Verband!$C$2:$C$179),0)),IF(E1195=Options!$A$5,INDEX(Assoziation!$G$2:$G$96,MATCH(1,(A1195=Assoziation!$A$2:$A$96) * (Species!B1195=Assoziation!$B$2:$B$96) * (Species!C1195=Assoziation!$C$2:$C$96) * (Species!D1195=Assoziation!$D$2:$D$96),0)),"")))</f>
        <v>Inneralpine Felsensteppe</v>
      </c>
      <c r="H1195" s="11" t="s">
        <v>1202</v>
      </c>
      <c r="I1195" s="10">
        <v>0</v>
      </c>
      <c r="J1195" s="10">
        <v>0</v>
      </c>
      <c r="K1195" s="10">
        <v>0</v>
      </c>
      <c r="L1195" t="str">
        <f t="shared" si="109"/>
        <v xml:space="preserve">Thymus </v>
      </c>
      <c r="M1195" t="str">
        <f t="shared" si="110"/>
        <v xml:space="preserve"> longicaulis</v>
      </c>
      <c r="N1195" t="str">
        <f t="shared" si="111"/>
        <v/>
      </c>
      <c r="O1195" t="str">
        <f t="shared" si="108"/>
        <v>Species</v>
      </c>
      <c r="P1195" t="str">
        <f t="shared" si="112"/>
        <v>C. Presl</v>
      </c>
      <c r="Q1195" t="str">
        <f>LOOKUP(A1195,Formation!$A$2:$A$10,Formation!$B$2:$B$10)</f>
        <v>Grünland (Naturrasen, Wiesen und Weiden)</v>
      </c>
      <c r="R1195" t="str" cm="1">
        <f t="array" ref="R1195">INDEX(Klasse!$D$2:$D$42,MATCH(1,(A1195=Klasse!$A$2:$A$42) * (Species!B1195=Klasse!$B$2:$B$42),0))</f>
        <v>Wärmeliebende Trockenrasen</v>
      </c>
    </row>
    <row r="1196" spans="1:18" x14ac:dyDescent="0.3">
      <c r="A1196" s="10">
        <v>4</v>
      </c>
      <c r="B1196" s="10">
        <v>2</v>
      </c>
      <c r="C1196" s="10">
        <v>1</v>
      </c>
      <c r="D1196" s="10">
        <v>1</v>
      </c>
      <c r="E1196" t="str">
        <f>IF(C1196="",Options!$A$3,IF(D1196="",Options!$A$4,Options!$A$5))</f>
        <v>Assoziation</v>
      </c>
      <c r="F1196" t="str" cm="1">
        <f t="array" ref="F1196">IF(E1196=Options!$A$3,"",IF(E1196=Options!$A$4,INDEX(Verband!$E$2:$E$179,MATCH(1,(A1196=Verband!$A$2:$A$179) * (Species!B1196=Verband!$B$2:$B$179) * (Species!C1196=Verband!$C$2:$C$179),0)),IF(E1196=Options!$A$5,INDEX(Assoziation!$F$2:$F$96,MATCH(1,(A1196=Assoziation!$A$2:$A$96) * (Species!B1196=Assoziation!$B$2:$B$96) * (Species!C1196=Assoziation!$C$2:$C$96) * (Species!D1196=Assoziation!$D$2:$D$96),0)),"")))</f>
        <v>Stipo-Poion</v>
      </c>
      <c r="G1196" t="str" cm="1">
        <f t="array" ref="G1196">IF(E1196=Options!$A$3,INDEX(Klasse!$D$2:$D$42,MATCH(1,(A1196=Klasse!$A$2:$A$42) * (Species!B1196=Klasse!$B$2:$B$42),0)),IF(E1196=Options!$A$4,INDEX(Verband!$F$2:$F$179,MATCH(1,(A1196=Verband!$A$2:$A$179) * (Species!B1196=Verband!$B$2:$B$179) * (Species!C1196=Verband!$C$2:$C$179),0)),IF(E1196=Options!$A$5,INDEX(Assoziation!$G$2:$G$96,MATCH(1,(A1196=Assoziation!$A$2:$A$96) * (Species!B1196=Assoziation!$B$2:$B$96) * (Species!C1196=Assoziation!$C$2:$C$96) * (Species!D1196=Assoziation!$D$2:$D$96),0)),"")))</f>
        <v>Inneralpine Felsensteppe</v>
      </c>
      <c r="H1196" s="11" t="s">
        <v>1203</v>
      </c>
      <c r="I1196" s="10">
        <v>0</v>
      </c>
      <c r="J1196" s="10">
        <v>0</v>
      </c>
      <c r="K1196" s="10">
        <v>0</v>
      </c>
      <c r="L1196" t="str">
        <f t="shared" si="109"/>
        <v xml:space="preserve">Thymus </v>
      </c>
      <c r="M1196" t="str">
        <f t="shared" si="110"/>
        <v xml:space="preserve"> praecox</v>
      </c>
      <c r="N1196" t="str">
        <f t="shared" si="111"/>
        <v>praecox</v>
      </c>
      <c r="O1196" t="str">
        <f t="shared" si="108"/>
        <v>Subspecies</v>
      </c>
      <c r="P1196" t="str">
        <f t="shared" si="112"/>
        <v/>
      </c>
      <c r="Q1196" t="str">
        <f>LOOKUP(A1196,Formation!$A$2:$A$10,Formation!$B$2:$B$10)</f>
        <v>Grünland (Naturrasen, Wiesen und Weiden)</v>
      </c>
      <c r="R1196" t="str" cm="1">
        <f t="array" ref="R1196">INDEX(Klasse!$D$2:$D$42,MATCH(1,(A1196=Klasse!$A$2:$A$42) * (Species!B1196=Klasse!$B$2:$B$42),0))</f>
        <v>Wärmeliebende Trockenrasen</v>
      </c>
    </row>
    <row r="1197" spans="1:18" x14ac:dyDescent="0.3">
      <c r="A1197" s="10">
        <v>4</v>
      </c>
      <c r="B1197" s="10">
        <v>2</v>
      </c>
      <c r="C1197" s="10">
        <v>1</v>
      </c>
      <c r="D1197" s="10">
        <v>1</v>
      </c>
      <c r="E1197" t="str">
        <f>IF(C1197="",Options!$A$3,IF(D1197="",Options!$A$4,Options!$A$5))</f>
        <v>Assoziation</v>
      </c>
      <c r="F1197" t="str" cm="1">
        <f t="array" ref="F1197">IF(E1197=Options!$A$3,"",IF(E1197=Options!$A$4,INDEX(Verband!$E$2:$E$179,MATCH(1,(A1197=Verband!$A$2:$A$179) * (Species!B1197=Verband!$B$2:$B$179) * (Species!C1197=Verband!$C$2:$C$179),0)),IF(E1197=Options!$A$5,INDEX(Assoziation!$F$2:$F$96,MATCH(1,(A1197=Assoziation!$A$2:$A$96) * (Species!B1197=Assoziation!$B$2:$B$96) * (Species!C1197=Assoziation!$C$2:$C$96) * (Species!D1197=Assoziation!$D$2:$D$96),0)),"")))</f>
        <v>Stipo-Poion</v>
      </c>
      <c r="G1197" t="str" cm="1">
        <f t="array" ref="G1197">IF(E1197=Options!$A$3,INDEX(Klasse!$D$2:$D$42,MATCH(1,(A1197=Klasse!$A$2:$A$42) * (Species!B1197=Klasse!$B$2:$B$42),0)),IF(E1197=Options!$A$4,INDEX(Verband!$F$2:$F$179,MATCH(1,(A1197=Verband!$A$2:$A$179) * (Species!B1197=Verband!$B$2:$B$179) * (Species!C1197=Verband!$C$2:$C$179),0)),IF(E1197=Options!$A$5,INDEX(Assoziation!$G$2:$G$96,MATCH(1,(A1197=Assoziation!$A$2:$A$96) * (Species!B1197=Assoziation!$B$2:$B$96) * (Species!C1197=Assoziation!$C$2:$C$96) * (Species!D1197=Assoziation!$D$2:$D$96),0)),"")))</f>
        <v>Inneralpine Felsensteppe</v>
      </c>
      <c r="H1197" s="11" t="s">
        <v>1204</v>
      </c>
      <c r="I1197" s="10">
        <v>0</v>
      </c>
      <c r="J1197" s="10">
        <v>0</v>
      </c>
      <c r="K1197" s="10">
        <v>0</v>
      </c>
      <c r="L1197" t="str">
        <f t="shared" si="109"/>
        <v xml:space="preserve">Thymus </v>
      </c>
      <c r="M1197" t="str">
        <f t="shared" si="110"/>
        <v xml:space="preserve"> pulegioides</v>
      </c>
      <c r="N1197" t="str">
        <f t="shared" si="111"/>
        <v>carniolicus</v>
      </c>
      <c r="O1197" t="str">
        <f t="shared" si="108"/>
        <v>Subspecies</v>
      </c>
      <c r="P1197" t="str">
        <f t="shared" si="112"/>
        <v/>
      </c>
      <c r="Q1197" t="str">
        <f>LOOKUP(A1197,Formation!$A$2:$A$10,Formation!$B$2:$B$10)</f>
        <v>Grünland (Naturrasen, Wiesen und Weiden)</v>
      </c>
      <c r="R1197" t="str" cm="1">
        <f t="array" ref="R1197">INDEX(Klasse!$D$2:$D$42,MATCH(1,(A1197=Klasse!$A$2:$A$42) * (Species!B1197=Klasse!$B$2:$B$42),0))</f>
        <v>Wärmeliebende Trockenrasen</v>
      </c>
    </row>
    <row r="1198" spans="1:18" x14ac:dyDescent="0.3">
      <c r="A1198" s="10">
        <v>4</v>
      </c>
      <c r="B1198" s="10">
        <v>2</v>
      </c>
      <c r="C1198" s="10">
        <v>1</v>
      </c>
      <c r="D1198" s="10">
        <v>1</v>
      </c>
      <c r="E1198" t="str">
        <f>IF(C1198="",Options!$A$3,IF(D1198="",Options!$A$4,Options!$A$5))</f>
        <v>Assoziation</v>
      </c>
      <c r="F1198" t="str" cm="1">
        <f t="array" ref="F1198">IF(E1198=Options!$A$3,"",IF(E1198=Options!$A$4,INDEX(Verband!$E$2:$E$179,MATCH(1,(A1198=Verband!$A$2:$A$179) * (Species!B1198=Verband!$B$2:$B$179) * (Species!C1198=Verband!$C$2:$C$179),0)),IF(E1198=Options!$A$5,INDEX(Assoziation!$F$2:$F$96,MATCH(1,(A1198=Assoziation!$A$2:$A$96) * (Species!B1198=Assoziation!$B$2:$B$96) * (Species!C1198=Assoziation!$C$2:$C$96) * (Species!D1198=Assoziation!$D$2:$D$96),0)),"")))</f>
        <v>Stipo-Poion</v>
      </c>
      <c r="G1198" t="str" cm="1">
        <f t="array" ref="G1198">IF(E1198=Options!$A$3,INDEX(Klasse!$D$2:$D$42,MATCH(1,(A1198=Klasse!$A$2:$A$42) * (Species!B1198=Klasse!$B$2:$B$42),0)),IF(E1198=Options!$A$4,INDEX(Verband!$F$2:$F$179,MATCH(1,(A1198=Verband!$A$2:$A$179) * (Species!B1198=Verband!$B$2:$B$179) * (Species!C1198=Verband!$C$2:$C$179),0)),IF(E1198=Options!$A$5,INDEX(Assoziation!$G$2:$G$96,MATCH(1,(A1198=Assoziation!$A$2:$A$96) * (Species!B1198=Assoziation!$B$2:$B$96) * (Species!C1198=Assoziation!$C$2:$C$96) * (Species!D1198=Assoziation!$D$2:$D$96),0)),"")))</f>
        <v>Inneralpine Felsensteppe</v>
      </c>
      <c r="H1198" s="11" t="s">
        <v>1205</v>
      </c>
      <c r="I1198" s="10">
        <v>0</v>
      </c>
      <c r="J1198" s="10">
        <v>0</v>
      </c>
      <c r="K1198" s="10">
        <v>0</v>
      </c>
      <c r="L1198" t="str">
        <f t="shared" si="109"/>
        <v xml:space="preserve">Trigonella </v>
      </c>
      <c r="M1198" t="str">
        <f t="shared" si="110"/>
        <v xml:space="preserve"> monspeliaca</v>
      </c>
      <c r="N1198" t="str">
        <f t="shared" si="111"/>
        <v/>
      </c>
      <c r="O1198" t="str">
        <f t="shared" si="108"/>
        <v>Species</v>
      </c>
      <c r="P1198" t="str">
        <f t="shared" si="112"/>
        <v>L.</v>
      </c>
      <c r="Q1198" t="str">
        <f>LOOKUP(A1198,Formation!$A$2:$A$10,Formation!$B$2:$B$10)</f>
        <v>Grünland (Naturrasen, Wiesen und Weiden)</v>
      </c>
      <c r="R1198" t="str" cm="1">
        <f t="array" ref="R1198">INDEX(Klasse!$D$2:$D$42,MATCH(1,(A1198=Klasse!$A$2:$A$42) * (Species!B1198=Klasse!$B$2:$B$42),0))</f>
        <v>Wärmeliebende Trockenrasen</v>
      </c>
    </row>
    <row r="1199" spans="1:18" x14ac:dyDescent="0.3">
      <c r="A1199" s="10">
        <v>4</v>
      </c>
      <c r="B1199" s="10">
        <v>2</v>
      </c>
      <c r="C1199" s="10">
        <v>1</v>
      </c>
      <c r="D1199" s="10">
        <v>1</v>
      </c>
      <c r="E1199" t="str">
        <f>IF(C1199="",Options!$A$3,IF(D1199="",Options!$A$4,Options!$A$5))</f>
        <v>Assoziation</v>
      </c>
      <c r="F1199" t="str" cm="1">
        <f t="array" ref="F1199">IF(E1199=Options!$A$3,"",IF(E1199=Options!$A$4,INDEX(Verband!$E$2:$E$179,MATCH(1,(A1199=Verband!$A$2:$A$179) * (Species!B1199=Verband!$B$2:$B$179) * (Species!C1199=Verband!$C$2:$C$179),0)),IF(E1199=Options!$A$5,INDEX(Assoziation!$F$2:$F$96,MATCH(1,(A1199=Assoziation!$A$2:$A$96) * (Species!B1199=Assoziation!$B$2:$B$96) * (Species!C1199=Assoziation!$C$2:$C$96) * (Species!D1199=Assoziation!$D$2:$D$96),0)),"")))</f>
        <v>Stipo-Poion</v>
      </c>
      <c r="G1199" t="str" cm="1">
        <f t="array" ref="G1199">IF(E1199=Options!$A$3,INDEX(Klasse!$D$2:$D$42,MATCH(1,(A1199=Klasse!$A$2:$A$42) * (Species!B1199=Klasse!$B$2:$B$42),0)),IF(E1199=Options!$A$4,INDEX(Verband!$F$2:$F$179,MATCH(1,(A1199=Verband!$A$2:$A$179) * (Species!B1199=Verband!$B$2:$B$179) * (Species!C1199=Verband!$C$2:$C$179),0)),IF(E1199=Options!$A$5,INDEX(Assoziation!$G$2:$G$96,MATCH(1,(A1199=Assoziation!$A$2:$A$96) * (Species!B1199=Assoziation!$B$2:$B$96) * (Species!C1199=Assoziation!$C$2:$C$96) * (Species!D1199=Assoziation!$D$2:$D$96),0)),"")))</f>
        <v>Inneralpine Felsensteppe</v>
      </c>
      <c r="H1199" s="11" t="s">
        <v>1206</v>
      </c>
      <c r="I1199" s="10">
        <v>0</v>
      </c>
      <c r="J1199" s="10">
        <v>0</v>
      </c>
      <c r="K1199" s="10">
        <v>0</v>
      </c>
      <c r="L1199" t="str">
        <f t="shared" si="109"/>
        <v xml:space="preserve">Tulipa </v>
      </c>
      <c r="M1199" t="str">
        <f t="shared" si="110"/>
        <v xml:space="preserve"> sylvestris</v>
      </c>
      <c r="N1199" t="str">
        <f t="shared" si="111"/>
        <v>australis</v>
      </c>
      <c r="O1199" t="str">
        <f t="shared" si="108"/>
        <v>Subspecies</v>
      </c>
      <c r="P1199" t="str">
        <f t="shared" si="112"/>
        <v/>
      </c>
      <c r="Q1199" t="str">
        <f>LOOKUP(A1199,Formation!$A$2:$A$10,Formation!$B$2:$B$10)</f>
        <v>Grünland (Naturrasen, Wiesen und Weiden)</v>
      </c>
      <c r="R1199" t="str" cm="1">
        <f t="array" ref="R1199">INDEX(Klasse!$D$2:$D$42,MATCH(1,(A1199=Klasse!$A$2:$A$42) * (Species!B1199=Klasse!$B$2:$B$42),0))</f>
        <v>Wärmeliebende Trockenrasen</v>
      </c>
    </row>
    <row r="1200" spans="1:18" x14ac:dyDescent="0.3">
      <c r="A1200" s="10">
        <v>4</v>
      </c>
      <c r="B1200" s="10">
        <v>2</v>
      </c>
      <c r="C1200" s="10">
        <v>1</v>
      </c>
      <c r="D1200" s="10">
        <v>2</v>
      </c>
      <c r="E1200" t="str">
        <f>IF(C1200="",Options!$A$3,IF(D1200="",Options!$A$4,Options!$A$5))</f>
        <v>Assoziation</v>
      </c>
      <c r="F1200" t="str" cm="1">
        <f t="array" ref="F1200">IF(E1200=Options!$A$3,"",IF(E1200=Options!$A$4,INDEX(Verband!$E$2:$E$179,MATCH(1,(A1200=Verband!$A$2:$A$179) * (Species!B1200=Verband!$B$2:$B$179) * (Species!C1200=Verband!$C$2:$C$179),0)),IF(E1200=Options!$A$5,INDEX(Assoziation!$F$2:$F$96,MATCH(1,(A1200=Assoziation!$A$2:$A$96) * (Species!B1200=Assoziation!$B$2:$B$96) * (Species!C1200=Assoziation!$C$2:$C$96) * (Species!D1200=Assoziation!$D$2:$D$96),0)),"")))</f>
        <v>Cirsio-Brachypodion</v>
      </c>
      <c r="G1200" t="str" cm="1">
        <f t="array" ref="G1200">IF(E1200=Options!$A$3,INDEX(Klasse!$D$2:$D$42,MATCH(1,(A1200=Klasse!$A$2:$A$42) * (Species!B1200=Klasse!$B$2:$B$42),0)),IF(E1200=Options!$A$4,INDEX(Verband!$F$2:$F$179,MATCH(1,(A1200=Verband!$A$2:$A$179) * (Species!B1200=Verband!$B$2:$B$179) * (Species!C1200=Verband!$C$2:$C$179),0)),IF(E1200=Options!$A$5,INDEX(Assoziation!$G$2:$G$96,MATCH(1,(A1200=Assoziation!$A$2:$A$96) * (Species!B1200=Assoziation!$B$2:$B$96) * (Species!C1200=Assoziation!$C$2:$C$96) * (Species!D1200=Assoziation!$D$2:$D$96),0)),"")))</f>
        <v>Kontinentaler Halbtrockenrasen</v>
      </c>
      <c r="H1200" s="11" t="s">
        <v>1214</v>
      </c>
      <c r="I1200" s="10">
        <v>1</v>
      </c>
      <c r="J1200" s="10">
        <v>0</v>
      </c>
      <c r="K1200" s="10">
        <v>0</v>
      </c>
      <c r="L1200" t="str">
        <f t="shared" si="109"/>
        <v xml:space="preserve">Adonis </v>
      </c>
      <c r="M1200" t="str">
        <f t="shared" si="110"/>
        <v xml:space="preserve"> vernalis</v>
      </c>
      <c r="N1200" t="str">
        <f t="shared" si="111"/>
        <v/>
      </c>
      <c r="O1200" t="str">
        <f t="shared" si="108"/>
        <v>Species</v>
      </c>
      <c r="P1200" t="str">
        <f t="shared" si="112"/>
        <v>L.</v>
      </c>
      <c r="Q1200" t="str">
        <f>LOOKUP(A1200,Formation!$A$2:$A$10,Formation!$B$2:$B$10)</f>
        <v>Grünland (Naturrasen, Wiesen und Weiden)</v>
      </c>
      <c r="R1200" t="str" cm="1">
        <f t="array" ref="R1200">INDEX(Klasse!$D$2:$D$42,MATCH(1,(A1200=Klasse!$A$2:$A$42) * (Species!B1200=Klasse!$B$2:$B$42),0))</f>
        <v>Wärmeliebende Trockenrasen</v>
      </c>
    </row>
    <row r="1201" spans="1:18" x14ac:dyDescent="0.3">
      <c r="A1201" s="10">
        <v>4</v>
      </c>
      <c r="B1201" s="10">
        <v>2</v>
      </c>
      <c r="C1201" s="10">
        <v>1</v>
      </c>
      <c r="D1201" s="10">
        <v>2</v>
      </c>
      <c r="E1201" t="str">
        <f>IF(C1201="",Options!$A$3,IF(D1201="",Options!$A$4,Options!$A$5))</f>
        <v>Assoziation</v>
      </c>
      <c r="F1201" t="str" cm="1">
        <f t="array" ref="F1201">IF(E1201=Options!$A$3,"",IF(E1201=Options!$A$4,INDEX(Verband!$E$2:$E$179,MATCH(1,(A1201=Verband!$A$2:$A$179) * (Species!B1201=Verband!$B$2:$B$179) * (Species!C1201=Verband!$C$2:$C$179),0)),IF(E1201=Options!$A$5,INDEX(Assoziation!$F$2:$F$96,MATCH(1,(A1201=Assoziation!$A$2:$A$96) * (Species!B1201=Assoziation!$B$2:$B$96) * (Species!C1201=Assoziation!$C$2:$C$96) * (Species!D1201=Assoziation!$D$2:$D$96),0)),"")))</f>
        <v>Cirsio-Brachypodion</v>
      </c>
      <c r="G1201" t="str" cm="1">
        <f t="array" ref="G1201">IF(E1201=Options!$A$3,INDEX(Klasse!$D$2:$D$42,MATCH(1,(A1201=Klasse!$A$2:$A$42) * (Species!B1201=Klasse!$B$2:$B$42),0)),IF(E1201=Options!$A$4,INDEX(Verband!$F$2:$F$179,MATCH(1,(A1201=Verband!$A$2:$A$179) * (Species!B1201=Verband!$B$2:$B$179) * (Species!C1201=Verband!$C$2:$C$179),0)),IF(E1201=Options!$A$5,INDEX(Assoziation!$G$2:$G$96,MATCH(1,(A1201=Assoziation!$A$2:$A$96) * (Species!B1201=Assoziation!$B$2:$B$96) * (Species!C1201=Assoziation!$C$2:$C$96) * (Species!D1201=Assoziation!$D$2:$D$96),0)),"")))</f>
        <v>Kontinentaler Halbtrockenrasen</v>
      </c>
      <c r="H1201" s="11" t="s">
        <v>1215</v>
      </c>
      <c r="I1201" s="10">
        <v>1</v>
      </c>
      <c r="J1201" s="10">
        <v>0</v>
      </c>
      <c r="K1201" s="10">
        <v>0</v>
      </c>
      <c r="L1201" t="str">
        <f t="shared" si="109"/>
        <v xml:space="preserve">Astragalus </v>
      </c>
      <c r="M1201" t="str">
        <f t="shared" si="110"/>
        <v xml:space="preserve"> exscapus</v>
      </c>
      <c r="N1201" t="str">
        <f t="shared" si="111"/>
        <v/>
      </c>
      <c r="O1201" t="str">
        <f t="shared" si="108"/>
        <v>Species</v>
      </c>
      <c r="P1201" t="str">
        <f t="shared" si="112"/>
        <v>L.</v>
      </c>
      <c r="Q1201" t="str">
        <f>LOOKUP(A1201,Formation!$A$2:$A$10,Formation!$B$2:$B$10)</f>
        <v>Grünland (Naturrasen, Wiesen und Weiden)</v>
      </c>
      <c r="R1201" t="str" cm="1">
        <f t="array" ref="R1201">INDEX(Klasse!$D$2:$D$42,MATCH(1,(A1201=Klasse!$A$2:$A$42) * (Species!B1201=Klasse!$B$2:$B$42),0))</f>
        <v>Wärmeliebende Trockenrasen</v>
      </c>
    </row>
    <row r="1202" spans="1:18" x14ac:dyDescent="0.3">
      <c r="A1202" s="10">
        <v>4</v>
      </c>
      <c r="B1202" s="10">
        <v>2</v>
      </c>
      <c r="C1202" s="10">
        <v>1</v>
      </c>
      <c r="D1202" s="10">
        <v>2</v>
      </c>
      <c r="E1202" t="str">
        <f>IF(C1202="",Options!$A$3,IF(D1202="",Options!$A$4,Options!$A$5))</f>
        <v>Assoziation</v>
      </c>
      <c r="F1202" t="str" cm="1">
        <f t="array" ref="F1202">IF(E1202=Options!$A$3,"",IF(E1202=Options!$A$4,INDEX(Verband!$E$2:$E$179,MATCH(1,(A1202=Verband!$A$2:$A$179) * (Species!B1202=Verband!$B$2:$B$179) * (Species!C1202=Verband!$C$2:$C$179),0)),IF(E1202=Options!$A$5,INDEX(Assoziation!$F$2:$F$96,MATCH(1,(A1202=Assoziation!$A$2:$A$96) * (Species!B1202=Assoziation!$B$2:$B$96) * (Species!C1202=Assoziation!$C$2:$C$96) * (Species!D1202=Assoziation!$D$2:$D$96),0)),"")))</f>
        <v>Cirsio-Brachypodion</v>
      </c>
      <c r="G1202" t="str" cm="1">
        <f t="array" ref="G1202">IF(E1202=Options!$A$3,INDEX(Klasse!$D$2:$D$42,MATCH(1,(A1202=Klasse!$A$2:$A$42) * (Species!B1202=Klasse!$B$2:$B$42),0)),IF(E1202=Options!$A$4,INDEX(Verband!$F$2:$F$179,MATCH(1,(A1202=Verband!$A$2:$A$179) * (Species!B1202=Verband!$B$2:$B$179) * (Species!C1202=Verband!$C$2:$C$179),0)),IF(E1202=Options!$A$5,INDEX(Assoziation!$G$2:$G$96,MATCH(1,(A1202=Assoziation!$A$2:$A$96) * (Species!B1202=Assoziation!$B$2:$B$96) * (Species!C1202=Assoziation!$C$2:$C$96) * (Species!D1202=Assoziation!$D$2:$D$96),0)),"")))</f>
        <v>Kontinentaler Halbtrockenrasen</v>
      </c>
      <c r="H1202" s="11" t="s">
        <v>1216</v>
      </c>
      <c r="I1202" s="10">
        <v>1</v>
      </c>
      <c r="J1202" s="10">
        <v>0</v>
      </c>
      <c r="K1202" s="10">
        <v>0</v>
      </c>
      <c r="L1202" t="str">
        <f t="shared" si="109"/>
        <v xml:space="preserve">Hypochaeris </v>
      </c>
      <c r="M1202" t="str">
        <f t="shared" si="110"/>
        <v xml:space="preserve"> maculata</v>
      </c>
      <c r="N1202" t="str">
        <f t="shared" si="111"/>
        <v/>
      </c>
      <c r="O1202" t="str">
        <f t="shared" si="108"/>
        <v>Species</v>
      </c>
      <c r="P1202" t="str">
        <f t="shared" si="112"/>
        <v>L.</v>
      </c>
      <c r="Q1202" t="str">
        <f>LOOKUP(A1202,Formation!$A$2:$A$10,Formation!$B$2:$B$10)</f>
        <v>Grünland (Naturrasen, Wiesen und Weiden)</v>
      </c>
      <c r="R1202" t="str" cm="1">
        <f t="array" ref="R1202">INDEX(Klasse!$D$2:$D$42,MATCH(1,(A1202=Klasse!$A$2:$A$42) * (Species!B1202=Klasse!$B$2:$B$42),0))</f>
        <v>Wärmeliebende Trockenrasen</v>
      </c>
    </row>
    <row r="1203" spans="1:18" x14ac:dyDescent="0.3">
      <c r="A1203" s="10">
        <v>4</v>
      </c>
      <c r="B1203" s="10">
        <v>2</v>
      </c>
      <c r="C1203" s="10">
        <v>1</v>
      </c>
      <c r="D1203" s="10">
        <v>2</v>
      </c>
      <c r="E1203" t="str">
        <f>IF(C1203="",Options!$A$3,IF(D1203="",Options!$A$4,Options!$A$5))</f>
        <v>Assoziation</v>
      </c>
      <c r="F1203" t="str" cm="1">
        <f t="array" ref="F1203">IF(E1203=Options!$A$3,"",IF(E1203=Options!$A$4,INDEX(Verband!$E$2:$E$179,MATCH(1,(A1203=Verband!$A$2:$A$179) * (Species!B1203=Verband!$B$2:$B$179) * (Species!C1203=Verband!$C$2:$C$179),0)),IF(E1203=Options!$A$5,INDEX(Assoziation!$F$2:$F$96,MATCH(1,(A1203=Assoziation!$A$2:$A$96) * (Species!B1203=Assoziation!$B$2:$B$96) * (Species!C1203=Assoziation!$C$2:$C$96) * (Species!D1203=Assoziation!$D$2:$D$96),0)),"")))</f>
        <v>Cirsio-Brachypodion</v>
      </c>
      <c r="G1203" t="str" cm="1">
        <f t="array" ref="G1203">IF(E1203=Options!$A$3,INDEX(Klasse!$D$2:$D$42,MATCH(1,(A1203=Klasse!$A$2:$A$42) * (Species!B1203=Klasse!$B$2:$B$42),0)),IF(E1203=Options!$A$4,INDEX(Verband!$F$2:$F$179,MATCH(1,(A1203=Verband!$A$2:$A$179) * (Species!B1203=Verband!$B$2:$B$179) * (Species!C1203=Verband!$C$2:$C$179),0)),IF(E1203=Options!$A$5,INDEX(Assoziation!$G$2:$G$96,MATCH(1,(A1203=Assoziation!$A$2:$A$96) * (Species!B1203=Assoziation!$B$2:$B$96) * (Species!C1203=Assoziation!$C$2:$C$96) * (Species!D1203=Assoziation!$D$2:$D$96),0)),"")))</f>
        <v>Kontinentaler Halbtrockenrasen</v>
      </c>
      <c r="H1203" s="11" t="s">
        <v>1217</v>
      </c>
      <c r="I1203" s="10">
        <v>1</v>
      </c>
      <c r="J1203" s="10">
        <v>0</v>
      </c>
      <c r="K1203" s="10">
        <v>0</v>
      </c>
      <c r="L1203" t="str">
        <f t="shared" si="109"/>
        <v xml:space="preserve">Inula </v>
      </c>
      <c r="M1203" t="str">
        <f t="shared" si="110"/>
        <v xml:space="preserve"> spiraeifolia</v>
      </c>
      <c r="N1203" t="str">
        <f t="shared" si="111"/>
        <v/>
      </c>
      <c r="O1203" t="str">
        <f t="shared" si="108"/>
        <v>Species</v>
      </c>
      <c r="P1203" t="str">
        <f t="shared" si="112"/>
        <v>L.</v>
      </c>
      <c r="Q1203" t="str">
        <f>LOOKUP(A1203,Formation!$A$2:$A$10,Formation!$B$2:$B$10)</f>
        <v>Grünland (Naturrasen, Wiesen und Weiden)</v>
      </c>
      <c r="R1203" t="str" cm="1">
        <f t="array" ref="R1203">INDEX(Klasse!$D$2:$D$42,MATCH(1,(A1203=Klasse!$A$2:$A$42) * (Species!B1203=Klasse!$B$2:$B$42),0))</f>
        <v>Wärmeliebende Trockenrasen</v>
      </c>
    </row>
    <row r="1204" spans="1:18" x14ac:dyDescent="0.3">
      <c r="A1204" s="10">
        <v>4</v>
      </c>
      <c r="B1204" s="10">
        <v>2</v>
      </c>
      <c r="C1204" s="10">
        <v>1</v>
      </c>
      <c r="D1204" s="10">
        <v>2</v>
      </c>
      <c r="E1204" t="str">
        <f>IF(C1204="",Options!$A$3,IF(D1204="",Options!$A$4,Options!$A$5))</f>
        <v>Assoziation</v>
      </c>
      <c r="F1204" t="str" cm="1">
        <f t="array" ref="F1204">IF(E1204=Options!$A$3,"",IF(E1204=Options!$A$4,INDEX(Verband!$E$2:$E$179,MATCH(1,(A1204=Verband!$A$2:$A$179) * (Species!B1204=Verband!$B$2:$B$179) * (Species!C1204=Verband!$C$2:$C$179),0)),IF(E1204=Options!$A$5,INDEX(Assoziation!$F$2:$F$96,MATCH(1,(A1204=Assoziation!$A$2:$A$96) * (Species!B1204=Assoziation!$B$2:$B$96) * (Species!C1204=Assoziation!$C$2:$C$96) * (Species!D1204=Assoziation!$D$2:$D$96),0)),"")))</f>
        <v>Cirsio-Brachypodion</v>
      </c>
      <c r="G1204" t="str" cm="1">
        <f t="array" ref="G1204">IF(E1204=Options!$A$3,INDEX(Klasse!$D$2:$D$42,MATCH(1,(A1204=Klasse!$A$2:$A$42) * (Species!B1204=Klasse!$B$2:$B$42),0)),IF(E1204=Options!$A$4,INDEX(Verband!$F$2:$F$179,MATCH(1,(A1204=Verband!$A$2:$A$179) * (Species!B1204=Verband!$B$2:$B$179) * (Species!C1204=Verband!$C$2:$C$179),0)),IF(E1204=Options!$A$5,INDEX(Assoziation!$G$2:$G$96,MATCH(1,(A1204=Assoziation!$A$2:$A$96) * (Species!B1204=Assoziation!$B$2:$B$96) * (Species!C1204=Assoziation!$C$2:$C$96) * (Species!D1204=Assoziation!$D$2:$D$96),0)),"")))</f>
        <v>Kontinentaler Halbtrockenrasen</v>
      </c>
      <c r="H1204" s="11" t="s">
        <v>1218</v>
      </c>
      <c r="I1204" s="10">
        <v>1</v>
      </c>
      <c r="J1204" s="10">
        <v>0</v>
      </c>
      <c r="K1204" s="10">
        <v>0</v>
      </c>
      <c r="L1204" t="str">
        <f t="shared" si="109"/>
        <v xml:space="preserve">Knautia </v>
      </c>
      <c r="M1204" t="str">
        <f t="shared" si="110"/>
        <v xml:space="preserve"> purpurea</v>
      </c>
      <c r="N1204" t="str">
        <f t="shared" si="111"/>
        <v/>
      </c>
      <c r="O1204" t="str">
        <f t="shared" si="108"/>
        <v>Species</v>
      </c>
      <c r="P1204" t="str">
        <f t="shared" si="112"/>
        <v>(Vill.) Borbás</v>
      </c>
      <c r="Q1204" t="str">
        <f>LOOKUP(A1204,Formation!$A$2:$A$10,Formation!$B$2:$B$10)</f>
        <v>Grünland (Naturrasen, Wiesen und Weiden)</v>
      </c>
      <c r="R1204" t="str" cm="1">
        <f t="array" ref="R1204">INDEX(Klasse!$D$2:$D$42,MATCH(1,(A1204=Klasse!$A$2:$A$42) * (Species!B1204=Klasse!$B$2:$B$42),0))</f>
        <v>Wärmeliebende Trockenrasen</v>
      </c>
    </row>
    <row r="1205" spans="1:18" x14ac:dyDescent="0.3">
      <c r="A1205" s="10">
        <v>4</v>
      </c>
      <c r="B1205" s="10">
        <v>2</v>
      </c>
      <c r="C1205" s="10">
        <v>1</v>
      </c>
      <c r="D1205" s="10">
        <v>2</v>
      </c>
      <c r="E1205" t="str">
        <f>IF(C1205="",Options!$A$3,IF(D1205="",Options!$A$4,Options!$A$5))</f>
        <v>Assoziation</v>
      </c>
      <c r="F1205" t="str" cm="1">
        <f t="array" ref="F1205">IF(E1205=Options!$A$3,"",IF(E1205=Options!$A$4,INDEX(Verband!$E$2:$E$179,MATCH(1,(A1205=Verband!$A$2:$A$179) * (Species!B1205=Verband!$B$2:$B$179) * (Species!C1205=Verband!$C$2:$C$179),0)),IF(E1205=Options!$A$5,INDEX(Assoziation!$F$2:$F$96,MATCH(1,(A1205=Assoziation!$A$2:$A$96) * (Species!B1205=Assoziation!$B$2:$B$96) * (Species!C1205=Assoziation!$C$2:$C$96) * (Species!D1205=Assoziation!$D$2:$D$96),0)),"")))</f>
        <v>Cirsio-Brachypodion</v>
      </c>
      <c r="G1205" t="str" cm="1">
        <f t="array" ref="G1205">IF(E1205=Options!$A$3,INDEX(Klasse!$D$2:$D$42,MATCH(1,(A1205=Klasse!$A$2:$A$42) * (Species!B1205=Klasse!$B$2:$B$42),0)),IF(E1205=Options!$A$4,INDEX(Verband!$F$2:$F$179,MATCH(1,(A1205=Verband!$A$2:$A$179) * (Species!B1205=Verband!$B$2:$B$179) * (Species!C1205=Verband!$C$2:$C$179),0)),IF(E1205=Options!$A$5,INDEX(Assoziation!$G$2:$G$96,MATCH(1,(A1205=Assoziation!$A$2:$A$96) * (Species!B1205=Assoziation!$B$2:$B$96) * (Species!C1205=Assoziation!$C$2:$C$96) * (Species!D1205=Assoziation!$D$2:$D$96),0)),"")))</f>
        <v>Kontinentaler Halbtrockenrasen</v>
      </c>
      <c r="H1205" s="11" t="s">
        <v>1219</v>
      </c>
      <c r="I1205" s="10">
        <v>1</v>
      </c>
      <c r="J1205" s="10">
        <v>0</v>
      </c>
      <c r="K1205" s="10">
        <v>0</v>
      </c>
      <c r="L1205" t="str">
        <f t="shared" si="109"/>
        <v xml:space="preserve">Onobrychis </v>
      </c>
      <c r="M1205" t="str">
        <f t="shared" si="110"/>
        <v xml:space="preserve"> arenaria</v>
      </c>
      <c r="N1205" t="str">
        <f t="shared" si="111"/>
        <v/>
      </c>
      <c r="O1205" t="str">
        <f t="shared" si="108"/>
        <v>Species</v>
      </c>
      <c r="P1205" t="str">
        <f t="shared" si="112"/>
        <v>(Kit.) DC.</v>
      </c>
      <c r="Q1205" t="str">
        <f>LOOKUP(A1205,Formation!$A$2:$A$10,Formation!$B$2:$B$10)</f>
        <v>Grünland (Naturrasen, Wiesen und Weiden)</v>
      </c>
      <c r="R1205" t="str" cm="1">
        <f t="array" ref="R1205">INDEX(Klasse!$D$2:$D$42,MATCH(1,(A1205=Klasse!$A$2:$A$42) * (Species!B1205=Klasse!$B$2:$B$42),0))</f>
        <v>Wärmeliebende Trockenrasen</v>
      </c>
    </row>
    <row r="1206" spans="1:18" x14ac:dyDescent="0.3">
      <c r="A1206" s="10">
        <v>4</v>
      </c>
      <c r="B1206" s="10">
        <v>2</v>
      </c>
      <c r="C1206" s="10">
        <v>1</v>
      </c>
      <c r="D1206" s="10">
        <v>2</v>
      </c>
      <c r="E1206" t="str">
        <f>IF(C1206="",Options!$A$3,IF(D1206="",Options!$A$4,Options!$A$5))</f>
        <v>Assoziation</v>
      </c>
      <c r="F1206" t="str" cm="1">
        <f t="array" ref="F1206">IF(E1206=Options!$A$3,"",IF(E1206=Options!$A$4,INDEX(Verband!$E$2:$E$179,MATCH(1,(A1206=Verband!$A$2:$A$179) * (Species!B1206=Verband!$B$2:$B$179) * (Species!C1206=Verband!$C$2:$C$179),0)),IF(E1206=Options!$A$5,INDEX(Assoziation!$F$2:$F$96,MATCH(1,(A1206=Assoziation!$A$2:$A$96) * (Species!B1206=Assoziation!$B$2:$B$96) * (Species!C1206=Assoziation!$C$2:$C$96) * (Species!D1206=Assoziation!$D$2:$D$96),0)),"")))</f>
        <v>Cirsio-Brachypodion</v>
      </c>
      <c r="G1206" t="str" cm="1">
        <f t="array" ref="G1206">IF(E1206=Options!$A$3,INDEX(Klasse!$D$2:$D$42,MATCH(1,(A1206=Klasse!$A$2:$A$42) * (Species!B1206=Klasse!$B$2:$B$42),0)),IF(E1206=Options!$A$4,INDEX(Verband!$F$2:$F$179,MATCH(1,(A1206=Verband!$A$2:$A$179) * (Species!B1206=Verband!$B$2:$B$179) * (Species!C1206=Verband!$C$2:$C$179),0)),IF(E1206=Options!$A$5,INDEX(Assoziation!$G$2:$G$96,MATCH(1,(A1206=Assoziation!$A$2:$A$96) * (Species!B1206=Assoziation!$B$2:$B$96) * (Species!C1206=Assoziation!$C$2:$C$96) * (Species!D1206=Assoziation!$D$2:$D$96),0)),"")))</f>
        <v>Kontinentaler Halbtrockenrasen</v>
      </c>
      <c r="H1206" s="11" t="s">
        <v>1220</v>
      </c>
      <c r="I1206" s="10">
        <v>1</v>
      </c>
      <c r="J1206" s="10">
        <v>0</v>
      </c>
      <c r="K1206" s="10">
        <v>0</v>
      </c>
      <c r="L1206" t="str">
        <f t="shared" si="109"/>
        <v xml:space="preserve">Oxytropis </v>
      </c>
      <c r="M1206" t="str">
        <f t="shared" si="110"/>
        <v xml:space="preserve"> halleri</v>
      </c>
      <c r="N1206" t="str">
        <f t="shared" si="111"/>
        <v>velutina</v>
      </c>
      <c r="O1206" t="str">
        <f t="shared" si="108"/>
        <v>Subspecies</v>
      </c>
      <c r="P1206" t="str">
        <f t="shared" si="112"/>
        <v/>
      </c>
      <c r="Q1206" t="str">
        <f>LOOKUP(A1206,Formation!$A$2:$A$10,Formation!$B$2:$B$10)</f>
        <v>Grünland (Naturrasen, Wiesen und Weiden)</v>
      </c>
      <c r="R1206" t="str" cm="1">
        <f t="array" ref="R1206">INDEX(Klasse!$D$2:$D$42,MATCH(1,(A1206=Klasse!$A$2:$A$42) * (Species!B1206=Klasse!$B$2:$B$42),0))</f>
        <v>Wärmeliebende Trockenrasen</v>
      </c>
    </row>
    <row r="1207" spans="1:18" x14ac:dyDescent="0.3">
      <c r="A1207" s="10">
        <v>4</v>
      </c>
      <c r="B1207" s="10">
        <v>2</v>
      </c>
      <c r="C1207" s="10">
        <v>1</v>
      </c>
      <c r="D1207" s="10">
        <v>2</v>
      </c>
      <c r="E1207" t="str">
        <f>IF(C1207="",Options!$A$3,IF(D1207="",Options!$A$4,Options!$A$5))</f>
        <v>Assoziation</v>
      </c>
      <c r="F1207" t="str" cm="1">
        <f t="array" ref="F1207">IF(E1207=Options!$A$3,"",IF(E1207=Options!$A$4,INDEX(Verband!$E$2:$E$179,MATCH(1,(A1207=Verband!$A$2:$A$179) * (Species!B1207=Verband!$B$2:$B$179) * (Species!C1207=Verband!$C$2:$C$179),0)),IF(E1207=Options!$A$5,INDEX(Assoziation!$F$2:$F$96,MATCH(1,(A1207=Assoziation!$A$2:$A$96) * (Species!B1207=Assoziation!$B$2:$B$96) * (Species!C1207=Assoziation!$C$2:$C$96) * (Species!D1207=Assoziation!$D$2:$D$96),0)),"")))</f>
        <v>Cirsio-Brachypodion</v>
      </c>
      <c r="G1207" t="str" cm="1">
        <f t="array" ref="G1207">IF(E1207=Options!$A$3,INDEX(Klasse!$D$2:$D$42,MATCH(1,(A1207=Klasse!$A$2:$A$42) * (Species!B1207=Klasse!$B$2:$B$42),0)),IF(E1207=Options!$A$4,INDEX(Verband!$F$2:$F$179,MATCH(1,(A1207=Verband!$A$2:$A$179) * (Species!B1207=Verband!$B$2:$B$179) * (Species!C1207=Verband!$C$2:$C$179),0)),IF(E1207=Options!$A$5,INDEX(Assoziation!$G$2:$G$96,MATCH(1,(A1207=Assoziation!$A$2:$A$96) * (Species!B1207=Assoziation!$B$2:$B$96) * (Species!C1207=Assoziation!$C$2:$C$96) * (Species!D1207=Assoziation!$D$2:$D$96),0)),"")))</f>
        <v>Kontinentaler Halbtrockenrasen</v>
      </c>
      <c r="H1207" s="11" t="s">
        <v>1221</v>
      </c>
      <c r="I1207" s="10">
        <v>1</v>
      </c>
      <c r="J1207" s="10">
        <v>0</v>
      </c>
      <c r="K1207" s="10">
        <v>0</v>
      </c>
      <c r="L1207" t="str">
        <f t="shared" si="109"/>
        <v xml:space="preserve">Potentilla </v>
      </c>
      <c r="M1207" t="str">
        <f t="shared" si="110"/>
        <v xml:space="preserve"> alba</v>
      </c>
      <c r="N1207" t="str">
        <f t="shared" si="111"/>
        <v/>
      </c>
      <c r="O1207" t="str">
        <f t="shared" si="108"/>
        <v>Species</v>
      </c>
      <c r="P1207" t="str">
        <f t="shared" si="112"/>
        <v>L.</v>
      </c>
      <c r="Q1207" t="str">
        <f>LOOKUP(A1207,Formation!$A$2:$A$10,Formation!$B$2:$B$10)</f>
        <v>Grünland (Naturrasen, Wiesen und Weiden)</v>
      </c>
      <c r="R1207" t="str" cm="1">
        <f t="array" ref="R1207">INDEX(Klasse!$D$2:$D$42,MATCH(1,(A1207=Klasse!$A$2:$A$42) * (Species!B1207=Klasse!$B$2:$B$42),0))</f>
        <v>Wärmeliebende Trockenrasen</v>
      </c>
    </row>
    <row r="1208" spans="1:18" x14ac:dyDescent="0.3">
      <c r="A1208" s="10">
        <v>4</v>
      </c>
      <c r="B1208" s="10">
        <v>2</v>
      </c>
      <c r="C1208" s="10">
        <v>1</v>
      </c>
      <c r="D1208" s="10">
        <v>2</v>
      </c>
      <c r="E1208" t="str">
        <f>IF(C1208="",Options!$A$3,IF(D1208="",Options!$A$4,Options!$A$5))</f>
        <v>Assoziation</v>
      </c>
      <c r="F1208" t="str" cm="1">
        <f t="array" ref="F1208">IF(E1208=Options!$A$3,"",IF(E1208=Options!$A$4,INDEX(Verband!$E$2:$E$179,MATCH(1,(A1208=Verband!$A$2:$A$179) * (Species!B1208=Verband!$B$2:$B$179) * (Species!C1208=Verband!$C$2:$C$179),0)),IF(E1208=Options!$A$5,INDEX(Assoziation!$F$2:$F$96,MATCH(1,(A1208=Assoziation!$A$2:$A$96) * (Species!B1208=Assoziation!$B$2:$B$96) * (Species!C1208=Assoziation!$C$2:$C$96) * (Species!D1208=Assoziation!$D$2:$D$96),0)),"")))</f>
        <v>Cirsio-Brachypodion</v>
      </c>
      <c r="G1208" t="str" cm="1">
        <f t="array" ref="G1208">IF(E1208=Options!$A$3,INDEX(Klasse!$D$2:$D$42,MATCH(1,(A1208=Klasse!$A$2:$A$42) * (Species!B1208=Klasse!$B$2:$B$42),0)),IF(E1208=Options!$A$4,INDEX(Verband!$F$2:$F$179,MATCH(1,(A1208=Verband!$A$2:$A$179) * (Species!B1208=Verband!$B$2:$B$179) * (Species!C1208=Verband!$C$2:$C$179),0)),IF(E1208=Options!$A$5,INDEX(Assoziation!$G$2:$G$96,MATCH(1,(A1208=Assoziation!$A$2:$A$96) * (Species!B1208=Assoziation!$B$2:$B$96) * (Species!C1208=Assoziation!$C$2:$C$96) * (Species!D1208=Assoziation!$D$2:$D$96),0)),"")))</f>
        <v>Kontinentaler Halbtrockenrasen</v>
      </c>
      <c r="H1208" s="11" t="s">
        <v>1222</v>
      </c>
      <c r="I1208" s="10">
        <v>1</v>
      </c>
      <c r="J1208" s="10">
        <v>0</v>
      </c>
      <c r="K1208" s="10">
        <v>0</v>
      </c>
      <c r="L1208" t="str">
        <f t="shared" si="109"/>
        <v xml:space="preserve">Potentilla </v>
      </c>
      <c r="M1208" t="str">
        <f t="shared" si="110"/>
        <v xml:space="preserve"> incana</v>
      </c>
      <c r="N1208" t="str">
        <f t="shared" si="111"/>
        <v/>
      </c>
      <c r="O1208" t="str">
        <f t="shared" si="108"/>
        <v>Species</v>
      </c>
      <c r="P1208" t="str">
        <f t="shared" si="112"/>
        <v>G. Gaertn. &amp; al.</v>
      </c>
      <c r="Q1208" t="str">
        <f>LOOKUP(A1208,Formation!$A$2:$A$10,Formation!$B$2:$B$10)</f>
        <v>Grünland (Naturrasen, Wiesen und Weiden)</v>
      </c>
      <c r="R1208" t="str" cm="1">
        <f t="array" ref="R1208">INDEX(Klasse!$D$2:$D$42,MATCH(1,(A1208=Klasse!$A$2:$A$42) * (Species!B1208=Klasse!$B$2:$B$42),0))</f>
        <v>Wärmeliebende Trockenrasen</v>
      </c>
    </row>
    <row r="1209" spans="1:18" x14ac:dyDescent="0.3">
      <c r="A1209" s="10">
        <v>4</v>
      </c>
      <c r="B1209" s="10">
        <v>2</v>
      </c>
      <c r="C1209" s="10">
        <v>1</v>
      </c>
      <c r="D1209" s="10">
        <v>2</v>
      </c>
      <c r="E1209" t="str">
        <f>IF(C1209="",Options!$A$3,IF(D1209="",Options!$A$4,Options!$A$5))</f>
        <v>Assoziation</v>
      </c>
      <c r="F1209" t="str" cm="1">
        <f t="array" ref="F1209">IF(E1209=Options!$A$3,"",IF(E1209=Options!$A$4,INDEX(Verband!$E$2:$E$179,MATCH(1,(A1209=Verband!$A$2:$A$179) * (Species!B1209=Verband!$B$2:$B$179) * (Species!C1209=Verband!$C$2:$C$179),0)),IF(E1209=Options!$A$5,INDEX(Assoziation!$F$2:$F$96,MATCH(1,(A1209=Assoziation!$A$2:$A$96) * (Species!B1209=Assoziation!$B$2:$B$96) * (Species!C1209=Assoziation!$C$2:$C$96) * (Species!D1209=Assoziation!$D$2:$D$96),0)),"")))</f>
        <v>Cirsio-Brachypodion</v>
      </c>
      <c r="G1209" t="str" cm="1">
        <f t="array" ref="G1209">IF(E1209=Options!$A$3,INDEX(Klasse!$D$2:$D$42,MATCH(1,(A1209=Klasse!$A$2:$A$42) * (Species!B1209=Klasse!$B$2:$B$42),0)),IF(E1209=Options!$A$4,INDEX(Verband!$F$2:$F$179,MATCH(1,(A1209=Verband!$A$2:$A$179) * (Species!B1209=Verband!$B$2:$B$179) * (Species!C1209=Verband!$C$2:$C$179),0)),IF(E1209=Options!$A$5,INDEX(Assoziation!$G$2:$G$96,MATCH(1,(A1209=Assoziation!$A$2:$A$96) * (Species!B1209=Assoziation!$B$2:$B$96) * (Species!C1209=Assoziation!$C$2:$C$96) * (Species!D1209=Assoziation!$D$2:$D$96),0)),"")))</f>
        <v>Kontinentaler Halbtrockenrasen</v>
      </c>
      <c r="H1209" s="11" t="s">
        <v>1223</v>
      </c>
      <c r="I1209" s="10">
        <v>1</v>
      </c>
      <c r="J1209" s="10">
        <v>0</v>
      </c>
      <c r="K1209" s="10">
        <v>0</v>
      </c>
      <c r="L1209" t="str">
        <f t="shared" si="109"/>
        <v xml:space="preserve">Scabiosa </v>
      </c>
      <c r="M1209" t="str">
        <f t="shared" si="110"/>
        <v xml:space="preserve"> ochroleuca</v>
      </c>
      <c r="N1209" t="str">
        <f t="shared" si="111"/>
        <v/>
      </c>
      <c r="O1209" t="str">
        <f t="shared" si="108"/>
        <v>Species</v>
      </c>
      <c r="P1209" t="str">
        <f t="shared" si="112"/>
        <v>L.</v>
      </c>
      <c r="Q1209" t="str">
        <f>LOOKUP(A1209,Formation!$A$2:$A$10,Formation!$B$2:$B$10)</f>
        <v>Grünland (Naturrasen, Wiesen und Weiden)</v>
      </c>
      <c r="R1209" t="str" cm="1">
        <f t="array" ref="R1209">INDEX(Klasse!$D$2:$D$42,MATCH(1,(A1209=Klasse!$A$2:$A$42) * (Species!B1209=Klasse!$B$2:$B$42),0))</f>
        <v>Wärmeliebende Trockenrasen</v>
      </c>
    </row>
    <row r="1210" spans="1:18" x14ac:dyDescent="0.3">
      <c r="A1210" s="10">
        <v>4</v>
      </c>
      <c r="B1210" s="10">
        <v>2</v>
      </c>
      <c r="C1210" s="10">
        <v>1</v>
      </c>
      <c r="D1210" s="10">
        <v>2</v>
      </c>
      <c r="E1210" t="str">
        <f>IF(C1210="",Options!$A$3,IF(D1210="",Options!$A$4,Options!$A$5))</f>
        <v>Assoziation</v>
      </c>
      <c r="F1210" t="str" cm="1">
        <f t="array" ref="F1210">IF(E1210=Options!$A$3,"",IF(E1210=Options!$A$4,INDEX(Verband!$E$2:$E$179,MATCH(1,(A1210=Verband!$A$2:$A$179) * (Species!B1210=Verband!$B$2:$B$179) * (Species!C1210=Verband!$C$2:$C$179),0)),IF(E1210=Options!$A$5,INDEX(Assoziation!$F$2:$F$96,MATCH(1,(A1210=Assoziation!$A$2:$A$96) * (Species!B1210=Assoziation!$B$2:$B$96) * (Species!C1210=Assoziation!$C$2:$C$96) * (Species!D1210=Assoziation!$D$2:$D$96),0)),"")))</f>
        <v>Cirsio-Brachypodion</v>
      </c>
      <c r="G1210" t="str" cm="1">
        <f t="array" ref="G1210">IF(E1210=Options!$A$3,INDEX(Klasse!$D$2:$D$42,MATCH(1,(A1210=Klasse!$A$2:$A$42) * (Species!B1210=Klasse!$B$2:$B$42),0)),IF(E1210=Options!$A$4,INDEX(Verband!$F$2:$F$179,MATCH(1,(A1210=Verband!$A$2:$A$179) * (Species!B1210=Verband!$B$2:$B$179) * (Species!C1210=Verband!$C$2:$C$179),0)),IF(E1210=Options!$A$5,INDEX(Assoziation!$G$2:$G$96,MATCH(1,(A1210=Assoziation!$A$2:$A$96) * (Species!B1210=Assoziation!$B$2:$B$96) * (Species!C1210=Assoziation!$C$2:$C$96) * (Species!D1210=Assoziation!$D$2:$D$96),0)),"")))</f>
        <v>Kontinentaler Halbtrockenrasen</v>
      </c>
      <c r="H1210" s="11" t="s">
        <v>1224</v>
      </c>
      <c r="I1210" s="10">
        <v>1</v>
      </c>
      <c r="J1210" s="10">
        <v>0</v>
      </c>
      <c r="K1210" s="10">
        <v>0</v>
      </c>
      <c r="L1210" t="str">
        <f t="shared" si="109"/>
        <v xml:space="preserve">Stipa </v>
      </c>
      <c r="M1210" t="str">
        <f t="shared" si="110"/>
        <v xml:space="preserve"> pennata</v>
      </c>
      <c r="N1210" t="str">
        <f t="shared" si="111"/>
        <v/>
      </c>
      <c r="O1210" t="str">
        <f t="shared" si="108"/>
        <v>Species</v>
      </c>
      <c r="P1210" t="str">
        <f t="shared" si="112"/>
        <v>L.</v>
      </c>
      <c r="Q1210" t="str">
        <f>LOOKUP(A1210,Formation!$A$2:$A$10,Formation!$B$2:$B$10)</f>
        <v>Grünland (Naturrasen, Wiesen und Weiden)</v>
      </c>
      <c r="R1210" t="str" cm="1">
        <f t="array" ref="R1210">INDEX(Klasse!$D$2:$D$42,MATCH(1,(A1210=Klasse!$A$2:$A$42) * (Species!B1210=Klasse!$B$2:$B$42),0))</f>
        <v>Wärmeliebende Trockenrasen</v>
      </c>
    </row>
    <row r="1211" spans="1:18" x14ac:dyDescent="0.3">
      <c r="A1211" s="10">
        <v>4</v>
      </c>
      <c r="B1211" s="10">
        <v>2</v>
      </c>
      <c r="C1211" s="10">
        <v>1</v>
      </c>
      <c r="D1211" s="10">
        <v>2</v>
      </c>
      <c r="E1211" t="str">
        <f>IF(C1211="",Options!$A$3,IF(D1211="",Options!$A$4,Options!$A$5))</f>
        <v>Assoziation</v>
      </c>
      <c r="F1211" t="str" cm="1">
        <f t="array" ref="F1211">IF(E1211=Options!$A$3,"",IF(E1211=Options!$A$4,INDEX(Verband!$E$2:$E$179,MATCH(1,(A1211=Verband!$A$2:$A$179) * (Species!B1211=Verband!$B$2:$B$179) * (Species!C1211=Verband!$C$2:$C$179),0)),IF(E1211=Options!$A$5,INDEX(Assoziation!$F$2:$F$96,MATCH(1,(A1211=Assoziation!$A$2:$A$96) * (Species!B1211=Assoziation!$B$2:$B$96) * (Species!C1211=Assoziation!$C$2:$C$96) * (Species!D1211=Assoziation!$D$2:$D$96),0)),"")))</f>
        <v>Cirsio-Brachypodion</v>
      </c>
      <c r="G1211" t="str" cm="1">
        <f t="array" ref="G1211">IF(E1211=Options!$A$3,INDEX(Klasse!$D$2:$D$42,MATCH(1,(A1211=Klasse!$A$2:$A$42) * (Species!B1211=Klasse!$B$2:$B$42),0)),IF(E1211=Options!$A$4,INDEX(Verband!$F$2:$F$179,MATCH(1,(A1211=Verband!$A$2:$A$179) * (Species!B1211=Verband!$B$2:$B$179) * (Species!C1211=Verband!$C$2:$C$179),0)),IF(E1211=Options!$A$5,INDEX(Assoziation!$G$2:$G$96,MATCH(1,(A1211=Assoziation!$A$2:$A$96) * (Species!B1211=Assoziation!$B$2:$B$96) * (Species!C1211=Assoziation!$C$2:$C$96) * (Species!D1211=Assoziation!$D$2:$D$96),0)),"")))</f>
        <v>Kontinentaler Halbtrockenrasen</v>
      </c>
      <c r="H1211" s="11" t="s">
        <v>1225</v>
      </c>
      <c r="I1211" s="10">
        <v>1</v>
      </c>
      <c r="J1211" s="10">
        <v>0</v>
      </c>
      <c r="K1211" s="10">
        <v>0</v>
      </c>
      <c r="L1211" t="str">
        <f t="shared" si="109"/>
        <v xml:space="preserve">Tephroseris </v>
      </c>
      <c r="M1211" t="str">
        <f t="shared" si="110"/>
        <v xml:space="preserve"> integrifolia</v>
      </c>
      <c r="N1211" t="str">
        <f t="shared" si="111"/>
        <v/>
      </c>
      <c r="O1211" t="str">
        <f t="shared" si="108"/>
        <v>Species</v>
      </c>
      <c r="P1211" t="str">
        <f t="shared" si="112"/>
        <v>(L.) Holub</v>
      </c>
      <c r="Q1211" t="str">
        <f>LOOKUP(A1211,Formation!$A$2:$A$10,Formation!$B$2:$B$10)</f>
        <v>Grünland (Naturrasen, Wiesen und Weiden)</v>
      </c>
      <c r="R1211" t="str" cm="1">
        <f t="array" ref="R1211">INDEX(Klasse!$D$2:$D$42,MATCH(1,(A1211=Klasse!$A$2:$A$42) * (Species!B1211=Klasse!$B$2:$B$42),0))</f>
        <v>Wärmeliebende Trockenrasen</v>
      </c>
    </row>
    <row r="1212" spans="1:18" x14ac:dyDescent="0.3">
      <c r="A1212" s="10">
        <v>4</v>
      </c>
      <c r="B1212" s="10">
        <v>2</v>
      </c>
      <c r="C1212" s="10">
        <v>1</v>
      </c>
      <c r="D1212" s="10">
        <v>2</v>
      </c>
      <c r="E1212" t="str">
        <f>IF(C1212="",Options!$A$3,IF(D1212="",Options!$A$4,Options!$A$5))</f>
        <v>Assoziation</v>
      </c>
      <c r="F1212" t="str" cm="1">
        <f t="array" ref="F1212">IF(E1212=Options!$A$3,"",IF(E1212=Options!$A$4,INDEX(Verband!$E$2:$E$179,MATCH(1,(A1212=Verband!$A$2:$A$179) * (Species!B1212=Verband!$B$2:$B$179) * (Species!C1212=Verband!$C$2:$C$179),0)),IF(E1212=Options!$A$5,INDEX(Assoziation!$F$2:$F$96,MATCH(1,(A1212=Assoziation!$A$2:$A$96) * (Species!B1212=Assoziation!$B$2:$B$96) * (Species!C1212=Assoziation!$C$2:$C$96) * (Species!D1212=Assoziation!$D$2:$D$96),0)),"")))</f>
        <v>Cirsio-Brachypodion</v>
      </c>
      <c r="G1212" t="str" cm="1">
        <f t="array" ref="G1212">IF(E1212=Options!$A$3,INDEX(Klasse!$D$2:$D$42,MATCH(1,(A1212=Klasse!$A$2:$A$42) * (Species!B1212=Klasse!$B$2:$B$42),0)),IF(E1212=Options!$A$4,INDEX(Verband!$F$2:$F$179,MATCH(1,(A1212=Verband!$A$2:$A$179) * (Species!B1212=Verband!$B$2:$B$179) * (Species!C1212=Verband!$C$2:$C$179),0)),IF(E1212=Options!$A$5,INDEX(Assoziation!$G$2:$G$96,MATCH(1,(A1212=Assoziation!$A$2:$A$96) * (Species!B1212=Assoziation!$B$2:$B$96) * (Species!C1212=Assoziation!$C$2:$C$96) * (Species!D1212=Assoziation!$D$2:$D$96),0)),"")))</f>
        <v>Kontinentaler Halbtrockenrasen</v>
      </c>
      <c r="H1212" s="11" t="s">
        <v>1226</v>
      </c>
      <c r="I1212" s="10">
        <v>1</v>
      </c>
      <c r="J1212" s="10">
        <v>0</v>
      </c>
      <c r="K1212" s="10">
        <v>0</v>
      </c>
      <c r="L1212" t="str">
        <f t="shared" si="109"/>
        <v xml:space="preserve">Thesium </v>
      </c>
      <c r="M1212" t="str">
        <f t="shared" si="110"/>
        <v xml:space="preserve"> linophyllon</v>
      </c>
      <c r="N1212" t="str">
        <f t="shared" si="111"/>
        <v/>
      </c>
      <c r="O1212" t="str">
        <f t="shared" si="108"/>
        <v>Species</v>
      </c>
      <c r="P1212" t="str">
        <f t="shared" si="112"/>
        <v>L.</v>
      </c>
      <c r="Q1212" t="str">
        <f>LOOKUP(A1212,Formation!$A$2:$A$10,Formation!$B$2:$B$10)</f>
        <v>Grünland (Naturrasen, Wiesen und Weiden)</v>
      </c>
      <c r="R1212" t="str" cm="1">
        <f t="array" ref="R1212">INDEX(Klasse!$D$2:$D$42,MATCH(1,(A1212=Klasse!$A$2:$A$42) * (Species!B1212=Klasse!$B$2:$B$42),0))</f>
        <v>Wärmeliebende Trockenrasen</v>
      </c>
    </row>
    <row r="1213" spans="1:18" x14ac:dyDescent="0.3">
      <c r="A1213" s="10">
        <v>4</v>
      </c>
      <c r="B1213" s="10">
        <v>2</v>
      </c>
      <c r="C1213" s="10">
        <v>1</v>
      </c>
      <c r="D1213" s="10">
        <v>2</v>
      </c>
      <c r="E1213" t="str">
        <f>IF(C1213="",Options!$A$3,IF(D1213="",Options!$A$4,Options!$A$5))</f>
        <v>Assoziation</v>
      </c>
      <c r="F1213" t="str" cm="1">
        <f t="array" ref="F1213">IF(E1213=Options!$A$3,"",IF(E1213=Options!$A$4,INDEX(Verband!$E$2:$E$179,MATCH(1,(A1213=Verband!$A$2:$A$179) * (Species!B1213=Verband!$B$2:$B$179) * (Species!C1213=Verband!$C$2:$C$179),0)),IF(E1213=Options!$A$5,INDEX(Assoziation!$F$2:$F$96,MATCH(1,(A1213=Assoziation!$A$2:$A$96) * (Species!B1213=Assoziation!$B$2:$B$96) * (Species!C1213=Assoziation!$C$2:$C$96) * (Species!D1213=Assoziation!$D$2:$D$96),0)),"")))</f>
        <v>Cirsio-Brachypodion</v>
      </c>
      <c r="G1213" t="str" cm="1">
        <f t="array" ref="G1213">IF(E1213=Options!$A$3,INDEX(Klasse!$D$2:$D$42,MATCH(1,(A1213=Klasse!$A$2:$A$42) * (Species!B1213=Klasse!$B$2:$B$42),0)),IF(E1213=Options!$A$4,INDEX(Verband!$F$2:$F$179,MATCH(1,(A1213=Verband!$A$2:$A$179) * (Species!B1213=Verband!$B$2:$B$179) * (Species!C1213=Verband!$C$2:$C$179),0)),IF(E1213=Options!$A$5,INDEX(Assoziation!$G$2:$G$96,MATCH(1,(A1213=Assoziation!$A$2:$A$96) * (Species!B1213=Assoziation!$B$2:$B$96) * (Species!C1213=Assoziation!$C$2:$C$96) * (Species!D1213=Assoziation!$D$2:$D$96),0)),"")))</f>
        <v>Kontinentaler Halbtrockenrasen</v>
      </c>
      <c r="H1213" s="11" t="s">
        <v>1227</v>
      </c>
      <c r="I1213" s="10">
        <v>1</v>
      </c>
      <c r="J1213" s="10">
        <v>0</v>
      </c>
      <c r="K1213" s="10">
        <v>0</v>
      </c>
      <c r="L1213" t="str">
        <f t="shared" si="109"/>
        <v xml:space="preserve">Veronica </v>
      </c>
      <c r="M1213" t="str">
        <f t="shared" si="110"/>
        <v xml:space="preserve"> prostrata</v>
      </c>
      <c r="N1213" t="str">
        <f t="shared" si="111"/>
        <v>prostrata</v>
      </c>
      <c r="O1213" t="str">
        <f t="shared" si="108"/>
        <v>Subspecies</v>
      </c>
      <c r="P1213" t="str">
        <f t="shared" si="112"/>
        <v/>
      </c>
      <c r="Q1213" t="str">
        <f>LOOKUP(A1213,Formation!$A$2:$A$10,Formation!$B$2:$B$10)</f>
        <v>Grünland (Naturrasen, Wiesen und Weiden)</v>
      </c>
      <c r="R1213" t="str" cm="1">
        <f t="array" ref="R1213">INDEX(Klasse!$D$2:$D$42,MATCH(1,(A1213=Klasse!$A$2:$A$42) * (Species!B1213=Klasse!$B$2:$B$42),0))</f>
        <v>Wärmeliebende Trockenrasen</v>
      </c>
    </row>
    <row r="1214" spans="1:18" x14ac:dyDescent="0.3">
      <c r="A1214" s="10">
        <v>4</v>
      </c>
      <c r="B1214" s="10">
        <v>2</v>
      </c>
      <c r="C1214" s="10">
        <v>1</v>
      </c>
      <c r="D1214" s="10">
        <v>2</v>
      </c>
      <c r="E1214" t="str">
        <f>IF(C1214="",Options!$A$3,IF(D1214="",Options!$A$4,Options!$A$5))</f>
        <v>Assoziation</v>
      </c>
      <c r="F1214" t="str" cm="1">
        <f t="array" ref="F1214">IF(E1214=Options!$A$3,"",IF(E1214=Options!$A$4,INDEX(Verband!$E$2:$E$179,MATCH(1,(A1214=Verband!$A$2:$A$179) * (Species!B1214=Verband!$B$2:$B$179) * (Species!C1214=Verband!$C$2:$C$179),0)),IF(E1214=Options!$A$5,INDEX(Assoziation!$F$2:$F$96,MATCH(1,(A1214=Assoziation!$A$2:$A$96) * (Species!B1214=Assoziation!$B$2:$B$96) * (Species!C1214=Assoziation!$C$2:$C$96) * (Species!D1214=Assoziation!$D$2:$D$96),0)),"")))</f>
        <v>Cirsio-Brachypodion</v>
      </c>
      <c r="G1214" t="str" cm="1">
        <f t="array" ref="G1214">IF(E1214=Options!$A$3,INDEX(Klasse!$D$2:$D$42,MATCH(1,(A1214=Klasse!$A$2:$A$42) * (Species!B1214=Klasse!$B$2:$B$42),0)),IF(E1214=Options!$A$4,INDEX(Verband!$F$2:$F$179,MATCH(1,(A1214=Verband!$A$2:$A$179) * (Species!B1214=Verband!$B$2:$B$179) * (Species!C1214=Verband!$C$2:$C$179),0)),IF(E1214=Options!$A$5,INDEX(Assoziation!$G$2:$G$96,MATCH(1,(A1214=Assoziation!$A$2:$A$96) * (Species!B1214=Assoziation!$B$2:$B$96) * (Species!C1214=Assoziation!$C$2:$C$96) * (Species!D1214=Assoziation!$D$2:$D$96),0)),"")))</f>
        <v>Kontinentaler Halbtrockenrasen</v>
      </c>
      <c r="H1214" s="11" t="s">
        <v>1228</v>
      </c>
      <c r="I1214" s="10">
        <v>0</v>
      </c>
      <c r="J1214" s="10">
        <v>0</v>
      </c>
      <c r="K1214" s="10">
        <v>0</v>
      </c>
      <c r="L1214" t="str">
        <f t="shared" si="109"/>
        <v xml:space="preserve">Arabis </v>
      </c>
      <c r="M1214" t="str">
        <f t="shared" si="110"/>
        <v xml:space="preserve"> collina</v>
      </c>
      <c r="N1214" t="str">
        <f t="shared" si="111"/>
        <v/>
      </c>
      <c r="O1214" t="str">
        <f t="shared" si="108"/>
        <v>Species</v>
      </c>
      <c r="P1214" t="str">
        <f t="shared" si="112"/>
        <v>Ten.</v>
      </c>
      <c r="Q1214" t="str">
        <f>LOOKUP(A1214,Formation!$A$2:$A$10,Formation!$B$2:$B$10)</f>
        <v>Grünland (Naturrasen, Wiesen und Weiden)</v>
      </c>
      <c r="R1214" t="str" cm="1">
        <f t="array" ref="R1214">INDEX(Klasse!$D$2:$D$42,MATCH(1,(A1214=Klasse!$A$2:$A$42) * (Species!B1214=Klasse!$B$2:$B$42),0))</f>
        <v>Wärmeliebende Trockenrasen</v>
      </c>
    </row>
    <row r="1215" spans="1:18" x14ac:dyDescent="0.3">
      <c r="A1215" s="10">
        <v>4</v>
      </c>
      <c r="B1215" s="10">
        <v>2</v>
      </c>
      <c r="C1215" s="10">
        <v>1</v>
      </c>
      <c r="D1215" s="10">
        <v>2</v>
      </c>
      <c r="E1215" t="str">
        <f>IF(C1215="",Options!$A$3,IF(D1215="",Options!$A$4,Options!$A$5))</f>
        <v>Assoziation</v>
      </c>
      <c r="F1215" t="str" cm="1">
        <f t="array" ref="F1215">IF(E1215=Options!$A$3,"",IF(E1215=Options!$A$4,INDEX(Verband!$E$2:$E$179,MATCH(1,(A1215=Verband!$A$2:$A$179) * (Species!B1215=Verband!$B$2:$B$179) * (Species!C1215=Verband!$C$2:$C$179),0)),IF(E1215=Options!$A$5,INDEX(Assoziation!$F$2:$F$96,MATCH(1,(A1215=Assoziation!$A$2:$A$96) * (Species!B1215=Assoziation!$B$2:$B$96) * (Species!C1215=Assoziation!$C$2:$C$96) * (Species!D1215=Assoziation!$D$2:$D$96),0)),"")))</f>
        <v>Cirsio-Brachypodion</v>
      </c>
      <c r="G1215" t="str" cm="1">
        <f t="array" ref="G1215">IF(E1215=Options!$A$3,INDEX(Klasse!$D$2:$D$42,MATCH(1,(A1215=Klasse!$A$2:$A$42) * (Species!B1215=Klasse!$B$2:$B$42),0)),IF(E1215=Options!$A$4,INDEX(Verband!$F$2:$F$179,MATCH(1,(A1215=Verband!$A$2:$A$179) * (Species!B1215=Verband!$B$2:$B$179) * (Species!C1215=Verband!$C$2:$C$179),0)),IF(E1215=Options!$A$5,INDEX(Assoziation!$G$2:$G$96,MATCH(1,(A1215=Assoziation!$A$2:$A$96) * (Species!B1215=Assoziation!$B$2:$B$96) * (Species!C1215=Assoziation!$C$2:$C$96) * (Species!D1215=Assoziation!$D$2:$D$96),0)),"")))</f>
        <v>Kontinentaler Halbtrockenrasen</v>
      </c>
      <c r="H1215" s="11" t="s">
        <v>1229</v>
      </c>
      <c r="I1215" s="10">
        <v>0</v>
      </c>
      <c r="J1215" s="10">
        <v>0</v>
      </c>
      <c r="K1215" s="10">
        <v>0</v>
      </c>
      <c r="L1215" t="str">
        <f t="shared" si="109"/>
        <v xml:space="preserve">Aster </v>
      </c>
      <c r="M1215" t="str">
        <f t="shared" si="110"/>
        <v xml:space="preserve"> linosyris</v>
      </c>
      <c r="N1215" t="str">
        <f t="shared" si="111"/>
        <v/>
      </c>
      <c r="O1215" t="str">
        <f t="shared" si="108"/>
        <v>Species</v>
      </c>
      <c r="P1215" t="str">
        <f t="shared" si="112"/>
        <v>(L.) Bernh.</v>
      </c>
      <c r="Q1215" t="str">
        <f>LOOKUP(A1215,Formation!$A$2:$A$10,Formation!$B$2:$B$10)</f>
        <v>Grünland (Naturrasen, Wiesen und Weiden)</v>
      </c>
      <c r="R1215" t="str" cm="1">
        <f t="array" ref="R1215">INDEX(Klasse!$D$2:$D$42,MATCH(1,(A1215=Klasse!$A$2:$A$42) * (Species!B1215=Klasse!$B$2:$B$42),0))</f>
        <v>Wärmeliebende Trockenrasen</v>
      </c>
    </row>
    <row r="1216" spans="1:18" x14ac:dyDescent="0.3">
      <c r="A1216" s="10">
        <v>4</v>
      </c>
      <c r="B1216" s="10">
        <v>2</v>
      </c>
      <c r="C1216" s="10">
        <v>1</v>
      </c>
      <c r="D1216" s="10">
        <v>2</v>
      </c>
      <c r="E1216" t="str">
        <f>IF(C1216="",Options!$A$3,IF(D1216="",Options!$A$4,Options!$A$5))</f>
        <v>Assoziation</v>
      </c>
      <c r="F1216" t="str" cm="1">
        <f t="array" ref="F1216">IF(E1216=Options!$A$3,"",IF(E1216=Options!$A$4,INDEX(Verband!$E$2:$E$179,MATCH(1,(A1216=Verband!$A$2:$A$179) * (Species!B1216=Verband!$B$2:$B$179) * (Species!C1216=Verband!$C$2:$C$179),0)),IF(E1216=Options!$A$5,INDEX(Assoziation!$F$2:$F$96,MATCH(1,(A1216=Assoziation!$A$2:$A$96) * (Species!B1216=Assoziation!$B$2:$B$96) * (Species!C1216=Assoziation!$C$2:$C$96) * (Species!D1216=Assoziation!$D$2:$D$96),0)),"")))</f>
        <v>Cirsio-Brachypodion</v>
      </c>
      <c r="G1216" t="str" cm="1">
        <f t="array" ref="G1216">IF(E1216=Options!$A$3,INDEX(Klasse!$D$2:$D$42,MATCH(1,(A1216=Klasse!$A$2:$A$42) * (Species!B1216=Klasse!$B$2:$B$42),0)),IF(E1216=Options!$A$4,INDEX(Verband!$F$2:$F$179,MATCH(1,(A1216=Verband!$A$2:$A$179) * (Species!B1216=Verband!$B$2:$B$179) * (Species!C1216=Verband!$C$2:$C$179),0)),IF(E1216=Options!$A$5,INDEX(Assoziation!$G$2:$G$96,MATCH(1,(A1216=Assoziation!$A$2:$A$96) * (Species!B1216=Assoziation!$B$2:$B$96) * (Species!C1216=Assoziation!$C$2:$C$96) * (Species!D1216=Assoziation!$D$2:$D$96),0)),"")))</f>
        <v>Kontinentaler Halbtrockenrasen</v>
      </c>
      <c r="H1216" s="11" t="s">
        <v>1121</v>
      </c>
      <c r="I1216" s="10">
        <v>0</v>
      </c>
      <c r="J1216" s="10">
        <v>1</v>
      </c>
      <c r="K1216" s="10">
        <v>0</v>
      </c>
      <c r="L1216" t="str">
        <f t="shared" si="109"/>
        <v xml:space="preserve">Brachypodium </v>
      </c>
      <c r="M1216" t="str">
        <f t="shared" si="110"/>
        <v xml:space="preserve"> pinnatum</v>
      </c>
      <c r="N1216" t="str">
        <f t="shared" si="111"/>
        <v/>
      </c>
      <c r="O1216" t="str">
        <f t="shared" si="108"/>
        <v>aggr</v>
      </c>
      <c r="P1216" t="str">
        <f t="shared" si="112"/>
        <v/>
      </c>
      <c r="Q1216" t="str">
        <f>LOOKUP(A1216,Formation!$A$2:$A$10,Formation!$B$2:$B$10)</f>
        <v>Grünland (Naturrasen, Wiesen und Weiden)</v>
      </c>
      <c r="R1216" t="str" cm="1">
        <f t="array" ref="R1216">INDEX(Klasse!$D$2:$D$42,MATCH(1,(A1216=Klasse!$A$2:$A$42) * (Species!B1216=Klasse!$B$2:$B$42),0))</f>
        <v>Wärmeliebende Trockenrasen</v>
      </c>
    </row>
    <row r="1217" spans="1:18" x14ac:dyDescent="0.3">
      <c r="A1217" s="10">
        <v>4</v>
      </c>
      <c r="B1217" s="10">
        <v>2</v>
      </c>
      <c r="C1217" s="10">
        <v>1</v>
      </c>
      <c r="D1217" s="10">
        <v>2</v>
      </c>
      <c r="E1217" t="str">
        <f>IF(C1217="",Options!$A$3,IF(D1217="",Options!$A$4,Options!$A$5))</f>
        <v>Assoziation</v>
      </c>
      <c r="F1217" t="str" cm="1">
        <f t="array" ref="F1217">IF(E1217=Options!$A$3,"",IF(E1217=Options!$A$4,INDEX(Verband!$E$2:$E$179,MATCH(1,(A1217=Verband!$A$2:$A$179) * (Species!B1217=Verband!$B$2:$B$179) * (Species!C1217=Verband!$C$2:$C$179),0)),IF(E1217=Options!$A$5,INDEX(Assoziation!$F$2:$F$96,MATCH(1,(A1217=Assoziation!$A$2:$A$96) * (Species!B1217=Assoziation!$B$2:$B$96) * (Species!C1217=Assoziation!$C$2:$C$96) * (Species!D1217=Assoziation!$D$2:$D$96),0)),"")))</f>
        <v>Cirsio-Brachypodion</v>
      </c>
      <c r="G1217" t="str" cm="1">
        <f t="array" ref="G1217">IF(E1217=Options!$A$3,INDEX(Klasse!$D$2:$D$42,MATCH(1,(A1217=Klasse!$A$2:$A$42) * (Species!B1217=Klasse!$B$2:$B$42),0)),IF(E1217=Options!$A$4,INDEX(Verband!$F$2:$F$179,MATCH(1,(A1217=Verband!$A$2:$A$179) * (Species!B1217=Verband!$B$2:$B$179) * (Species!C1217=Verband!$C$2:$C$179),0)),IF(E1217=Options!$A$5,INDEX(Assoziation!$G$2:$G$96,MATCH(1,(A1217=Assoziation!$A$2:$A$96) * (Species!B1217=Assoziation!$B$2:$B$96) * (Species!C1217=Assoziation!$C$2:$C$96) * (Species!D1217=Assoziation!$D$2:$D$96),0)),"")))</f>
        <v>Kontinentaler Halbtrockenrasen</v>
      </c>
      <c r="H1217" s="11" t="s">
        <v>1122</v>
      </c>
      <c r="I1217" s="10">
        <v>0</v>
      </c>
      <c r="J1217" s="10">
        <v>1</v>
      </c>
      <c r="K1217" s="10">
        <v>0</v>
      </c>
      <c r="L1217" t="str">
        <f t="shared" si="109"/>
        <v xml:space="preserve">Bromus </v>
      </c>
      <c r="M1217" t="str">
        <f t="shared" si="110"/>
        <v xml:space="preserve"> erectus</v>
      </c>
      <c r="N1217" t="str">
        <f t="shared" si="111"/>
        <v>erectus</v>
      </c>
      <c r="O1217" t="str">
        <f t="shared" si="108"/>
        <v>Subspecies</v>
      </c>
      <c r="P1217" t="str">
        <f t="shared" si="112"/>
        <v/>
      </c>
      <c r="Q1217" t="str">
        <f>LOOKUP(A1217,Formation!$A$2:$A$10,Formation!$B$2:$B$10)</f>
        <v>Grünland (Naturrasen, Wiesen und Weiden)</v>
      </c>
      <c r="R1217" t="str" cm="1">
        <f t="array" ref="R1217">INDEX(Klasse!$D$2:$D$42,MATCH(1,(A1217=Klasse!$A$2:$A$42) * (Species!B1217=Klasse!$B$2:$B$42),0))</f>
        <v>Wärmeliebende Trockenrasen</v>
      </c>
    </row>
    <row r="1218" spans="1:18" x14ac:dyDescent="0.3">
      <c r="A1218" s="10">
        <v>4</v>
      </c>
      <c r="B1218" s="10">
        <v>2</v>
      </c>
      <c r="C1218" s="10">
        <v>1</v>
      </c>
      <c r="D1218" s="10">
        <v>2</v>
      </c>
      <c r="E1218" t="str">
        <f>IF(C1218="",Options!$A$3,IF(D1218="",Options!$A$4,Options!$A$5))</f>
        <v>Assoziation</v>
      </c>
      <c r="F1218" t="str" cm="1">
        <f t="array" ref="F1218">IF(E1218=Options!$A$3,"",IF(E1218=Options!$A$4,INDEX(Verband!$E$2:$E$179,MATCH(1,(A1218=Verband!$A$2:$A$179) * (Species!B1218=Verband!$B$2:$B$179) * (Species!C1218=Verband!$C$2:$C$179),0)),IF(E1218=Options!$A$5,INDEX(Assoziation!$F$2:$F$96,MATCH(1,(A1218=Assoziation!$A$2:$A$96) * (Species!B1218=Assoziation!$B$2:$B$96) * (Species!C1218=Assoziation!$C$2:$C$96) * (Species!D1218=Assoziation!$D$2:$D$96),0)),"")))</f>
        <v>Cirsio-Brachypodion</v>
      </c>
      <c r="G1218" t="str" cm="1">
        <f t="array" ref="G1218">IF(E1218=Options!$A$3,INDEX(Klasse!$D$2:$D$42,MATCH(1,(A1218=Klasse!$A$2:$A$42) * (Species!B1218=Klasse!$B$2:$B$42),0)),IF(E1218=Options!$A$4,INDEX(Verband!$F$2:$F$179,MATCH(1,(A1218=Verband!$A$2:$A$179) * (Species!B1218=Verband!$B$2:$B$179) * (Species!C1218=Verband!$C$2:$C$179),0)),IF(E1218=Options!$A$5,INDEX(Assoziation!$G$2:$G$96,MATCH(1,(A1218=Assoziation!$A$2:$A$96) * (Species!B1218=Assoziation!$B$2:$B$96) * (Species!C1218=Assoziation!$C$2:$C$96) * (Species!D1218=Assoziation!$D$2:$D$96),0)),"")))</f>
        <v>Kontinentaler Halbtrockenrasen</v>
      </c>
      <c r="H1218" s="11" t="s">
        <v>1230</v>
      </c>
      <c r="I1218" s="10">
        <v>0</v>
      </c>
      <c r="J1218" s="10">
        <v>0</v>
      </c>
      <c r="K1218" s="10">
        <v>0</v>
      </c>
      <c r="L1218" t="str">
        <f t="shared" si="109"/>
        <v xml:space="preserve">Campanula </v>
      </c>
      <c r="M1218" t="str">
        <f t="shared" si="110"/>
        <v xml:space="preserve"> glomerata</v>
      </c>
      <c r="N1218" t="str">
        <f t="shared" si="111"/>
        <v>farinosa</v>
      </c>
      <c r="O1218" t="str">
        <f t="shared" si="108"/>
        <v>Subspecies</v>
      </c>
      <c r="P1218" t="str">
        <f t="shared" si="112"/>
        <v/>
      </c>
      <c r="Q1218" t="str">
        <f>LOOKUP(A1218,Formation!$A$2:$A$10,Formation!$B$2:$B$10)</f>
        <v>Grünland (Naturrasen, Wiesen und Weiden)</v>
      </c>
      <c r="R1218" t="str" cm="1">
        <f t="array" ref="R1218">INDEX(Klasse!$D$2:$D$42,MATCH(1,(A1218=Klasse!$A$2:$A$42) * (Species!B1218=Klasse!$B$2:$B$42),0))</f>
        <v>Wärmeliebende Trockenrasen</v>
      </c>
    </row>
    <row r="1219" spans="1:18" x14ac:dyDescent="0.3">
      <c r="A1219" s="10">
        <v>4</v>
      </c>
      <c r="B1219" s="10">
        <v>2</v>
      </c>
      <c r="C1219" s="10">
        <v>1</v>
      </c>
      <c r="D1219" s="10">
        <v>2</v>
      </c>
      <c r="E1219" t="str">
        <f>IF(C1219="",Options!$A$3,IF(D1219="",Options!$A$4,Options!$A$5))</f>
        <v>Assoziation</v>
      </c>
      <c r="F1219" t="str" cm="1">
        <f t="array" ref="F1219">IF(E1219=Options!$A$3,"",IF(E1219=Options!$A$4,INDEX(Verband!$E$2:$E$179,MATCH(1,(A1219=Verband!$A$2:$A$179) * (Species!B1219=Verband!$B$2:$B$179) * (Species!C1219=Verband!$C$2:$C$179),0)),IF(E1219=Options!$A$5,INDEX(Assoziation!$F$2:$F$96,MATCH(1,(A1219=Assoziation!$A$2:$A$96) * (Species!B1219=Assoziation!$B$2:$B$96) * (Species!C1219=Assoziation!$C$2:$C$96) * (Species!D1219=Assoziation!$D$2:$D$96),0)),"")))</f>
        <v>Cirsio-Brachypodion</v>
      </c>
      <c r="G1219" t="str" cm="1">
        <f t="array" ref="G1219">IF(E1219=Options!$A$3,INDEX(Klasse!$D$2:$D$42,MATCH(1,(A1219=Klasse!$A$2:$A$42) * (Species!B1219=Klasse!$B$2:$B$42),0)),IF(E1219=Options!$A$4,INDEX(Verband!$F$2:$F$179,MATCH(1,(A1219=Verband!$A$2:$A$179) * (Species!B1219=Verband!$B$2:$B$179) * (Species!C1219=Verband!$C$2:$C$179),0)),IF(E1219=Options!$A$5,INDEX(Assoziation!$G$2:$G$96,MATCH(1,(A1219=Assoziation!$A$2:$A$96) * (Species!B1219=Assoziation!$B$2:$B$96) * (Species!C1219=Assoziation!$C$2:$C$96) * (Species!D1219=Assoziation!$D$2:$D$96),0)),"")))</f>
        <v>Kontinentaler Halbtrockenrasen</v>
      </c>
      <c r="H1219" s="11" t="s">
        <v>1124</v>
      </c>
      <c r="I1219" s="10">
        <v>0</v>
      </c>
      <c r="J1219" s="10">
        <v>1</v>
      </c>
      <c r="K1219" s="10">
        <v>0</v>
      </c>
      <c r="L1219" t="str">
        <f t="shared" si="109"/>
        <v xml:space="preserve">Carex </v>
      </c>
      <c r="M1219" t="str">
        <f t="shared" si="110"/>
        <v xml:space="preserve"> humilis</v>
      </c>
      <c r="N1219" t="str">
        <f t="shared" si="111"/>
        <v/>
      </c>
      <c r="O1219" t="str">
        <f t="shared" ref="O1219:O1282" si="113">IF(COUNTIF(H1219,"*subsp.*"),"Subspecies",IF(COUNTIF(H1219,"*aggr.*"),"aggr",IF(COUNTIF(H1219,"*×*"),"Species",IF(COUNTIF(H1219,"* *"),IF(EXACT(MID(H1219,FIND(" ",H1219)+1,1),UPPER(MID(H1219,FIND(" ",H1219)+1,1))),"Genus","Species"),"Genus"))))</f>
        <v>Species</v>
      </c>
      <c r="P1219" t="str">
        <f t="shared" si="112"/>
        <v>Leyss.</v>
      </c>
      <c r="Q1219" t="str">
        <f>LOOKUP(A1219,Formation!$A$2:$A$10,Formation!$B$2:$B$10)</f>
        <v>Grünland (Naturrasen, Wiesen und Weiden)</v>
      </c>
      <c r="R1219" t="str" cm="1">
        <f t="array" ref="R1219">INDEX(Klasse!$D$2:$D$42,MATCH(1,(A1219=Klasse!$A$2:$A$42) * (Species!B1219=Klasse!$B$2:$B$42),0))</f>
        <v>Wärmeliebende Trockenrasen</v>
      </c>
    </row>
    <row r="1220" spans="1:18" x14ac:dyDescent="0.3">
      <c r="A1220" s="10">
        <v>4</v>
      </c>
      <c r="B1220" s="10">
        <v>2</v>
      </c>
      <c r="C1220" s="10">
        <v>1</v>
      </c>
      <c r="D1220" s="10">
        <v>2</v>
      </c>
      <c r="E1220" t="str">
        <f>IF(C1220="",Options!$A$3,IF(D1220="",Options!$A$4,Options!$A$5))</f>
        <v>Assoziation</v>
      </c>
      <c r="F1220" t="str" cm="1">
        <f t="array" ref="F1220">IF(E1220=Options!$A$3,"",IF(E1220=Options!$A$4,INDEX(Verband!$E$2:$E$179,MATCH(1,(A1220=Verband!$A$2:$A$179) * (Species!B1220=Verband!$B$2:$B$179) * (Species!C1220=Verband!$C$2:$C$179),0)),IF(E1220=Options!$A$5,INDEX(Assoziation!$F$2:$F$96,MATCH(1,(A1220=Assoziation!$A$2:$A$96) * (Species!B1220=Assoziation!$B$2:$B$96) * (Species!C1220=Assoziation!$C$2:$C$96) * (Species!D1220=Assoziation!$D$2:$D$96),0)),"")))</f>
        <v>Cirsio-Brachypodion</v>
      </c>
      <c r="G1220" t="str" cm="1">
        <f t="array" ref="G1220">IF(E1220=Options!$A$3,INDEX(Klasse!$D$2:$D$42,MATCH(1,(A1220=Klasse!$A$2:$A$42) * (Species!B1220=Klasse!$B$2:$B$42),0)),IF(E1220=Options!$A$4,INDEX(Verband!$F$2:$F$179,MATCH(1,(A1220=Verband!$A$2:$A$179) * (Species!B1220=Verband!$B$2:$B$179) * (Species!C1220=Verband!$C$2:$C$179),0)),IF(E1220=Options!$A$5,INDEX(Assoziation!$G$2:$G$96,MATCH(1,(A1220=Assoziation!$A$2:$A$96) * (Species!B1220=Assoziation!$B$2:$B$96) * (Species!C1220=Assoziation!$C$2:$C$96) * (Species!D1220=Assoziation!$D$2:$D$96),0)),"")))</f>
        <v>Kontinentaler Halbtrockenrasen</v>
      </c>
      <c r="H1220" s="11" t="s">
        <v>1231</v>
      </c>
      <c r="I1220" s="10">
        <v>0</v>
      </c>
      <c r="J1220" s="10">
        <v>0</v>
      </c>
      <c r="K1220" s="10">
        <v>0</v>
      </c>
      <c r="L1220" t="str">
        <f t="shared" si="109"/>
        <v xml:space="preserve">Centaurea </v>
      </c>
      <c r="M1220" t="str">
        <f t="shared" si="110"/>
        <v xml:space="preserve"> jacea</v>
      </c>
      <c r="N1220" t="str">
        <f t="shared" si="111"/>
        <v>gaudinii</v>
      </c>
      <c r="O1220" t="str">
        <f t="shared" si="113"/>
        <v>Subspecies</v>
      </c>
      <c r="P1220" t="str">
        <f t="shared" si="112"/>
        <v/>
      </c>
      <c r="Q1220" t="str">
        <f>LOOKUP(A1220,Formation!$A$2:$A$10,Formation!$B$2:$B$10)</f>
        <v>Grünland (Naturrasen, Wiesen und Weiden)</v>
      </c>
      <c r="R1220" t="str" cm="1">
        <f t="array" ref="R1220">INDEX(Klasse!$D$2:$D$42,MATCH(1,(A1220=Klasse!$A$2:$A$42) * (Species!B1220=Klasse!$B$2:$B$42),0))</f>
        <v>Wärmeliebende Trockenrasen</v>
      </c>
    </row>
    <row r="1221" spans="1:18" x14ac:dyDescent="0.3">
      <c r="A1221" s="10">
        <v>4</v>
      </c>
      <c r="B1221" s="10">
        <v>2</v>
      </c>
      <c r="C1221" s="10">
        <v>1</v>
      </c>
      <c r="D1221" s="10">
        <v>2</v>
      </c>
      <c r="E1221" t="str">
        <f>IF(C1221="",Options!$A$3,IF(D1221="",Options!$A$4,Options!$A$5))</f>
        <v>Assoziation</v>
      </c>
      <c r="F1221" t="str" cm="1">
        <f t="array" ref="F1221">IF(E1221=Options!$A$3,"",IF(E1221=Options!$A$4,INDEX(Verband!$E$2:$E$179,MATCH(1,(A1221=Verband!$A$2:$A$179) * (Species!B1221=Verband!$B$2:$B$179) * (Species!C1221=Verband!$C$2:$C$179),0)),IF(E1221=Options!$A$5,INDEX(Assoziation!$F$2:$F$96,MATCH(1,(A1221=Assoziation!$A$2:$A$96) * (Species!B1221=Assoziation!$B$2:$B$96) * (Species!C1221=Assoziation!$C$2:$C$96) * (Species!D1221=Assoziation!$D$2:$D$96),0)),"")))</f>
        <v>Cirsio-Brachypodion</v>
      </c>
      <c r="G1221" t="str" cm="1">
        <f t="array" ref="G1221">IF(E1221=Options!$A$3,INDEX(Klasse!$D$2:$D$42,MATCH(1,(A1221=Klasse!$A$2:$A$42) * (Species!B1221=Klasse!$B$2:$B$42),0)),IF(E1221=Options!$A$4,INDEX(Verband!$F$2:$F$179,MATCH(1,(A1221=Verband!$A$2:$A$179) * (Species!B1221=Verband!$B$2:$B$179) * (Species!C1221=Verband!$C$2:$C$179),0)),IF(E1221=Options!$A$5,INDEX(Assoziation!$G$2:$G$96,MATCH(1,(A1221=Assoziation!$A$2:$A$96) * (Species!B1221=Assoziation!$B$2:$B$96) * (Species!C1221=Assoziation!$C$2:$C$96) * (Species!D1221=Assoziation!$D$2:$D$96),0)),"")))</f>
        <v>Kontinentaler Halbtrockenrasen</v>
      </c>
      <c r="H1221" s="11" t="s">
        <v>1232</v>
      </c>
      <c r="I1221" s="10">
        <v>0</v>
      </c>
      <c r="J1221" s="10">
        <v>0</v>
      </c>
      <c r="K1221" s="10">
        <v>0</v>
      </c>
      <c r="L1221" t="str">
        <f t="shared" si="109"/>
        <v xml:space="preserve">Centaurea </v>
      </c>
      <c r="M1221" t="str">
        <f t="shared" si="110"/>
        <v xml:space="preserve"> scabiosa</v>
      </c>
      <c r="N1221" t="str">
        <f t="shared" si="111"/>
        <v>grinensis</v>
      </c>
      <c r="O1221" t="str">
        <f t="shared" si="113"/>
        <v>Subspecies</v>
      </c>
      <c r="P1221" t="str">
        <f t="shared" si="112"/>
        <v/>
      </c>
      <c r="Q1221" t="str">
        <f>LOOKUP(A1221,Formation!$A$2:$A$10,Formation!$B$2:$B$10)</f>
        <v>Grünland (Naturrasen, Wiesen und Weiden)</v>
      </c>
      <c r="R1221" t="str" cm="1">
        <f t="array" ref="R1221">INDEX(Klasse!$D$2:$D$42,MATCH(1,(A1221=Klasse!$A$2:$A$42) * (Species!B1221=Klasse!$B$2:$B$42),0))</f>
        <v>Wärmeliebende Trockenrasen</v>
      </c>
    </row>
    <row r="1222" spans="1:18" x14ac:dyDescent="0.3">
      <c r="A1222" s="10">
        <v>4</v>
      </c>
      <c r="B1222" s="10">
        <v>2</v>
      </c>
      <c r="C1222" s="10">
        <v>1</v>
      </c>
      <c r="D1222" s="10">
        <v>2</v>
      </c>
      <c r="E1222" t="str">
        <f>IF(C1222="",Options!$A$3,IF(D1222="",Options!$A$4,Options!$A$5))</f>
        <v>Assoziation</v>
      </c>
      <c r="F1222" t="str" cm="1">
        <f t="array" ref="F1222">IF(E1222=Options!$A$3,"",IF(E1222=Options!$A$4,INDEX(Verband!$E$2:$E$179,MATCH(1,(A1222=Verband!$A$2:$A$179) * (Species!B1222=Verband!$B$2:$B$179) * (Species!C1222=Verband!$C$2:$C$179),0)),IF(E1222=Options!$A$5,INDEX(Assoziation!$F$2:$F$96,MATCH(1,(A1222=Assoziation!$A$2:$A$96) * (Species!B1222=Assoziation!$B$2:$B$96) * (Species!C1222=Assoziation!$C$2:$C$96) * (Species!D1222=Assoziation!$D$2:$D$96),0)),"")))</f>
        <v>Cirsio-Brachypodion</v>
      </c>
      <c r="G1222" t="str" cm="1">
        <f t="array" ref="G1222">IF(E1222=Options!$A$3,INDEX(Klasse!$D$2:$D$42,MATCH(1,(A1222=Klasse!$A$2:$A$42) * (Species!B1222=Klasse!$B$2:$B$42),0)),IF(E1222=Options!$A$4,INDEX(Verband!$F$2:$F$179,MATCH(1,(A1222=Verband!$A$2:$A$179) * (Species!B1222=Verband!$B$2:$B$179) * (Species!C1222=Verband!$C$2:$C$179),0)),IF(E1222=Options!$A$5,INDEX(Assoziation!$G$2:$G$96,MATCH(1,(A1222=Assoziation!$A$2:$A$96) * (Species!B1222=Assoziation!$B$2:$B$96) * (Species!C1222=Assoziation!$C$2:$C$96) * (Species!D1222=Assoziation!$D$2:$D$96),0)),"")))</f>
        <v>Kontinentaler Halbtrockenrasen</v>
      </c>
      <c r="H1222" s="11" t="s">
        <v>1233</v>
      </c>
      <c r="I1222" s="10">
        <v>0</v>
      </c>
      <c r="J1222" s="10">
        <v>0</v>
      </c>
      <c r="K1222" s="10">
        <v>0</v>
      </c>
      <c r="L1222" t="str">
        <f t="shared" si="109"/>
        <v xml:space="preserve">Filipendula </v>
      </c>
      <c r="M1222" t="str">
        <f t="shared" si="110"/>
        <v xml:space="preserve"> vulgaris</v>
      </c>
      <c r="N1222" t="str">
        <f t="shared" si="111"/>
        <v/>
      </c>
      <c r="O1222" t="str">
        <f t="shared" si="113"/>
        <v>Species</v>
      </c>
      <c r="P1222" t="str">
        <f t="shared" si="112"/>
        <v>Moench</v>
      </c>
      <c r="Q1222" t="str">
        <f>LOOKUP(A1222,Formation!$A$2:$A$10,Formation!$B$2:$B$10)</f>
        <v>Grünland (Naturrasen, Wiesen und Weiden)</v>
      </c>
      <c r="R1222" t="str" cm="1">
        <f t="array" ref="R1222">INDEX(Klasse!$D$2:$D$42,MATCH(1,(A1222=Klasse!$A$2:$A$42) * (Species!B1222=Klasse!$B$2:$B$42),0))</f>
        <v>Wärmeliebende Trockenrasen</v>
      </c>
    </row>
    <row r="1223" spans="1:18" x14ac:dyDescent="0.3">
      <c r="A1223" s="10">
        <v>4</v>
      </c>
      <c r="B1223" s="10">
        <v>2</v>
      </c>
      <c r="C1223" s="10">
        <v>1</v>
      </c>
      <c r="D1223" s="10">
        <v>2</v>
      </c>
      <c r="E1223" t="str">
        <f>IF(C1223="",Options!$A$3,IF(D1223="",Options!$A$4,Options!$A$5))</f>
        <v>Assoziation</v>
      </c>
      <c r="F1223" t="str" cm="1">
        <f t="array" ref="F1223">IF(E1223=Options!$A$3,"",IF(E1223=Options!$A$4,INDEX(Verband!$E$2:$E$179,MATCH(1,(A1223=Verband!$A$2:$A$179) * (Species!B1223=Verband!$B$2:$B$179) * (Species!C1223=Verband!$C$2:$C$179),0)),IF(E1223=Options!$A$5,INDEX(Assoziation!$F$2:$F$96,MATCH(1,(A1223=Assoziation!$A$2:$A$96) * (Species!B1223=Assoziation!$B$2:$B$96) * (Species!C1223=Assoziation!$C$2:$C$96) * (Species!D1223=Assoziation!$D$2:$D$96),0)),"")))</f>
        <v>Cirsio-Brachypodion</v>
      </c>
      <c r="G1223" t="str" cm="1">
        <f t="array" ref="G1223">IF(E1223=Options!$A$3,INDEX(Klasse!$D$2:$D$42,MATCH(1,(A1223=Klasse!$A$2:$A$42) * (Species!B1223=Klasse!$B$2:$B$42),0)),IF(E1223=Options!$A$4,INDEX(Verband!$F$2:$F$179,MATCH(1,(A1223=Verband!$A$2:$A$179) * (Species!B1223=Verband!$B$2:$B$179) * (Species!C1223=Verband!$C$2:$C$179),0)),IF(E1223=Options!$A$5,INDEX(Assoziation!$G$2:$G$96,MATCH(1,(A1223=Assoziation!$A$2:$A$96) * (Species!B1223=Assoziation!$B$2:$B$96) * (Species!C1223=Assoziation!$C$2:$C$96) * (Species!D1223=Assoziation!$D$2:$D$96),0)),"")))</f>
        <v>Kontinentaler Halbtrockenrasen</v>
      </c>
      <c r="H1223" s="11" t="s">
        <v>1234</v>
      </c>
      <c r="I1223" s="10">
        <v>0</v>
      </c>
      <c r="J1223" s="10">
        <v>0</v>
      </c>
      <c r="K1223" s="10">
        <v>0</v>
      </c>
      <c r="L1223" t="str">
        <f t="shared" si="109"/>
        <v xml:space="preserve">Gentiana </v>
      </c>
      <c r="M1223" t="str">
        <f t="shared" si="110"/>
        <v xml:space="preserve"> cruciata</v>
      </c>
      <c r="N1223" t="str">
        <f t="shared" si="111"/>
        <v/>
      </c>
      <c r="O1223" t="str">
        <f t="shared" si="113"/>
        <v>Species</v>
      </c>
      <c r="P1223" t="str">
        <f t="shared" si="112"/>
        <v>L.</v>
      </c>
      <c r="Q1223" t="str">
        <f>LOOKUP(A1223,Formation!$A$2:$A$10,Formation!$B$2:$B$10)</f>
        <v>Grünland (Naturrasen, Wiesen und Weiden)</v>
      </c>
      <c r="R1223" t="str" cm="1">
        <f t="array" ref="R1223">INDEX(Klasse!$D$2:$D$42,MATCH(1,(A1223=Klasse!$A$2:$A$42) * (Species!B1223=Klasse!$B$2:$B$42),0))</f>
        <v>Wärmeliebende Trockenrasen</v>
      </c>
    </row>
    <row r="1224" spans="1:18" x14ac:dyDescent="0.3">
      <c r="A1224" s="10">
        <v>4</v>
      </c>
      <c r="B1224" s="10">
        <v>2</v>
      </c>
      <c r="C1224" s="10">
        <v>1</v>
      </c>
      <c r="D1224" s="10">
        <v>2</v>
      </c>
      <c r="E1224" t="str">
        <f>IF(C1224="",Options!$A$3,IF(D1224="",Options!$A$4,Options!$A$5))</f>
        <v>Assoziation</v>
      </c>
      <c r="F1224" t="str" cm="1">
        <f t="array" ref="F1224">IF(E1224=Options!$A$3,"",IF(E1224=Options!$A$4,INDEX(Verband!$E$2:$E$179,MATCH(1,(A1224=Verband!$A$2:$A$179) * (Species!B1224=Verband!$B$2:$B$179) * (Species!C1224=Verband!$C$2:$C$179),0)),IF(E1224=Options!$A$5,INDEX(Assoziation!$F$2:$F$96,MATCH(1,(A1224=Assoziation!$A$2:$A$96) * (Species!B1224=Assoziation!$B$2:$B$96) * (Species!C1224=Assoziation!$C$2:$C$96) * (Species!D1224=Assoziation!$D$2:$D$96),0)),"")))</f>
        <v>Cirsio-Brachypodion</v>
      </c>
      <c r="G1224" t="str" cm="1">
        <f t="array" ref="G1224">IF(E1224=Options!$A$3,INDEX(Klasse!$D$2:$D$42,MATCH(1,(A1224=Klasse!$A$2:$A$42) * (Species!B1224=Klasse!$B$2:$B$42),0)),IF(E1224=Options!$A$4,INDEX(Verband!$F$2:$F$179,MATCH(1,(A1224=Verband!$A$2:$A$179) * (Species!B1224=Verband!$B$2:$B$179) * (Species!C1224=Verband!$C$2:$C$179),0)),IF(E1224=Options!$A$5,INDEX(Assoziation!$G$2:$G$96,MATCH(1,(A1224=Assoziation!$A$2:$A$96) * (Species!B1224=Assoziation!$B$2:$B$96) * (Species!C1224=Assoziation!$C$2:$C$96) * (Species!D1224=Assoziation!$D$2:$D$96),0)),"")))</f>
        <v>Kontinentaler Halbtrockenrasen</v>
      </c>
      <c r="H1224" s="11" t="s">
        <v>1235</v>
      </c>
      <c r="I1224" s="10">
        <v>0</v>
      </c>
      <c r="J1224" s="10">
        <v>0</v>
      </c>
      <c r="K1224" s="10">
        <v>0</v>
      </c>
      <c r="L1224" t="str">
        <f t="shared" si="109"/>
        <v xml:space="preserve">Hieracium </v>
      </c>
      <c r="M1224" t="str">
        <f t="shared" si="110"/>
        <v xml:space="preserve"> bauhinii</v>
      </c>
      <c r="N1224" t="str">
        <f t="shared" si="111"/>
        <v/>
      </c>
      <c r="O1224" t="str">
        <f t="shared" si="113"/>
        <v>Species</v>
      </c>
      <c r="P1224" t="str">
        <f t="shared" si="112"/>
        <v>Schult.</v>
      </c>
      <c r="Q1224" t="str">
        <f>LOOKUP(A1224,Formation!$A$2:$A$10,Formation!$B$2:$B$10)</f>
        <v>Grünland (Naturrasen, Wiesen und Weiden)</v>
      </c>
      <c r="R1224" t="str" cm="1">
        <f t="array" ref="R1224">INDEX(Klasse!$D$2:$D$42,MATCH(1,(A1224=Klasse!$A$2:$A$42) * (Species!B1224=Klasse!$B$2:$B$42),0))</f>
        <v>Wärmeliebende Trockenrasen</v>
      </c>
    </row>
    <row r="1225" spans="1:18" x14ac:dyDescent="0.3">
      <c r="A1225" s="10">
        <v>4</v>
      </c>
      <c r="B1225" s="10">
        <v>2</v>
      </c>
      <c r="C1225" s="10">
        <v>1</v>
      </c>
      <c r="D1225" s="10">
        <v>2</v>
      </c>
      <c r="E1225" t="str">
        <f>IF(C1225="",Options!$A$3,IF(D1225="",Options!$A$4,Options!$A$5))</f>
        <v>Assoziation</v>
      </c>
      <c r="F1225" t="str" cm="1">
        <f t="array" ref="F1225">IF(E1225=Options!$A$3,"",IF(E1225=Options!$A$4,INDEX(Verband!$E$2:$E$179,MATCH(1,(A1225=Verband!$A$2:$A$179) * (Species!B1225=Verband!$B$2:$B$179) * (Species!C1225=Verband!$C$2:$C$179),0)),IF(E1225=Options!$A$5,INDEX(Assoziation!$F$2:$F$96,MATCH(1,(A1225=Assoziation!$A$2:$A$96) * (Species!B1225=Assoziation!$B$2:$B$96) * (Species!C1225=Assoziation!$C$2:$C$96) * (Species!D1225=Assoziation!$D$2:$D$96),0)),"")))</f>
        <v>Cirsio-Brachypodion</v>
      </c>
      <c r="G1225" t="str" cm="1">
        <f t="array" ref="G1225">IF(E1225=Options!$A$3,INDEX(Klasse!$D$2:$D$42,MATCH(1,(A1225=Klasse!$A$2:$A$42) * (Species!B1225=Klasse!$B$2:$B$42),0)),IF(E1225=Options!$A$4,INDEX(Verband!$F$2:$F$179,MATCH(1,(A1225=Verband!$A$2:$A$179) * (Species!B1225=Verband!$B$2:$B$179) * (Species!C1225=Verband!$C$2:$C$179),0)),IF(E1225=Options!$A$5,INDEX(Assoziation!$G$2:$G$96,MATCH(1,(A1225=Assoziation!$A$2:$A$96) * (Species!B1225=Assoziation!$B$2:$B$96) * (Species!C1225=Assoziation!$C$2:$C$96) * (Species!D1225=Assoziation!$D$2:$D$96),0)),"")))</f>
        <v>Kontinentaler Halbtrockenrasen</v>
      </c>
      <c r="H1225" s="11" t="s">
        <v>1236</v>
      </c>
      <c r="I1225" s="10">
        <v>0</v>
      </c>
      <c r="J1225" s="10">
        <v>0</v>
      </c>
      <c r="K1225" s="10">
        <v>0</v>
      </c>
      <c r="L1225" t="str">
        <f t="shared" si="109"/>
        <v xml:space="preserve">Hieracium </v>
      </c>
      <c r="M1225" t="str">
        <f t="shared" si="110"/>
        <v xml:space="preserve"> saussureoides</v>
      </c>
      <c r="N1225" t="str">
        <f t="shared" si="111"/>
        <v/>
      </c>
      <c r="O1225" t="str">
        <f t="shared" si="113"/>
        <v>Species</v>
      </c>
      <c r="P1225" t="str">
        <f t="shared" si="112"/>
        <v>(Arv.-Touv.) Arv.-Touv.</v>
      </c>
      <c r="Q1225" t="str">
        <f>LOOKUP(A1225,Formation!$A$2:$A$10,Formation!$B$2:$B$10)</f>
        <v>Grünland (Naturrasen, Wiesen und Weiden)</v>
      </c>
      <c r="R1225" t="str" cm="1">
        <f t="array" ref="R1225">INDEX(Klasse!$D$2:$D$42,MATCH(1,(A1225=Klasse!$A$2:$A$42) * (Species!B1225=Klasse!$B$2:$B$42),0))</f>
        <v>Wärmeliebende Trockenrasen</v>
      </c>
    </row>
    <row r="1226" spans="1:18" x14ac:dyDescent="0.3">
      <c r="A1226" s="10">
        <v>4</v>
      </c>
      <c r="B1226" s="10">
        <v>2</v>
      </c>
      <c r="C1226" s="10">
        <v>1</v>
      </c>
      <c r="D1226" s="10">
        <v>2</v>
      </c>
      <c r="E1226" t="str">
        <f>IF(C1226="",Options!$A$3,IF(D1226="",Options!$A$4,Options!$A$5))</f>
        <v>Assoziation</v>
      </c>
      <c r="F1226" t="str" cm="1">
        <f t="array" ref="F1226">IF(E1226=Options!$A$3,"",IF(E1226=Options!$A$4,INDEX(Verband!$E$2:$E$179,MATCH(1,(A1226=Verband!$A$2:$A$179) * (Species!B1226=Verband!$B$2:$B$179) * (Species!C1226=Verband!$C$2:$C$179),0)),IF(E1226=Options!$A$5,INDEX(Assoziation!$F$2:$F$96,MATCH(1,(A1226=Assoziation!$A$2:$A$96) * (Species!B1226=Assoziation!$B$2:$B$96) * (Species!C1226=Assoziation!$C$2:$C$96) * (Species!D1226=Assoziation!$D$2:$D$96),0)),"")))</f>
        <v>Cirsio-Brachypodion</v>
      </c>
      <c r="G1226" t="str" cm="1">
        <f t="array" ref="G1226">IF(E1226=Options!$A$3,INDEX(Klasse!$D$2:$D$42,MATCH(1,(A1226=Klasse!$A$2:$A$42) * (Species!B1226=Klasse!$B$2:$B$42),0)),IF(E1226=Options!$A$4,INDEX(Verband!$F$2:$F$179,MATCH(1,(A1226=Verband!$A$2:$A$179) * (Species!B1226=Verband!$B$2:$B$179) * (Species!C1226=Verband!$C$2:$C$179),0)),IF(E1226=Options!$A$5,INDEX(Assoziation!$G$2:$G$96,MATCH(1,(A1226=Assoziation!$A$2:$A$96) * (Species!B1226=Assoziation!$B$2:$B$96) * (Species!C1226=Assoziation!$C$2:$C$96) * (Species!D1226=Assoziation!$D$2:$D$96),0)),"")))</f>
        <v>Kontinentaler Halbtrockenrasen</v>
      </c>
      <c r="H1226" s="11" t="s">
        <v>1186</v>
      </c>
      <c r="I1226" s="10">
        <v>0</v>
      </c>
      <c r="J1226" s="10">
        <v>0</v>
      </c>
      <c r="K1226" s="10">
        <v>0</v>
      </c>
      <c r="L1226" t="str">
        <f t="shared" si="109"/>
        <v xml:space="preserve">Koeleria </v>
      </c>
      <c r="M1226" t="str">
        <f t="shared" si="110"/>
        <v xml:space="preserve"> macrantha</v>
      </c>
      <c r="N1226" t="str">
        <f t="shared" si="111"/>
        <v/>
      </c>
      <c r="O1226" t="str">
        <f t="shared" si="113"/>
        <v>Species</v>
      </c>
      <c r="P1226" t="str">
        <f t="shared" si="112"/>
        <v>(Ledeb.) Schult.</v>
      </c>
      <c r="Q1226" t="str">
        <f>LOOKUP(A1226,Formation!$A$2:$A$10,Formation!$B$2:$B$10)</f>
        <v>Grünland (Naturrasen, Wiesen und Weiden)</v>
      </c>
      <c r="R1226" t="str" cm="1">
        <f t="array" ref="R1226">INDEX(Klasse!$D$2:$D$42,MATCH(1,(A1226=Klasse!$A$2:$A$42) * (Species!B1226=Klasse!$B$2:$B$42),0))</f>
        <v>Wärmeliebende Trockenrasen</v>
      </c>
    </row>
    <row r="1227" spans="1:18" x14ac:dyDescent="0.3">
      <c r="A1227" s="10">
        <v>4</v>
      </c>
      <c r="B1227" s="10">
        <v>2</v>
      </c>
      <c r="C1227" s="10">
        <v>1</v>
      </c>
      <c r="D1227" s="10">
        <v>2</v>
      </c>
      <c r="E1227" t="str">
        <f>IF(C1227="",Options!$A$3,IF(D1227="",Options!$A$4,Options!$A$5))</f>
        <v>Assoziation</v>
      </c>
      <c r="F1227" t="str" cm="1">
        <f t="array" ref="F1227">IF(E1227=Options!$A$3,"",IF(E1227=Options!$A$4,INDEX(Verband!$E$2:$E$179,MATCH(1,(A1227=Verband!$A$2:$A$179) * (Species!B1227=Verband!$B$2:$B$179) * (Species!C1227=Verband!$C$2:$C$179),0)),IF(E1227=Options!$A$5,INDEX(Assoziation!$F$2:$F$96,MATCH(1,(A1227=Assoziation!$A$2:$A$96) * (Species!B1227=Assoziation!$B$2:$B$96) * (Species!C1227=Assoziation!$C$2:$C$96) * (Species!D1227=Assoziation!$D$2:$D$96),0)),"")))</f>
        <v>Cirsio-Brachypodion</v>
      </c>
      <c r="G1227" t="str" cm="1">
        <f t="array" ref="G1227">IF(E1227=Options!$A$3,INDEX(Klasse!$D$2:$D$42,MATCH(1,(A1227=Klasse!$A$2:$A$42) * (Species!B1227=Klasse!$B$2:$B$42),0)),IF(E1227=Options!$A$4,INDEX(Verband!$F$2:$F$179,MATCH(1,(A1227=Verband!$A$2:$A$179) * (Species!B1227=Verband!$B$2:$B$179) * (Species!C1227=Verband!$C$2:$C$179),0)),IF(E1227=Options!$A$5,INDEX(Assoziation!$G$2:$G$96,MATCH(1,(A1227=Assoziation!$A$2:$A$96) * (Species!B1227=Assoziation!$B$2:$B$96) * (Species!C1227=Assoziation!$C$2:$C$96) * (Species!D1227=Assoziation!$D$2:$D$96),0)),"")))</f>
        <v>Kontinentaler Halbtrockenrasen</v>
      </c>
      <c r="H1227" s="11" t="s">
        <v>1237</v>
      </c>
      <c r="I1227" s="10">
        <v>0</v>
      </c>
      <c r="J1227" s="10">
        <v>0</v>
      </c>
      <c r="K1227" s="10">
        <v>0</v>
      </c>
      <c r="L1227" t="str">
        <f t="shared" si="109"/>
        <v xml:space="preserve">Leontodon </v>
      </c>
      <c r="M1227" t="str">
        <f t="shared" si="110"/>
        <v xml:space="preserve"> crispus</v>
      </c>
      <c r="N1227" t="str">
        <f t="shared" si="111"/>
        <v/>
      </c>
      <c r="O1227" t="str">
        <f t="shared" si="113"/>
        <v>Species</v>
      </c>
      <c r="P1227" t="str">
        <f t="shared" si="112"/>
        <v>Vill.</v>
      </c>
      <c r="Q1227" t="str">
        <f>LOOKUP(A1227,Formation!$A$2:$A$10,Formation!$B$2:$B$10)</f>
        <v>Grünland (Naturrasen, Wiesen und Weiden)</v>
      </c>
      <c r="R1227" t="str" cm="1">
        <f t="array" ref="R1227">INDEX(Klasse!$D$2:$D$42,MATCH(1,(A1227=Klasse!$A$2:$A$42) * (Species!B1227=Klasse!$B$2:$B$42),0))</f>
        <v>Wärmeliebende Trockenrasen</v>
      </c>
    </row>
    <row r="1228" spans="1:18" x14ac:dyDescent="0.3">
      <c r="A1228" s="10">
        <v>4</v>
      </c>
      <c r="B1228" s="10">
        <v>2</v>
      </c>
      <c r="C1228" s="10">
        <v>1</v>
      </c>
      <c r="D1228" s="10">
        <v>2</v>
      </c>
      <c r="E1228" t="str">
        <f>IF(C1228="",Options!$A$3,IF(D1228="",Options!$A$4,Options!$A$5))</f>
        <v>Assoziation</v>
      </c>
      <c r="F1228" t="str" cm="1">
        <f t="array" ref="F1228">IF(E1228=Options!$A$3,"",IF(E1228=Options!$A$4,INDEX(Verband!$E$2:$E$179,MATCH(1,(A1228=Verband!$A$2:$A$179) * (Species!B1228=Verband!$B$2:$B$179) * (Species!C1228=Verband!$C$2:$C$179),0)),IF(E1228=Options!$A$5,INDEX(Assoziation!$F$2:$F$96,MATCH(1,(A1228=Assoziation!$A$2:$A$96) * (Species!B1228=Assoziation!$B$2:$B$96) * (Species!C1228=Assoziation!$C$2:$C$96) * (Species!D1228=Assoziation!$D$2:$D$96),0)),"")))</f>
        <v>Cirsio-Brachypodion</v>
      </c>
      <c r="G1228" t="str" cm="1">
        <f t="array" ref="G1228">IF(E1228=Options!$A$3,INDEX(Klasse!$D$2:$D$42,MATCH(1,(A1228=Klasse!$A$2:$A$42) * (Species!B1228=Klasse!$B$2:$B$42),0)),IF(E1228=Options!$A$4,INDEX(Verband!$F$2:$F$179,MATCH(1,(A1228=Verband!$A$2:$A$179) * (Species!B1228=Verband!$B$2:$B$179) * (Species!C1228=Verband!$C$2:$C$179),0)),IF(E1228=Options!$A$5,INDEX(Assoziation!$G$2:$G$96,MATCH(1,(A1228=Assoziation!$A$2:$A$96) * (Species!B1228=Assoziation!$B$2:$B$96) * (Species!C1228=Assoziation!$C$2:$C$96) * (Species!D1228=Assoziation!$D$2:$D$96),0)),"")))</f>
        <v>Kontinentaler Halbtrockenrasen</v>
      </c>
      <c r="H1228" s="11" t="s">
        <v>1238</v>
      </c>
      <c r="I1228" s="10">
        <v>0</v>
      </c>
      <c r="J1228" s="10">
        <v>0</v>
      </c>
      <c r="K1228" s="10">
        <v>0</v>
      </c>
      <c r="L1228" t="str">
        <f t="shared" si="109"/>
        <v xml:space="preserve">Ononis </v>
      </c>
      <c r="M1228" t="str">
        <f t="shared" si="110"/>
        <v xml:space="preserve"> natrix</v>
      </c>
      <c r="N1228" t="str">
        <f t="shared" si="111"/>
        <v/>
      </c>
      <c r="O1228" t="str">
        <f t="shared" si="113"/>
        <v>Species</v>
      </c>
      <c r="P1228" t="str">
        <f t="shared" si="112"/>
        <v>L.</v>
      </c>
      <c r="Q1228" t="str">
        <f>LOOKUP(A1228,Formation!$A$2:$A$10,Formation!$B$2:$B$10)</f>
        <v>Grünland (Naturrasen, Wiesen und Weiden)</v>
      </c>
      <c r="R1228" t="str" cm="1">
        <f t="array" ref="R1228">INDEX(Klasse!$D$2:$D$42,MATCH(1,(A1228=Klasse!$A$2:$A$42) * (Species!B1228=Klasse!$B$2:$B$42),0))</f>
        <v>Wärmeliebende Trockenrasen</v>
      </c>
    </row>
    <row r="1229" spans="1:18" x14ac:dyDescent="0.3">
      <c r="A1229" s="10">
        <v>4</v>
      </c>
      <c r="B1229" s="10">
        <v>2</v>
      </c>
      <c r="C1229" s="10">
        <v>1</v>
      </c>
      <c r="D1229" s="10">
        <v>2</v>
      </c>
      <c r="E1229" t="str">
        <f>IF(C1229="",Options!$A$3,IF(D1229="",Options!$A$4,Options!$A$5))</f>
        <v>Assoziation</v>
      </c>
      <c r="F1229" t="str" cm="1">
        <f t="array" ref="F1229">IF(E1229=Options!$A$3,"",IF(E1229=Options!$A$4,INDEX(Verband!$E$2:$E$179,MATCH(1,(A1229=Verband!$A$2:$A$179) * (Species!B1229=Verband!$B$2:$B$179) * (Species!C1229=Verband!$C$2:$C$179),0)),IF(E1229=Options!$A$5,INDEX(Assoziation!$F$2:$F$96,MATCH(1,(A1229=Assoziation!$A$2:$A$96) * (Species!B1229=Assoziation!$B$2:$B$96) * (Species!C1229=Assoziation!$C$2:$C$96) * (Species!D1229=Assoziation!$D$2:$D$96),0)),"")))</f>
        <v>Cirsio-Brachypodion</v>
      </c>
      <c r="G1229" t="str" cm="1">
        <f t="array" ref="G1229">IF(E1229=Options!$A$3,INDEX(Klasse!$D$2:$D$42,MATCH(1,(A1229=Klasse!$A$2:$A$42) * (Species!B1229=Klasse!$B$2:$B$42),0)),IF(E1229=Options!$A$4,INDEX(Verband!$F$2:$F$179,MATCH(1,(A1229=Verband!$A$2:$A$179) * (Species!B1229=Verband!$B$2:$B$179) * (Species!C1229=Verband!$C$2:$C$179),0)),IF(E1229=Options!$A$5,INDEX(Assoziation!$G$2:$G$96,MATCH(1,(A1229=Assoziation!$A$2:$A$96) * (Species!B1229=Assoziation!$B$2:$B$96) * (Species!C1229=Assoziation!$C$2:$C$96) * (Species!D1229=Assoziation!$D$2:$D$96),0)),"")))</f>
        <v>Kontinentaler Halbtrockenrasen</v>
      </c>
      <c r="H1229" s="11" t="s">
        <v>1239</v>
      </c>
      <c r="I1229" s="10">
        <v>0</v>
      </c>
      <c r="J1229" s="10">
        <v>0</v>
      </c>
      <c r="K1229" s="10">
        <v>0</v>
      </c>
      <c r="L1229" t="str">
        <f t="shared" si="109"/>
        <v xml:space="preserve">Oxytropis </v>
      </c>
      <c r="M1229" t="str">
        <f t="shared" si="110"/>
        <v xml:space="preserve"> pilosa</v>
      </c>
      <c r="N1229" t="str">
        <f t="shared" si="111"/>
        <v/>
      </c>
      <c r="O1229" t="str">
        <f t="shared" si="113"/>
        <v>Species</v>
      </c>
      <c r="P1229" t="str">
        <f t="shared" si="112"/>
        <v>(L.) DC.</v>
      </c>
      <c r="Q1229" t="str">
        <f>LOOKUP(A1229,Formation!$A$2:$A$10,Formation!$B$2:$B$10)</f>
        <v>Grünland (Naturrasen, Wiesen und Weiden)</v>
      </c>
      <c r="R1229" t="str" cm="1">
        <f t="array" ref="R1229">INDEX(Klasse!$D$2:$D$42,MATCH(1,(A1229=Klasse!$A$2:$A$42) * (Species!B1229=Klasse!$B$2:$B$42),0))</f>
        <v>Wärmeliebende Trockenrasen</v>
      </c>
    </row>
    <row r="1230" spans="1:18" x14ac:dyDescent="0.3">
      <c r="A1230" s="10">
        <v>4</v>
      </c>
      <c r="B1230" s="10">
        <v>2</v>
      </c>
      <c r="C1230" s="10">
        <v>1</v>
      </c>
      <c r="D1230" s="10">
        <v>2</v>
      </c>
      <c r="E1230" t="str">
        <f>IF(C1230="",Options!$A$3,IF(D1230="",Options!$A$4,Options!$A$5))</f>
        <v>Assoziation</v>
      </c>
      <c r="F1230" t="str" cm="1">
        <f t="array" ref="F1230">IF(E1230=Options!$A$3,"",IF(E1230=Options!$A$4,INDEX(Verband!$E$2:$E$179,MATCH(1,(A1230=Verband!$A$2:$A$179) * (Species!B1230=Verband!$B$2:$B$179) * (Species!C1230=Verband!$C$2:$C$179),0)),IF(E1230=Options!$A$5,INDEX(Assoziation!$F$2:$F$96,MATCH(1,(A1230=Assoziation!$A$2:$A$96) * (Species!B1230=Assoziation!$B$2:$B$96) * (Species!C1230=Assoziation!$C$2:$C$96) * (Species!D1230=Assoziation!$D$2:$D$96),0)),"")))</f>
        <v>Cirsio-Brachypodion</v>
      </c>
      <c r="G1230" t="str" cm="1">
        <f t="array" ref="G1230">IF(E1230=Options!$A$3,INDEX(Klasse!$D$2:$D$42,MATCH(1,(A1230=Klasse!$A$2:$A$42) * (Species!B1230=Klasse!$B$2:$B$42),0)),IF(E1230=Options!$A$4,INDEX(Verband!$F$2:$F$179,MATCH(1,(A1230=Verband!$A$2:$A$179) * (Species!B1230=Verband!$B$2:$B$179) * (Species!C1230=Verband!$C$2:$C$179),0)),IF(E1230=Options!$A$5,INDEX(Assoziation!$G$2:$G$96,MATCH(1,(A1230=Assoziation!$A$2:$A$96) * (Species!B1230=Assoziation!$B$2:$B$96) * (Species!C1230=Assoziation!$C$2:$C$96) * (Species!D1230=Assoziation!$D$2:$D$96),0)),"")))</f>
        <v>Kontinentaler Halbtrockenrasen</v>
      </c>
      <c r="H1230" s="11" t="s">
        <v>1140</v>
      </c>
      <c r="I1230" s="10">
        <v>0</v>
      </c>
      <c r="J1230" s="10">
        <v>0</v>
      </c>
      <c r="K1230" s="10">
        <v>0</v>
      </c>
      <c r="L1230" t="str">
        <f t="shared" si="109"/>
        <v xml:space="preserve">Peucedanum </v>
      </c>
      <c r="M1230" t="str">
        <f t="shared" si="110"/>
        <v xml:space="preserve"> oreoselinum</v>
      </c>
      <c r="N1230" t="str">
        <f t="shared" si="111"/>
        <v/>
      </c>
      <c r="O1230" t="str">
        <f t="shared" si="113"/>
        <v>Species</v>
      </c>
      <c r="P1230" t="str">
        <f t="shared" si="112"/>
        <v>(L.) Moench</v>
      </c>
      <c r="Q1230" t="str">
        <f>LOOKUP(A1230,Formation!$A$2:$A$10,Formation!$B$2:$B$10)</f>
        <v>Grünland (Naturrasen, Wiesen und Weiden)</v>
      </c>
      <c r="R1230" t="str" cm="1">
        <f t="array" ref="R1230">INDEX(Klasse!$D$2:$D$42,MATCH(1,(A1230=Klasse!$A$2:$A$42) * (Species!B1230=Klasse!$B$2:$B$42),0))</f>
        <v>Wärmeliebende Trockenrasen</v>
      </c>
    </row>
    <row r="1231" spans="1:18" x14ac:dyDescent="0.3">
      <c r="A1231" s="10">
        <v>4</v>
      </c>
      <c r="B1231" s="10">
        <v>2</v>
      </c>
      <c r="C1231" s="10">
        <v>1</v>
      </c>
      <c r="D1231" s="10">
        <v>2</v>
      </c>
      <c r="E1231" t="str">
        <f>IF(C1231="",Options!$A$3,IF(D1231="",Options!$A$4,Options!$A$5))</f>
        <v>Assoziation</v>
      </c>
      <c r="F1231" t="str" cm="1">
        <f t="array" ref="F1231">IF(E1231=Options!$A$3,"",IF(E1231=Options!$A$4,INDEX(Verband!$E$2:$E$179,MATCH(1,(A1231=Verband!$A$2:$A$179) * (Species!B1231=Verband!$B$2:$B$179) * (Species!C1231=Verband!$C$2:$C$179),0)),IF(E1231=Options!$A$5,INDEX(Assoziation!$F$2:$F$96,MATCH(1,(A1231=Assoziation!$A$2:$A$96) * (Species!B1231=Assoziation!$B$2:$B$96) * (Species!C1231=Assoziation!$C$2:$C$96) * (Species!D1231=Assoziation!$D$2:$D$96),0)),"")))</f>
        <v>Cirsio-Brachypodion</v>
      </c>
      <c r="G1231" t="str" cm="1">
        <f t="array" ref="G1231">IF(E1231=Options!$A$3,INDEX(Klasse!$D$2:$D$42,MATCH(1,(A1231=Klasse!$A$2:$A$42) * (Species!B1231=Klasse!$B$2:$B$42),0)),IF(E1231=Options!$A$4,INDEX(Verband!$F$2:$F$179,MATCH(1,(A1231=Verband!$A$2:$A$179) * (Species!B1231=Verband!$B$2:$B$179) * (Species!C1231=Verband!$C$2:$C$179),0)),IF(E1231=Options!$A$5,INDEX(Assoziation!$G$2:$G$96,MATCH(1,(A1231=Assoziation!$A$2:$A$96) * (Species!B1231=Assoziation!$B$2:$B$96) * (Species!C1231=Assoziation!$C$2:$C$96) * (Species!D1231=Assoziation!$D$2:$D$96),0)),"")))</f>
        <v>Kontinentaler Halbtrockenrasen</v>
      </c>
      <c r="H1231" s="11" t="s">
        <v>1240</v>
      </c>
      <c r="I1231" s="10">
        <v>0</v>
      </c>
      <c r="J1231" s="10">
        <v>0</v>
      </c>
      <c r="K1231" s="10">
        <v>0</v>
      </c>
      <c r="L1231" t="str">
        <f t="shared" si="109"/>
        <v xml:space="preserve">Potentilla </v>
      </c>
      <c r="M1231" t="str">
        <f t="shared" si="110"/>
        <v xml:space="preserve"> heptaphylla</v>
      </c>
      <c r="N1231" t="str">
        <f t="shared" si="111"/>
        <v/>
      </c>
      <c r="O1231" t="str">
        <f t="shared" si="113"/>
        <v>Species</v>
      </c>
      <c r="P1231" t="str">
        <f t="shared" si="112"/>
        <v>L.</v>
      </c>
      <c r="Q1231" t="str">
        <f>LOOKUP(A1231,Formation!$A$2:$A$10,Formation!$B$2:$B$10)</f>
        <v>Grünland (Naturrasen, Wiesen und Weiden)</v>
      </c>
      <c r="R1231" t="str" cm="1">
        <f t="array" ref="R1231">INDEX(Klasse!$D$2:$D$42,MATCH(1,(A1231=Klasse!$A$2:$A$42) * (Species!B1231=Klasse!$B$2:$B$42),0))</f>
        <v>Wärmeliebende Trockenrasen</v>
      </c>
    </row>
    <row r="1232" spans="1:18" x14ac:dyDescent="0.3">
      <c r="A1232" s="10">
        <v>4</v>
      </c>
      <c r="B1232" s="10">
        <v>2</v>
      </c>
      <c r="C1232" s="10">
        <v>1</v>
      </c>
      <c r="D1232" s="10">
        <v>2</v>
      </c>
      <c r="E1232" t="str">
        <f>IF(C1232="",Options!$A$3,IF(D1232="",Options!$A$4,Options!$A$5))</f>
        <v>Assoziation</v>
      </c>
      <c r="F1232" t="str" cm="1">
        <f t="array" ref="F1232">IF(E1232=Options!$A$3,"",IF(E1232=Options!$A$4,INDEX(Verband!$E$2:$E$179,MATCH(1,(A1232=Verband!$A$2:$A$179) * (Species!B1232=Verband!$B$2:$B$179) * (Species!C1232=Verband!$C$2:$C$179),0)),IF(E1232=Options!$A$5,INDEX(Assoziation!$F$2:$F$96,MATCH(1,(A1232=Assoziation!$A$2:$A$96) * (Species!B1232=Assoziation!$B$2:$B$96) * (Species!C1232=Assoziation!$C$2:$C$96) * (Species!D1232=Assoziation!$D$2:$D$96),0)),"")))</f>
        <v>Cirsio-Brachypodion</v>
      </c>
      <c r="G1232" t="str" cm="1">
        <f t="array" ref="G1232">IF(E1232=Options!$A$3,INDEX(Klasse!$D$2:$D$42,MATCH(1,(A1232=Klasse!$A$2:$A$42) * (Species!B1232=Klasse!$B$2:$B$42),0)),IF(E1232=Options!$A$4,INDEX(Verband!$F$2:$F$179,MATCH(1,(A1232=Verband!$A$2:$A$179) * (Species!B1232=Verband!$B$2:$B$179) * (Species!C1232=Verband!$C$2:$C$179),0)),IF(E1232=Options!$A$5,INDEX(Assoziation!$G$2:$G$96,MATCH(1,(A1232=Assoziation!$A$2:$A$96) * (Species!B1232=Assoziation!$B$2:$B$96) * (Species!C1232=Assoziation!$C$2:$C$96) * (Species!D1232=Assoziation!$D$2:$D$96),0)),"")))</f>
        <v>Kontinentaler Halbtrockenrasen</v>
      </c>
      <c r="H1232" s="11" t="s">
        <v>1196</v>
      </c>
      <c r="I1232" s="10">
        <v>0</v>
      </c>
      <c r="J1232" s="10">
        <v>0</v>
      </c>
      <c r="K1232" s="10">
        <v>0</v>
      </c>
      <c r="L1232" t="str">
        <f t="shared" si="109"/>
        <v xml:space="preserve">Potentilla </v>
      </c>
      <c r="M1232" t="str">
        <f t="shared" si="110"/>
        <v xml:space="preserve"> pusilla</v>
      </c>
      <c r="N1232" t="str">
        <f t="shared" si="111"/>
        <v/>
      </c>
      <c r="O1232" t="str">
        <f t="shared" si="113"/>
        <v>Species</v>
      </c>
      <c r="P1232" t="str">
        <f t="shared" si="112"/>
        <v>Host</v>
      </c>
      <c r="Q1232" t="str">
        <f>LOOKUP(A1232,Formation!$A$2:$A$10,Formation!$B$2:$B$10)</f>
        <v>Grünland (Naturrasen, Wiesen und Weiden)</v>
      </c>
      <c r="R1232" t="str" cm="1">
        <f t="array" ref="R1232">INDEX(Klasse!$D$2:$D$42,MATCH(1,(A1232=Klasse!$A$2:$A$42) * (Species!B1232=Klasse!$B$2:$B$42),0))</f>
        <v>Wärmeliebende Trockenrasen</v>
      </c>
    </row>
    <row r="1233" spans="1:18" x14ac:dyDescent="0.3">
      <c r="A1233" s="10">
        <v>4</v>
      </c>
      <c r="B1233" s="10">
        <v>2</v>
      </c>
      <c r="C1233" s="10">
        <v>1</v>
      </c>
      <c r="D1233" s="10">
        <v>2</v>
      </c>
      <c r="E1233" t="str">
        <f>IF(C1233="",Options!$A$3,IF(D1233="",Options!$A$4,Options!$A$5))</f>
        <v>Assoziation</v>
      </c>
      <c r="F1233" t="str" cm="1">
        <f t="array" ref="F1233">IF(E1233=Options!$A$3,"",IF(E1233=Options!$A$4,INDEX(Verband!$E$2:$E$179,MATCH(1,(A1233=Verband!$A$2:$A$179) * (Species!B1233=Verband!$B$2:$B$179) * (Species!C1233=Verband!$C$2:$C$179),0)),IF(E1233=Options!$A$5,INDEX(Assoziation!$F$2:$F$96,MATCH(1,(A1233=Assoziation!$A$2:$A$96) * (Species!B1233=Assoziation!$B$2:$B$96) * (Species!C1233=Assoziation!$C$2:$C$96) * (Species!D1233=Assoziation!$D$2:$D$96),0)),"")))</f>
        <v>Cirsio-Brachypodion</v>
      </c>
      <c r="G1233" t="str" cm="1">
        <f t="array" ref="G1233">IF(E1233=Options!$A$3,INDEX(Klasse!$D$2:$D$42,MATCH(1,(A1233=Klasse!$A$2:$A$42) * (Species!B1233=Klasse!$B$2:$B$42),0)),IF(E1233=Options!$A$4,INDEX(Verband!$F$2:$F$179,MATCH(1,(A1233=Verband!$A$2:$A$179) * (Species!B1233=Verband!$B$2:$B$179) * (Species!C1233=Verband!$C$2:$C$179),0)),IF(E1233=Options!$A$5,INDEX(Assoziation!$G$2:$G$96,MATCH(1,(A1233=Assoziation!$A$2:$A$96) * (Species!B1233=Assoziation!$B$2:$B$96) * (Species!C1233=Assoziation!$C$2:$C$96) * (Species!D1233=Assoziation!$D$2:$D$96),0)),"")))</f>
        <v>Kontinentaler Halbtrockenrasen</v>
      </c>
      <c r="H1233" s="11" t="s">
        <v>1142</v>
      </c>
      <c r="I1233" s="10">
        <v>0</v>
      </c>
      <c r="J1233" s="10">
        <v>0</v>
      </c>
      <c r="K1233" s="10">
        <v>0</v>
      </c>
      <c r="L1233" t="str">
        <f t="shared" si="109"/>
        <v xml:space="preserve">Prunella </v>
      </c>
      <c r="M1233" t="str">
        <f t="shared" si="110"/>
        <v xml:space="preserve"> grandiflora</v>
      </c>
      <c r="N1233" t="str">
        <f t="shared" si="111"/>
        <v/>
      </c>
      <c r="O1233" t="str">
        <f t="shared" si="113"/>
        <v>Species</v>
      </c>
      <c r="P1233" t="str">
        <f t="shared" si="112"/>
        <v>(L.) Scholler</v>
      </c>
      <c r="Q1233" t="str">
        <f>LOOKUP(A1233,Formation!$A$2:$A$10,Formation!$B$2:$B$10)</f>
        <v>Grünland (Naturrasen, Wiesen und Weiden)</v>
      </c>
      <c r="R1233" t="str" cm="1">
        <f t="array" ref="R1233">INDEX(Klasse!$D$2:$D$42,MATCH(1,(A1233=Klasse!$A$2:$A$42) * (Species!B1233=Klasse!$B$2:$B$42),0))</f>
        <v>Wärmeliebende Trockenrasen</v>
      </c>
    </row>
    <row r="1234" spans="1:18" x14ac:dyDescent="0.3">
      <c r="A1234" s="10">
        <v>4</v>
      </c>
      <c r="B1234" s="10">
        <v>2</v>
      </c>
      <c r="C1234" s="10">
        <v>1</v>
      </c>
      <c r="D1234" s="10">
        <v>2</v>
      </c>
      <c r="E1234" t="str">
        <f>IF(C1234="",Options!$A$3,IF(D1234="",Options!$A$4,Options!$A$5))</f>
        <v>Assoziation</v>
      </c>
      <c r="F1234" t="str" cm="1">
        <f t="array" ref="F1234">IF(E1234=Options!$A$3,"",IF(E1234=Options!$A$4,INDEX(Verband!$E$2:$E$179,MATCH(1,(A1234=Verband!$A$2:$A$179) * (Species!B1234=Verband!$B$2:$B$179) * (Species!C1234=Verband!$C$2:$C$179),0)),IF(E1234=Options!$A$5,INDEX(Assoziation!$F$2:$F$96,MATCH(1,(A1234=Assoziation!$A$2:$A$96) * (Species!B1234=Assoziation!$B$2:$B$96) * (Species!C1234=Assoziation!$C$2:$C$96) * (Species!D1234=Assoziation!$D$2:$D$96),0)),"")))</f>
        <v>Cirsio-Brachypodion</v>
      </c>
      <c r="G1234" t="str" cm="1">
        <f t="array" ref="G1234">IF(E1234=Options!$A$3,INDEX(Klasse!$D$2:$D$42,MATCH(1,(A1234=Klasse!$A$2:$A$42) * (Species!B1234=Klasse!$B$2:$B$42),0)),IF(E1234=Options!$A$4,INDEX(Verband!$F$2:$F$179,MATCH(1,(A1234=Verband!$A$2:$A$179) * (Species!B1234=Verband!$B$2:$B$179) * (Species!C1234=Verband!$C$2:$C$179),0)),IF(E1234=Options!$A$5,INDEX(Assoziation!$G$2:$G$96,MATCH(1,(A1234=Assoziation!$A$2:$A$96) * (Species!B1234=Assoziation!$B$2:$B$96) * (Species!C1234=Assoziation!$C$2:$C$96) * (Species!D1234=Assoziation!$D$2:$D$96),0)),"")))</f>
        <v>Kontinentaler Halbtrockenrasen</v>
      </c>
      <c r="H1234" s="11" t="s">
        <v>1241</v>
      </c>
      <c r="I1234" s="10">
        <v>0</v>
      </c>
      <c r="J1234" s="10">
        <v>0</v>
      </c>
      <c r="K1234" s="10">
        <v>0</v>
      </c>
      <c r="L1234" t="str">
        <f t="shared" si="109"/>
        <v xml:space="preserve">Pseudolysimachion </v>
      </c>
      <c r="M1234" t="str">
        <f t="shared" si="110"/>
        <v xml:space="preserve"> spicatum</v>
      </c>
      <c r="N1234" t="str">
        <f t="shared" si="111"/>
        <v/>
      </c>
      <c r="O1234" t="str">
        <f t="shared" si="113"/>
        <v>Species</v>
      </c>
      <c r="P1234" t="str">
        <f t="shared" si="112"/>
        <v>(L.) Opiz</v>
      </c>
      <c r="Q1234" t="str">
        <f>LOOKUP(A1234,Formation!$A$2:$A$10,Formation!$B$2:$B$10)</f>
        <v>Grünland (Naturrasen, Wiesen und Weiden)</v>
      </c>
      <c r="R1234" t="str" cm="1">
        <f t="array" ref="R1234">INDEX(Klasse!$D$2:$D$42,MATCH(1,(A1234=Klasse!$A$2:$A$42) * (Species!B1234=Klasse!$B$2:$B$42),0))</f>
        <v>Wärmeliebende Trockenrasen</v>
      </c>
    </row>
    <row r="1235" spans="1:18" x14ac:dyDescent="0.3">
      <c r="A1235" s="10">
        <v>4</v>
      </c>
      <c r="B1235" s="10">
        <v>2</v>
      </c>
      <c r="C1235" s="10">
        <v>1</v>
      </c>
      <c r="D1235" s="10">
        <v>2</v>
      </c>
      <c r="E1235" t="str">
        <f>IF(C1235="",Options!$A$3,IF(D1235="",Options!$A$4,Options!$A$5))</f>
        <v>Assoziation</v>
      </c>
      <c r="F1235" t="str" cm="1">
        <f t="array" ref="F1235">IF(E1235=Options!$A$3,"",IF(E1235=Options!$A$4,INDEX(Verband!$E$2:$E$179,MATCH(1,(A1235=Verband!$A$2:$A$179) * (Species!B1235=Verband!$B$2:$B$179) * (Species!C1235=Verband!$C$2:$C$179),0)),IF(E1235=Options!$A$5,INDEX(Assoziation!$F$2:$F$96,MATCH(1,(A1235=Assoziation!$A$2:$A$96) * (Species!B1235=Assoziation!$B$2:$B$96) * (Species!C1235=Assoziation!$C$2:$C$96) * (Species!D1235=Assoziation!$D$2:$D$96),0)),"")))</f>
        <v>Cirsio-Brachypodion</v>
      </c>
      <c r="G1235" t="str" cm="1">
        <f t="array" ref="G1235">IF(E1235=Options!$A$3,INDEX(Klasse!$D$2:$D$42,MATCH(1,(A1235=Klasse!$A$2:$A$42) * (Species!B1235=Klasse!$B$2:$B$42),0)),IF(E1235=Options!$A$4,INDEX(Verband!$F$2:$F$179,MATCH(1,(A1235=Verband!$A$2:$A$179) * (Species!B1235=Verband!$B$2:$B$179) * (Species!C1235=Verband!$C$2:$C$179),0)),IF(E1235=Options!$A$5,INDEX(Assoziation!$G$2:$G$96,MATCH(1,(A1235=Assoziation!$A$2:$A$96) * (Species!B1235=Assoziation!$B$2:$B$96) * (Species!C1235=Assoziation!$C$2:$C$96) * (Species!D1235=Assoziation!$D$2:$D$96),0)),"")))</f>
        <v>Kontinentaler Halbtrockenrasen</v>
      </c>
      <c r="H1235" s="11" t="s">
        <v>1242</v>
      </c>
      <c r="I1235" s="10">
        <v>0</v>
      </c>
      <c r="J1235" s="10">
        <v>0</v>
      </c>
      <c r="K1235" s="10">
        <v>0</v>
      </c>
      <c r="L1235" t="str">
        <f t="shared" si="109"/>
        <v xml:space="preserve">Saxifraga </v>
      </c>
      <c r="M1235" t="str">
        <f t="shared" si="110"/>
        <v xml:space="preserve"> bulbifera</v>
      </c>
      <c r="N1235" t="str">
        <f t="shared" si="111"/>
        <v/>
      </c>
      <c r="O1235" t="str">
        <f t="shared" si="113"/>
        <v>Species</v>
      </c>
      <c r="P1235" t="str">
        <f t="shared" si="112"/>
        <v>L.</v>
      </c>
      <c r="Q1235" t="str">
        <f>LOOKUP(A1235,Formation!$A$2:$A$10,Formation!$B$2:$B$10)</f>
        <v>Grünland (Naturrasen, Wiesen und Weiden)</v>
      </c>
      <c r="R1235" t="str" cm="1">
        <f t="array" ref="R1235">INDEX(Klasse!$D$2:$D$42,MATCH(1,(A1235=Klasse!$A$2:$A$42) * (Species!B1235=Klasse!$B$2:$B$42),0))</f>
        <v>Wärmeliebende Trockenrasen</v>
      </c>
    </row>
    <row r="1236" spans="1:18" x14ac:dyDescent="0.3">
      <c r="A1236" s="10">
        <v>4</v>
      </c>
      <c r="B1236" s="10">
        <v>2</v>
      </c>
      <c r="C1236" s="10">
        <v>1</v>
      </c>
      <c r="D1236" s="10">
        <v>2</v>
      </c>
      <c r="E1236" t="str">
        <f>IF(C1236="",Options!$A$3,IF(D1236="",Options!$A$4,Options!$A$5))</f>
        <v>Assoziation</v>
      </c>
      <c r="F1236" t="str" cm="1">
        <f t="array" ref="F1236">IF(E1236=Options!$A$3,"",IF(E1236=Options!$A$4,INDEX(Verband!$E$2:$E$179,MATCH(1,(A1236=Verband!$A$2:$A$179) * (Species!B1236=Verband!$B$2:$B$179) * (Species!C1236=Verband!$C$2:$C$179),0)),IF(E1236=Options!$A$5,INDEX(Assoziation!$F$2:$F$96,MATCH(1,(A1236=Assoziation!$A$2:$A$96) * (Species!B1236=Assoziation!$B$2:$B$96) * (Species!C1236=Assoziation!$C$2:$C$96) * (Species!D1236=Assoziation!$D$2:$D$96),0)),"")))</f>
        <v>Cirsio-Brachypodion</v>
      </c>
      <c r="G1236" t="str" cm="1">
        <f t="array" ref="G1236">IF(E1236=Options!$A$3,INDEX(Klasse!$D$2:$D$42,MATCH(1,(A1236=Klasse!$A$2:$A$42) * (Species!B1236=Klasse!$B$2:$B$42),0)),IF(E1236=Options!$A$4,INDEX(Verband!$F$2:$F$179,MATCH(1,(A1236=Verband!$A$2:$A$179) * (Species!B1236=Verband!$B$2:$B$179) * (Species!C1236=Verband!$C$2:$C$179),0)),IF(E1236=Options!$A$5,INDEX(Assoziation!$G$2:$G$96,MATCH(1,(A1236=Assoziation!$A$2:$A$96) * (Species!B1236=Assoziation!$B$2:$B$96) * (Species!C1236=Assoziation!$C$2:$C$96) * (Species!D1236=Assoziation!$D$2:$D$96),0)),"")))</f>
        <v>Kontinentaler Halbtrockenrasen</v>
      </c>
      <c r="H1236" s="11" t="s">
        <v>1243</v>
      </c>
      <c r="I1236" s="10">
        <v>0</v>
      </c>
      <c r="J1236" s="10">
        <v>0</v>
      </c>
      <c r="K1236" s="10">
        <v>0</v>
      </c>
      <c r="L1236" t="str">
        <f t="shared" si="109"/>
        <v xml:space="preserve">Selaginella </v>
      </c>
      <c r="M1236" t="str">
        <f t="shared" si="110"/>
        <v xml:space="preserve"> helvetica</v>
      </c>
      <c r="N1236" t="str">
        <f t="shared" si="111"/>
        <v/>
      </c>
      <c r="O1236" t="str">
        <f t="shared" si="113"/>
        <v>Species</v>
      </c>
      <c r="P1236" t="str">
        <f t="shared" si="112"/>
        <v>(L.) Link</v>
      </c>
      <c r="Q1236" t="str">
        <f>LOOKUP(A1236,Formation!$A$2:$A$10,Formation!$B$2:$B$10)</f>
        <v>Grünland (Naturrasen, Wiesen und Weiden)</v>
      </c>
      <c r="R1236" t="str" cm="1">
        <f t="array" ref="R1236">INDEX(Klasse!$D$2:$D$42,MATCH(1,(A1236=Klasse!$A$2:$A$42) * (Species!B1236=Klasse!$B$2:$B$42),0))</f>
        <v>Wärmeliebende Trockenrasen</v>
      </c>
    </row>
    <row r="1237" spans="1:18" x14ac:dyDescent="0.3">
      <c r="A1237" s="10">
        <v>4</v>
      </c>
      <c r="B1237" s="10">
        <v>2</v>
      </c>
      <c r="C1237" s="10">
        <v>1</v>
      </c>
      <c r="D1237" s="10">
        <v>2</v>
      </c>
      <c r="E1237" t="str">
        <f>IF(C1237="",Options!$A$3,IF(D1237="",Options!$A$4,Options!$A$5))</f>
        <v>Assoziation</v>
      </c>
      <c r="F1237" t="str" cm="1">
        <f t="array" ref="F1237">IF(E1237=Options!$A$3,"",IF(E1237=Options!$A$4,INDEX(Verband!$E$2:$E$179,MATCH(1,(A1237=Verband!$A$2:$A$179) * (Species!B1237=Verband!$B$2:$B$179) * (Species!C1237=Verband!$C$2:$C$179),0)),IF(E1237=Options!$A$5,INDEX(Assoziation!$F$2:$F$96,MATCH(1,(A1237=Assoziation!$A$2:$A$96) * (Species!B1237=Assoziation!$B$2:$B$96) * (Species!C1237=Assoziation!$C$2:$C$96) * (Species!D1237=Assoziation!$D$2:$D$96),0)),"")))</f>
        <v>Cirsio-Brachypodion</v>
      </c>
      <c r="G1237" t="str" cm="1">
        <f t="array" ref="G1237">IF(E1237=Options!$A$3,INDEX(Klasse!$D$2:$D$42,MATCH(1,(A1237=Klasse!$A$2:$A$42) * (Species!B1237=Klasse!$B$2:$B$42),0)),IF(E1237=Options!$A$4,INDEX(Verband!$F$2:$F$179,MATCH(1,(A1237=Verband!$A$2:$A$179) * (Species!B1237=Verband!$B$2:$B$179) * (Species!C1237=Verband!$C$2:$C$179),0)),IF(E1237=Options!$A$5,INDEX(Assoziation!$G$2:$G$96,MATCH(1,(A1237=Assoziation!$A$2:$A$96) * (Species!B1237=Assoziation!$B$2:$B$96) * (Species!C1237=Assoziation!$C$2:$C$96) * (Species!D1237=Assoziation!$D$2:$D$96),0)),"")))</f>
        <v>Kontinentaler Halbtrockenrasen</v>
      </c>
      <c r="H1237" s="11" t="s">
        <v>1244</v>
      </c>
      <c r="I1237" s="10">
        <v>0</v>
      </c>
      <c r="J1237" s="10">
        <v>0</v>
      </c>
      <c r="K1237" s="10">
        <v>0</v>
      </c>
      <c r="L1237" t="str">
        <f t="shared" si="109"/>
        <v xml:space="preserve">Seseli </v>
      </c>
      <c r="M1237" t="str">
        <f t="shared" si="110"/>
        <v xml:space="preserve"> annuum</v>
      </c>
      <c r="N1237" t="str">
        <f t="shared" si="111"/>
        <v>annuum</v>
      </c>
      <c r="O1237" t="str">
        <f t="shared" si="113"/>
        <v>Subspecies</v>
      </c>
      <c r="P1237" t="str">
        <f t="shared" si="112"/>
        <v/>
      </c>
      <c r="Q1237" t="str">
        <f>LOOKUP(A1237,Formation!$A$2:$A$10,Formation!$B$2:$B$10)</f>
        <v>Grünland (Naturrasen, Wiesen und Weiden)</v>
      </c>
      <c r="R1237" t="str" cm="1">
        <f t="array" ref="R1237">INDEX(Klasse!$D$2:$D$42,MATCH(1,(A1237=Klasse!$A$2:$A$42) * (Species!B1237=Klasse!$B$2:$B$42),0))</f>
        <v>Wärmeliebende Trockenrasen</v>
      </c>
    </row>
    <row r="1238" spans="1:18" x14ac:dyDescent="0.3">
      <c r="A1238" s="10">
        <v>4</v>
      </c>
      <c r="B1238" s="10">
        <v>2</v>
      </c>
      <c r="C1238" s="10">
        <v>1</v>
      </c>
      <c r="D1238" s="10">
        <v>2</v>
      </c>
      <c r="E1238" t="str">
        <f>IF(C1238="",Options!$A$3,IF(D1238="",Options!$A$4,Options!$A$5))</f>
        <v>Assoziation</v>
      </c>
      <c r="F1238" t="str" cm="1">
        <f t="array" ref="F1238">IF(E1238=Options!$A$3,"",IF(E1238=Options!$A$4,INDEX(Verband!$E$2:$E$179,MATCH(1,(A1238=Verband!$A$2:$A$179) * (Species!B1238=Verband!$B$2:$B$179) * (Species!C1238=Verband!$C$2:$C$179),0)),IF(E1238=Options!$A$5,INDEX(Assoziation!$F$2:$F$96,MATCH(1,(A1238=Assoziation!$A$2:$A$96) * (Species!B1238=Assoziation!$B$2:$B$96) * (Species!C1238=Assoziation!$C$2:$C$96) * (Species!D1238=Assoziation!$D$2:$D$96),0)),"")))</f>
        <v>Cirsio-Brachypodion</v>
      </c>
      <c r="G1238" t="str" cm="1">
        <f t="array" ref="G1238">IF(E1238=Options!$A$3,INDEX(Klasse!$D$2:$D$42,MATCH(1,(A1238=Klasse!$A$2:$A$42) * (Species!B1238=Klasse!$B$2:$B$42),0)),IF(E1238=Options!$A$4,INDEX(Verband!$F$2:$F$179,MATCH(1,(A1238=Verband!$A$2:$A$179) * (Species!B1238=Verband!$B$2:$B$179) * (Species!C1238=Verband!$C$2:$C$179),0)),IF(E1238=Options!$A$5,INDEX(Assoziation!$G$2:$G$96,MATCH(1,(A1238=Assoziation!$A$2:$A$96) * (Species!B1238=Assoziation!$B$2:$B$96) * (Species!C1238=Assoziation!$C$2:$C$96) * (Species!D1238=Assoziation!$D$2:$D$96),0)),"")))</f>
        <v>Kontinentaler Halbtrockenrasen</v>
      </c>
      <c r="H1238" s="11" t="s">
        <v>1203</v>
      </c>
      <c r="I1238" s="10">
        <v>0</v>
      </c>
      <c r="J1238" s="10">
        <v>0</v>
      </c>
      <c r="K1238" s="10">
        <v>0</v>
      </c>
      <c r="L1238" t="str">
        <f t="shared" si="109"/>
        <v xml:space="preserve">Thymus </v>
      </c>
      <c r="M1238" t="str">
        <f t="shared" si="110"/>
        <v xml:space="preserve"> praecox</v>
      </c>
      <c r="N1238" t="str">
        <f t="shared" si="111"/>
        <v>praecox</v>
      </c>
      <c r="O1238" t="str">
        <f t="shared" si="113"/>
        <v>Subspecies</v>
      </c>
      <c r="P1238" t="str">
        <f t="shared" si="112"/>
        <v/>
      </c>
      <c r="Q1238" t="str">
        <f>LOOKUP(A1238,Formation!$A$2:$A$10,Formation!$B$2:$B$10)</f>
        <v>Grünland (Naturrasen, Wiesen und Weiden)</v>
      </c>
      <c r="R1238" t="str" cm="1">
        <f t="array" ref="R1238">INDEX(Klasse!$D$2:$D$42,MATCH(1,(A1238=Klasse!$A$2:$A$42) * (Species!B1238=Klasse!$B$2:$B$42),0))</f>
        <v>Wärmeliebende Trockenrasen</v>
      </c>
    </row>
    <row r="1239" spans="1:18" x14ac:dyDescent="0.3">
      <c r="A1239" s="10">
        <v>4</v>
      </c>
      <c r="B1239" s="10">
        <v>2</v>
      </c>
      <c r="C1239" s="10">
        <v>1</v>
      </c>
      <c r="D1239" s="10">
        <v>2</v>
      </c>
      <c r="E1239" t="str">
        <f>IF(C1239="",Options!$A$3,IF(D1239="",Options!$A$4,Options!$A$5))</f>
        <v>Assoziation</v>
      </c>
      <c r="F1239" t="str" cm="1">
        <f t="array" ref="F1239">IF(E1239=Options!$A$3,"",IF(E1239=Options!$A$4,INDEX(Verband!$E$2:$E$179,MATCH(1,(A1239=Verband!$A$2:$A$179) * (Species!B1239=Verband!$B$2:$B$179) * (Species!C1239=Verband!$C$2:$C$179),0)),IF(E1239=Options!$A$5,INDEX(Assoziation!$F$2:$F$96,MATCH(1,(A1239=Assoziation!$A$2:$A$96) * (Species!B1239=Assoziation!$B$2:$B$96) * (Species!C1239=Assoziation!$C$2:$C$96) * (Species!D1239=Assoziation!$D$2:$D$96),0)),"")))</f>
        <v>Cirsio-Brachypodion</v>
      </c>
      <c r="G1239" t="str" cm="1">
        <f t="array" ref="G1239">IF(E1239=Options!$A$3,INDEX(Klasse!$D$2:$D$42,MATCH(1,(A1239=Klasse!$A$2:$A$42) * (Species!B1239=Klasse!$B$2:$B$42),0)),IF(E1239=Options!$A$4,INDEX(Verband!$F$2:$F$179,MATCH(1,(A1239=Verband!$A$2:$A$179) * (Species!B1239=Verband!$B$2:$B$179) * (Species!C1239=Verband!$C$2:$C$179),0)),IF(E1239=Options!$A$5,INDEX(Assoziation!$G$2:$G$96,MATCH(1,(A1239=Assoziation!$A$2:$A$96) * (Species!B1239=Assoziation!$B$2:$B$96) * (Species!C1239=Assoziation!$C$2:$C$96) * (Species!D1239=Assoziation!$D$2:$D$96),0)),"")))</f>
        <v>Kontinentaler Halbtrockenrasen</v>
      </c>
      <c r="H1239" s="11" t="s">
        <v>1151</v>
      </c>
      <c r="I1239" s="10">
        <v>0</v>
      </c>
      <c r="J1239" s="10">
        <v>0</v>
      </c>
      <c r="K1239" s="10">
        <v>0</v>
      </c>
      <c r="L1239" t="str">
        <f t="shared" si="109"/>
        <v xml:space="preserve">Trifolium </v>
      </c>
      <c r="M1239" t="str">
        <f t="shared" si="110"/>
        <v xml:space="preserve"> montanum</v>
      </c>
      <c r="N1239" t="str">
        <f t="shared" si="111"/>
        <v/>
      </c>
      <c r="O1239" t="str">
        <f t="shared" si="113"/>
        <v>Species</v>
      </c>
      <c r="P1239" t="str">
        <f t="shared" si="112"/>
        <v>L.</v>
      </c>
      <c r="Q1239" t="str">
        <f>LOOKUP(A1239,Formation!$A$2:$A$10,Formation!$B$2:$B$10)</f>
        <v>Grünland (Naturrasen, Wiesen und Weiden)</v>
      </c>
      <c r="R1239" t="str" cm="1">
        <f t="array" ref="R1239">INDEX(Klasse!$D$2:$D$42,MATCH(1,(A1239=Klasse!$A$2:$A$42) * (Species!B1239=Klasse!$B$2:$B$42),0))</f>
        <v>Wärmeliebende Trockenrasen</v>
      </c>
    </row>
    <row r="1240" spans="1:18" x14ac:dyDescent="0.3">
      <c r="A1240" s="10">
        <v>4</v>
      </c>
      <c r="B1240" s="10">
        <v>2</v>
      </c>
      <c r="C1240" s="10">
        <v>2</v>
      </c>
      <c r="E1240" t="str">
        <f>IF(C1240="",Options!$A$3,IF(D1240="",Options!$A$4,Options!$A$5))</f>
        <v>Verband</v>
      </c>
      <c r="F1240" t="str" cm="1">
        <f t="array" ref="F1240">IF(E1240=Options!$A$3,"",IF(E1240=Options!$A$4,INDEX(Verband!$E$2:$E$179,MATCH(1,(A1240=Verband!$A$2:$A$179) * (Species!B1240=Verband!$B$2:$B$179) * (Species!C1240=Verband!$C$2:$C$179),0)),IF(E1240=Options!$A$5,INDEX(Assoziation!$F$2:$F$96,MATCH(1,(A1240=Assoziation!$A$2:$A$96) * (Species!B1240=Assoziation!$B$2:$B$96) * (Species!C1240=Assoziation!$C$2:$C$96) * (Species!D1240=Assoziation!$D$2:$D$96),0)),"")))</f>
        <v>Xerobromion</v>
      </c>
      <c r="G1240" t="str" cm="1">
        <f t="array" ref="G1240">IF(E1240=Options!$A$3,INDEX(Klasse!$D$2:$D$42,MATCH(1,(A1240=Klasse!$A$2:$A$42) * (Species!B1240=Klasse!$B$2:$B$42),0)),IF(E1240=Options!$A$4,INDEX(Verband!$F$2:$F$179,MATCH(1,(A1240=Verband!$A$2:$A$179) * (Species!B1240=Verband!$B$2:$B$179) * (Species!C1240=Verband!$C$2:$C$179),0)),IF(E1240=Options!$A$5,INDEX(Assoziation!$G$2:$G$96,MATCH(1,(A1240=Assoziation!$A$2:$A$96) * (Species!B1240=Assoziation!$B$2:$B$96) * (Species!C1240=Assoziation!$C$2:$C$96) * (Species!D1240=Assoziation!$D$2:$D$96),0)),"")))</f>
        <v>Mitteleuropäischer Trockenrasen</v>
      </c>
      <c r="H1240" s="11" t="s">
        <v>1247</v>
      </c>
      <c r="I1240" s="10">
        <v>1</v>
      </c>
      <c r="J1240" s="10">
        <v>0</v>
      </c>
      <c r="K1240" s="10">
        <v>0</v>
      </c>
      <c r="L1240" t="str">
        <f t="shared" si="109"/>
        <v xml:space="preserve">Allium </v>
      </c>
      <c r="M1240" t="str">
        <f t="shared" si="110"/>
        <v xml:space="preserve"> carinatum</v>
      </c>
      <c r="N1240" t="str">
        <f t="shared" si="111"/>
        <v>pulchellum</v>
      </c>
      <c r="O1240" t="str">
        <f t="shared" si="113"/>
        <v>Subspecies</v>
      </c>
      <c r="P1240" t="str">
        <f t="shared" si="112"/>
        <v/>
      </c>
      <c r="Q1240" t="str">
        <f>LOOKUP(A1240,Formation!$A$2:$A$10,Formation!$B$2:$B$10)</f>
        <v>Grünland (Naturrasen, Wiesen und Weiden)</v>
      </c>
      <c r="R1240" t="str" cm="1">
        <f t="array" ref="R1240">INDEX(Klasse!$D$2:$D$42,MATCH(1,(A1240=Klasse!$A$2:$A$42) * (Species!B1240=Klasse!$B$2:$B$42),0))</f>
        <v>Wärmeliebende Trockenrasen</v>
      </c>
    </row>
    <row r="1241" spans="1:18" x14ac:dyDescent="0.3">
      <c r="A1241" s="10">
        <v>4</v>
      </c>
      <c r="B1241" s="10">
        <v>2</v>
      </c>
      <c r="C1241" s="10">
        <v>2</v>
      </c>
      <c r="E1241" t="str">
        <f>IF(C1241="",Options!$A$3,IF(D1241="",Options!$A$4,Options!$A$5))</f>
        <v>Verband</v>
      </c>
      <c r="F1241" t="str" cm="1">
        <f t="array" ref="F1241">IF(E1241=Options!$A$3,"",IF(E1241=Options!$A$4,INDEX(Verband!$E$2:$E$179,MATCH(1,(A1241=Verband!$A$2:$A$179) * (Species!B1241=Verband!$B$2:$B$179) * (Species!C1241=Verband!$C$2:$C$179),0)),IF(E1241=Options!$A$5,INDEX(Assoziation!$F$2:$F$96,MATCH(1,(A1241=Assoziation!$A$2:$A$96) * (Species!B1241=Assoziation!$B$2:$B$96) * (Species!C1241=Assoziation!$C$2:$C$96) * (Species!D1241=Assoziation!$D$2:$D$96),0)),"")))</f>
        <v>Xerobromion</v>
      </c>
      <c r="G1241" t="str" cm="1">
        <f t="array" ref="G1241">IF(E1241=Options!$A$3,INDEX(Klasse!$D$2:$D$42,MATCH(1,(A1241=Klasse!$A$2:$A$42) * (Species!B1241=Klasse!$B$2:$B$42),0)),IF(E1241=Options!$A$4,INDEX(Verband!$F$2:$F$179,MATCH(1,(A1241=Verband!$A$2:$A$179) * (Species!B1241=Verband!$B$2:$B$179) * (Species!C1241=Verband!$C$2:$C$179),0)),IF(E1241=Options!$A$5,INDEX(Assoziation!$G$2:$G$96,MATCH(1,(A1241=Assoziation!$A$2:$A$96) * (Species!B1241=Assoziation!$B$2:$B$96) * (Species!C1241=Assoziation!$C$2:$C$96) * (Species!D1241=Assoziation!$D$2:$D$96),0)),"")))</f>
        <v>Mitteleuropäischer Trockenrasen</v>
      </c>
      <c r="H1241" s="11" t="s">
        <v>1248</v>
      </c>
      <c r="I1241" s="10">
        <v>1</v>
      </c>
      <c r="J1241" s="10">
        <v>0</v>
      </c>
      <c r="K1241" s="10">
        <v>0</v>
      </c>
      <c r="L1241" t="str">
        <f t="shared" si="109"/>
        <v xml:space="preserve">Anthyllis </v>
      </c>
      <c r="M1241" t="str">
        <f t="shared" si="110"/>
        <v xml:space="preserve"> montana</v>
      </c>
      <c r="N1241" t="str">
        <f t="shared" si="111"/>
        <v>montana</v>
      </c>
      <c r="O1241" t="str">
        <f t="shared" si="113"/>
        <v>Subspecies</v>
      </c>
      <c r="P1241" t="str">
        <f t="shared" si="112"/>
        <v/>
      </c>
      <c r="Q1241" t="str">
        <f>LOOKUP(A1241,Formation!$A$2:$A$10,Formation!$B$2:$B$10)</f>
        <v>Grünland (Naturrasen, Wiesen und Weiden)</v>
      </c>
      <c r="R1241" t="str" cm="1">
        <f t="array" ref="R1241">INDEX(Klasse!$D$2:$D$42,MATCH(1,(A1241=Klasse!$A$2:$A$42) * (Species!B1241=Klasse!$B$2:$B$42),0))</f>
        <v>Wärmeliebende Trockenrasen</v>
      </c>
    </row>
    <row r="1242" spans="1:18" x14ac:dyDescent="0.3">
      <c r="A1242" s="10">
        <v>4</v>
      </c>
      <c r="B1242" s="10">
        <v>2</v>
      </c>
      <c r="C1242" s="10">
        <v>2</v>
      </c>
      <c r="E1242" t="str">
        <f>IF(C1242="",Options!$A$3,IF(D1242="",Options!$A$4,Options!$A$5))</f>
        <v>Verband</v>
      </c>
      <c r="F1242" t="str" cm="1">
        <f t="array" ref="F1242">IF(E1242=Options!$A$3,"",IF(E1242=Options!$A$4,INDEX(Verband!$E$2:$E$179,MATCH(1,(A1242=Verband!$A$2:$A$179) * (Species!B1242=Verband!$B$2:$B$179) * (Species!C1242=Verband!$C$2:$C$179),0)),IF(E1242=Options!$A$5,INDEX(Assoziation!$F$2:$F$96,MATCH(1,(A1242=Assoziation!$A$2:$A$96) * (Species!B1242=Assoziation!$B$2:$B$96) * (Species!C1242=Assoziation!$C$2:$C$96) * (Species!D1242=Assoziation!$D$2:$D$96),0)),"")))</f>
        <v>Xerobromion</v>
      </c>
      <c r="G1242" t="str" cm="1">
        <f t="array" ref="G1242">IF(E1242=Options!$A$3,INDEX(Klasse!$D$2:$D$42,MATCH(1,(A1242=Klasse!$A$2:$A$42) * (Species!B1242=Klasse!$B$2:$B$42),0)),IF(E1242=Options!$A$4,INDEX(Verband!$F$2:$F$179,MATCH(1,(A1242=Verband!$A$2:$A$179) * (Species!B1242=Verband!$B$2:$B$179) * (Species!C1242=Verband!$C$2:$C$179),0)),IF(E1242=Options!$A$5,INDEX(Assoziation!$G$2:$G$96,MATCH(1,(A1242=Assoziation!$A$2:$A$96) * (Species!B1242=Assoziation!$B$2:$B$96) * (Species!C1242=Assoziation!$C$2:$C$96) * (Species!D1242=Assoziation!$D$2:$D$96),0)),"")))</f>
        <v>Mitteleuropäischer Trockenrasen</v>
      </c>
      <c r="H1242" s="11" t="s">
        <v>1249</v>
      </c>
      <c r="I1242" s="10">
        <v>1</v>
      </c>
      <c r="J1242" s="10">
        <v>0</v>
      </c>
      <c r="K1242" s="10">
        <v>0</v>
      </c>
      <c r="L1242" t="str">
        <f t="shared" si="109"/>
        <v xml:space="preserve">Eryngium </v>
      </c>
      <c r="M1242" t="str">
        <f t="shared" si="110"/>
        <v xml:space="preserve"> campestre</v>
      </c>
      <c r="N1242" t="str">
        <f t="shared" si="111"/>
        <v/>
      </c>
      <c r="O1242" t="str">
        <f t="shared" si="113"/>
        <v>Species</v>
      </c>
      <c r="P1242" t="str">
        <f t="shared" si="112"/>
        <v>L.</v>
      </c>
      <c r="Q1242" t="str">
        <f>LOOKUP(A1242,Formation!$A$2:$A$10,Formation!$B$2:$B$10)</f>
        <v>Grünland (Naturrasen, Wiesen und Weiden)</v>
      </c>
      <c r="R1242" t="str" cm="1">
        <f t="array" ref="R1242">INDEX(Klasse!$D$2:$D$42,MATCH(1,(A1242=Klasse!$A$2:$A$42) * (Species!B1242=Klasse!$B$2:$B$42),0))</f>
        <v>Wärmeliebende Trockenrasen</v>
      </c>
    </row>
    <row r="1243" spans="1:18" x14ac:dyDescent="0.3">
      <c r="A1243" s="10">
        <v>4</v>
      </c>
      <c r="B1243" s="10">
        <v>2</v>
      </c>
      <c r="C1243" s="10">
        <v>2</v>
      </c>
      <c r="E1243" t="str">
        <f>IF(C1243="",Options!$A$3,IF(D1243="",Options!$A$4,Options!$A$5))</f>
        <v>Verband</v>
      </c>
      <c r="F1243" t="str" cm="1">
        <f t="array" ref="F1243">IF(E1243=Options!$A$3,"",IF(E1243=Options!$A$4,INDEX(Verband!$E$2:$E$179,MATCH(1,(A1243=Verband!$A$2:$A$179) * (Species!B1243=Verband!$B$2:$B$179) * (Species!C1243=Verband!$C$2:$C$179),0)),IF(E1243=Options!$A$5,INDEX(Assoziation!$F$2:$F$96,MATCH(1,(A1243=Assoziation!$A$2:$A$96) * (Species!B1243=Assoziation!$B$2:$B$96) * (Species!C1243=Assoziation!$C$2:$C$96) * (Species!D1243=Assoziation!$D$2:$D$96),0)),"")))</f>
        <v>Xerobromion</v>
      </c>
      <c r="G1243" t="str" cm="1">
        <f t="array" ref="G1243">IF(E1243=Options!$A$3,INDEX(Klasse!$D$2:$D$42,MATCH(1,(A1243=Klasse!$A$2:$A$42) * (Species!B1243=Klasse!$B$2:$B$42),0)),IF(E1243=Options!$A$4,INDEX(Verband!$F$2:$F$179,MATCH(1,(A1243=Verband!$A$2:$A$179) * (Species!B1243=Verband!$B$2:$B$179) * (Species!C1243=Verband!$C$2:$C$179),0)),IF(E1243=Options!$A$5,INDEX(Assoziation!$G$2:$G$96,MATCH(1,(A1243=Assoziation!$A$2:$A$96) * (Species!B1243=Assoziation!$B$2:$B$96) * (Species!C1243=Assoziation!$C$2:$C$96) * (Species!D1243=Assoziation!$D$2:$D$96),0)),"")))</f>
        <v>Mitteleuropäischer Trockenrasen</v>
      </c>
      <c r="H1243" s="11" t="s">
        <v>1250</v>
      </c>
      <c r="I1243" s="10">
        <v>1</v>
      </c>
      <c r="J1243" s="10">
        <v>1</v>
      </c>
      <c r="K1243" s="10">
        <v>0</v>
      </c>
      <c r="L1243" t="str">
        <f t="shared" si="109"/>
        <v xml:space="preserve">Fumana </v>
      </c>
      <c r="M1243" t="str">
        <f t="shared" si="110"/>
        <v xml:space="preserve"> procumbens</v>
      </c>
      <c r="N1243" t="str">
        <f t="shared" si="111"/>
        <v/>
      </c>
      <c r="O1243" t="str">
        <f t="shared" si="113"/>
        <v>Species</v>
      </c>
      <c r="P1243" t="str">
        <f t="shared" si="112"/>
        <v>(Dunal) Gren. &amp; Godr.</v>
      </c>
      <c r="Q1243" t="str">
        <f>LOOKUP(A1243,Formation!$A$2:$A$10,Formation!$B$2:$B$10)</f>
        <v>Grünland (Naturrasen, Wiesen und Weiden)</v>
      </c>
      <c r="R1243" t="str" cm="1">
        <f t="array" ref="R1243">INDEX(Klasse!$D$2:$D$42,MATCH(1,(A1243=Klasse!$A$2:$A$42) * (Species!B1243=Klasse!$B$2:$B$42),0))</f>
        <v>Wärmeliebende Trockenrasen</v>
      </c>
    </row>
    <row r="1244" spans="1:18" x14ac:dyDescent="0.3">
      <c r="A1244" s="10">
        <v>4</v>
      </c>
      <c r="B1244" s="10">
        <v>2</v>
      </c>
      <c r="C1244" s="10">
        <v>2</v>
      </c>
      <c r="E1244" t="str">
        <f>IF(C1244="",Options!$A$3,IF(D1244="",Options!$A$4,Options!$A$5))</f>
        <v>Verband</v>
      </c>
      <c r="F1244" t="str" cm="1">
        <f t="array" ref="F1244">IF(E1244=Options!$A$3,"",IF(E1244=Options!$A$4,INDEX(Verband!$E$2:$E$179,MATCH(1,(A1244=Verband!$A$2:$A$179) * (Species!B1244=Verband!$B$2:$B$179) * (Species!C1244=Verband!$C$2:$C$179),0)),IF(E1244=Options!$A$5,INDEX(Assoziation!$F$2:$F$96,MATCH(1,(A1244=Assoziation!$A$2:$A$96) * (Species!B1244=Assoziation!$B$2:$B$96) * (Species!C1244=Assoziation!$C$2:$C$96) * (Species!D1244=Assoziation!$D$2:$D$96),0)),"")))</f>
        <v>Xerobromion</v>
      </c>
      <c r="G1244" t="str" cm="1">
        <f t="array" ref="G1244">IF(E1244=Options!$A$3,INDEX(Klasse!$D$2:$D$42,MATCH(1,(A1244=Klasse!$A$2:$A$42) * (Species!B1244=Klasse!$B$2:$B$42),0)),IF(E1244=Options!$A$4,INDEX(Verband!$F$2:$F$179,MATCH(1,(A1244=Verband!$A$2:$A$179) * (Species!B1244=Verband!$B$2:$B$179) * (Species!C1244=Verband!$C$2:$C$179),0)),IF(E1244=Options!$A$5,INDEX(Assoziation!$G$2:$G$96,MATCH(1,(A1244=Assoziation!$A$2:$A$96) * (Species!B1244=Assoziation!$B$2:$B$96) * (Species!C1244=Assoziation!$C$2:$C$96) * (Species!D1244=Assoziation!$D$2:$D$96),0)),"")))</f>
        <v>Mitteleuropäischer Trockenrasen</v>
      </c>
      <c r="H1244" s="11" t="s">
        <v>1251</v>
      </c>
      <c r="I1244" s="10">
        <v>1</v>
      </c>
      <c r="J1244" s="10">
        <v>0</v>
      </c>
      <c r="K1244" s="10">
        <v>0</v>
      </c>
      <c r="L1244" t="str">
        <f t="shared" si="109"/>
        <v xml:space="preserve">Helianthemum </v>
      </c>
      <c r="M1244" t="str">
        <f t="shared" si="110"/>
        <v xml:space="preserve"> apenninum</v>
      </c>
      <c r="N1244" t="str">
        <f t="shared" si="111"/>
        <v/>
      </c>
      <c r="O1244" t="str">
        <f t="shared" si="113"/>
        <v>Species</v>
      </c>
      <c r="P1244" t="str">
        <f t="shared" si="112"/>
        <v>(L.) Mill.</v>
      </c>
      <c r="Q1244" t="str">
        <f>LOOKUP(A1244,Formation!$A$2:$A$10,Formation!$B$2:$B$10)</f>
        <v>Grünland (Naturrasen, Wiesen und Weiden)</v>
      </c>
      <c r="R1244" t="str" cm="1">
        <f t="array" ref="R1244">INDEX(Klasse!$D$2:$D$42,MATCH(1,(A1244=Klasse!$A$2:$A$42) * (Species!B1244=Klasse!$B$2:$B$42),0))</f>
        <v>Wärmeliebende Trockenrasen</v>
      </c>
    </row>
    <row r="1245" spans="1:18" x14ac:dyDescent="0.3">
      <c r="A1245" s="10">
        <v>4</v>
      </c>
      <c r="B1245" s="10">
        <v>2</v>
      </c>
      <c r="C1245" s="10">
        <v>2</v>
      </c>
      <c r="E1245" t="str">
        <f>IF(C1245="",Options!$A$3,IF(D1245="",Options!$A$4,Options!$A$5))</f>
        <v>Verband</v>
      </c>
      <c r="F1245" t="str" cm="1">
        <f t="array" ref="F1245">IF(E1245=Options!$A$3,"",IF(E1245=Options!$A$4,INDEX(Verband!$E$2:$E$179,MATCH(1,(A1245=Verband!$A$2:$A$179) * (Species!B1245=Verband!$B$2:$B$179) * (Species!C1245=Verband!$C$2:$C$179),0)),IF(E1245=Options!$A$5,INDEX(Assoziation!$F$2:$F$96,MATCH(1,(A1245=Assoziation!$A$2:$A$96) * (Species!B1245=Assoziation!$B$2:$B$96) * (Species!C1245=Assoziation!$C$2:$C$96) * (Species!D1245=Assoziation!$D$2:$D$96),0)),"")))</f>
        <v>Xerobromion</v>
      </c>
      <c r="G1245" t="str" cm="1">
        <f t="array" ref="G1245">IF(E1245=Options!$A$3,INDEX(Klasse!$D$2:$D$42,MATCH(1,(A1245=Klasse!$A$2:$A$42) * (Species!B1245=Klasse!$B$2:$B$42),0)),IF(E1245=Options!$A$4,INDEX(Verband!$F$2:$F$179,MATCH(1,(A1245=Verband!$A$2:$A$179) * (Species!B1245=Verband!$B$2:$B$179) * (Species!C1245=Verband!$C$2:$C$179),0)),IF(E1245=Options!$A$5,INDEX(Assoziation!$G$2:$G$96,MATCH(1,(A1245=Assoziation!$A$2:$A$96) * (Species!B1245=Assoziation!$B$2:$B$96) * (Species!C1245=Assoziation!$C$2:$C$96) * (Species!D1245=Assoziation!$D$2:$D$96),0)),"")))</f>
        <v>Mitteleuropäischer Trockenrasen</v>
      </c>
      <c r="H1245" s="11" t="s">
        <v>1252</v>
      </c>
      <c r="I1245" s="10">
        <v>1</v>
      </c>
      <c r="J1245" s="10">
        <v>0</v>
      </c>
      <c r="K1245" s="10">
        <v>0</v>
      </c>
      <c r="L1245" t="str">
        <f t="shared" ref="L1245:L1308" si="114">IF(O1245="Genus",H1245,LEFT(H1245,FIND(" ",H1245)))</f>
        <v xml:space="preserve">Helianthemum </v>
      </c>
      <c r="M1245" t="str">
        <f t="shared" ref="M1245:M1308" si="115">IF(O1245="Genus","",MID(H1245,FIND(" ",H1245),FIND(" ",H1245,FIND(" ",H1245)+1)-FIND(" ",H1245)))</f>
        <v xml:space="preserve"> canum</v>
      </c>
      <c r="N1245" t="str">
        <f t="shared" ref="N1245:N1308" si="116">IF(O1245="Subspecies",MID(H1245,FIND("subsp. ",H1245)+7,LEN(H1245)-FIND("subsp. ",H1245)+7),"")</f>
        <v/>
      </c>
      <c r="O1245" t="str">
        <f t="shared" si="113"/>
        <v>Species</v>
      </c>
      <c r="P1245" t="str">
        <f t="shared" ref="P1245:P1308" si="117">IF(O1245="Species",RIGHT(H1245,LEN(H1245)-FIND(" ",H1245,FIND(" ",H1245)+1)),"")</f>
        <v>(L.) Hornem.</v>
      </c>
      <c r="Q1245" t="str">
        <f>LOOKUP(A1245,Formation!$A$2:$A$10,Formation!$B$2:$B$10)</f>
        <v>Grünland (Naturrasen, Wiesen und Weiden)</v>
      </c>
      <c r="R1245" t="str" cm="1">
        <f t="array" ref="R1245">INDEX(Klasse!$D$2:$D$42,MATCH(1,(A1245=Klasse!$A$2:$A$42) * (Species!B1245=Klasse!$B$2:$B$42),0))</f>
        <v>Wärmeliebende Trockenrasen</v>
      </c>
    </row>
    <row r="1246" spans="1:18" x14ac:dyDescent="0.3">
      <c r="A1246" s="10">
        <v>4</v>
      </c>
      <c r="B1246" s="10">
        <v>2</v>
      </c>
      <c r="C1246" s="10">
        <v>2</v>
      </c>
      <c r="E1246" t="str">
        <f>IF(C1246="",Options!$A$3,IF(D1246="",Options!$A$4,Options!$A$5))</f>
        <v>Verband</v>
      </c>
      <c r="F1246" t="str" cm="1">
        <f t="array" ref="F1246">IF(E1246=Options!$A$3,"",IF(E1246=Options!$A$4,INDEX(Verband!$E$2:$E$179,MATCH(1,(A1246=Verband!$A$2:$A$179) * (Species!B1246=Verband!$B$2:$B$179) * (Species!C1246=Verband!$C$2:$C$179),0)),IF(E1246=Options!$A$5,INDEX(Assoziation!$F$2:$F$96,MATCH(1,(A1246=Assoziation!$A$2:$A$96) * (Species!B1246=Assoziation!$B$2:$B$96) * (Species!C1246=Assoziation!$C$2:$C$96) * (Species!D1246=Assoziation!$D$2:$D$96),0)),"")))</f>
        <v>Xerobromion</v>
      </c>
      <c r="G1246" t="str" cm="1">
        <f t="array" ref="G1246">IF(E1246=Options!$A$3,INDEX(Klasse!$D$2:$D$42,MATCH(1,(A1246=Klasse!$A$2:$A$42) * (Species!B1246=Klasse!$B$2:$B$42),0)),IF(E1246=Options!$A$4,INDEX(Verband!$F$2:$F$179,MATCH(1,(A1246=Verband!$A$2:$A$179) * (Species!B1246=Verband!$B$2:$B$179) * (Species!C1246=Verband!$C$2:$C$179),0)),IF(E1246=Options!$A$5,INDEX(Assoziation!$G$2:$G$96,MATCH(1,(A1246=Assoziation!$A$2:$A$96) * (Species!B1246=Assoziation!$B$2:$B$96) * (Species!C1246=Assoziation!$C$2:$C$96) * (Species!D1246=Assoziation!$D$2:$D$96),0)),"")))</f>
        <v>Mitteleuropäischer Trockenrasen</v>
      </c>
      <c r="H1246" s="11" t="s">
        <v>1253</v>
      </c>
      <c r="I1246" s="10">
        <v>1</v>
      </c>
      <c r="J1246" s="10">
        <v>0</v>
      </c>
      <c r="K1246" s="10">
        <v>0</v>
      </c>
      <c r="L1246" t="str">
        <f t="shared" si="114"/>
        <v xml:space="preserve">Potentilla </v>
      </c>
      <c r="M1246" t="str">
        <f t="shared" si="115"/>
        <v xml:space="preserve"> leucopolitana</v>
      </c>
      <c r="N1246" t="str">
        <f t="shared" si="116"/>
        <v/>
      </c>
      <c r="O1246" t="str">
        <f t="shared" si="113"/>
        <v>Species</v>
      </c>
      <c r="P1246" t="str">
        <f t="shared" si="117"/>
        <v>P. J. Müll.</v>
      </c>
      <c r="Q1246" t="str">
        <f>LOOKUP(A1246,Formation!$A$2:$A$10,Formation!$B$2:$B$10)</f>
        <v>Grünland (Naturrasen, Wiesen und Weiden)</v>
      </c>
      <c r="R1246" t="str" cm="1">
        <f t="array" ref="R1246">INDEX(Klasse!$D$2:$D$42,MATCH(1,(A1246=Klasse!$A$2:$A$42) * (Species!B1246=Klasse!$B$2:$B$42),0))</f>
        <v>Wärmeliebende Trockenrasen</v>
      </c>
    </row>
    <row r="1247" spans="1:18" x14ac:dyDescent="0.3">
      <c r="A1247" s="10">
        <v>4</v>
      </c>
      <c r="B1247" s="10">
        <v>2</v>
      </c>
      <c r="C1247" s="10">
        <v>2</v>
      </c>
      <c r="E1247" t="str">
        <f>IF(C1247="",Options!$A$3,IF(D1247="",Options!$A$4,Options!$A$5))</f>
        <v>Verband</v>
      </c>
      <c r="F1247" t="str" cm="1">
        <f t="array" ref="F1247">IF(E1247=Options!$A$3,"",IF(E1247=Options!$A$4,INDEX(Verband!$E$2:$E$179,MATCH(1,(A1247=Verband!$A$2:$A$179) * (Species!B1247=Verband!$B$2:$B$179) * (Species!C1247=Verband!$C$2:$C$179),0)),IF(E1247=Options!$A$5,INDEX(Assoziation!$F$2:$F$96,MATCH(1,(A1247=Assoziation!$A$2:$A$96) * (Species!B1247=Assoziation!$B$2:$B$96) * (Species!C1247=Assoziation!$C$2:$C$96) * (Species!D1247=Assoziation!$D$2:$D$96),0)),"")))</f>
        <v>Xerobromion</v>
      </c>
      <c r="G1247" t="str" cm="1">
        <f t="array" ref="G1247">IF(E1247=Options!$A$3,INDEX(Klasse!$D$2:$D$42,MATCH(1,(A1247=Klasse!$A$2:$A$42) * (Species!B1247=Klasse!$B$2:$B$42),0)),IF(E1247=Options!$A$4,INDEX(Verband!$F$2:$F$179,MATCH(1,(A1247=Verband!$A$2:$A$179) * (Species!B1247=Verband!$B$2:$B$179) * (Species!C1247=Verband!$C$2:$C$179),0)),IF(E1247=Options!$A$5,INDEX(Assoziation!$G$2:$G$96,MATCH(1,(A1247=Assoziation!$A$2:$A$96) * (Species!B1247=Assoziation!$B$2:$B$96) * (Species!C1247=Assoziation!$C$2:$C$96) * (Species!D1247=Assoziation!$D$2:$D$96),0)),"")))</f>
        <v>Mitteleuropäischer Trockenrasen</v>
      </c>
      <c r="H1247" s="11" t="s">
        <v>1254</v>
      </c>
      <c r="I1247" s="10">
        <v>1</v>
      </c>
      <c r="J1247" s="10">
        <v>0</v>
      </c>
      <c r="K1247" s="10">
        <v>0</v>
      </c>
      <c r="L1247" t="str">
        <f t="shared" si="114"/>
        <v xml:space="preserve">Pulsatilla </v>
      </c>
      <c r="M1247" t="str">
        <f t="shared" si="115"/>
        <v xml:space="preserve"> vulgaris</v>
      </c>
      <c r="N1247" t="str">
        <f t="shared" si="116"/>
        <v/>
      </c>
      <c r="O1247" t="str">
        <f t="shared" si="113"/>
        <v>Species</v>
      </c>
      <c r="P1247" t="str">
        <f t="shared" si="117"/>
        <v>Mill.</v>
      </c>
      <c r="Q1247" t="str">
        <f>LOOKUP(A1247,Formation!$A$2:$A$10,Formation!$B$2:$B$10)</f>
        <v>Grünland (Naturrasen, Wiesen und Weiden)</v>
      </c>
      <c r="R1247" t="str" cm="1">
        <f t="array" ref="R1247">INDEX(Klasse!$D$2:$D$42,MATCH(1,(A1247=Klasse!$A$2:$A$42) * (Species!B1247=Klasse!$B$2:$B$42),0))</f>
        <v>Wärmeliebende Trockenrasen</v>
      </c>
    </row>
    <row r="1248" spans="1:18" x14ac:dyDescent="0.3">
      <c r="A1248" s="10">
        <v>4</v>
      </c>
      <c r="B1248" s="10">
        <v>2</v>
      </c>
      <c r="C1248" s="10">
        <v>2</v>
      </c>
      <c r="E1248" t="str">
        <f>IF(C1248="",Options!$A$3,IF(D1248="",Options!$A$4,Options!$A$5))</f>
        <v>Verband</v>
      </c>
      <c r="F1248" t="str" cm="1">
        <f t="array" ref="F1248">IF(E1248=Options!$A$3,"",IF(E1248=Options!$A$4,INDEX(Verband!$E$2:$E$179,MATCH(1,(A1248=Verband!$A$2:$A$179) * (Species!B1248=Verband!$B$2:$B$179) * (Species!C1248=Verband!$C$2:$C$179),0)),IF(E1248=Options!$A$5,INDEX(Assoziation!$F$2:$F$96,MATCH(1,(A1248=Assoziation!$A$2:$A$96) * (Species!B1248=Assoziation!$B$2:$B$96) * (Species!C1248=Assoziation!$C$2:$C$96) * (Species!D1248=Assoziation!$D$2:$D$96),0)),"")))</f>
        <v>Xerobromion</v>
      </c>
      <c r="G1248" t="str" cm="1">
        <f t="array" ref="G1248">IF(E1248=Options!$A$3,INDEX(Klasse!$D$2:$D$42,MATCH(1,(A1248=Klasse!$A$2:$A$42) * (Species!B1248=Klasse!$B$2:$B$42),0)),IF(E1248=Options!$A$4,INDEX(Verband!$F$2:$F$179,MATCH(1,(A1248=Verband!$A$2:$A$179) * (Species!B1248=Verband!$B$2:$B$179) * (Species!C1248=Verband!$C$2:$C$179),0)),IF(E1248=Options!$A$5,INDEX(Assoziation!$G$2:$G$96,MATCH(1,(A1248=Assoziation!$A$2:$A$96) * (Species!B1248=Assoziation!$B$2:$B$96) * (Species!C1248=Assoziation!$C$2:$C$96) * (Species!D1248=Assoziation!$D$2:$D$96),0)),"")))</f>
        <v>Mitteleuropäischer Trockenrasen</v>
      </c>
      <c r="H1248" s="11" t="s">
        <v>1255</v>
      </c>
      <c r="I1248" s="10">
        <v>1</v>
      </c>
      <c r="J1248" s="10">
        <v>0</v>
      </c>
      <c r="K1248" s="10">
        <v>0</v>
      </c>
      <c r="L1248" t="str">
        <f t="shared" si="114"/>
        <v xml:space="preserve">Salvia </v>
      </c>
      <c r="M1248" t="str">
        <f t="shared" si="115"/>
        <v xml:space="preserve"> sclarea</v>
      </c>
      <c r="N1248" t="str">
        <f t="shared" si="116"/>
        <v/>
      </c>
      <c r="O1248" t="str">
        <f t="shared" si="113"/>
        <v>Species</v>
      </c>
      <c r="P1248" t="str">
        <f t="shared" si="117"/>
        <v>L.</v>
      </c>
      <c r="Q1248" t="str">
        <f>LOOKUP(A1248,Formation!$A$2:$A$10,Formation!$B$2:$B$10)</f>
        <v>Grünland (Naturrasen, Wiesen und Weiden)</v>
      </c>
      <c r="R1248" t="str" cm="1">
        <f t="array" ref="R1248">INDEX(Klasse!$D$2:$D$42,MATCH(1,(A1248=Klasse!$A$2:$A$42) * (Species!B1248=Klasse!$B$2:$B$42),0))</f>
        <v>Wärmeliebende Trockenrasen</v>
      </c>
    </row>
    <row r="1249" spans="1:18" x14ac:dyDescent="0.3">
      <c r="A1249" s="10">
        <v>4</v>
      </c>
      <c r="B1249" s="10">
        <v>2</v>
      </c>
      <c r="C1249" s="10">
        <v>2</v>
      </c>
      <c r="E1249" t="str">
        <f>IF(C1249="",Options!$A$3,IF(D1249="",Options!$A$4,Options!$A$5))</f>
        <v>Verband</v>
      </c>
      <c r="F1249" t="str" cm="1">
        <f t="array" ref="F1249">IF(E1249=Options!$A$3,"",IF(E1249=Options!$A$4,INDEX(Verband!$E$2:$E$179,MATCH(1,(A1249=Verband!$A$2:$A$179) * (Species!B1249=Verband!$B$2:$B$179) * (Species!C1249=Verband!$C$2:$C$179),0)),IF(E1249=Options!$A$5,INDEX(Assoziation!$F$2:$F$96,MATCH(1,(A1249=Assoziation!$A$2:$A$96) * (Species!B1249=Assoziation!$B$2:$B$96) * (Species!C1249=Assoziation!$C$2:$C$96) * (Species!D1249=Assoziation!$D$2:$D$96),0)),"")))</f>
        <v>Xerobromion</v>
      </c>
      <c r="G1249" t="str" cm="1">
        <f t="array" ref="G1249">IF(E1249=Options!$A$3,INDEX(Klasse!$D$2:$D$42,MATCH(1,(A1249=Klasse!$A$2:$A$42) * (Species!B1249=Klasse!$B$2:$B$42),0)),IF(E1249=Options!$A$4,INDEX(Verband!$F$2:$F$179,MATCH(1,(A1249=Verband!$A$2:$A$179) * (Species!B1249=Verband!$B$2:$B$179) * (Species!C1249=Verband!$C$2:$C$179),0)),IF(E1249=Options!$A$5,INDEX(Assoziation!$G$2:$G$96,MATCH(1,(A1249=Assoziation!$A$2:$A$96) * (Species!B1249=Assoziation!$B$2:$B$96) * (Species!C1249=Assoziation!$C$2:$C$96) * (Species!D1249=Assoziation!$D$2:$D$96),0)),"")))</f>
        <v>Mitteleuropäischer Trockenrasen</v>
      </c>
      <c r="H1249" s="11" t="s">
        <v>1256</v>
      </c>
      <c r="I1249" s="10">
        <v>1</v>
      </c>
      <c r="J1249" s="10">
        <v>1</v>
      </c>
      <c r="K1249" s="10">
        <v>0</v>
      </c>
      <c r="L1249" t="str">
        <f t="shared" si="114"/>
        <v xml:space="preserve">Trinia </v>
      </c>
      <c r="M1249" t="str">
        <f t="shared" si="115"/>
        <v xml:space="preserve"> glauca</v>
      </c>
      <c r="N1249" t="str">
        <f t="shared" si="116"/>
        <v/>
      </c>
      <c r="O1249" t="str">
        <f t="shared" si="113"/>
        <v>Species</v>
      </c>
      <c r="P1249" t="str">
        <f t="shared" si="117"/>
        <v>(L.) Dumort.</v>
      </c>
      <c r="Q1249" t="str">
        <f>LOOKUP(A1249,Formation!$A$2:$A$10,Formation!$B$2:$B$10)</f>
        <v>Grünland (Naturrasen, Wiesen und Weiden)</v>
      </c>
      <c r="R1249" t="str" cm="1">
        <f t="array" ref="R1249">INDEX(Klasse!$D$2:$D$42,MATCH(1,(A1249=Klasse!$A$2:$A$42) * (Species!B1249=Klasse!$B$2:$B$42),0))</f>
        <v>Wärmeliebende Trockenrasen</v>
      </c>
    </row>
    <row r="1250" spans="1:18" x14ac:dyDescent="0.3">
      <c r="A1250" s="10">
        <v>4</v>
      </c>
      <c r="B1250" s="10">
        <v>2</v>
      </c>
      <c r="C1250" s="10">
        <v>2</v>
      </c>
      <c r="E1250" t="str">
        <f>IF(C1250="",Options!$A$3,IF(D1250="",Options!$A$4,Options!$A$5))</f>
        <v>Verband</v>
      </c>
      <c r="F1250" t="str" cm="1">
        <f t="array" ref="F1250">IF(E1250=Options!$A$3,"",IF(E1250=Options!$A$4,INDEX(Verband!$E$2:$E$179,MATCH(1,(A1250=Verband!$A$2:$A$179) * (Species!B1250=Verband!$B$2:$B$179) * (Species!C1250=Verband!$C$2:$C$179),0)),IF(E1250=Options!$A$5,INDEX(Assoziation!$F$2:$F$96,MATCH(1,(A1250=Assoziation!$A$2:$A$96) * (Species!B1250=Assoziation!$B$2:$B$96) * (Species!C1250=Assoziation!$C$2:$C$96) * (Species!D1250=Assoziation!$D$2:$D$96),0)),"")))</f>
        <v>Xerobromion</v>
      </c>
      <c r="G1250" t="str" cm="1">
        <f t="array" ref="G1250">IF(E1250=Options!$A$3,INDEX(Klasse!$D$2:$D$42,MATCH(1,(A1250=Klasse!$A$2:$A$42) * (Species!B1250=Klasse!$B$2:$B$42),0)),IF(E1250=Options!$A$4,INDEX(Verband!$F$2:$F$179,MATCH(1,(A1250=Verband!$A$2:$A$179) * (Species!B1250=Verband!$B$2:$B$179) * (Species!C1250=Verband!$C$2:$C$179),0)),IF(E1250=Options!$A$5,INDEX(Assoziation!$G$2:$G$96,MATCH(1,(A1250=Assoziation!$A$2:$A$96) * (Species!B1250=Assoziation!$B$2:$B$96) * (Species!C1250=Assoziation!$C$2:$C$96) * (Species!D1250=Assoziation!$D$2:$D$96),0)),"")))</f>
        <v>Mitteleuropäischer Trockenrasen</v>
      </c>
      <c r="H1250" s="11" t="s">
        <v>1257</v>
      </c>
      <c r="I1250" s="10">
        <v>0</v>
      </c>
      <c r="J1250" s="10">
        <v>0</v>
      </c>
      <c r="K1250" s="10">
        <v>0</v>
      </c>
      <c r="L1250" t="str">
        <f t="shared" si="114"/>
        <v xml:space="preserve">Allium </v>
      </c>
      <c r="M1250" t="str">
        <f t="shared" si="115"/>
        <v xml:space="preserve"> carinatum</v>
      </c>
      <c r="N1250" t="str">
        <f t="shared" si="116"/>
        <v>carinatum</v>
      </c>
      <c r="O1250" t="str">
        <f t="shared" si="113"/>
        <v>Subspecies</v>
      </c>
      <c r="P1250" t="str">
        <f t="shared" si="117"/>
        <v/>
      </c>
      <c r="Q1250" t="str">
        <f>LOOKUP(A1250,Formation!$A$2:$A$10,Formation!$B$2:$B$10)</f>
        <v>Grünland (Naturrasen, Wiesen und Weiden)</v>
      </c>
      <c r="R1250" t="str" cm="1">
        <f t="array" ref="R1250">INDEX(Klasse!$D$2:$D$42,MATCH(1,(A1250=Klasse!$A$2:$A$42) * (Species!B1250=Klasse!$B$2:$B$42),0))</f>
        <v>Wärmeliebende Trockenrasen</v>
      </c>
    </row>
    <row r="1251" spans="1:18" x14ac:dyDescent="0.3">
      <c r="A1251" s="10">
        <v>4</v>
      </c>
      <c r="B1251" s="10">
        <v>2</v>
      </c>
      <c r="C1251" s="10">
        <v>2</v>
      </c>
      <c r="E1251" t="str">
        <f>IF(C1251="",Options!$A$3,IF(D1251="",Options!$A$4,Options!$A$5))</f>
        <v>Verband</v>
      </c>
      <c r="F1251" t="str" cm="1">
        <f t="array" ref="F1251">IF(E1251=Options!$A$3,"",IF(E1251=Options!$A$4,INDEX(Verband!$E$2:$E$179,MATCH(1,(A1251=Verband!$A$2:$A$179) * (Species!B1251=Verband!$B$2:$B$179) * (Species!C1251=Verband!$C$2:$C$179),0)),IF(E1251=Options!$A$5,INDEX(Assoziation!$F$2:$F$96,MATCH(1,(A1251=Assoziation!$A$2:$A$96) * (Species!B1251=Assoziation!$B$2:$B$96) * (Species!C1251=Assoziation!$C$2:$C$96) * (Species!D1251=Assoziation!$D$2:$D$96),0)),"")))</f>
        <v>Xerobromion</v>
      </c>
      <c r="G1251" t="str" cm="1">
        <f t="array" ref="G1251">IF(E1251=Options!$A$3,INDEX(Klasse!$D$2:$D$42,MATCH(1,(A1251=Klasse!$A$2:$A$42) * (Species!B1251=Klasse!$B$2:$B$42),0)),IF(E1251=Options!$A$4,INDEX(Verband!$F$2:$F$179,MATCH(1,(A1251=Verband!$A$2:$A$179) * (Species!B1251=Verband!$B$2:$B$179) * (Species!C1251=Verband!$C$2:$C$179),0)),IF(E1251=Options!$A$5,INDEX(Assoziation!$G$2:$G$96,MATCH(1,(A1251=Assoziation!$A$2:$A$96) * (Species!B1251=Assoziation!$B$2:$B$96) * (Species!C1251=Assoziation!$C$2:$C$96) * (Species!D1251=Assoziation!$D$2:$D$96),0)),"")))</f>
        <v>Mitteleuropäischer Trockenrasen</v>
      </c>
      <c r="H1251" s="11" t="s">
        <v>1258</v>
      </c>
      <c r="I1251" s="10">
        <v>0</v>
      </c>
      <c r="J1251" s="10">
        <v>0</v>
      </c>
      <c r="K1251" s="10">
        <v>0</v>
      </c>
      <c r="L1251" t="str">
        <f t="shared" si="114"/>
        <v xml:space="preserve">Allium </v>
      </c>
      <c r="M1251" t="str">
        <f t="shared" si="115"/>
        <v xml:space="preserve"> sphaerocephalon</v>
      </c>
      <c r="N1251" t="str">
        <f t="shared" si="116"/>
        <v/>
      </c>
      <c r="O1251" t="str">
        <f t="shared" si="113"/>
        <v>Species</v>
      </c>
      <c r="P1251" t="str">
        <f t="shared" si="117"/>
        <v>L.</v>
      </c>
      <c r="Q1251" t="str">
        <f>LOOKUP(A1251,Formation!$A$2:$A$10,Formation!$B$2:$B$10)</f>
        <v>Grünland (Naturrasen, Wiesen und Weiden)</v>
      </c>
      <c r="R1251" t="str" cm="1">
        <f t="array" ref="R1251">INDEX(Klasse!$D$2:$D$42,MATCH(1,(A1251=Klasse!$A$2:$A$42) * (Species!B1251=Klasse!$B$2:$B$42),0))</f>
        <v>Wärmeliebende Trockenrasen</v>
      </c>
    </row>
    <row r="1252" spans="1:18" x14ac:dyDescent="0.3">
      <c r="A1252" s="10">
        <v>4</v>
      </c>
      <c r="B1252" s="10">
        <v>2</v>
      </c>
      <c r="C1252" s="10">
        <v>2</v>
      </c>
      <c r="E1252" t="str">
        <f>IF(C1252="",Options!$A$3,IF(D1252="",Options!$A$4,Options!$A$5))</f>
        <v>Verband</v>
      </c>
      <c r="F1252" t="str" cm="1">
        <f t="array" ref="F1252">IF(E1252=Options!$A$3,"",IF(E1252=Options!$A$4,INDEX(Verband!$E$2:$E$179,MATCH(1,(A1252=Verband!$A$2:$A$179) * (Species!B1252=Verband!$B$2:$B$179) * (Species!C1252=Verband!$C$2:$C$179),0)),IF(E1252=Options!$A$5,INDEX(Assoziation!$F$2:$F$96,MATCH(1,(A1252=Assoziation!$A$2:$A$96) * (Species!B1252=Assoziation!$B$2:$B$96) * (Species!C1252=Assoziation!$C$2:$C$96) * (Species!D1252=Assoziation!$D$2:$D$96),0)),"")))</f>
        <v>Xerobromion</v>
      </c>
      <c r="G1252" t="str" cm="1">
        <f t="array" ref="G1252">IF(E1252=Options!$A$3,INDEX(Klasse!$D$2:$D$42,MATCH(1,(A1252=Klasse!$A$2:$A$42) * (Species!B1252=Klasse!$B$2:$B$42),0)),IF(E1252=Options!$A$4,INDEX(Verband!$F$2:$F$179,MATCH(1,(A1252=Verband!$A$2:$A$179) * (Species!B1252=Verband!$B$2:$B$179) * (Species!C1252=Verband!$C$2:$C$179),0)),IF(E1252=Options!$A$5,INDEX(Assoziation!$G$2:$G$96,MATCH(1,(A1252=Assoziation!$A$2:$A$96) * (Species!B1252=Assoziation!$B$2:$B$96) * (Species!C1252=Assoziation!$C$2:$C$96) * (Species!D1252=Assoziation!$D$2:$D$96),0)),"")))</f>
        <v>Mitteleuropäischer Trockenrasen</v>
      </c>
      <c r="H1252" s="11" t="s">
        <v>1259</v>
      </c>
      <c r="I1252" s="10">
        <v>0</v>
      </c>
      <c r="J1252" s="10">
        <v>0</v>
      </c>
      <c r="K1252" s="10">
        <v>0</v>
      </c>
      <c r="L1252" t="str">
        <f t="shared" si="114"/>
        <v xml:space="preserve">Alyssum </v>
      </c>
      <c r="M1252" t="str">
        <f t="shared" si="115"/>
        <v xml:space="preserve"> montanum</v>
      </c>
      <c r="N1252" t="str">
        <f t="shared" si="116"/>
        <v/>
      </c>
      <c r="O1252" t="str">
        <f t="shared" si="113"/>
        <v>Species</v>
      </c>
      <c r="P1252" t="str">
        <f t="shared" si="117"/>
        <v>L.</v>
      </c>
      <c r="Q1252" t="str">
        <f>LOOKUP(A1252,Formation!$A$2:$A$10,Formation!$B$2:$B$10)</f>
        <v>Grünland (Naturrasen, Wiesen und Weiden)</v>
      </c>
      <c r="R1252" t="str" cm="1">
        <f t="array" ref="R1252">INDEX(Klasse!$D$2:$D$42,MATCH(1,(A1252=Klasse!$A$2:$A$42) * (Species!B1252=Klasse!$B$2:$B$42),0))</f>
        <v>Wärmeliebende Trockenrasen</v>
      </c>
    </row>
    <row r="1253" spans="1:18" x14ac:dyDescent="0.3">
      <c r="A1253" s="10">
        <v>4</v>
      </c>
      <c r="B1253" s="10">
        <v>2</v>
      </c>
      <c r="C1253" s="10">
        <v>2</v>
      </c>
      <c r="E1253" t="str">
        <f>IF(C1253="",Options!$A$3,IF(D1253="",Options!$A$4,Options!$A$5))</f>
        <v>Verband</v>
      </c>
      <c r="F1253" t="str" cm="1">
        <f t="array" ref="F1253">IF(E1253=Options!$A$3,"",IF(E1253=Options!$A$4,INDEX(Verband!$E$2:$E$179,MATCH(1,(A1253=Verband!$A$2:$A$179) * (Species!B1253=Verband!$B$2:$B$179) * (Species!C1253=Verband!$C$2:$C$179),0)),IF(E1253=Options!$A$5,INDEX(Assoziation!$F$2:$F$96,MATCH(1,(A1253=Assoziation!$A$2:$A$96) * (Species!B1253=Assoziation!$B$2:$B$96) * (Species!C1253=Assoziation!$C$2:$C$96) * (Species!D1253=Assoziation!$D$2:$D$96),0)),"")))</f>
        <v>Xerobromion</v>
      </c>
      <c r="G1253" t="str" cm="1">
        <f t="array" ref="G1253">IF(E1253=Options!$A$3,INDEX(Klasse!$D$2:$D$42,MATCH(1,(A1253=Klasse!$A$2:$A$42) * (Species!B1253=Klasse!$B$2:$B$42),0)),IF(E1253=Options!$A$4,INDEX(Verband!$F$2:$F$179,MATCH(1,(A1253=Verband!$A$2:$A$179) * (Species!B1253=Verband!$B$2:$B$179) * (Species!C1253=Verband!$C$2:$C$179),0)),IF(E1253=Options!$A$5,INDEX(Assoziation!$G$2:$G$96,MATCH(1,(A1253=Assoziation!$A$2:$A$96) * (Species!B1253=Assoziation!$B$2:$B$96) * (Species!C1253=Assoziation!$C$2:$C$96) * (Species!D1253=Assoziation!$D$2:$D$96),0)),"")))</f>
        <v>Mitteleuropäischer Trockenrasen</v>
      </c>
      <c r="H1253" s="11" t="s">
        <v>1260</v>
      </c>
      <c r="I1253" s="10">
        <v>0</v>
      </c>
      <c r="J1253" s="10">
        <v>1</v>
      </c>
      <c r="K1253" s="10">
        <v>0</v>
      </c>
      <c r="L1253" t="str">
        <f t="shared" si="114"/>
        <v xml:space="preserve">Anthericum </v>
      </c>
      <c r="M1253" t="str">
        <f t="shared" si="115"/>
        <v xml:space="preserve"> liliago</v>
      </c>
      <c r="N1253" t="str">
        <f t="shared" si="116"/>
        <v/>
      </c>
      <c r="O1253" t="str">
        <f t="shared" si="113"/>
        <v>Species</v>
      </c>
      <c r="P1253" t="str">
        <f t="shared" si="117"/>
        <v>L.</v>
      </c>
      <c r="Q1253" t="str">
        <f>LOOKUP(A1253,Formation!$A$2:$A$10,Formation!$B$2:$B$10)</f>
        <v>Grünland (Naturrasen, Wiesen und Weiden)</v>
      </c>
      <c r="R1253" t="str" cm="1">
        <f t="array" ref="R1253">INDEX(Klasse!$D$2:$D$42,MATCH(1,(A1253=Klasse!$A$2:$A$42) * (Species!B1253=Klasse!$B$2:$B$42),0))</f>
        <v>Wärmeliebende Trockenrasen</v>
      </c>
    </row>
    <row r="1254" spans="1:18" x14ac:dyDescent="0.3">
      <c r="A1254" s="10">
        <v>4</v>
      </c>
      <c r="B1254" s="10">
        <v>2</v>
      </c>
      <c r="C1254" s="10">
        <v>2</v>
      </c>
      <c r="E1254" t="str">
        <f>IF(C1254="",Options!$A$3,IF(D1254="",Options!$A$4,Options!$A$5))</f>
        <v>Verband</v>
      </c>
      <c r="F1254" t="str" cm="1">
        <f t="array" ref="F1254">IF(E1254=Options!$A$3,"",IF(E1254=Options!$A$4,INDEX(Verband!$E$2:$E$179,MATCH(1,(A1254=Verband!$A$2:$A$179) * (Species!B1254=Verband!$B$2:$B$179) * (Species!C1254=Verband!$C$2:$C$179),0)),IF(E1254=Options!$A$5,INDEX(Assoziation!$F$2:$F$96,MATCH(1,(A1254=Assoziation!$A$2:$A$96) * (Species!B1254=Assoziation!$B$2:$B$96) * (Species!C1254=Assoziation!$C$2:$C$96) * (Species!D1254=Assoziation!$D$2:$D$96),0)),"")))</f>
        <v>Xerobromion</v>
      </c>
      <c r="G1254" t="str" cm="1">
        <f t="array" ref="G1254">IF(E1254=Options!$A$3,INDEX(Klasse!$D$2:$D$42,MATCH(1,(A1254=Klasse!$A$2:$A$42) * (Species!B1254=Klasse!$B$2:$B$42),0)),IF(E1254=Options!$A$4,INDEX(Verband!$F$2:$F$179,MATCH(1,(A1254=Verband!$A$2:$A$179) * (Species!B1254=Verband!$B$2:$B$179) * (Species!C1254=Verband!$C$2:$C$179),0)),IF(E1254=Options!$A$5,INDEX(Assoziation!$G$2:$G$96,MATCH(1,(A1254=Assoziation!$A$2:$A$96) * (Species!B1254=Assoziation!$B$2:$B$96) * (Species!C1254=Assoziation!$C$2:$C$96) * (Species!D1254=Assoziation!$D$2:$D$96),0)),"")))</f>
        <v>Mitteleuropäischer Trockenrasen</v>
      </c>
      <c r="H1254" s="11" t="s">
        <v>1261</v>
      </c>
      <c r="I1254" s="10">
        <v>0</v>
      </c>
      <c r="J1254" s="10">
        <v>1</v>
      </c>
      <c r="K1254" s="10">
        <v>0</v>
      </c>
      <c r="L1254" t="str">
        <f t="shared" si="114"/>
        <v xml:space="preserve">Artemisia </v>
      </c>
      <c r="M1254" t="str">
        <f t="shared" si="115"/>
        <v xml:space="preserve"> campestris</v>
      </c>
      <c r="N1254" t="str">
        <f t="shared" si="116"/>
        <v>campestris</v>
      </c>
      <c r="O1254" t="str">
        <f t="shared" si="113"/>
        <v>Subspecies</v>
      </c>
      <c r="P1254" t="str">
        <f t="shared" si="117"/>
        <v/>
      </c>
      <c r="Q1254" t="str">
        <f>LOOKUP(A1254,Formation!$A$2:$A$10,Formation!$B$2:$B$10)</f>
        <v>Grünland (Naturrasen, Wiesen und Weiden)</v>
      </c>
      <c r="R1254" t="str" cm="1">
        <f t="array" ref="R1254">INDEX(Klasse!$D$2:$D$42,MATCH(1,(A1254=Klasse!$A$2:$A$42) * (Species!B1254=Klasse!$B$2:$B$42),0))</f>
        <v>Wärmeliebende Trockenrasen</v>
      </c>
    </row>
    <row r="1255" spans="1:18" x14ac:dyDescent="0.3">
      <c r="A1255" s="10">
        <v>4</v>
      </c>
      <c r="B1255" s="10">
        <v>2</v>
      </c>
      <c r="C1255" s="10">
        <v>2</v>
      </c>
      <c r="E1255" t="str">
        <f>IF(C1255="",Options!$A$3,IF(D1255="",Options!$A$4,Options!$A$5))</f>
        <v>Verband</v>
      </c>
      <c r="F1255" t="str" cm="1">
        <f t="array" ref="F1255">IF(E1255=Options!$A$3,"",IF(E1255=Options!$A$4,INDEX(Verband!$E$2:$E$179,MATCH(1,(A1255=Verband!$A$2:$A$179) * (Species!B1255=Verband!$B$2:$B$179) * (Species!C1255=Verband!$C$2:$C$179),0)),IF(E1255=Options!$A$5,INDEX(Assoziation!$F$2:$F$96,MATCH(1,(A1255=Assoziation!$A$2:$A$96) * (Species!B1255=Assoziation!$B$2:$B$96) * (Species!C1255=Assoziation!$C$2:$C$96) * (Species!D1255=Assoziation!$D$2:$D$96),0)),"")))</f>
        <v>Xerobromion</v>
      </c>
      <c r="G1255" t="str" cm="1">
        <f t="array" ref="G1255">IF(E1255=Options!$A$3,INDEX(Klasse!$D$2:$D$42,MATCH(1,(A1255=Klasse!$A$2:$A$42) * (Species!B1255=Klasse!$B$2:$B$42),0)),IF(E1255=Options!$A$4,INDEX(Verband!$F$2:$F$179,MATCH(1,(A1255=Verband!$A$2:$A$179) * (Species!B1255=Verband!$B$2:$B$179) * (Species!C1255=Verband!$C$2:$C$179),0)),IF(E1255=Options!$A$5,INDEX(Assoziation!$G$2:$G$96,MATCH(1,(A1255=Assoziation!$A$2:$A$96) * (Species!B1255=Assoziation!$B$2:$B$96) * (Species!C1255=Assoziation!$C$2:$C$96) * (Species!D1255=Assoziation!$D$2:$D$96),0)),"")))</f>
        <v>Mitteleuropäischer Trockenrasen</v>
      </c>
      <c r="H1255" s="11" t="s">
        <v>1262</v>
      </c>
      <c r="I1255" s="10">
        <v>0</v>
      </c>
      <c r="J1255" s="10">
        <v>0</v>
      </c>
      <c r="K1255" s="10">
        <v>0</v>
      </c>
      <c r="L1255" t="str">
        <f t="shared" si="114"/>
        <v xml:space="preserve">Asperula </v>
      </c>
      <c r="M1255" t="str">
        <f t="shared" si="115"/>
        <v xml:space="preserve"> cynanchica</v>
      </c>
      <c r="N1255" t="str">
        <f t="shared" si="116"/>
        <v/>
      </c>
      <c r="O1255" t="str">
        <f t="shared" si="113"/>
        <v>Species</v>
      </c>
      <c r="P1255" t="str">
        <f t="shared" si="117"/>
        <v>L.</v>
      </c>
      <c r="Q1255" t="str">
        <f>LOOKUP(A1255,Formation!$A$2:$A$10,Formation!$B$2:$B$10)</f>
        <v>Grünland (Naturrasen, Wiesen und Weiden)</v>
      </c>
      <c r="R1255" t="str" cm="1">
        <f t="array" ref="R1255">INDEX(Klasse!$D$2:$D$42,MATCH(1,(A1255=Klasse!$A$2:$A$42) * (Species!B1255=Klasse!$B$2:$B$42),0))</f>
        <v>Wärmeliebende Trockenrasen</v>
      </c>
    </row>
    <row r="1256" spans="1:18" x14ac:dyDescent="0.3">
      <c r="A1256" s="10">
        <v>4</v>
      </c>
      <c r="B1256" s="10">
        <v>2</v>
      </c>
      <c r="C1256" s="10">
        <v>2</v>
      </c>
      <c r="E1256" t="str">
        <f>IF(C1256="",Options!$A$3,IF(D1256="",Options!$A$4,Options!$A$5))</f>
        <v>Verband</v>
      </c>
      <c r="F1256" t="str" cm="1">
        <f t="array" ref="F1256">IF(E1256=Options!$A$3,"",IF(E1256=Options!$A$4,INDEX(Verband!$E$2:$E$179,MATCH(1,(A1256=Verband!$A$2:$A$179) * (Species!B1256=Verband!$B$2:$B$179) * (Species!C1256=Verband!$C$2:$C$179),0)),IF(E1256=Options!$A$5,INDEX(Assoziation!$F$2:$F$96,MATCH(1,(A1256=Assoziation!$A$2:$A$96) * (Species!B1256=Assoziation!$B$2:$B$96) * (Species!C1256=Assoziation!$C$2:$C$96) * (Species!D1256=Assoziation!$D$2:$D$96),0)),"")))</f>
        <v>Xerobromion</v>
      </c>
      <c r="G1256" t="str" cm="1">
        <f t="array" ref="G1256">IF(E1256=Options!$A$3,INDEX(Klasse!$D$2:$D$42,MATCH(1,(A1256=Klasse!$A$2:$A$42) * (Species!B1256=Klasse!$B$2:$B$42),0)),IF(E1256=Options!$A$4,INDEX(Verband!$F$2:$F$179,MATCH(1,(A1256=Verband!$A$2:$A$179) * (Species!B1256=Verband!$B$2:$B$179) * (Species!C1256=Verband!$C$2:$C$179),0)),IF(E1256=Options!$A$5,INDEX(Assoziation!$G$2:$G$96,MATCH(1,(A1256=Assoziation!$A$2:$A$96) * (Species!B1256=Assoziation!$B$2:$B$96) * (Species!C1256=Assoziation!$C$2:$C$96) * (Species!D1256=Assoziation!$D$2:$D$96),0)),"")))</f>
        <v>Mitteleuropäischer Trockenrasen</v>
      </c>
      <c r="H1256" s="11" t="s">
        <v>1229</v>
      </c>
      <c r="I1256" s="10">
        <v>0</v>
      </c>
      <c r="J1256" s="10">
        <v>0</v>
      </c>
      <c r="K1256" s="10">
        <v>0</v>
      </c>
      <c r="L1256" t="str">
        <f t="shared" si="114"/>
        <v xml:space="preserve">Aster </v>
      </c>
      <c r="M1256" t="str">
        <f t="shared" si="115"/>
        <v xml:space="preserve"> linosyris</v>
      </c>
      <c r="N1256" t="str">
        <f t="shared" si="116"/>
        <v/>
      </c>
      <c r="O1256" t="str">
        <f t="shared" si="113"/>
        <v>Species</v>
      </c>
      <c r="P1256" t="str">
        <f t="shared" si="117"/>
        <v>(L.) Bernh.</v>
      </c>
      <c r="Q1256" t="str">
        <f>LOOKUP(A1256,Formation!$A$2:$A$10,Formation!$B$2:$B$10)</f>
        <v>Grünland (Naturrasen, Wiesen und Weiden)</v>
      </c>
      <c r="R1256" t="str" cm="1">
        <f t="array" ref="R1256">INDEX(Klasse!$D$2:$D$42,MATCH(1,(A1256=Klasse!$A$2:$A$42) * (Species!B1256=Klasse!$B$2:$B$42),0))</f>
        <v>Wärmeliebende Trockenrasen</v>
      </c>
    </row>
    <row r="1257" spans="1:18" x14ac:dyDescent="0.3">
      <c r="A1257" s="10">
        <v>4</v>
      </c>
      <c r="B1257" s="10">
        <v>2</v>
      </c>
      <c r="C1257" s="10">
        <v>2</v>
      </c>
      <c r="E1257" t="str">
        <f>IF(C1257="",Options!$A$3,IF(D1257="",Options!$A$4,Options!$A$5))</f>
        <v>Verband</v>
      </c>
      <c r="F1257" t="str" cm="1">
        <f t="array" ref="F1257">IF(E1257=Options!$A$3,"",IF(E1257=Options!$A$4,INDEX(Verband!$E$2:$E$179,MATCH(1,(A1257=Verband!$A$2:$A$179) * (Species!B1257=Verband!$B$2:$B$179) * (Species!C1257=Verband!$C$2:$C$179),0)),IF(E1257=Options!$A$5,INDEX(Assoziation!$F$2:$F$96,MATCH(1,(A1257=Assoziation!$A$2:$A$96) * (Species!B1257=Assoziation!$B$2:$B$96) * (Species!C1257=Assoziation!$C$2:$C$96) * (Species!D1257=Assoziation!$D$2:$D$96),0)),"")))</f>
        <v>Xerobromion</v>
      </c>
      <c r="G1257" t="str" cm="1">
        <f t="array" ref="G1257">IF(E1257=Options!$A$3,INDEX(Klasse!$D$2:$D$42,MATCH(1,(A1257=Klasse!$A$2:$A$42) * (Species!B1257=Klasse!$B$2:$B$42),0)),IF(E1257=Options!$A$4,INDEX(Verband!$F$2:$F$179,MATCH(1,(A1257=Verband!$A$2:$A$179) * (Species!B1257=Verband!$B$2:$B$179) * (Species!C1257=Verband!$C$2:$C$179),0)),IF(E1257=Options!$A$5,INDEX(Assoziation!$G$2:$G$96,MATCH(1,(A1257=Assoziation!$A$2:$A$96) * (Species!B1257=Assoziation!$B$2:$B$96) * (Species!C1257=Assoziation!$C$2:$C$96) * (Species!D1257=Assoziation!$D$2:$D$96),0)),"")))</f>
        <v>Mitteleuropäischer Trockenrasen</v>
      </c>
      <c r="H1257" s="11" t="s">
        <v>1263</v>
      </c>
      <c r="I1257" s="10">
        <v>0</v>
      </c>
      <c r="J1257" s="10">
        <v>0</v>
      </c>
      <c r="K1257" s="10">
        <v>0</v>
      </c>
      <c r="L1257" t="str">
        <f t="shared" si="114"/>
        <v xml:space="preserve">Biscutella </v>
      </c>
      <c r="M1257" t="str">
        <f t="shared" si="115"/>
        <v xml:space="preserve"> cichoriifolia</v>
      </c>
      <c r="N1257" t="str">
        <f t="shared" si="116"/>
        <v/>
      </c>
      <c r="O1257" t="str">
        <f t="shared" si="113"/>
        <v>Species</v>
      </c>
      <c r="P1257" t="str">
        <f t="shared" si="117"/>
        <v>Loisel.</v>
      </c>
      <c r="Q1257" t="str">
        <f>LOOKUP(A1257,Formation!$A$2:$A$10,Formation!$B$2:$B$10)</f>
        <v>Grünland (Naturrasen, Wiesen und Weiden)</v>
      </c>
      <c r="R1257" t="str" cm="1">
        <f t="array" ref="R1257">INDEX(Klasse!$D$2:$D$42,MATCH(1,(A1257=Klasse!$A$2:$A$42) * (Species!B1257=Klasse!$B$2:$B$42),0))</f>
        <v>Wärmeliebende Trockenrasen</v>
      </c>
    </row>
    <row r="1258" spans="1:18" x14ac:dyDescent="0.3">
      <c r="A1258" s="10">
        <v>4</v>
      </c>
      <c r="B1258" s="10">
        <v>2</v>
      </c>
      <c r="C1258" s="10">
        <v>2</v>
      </c>
      <c r="E1258" t="str">
        <f>IF(C1258="",Options!$A$3,IF(D1258="",Options!$A$4,Options!$A$5))</f>
        <v>Verband</v>
      </c>
      <c r="F1258" t="str" cm="1">
        <f t="array" ref="F1258">IF(E1258=Options!$A$3,"",IF(E1258=Options!$A$4,INDEX(Verband!$E$2:$E$179,MATCH(1,(A1258=Verband!$A$2:$A$179) * (Species!B1258=Verband!$B$2:$B$179) * (Species!C1258=Verband!$C$2:$C$179),0)),IF(E1258=Options!$A$5,INDEX(Assoziation!$F$2:$F$96,MATCH(1,(A1258=Assoziation!$A$2:$A$96) * (Species!B1258=Assoziation!$B$2:$B$96) * (Species!C1258=Assoziation!$C$2:$C$96) * (Species!D1258=Assoziation!$D$2:$D$96),0)),"")))</f>
        <v>Xerobromion</v>
      </c>
      <c r="G1258" t="str" cm="1">
        <f t="array" ref="G1258">IF(E1258=Options!$A$3,INDEX(Klasse!$D$2:$D$42,MATCH(1,(A1258=Klasse!$A$2:$A$42) * (Species!B1258=Klasse!$B$2:$B$42),0)),IF(E1258=Options!$A$4,INDEX(Verband!$F$2:$F$179,MATCH(1,(A1258=Verband!$A$2:$A$179) * (Species!B1258=Verband!$B$2:$B$179) * (Species!C1258=Verband!$C$2:$C$179),0)),IF(E1258=Options!$A$5,INDEX(Assoziation!$G$2:$G$96,MATCH(1,(A1258=Assoziation!$A$2:$A$96) * (Species!B1258=Assoziation!$B$2:$B$96) * (Species!C1258=Assoziation!$C$2:$C$96) * (Species!D1258=Assoziation!$D$2:$D$96),0)),"")))</f>
        <v>Mitteleuropäischer Trockenrasen</v>
      </c>
      <c r="H1258" s="11" t="s">
        <v>1122</v>
      </c>
      <c r="I1258" s="10">
        <v>0</v>
      </c>
      <c r="J1258" s="10">
        <v>1</v>
      </c>
      <c r="K1258" s="10">
        <v>0</v>
      </c>
      <c r="L1258" t="str">
        <f t="shared" si="114"/>
        <v xml:space="preserve">Bromus </v>
      </c>
      <c r="M1258" t="str">
        <f t="shared" si="115"/>
        <v xml:space="preserve"> erectus</v>
      </c>
      <c r="N1258" t="str">
        <f t="shared" si="116"/>
        <v>erectus</v>
      </c>
      <c r="O1258" t="str">
        <f t="shared" si="113"/>
        <v>Subspecies</v>
      </c>
      <c r="P1258" t="str">
        <f t="shared" si="117"/>
        <v/>
      </c>
      <c r="Q1258" t="str">
        <f>LOOKUP(A1258,Formation!$A$2:$A$10,Formation!$B$2:$B$10)</f>
        <v>Grünland (Naturrasen, Wiesen und Weiden)</v>
      </c>
      <c r="R1258" t="str" cm="1">
        <f t="array" ref="R1258">INDEX(Klasse!$D$2:$D$42,MATCH(1,(A1258=Klasse!$A$2:$A$42) * (Species!B1258=Klasse!$B$2:$B$42),0))</f>
        <v>Wärmeliebende Trockenrasen</v>
      </c>
    </row>
    <row r="1259" spans="1:18" x14ac:dyDescent="0.3">
      <c r="A1259" s="10">
        <v>4</v>
      </c>
      <c r="B1259" s="10">
        <v>2</v>
      </c>
      <c r="C1259" s="10">
        <v>2</v>
      </c>
      <c r="E1259" t="str">
        <f>IF(C1259="",Options!$A$3,IF(D1259="",Options!$A$4,Options!$A$5))</f>
        <v>Verband</v>
      </c>
      <c r="F1259" t="str" cm="1">
        <f t="array" ref="F1259">IF(E1259=Options!$A$3,"",IF(E1259=Options!$A$4,INDEX(Verband!$E$2:$E$179,MATCH(1,(A1259=Verband!$A$2:$A$179) * (Species!B1259=Verband!$B$2:$B$179) * (Species!C1259=Verband!$C$2:$C$179),0)),IF(E1259=Options!$A$5,INDEX(Assoziation!$F$2:$F$96,MATCH(1,(A1259=Assoziation!$A$2:$A$96) * (Species!B1259=Assoziation!$B$2:$B$96) * (Species!C1259=Assoziation!$C$2:$C$96) * (Species!D1259=Assoziation!$D$2:$D$96),0)),"")))</f>
        <v>Xerobromion</v>
      </c>
      <c r="G1259" t="str" cm="1">
        <f t="array" ref="G1259">IF(E1259=Options!$A$3,INDEX(Klasse!$D$2:$D$42,MATCH(1,(A1259=Klasse!$A$2:$A$42) * (Species!B1259=Klasse!$B$2:$B$42),0)),IF(E1259=Options!$A$4,INDEX(Verband!$F$2:$F$179,MATCH(1,(A1259=Verband!$A$2:$A$179) * (Species!B1259=Verband!$B$2:$B$179) * (Species!C1259=Verband!$C$2:$C$179),0)),IF(E1259=Options!$A$5,INDEX(Assoziation!$G$2:$G$96,MATCH(1,(A1259=Assoziation!$A$2:$A$96) * (Species!B1259=Assoziation!$B$2:$B$96) * (Species!C1259=Assoziation!$C$2:$C$96) * (Species!D1259=Assoziation!$D$2:$D$96),0)),"")))</f>
        <v>Mitteleuropäischer Trockenrasen</v>
      </c>
      <c r="H1259" s="11" t="s">
        <v>1264</v>
      </c>
      <c r="I1259" s="10">
        <v>0</v>
      </c>
      <c r="J1259" s="10">
        <v>0</v>
      </c>
      <c r="K1259" s="10">
        <v>0</v>
      </c>
      <c r="L1259" t="str">
        <f t="shared" si="114"/>
        <v xml:space="preserve">Carex </v>
      </c>
      <c r="M1259" t="str">
        <f t="shared" si="115"/>
        <v xml:space="preserve"> halleriana</v>
      </c>
      <c r="N1259" t="str">
        <f t="shared" si="116"/>
        <v/>
      </c>
      <c r="O1259" t="str">
        <f t="shared" si="113"/>
        <v>Species</v>
      </c>
      <c r="P1259" t="str">
        <f t="shared" si="117"/>
        <v>Asso</v>
      </c>
      <c r="Q1259" t="str">
        <f>LOOKUP(A1259,Formation!$A$2:$A$10,Formation!$B$2:$B$10)</f>
        <v>Grünland (Naturrasen, Wiesen und Weiden)</v>
      </c>
      <c r="R1259" t="str" cm="1">
        <f t="array" ref="R1259">INDEX(Klasse!$D$2:$D$42,MATCH(1,(A1259=Klasse!$A$2:$A$42) * (Species!B1259=Klasse!$B$2:$B$42),0))</f>
        <v>Wärmeliebende Trockenrasen</v>
      </c>
    </row>
    <row r="1260" spans="1:18" x14ac:dyDescent="0.3">
      <c r="A1260" s="10">
        <v>4</v>
      </c>
      <c r="B1260" s="10">
        <v>2</v>
      </c>
      <c r="C1260" s="10">
        <v>2</v>
      </c>
      <c r="E1260" t="str">
        <f>IF(C1260="",Options!$A$3,IF(D1260="",Options!$A$4,Options!$A$5))</f>
        <v>Verband</v>
      </c>
      <c r="F1260" t="str" cm="1">
        <f t="array" ref="F1260">IF(E1260=Options!$A$3,"",IF(E1260=Options!$A$4,INDEX(Verband!$E$2:$E$179,MATCH(1,(A1260=Verband!$A$2:$A$179) * (Species!B1260=Verband!$B$2:$B$179) * (Species!C1260=Verband!$C$2:$C$179),0)),IF(E1260=Options!$A$5,INDEX(Assoziation!$F$2:$F$96,MATCH(1,(A1260=Assoziation!$A$2:$A$96) * (Species!B1260=Assoziation!$B$2:$B$96) * (Species!C1260=Assoziation!$C$2:$C$96) * (Species!D1260=Assoziation!$D$2:$D$96),0)),"")))</f>
        <v>Xerobromion</v>
      </c>
      <c r="G1260" t="str" cm="1">
        <f t="array" ref="G1260">IF(E1260=Options!$A$3,INDEX(Klasse!$D$2:$D$42,MATCH(1,(A1260=Klasse!$A$2:$A$42) * (Species!B1260=Klasse!$B$2:$B$42),0)),IF(E1260=Options!$A$4,INDEX(Verband!$F$2:$F$179,MATCH(1,(A1260=Verband!$A$2:$A$179) * (Species!B1260=Verband!$B$2:$B$179) * (Species!C1260=Verband!$C$2:$C$179),0)),IF(E1260=Options!$A$5,INDEX(Assoziation!$G$2:$G$96,MATCH(1,(A1260=Assoziation!$A$2:$A$96) * (Species!B1260=Assoziation!$B$2:$B$96) * (Species!C1260=Assoziation!$C$2:$C$96) * (Species!D1260=Assoziation!$D$2:$D$96),0)),"")))</f>
        <v>Mitteleuropäischer Trockenrasen</v>
      </c>
      <c r="H1260" s="11" t="s">
        <v>1124</v>
      </c>
      <c r="I1260" s="10">
        <v>0</v>
      </c>
      <c r="J1260" s="10">
        <v>0</v>
      </c>
      <c r="K1260" s="10">
        <v>0</v>
      </c>
      <c r="L1260" t="str">
        <f t="shared" si="114"/>
        <v xml:space="preserve">Carex </v>
      </c>
      <c r="M1260" t="str">
        <f t="shared" si="115"/>
        <v xml:space="preserve"> humilis</v>
      </c>
      <c r="N1260" t="str">
        <f t="shared" si="116"/>
        <v/>
      </c>
      <c r="O1260" t="str">
        <f t="shared" si="113"/>
        <v>Species</v>
      </c>
      <c r="P1260" t="str">
        <f t="shared" si="117"/>
        <v>Leyss.</v>
      </c>
      <c r="Q1260" t="str">
        <f>LOOKUP(A1260,Formation!$A$2:$A$10,Formation!$B$2:$B$10)</f>
        <v>Grünland (Naturrasen, Wiesen und Weiden)</v>
      </c>
      <c r="R1260" t="str" cm="1">
        <f t="array" ref="R1260">INDEX(Klasse!$D$2:$D$42,MATCH(1,(A1260=Klasse!$A$2:$A$42) * (Species!B1260=Klasse!$B$2:$B$42),0))</f>
        <v>Wärmeliebende Trockenrasen</v>
      </c>
    </row>
    <row r="1261" spans="1:18" x14ac:dyDescent="0.3">
      <c r="A1261" s="10">
        <v>4</v>
      </c>
      <c r="B1261" s="10">
        <v>2</v>
      </c>
      <c r="C1261" s="10">
        <v>2</v>
      </c>
      <c r="E1261" t="str">
        <f>IF(C1261="",Options!$A$3,IF(D1261="",Options!$A$4,Options!$A$5))</f>
        <v>Verband</v>
      </c>
      <c r="F1261" t="str" cm="1">
        <f t="array" ref="F1261">IF(E1261=Options!$A$3,"",IF(E1261=Options!$A$4,INDEX(Verband!$E$2:$E$179,MATCH(1,(A1261=Verband!$A$2:$A$179) * (Species!B1261=Verband!$B$2:$B$179) * (Species!C1261=Verband!$C$2:$C$179),0)),IF(E1261=Options!$A$5,INDEX(Assoziation!$F$2:$F$96,MATCH(1,(A1261=Assoziation!$A$2:$A$96) * (Species!B1261=Assoziation!$B$2:$B$96) * (Species!C1261=Assoziation!$C$2:$C$96) * (Species!D1261=Assoziation!$D$2:$D$96),0)),"")))</f>
        <v>Xerobromion</v>
      </c>
      <c r="G1261" t="str" cm="1">
        <f t="array" ref="G1261">IF(E1261=Options!$A$3,INDEX(Klasse!$D$2:$D$42,MATCH(1,(A1261=Klasse!$A$2:$A$42) * (Species!B1261=Klasse!$B$2:$B$42),0)),IF(E1261=Options!$A$4,INDEX(Verband!$F$2:$F$179,MATCH(1,(A1261=Verband!$A$2:$A$179) * (Species!B1261=Verband!$B$2:$B$179) * (Species!C1261=Verband!$C$2:$C$179),0)),IF(E1261=Options!$A$5,INDEX(Assoziation!$G$2:$G$96,MATCH(1,(A1261=Assoziation!$A$2:$A$96) * (Species!B1261=Assoziation!$B$2:$B$96) * (Species!C1261=Assoziation!$C$2:$C$96) * (Species!D1261=Assoziation!$D$2:$D$96),0)),"")))</f>
        <v>Mitteleuropäischer Trockenrasen</v>
      </c>
      <c r="H1261" s="11" t="s">
        <v>1232</v>
      </c>
      <c r="I1261" s="10">
        <v>0</v>
      </c>
      <c r="J1261" s="10">
        <v>0</v>
      </c>
      <c r="K1261" s="10">
        <v>0</v>
      </c>
      <c r="L1261" t="str">
        <f t="shared" si="114"/>
        <v xml:space="preserve">Centaurea </v>
      </c>
      <c r="M1261" t="str">
        <f t="shared" si="115"/>
        <v xml:space="preserve"> scabiosa</v>
      </c>
      <c r="N1261" t="str">
        <f t="shared" si="116"/>
        <v>grinensis</v>
      </c>
      <c r="O1261" t="str">
        <f t="shared" si="113"/>
        <v>Subspecies</v>
      </c>
      <c r="P1261" t="str">
        <f t="shared" si="117"/>
        <v/>
      </c>
      <c r="Q1261" t="str">
        <f>LOOKUP(A1261,Formation!$A$2:$A$10,Formation!$B$2:$B$10)</f>
        <v>Grünland (Naturrasen, Wiesen und Weiden)</v>
      </c>
      <c r="R1261" t="str" cm="1">
        <f t="array" ref="R1261">INDEX(Klasse!$D$2:$D$42,MATCH(1,(A1261=Klasse!$A$2:$A$42) * (Species!B1261=Klasse!$B$2:$B$42),0))</f>
        <v>Wärmeliebende Trockenrasen</v>
      </c>
    </row>
    <row r="1262" spans="1:18" x14ac:dyDescent="0.3">
      <c r="A1262" s="10">
        <v>4</v>
      </c>
      <c r="B1262" s="10">
        <v>2</v>
      </c>
      <c r="C1262" s="10">
        <v>2</v>
      </c>
      <c r="E1262" t="str">
        <f>IF(C1262="",Options!$A$3,IF(D1262="",Options!$A$4,Options!$A$5))</f>
        <v>Verband</v>
      </c>
      <c r="F1262" t="str" cm="1">
        <f t="array" ref="F1262">IF(E1262=Options!$A$3,"",IF(E1262=Options!$A$4,INDEX(Verband!$E$2:$E$179,MATCH(1,(A1262=Verband!$A$2:$A$179) * (Species!B1262=Verband!$B$2:$B$179) * (Species!C1262=Verband!$C$2:$C$179),0)),IF(E1262=Options!$A$5,INDEX(Assoziation!$F$2:$F$96,MATCH(1,(A1262=Assoziation!$A$2:$A$96) * (Species!B1262=Assoziation!$B$2:$B$96) * (Species!C1262=Assoziation!$C$2:$C$96) * (Species!D1262=Assoziation!$D$2:$D$96),0)),"")))</f>
        <v>Xerobromion</v>
      </c>
      <c r="G1262" t="str" cm="1">
        <f t="array" ref="G1262">IF(E1262=Options!$A$3,INDEX(Klasse!$D$2:$D$42,MATCH(1,(A1262=Klasse!$A$2:$A$42) * (Species!B1262=Klasse!$B$2:$B$42),0)),IF(E1262=Options!$A$4,INDEX(Verband!$F$2:$F$179,MATCH(1,(A1262=Verband!$A$2:$A$179) * (Species!B1262=Verband!$B$2:$B$179) * (Species!C1262=Verband!$C$2:$C$179),0)),IF(E1262=Options!$A$5,INDEX(Assoziation!$G$2:$G$96,MATCH(1,(A1262=Assoziation!$A$2:$A$96) * (Species!B1262=Assoziation!$B$2:$B$96) * (Species!C1262=Assoziation!$C$2:$C$96) * (Species!D1262=Assoziation!$D$2:$D$96),0)),"")))</f>
        <v>Mitteleuropäischer Trockenrasen</v>
      </c>
      <c r="H1262" s="11" t="s">
        <v>1265</v>
      </c>
      <c r="I1262" s="10">
        <v>0</v>
      </c>
      <c r="J1262" s="10">
        <v>0</v>
      </c>
      <c r="K1262" s="10">
        <v>0</v>
      </c>
      <c r="L1262" t="str">
        <f t="shared" si="114"/>
        <v xml:space="preserve">Cuscuta </v>
      </c>
      <c r="M1262" t="str">
        <f t="shared" si="115"/>
        <v xml:space="preserve"> epithymum</v>
      </c>
      <c r="N1262" t="str">
        <f t="shared" si="116"/>
        <v/>
      </c>
      <c r="O1262" t="str">
        <f t="shared" si="113"/>
        <v>Species</v>
      </c>
      <c r="P1262" t="str">
        <f t="shared" si="117"/>
        <v>(L.) L.</v>
      </c>
      <c r="Q1262" t="str">
        <f>LOOKUP(A1262,Formation!$A$2:$A$10,Formation!$B$2:$B$10)</f>
        <v>Grünland (Naturrasen, Wiesen und Weiden)</v>
      </c>
      <c r="R1262" t="str" cm="1">
        <f t="array" ref="R1262">INDEX(Klasse!$D$2:$D$42,MATCH(1,(A1262=Klasse!$A$2:$A$42) * (Species!B1262=Klasse!$B$2:$B$42),0))</f>
        <v>Wärmeliebende Trockenrasen</v>
      </c>
    </row>
    <row r="1263" spans="1:18" x14ac:dyDescent="0.3">
      <c r="A1263" s="10">
        <v>4</v>
      </c>
      <c r="B1263" s="10">
        <v>2</v>
      </c>
      <c r="C1263" s="10">
        <v>2</v>
      </c>
      <c r="E1263" t="str">
        <f>IF(C1263="",Options!$A$3,IF(D1263="",Options!$A$4,Options!$A$5))</f>
        <v>Verband</v>
      </c>
      <c r="F1263" t="str" cm="1">
        <f t="array" ref="F1263">IF(E1263=Options!$A$3,"",IF(E1263=Options!$A$4,INDEX(Verband!$E$2:$E$179,MATCH(1,(A1263=Verband!$A$2:$A$179) * (Species!B1263=Verband!$B$2:$B$179) * (Species!C1263=Verband!$C$2:$C$179),0)),IF(E1263=Options!$A$5,INDEX(Assoziation!$F$2:$F$96,MATCH(1,(A1263=Assoziation!$A$2:$A$96) * (Species!B1263=Assoziation!$B$2:$B$96) * (Species!C1263=Assoziation!$C$2:$C$96) * (Species!D1263=Assoziation!$D$2:$D$96),0)),"")))</f>
        <v>Xerobromion</v>
      </c>
      <c r="G1263" t="str" cm="1">
        <f t="array" ref="G1263">IF(E1263=Options!$A$3,INDEX(Klasse!$D$2:$D$42,MATCH(1,(A1263=Klasse!$A$2:$A$42) * (Species!B1263=Klasse!$B$2:$B$42),0)),IF(E1263=Options!$A$4,INDEX(Verband!$F$2:$F$179,MATCH(1,(A1263=Verband!$A$2:$A$179) * (Species!B1263=Verband!$B$2:$B$179) * (Species!C1263=Verband!$C$2:$C$179),0)),IF(E1263=Options!$A$5,INDEX(Assoziation!$G$2:$G$96,MATCH(1,(A1263=Assoziation!$A$2:$A$96) * (Species!B1263=Assoziation!$B$2:$B$96) * (Species!C1263=Assoziation!$C$2:$C$96) * (Species!D1263=Assoziation!$D$2:$D$96),0)),"")))</f>
        <v>Mitteleuropäischer Trockenrasen</v>
      </c>
      <c r="H1263" s="11" t="s">
        <v>988</v>
      </c>
      <c r="I1263" s="10">
        <v>0</v>
      </c>
      <c r="J1263" s="10">
        <v>0</v>
      </c>
      <c r="K1263" s="10">
        <v>0</v>
      </c>
      <c r="L1263" t="str">
        <f t="shared" si="114"/>
        <v xml:space="preserve">Dianthus </v>
      </c>
      <c r="M1263" t="str">
        <f t="shared" si="115"/>
        <v xml:space="preserve"> sylvestris</v>
      </c>
      <c r="N1263" t="str">
        <f t="shared" si="116"/>
        <v/>
      </c>
      <c r="O1263" t="str">
        <f t="shared" si="113"/>
        <v>Species</v>
      </c>
      <c r="P1263" t="str">
        <f t="shared" si="117"/>
        <v>Wulfen</v>
      </c>
      <c r="Q1263" t="str">
        <f>LOOKUP(A1263,Formation!$A$2:$A$10,Formation!$B$2:$B$10)</f>
        <v>Grünland (Naturrasen, Wiesen und Weiden)</v>
      </c>
      <c r="R1263" t="str" cm="1">
        <f t="array" ref="R1263">INDEX(Klasse!$D$2:$D$42,MATCH(1,(A1263=Klasse!$A$2:$A$42) * (Species!B1263=Klasse!$B$2:$B$42),0))</f>
        <v>Wärmeliebende Trockenrasen</v>
      </c>
    </row>
    <row r="1264" spans="1:18" x14ac:dyDescent="0.3">
      <c r="A1264" s="10">
        <v>4</v>
      </c>
      <c r="B1264" s="10">
        <v>2</v>
      </c>
      <c r="C1264" s="10">
        <v>2</v>
      </c>
      <c r="E1264" t="str">
        <f>IF(C1264="",Options!$A$3,IF(D1264="",Options!$A$4,Options!$A$5))</f>
        <v>Verband</v>
      </c>
      <c r="F1264" t="str" cm="1">
        <f t="array" ref="F1264">IF(E1264=Options!$A$3,"",IF(E1264=Options!$A$4,INDEX(Verband!$E$2:$E$179,MATCH(1,(A1264=Verband!$A$2:$A$179) * (Species!B1264=Verband!$B$2:$B$179) * (Species!C1264=Verband!$C$2:$C$179),0)),IF(E1264=Options!$A$5,INDEX(Assoziation!$F$2:$F$96,MATCH(1,(A1264=Assoziation!$A$2:$A$96) * (Species!B1264=Assoziation!$B$2:$B$96) * (Species!C1264=Assoziation!$C$2:$C$96) * (Species!D1264=Assoziation!$D$2:$D$96),0)),"")))</f>
        <v>Xerobromion</v>
      </c>
      <c r="G1264" t="str" cm="1">
        <f t="array" ref="G1264">IF(E1264=Options!$A$3,INDEX(Klasse!$D$2:$D$42,MATCH(1,(A1264=Klasse!$A$2:$A$42) * (Species!B1264=Klasse!$B$2:$B$42),0)),IF(E1264=Options!$A$4,INDEX(Verband!$F$2:$F$179,MATCH(1,(A1264=Verband!$A$2:$A$179) * (Species!B1264=Verband!$B$2:$B$179) * (Species!C1264=Verband!$C$2:$C$179),0)),IF(E1264=Options!$A$5,INDEX(Assoziation!$G$2:$G$96,MATCH(1,(A1264=Assoziation!$A$2:$A$96) * (Species!B1264=Assoziation!$B$2:$B$96) * (Species!C1264=Assoziation!$C$2:$C$96) * (Species!D1264=Assoziation!$D$2:$D$96),0)),"")))</f>
        <v>Mitteleuropäischer Trockenrasen</v>
      </c>
      <c r="H1264" s="11" t="s">
        <v>1266</v>
      </c>
      <c r="I1264" s="10">
        <v>0</v>
      </c>
      <c r="J1264" s="10">
        <v>0</v>
      </c>
      <c r="K1264" s="10">
        <v>0</v>
      </c>
      <c r="L1264" t="str">
        <f t="shared" si="114"/>
        <v xml:space="preserve">Euphrasia </v>
      </c>
      <c r="M1264" t="str">
        <f t="shared" si="115"/>
        <v xml:space="preserve"> pectinata</v>
      </c>
      <c r="N1264" t="str">
        <f t="shared" si="116"/>
        <v/>
      </c>
      <c r="O1264" t="str">
        <f t="shared" si="113"/>
        <v>Species</v>
      </c>
      <c r="P1264" t="str">
        <f t="shared" si="117"/>
        <v>Ten.</v>
      </c>
      <c r="Q1264" t="str">
        <f>LOOKUP(A1264,Formation!$A$2:$A$10,Formation!$B$2:$B$10)</f>
        <v>Grünland (Naturrasen, Wiesen und Weiden)</v>
      </c>
      <c r="R1264" t="str" cm="1">
        <f t="array" ref="R1264">INDEX(Klasse!$D$2:$D$42,MATCH(1,(A1264=Klasse!$A$2:$A$42) * (Species!B1264=Klasse!$B$2:$B$42),0))</f>
        <v>Wärmeliebende Trockenrasen</v>
      </c>
    </row>
    <row r="1265" spans="1:18" x14ac:dyDescent="0.3">
      <c r="A1265" s="10">
        <v>4</v>
      </c>
      <c r="B1265" s="10">
        <v>2</v>
      </c>
      <c r="C1265" s="10">
        <v>2</v>
      </c>
      <c r="E1265" t="str">
        <f>IF(C1265="",Options!$A$3,IF(D1265="",Options!$A$4,Options!$A$5))</f>
        <v>Verband</v>
      </c>
      <c r="F1265" t="str" cm="1">
        <f t="array" ref="F1265">IF(E1265=Options!$A$3,"",IF(E1265=Options!$A$4,INDEX(Verband!$E$2:$E$179,MATCH(1,(A1265=Verband!$A$2:$A$179) * (Species!B1265=Verband!$B$2:$B$179) * (Species!C1265=Verband!$C$2:$C$179),0)),IF(E1265=Options!$A$5,INDEX(Assoziation!$F$2:$F$96,MATCH(1,(A1265=Assoziation!$A$2:$A$96) * (Species!B1265=Assoziation!$B$2:$B$96) * (Species!C1265=Assoziation!$C$2:$C$96) * (Species!D1265=Assoziation!$D$2:$D$96),0)),"")))</f>
        <v>Xerobromion</v>
      </c>
      <c r="G1265" t="str" cm="1">
        <f t="array" ref="G1265">IF(E1265=Options!$A$3,INDEX(Klasse!$D$2:$D$42,MATCH(1,(A1265=Klasse!$A$2:$A$42) * (Species!B1265=Klasse!$B$2:$B$42),0)),IF(E1265=Options!$A$4,INDEX(Verband!$F$2:$F$179,MATCH(1,(A1265=Verband!$A$2:$A$179) * (Species!B1265=Verband!$B$2:$B$179) * (Species!C1265=Verband!$C$2:$C$179),0)),IF(E1265=Options!$A$5,INDEX(Assoziation!$G$2:$G$96,MATCH(1,(A1265=Assoziation!$A$2:$A$96) * (Species!B1265=Assoziation!$B$2:$B$96) * (Species!C1265=Assoziation!$C$2:$C$96) * (Species!D1265=Assoziation!$D$2:$D$96),0)),"")))</f>
        <v>Mitteleuropäischer Trockenrasen</v>
      </c>
      <c r="H1265" s="11" t="s">
        <v>1267</v>
      </c>
      <c r="I1265" s="10">
        <v>0</v>
      </c>
      <c r="J1265" s="10">
        <v>0</v>
      </c>
      <c r="K1265" s="10">
        <v>0</v>
      </c>
      <c r="L1265" t="str">
        <f t="shared" si="114"/>
        <v xml:space="preserve">Festuca </v>
      </c>
      <c r="M1265" t="str">
        <f t="shared" si="115"/>
        <v xml:space="preserve"> brevipila</v>
      </c>
      <c r="N1265" t="str">
        <f t="shared" si="116"/>
        <v/>
      </c>
      <c r="O1265" t="str">
        <f t="shared" si="113"/>
        <v>Species</v>
      </c>
      <c r="P1265" t="str">
        <f t="shared" si="117"/>
        <v>R. Tracey</v>
      </c>
      <c r="Q1265" t="str">
        <f>LOOKUP(A1265,Formation!$A$2:$A$10,Formation!$B$2:$B$10)</f>
        <v>Grünland (Naturrasen, Wiesen und Weiden)</v>
      </c>
      <c r="R1265" t="str" cm="1">
        <f t="array" ref="R1265">INDEX(Klasse!$D$2:$D$42,MATCH(1,(A1265=Klasse!$A$2:$A$42) * (Species!B1265=Klasse!$B$2:$B$42),0))</f>
        <v>Wärmeliebende Trockenrasen</v>
      </c>
    </row>
    <row r="1266" spans="1:18" x14ac:dyDescent="0.3">
      <c r="A1266" s="10">
        <v>4</v>
      </c>
      <c r="B1266" s="10">
        <v>2</v>
      </c>
      <c r="C1266" s="10">
        <v>2</v>
      </c>
      <c r="E1266" t="str">
        <f>IF(C1266="",Options!$A$3,IF(D1266="",Options!$A$4,Options!$A$5))</f>
        <v>Verband</v>
      </c>
      <c r="F1266" t="str" cm="1">
        <f t="array" ref="F1266">IF(E1266=Options!$A$3,"",IF(E1266=Options!$A$4,INDEX(Verband!$E$2:$E$179,MATCH(1,(A1266=Verband!$A$2:$A$179) * (Species!B1266=Verband!$B$2:$B$179) * (Species!C1266=Verband!$C$2:$C$179),0)),IF(E1266=Options!$A$5,INDEX(Assoziation!$F$2:$F$96,MATCH(1,(A1266=Assoziation!$A$2:$A$96) * (Species!B1266=Assoziation!$B$2:$B$96) * (Species!C1266=Assoziation!$C$2:$C$96) * (Species!D1266=Assoziation!$D$2:$D$96),0)),"")))</f>
        <v>Xerobromion</v>
      </c>
      <c r="G1266" t="str" cm="1">
        <f t="array" ref="G1266">IF(E1266=Options!$A$3,INDEX(Klasse!$D$2:$D$42,MATCH(1,(A1266=Klasse!$A$2:$A$42) * (Species!B1266=Klasse!$B$2:$B$42),0)),IF(E1266=Options!$A$4,INDEX(Verband!$F$2:$F$179,MATCH(1,(A1266=Verband!$A$2:$A$179) * (Species!B1266=Verband!$B$2:$B$179) * (Species!C1266=Verband!$C$2:$C$179),0)),IF(E1266=Options!$A$5,INDEX(Assoziation!$G$2:$G$96,MATCH(1,(A1266=Assoziation!$A$2:$A$96) * (Species!B1266=Assoziation!$B$2:$B$96) * (Species!C1266=Assoziation!$C$2:$C$96) * (Species!D1266=Assoziation!$D$2:$D$96),0)),"")))</f>
        <v>Mitteleuropäischer Trockenrasen</v>
      </c>
      <c r="H1266" s="11" t="s">
        <v>1268</v>
      </c>
      <c r="I1266" s="10">
        <v>0</v>
      </c>
      <c r="J1266" s="10">
        <v>1</v>
      </c>
      <c r="K1266" s="10">
        <v>0</v>
      </c>
      <c r="L1266" t="str">
        <f t="shared" si="114"/>
        <v xml:space="preserve">Festuca </v>
      </c>
      <c r="M1266" t="str">
        <f t="shared" si="115"/>
        <v xml:space="preserve"> guestfalica</v>
      </c>
      <c r="N1266" t="str">
        <f t="shared" si="116"/>
        <v/>
      </c>
      <c r="O1266" t="str">
        <f t="shared" si="113"/>
        <v>Species</v>
      </c>
      <c r="P1266" t="str">
        <f t="shared" si="117"/>
        <v>Boenn.</v>
      </c>
      <c r="Q1266" t="str">
        <f>LOOKUP(A1266,Formation!$A$2:$A$10,Formation!$B$2:$B$10)</f>
        <v>Grünland (Naturrasen, Wiesen und Weiden)</v>
      </c>
      <c r="R1266" t="str" cm="1">
        <f t="array" ref="R1266">INDEX(Klasse!$D$2:$D$42,MATCH(1,(A1266=Klasse!$A$2:$A$42) * (Species!B1266=Klasse!$B$2:$B$42),0))</f>
        <v>Wärmeliebende Trockenrasen</v>
      </c>
    </row>
    <row r="1267" spans="1:18" x14ac:dyDescent="0.3">
      <c r="A1267" s="10">
        <v>4</v>
      </c>
      <c r="B1267" s="10">
        <v>2</v>
      </c>
      <c r="C1267" s="10">
        <v>2</v>
      </c>
      <c r="E1267" t="str">
        <f>IF(C1267="",Options!$A$3,IF(D1267="",Options!$A$4,Options!$A$5))</f>
        <v>Verband</v>
      </c>
      <c r="F1267" t="str" cm="1">
        <f t="array" ref="F1267">IF(E1267=Options!$A$3,"",IF(E1267=Options!$A$4,INDEX(Verband!$E$2:$E$179,MATCH(1,(A1267=Verband!$A$2:$A$179) * (Species!B1267=Verband!$B$2:$B$179) * (Species!C1267=Verband!$C$2:$C$179),0)),IF(E1267=Options!$A$5,INDEX(Assoziation!$F$2:$F$96,MATCH(1,(A1267=Assoziation!$A$2:$A$96) * (Species!B1267=Assoziation!$B$2:$B$96) * (Species!C1267=Assoziation!$C$2:$C$96) * (Species!D1267=Assoziation!$D$2:$D$96),0)),"")))</f>
        <v>Xerobromion</v>
      </c>
      <c r="G1267" t="str" cm="1">
        <f t="array" ref="G1267">IF(E1267=Options!$A$3,INDEX(Klasse!$D$2:$D$42,MATCH(1,(A1267=Klasse!$A$2:$A$42) * (Species!B1267=Klasse!$B$2:$B$42),0)),IF(E1267=Options!$A$4,INDEX(Verband!$F$2:$F$179,MATCH(1,(A1267=Verband!$A$2:$A$179) * (Species!B1267=Verband!$B$2:$B$179) * (Species!C1267=Verband!$C$2:$C$179),0)),IF(E1267=Options!$A$5,INDEX(Assoziation!$G$2:$G$96,MATCH(1,(A1267=Assoziation!$A$2:$A$96) * (Species!B1267=Assoziation!$B$2:$B$96) * (Species!C1267=Assoziation!$C$2:$C$96) * (Species!D1267=Assoziation!$D$2:$D$96),0)),"")))</f>
        <v>Mitteleuropäischer Trockenrasen</v>
      </c>
      <c r="H1267" s="11" t="s">
        <v>1269</v>
      </c>
      <c r="I1267" s="10">
        <v>0</v>
      </c>
      <c r="J1267" s="10">
        <v>0</v>
      </c>
      <c r="K1267" s="10">
        <v>0</v>
      </c>
      <c r="L1267" t="str">
        <f t="shared" si="114"/>
        <v xml:space="preserve">Festuca </v>
      </c>
      <c r="M1267" t="str">
        <f t="shared" si="115"/>
        <v xml:space="preserve"> pallens</v>
      </c>
      <c r="N1267" t="str">
        <f t="shared" si="116"/>
        <v/>
      </c>
      <c r="O1267" t="str">
        <f t="shared" si="113"/>
        <v>Species</v>
      </c>
      <c r="P1267" t="str">
        <f t="shared" si="117"/>
        <v>Host</v>
      </c>
      <c r="Q1267" t="str">
        <f>LOOKUP(A1267,Formation!$A$2:$A$10,Formation!$B$2:$B$10)</f>
        <v>Grünland (Naturrasen, Wiesen und Weiden)</v>
      </c>
      <c r="R1267" t="str" cm="1">
        <f t="array" ref="R1267">INDEX(Klasse!$D$2:$D$42,MATCH(1,(A1267=Klasse!$A$2:$A$42) * (Species!B1267=Klasse!$B$2:$B$42),0))</f>
        <v>Wärmeliebende Trockenrasen</v>
      </c>
    </row>
    <row r="1268" spans="1:18" x14ac:dyDescent="0.3">
      <c r="A1268" s="10">
        <v>4</v>
      </c>
      <c r="B1268" s="10">
        <v>2</v>
      </c>
      <c r="C1268" s="10">
        <v>2</v>
      </c>
      <c r="E1268" t="str">
        <f>IF(C1268="",Options!$A$3,IF(D1268="",Options!$A$4,Options!$A$5))</f>
        <v>Verband</v>
      </c>
      <c r="F1268" t="str" cm="1">
        <f t="array" ref="F1268">IF(E1268=Options!$A$3,"",IF(E1268=Options!$A$4,INDEX(Verband!$E$2:$E$179,MATCH(1,(A1268=Verband!$A$2:$A$179) * (Species!B1268=Verband!$B$2:$B$179) * (Species!C1268=Verband!$C$2:$C$179),0)),IF(E1268=Options!$A$5,INDEX(Assoziation!$F$2:$F$96,MATCH(1,(A1268=Assoziation!$A$2:$A$96) * (Species!B1268=Assoziation!$B$2:$B$96) * (Species!C1268=Assoziation!$C$2:$C$96) * (Species!D1268=Assoziation!$D$2:$D$96),0)),"")))</f>
        <v>Xerobromion</v>
      </c>
      <c r="G1268" t="str" cm="1">
        <f t="array" ref="G1268">IF(E1268=Options!$A$3,INDEX(Klasse!$D$2:$D$42,MATCH(1,(A1268=Klasse!$A$2:$A$42) * (Species!B1268=Klasse!$B$2:$B$42),0)),IF(E1268=Options!$A$4,INDEX(Verband!$F$2:$F$179,MATCH(1,(A1268=Verband!$A$2:$A$179) * (Species!B1268=Verband!$B$2:$B$179) * (Species!C1268=Verband!$C$2:$C$179),0)),IF(E1268=Options!$A$5,INDEX(Assoziation!$G$2:$G$96,MATCH(1,(A1268=Assoziation!$A$2:$A$96) * (Species!B1268=Assoziation!$B$2:$B$96) * (Species!C1268=Assoziation!$C$2:$C$96) * (Species!D1268=Assoziation!$D$2:$D$96),0)),"")))</f>
        <v>Mitteleuropäischer Trockenrasen</v>
      </c>
      <c r="H1268" s="11" t="s">
        <v>1270</v>
      </c>
      <c r="I1268" s="10">
        <v>0</v>
      </c>
      <c r="J1268" s="10">
        <v>0</v>
      </c>
      <c r="K1268" s="10">
        <v>0</v>
      </c>
      <c r="L1268" t="str">
        <f t="shared" si="114"/>
        <v xml:space="preserve">Fumana </v>
      </c>
      <c r="M1268" t="str">
        <f t="shared" si="115"/>
        <v xml:space="preserve"> ericoides</v>
      </c>
      <c r="N1268" t="str">
        <f t="shared" si="116"/>
        <v/>
      </c>
      <c r="O1268" t="str">
        <f t="shared" si="113"/>
        <v>Species</v>
      </c>
      <c r="P1268" t="str">
        <f t="shared" si="117"/>
        <v>(Cav.) Gand.</v>
      </c>
      <c r="Q1268" t="str">
        <f>LOOKUP(A1268,Formation!$A$2:$A$10,Formation!$B$2:$B$10)</f>
        <v>Grünland (Naturrasen, Wiesen und Weiden)</v>
      </c>
      <c r="R1268" t="str" cm="1">
        <f t="array" ref="R1268">INDEX(Klasse!$D$2:$D$42,MATCH(1,(A1268=Klasse!$A$2:$A$42) * (Species!B1268=Klasse!$B$2:$B$42),0))</f>
        <v>Wärmeliebende Trockenrasen</v>
      </c>
    </row>
    <row r="1269" spans="1:18" x14ac:dyDescent="0.3">
      <c r="A1269" s="10">
        <v>4</v>
      </c>
      <c r="B1269" s="10">
        <v>2</v>
      </c>
      <c r="C1269" s="10">
        <v>2</v>
      </c>
      <c r="E1269" t="str">
        <f>IF(C1269="",Options!$A$3,IF(D1269="",Options!$A$4,Options!$A$5))</f>
        <v>Verband</v>
      </c>
      <c r="F1269" t="str" cm="1">
        <f t="array" ref="F1269">IF(E1269=Options!$A$3,"",IF(E1269=Options!$A$4,INDEX(Verband!$E$2:$E$179,MATCH(1,(A1269=Verband!$A$2:$A$179) * (Species!B1269=Verband!$B$2:$B$179) * (Species!C1269=Verband!$C$2:$C$179),0)),IF(E1269=Options!$A$5,INDEX(Assoziation!$F$2:$F$96,MATCH(1,(A1269=Assoziation!$A$2:$A$96) * (Species!B1269=Assoziation!$B$2:$B$96) * (Species!C1269=Assoziation!$C$2:$C$96) * (Species!D1269=Assoziation!$D$2:$D$96),0)),"")))</f>
        <v>Xerobromion</v>
      </c>
      <c r="G1269" t="str" cm="1">
        <f t="array" ref="G1269">IF(E1269=Options!$A$3,INDEX(Klasse!$D$2:$D$42,MATCH(1,(A1269=Klasse!$A$2:$A$42) * (Species!B1269=Klasse!$B$2:$B$42),0)),IF(E1269=Options!$A$4,INDEX(Verband!$F$2:$F$179,MATCH(1,(A1269=Verband!$A$2:$A$179) * (Species!B1269=Verband!$B$2:$B$179) * (Species!C1269=Verband!$C$2:$C$179),0)),IF(E1269=Options!$A$5,INDEX(Assoziation!$G$2:$G$96,MATCH(1,(A1269=Assoziation!$A$2:$A$96) * (Species!B1269=Assoziation!$B$2:$B$96) * (Species!C1269=Assoziation!$C$2:$C$96) * (Species!D1269=Assoziation!$D$2:$D$96),0)),"")))</f>
        <v>Mitteleuropäischer Trockenrasen</v>
      </c>
      <c r="H1269" s="11" t="s">
        <v>1129</v>
      </c>
      <c r="I1269" s="10">
        <v>0</v>
      </c>
      <c r="J1269" s="10">
        <v>0</v>
      </c>
      <c r="K1269" s="10">
        <v>0</v>
      </c>
      <c r="L1269" t="str">
        <f t="shared" si="114"/>
        <v xml:space="preserve">Galium </v>
      </c>
      <c r="M1269" t="str">
        <f t="shared" si="115"/>
        <v xml:space="preserve"> lucidum</v>
      </c>
      <c r="N1269" t="str">
        <f t="shared" si="116"/>
        <v/>
      </c>
      <c r="O1269" t="str">
        <f t="shared" si="113"/>
        <v>Species</v>
      </c>
      <c r="P1269" t="str">
        <f t="shared" si="117"/>
        <v>All.</v>
      </c>
      <c r="Q1269" t="str">
        <f>LOOKUP(A1269,Formation!$A$2:$A$10,Formation!$B$2:$B$10)</f>
        <v>Grünland (Naturrasen, Wiesen und Weiden)</v>
      </c>
      <c r="R1269" t="str" cm="1">
        <f t="array" ref="R1269">INDEX(Klasse!$D$2:$D$42,MATCH(1,(A1269=Klasse!$A$2:$A$42) * (Species!B1269=Klasse!$B$2:$B$42),0))</f>
        <v>Wärmeliebende Trockenrasen</v>
      </c>
    </row>
    <row r="1270" spans="1:18" x14ac:dyDescent="0.3">
      <c r="A1270" s="10">
        <v>4</v>
      </c>
      <c r="B1270" s="10">
        <v>2</v>
      </c>
      <c r="C1270" s="10">
        <v>2</v>
      </c>
      <c r="E1270" t="str">
        <f>IF(C1270="",Options!$A$3,IF(D1270="",Options!$A$4,Options!$A$5))</f>
        <v>Verband</v>
      </c>
      <c r="F1270" t="str" cm="1">
        <f t="array" ref="F1270">IF(E1270=Options!$A$3,"",IF(E1270=Options!$A$4,INDEX(Verband!$E$2:$E$179,MATCH(1,(A1270=Verband!$A$2:$A$179) * (Species!B1270=Verband!$B$2:$B$179) * (Species!C1270=Verband!$C$2:$C$179),0)),IF(E1270=Options!$A$5,INDEX(Assoziation!$F$2:$F$96,MATCH(1,(A1270=Assoziation!$A$2:$A$96) * (Species!B1270=Assoziation!$B$2:$B$96) * (Species!C1270=Assoziation!$C$2:$C$96) * (Species!D1270=Assoziation!$D$2:$D$96),0)),"")))</f>
        <v>Xerobromion</v>
      </c>
      <c r="G1270" t="str" cm="1">
        <f t="array" ref="G1270">IF(E1270=Options!$A$3,INDEX(Klasse!$D$2:$D$42,MATCH(1,(A1270=Klasse!$A$2:$A$42) * (Species!B1270=Klasse!$B$2:$B$42),0)),IF(E1270=Options!$A$4,INDEX(Verband!$F$2:$F$179,MATCH(1,(A1270=Verband!$A$2:$A$179) * (Species!B1270=Verband!$B$2:$B$179) * (Species!C1270=Verband!$C$2:$C$179),0)),IF(E1270=Options!$A$5,INDEX(Assoziation!$G$2:$G$96,MATCH(1,(A1270=Assoziation!$A$2:$A$96) * (Species!B1270=Assoziation!$B$2:$B$96) * (Species!C1270=Assoziation!$C$2:$C$96) * (Species!D1270=Assoziation!$D$2:$D$96),0)),"")))</f>
        <v>Mitteleuropäischer Trockenrasen</v>
      </c>
      <c r="H1270" s="11" t="s">
        <v>1131</v>
      </c>
      <c r="I1270" s="10">
        <v>0</v>
      </c>
      <c r="J1270" s="10">
        <v>1</v>
      </c>
      <c r="K1270" s="10">
        <v>0</v>
      </c>
      <c r="L1270" t="str">
        <f t="shared" si="114"/>
        <v xml:space="preserve">Globularia </v>
      </c>
      <c r="M1270" t="str">
        <f t="shared" si="115"/>
        <v xml:space="preserve"> bisnagarica</v>
      </c>
      <c r="N1270" t="str">
        <f t="shared" si="116"/>
        <v/>
      </c>
      <c r="O1270" t="str">
        <f t="shared" si="113"/>
        <v>Species</v>
      </c>
      <c r="P1270" t="str">
        <f t="shared" si="117"/>
        <v>L.</v>
      </c>
      <c r="Q1270" t="str">
        <f>LOOKUP(A1270,Formation!$A$2:$A$10,Formation!$B$2:$B$10)</f>
        <v>Grünland (Naturrasen, Wiesen und Weiden)</v>
      </c>
      <c r="R1270" t="str" cm="1">
        <f t="array" ref="R1270">INDEX(Klasse!$D$2:$D$42,MATCH(1,(A1270=Klasse!$A$2:$A$42) * (Species!B1270=Klasse!$B$2:$B$42),0))</f>
        <v>Wärmeliebende Trockenrasen</v>
      </c>
    </row>
    <row r="1271" spans="1:18" x14ac:dyDescent="0.3">
      <c r="A1271" s="10">
        <v>4</v>
      </c>
      <c r="B1271" s="10">
        <v>2</v>
      </c>
      <c r="C1271" s="10">
        <v>2</v>
      </c>
      <c r="E1271" t="str">
        <f>IF(C1271="",Options!$A$3,IF(D1271="",Options!$A$4,Options!$A$5))</f>
        <v>Verband</v>
      </c>
      <c r="F1271" t="str" cm="1">
        <f t="array" ref="F1271">IF(E1271=Options!$A$3,"",IF(E1271=Options!$A$4,INDEX(Verband!$E$2:$E$179,MATCH(1,(A1271=Verband!$A$2:$A$179) * (Species!B1271=Verband!$B$2:$B$179) * (Species!C1271=Verband!$C$2:$C$179),0)),IF(E1271=Options!$A$5,INDEX(Assoziation!$F$2:$F$96,MATCH(1,(A1271=Assoziation!$A$2:$A$96) * (Species!B1271=Assoziation!$B$2:$B$96) * (Species!C1271=Assoziation!$C$2:$C$96) * (Species!D1271=Assoziation!$D$2:$D$96),0)),"")))</f>
        <v>Xerobromion</v>
      </c>
      <c r="G1271" t="str" cm="1">
        <f t="array" ref="G1271">IF(E1271=Options!$A$3,INDEX(Klasse!$D$2:$D$42,MATCH(1,(A1271=Klasse!$A$2:$A$42) * (Species!B1271=Klasse!$B$2:$B$42),0)),IF(E1271=Options!$A$4,INDEX(Verband!$F$2:$F$179,MATCH(1,(A1271=Verband!$A$2:$A$179) * (Species!B1271=Verband!$B$2:$B$179) * (Species!C1271=Verband!$C$2:$C$179),0)),IF(E1271=Options!$A$5,INDEX(Assoziation!$G$2:$G$96,MATCH(1,(A1271=Assoziation!$A$2:$A$96) * (Species!B1271=Assoziation!$B$2:$B$96) * (Species!C1271=Assoziation!$C$2:$C$96) * (Species!D1271=Assoziation!$D$2:$D$96),0)),"")))</f>
        <v>Mitteleuropäischer Trockenrasen</v>
      </c>
      <c r="H1271" s="11" t="s">
        <v>1271</v>
      </c>
      <c r="I1271" s="10">
        <v>0</v>
      </c>
      <c r="J1271" s="10">
        <v>0</v>
      </c>
      <c r="K1271" s="10">
        <v>0</v>
      </c>
      <c r="L1271" t="str">
        <f t="shared" si="114"/>
        <v xml:space="preserve">Helianthemum </v>
      </c>
      <c r="M1271" t="str">
        <f t="shared" si="115"/>
        <v xml:space="preserve"> nummularium</v>
      </c>
      <c r="N1271" t="str">
        <f t="shared" si="116"/>
        <v>obscurum</v>
      </c>
      <c r="O1271" t="str">
        <f t="shared" si="113"/>
        <v>Subspecies</v>
      </c>
      <c r="P1271" t="str">
        <f t="shared" si="117"/>
        <v/>
      </c>
      <c r="Q1271" t="str">
        <f>LOOKUP(A1271,Formation!$A$2:$A$10,Formation!$B$2:$B$10)</f>
        <v>Grünland (Naturrasen, Wiesen und Weiden)</v>
      </c>
      <c r="R1271" t="str" cm="1">
        <f t="array" ref="R1271">INDEX(Klasse!$D$2:$D$42,MATCH(1,(A1271=Klasse!$A$2:$A$42) * (Species!B1271=Klasse!$B$2:$B$42),0))</f>
        <v>Wärmeliebende Trockenrasen</v>
      </c>
    </row>
    <row r="1272" spans="1:18" x14ac:dyDescent="0.3">
      <c r="A1272" s="10">
        <v>4</v>
      </c>
      <c r="B1272" s="10">
        <v>2</v>
      </c>
      <c r="C1272" s="10">
        <v>2</v>
      </c>
      <c r="E1272" t="str">
        <f>IF(C1272="",Options!$A$3,IF(D1272="",Options!$A$4,Options!$A$5))</f>
        <v>Verband</v>
      </c>
      <c r="F1272" t="str" cm="1">
        <f t="array" ref="F1272">IF(E1272=Options!$A$3,"",IF(E1272=Options!$A$4,INDEX(Verband!$E$2:$E$179,MATCH(1,(A1272=Verband!$A$2:$A$179) * (Species!B1272=Verband!$B$2:$B$179) * (Species!C1272=Verband!$C$2:$C$179),0)),IF(E1272=Options!$A$5,INDEX(Assoziation!$F$2:$F$96,MATCH(1,(A1272=Assoziation!$A$2:$A$96) * (Species!B1272=Assoziation!$B$2:$B$96) * (Species!C1272=Assoziation!$C$2:$C$96) * (Species!D1272=Assoziation!$D$2:$D$96),0)),"")))</f>
        <v>Xerobromion</v>
      </c>
      <c r="G1272" t="str" cm="1">
        <f t="array" ref="G1272">IF(E1272=Options!$A$3,INDEX(Klasse!$D$2:$D$42,MATCH(1,(A1272=Klasse!$A$2:$A$42) * (Species!B1272=Klasse!$B$2:$B$42),0)),IF(E1272=Options!$A$4,INDEX(Verband!$F$2:$F$179,MATCH(1,(A1272=Verband!$A$2:$A$179) * (Species!B1272=Verband!$B$2:$B$179) * (Species!C1272=Verband!$C$2:$C$179),0)),IF(E1272=Options!$A$5,INDEX(Assoziation!$G$2:$G$96,MATCH(1,(A1272=Assoziation!$A$2:$A$96) * (Species!B1272=Assoziation!$B$2:$B$96) * (Species!C1272=Assoziation!$C$2:$C$96) * (Species!D1272=Assoziation!$D$2:$D$96),0)),"")))</f>
        <v>Mitteleuropäischer Trockenrasen</v>
      </c>
      <c r="H1272" s="11" t="s">
        <v>1134</v>
      </c>
      <c r="I1272" s="10">
        <v>0</v>
      </c>
      <c r="J1272" s="10">
        <v>1</v>
      </c>
      <c r="K1272" s="10">
        <v>0</v>
      </c>
      <c r="L1272" t="str">
        <f t="shared" si="114"/>
        <v xml:space="preserve">Hippocrepis </v>
      </c>
      <c r="M1272" t="str">
        <f t="shared" si="115"/>
        <v xml:space="preserve"> comosa</v>
      </c>
      <c r="N1272" t="str">
        <f t="shared" si="116"/>
        <v/>
      </c>
      <c r="O1272" t="str">
        <f t="shared" si="113"/>
        <v>Species</v>
      </c>
      <c r="P1272" t="str">
        <f t="shared" si="117"/>
        <v>L.</v>
      </c>
      <c r="Q1272" t="str">
        <f>LOOKUP(A1272,Formation!$A$2:$A$10,Formation!$B$2:$B$10)</f>
        <v>Grünland (Naturrasen, Wiesen und Weiden)</v>
      </c>
      <c r="R1272" t="str" cm="1">
        <f t="array" ref="R1272">INDEX(Klasse!$D$2:$D$42,MATCH(1,(A1272=Klasse!$A$2:$A$42) * (Species!B1272=Klasse!$B$2:$B$42),0))</f>
        <v>Wärmeliebende Trockenrasen</v>
      </c>
    </row>
    <row r="1273" spans="1:18" x14ac:dyDescent="0.3">
      <c r="A1273" s="10">
        <v>4</v>
      </c>
      <c r="B1273" s="10">
        <v>2</v>
      </c>
      <c r="C1273" s="10">
        <v>2</v>
      </c>
      <c r="E1273" t="str">
        <f>IF(C1273="",Options!$A$3,IF(D1273="",Options!$A$4,Options!$A$5))</f>
        <v>Verband</v>
      </c>
      <c r="F1273" t="str" cm="1">
        <f t="array" ref="F1273">IF(E1273=Options!$A$3,"",IF(E1273=Options!$A$4,INDEX(Verband!$E$2:$E$179,MATCH(1,(A1273=Verband!$A$2:$A$179) * (Species!B1273=Verband!$B$2:$B$179) * (Species!C1273=Verband!$C$2:$C$179),0)),IF(E1273=Options!$A$5,INDEX(Assoziation!$F$2:$F$96,MATCH(1,(A1273=Assoziation!$A$2:$A$96) * (Species!B1273=Assoziation!$B$2:$B$96) * (Species!C1273=Assoziation!$C$2:$C$96) * (Species!D1273=Assoziation!$D$2:$D$96),0)),"")))</f>
        <v>Xerobromion</v>
      </c>
      <c r="G1273" t="str" cm="1">
        <f t="array" ref="G1273">IF(E1273=Options!$A$3,INDEX(Klasse!$D$2:$D$42,MATCH(1,(A1273=Klasse!$A$2:$A$42) * (Species!B1273=Klasse!$B$2:$B$42),0)),IF(E1273=Options!$A$4,INDEX(Verband!$F$2:$F$179,MATCH(1,(A1273=Verband!$A$2:$A$179) * (Species!B1273=Verband!$B$2:$B$179) * (Species!C1273=Verband!$C$2:$C$179),0)),IF(E1273=Options!$A$5,INDEX(Assoziation!$G$2:$G$96,MATCH(1,(A1273=Assoziation!$A$2:$A$96) * (Species!B1273=Assoziation!$B$2:$B$96) * (Species!C1273=Assoziation!$C$2:$C$96) * (Species!D1273=Assoziation!$D$2:$D$96),0)),"")))</f>
        <v>Mitteleuropäischer Trockenrasen</v>
      </c>
      <c r="H1273" s="11" t="s">
        <v>1272</v>
      </c>
      <c r="I1273" s="10">
        <v>0</v>
      </c>
      <c r="J1273" s="10">
        <v>0</v>
      </c>
      <c r="K1273" s="10">
        <v>0</v>
      </c>
      <c r="L1273" t="str">
        <f t="shared" si="114"/>
        <v xml:space="preserve">Iris </v>
      </c>
      <c r="M1273" t="str">
        <f t="shared" si="115"/>
        <v xml:space="preserve"> ×germanica</v>
      </c>
      <c r="N1273" t="str">
        <f t="shared" si="116"/>
        <v/>
      </c>
      <c r="O1273" t="str">
        <f t="shared" si="113"/>
        <v>Species</v>
      </c>
      <c r="P1273" t="str">
        <f t="shared" si="117"/>
        <v>L.</v>
      </c>
      <c r="Q1273" t="str">
        <f>LOOKUP(A1273,Formation!$A$2:$A$10,Formation!$B$2:$B$10)</f>
        <v>Grünland (Naturrasen, Wiesen und Weiden)</v>
      </c>
      <c r="R1273" t="str" cm="1">
        <f t="array" ref="R1273">INDEX(Klasse!$D$2:$D$42,MATCH(1,(A1273=Klasse!$A$2:$A$42) * (Species!B1273=Klasse!$B$2:$B$42),0))</f>
        <v>Wärmeliebende Trockenrasen</v>
      </c>
    </row>
    <row r="1274" spans="1:18" x14ac:dyDescent="0.3">
      <c r="A1274" s="10">
        <v>4</v>
      </c>
      <c r="B1274" s="10">
        <v>2</v>
      </c>
      <c r="C1274" s="10">
        <v>2</v>
      </c>
      <c r="E1274" t="str">
        <f>IF(C1274="",Options!$A$3,IF(D1274="",Options!$A$4,Options!$A$5))</f>
        <v>Verband</v>
      </c>
      <c r="F1274" t="str" cm="1">
        <f t="array" ref="F1274">IF(E1274=Options!$A$3,"",IF(E1274=Options!$A$4,INDEX(Verband!$E$2:$E$179,MATCH(1,(A1274=Verband!$A$2:$A$179) * (Species!B1274=Verband!$B$2:$B$179) * (Species!C1274=Verband!$C$2:$C$179),0)),IF(E1274=Options!$A$5,INDEX(Assoziation!$F$2:$F$96,MATCH(1,(A1274=Assoziation!$A$2:$A$96) * (Species!B1274=Assoziation!$B$2:$B$96) * (Species!C1274=Assoziation!$C$2:$C$96) * (Species!D1274=Assoziation!$D$2:$D$96),0)),"")))</f>
        <v>Xerobromion</v>
      </c>
      <c r="G1274" t="str" cm="1">
        <f t="array" ref="G1274">IF(E1274=Options!$A$3,INDEX(Klasse!$D$2:$D$42,MATCH(1,(A1274=Klasse!$A$2:$A$42) * (Species!B1274=Klasse!$B$2:$B$42),0)),IF(E1274=Options!$A$4,INDEX(Verband!$F$2:$F$179,MATCH(1,(A1274=Verband!$A$2:$A$179) * (Species!B1274=Verband!$B$2:$B$179) * (Species!C1274=Verband!$C$2:$C$179),0)),IF(E1274=Options!$A$5,INDEX(Assoziation!$G$2:$G$96,MATCH(1,(A1274=Assoziation!$A$2:$A$96) * (Species!B1274=Assoziation!$B$2:$B$96) * (Species!C1274=Assoziation!$C$2:$C$96) * (Species!D1274=Assoziation!$D$2:$D$96),0)),"")))</f>
        <v>Mitteleuropäischer Trockenrasen</v>
      </c>
      <c r="H1274" s="11" t="s">
        <v>1186</v>
      </c>
      <c r="I1274" s="10">
        <v>0</v>
      </c>
      <c r="J1274" s="10">
        <v>0</v>
      </c>
      <c r="K1274" s="10">
        <v>0</v>
      </c>
      <c r="L1274" t="str">
        <f t="shared" si="114"/>
        <v xml:space="preserve">Koeleria </v>
      </c>
      <c r="M1274" t="str">
        <f t="shared" si="115"/>
        <v xml:space="preserve"> macrantha</v>
      </c>
      <c r="N1274" t="str">
        <f t="shared" si="116"/>
        <v/>
      </c>
      <c r="O1274" t="str">
        <f t="shared" si="113"/>
        <v>Species</v>
      </c>
      <c r="P1274" t="str">
        <f t="shared" si="117"/>
        <v>(Ledeb.) Schult.</v>
      </c>
      <c r="Q1274" t="str">
        <f>LOOKUP(A1274,Formation!$A$2:$A$10,Formation!$B$2:$B$10)</f>
        <v>Grünland (Naturrasen, Wiesen und Weiden)</v>
      </c>
      <c r="R1274" t="str" cm="1">
        <f t="array" ref="R1274">INDEX(Klasse!$D$2:$D$42,MATCH(1,(A1274=Klasse!$A$2:$A$42) * (Species!B1274=Klasse!$B$2:$B$42),0))</f>
        <v>Wärmeliebende Trockenrasen</v>
      </c>
    </row>
    <row r="1275" spans="1:18" x14ac:dyDescent="0.3">
      <c r="A1275" s="10">
        <v>4</v>
      </c>
      <c r="B1275" s="10">
        <v>2</v>
      </c>
      <c r="C1275" s="10">
        <v>2</v>
      </c>
      <c r="E1275" t="str">
        <f>IF(C1275="",Options!$A$3,IF(D1275="",Options!$A$4,Options!$A$5))</f>
        <v>Verband</v>
      </c>
      <c r="F1275" t="str" cm="1">
        <f t="array" ref="F1275">IF(E1275=Options!$A$3,"",IF(E1275=Options!$A$4,INDEX(Verband!$E$2:$E$179,MATCH(1,(A1275=Verband!$A$2:$A$179) * (Species!B1275=Verband!$B$2:$B$179) * (Species!C1275=Verband!$C$2:$C$179),0)),IF(E1275=Options!$A$5,INDEX(Assoziation!$F$2:$F$96,MATCH(1,(A1275=Assoziation!$A$2:$A$96) * (Species!B1275=Assoziation!$B$2:$B$96) * (Species!C1275=Assoziation!$C$2:$C$96) * (Species!D1275=Assoziation!$D$2:$D$96),0)),"")))</f>
        <v>Xerobromion</v>
      </c>
      <c r="G1275" t="str" cm="1">
        <f t="array" ref="G1275">IF(E1275=Options!$A$3,INDEX(Klasse!$D$2:$D$42,MATCH(1,(A1275=Klasse!$A$2:$A$42) * (Species!B1275=Klasse!$B$2:$B$42),0)),IF(E1275=Options!$A$4,INDEX(Verband!$F$2:$F$179,MATCH(1,(A1275=Verband!$A$2:$A$179) * (Species!B1275=Verband!$B$2:$B$179) * (Species!C1275=Verband!$C$2:$C$179),0)),IF(E1275=Options!$A$5,INDEX(Assoziation!$G$2:$G$96,MATCH(1,(A1275=Assoziation!$A$2:$A$96) * (Species!B1275=Assoziation!$B$2:$B$96) * (Species!C1275=Assoziation!$C$2:$C$96) * (Species!D1275=Assoziation!$D$2:$D$96),0)),"")))</f>
        <v>Mitteleuropäischer Trockenrasen</v>
      </c>
      <c r="H1275" s="11" t="s">
        <v>1187</v>
      </c>
      <c r="I1275" s="10">
        <v>0</v>
      </c>
      <c r="J1275" s="10">
        <v>0</v>
      </c>
      <c r="K1275" s="10">
        <v>0</v>
      </c>
      <c r="L1275" t="str">
        <f t="shared" si="114"/>
        <v xml:space="preserve">Koeleria </v>
      </c>
      <c r="M1275" t="str">
        <f t="shared" si="115"/>
        <v xml:space="preserve"> vallesiana</v>
      </c>
      <c r="N1275" t="str">
        <f t="shared" si="116"/>
        <v/>
      </c>
      <c r="O1275" t="str">
        <f t="shared" si="113"/>
        <v>Species</v>
      </c>
      <c r="P1275" t="str">
        <f t="shared" si="117"/>
        <v>(Honck.) Gaudin</v>
      </c>
      <c r="Q1275" t="str">
        <f>LOOKUP(A1275,Formation!$A$2:$A$10,Formation!$B$2:$B$10)</f>
        <v>Grünland (Naturrasen, Wiesen und Weiden)</v>
      </c>
      <c r="R1275" t="str" cm="1">
        <f t="array" ref="R1275">INDEX(Klasse!$D$2:$D$42,MATCH(1,(A1275=Klasse!$A$2:$A$42) * (Species!B1275=Klasse!$B$2:$B$42),0))</f>
        <v>Wärmeliebende Trockenrasen</v>
      </c>
    </row>
    <row r="1276" spans="1:18" x14ac:dyDescent="0.3">
      <c r="A1276" s="10">
        <v>4</v>
      </c>
      <c r="B1276" s="10">
        <v>2</v>
      </c>
      <c r="C1276" s="10">
        <v>2</v>
      </c>
      <c r="E1276" t="str">
        <f>IF(C1276="",Options!$A$3,IF(D1276="",Options!$A$4,Options!$A$5))</f>
        <v>Verband</v>
      </c>
      <c r="F1276" t="str" cm="1">
        <f t="array" ref="F1276">IF(E1276=Options!$A$3,"",IF(E1276=Options!$A$4,INDEX(Verband!$E$2:$E$179,MATCH(1,(A1276=Verband!$A$2:$A$179) * (Species!B1276=Verband!$B$2:$B$179) * (Species!C1276=Verband!$C$2:$C$179),0)),IF(E1276=Options!$A$5,INDEX(Assoziation!$F$2:$F$96,MATCH(1,(A1276=Assoziation!$A$2:$A$96) * (Species!B1276=Assoziation!$B$2:$B$96) * (Species!C1276=Assoziation!$C$2:$C$96) * (Species!D1276=Assoziation!$D$2:$D$96),0)),"")))</f>
        <v>Xerobromion</v>
      </c>
      <c r="G1276" t="str" cm="1">
        <f t="array" ref="G1276">IF(E1276=Options!$A$3,INDEX(Klasse!$D$2:$D$42,MATCH(1,(A1276=Klasse!$A$2:$A$42) * (Species!B1276=Klasse!$B$2:$B$42),0)),IF(E1276=Options!$A$4,INDEX(Verband!$F$2:$F$179,MATCH(1,(A1276=Verband!$A$2:$A$179) * (Species!B1276=Verband!$B$2:$B$179) * (Species!C1276=Verband!$C$2:$C$179),0)),IF(E1276=Options!$A$5,INDEX(Assoziation!$G$2:$G$96,MATCH(1,(A1276=Assoziation!$A$2:$A$96) * (Species!B1276=Assoziation!$B$2:$B$96) * (Species!C1276=Assoziation!$C$2:$C$96) * (Species!D1276=Assoziation!$D$2:$D$96),0)),"")))</f>
        <v>Mitteleuropäischer Trockenrasen</v>
      </c>
      <c r="H1276" s="11" t="s">
        <v>1273</v>
      </c>
      <c r="I1276" s="10">
        <v>0</v>
      </c>
      <c r="J1276" s="10">
        <v>0</v>
      </c>
      <c r="K1276" s="10">
        <v>0</v>
      </c>
      <c r="L1276" t="str">
        <f t="shared" si="114"/>
        <v xml:space="preserve">Lactuca </v>
      </c>
      <c r="M1276" t="str">
        <f t="shared" si="115"/>
        <v xml:space="preserve"> perennis</v>
      </c>
      <c r="N1276" t="str">
        <f t="shared" si="116"/>
        <v/>
      </c>
      <c r="O1276" t="str">
        <f t="shared" si="113"/>
        <v>Species</v>
      </c>
      <c r="P1276" t="str">
        <f t="shared" si="117"/>
        <v>L.</v>
      </c>
      <c r="Q1276" t="str">
        <f>LOOKUP(A1276,Formation!$A$2:$A$10,Formation!$B$2:$B$10)</f>
        <v>Grünland (Naturrasen, Wiesen und Weiden)</v>
      </c>
      <c r="R1276" t="str" cm="1">
        <f t="array" ref="R1276">INDEX(Klasse!$D$2:$D$42,MATCH(1,(A1276=Klasse!$A$2:$A$42) * (Species!B1276=Klasse!$B$2:$B$42),0))</f>
        <v>Wärmeliebende Trockenrasen</v>
      </c>
    </row>
    <row r="1277" spans="1:18" x14ac:dyDescent="0.3">
      <c r="A1277" s="10">
        <v>4</v>
      </c>
      <c r="B1277" s="10">
        <v>2</v>
      </c>
      <c r="C1277" s="10">
        <v>2</v>
      </c>
      <c r="E1277" t="str">
        <f>IF(C1277="",Options!$A$3,IF(D1277="",Options!$A$4,Options!$A$5))</f>
        <v>Verband</v>
      </c>
      <c r="F1277" t="str" cm="1">
        <f t="array" ref="F1277">IF(E1277=Options!$A$3,"",IF(E1277=Options!$A$4,INDEX(Verband!$E$2:$E$179,MATCH(1,(A1277=Verband!$A$2:$A$179) * (Species!B1277=Verband!$B$2:$B$179) * (Species!C1277=Verband!$C$2:$C$179),0)),IF(E1277=Options!$A$5,INDEX(Assoziation!$F$2:$F$96,MATCH(1,(A1277=Assoziation!$A$2:$A$96) * (Species!B1277=Assoziation!$B$2:$B$96) * (Species!C1277=Assoziation!$C$2:$C$96) * (Species!D1277=Assoziation!$D$2:$D$96),0)),"")))</f>
        <v>Xerobromion</v>
      </c>
      <c r="G1277" t="str" cm="1">
        <f t="array" ref="G1277">IF(E1277=Options!$A$3,INDEX(Klasse!$D$2:$D$42,MATCH(1,(A1277=Klasse!$A$2:$A$42) * (Species!B1277=Klasse!$B$2:$B$42),0)),IF(E1277=Options!$A$4,INDEX(Verband!$F$2:$F$179,MATCH(1,(A1277=Verband!$A$2:$A$179) * (Species!B1277=Verband!$B$2:$B$179) * (Species!C1277=Verband!$C$2:$C$179),0)),IF(E1277=Options!$A$5,INDEX(Assoziation!$G$2:$G$96,MATCH(1,(A1277=Assoziation!$A$2:$A$96) * (Species!B1277=Assoziation!$B$2:$B$96) * (Species!C1277=Assoziation!$C$2:$C$96) * (Species!D1277=Assoziation!$D$2:$D$96),0)),"")))</f>
        <v>Mitteleuropäischer Trockenrasen</v>
      </c>
      <c r="H1277" s="11" t="s">
        <v>1274</v>
      </c>
      <c r="I1277" s="10">
        <v>0</v>
      </c>
      <c r="J1277" s="10">
        <v>1</v>
      </c>
      <c r="K1277" s="10">
        <v>0</v>
      </c>
      <c r="L1277" t="str">
        <f t="shared" si="114"/>
        <v xml:space="preserve">Linum </v>
      </c>
      <c r="M1277" t="str">
        <f t="shared" si="115"/>
        <v xml:space="preserve"> tenuifolium</v>
      </c>
      <c r="N1277" t="str">
        <f t="shared" si="116"/>
        <v/>
      </c>
      <c r="O1277" t="str">
        <f t="shared" si="113"/>
        <v>Species</v>
      </c>
      <c r="P1277" t="str">
        <f t="shared" si="117"/>
        <v>L.</v>
      </c>
      <c r="Q1277" t="str">
        <f>LOOKUP(A1277,Formation!$A$2:$A$10,Formation!$B$2:$B$10)</f>
        <v>Grünland (Naturrasen, Wiesen und Weiden)</v>
      </c>
      <c r="R1277" t="str" cm="1">
        <f t="array" ref="R1277">INDEX(Klasse!$D$2:$D$42,MATCH(1,(A1277=Klasse!$A$2:$A$42) * (Species!B1277=Klasse!$B$2:$B$42),0))</f>
        <v>Wärmeliebende Trockenrasen</v>
      </c>
    </row>
    <row r="1278" spans="1:18" x14ac:dyDescent="0.3">
      <c r="A1278" s="10">
        <v>4</v>
      </c>
      <c r="B1278" s="10">
        <v>2</v>
      </c>
      <c r="C1278" s="10">
        <v>2</v>
      </c>
      <c r="E1278" t="str">
        <f>IF(C1278="",Options!$A$3,IF(D1278="",Options!$A$4,Options!$A$5))</f>
        <v>Verband</v>
      </c>
      <c r="F1278" t="str" cm="1">
        <f t="array" ref="F1278">IF(E1278=Options!$A$3,"",IF(E1278=Options!$A$4,INDEX(Verband!$E$2:$E$179,MATCH(1,(A1278=Verband!$A$2:$A$179) * (Species!B1278=Verband!$B$2:$B$179) * (Species!C1278=Verband!$C$2:$C$179),0)),IF(E1278=Options!$A$5,INDEX(Assoziation!$F$2:$F$96,MATCH(1,(A1278=Assoziation!$A$2:$A$96) * (Species!B1278=Assoziation!$B$2:$B$96) * (Species!C1278=Assoziation!$C$2:$C$96) * (Species!D1278=Assoziation!$D$2:$D$96),0)),"")))</f>
        <v>Xerobromion</v>
      </c>
      <c r="G1278" t="str" cm="1">
        <f t="array" ref="G1278">IF(E1278=Options!$A$3,INDEX(Klasse!$D$2:$D$42,MATCH(1,(A1278=Klasse!$A$2:$A$42) * (Species!B1278=Klasse!$B$2:$B$42),0)),IF(E1278=Options!$A$4,INDEX(Verband!$F$2:$F$179,MATCH(1,(A1278=Verband!$A$2:$A$179) * (Species!B1278=Verband!$B$2:$B$179) * (Species!C1278=Verband!$C$2:$C$179),0)),IF(E1278=Options!$A$5,INDEX(Assoziation!$G$2:$G$96,MATCH(1,(A1278=Assoziation!$A$2:$A$96) * (Species!B1278=Assoziation!$B$2:$B$96) * (Species!C1278=Assoziation!$C$2:$C$96) * (Species!D1278=Assoziation!$D$2:$D$96),0)),"")))</f>
        <v>Mitteleuropäischer Trockenrasen</v>
      </c>
      <c r="H1278" s="11" t="s">
        <v>1275</v>
      </c>
      <c r="I1278" s="10">
        <v>0</v>
      </c>
      <c r="J1278" s="10">
        <v>0</v>
      </c>
      <c r="K1278" s="10">
        <v>0</v>
      </c>
      <c r="L1278" t="str">
        <f t="shared" si="114"/>
        <v xml:space="preserve">Lomelosia </v>
      </c>
      <c r="M1278" t="str">
        <f t="shared" si="115"/>
        <v xml:space="preserve"> graminifolia</v>
      </c>
      <c r="N1278" t="str">
        <f t="shared" si="116"/>
        <v/>
      </c>
      <c r="O1278" t="str">
        <f t="shared" si="113"/>
        <v>Species</v>
      </c>
      <c r="P1278" t="str">
        <f t="shared" si="117"/>
        <v>(L.) Greuter &amp; Burdet</v>
      </c>
      <c r="Q1278" t="str">
        <f>LOOKUP(A1278,Formation!$A$2:$A$10,Formation!$B$2:$B$10)</f>
        <v>Grünland (Naturrasen, Wiesen und Weiden)</v>
      </c>
      <c r="R1278" t="str" cm="1">
        <f t="array" ref="R1278">INDEX(Klasse!$D$2:$D$42,MATCH(1,(A1278=Klasse!$A$2:$A$42) * (Species!B1278=Klasse!$B$2:$B$42),0))</f>
        <v>Wärmeliebende Trockenrasen</v>
      </c>
    </row>
    <row r="1279" spans="1:18" x14ac:dyDescent="0.3">
      <c r="A1279" s="10">
        <v>4</v>
      </c>
      <c r="B1279" s="10">
        <v>2</v>
      </c>
      <c r="C1279" s="10">
        <v>2</v>
      </c>
      <c r="E1279" t="str">
        <f>IF(C1279="",Options!$A$3,IF(D1279="",Options!$A$4,Options!$A$5))</f>
        <v>Verband</v>
      </c>
      <c r="F1279" t="str" cm="1">
        <f t="array" ref="F1279">IF(E1279=Options!$A$3,"",IF(E1279=Options!$A$4,INDEX(Verband!$E$2:$E$179,MATCH(1,(A1279=Verband!$A$2:$A$179) * (Species!B1279=Verband!$B$2:$B$179) * (Species!C1279=Verband!$C$2:$C$179),0)),IF(E1279=Options!$A$5,INDEX(Assoziation!$F$2:$F$96,MATCH(1,(A1279=Assoziation!$A$2:$A$96) * (Species!B1279=Assoziation!$B$2:$B$96) * (Species!C1279=Assoziation!$C$2:$C$96) * (Species!D1279=Assoziation!$D$2:$D$96),0)),"")))</f>
        <v>Xerobromion</v>
      </c>
      <c r="G1279" t="str" cm="1">
        <f t="array" ref="G1279">IF(E1279=Options!$A$3,INDEX(Klasse!$D$2:$D$42,MATCH(1,(A1279=Klasse!$A$2:$A$42) * (Species!B1279=Klasse!$B$2:$B$42),0)),IF(E1279=Options!$A$4,INDEX(Verband!$F$2:$F$179,MATCH(1,(A1279=Verband!$A$2:$A$179) * (Species!B1279=Verband!$B$2:$B$179) * (Species!C1279=Verband!$C$2:$C$179),0)),IF(E1279=Options!$A$5,INDEX(Assoziation!$G$2:$G$96,MATCH(1,(A1279=Assoziation!$A$2:$A$96) * (Species!B1279=Assoziation!$B$2:$B$96) * (Species!C1279=Assoziation!$C$2:$C$96) * (Species!D1279=Assoziation!$D$2:$D$96),0)),"")))</f>
        <v>Mitteleuropäischer Trockenrasen</v>
      </c>
      <c r="H1279" s="11" t="s">
        <v>1276</v>
      </c>
      <c r="I1279" s="10">
        <v>0</v>
      </c>
      <c r="J1279" s="10">
        <v>0</v>
      </c>
      <c r="K1279" s="10">
        <v>0</v>
      </c>
      <c r="L1279" t="str">
        <f t="shared" si="114"/>
        <v xml:space="preserve">Medicago </v>
      </c>
      <c r="M1279" t="str">
        <f t="shared" si="115"/>
        <v xml:space="preserve"> minima</v>
      </c>
      <c r="N1279" t="str">
        <f t="shared" si="116"/>
        <v/>
      </c>
      <c r="O1279" t="str">
        <f t="shared" si="113"/>
        <v>Species</v>
      </c>
      <c r="P1279" t="str">
        <f t="shared" si="117"/>
        <v>(L.) L.</v>
      </c>
      <c r="Q1279" t="str">
        <f>LOOKUP(A1279,Formation!$A$2:$A$10,Formation!$B$2:$B$10)</f>
        <v>Grünland (Naturrasen, Wiesen und Weiden)</v>
      </c>
      <c r="R1279" t="str" cm="1">
        <f t="array" ref="R1279">INDEX(Klasse!$D$2:$D$42,MATCH(1,(A1279=Klasse!$A$2:$A$42) * (Species!B1279=Klasse!$B$2:$B$42),0))</f>
        <v>Wärmeliebende Trockenrasen</v>
      </c>
    </row>
    <row r="1280" spans="1:18" x14ac:dyDescent="0.3">
      <c r="A1280" s="10">
        <v>4</v>
      </c>
      <c r="B1280" s="10">
        <v>2</v>
      </c>
      <c r="C1280" s="10">
        <v>2</v>
      </c>
      <c r="E1280" t="str">
        <f>IF(C1280="",Options!$A$3,IF(D1280="",Options!$A$4,Options!$A$5))</f>
        <v>Verband</v>
      </c>
      <c r="F1280" t="str" cm="1">
        <f t="array" ref="F1280">IF(E1280=Options!$A$3,"",IF(E1280=Options!$A$4,INDEX(Verband!$E$2:$E$179,MATCH(1,(A1280=Verband!$A$2:$A$179) * (Species!B1280=Verband!$B$2:$B$179) * (Species!C1280=Verband!$C$2:$C$179),0)),IF(E1280=Options!$A$5,INDEX(Assoziation!$F$2:$F$96,MATCH(1,(A1280=Assoziation!$A$2:$A$96) * (Species!B1280=Assoziation!$B$2:$B$96) * (Species!C1280=Assoziation!$C$2:$C$96) * (Species!D1280=Assoziation!$D$2:$D$96),0)),"")))</f>
        <v>Xerobromion</v>
      </c>
      <c r="G1280" t="str" cm="1">
        <f t="array" ref="G1280">IF(E1280=Options!$A$3,INDEX(Klasse!$D$2:$D$42,MATCH(1,(A1280=Klasse!$A$2:$A$42) * (Species!B1280=Klasse!$B$2:$B$42),0)),IF(E1280=Options!$A$4,INDEX(Verband!$F$2:$F$179,MATCH(1,(A1280=Verband!$A$2:$A$179) * (Species!B1280=Verband!$B$2:$B$179) * (Species!C1280=Verband!$C$2:$C$179),0)),IF(E1280=Options!$A$5,INDEX(Assoziation!$G$2:$G$96,MATCH(1,(A1280=Assoziation!$A$2:$A$96) * (Species!B1280=Assoziation!$B$2:$B$96) * (Species!C1280=Assoziation!$C$2:$C$96) * (Species!D1280=Assoziation!$D$2:$D$96),0)),"")))</f>
        <v>Mitteleuropäischer Trockenrasen</v>
      </c>
      <c r="H1280" s="11" t="s">
        <v>1277</v>
      </c>
      <c r="I1280" s="10">
        <v>0</v>
      </c>
      <c r="J1280" s="10">
        <v>0</v>
      </c>
      <c r="K1280" s="10">
        <v>0</v>
      </c>
      <c r="L1280" t="str">
        <f t="shared" si="114"/>
        <v xml:space="preserve">Orobanche </v>
      </c>
      <c r="M1280" t="str">
        <f t="shared" si="115"/>
        <v xml:space="preserve"> alba</v>
      </c>
      <c r="N1280" t="str">
        <f t="shared" si="116"/>
        <v/>
      </c>
      <c r="O1280" t="str">
        <f t="shared" si="113"/>
        <v>Species</v>
      </c>
      <c r="P1280" t="str">
        <f t="shared" si="117"/>
        <v>Willd.</v>
      </c>
      <c r="Q1280" t="str">
        <f>LOOKUP(A1280,Formation!$A$2:$A$10,Formation!$B$2:$B$10)</f>
        <v>Grünland (Naturrasen, Wiesen und Weiden)</v>
      </c>
      <c r="R1280" t="str" cm="1">
        <f t="array" ref="R1280">INDEX(Klasse!$D$2:$D$42,MATCH(1,(A1280=Klasse!$A$2:$A$42) * (Species!B1280=Klasse!$B$2:$B$42),0))</f>
        <v>Wärmeliebende Trockenrasen</v>
      </c>
    </row>
    <row r="1281" spans="1:18" x14ac:dyDescent="0.3">
      <c r="A1281" s="10">
        <v>4</v>
      </c>
      <c r="B1281" s="10">
        <v>2</v>
      </c>
      <c r="C1281" s="10">
        <v>2</v>
      </c>
      <c r="E1281" t="str">
        <f>IF(C1281="",Options!$A$3,IF(D1281="",Options!$A$4,Options!$A$5))</f>
        <v>Verband</v>
      </c>
      <c r="F1281" t="str" cm="1">
        <f t="array" ref="F1281">IF(E1281=Options!$A$3,"",IF(E1281=Options!$A$4,INDEX(Verband!$E$2:$E$179,MATCH(1,(A1281=Verband!$A$2:$A$179) * (Species!B1281=Verband!$B$2:$B$179) * (Species!C1281=Verband!$C$2:$C$179),0)),IF(E1281=Options!$A$5,INDEX(Assoziation!$F$2:$F$96,MATCH(1,(A1281=Assoziation!$A$2:$A$96) * (Species!B1281=Assoziation!$B$2:$B$96) * (Species!C1281=Assoziation!$C$2:$C$96) * (Species!D1281=Assoziation!$D$2:$D$96),0)),"")))</f>
        <v>Xerobromion</v>
      </c>
      <c r="G1281" t="str" cm="1">
        <f t="array" ref="G1281">IF(E1281=Options!$A$3,INDEX(Klasse!$D$2:$D$42,MATCH(1,(A1281=Klasse!$A$2:$A$42) * (Species!B1281=Klasse!$B$2:$B$42),0)),IF(E1281=Options!$A$4,INDEX(Verband!$F$2:$F$179,MATCH(1,(A1281=Verband!$A$2:$A$179) * (Species!B1281=Verband!$B$2:$B$179) * (Species!C1281=Verband!$C$2:$C$179),0)),IF(E1281=Options!$A$5,INDEX(Assoziation!$G$2:$G$96,MATCH(1,(A1281=Assoziation!$A$2:$A$96) * (Species!B1281=Assoziation!$B$2:$B$96) * (Species!C1281=Assoziation!$C$2:$C$96) * (Species!D1281=Assoziation!$D$2:$D$96),0)),"")))</f>
        <v>Mitteleuropäischer Trockenrasen</v>
      </c>
      <c r="H1281" s="11" t="s">
        <v>1278</v>
      </c>
      <c r="I1281" s="10">
        <v>0</v>
      </c>
      <c r="J1281" s="10">
        <v>0</v>
      </c>
      <c r="K1281" s="10">
        <v>0</v>
      </c>
      <c r="L1281" t="str">
        <f t="shared" si="114"/>
        <v xml:space="preserve">Orobanche </v>
      </c>
      <c r="M1281" t="str">
        <f t="shared" si="115"/>
        <v xml:space="preserve"> elatior</v>
      </c>
      <c r="N1281" t="str">
        <f t="shared" si="116"/>
        <v/>
      </c>
      <c r="O1281" t="str">
        <f t="shared" si="113"/>
        <v>Species</v>
      </c>
      <c r="P1281" t="str">
        <f t="shared" si="117"/>
        <v>Sutton</v>
      </c>
      <c r="Q1281" t="str">
        <f>LOOKUP(A1281,Formation!$A$2:$A$10,Formation!$B$2:$B$10)</f>
        <v>Grünland (Naturrasen, Wiesen und Weiden)</v>
      </c>
      <c r="R1281" t="str" cm="1">
        <f t="array" ref="R1281">INDEX(Klasse!$D$2:$D$42,MATCH(1,(A1281=Klasse!$A$2:$A$42) * (Species!B1281=Klasse!$B$2:$B$42),0))</f>
        <v>Wärmeliebende Trockenrasen</v>
      </c>
    </row>
    <row r="1282" spans="1:18" x14ac:dyDescent="0.3">
      <c r="A1282" s="10">
        <v>4</v>
      </c>
      <c r="B1282" s="10">
        <v>2</v>
      </c>
      <c r="C1282" s="10">
        <v>2</v>
      </c>
      <c r="E1282" t="str">
        <f>IF(C1282="",Options!$A$3,IF(D1282="",Options!$A$4,Options!$A$5))</f>
        <v>Verband</v>
      </c>
      <c r="F1282" t="str" cm="1">
        <f t="array" ref="F1282">IF(E1282=Options!$A$3,"",IF(E1282=Options!$A$4,INDEX(Verband!$E$2:$E$179,MATCH(1,(A1282=Verband!$A$2:$A$179) * (Species!B1282=Verband!$B$2:$B$179) * (Species!C1282=Verband!$C$2:$C$179),0)),IF(E1282=Options!$A$5,INDEX(Assoziation!$F$2:$F$96,MATCH(1,(A1282=Assoziation!$A$2:$A$96) * (Species!B1282=Assoziation!$B$2:$B$96) * (Species!C1282=Assoziation!$C$2:$C$96) * (Species!D1282=Assoziation!$D$2:$D$96),0)),"")))</f>
        <v>Xerobromion</v>
      </c>
      <c r="G1282" t="str" cm="1">
        <f t="array" ref="G1282">IF(E1282=Options!$A$3,INDEX(Klasse!$D$2:$D$42,MATCH(1,(A1282=Klasse!$A$2:$A$42) * (Species!B1282=Klasse!$B$2:$B$42),0)),IF(E1282=Options!$A$4,INDEX(Verband!$F$2:$F$179,MATCH(1,(A1282=Verband!$A$2:$A$179) * (Species!B1282=Verband!$B$2:$B$179) * (Species!C1282=Verband!$C$2:$C$179),0)),IF(E1282=Options!$A$5,INDEX(Assoziation!$G$2:$G$96,MATCH(1,(A1282=Assoziation!$A$2:$A$96) * (Species!B1282=Assoziation!$B$2:$B$96) * (Species!C1282=Assoziation!$C$2:$C$96) * (Species!D1282=Assoziation!$D$2:$D$96),0)),"")))</f>
        <v>Mitteleuropäischer Trockenrasen</v>
      </c>
      <c r="H1282" s="11" t="s">
        <v>1279</v>
      </c>
      <c r="I1282" s="10">
        <v>0</v>
      </c>
      <c r="J1282" s="10">
        <v>0</v>
      </c>
      <c r="K1282" s="10">
        <v>0</v>
      </c>
      <c r="L1282" t="str">
        <f t="shared" si="114"/>
        <v xml:space="preserve">Orobanche </v>
      </c>
      <c r="M1282" t="str">
        <f t="shared" si="115"/>
        <v xml:space="preserve"> teucrii</v>
      </c>
      <c r="N1282" t="str">
        <f t="shared" si="116"/>
        <v/>
      </c>
      <c r="O1282" t="str">
        <f t="shared" si="113"/>
        <v>Species</v>
      </c>
      <c r="P1282" t="str">
        <f t="shared" si="117"/>
        <v>Holandre</v>
      </c>
      <c r="Q1282" t="str">
        <f>LOOKUP(A1282,Formation!$A$2:$A$10,Formation!$B$2:$B$10)</f>
        <v>Grünland (Naturrasen, Wiesen und Weiden)</v>
      </c>
      <c r="R1282" t="str" cm="1">
        <f t="array" ref="R1282">INDEX(Klasse!$D$2:$D$42,MATCH(1,(A1282=Klasse!$A$2:$A$42) * (Species!B1282=Klasse!$B$2:$B$42),0))</f>
        <v>Wärmeliebende Trockenrasen</v>
      </c>
    </row>
    <row r="1283" spans="1:18" x14ac:dyDescent="0.3">
      <c r="A1283" s="10">
        <v>4</v>
      </c>
      <c r="B1283" s="10">
        <v>2</v>
      </c>
      <c r="C1283" s="10">
        <v>2</v>
      </c>
      <c r="E1283" t="str">
        <f>IF(C1283="",Options!$A$3,IF(D1283="",Options!$A$4,Options!$A$5))</f>
        <v>Verband</v>
      </c>
      <c r="F1283" t="str" cm="1">
        <f t="array" ref="F1283">IF(E1283=Options!$A$3,"",IF(E1283=Options!$A$4,INDEX(Verband!$E$2:$E$179,MATCH(1,(A1283=Verband!$A$2:$A$179) * (Species!B1283=Verband!$B$2:$B$179) * (Species!C1283=Verband!$C$2:$C$179),0)),IF(E1283=Options!$A$5,INDEX(Assoziation!$F$2:$F$96,MATCH(1,(A1283=Assoziation!$A$2:$A$96) * (Species!B1283=Assoziation!$B$2:$B$96) * (Species!C1283=Assoziation!$C$2:$C$96) * (Species!D1283=Assoziation!$D$2:$D$96),0)),"")))</f>
        <v>Xerobromion</v>
      </c>
      <c r="G1283" t="str" cm="1">
        <f t="array" ref="G1283">IF(E1283=Options!$A$3,INDEX(Klasse!$D$2:$D$42,MATCH(1,(A1283=Klasse!$A$2:$A$42) * (Species!B1283=Klasse!$B$2:$B$42),0)),IF(E1283=Options!$A$4,INDEX(Verband!$F$2:$F$179,MATCH(1,(A1283=Verband!$A$2:$A$179) * (Species!B1283=Verband!$B$2:$B$179) * (Species!C1283=Verband!$C$2:$C$179),0)),IF(E1283=Options!$A$5,INDEX(Assoziation!$G$2:$G$96,MATCH(1,(A1283=Assoziation!$A$2:$A$96) * (Species!B1283=Assoziation!$B$2:$B$96) * (Species!C1283=Assoziation!$C$2:$C$96) * (Species!D1283=Assoziation!$D$2:$D$96),0)),"")))</f>
        <v>Mitteleuropäischer Trockenrasen</v>
      </c>
      <c r="H1283" s="11" t="s">
        <v>1141</v>
      </c>
      <c r="I1283" s="10">
        <v>0</v>
      </c>
      <c r="J1283" s="10">
        <v>0</v>
      </c>
      <c r="K1283" s="10">
        <v>0</v>
      </c>
      <c r="L1283" t="str">
        <f t="shared" si="114"/>
        <v xml:space="preserve">Pimpinella </v>
      </c>
      <c r="M1283" t="str">
        <f t="shared" si="115"/>
        <v xml:space="preserve"> saxifraga</v>
      </c>
      <c r="N1283" t="str">
        <f t="shared" si="116"/>
        <v/>
      </c>
      <c r="O1283" t="str">
        <f t="shared" ref="O1283:O1346" si="118">IF(COUNTIF(H1283,"*subsp.*"),"Subspecies",IF(COUNTIF(H1283,"*aggr.*"),"aggr",IF(COUNTIF(H1283,"*×*"),"Species",IF(COUNTIF(H1283,"* *"),IF(EXACT(MID(H1283,FIND(" ",H1283)+1,1),UPPER(MID(H1283,FIND(" ",H1283)+1,1))),"Genus","Species"),"Genus"))))</f>
        <v>Species</v>
      </c>
      <c r="P1283" t="str">
        <f t="shared" si="117"/>
        <v>L.</v>
      </c>
      <c r="Q1283" t="str">
        <f>LOOKUP(A1283,Formation!$A$2:$A$10,Formation!$B$2:$B$10)</f>
        <v>Grünland (Naturrasen, Wiesen und Weiden)</v>
      </c>
      <c r="R1283" t="str" cm="1">
        <f t="array" ref="R1283">INDEX(Klasse!$D$2:$D$42,MATCH(1,(A1283=Klasse!$A$2:$A$42) * (Species!B1283=Klasse!$B$2:$B$42),0))</f>
        <v>Wärmeliebende Trockenrasen</v>
      </c>
    </row>
    <row r="1284" spans="1:18" x14ac:dyDescent="0.3">
      <c r="A1284" s="10">
        <v>4</v>
      </c>
      <c r="B1284" s="10">
        <v>2</v>
      </c>
      <c r="C1284" s="10">
        <v>2</v>
      </c>
      <c r="E1284" t="str">
        <f>IF(C1284="",Options!$A$3,IF(D1284="",Options!$A$4,Options!$A$5))</f>
        <v>Verband</v>
      </c>
      <c r="F1284" t="str" cm="1">
        <f t="array" ref="F1284">IF(E1284=Options!$A$3,"",IF(E1284=Options!$A$4,INDEX(Verband!$E$2:$E$179,MATCH(1,(A1284=Verband!$A$2:$A$179) * (Species!B1284=Verband!$B$2:$B$179) * (Species!C1284=Verband!$C$2:$C$179),0)),IF(E1284=Options!$A$5,INDEX(Assoziation!$F$2:$F$96,MATCH(1,(A1284=Assoziation!$A$2:$A$96) * (Species!B1284=Assoziation!$B$2:$B$96) * (Species!C1284=Assoziation!$C$2:$C$96) * (Species!D1284=Assoziation!$D$2:$D$96),0)),"")))</f>
        <v>Xerobromion</v>
      </c>
      <c r="G1284" t="str" cm="1">
        <f t="array" ref="G1284">IF(E1284=Options!$A$3,INDEX(Klasse!$D$2:$D$42,MATCH(1,(A1284=Klasse!$A$2:$A$42) * (Species!B1284=Klasse!$B$2:$B$42),0)),IF(E1284=Options!$A$4,INDEX(Verband!$F$2:$F$179,MATCH(1,(A1284=Verband!$A$2:$A$179) * (Species!B1284=Verband!$B$2:$B$179) * (Species!C1284=Verband!$C$2:$C$179),0)),IF(E1284=Options!$A$5,INDEX(Assoziation!$G$2:$G$96,MATCH(1,(A1284=Assoziation!$A$2:$A$96) * (Species!B1284=Assoziation!$B$2:$B$96) * (Species!C1284=Assoziation!$C$2:$C$96) * (Species!D1284=Assoziation!$D$2:$D$96),0)),"")))</f>
        <v>Mitteleuropäischer Trockenrasen</v>
      </c>
      <c r="H1284" s="11" t="s">
        <v>1280</v>
      </c>
      <c r="I1284" s="10">
        <v>0</v>
      </c>
      <c r="J1284" s="10">
        <v>1</v>
      </c>
      <c r="K1284" s="10">
        <v>0</v>
      </c>
      <c r="L1284" t="str">
        <f t="shared" si="114"/>
        <v xml:space="preserve">Potentilla </v>
      </c>
      <c r="M1284" t="str">
        <f t="shared" si="115"/>
        <v xml:space="preserve"> verna</v>
      </c>
      <c r="N1284" t="str">
        <f t="shared" si="116"/>
        <v/>
      </c>
      <c r="O1284" t="str">
        <f t="shared" si="118"/>
        <v>Species</v>
      </c>
      <c r="P1284" t="str">
        <f t="shared" si="117"/>
        <v>L.</v>
      </c>
      <c r="Q1284" t="str">
        <f>LOOKUP(A1284,Formation!$A$2:$A$10,Formation!$B$2:$B$10)</f>
        <v>Grünland (Naturrasen, Wiesen und Weiden)</v>
      </c>
      <c r="R1284" t="str" cm="1">
        <f t="array" ref="R1284">INDEX(Klasse!$D$2:$D$42,MATCH(1,(A1284=Klasse!$A$2:$A$42) * (Species!B1284=Klasse!$B$2:$B$42),0))</f>
        <v>Wärmeliebende Trockenrasen</v>
      </c>
    </row>
    <row r="1285" spans="1:18" x14ac:dyDescent="0.3">
      <c r="A1285" s="10">
        <v>4</v>
      </c>
      <c r="B1285" s="10">
        <v>2</v>
      </c>
      <c r="C1285" s="10">
        <v>2</v>
      </c>
      <c r="E1285" t="str">
        <f>IF(C1285="",Options!$A$3,IF(D1285="",Options!$A$4,Options!$A$5))</f>
        <v>Verband</v>
      </c>
      <c r="F1285" t="str" cm="1">
        <f t="array" ref="F1285">IF(E1285=Options!$A$3,"",IF(E1285=Options!$A$4,INDEX(Verband!$E$2:$E$179,MATCH(1,(A1285=Verband!$A$2:$A$179) * (Species!B1285=Verband!$B$2:$B$179) * (Species!C1285=Verband!$C$2:$C$179),0)),IF(E1285=Options!$A$5,INDEX(Assoziation!$F$2:$F$96,MATCH(1,(A1285=Assoziation!$A$2:$A$96) * (Species!B1285=Assoziation!$B$2:$B$96) * (Species!C1285=Assoziation!$C$2:$C$96) * (Species!D1285=Assoziation!$D$2:$D$96),0)),"")))</f>
        <v>Xerobromion</v>
      </c>
      <c r="G1285" t="str" cm="1">
        <f t="array" ref="G1285">IF(E1285=Options!$A$3,INDEX(Klasse!$D$2:$D$42,MATCH(1,(A1285=Klasse!$A$2:$A$42) * (Species!B1285=Klasse!$B$2:$B$42),0)),IF(E1285=Options!$A$4,INDEX(Verband!$F$2:$F$179,MATCH(1,(A1285=Verband!$A$2:$A$179) * (Species!B1285=Verband!$B$2:$B$179) * (Species!C1285=Verband!$C$2:$C$179),0)),IF(E1285=Options!$A$5,INDEX(Assoziation!$G$2:$G$96,MATCH(1,(A1285=Assoziation!$A$2:$A$96) * (Species!B1285=Assoziation!$B$2:$B$96) * (Species!C1285=Assoziation!$C$2:$C$96) * (Species!D1285=Assoziation!$D$2:$D$96),0)),"")))</f>
        <v>Mitteleuropäischer Trockenrasen</v>
      </c>
      <c r="H1285" s="11" t="s">
        <v>1241</v>
      </c>
      <c r="I1285" s="10">
        <v>0</v>
      </c>
      <c r="J1285" s="10">
        <v>1</v>
      </c>
      <c r="K1285" s="10">
        <v>0</v>
      </c>
      <c r="L1285" t="str">
        <f t="shared" si="114"/>
        <v xml:space="preserve">Pseudolysimachion </v>
      </c>
      <c r="M1285" t="str">
        <f t="shared" si="115"/>
        <v xml:space="preserve"> spicatum</v>
      </c>
      <c r="N1285" t="str">
        <f t="shared" si="116"/>
        <v/>
      </c>
      <c r="O1285" t="str">
        <f t="shared" si="118"/>
        <v>Species</v>
      </c>
      <c r="P1285" t="str">
        <f t="shared" si="117"/>
        <v>(L.) Opiz</v>
      </c>
      <c r="Q1285" t="str">
        <f>LOOKUP(A1285,Formation!$A$2:$A$10,Formation!$B$2:$B$10)</f>
        <v>Grünland (Naturrasen, Wiesen und Weiden)</v>
      </c>
      <c r="R1285" t="str" cm="1">
        <f t="array" ref="R1285">INDEX(Klasse!$D$2:$D$42,MATCH(1,(A1285=Klasse!$A$2:$A$42) * (Species!B1285=Klasse!$B$2:$B$42),0))</f>
        <v>Wärmeliebende Trockenrasen</v>
      </c>
    </row>
    <row r="1286" spans="1:18" x14ac:dyDescent="0.3">
      <c r="A1286" s="10">
        <v>4</v>
      </c>
      <c r="B1286" s="10">
        <v>2</v>
      </c>
      <c r="C1286" s="10">
        <v>2</v>
      </c>
      <c r="E1286" t="str">
        <f>IF(C1286="",Options!$A$3,IF(D1286="",Options!$A$4,Options!$A$5))</f>
        <v>Verband</v>
      </c>
      <c r="F1286" t="str" cm="1">
        <f t="array" ref="F1286">IF(E1286=Options!$A$3,"",IF(E1286=Options!$A$4,INDEX(Verband!$E$2:$E$179,MATCH(1,(A1286=Verband!$A$2:$A$179) * (Species!B1286=Verband!$B$2:$B$179) * (Species!C1286=Verband!$C$2:$C$179),0)),IF(E1286=Options!$A$5,INDEX(Assoziation!$F$2:$F$96,MATCH(1,(A1286=Assoziation!$A$2:$A$96) * (Species!B1286=Assoziation!$B$2:$B$96) * (Species!C1286=Assoziation!$C$2:$C$96) * (Species!D1286=Assoziation!$D$2:$D$96),0)),"")))</f>
        <v>Xerobromion</v>
      </c>
      <c r="G1286" t="str" cm="1">
        <f t="array" ref="G1286">IF(E1286=Options!$A$3,INDEX(Klasse!$D$2:$D$42,MATCH(1,(A1286=Klasse!$A$2:$A$42) * (Species!B1286=Klasse!$B$2:$B$42),0)),IF(E1286=Options!$A$4,INDEX(Verband!$F$2:$F$179,MATCH(1,(A1286=Verband!$A$2:$A$179) * (Species!B1286=Verband!$B$2:$B$179) * (Species!C1286=Verband!$C$2:$C$179),0)),IF(E1286=Options!$A$5,INDEX(Assoziation!$G$2:$G$96,MATCH(1,(A1286=Assoziation!$A$2:$A$96) * (Species!B1286=Assoziation!$B$2:$B$96) * (Species!C1286=Assoziation!$C$2:$C$96) * (Species!D1286=Assoziation!$D$2:$D$96),0)),"")))</f>
        <v>Mitteleuropäischer Trockenrasen</v>
      </c>
      <c r="H1286" s="11" t="s">
        <v>1281</v>
      </c>
      <c r="I1286" s="10">
        <v>0</v>
      </c>
      <c r="J1286" s="10">
        <v>0</v>
      </c>
      <c r="K1286" s="10">
        <v>0</v>
      </c>
      <c r="L1286" t="str">
        <f t="shared" si="114"/>
        <v xml:space="preserve">Seseli </v>
      </c>
      <c r="M1286" t="str">
        <f t="shared" si="115"/>
        <v xml:space="preserve"> montanum</v>
      </c>
      <c r="N1286" t="str">
        <f t="shared" si="116"/>
        <v/>
      </c>
      <c r="O1286" t="str">
        <f t="shared" si="118"/>
        <v>Species</v>
      </c>
      <c r="P1286" t="str">
        <f t="shared" si="117"/>
        <v>L.</v>
      </c>
      <c r="Q1286" t="str">
        <f>LOOKUP(A1286,Formation!$A$2:$A$10,Formation!$B$2:$B$10)</f>
        <v>Grünland (Naturrasen, Wiesen und Weiden)</v>
      </c>
      <c r="R1286" t="str" cm="1">
        <f t="array" ref="R1286">INDEX(Klasse!$D$2:$D$42,MATCH(1,(A1286=Klasse!$A$2:$A$42) * (Species!B1286=Klasse!$B$2:$B$42),0))</f>
        <v>Wärmeliebende Trockenrasen</v>
      </c>
    </row>
    <row r="1287" spans="1:18" x14ac:dyDescent="0.3">
      <c r="A1287" s="10">
        <v>4</v>
      </c>
      <c r="B1287" s="10">
        <v>2</v>
      </c>
      <c r="C1287" s="10">
        <v>2</v>
      </c>
      <c r="E1287" t="str">
        <f>IF(C1287="",Options!$A$3,IF(D1287="",Options!$A$4,Options!$A$5))</f>
        <v>Verband</v>
      </c>
      <c r="F1287" t="str" cm="1">
        <f t="array" ref="F1287">IF(E1287=Options!$A$3,"",IF(E1287=Options!$A$4,INDEX(Verband!$E$2:$E$179,MATCH(1,(A1287=Verband!$A$2:$A$179) * (Species!B1287=Verband!$B$2:$B$179) * (Species!C1287=Verband!$C$2:$C$179),0)),IF(E1287=Options!$A$5,INDEX(Assoziation!$F$2:$F$96,MATCH(1,(A1287=Assoziation!$A$2:$A$96) * (Species!B1287=Assoziation!$B$2:$B$96) * (Species!C1287=Assoziation!$C$2:$C$96) * (Species!D1287=Assoziation!$D$2:$D$96),0)),"")))</f>
        <v>Xerobromion</v>
      </c>
      <c r="G1287" t="str" cm="1">
        <f t="array" ref="G1287">IF(E1287=Options!$A$3,INDEX(Klasse!$D$2:$D$42,MATCH(1,(A1287=Klasse!$A$2:$A$42) * (Species!B1287=Klasse!$B$2:$B$42),0)),IF(E1287=Options!$A$4,INDEX(Verband!$F$2:$F$179,MATCH(1,(A1287=Verband!$A$2:$A$179) * (Species!B1287=Verband!$B$2:$B$179) * (Species!C1287=Verband!$C$2:$C$179),0)),IF(E1287=Options!$A$5,INDEX(Assoziation!$G$2:$G$96,MATCH(1,(A1287=Assoziation!$A$2:$A$96) * (Species!B1287=Assoziation!$B$2:$B$96) * (Species!C1287=Assoziation!$C$2:$C$96) * (Species!D1287=Assoziation!$D$2:$D$96),0)),"")))</f>
        <v>Mitteleuropäischer Trockenrasen</v>
      </c>
      <c r="H1287" s="11" t="s">
        <v>1147</v>
      </c>
      <c r="I1287" s="10">
        <v>0</v>
      </c>
      <c r="J1287" s="10">
        <v>1</v>
      </c>
      <c r="K1287" s="10">
        <v>0</v>
      </c>
      <c r="L1287" t="str">
        <f t="shared" si="114"/>
        <v xml:space="preserve">Stachys </v>
      </c>
      <c r="M1287" t="str">
        <f t="shared" si="115"/>
        <v xml:space="preserve"> recta</v>
      </c>
      <c r="N1287" t="str">
        <f t="shared" si="116"/>
        <v>recta</v>
      </c>
      <c r="O1287" t="str">
        <f t="shared" si="118"/>
        <v>Subspecies</v>
      </c>
      <c r="P1287" t="str">
        <f t="shared" si="117"/>
        <v/>
      </c>
      <c r="Q1287" t="str">
        <f>LOOKUP(A1287,Formation!$A$2:$A$10,Formation!$B$2:$B$10)</f>
        <v>Grünland (Naturrasen, Wiesen und Weiden)</v>
      </c>
      <c r="R1287" t="str" cm="1">
        <f t="array" ref="R1287">INDEX(Klasse!$D$2:$D$42,MATCH(1,(A1287=Klasse!$A$2:$A$42) * (Species!B1287=Klasse!$B$2:$B$42),0))</f>
        <v>Wärmeliebende Trockenrasen</v>
      </c>
    </row>
    <row r="1288" spans="1:18" x14ac:dyDescent="0.3">
      <c r="A1288" s="10">
        <v>4</v>
      </c>
      <c r="B1288" s="10">
        <v>2</v>
      </c>
      <c r="C1288" s="10">
        <v>2</v>
      </c>
      <c r="E1288" t="str">
        <f>IF(C1288="",Options!$A$3,IF(D1288="",Options!$A$4,Options!$A$5))</f>
        <v>Verband</v>
      </c>
      <c r="F1288" t="str" cm="1">
        <f t="array" ref="F1288">IF(E1288=Options!$A$3,"",IF(E1288=Options!$A$4,INDEX(Verband!$E$2:$E$179,MATCH(1,(A1288=Verband!$A$2:$A$179) * (Species!B1288=Verband!$B$2:$B$179) * (Species!C1288=Verband!$C$2:$C$179),0)),IF(E1288=Options!$A$5,INDEX(Assoziation!$F$2:$F$96,MATCH(1,(A1288=Assoziation!$A$2:$A$96) * (Species!B1288=Assoziation!$B$2:$B$96) * (Species!C1288=Assoziation!$C$2:$C$96) * (Species!D1288=Assoziation!$D$2:$D$96),0)),"")))</f>
        <v>Xerobromion</v>
      </c>
      <c r="G1288" t="str" cm="1">
        <f t="array" ref="G1288">IF(E1288=Options!$A$3,INDEX(Klasse!$D$2:$D$42,MATCH(1,(A1288=Klasse!$A$2:$A$42) * (Species!B1288=Klasse!$B$2:$B$42),0)),IF(E1288=Options!$A$4,INDEX(Verband!$F$2:$F$179,MATCH(1,(A1288=Verband!$A$2:$A$179) * (Species!B1288=Verband!$B$2:$B$179) * (Species!C1288=Verband!$C$2:$C$179),0)),IF(E1288=Options!$A$5,INDEX(Assoziation!$G$2:$G$96,MATCH(1,(A1288=Assoziation!$A$2:$A$96) * (Species!B1288=Assoziation!$B$2:$B$96) * (Species!C1288=Assoziation!$C$2:$C$96) * (Species!D1288=Assoziation!$D$2:$D$96),0)),"")))</f>
        <v>Mitteleuropäischer Trockenrasen</v>
      </c>
      <c r="H1288" s="11" t="s">
        <v>1149</v>
      </c>
      <c r="I1288" s="10">
        <v>0</v>
      </c>
      <c r="J1288" s="10">
        <v>1</v>
      </c>
      <c r="K1288" s="10">
        <v>0</v>
      </c>
      <c r="L1288" t="str">
        <f t="shared" si="114"/>
        <v xml:space="preserve">Teucrium </v>
      </c>
      <c r="M1288" t="str">
        <f t="shared" si="115"/>
        <v xml:space="preserve"> chamaedrys</v>
      </c>
      <c r="N1288" t="str">
        <f t="shared" si="116"/>
        <v/>
      </c>
      <c r="O1288" t="str">
        <f t="shared" si="118"/>
        <v>Species</v>
      </c>
      <c r="P1288" t="str">
        <f t="shared" si="117"/>
        <v>L.</v>
      </c>
      <c r="Q1288" t="str">
        <f>LOOKUP(A1288,Formation!$A$2:$A$10,Formation!$B$2:$B$10)</f>
        <v>Grünland (Naturrasen, Wiesen und Weiden)</v>
      </c>
      <c r="R1288" t="str" cm="1">
        <f t="array" ref="R1288">INDEX(Klasse!$D$2:$D$42,MATCH(1,(A1288=Klasse!$A$2:$A$42) * (Species!B1288=Klasse!$B$2:$B$42),0))</f>
        <v>Wärmeliebende Trockenrasen</v>
      </c>
    </row>
    <row r="1289" spans="1:18" x14ac:dyDescent="0.3">
      <c r="A1289" s="10">
        <v>4</v>
      </c>
      <c r="B1289" s="10">
        <v>2</v>
      </c>
      <c r="C1289" s="10">
        <v>2</v>
      </c>
      <c r="E1289" t="str">
        <f>IF(C1289="",Options!$A$3,IF(D1289="",Options!$A$4,Options!$A$5))</f>
        <v>Verband</v>
      </c>
      <c r="F1289" t="str" cm="1">
        <f t="array" ref="F1289">IF(E1289=Options!$A$3,"",IF(E1289=Options!$A$4,INDEX(Verband!$E$2:$E$179,MATCH(1,(A1289=Verband!$A$2:$A$179) * (Species!B1289=Verband!$B$2:$B$179) * (Species!C1289=Verband!$C$2:$C$179),0)),IF(E1289=Options!$A$5,INDEX(Assoziation!$F$2:$F$96,MATCH(1,(A1289=Assoziation!$A$2:$A$96) * (Species!B1289=Assoziation!$B$2:$B$96) * (Species!C1289=Assoziation!$C$2:$C$96) * (Species!D1289=Assoziation!$D$2:$D$96),0)),"")))</f>
        <v>Xerobromion</v>
      </c>
      <c r="G1289" t="str" cm="1">
        <f t="array" ref="G1289">IF(E1289=Options!$A$3,INDEX(Klasse!$D$2:$D$42,MATCH(1,(A1289=Klasse!$A$2:$A$42) * (Species!B1289=Klasse!$B$2:$B$42),0)),IF(E1289=Options!$A$4,INDEX(Verband!$F$2:$F$179,MATCH(1,(A1289=Verband!$A$2:$A$179) * (Species!B1289=Verband!$B$2:$B$179) * (Species!C1289=Verband!$C$2:$C$179),0)),IF(E1289=Options!$A$5,INDEX(Assoziation!$G$2:$G$96,MATCH(1,(A1289=Assoziation!$A$2:$A$96) * (Species!B1289=Assoziation!$B$2:$B$96) * (Species!C1289=Assoziation!$C$2:$C$96) * (Species!D1289=Assoziation!$D$2:$D$96),0)),"")))</f>
        <v>Mitteleuropäischer Trockenrasen</v>
      </c>
      <c r="H1289" s="11" t="s">
        <v>1282</v>
      </c>
      <c r="I1289" s="10">
        <v>0</v>
      </c>
      <c r="J1289" s="10">
        <v>0</v>
      </c>
      <c r="K1289" s="10">
        <v>0</v>
      </c>
      <c r="L1289" t="str">
        <f t="shared" si="114"/>
        <v xml:space="preserve">Veronica </v>
      </c>
      <c r="M1289" t="str">
        <f t="shared" si="115"/>
        <v xml:space="preserve"> austriaca</v>
      </c>
      <c r="N1289" t="str">
        <f t="shared" si="116"/>
        <v/>
      </c>
      <c r="O1289" t="str">
        <f t="shared" si="118"/>
        <v>Species</v>
      </c>
      <c r="P1289" t="str">
        <f t="shared" si="117"/>
        <v>L.</v>
      </c>
      <c r="Q1289" t="str">
        <f>LOOKUP(A1289,Formation!$A$2:$A$10,Formation!$B$2:$B$10)</f>
        <v>Grünland (Naturrasen, Wiesen und Weiden)</v>
      </c>
      <c r="R1289" t="str" cm="1">
        <f t="array" ref="R1289">INDEX(Klasse!$D$2:$D$42,MATCH(1,(A1289=Klasse!$A$2:$A$42) * (Species!B1289=Klasse!$B$2:$B$42),0))</f>
        <v>Wärmeliebende Trockenrasen</v>
      </c>
    </row>
    <row r="1290" spans="1:18" x14ac:dyDescent="0.3">
      <c r="A1290" s="10">
        <v>4</v>
      </c>
      <c r="B1290" s="10">
        <v>2</v>
      </c>
      <c r="C1290" s="10">
        <v>2</v>
      </c>
      <c r="E1290" t="str">
        <f>IF(C1290="",Options!$A$3,IF(D1290="",Options!$A$4,Options!$A$5))</f>
        <v>Verband</v>
      </c>
      <c r="F1290" t="str" cm="1">
        <f t="array" ref="F1290">IF(E1290=Options!$A$3,"",IF(E1290=Options!$A$4,INDEX(Verband!$E$2:$E$179,MATCH(1,(A1290=Verband!$A$2:$A$179) * (Species!B1290=Verband!$B$2:$B$179) * (Species!C1290=Verband!$C$2:$C$179),0)),IF(E1290=Options!$A$5,INDEX(Assoziation!$F$2:$F$96,MATCH(1,(A1290=Assoziation!$A$2:$A$96) * (Species!B1290=Assoziation!$B$2:$B$96) * (Species!C1290=Assoziation!$C$2:$C$96) * (Species!D1290=Assoziation!$D$2:$D$96),0)),"")))</f>
        <v>Xerobromion</v>
      </c>
      <c r="G1290" t="str" cm="1">
        <f t="array" ref="G1290">IF(E1290=Options!$A$3,INDEX(Klasse!$D$2:$D$42,MATCH(1,(A1290=Klasse!$A$2:$A$42) * (Species!B1290=Klasse!$B$2:$B$42),0)),IF(E1290=Options!$A$4,INDEX(Verband!$F$2:$F$179,MATCH(1,(A1290=Verband!$A$2:$A$179) * (Species!B1290=Verband!$B$2:$B$179) * (Species!C1290=Verband!$C$2:$C$179),0)),IF(E1290=Options!$A$5,INDEX(Assoziation!$G$2:$G$96,MATCH(1,(A1290=Assoziation!$A$2:$A$96) * (Species!B1290=Assoziation!$B$2:$B$96) * (Species!C1290=Assoziation!$C$2:$C$96) * (Species!D1290=Assoziation!$D$2:$D$96),0)),"")))</f>
        <v>Mitteleuropäischer Trockenrasen</v>
      </c>
      <c r="H1290" s="11" t="s">
        <v>3349</v>
      </c>
      <c r="I1290" s="10">
        <v>0</v>
      </c>
      <c r="J1290" s="10">
        <v>0</v>
      </c>
      <c r="K1290" s="10">
        <v>0</v>
      </c>
      <c r="L1290" t="str">
        <f t="shared" si="114"/>
        <v xml:space="preserve">Veronica </v>
      </c>
      <c r="M1290" t="str">
        <f t="shared" si="115"/>
        <v xml:space="preserve"> prostrata</v>
      </c>
      <c r="N1290" t="str">
        <f t="shared" si="116"/>
        <v>scheereri</v>
      </c>
      <c r="O1290" t="str">
        <f t="shared" si="118"/>
        <v>Subspecies</v>
      </c>
      <c r="P1290" t="str">
        <f t="shared" si="117"/>
        <v/>
      </c>
      <c r="Q1290" t="str">
        <f>LOOKUP(A1290,Formation!$A$2:$A$10,Formation!$B$2:$B$10)</f>
        <v>Grünland (Naturrasen, Wiesen und Weiden)</v>
      </c>
      <c r="R1290" t="str" cm="1">
        <f t="array" ref="R1290">INDEX(Klasse!$D$2:$D$42,MATCH(1,(A1290=Klasse!$A$2:$A$42) * (Species!B1290=Klasse!$B$2:$B$42),0))</f>
        <v>Wärmeliebende Trockenrasen</v>
      </c>
    </row>
    <row r="1291" spans="1:18" x14ac:dyDescent="0.3">
      <c r="A1291" s="10">
        <v>4</v>
      </c>
      <c r="B1291" s="10">
        <v>2</v>
      </c>
      <c r="C1291" s="10">
        <v>2</v>
      </c>
      <c r="E1291" t="str">
        <f>IF(C1291="",Options!$A$3,IF(D1291="",Options!$A$4,Options!$A$5))</f>
        <v>Verband</v>
      </c>
      <c r="F1291" t="str" cm="1">
        <f t="array" ref="F1291">IF(E1291=Options!$A$3,"",IF(E1291=Options!$A$4,INDEX(Verband!$E$2:$E$179,MATCH(1,(A1291=Verband!$A$2:$A$179) * (Species!B1291=Verband!$B$2:$B$179) * (Species!C1291=Verband!$C$2:$C$179),0)),IF(E1291=Options!$A$5,INDEX(Assoziation!$F$2:$F$96,MATCH(1,(A1291=Assoziation!$A$2:$A$96) * (Species!B1291=Assoziation!$B$2:$B$96) * (Species!C1291=Assoziation!$C$2:$C$96) * (Species!D1291=Assoziation!$D$2:$D$96),0)),"")))</f>
        <v>Xerobromion</v>
      </c>
      <c r="G1291" t="str" cm="1">
        <f t="array" ref="G1291">IF(E1291=Options!$A$3,INDEX(Klasse!$D$2:$D$42,MATCH(1,(A1291=Klasse!$A$2:$A$42) * (Species!B1291=Klasse!$B$2:$B$42),0)),IF(E1291=Options!$A$4,INDEX(Verband!$F$2:$F$179,MATCH(1,(A1291=Verband!$A$2:$A$179) * (Species!B1291=Verband!$B$2:$B$179) * (Species!C1291=Verband!$C$2:$C$179),0)),IF(E1291=Options!$A$5,INDEX(Assoziation!$G$2:$G$96,MATCH(1,(A1291=Assoziation!$A$2:$A$96) * (Species!B1291=Assoziation!$B$2:$B$96) * (Species!C1291=Assoziation!$C$2:$C$96) * (Species!D1291=Assoziation!$D$2:$D$96),0)),"")))</f>
        <v>Mitteleuropäischer Trockenrasen</v>
      </c>
      <c r="H1291" s="11" t="s">
        <v>1283</v>
      </c>
      <c r="I1291" s="10">
        <v>0</v>
      </c>
      <c r="J1291" s="10">
        <v>0</v>
      </c>
      <c r="K1291" s="10">
        <v>0</v>
      </c>
      <c r="L1291" t="str">
        <f t="shared" si="114"/>
        <v xml:space="preserve">Xeranthemum </v>
      </c>
      <c r="M1291" t="str">
        <f t="shared" si="115"/>
        <v xml:space="preserve"> inapertum</v>
      </c>
      <c r="N1291" t="str">
        <f t="shared" si="116"/>
        <v/>
      </c>
      <c r="O1291" t="str">
        <f t="shared" si="118"/>
        <v>Species</v>
      </c>
      <c r="P1291" t="str">
        <f t="shared" si="117"/>
        <v>(L.) Mill.</v>
      </c>
      <c r="Q1291" t="str">
        <f>LOOKUP(A1291,Formation!$A$2:$A$10,Formation!$B$2:$B$10)</f>
        <v>Grünland (Naturrasen, Wiesen und Weiden)</v>
      </c>
      <c r="R1291" t="str" cm="1">
        <f t="array" ref="R1291">INDEX(Klasse!$D$2:$D$42,MATCH(1,(A1291=Klasse!$A$2:$A$42) * (Species!B1291=Klasse!$B$2:$B$42),0))</f>
        <v>Wärmeliebende Trockenrasen</v>
      </c>
    </row>
    <row r="1292" spans="1:18" x14ac:dyDescent="0.3">
      <c r="A1292" s="10">
        <v>4</v>
      </c>
      <c r="B1292" s="10">
        <v>2</v>
      </c>
      <c r="C1292" s="10">
        <v>3</v>
      </c>
      <c r="E1292" t="str">
        <f>IF(C1292="",Options!$A$3,IF(D1292="",Options!$A$4,Options!$A$5))</f>
        <v>Verband</v>
      </c>
      <c r="F1292" t="str" cm="1">
        <f t="array" ref="F1292">IF(E1292=Options!$A$3,"",IF(E1292=Options!$A$4,INDEX(Verband!$E$2:$E$179,MATCH(1,(A1292=Verband!$A$2:$A$179) * (Species!B1292=Verband!$B$2:$B$179) * (Species!C1292=Verband!$C$2:$C$179),0)),IF(E1292=Options!$A$5,INDEX(Assoziation!$F$2:$F$96,MATCH(1,(A1292=Assoziation!$A$2:$A$96) * (Species!B1292=Assoziation!$B$2:$B$96) * (Species!C1292=Assoziation!$C$2:$C$96) * (Species!D1292=Assoziation!$D$2:$D$96),0)),"")))</f>
        <v>Diplachnion</v>
      </c>
      <c r="G1292" t="str" cm="1">
        <f t="array" ref="G1292">IF(E1292=Options!$A$3,INDEX(Klasse!$D$2:$D$42,MATCH(1,(A1292=Klasse!$A$2:$A$42) * (Species!B1292=Klasse!$B$2:$B$42),0)),IF(E1292=Options!$A$4,INDEX(Verband!$F$2:$F$179,MATCH(1,(A1292=Verband!$A$2:$A$179) * (Species!B1292=Verband!$B$2:$B$179) * (Species!C1292=Verband!$C$2:$C$179),0)),IF(E1292=Options!$A$5,INDEX(Assoziation!$G$2:$G$96,MATCH(1,(A1292=Assoziation!$A$2:$A$96) * (Species!B1292=Assoziation!$B$2:$B$96) * (Species!C1292=Assoziation!$C$2:$C$96) * (Species!D1292=Assoziation!$D$2:$D$96),0)),"")))</f>
        <v>Insubrischer Trockenrasen</v>
      </c>
      <c r="H1292" s="11" t="s">
        <v>1286</v>
      </c>
      <c r="I1292" s="10">
        <v>1</v>
      </c>
      <c r="J1292" s="10">
        <v>0</v>
      </c>
      <c r="K1292" s="10">
        <v>0</v>
      </c>
      <c r="L1292" t="str">
        <f t="shared" si="114"/>
        <v xml:space="preserve">Bromus </v>
      </c>
      <c r="M1292" t="str">
        <f t="shared" si="115"/>
        <v xml:space="preserve"> erectus</v>
      </c>
      <c r="N1292" t="str">
        <f t="shared" si="116"/>
        <v>condensatus</v>
      </c>
      <c r="O1292" t="str">
        <f t="shared" si="118"/>
        <v>Subspecies</v>
      </c>
      <c r="P1292" t="str">
        <f t="shared" si="117"/>
        <v/>
      </c>
      <c r="Q1292" t="str">
        <f>LOOKUP(A1292,Formation!$A$2:$A$10,Formation!$B$2:$B$10)</f>
        <v>Grünland (Naturrasen, Wiesen und Weiden)</v>
      </c>
      <c r="R1292" t="str" cm="1">
        <f t="array" ref="R1292">INDEX(Klasse!$D$2:$D$42,MATCH(1,(A1292=Klasse!$A$2:$A$42) * (Species!B1292=Klasse!$B$2:$B$42),0))</f>
        <v>Wärmeliebende Trockenrasen</v>
      </c>
    </row>
    <row r="1293" spans="1:18" x14ac:dyDescent="0.3">
      <c r="A1293" s="10">
        <v>4</v>
      </c>
      <c r="B1293" s="10">
        <v>2</v>
      </c>
      <c r="C1293" s="10">
        <v>3</v>
      </c>
      <c r="E1293" t="str">
        <f>IF(C1293="",Options!$A$3,IF(D1293="",Options!$A$4,Options!$A$5))</f>
        <v>Verband</v>
      </c>
      <c r="F1293" t="str" cm="1">
        <f t="array" ref="F1293">IF(E1293=Options!$A$3,"",IF(E1293=Options!$A$4,INDEX(Verband!$E$2:$E$179,MATCH(1,(A1293=Verband!$A$2:$A$179) * (Species!B1293=Verband!$B$2:$B$179) * (Species!C1293=Verband!$C$2:$C$179),0)),IF(E1293=Options!$A$5,INDEX(Assoziation!$F$2:$F$96,MATCH(1,(A1293=Assoziation!$A$2:$A$96) * (Species!B1293=Assoziation!$B$2:$B$96) * (Species!C1293=Assoziation!$C$2:$C$96) * (Species!D1293=Assoziation!$D$2:$D$96),0)),"")))</f>
        <v>Diplachnion</v>
      </c>
      <c r="G1293" t="str" cm="1">
        <f t="array" ref="G1293">IF(E1293=Options!$A$3,INDEX(Klasse!$D$2:$D$42,MATCH(1,(A1293=Klasse!$A$2:$A$42) * (Species!B1293=Klasse!$B$2:$B$42),0)),IF(E1293=Options!$A$4,INDEX(Verband!$F$2:$F$179,MATCH(1,(A1293=Verband!$A$2:$A$179) * (Species!B1293=Verband!$B$2:$B$179) * (Species!C1293=Verband!$C$2:$C$179),0)),IF(E1293=Options!$A$5,INDEX(Assoziation!$G$2:$G$96,MATCH(1,(A1293=Assoziation!$A$2:$A$96) * (Species!B1293=Assoziation!$B$2:$B$96) * (Species!C1293=Assoziation!$C$2:$C$96) * (Species!D1293=Assoziation!$D$2:$D$96),0)),"")))</f>
        <v>Insubrischer Trockenrasen</v>
      </c>
      <c r="H1293" s="11" t="s">
        <v>1287</v>
      </c>
      <c r="I1293" s="10">
        <v>1</v>
      </c>
      <c r="J1293" s="10">
        <v>1</v>
      </c>
      <c r="K1293" s="10">
        <v>0</v>
      </c>
      <c r="L1293" t="str">
        <f t="shared" si="114"/>
        <v xml:space="preserve">Chrysopogon </v>
      </c>
      <c r="M1293" t="str">
        <f t="shared" si="115"/>
        <v xml:space="preserve"> gryllus</v>
      </c>
      <c r="N1293" t="str">
        <f t="shared" si="116"/>
        <v/>
      </c>
      <c r="O1293" t="str">
        <f t="shared" si="118"/>
        <v>Species</v>
      </c>
      <c r="P1293" t="str">
        <f t="shared" si="117"/>
        <v>(L.) Trin.</v>
      </c>
      <c r="Q1293" t="str">
        <f>LOOKUP(A1293,Formation!$A$2:$A$10,Formation!$B$2:$B$10)</f>
        <v>Grünland (Naturrasen, Wiesen und Weiden)</v>
      </c>
      <c r="R1293" t="str" cm="1">
        <f t="array" ref="R1293">INDEX(Klasse!$D$2:$D$42,MATCH(1,(A1293=Klasse!$A$2:$A$42) * (Species!B1293=Klasse!$B$2:$B$42),0))</f>
        <v>Wärmeliebende Trockenrasen</v>
      </c>
    </row>
    <row r="1294" spans="1:18" x14ac:dyDescent="0.3">
      <c r="A1294" s="10">
        <v>4</v>
      </c>
      <c r="B1294" s="10">
        <v>2</v>
      </c>
      <c r="C1294" s="10">
        <v>3</v>
      </c>
      <c r="E1294" t="str">
        <f>IF(C1294="",Options!$A$3,IF(D1294="",Options!$A$4,Options!$A$5))</f>
        <v>Verband</v>
      </c>
      <c r="F1294" t="str" cm="1">
        <f t="array" ref="F1294">IF(E1294=Options!$A$3,"",IF(E1294=Options!$A$4,INDEX(Verband!$E$2:$E$179,MATCH(1,(A1294=Verband!$A$2:$A$179) * (Species!B1294=Verband!$B$2:$B$179) * (Species!C1294=Verband!$C$2:$C$179),0)),IF(E1294=Options!$A$5,INDEX(Assoziation!$F$2:$F$96,MATCH(1,(A1294=Assoziation!$A$2:$A$96) * (Species!B1294=Assoziation!$B$2:$B$96) * (Species!C1294=Assoziation!$C$2:$C$96) * (Species!D1294=Assoziation!$D$2:$D$96),0)),"")))</f>
        <v>Diplachnion</v>
      </c>
      <c r="G1294" t="str" cm="1">
        <f t="array" ref="G1294">IF(E1294=Options!$A$3,INDEX(Klasse!$D$2:$D$42,MATCH(1,(A1294=Klasse!$A$2:$A$42) * (Species!B1294=Klasse!$B$2:$B$42),0)),IF(E1294=Options!$A$4,INDEX(Verband!$F$2:$F$179,MATCH(1,(A1294=Verband!$A$2:$A$179) * (Species!B1294=Verband!$B$2:$B$179) * (Species!C1294=Verband!$C$2:$C$179),0)),IF(E1294=Options!$A$5,INDEX(Assoziation!$G$2:$G$96,MATCH(1,(A1294=Assoziation!$A$2:$A$96) * (Species!B1294=Assoziation!$B$2:$B$96) * (Species!C1294=Assoziation!$C$2:$C$96) * (Species!D1294=Assoziation!$D$2:$D$96),0)),"")))</f>
        <v>Insubrischer Trockenrasen</v>
      </c>
      <c r="H1294" s="11" t="s">
        <v>1288</v>
      </c>
      <c r="I1294" s="10">
        <v>1</v>
      </c>
      <c r="J1294" s="10">
        <v>0</v>
      </c>
      <c r="K1294" s="10">
        <v>0</v>
      </c>
      <c r="L1294" t="str">
        <f t="shared" si="114"/>
        <v xml:space="preserve">Cleistogenes </v>
      </c>
      <c r="M1294" t="str">
        <f t="shared" si="115"/>
        <v xml:space="preserve"> serotina</v>
      </c>
      <c r="N1294" t="str">
        <f t="shared" si="116"/>
        <v/>
      </c>
      <c r="O1294" t="str">
        <f t="shared" si="118"/>
        <v>Species</v>
      </c>
      <c r="P1294" t="str">
        <f t="shared" si="117"/>
        <v>(L.) Keng</v>
      </c>
      <c r="Q1294" t="str">
        <f>LOOKUP(A1294,Formation!$A$2:$A$10,Formation!$B$2:$B$10)</f>
        <v>Grünland (Naturrasen, Wiesen und Weiden)</v>
      </c>
      <c r="R1294" t="str" cm="1">
        <f t="array" ref="R1294">INDEX(Klasse!$D$2:$D$42,MATCH(1,(A1294=Klasse!$A$2:$A$42) * (Species!B1294=Klasse!$B$2:$B$42),0))</f>
        <v>Wärmeliebende Trockenrasen</v>
      </c>
    </row>
    <row r="1295" spans="1:18" x14ac:dyDescent="0.3">
      <c r="A1295" s="10">
        <v>4</v>
      </c>
      <c r="B1295" s="10">
        <v>2</v>
      </c>
      <c r="C1295" s="10">
        <v>3</v>
      </c>
      <c r="E1295" t="str">
        <f>IF(C1295="",Options!$A$3,IF(D1295="",Options!$A$4,Options!$A$5))</f>
        <v>Verband</v>
      </c>
      <c r="F1295" t="str" cm="1">
        <f t="array" ref="F1295">IF(E1295=Options!$A$3,"",IF(E1295=Options!$A$4,INDEX(Verband!$E$2:$E$179,MATCH(1,(A1295=Verband!$A$2:$A$179) * (Species!B1295=Verband!$B$2:$B$179) * (Species!C1295=Verband!$C$2:$C$179),0)),IF(E1295=Options!$A$5,INDEX(Assoziation!$F$2:$F$96,MATCH(1,(A1295=Assoziation!$A$2:$A$96) * (Species!B1295=Assoziation!$B$2:$B$96) * (Species!C1295=Assoziation!$C$2:$C$96) * (Species!D1295=Assoziation!$D$2:$D$96),0)),"")))</f>
        <v>Diplachnion</v>
      </c>
      <c r="G1295" t="str" cm="1">
        <f t="array" ref="G1295">IF(E1295=Options!$A$3,INDEX(Klasse!$D$2:$D$42,MATCH(1,(A1295=Klasse!$A$2:$A$42) * (Species!B1295=Klasse!$B$2:$B$42),0)),IF(E1295=Options!$A$4,INDEX(Verband!$F$2:$F$179,MATCH(1,(A1295=Verband!$A$2:$A$179) * (Species!B1295=Verband!$B$2:$B$179) * (Species!C1295=Verband!$C$2:$C$179),0)),IF(E1295=Options!$A$5,INDEX(Assoziation!$G$2:$G$96,MATCH(1,(A1295=Assoziation!$A$2:$A$96) * (Species!B1295=Assoziation!$B$2:$B$96) * (Species!C1295=Assoziation!$C$2:$C$96) * (Species!D1295=Assoziation!$D$2:$D$96),0)),"")))</f>
        <v>Insubrischer Trockenrasen</v>
      </c>
      <c r="H1295" s="11" t="s">
        <v>1289</v>
      </c>
      <c r="I1295" s="10">
        <v>1</v>
      </c>
      <c r="J1295" s="10">
        <v>0</v>
      </c>
      <c r="K1295" s="10">
        <v>0</v>
      </c>
      <c r="L1295" t="str">
        <f t="shared" si="114"/>
        <v xml:space="preserve">Danthonia </v>
      </c>
      <c r="M1295" t="str">
        <f t="shared" si="115"/>
        <v xml:space="preserve"> alpina</v>
      </c>
      <c r="N1295" t="str">
        <f t="shared" si="116"/>
        <v/>
      </c>
      <c r="O1295" t="str">
        <f t="shared" si="118"/>
        <v>Species</v>
      </c>
      <c r="P1295" t="str">
        <f t="shared" si="117"/>
        <v>Vest</v>
      </c>
      <c r="Q1295" t="str">
        <f>LOOKUP(A1295,Formation!$A$2:$A$10,Formation!$B$2:$B$10)</f>
        <v>Grünland (Naturrasen, Wiesen und Weiden)</v>
      </c>
      <c r="R1295" t="str" cm="1">
        <f t="array" ref="R1295">INDEX(Klasse!$D$2:$D$42,MATCH(1,(A1295=Klasse!$A$2:$A$42) * (Species!B1295=Klasse!$B$2:$B$42),0))</f>
        <v>Wärmeliebende Trockenrasen</v>
      </c>
    </row>
    <row r="1296" spans="1:18" x14ac:dyDescent="0.3">
      <c r="A1296" s="10">
        <v>4</v>
      </c>
      <c r="B1296" s="10">
        <v>2</v>
      </c>
      <c r="C1296" s="10">
        <v>3</v>
      </c>
      <c r="E1296" t="str">
        <f>IF(C1296="",Options!$A$3,IF(D1296="",Options!$A$4,Options!$A$5))</f>
        <v>Verband</v>
      </c>
      <c r="F1296" t="str" cm="1">
        <f t="array" ref="F1296">IF(E1296=Options!$A$3,"",IF(E1296=Options!$A$4,INDEX(Verband!$E$2:$E$179,MATCH(1,(A1296=Verband!$A$2:$A$179) * (Species!B1296=Verband!$B$2:$B$179) * (Species!C1296=Verband!$C$2:$C$179),0)),IF(E1296=Options!$A$5,INDEX(Assoziation!$F$2:$F$96,MATCH(1,(A1296=Assoziation!$A$2:$A$96) * (Species!B1296=Assoziation!$B$2:$B$96) * (Species!C1296=Assoziation!$C$2:$C$96) * (Species!D1296=Assoziation!$D$2:$D$96),0)),"")))</f>
        <v>Diplachnion</v>
      </c>
      <c r="G1296" t="str" cm="1">
        <f t="array" ref="G1296">IF(E1296=Options!$A$3,INDEX(Klasse!$D$2:$D$42,MATCH(1,(A1296=Klasse!$A$2:$A$42) * (Species!B1296=Klasse!$B$2:$B$42),0)),IF(E1296=Options!$A$4,INDEX(Verband!$F$2:$F$179,MATCH(1,(A1296=Verband!$A$2:$A$179) * (Species!B1296=Verband!$B$2:$B$179) * (Species!C1296=Verband!$C$2:$C$179),0)),IF(E1296=Options!$A$5,INDEX(Assoziation!$G$2:$G$96,MATCH(1,(A1296=Assoziation!$A$2:$A$96) * (Species!B1296=Assoziation!$B$2:$B$96) * (Species!C1296=Assoziation!$C$2:$C$96) * (Species!D1296=Assoziation!$D$2:$D$96),0)),"")))</f>
        <v>Insubrischer Trockenrasen</v>
      </c>
      <c r="H1296" s="11" t="s">
        <v>1290</v>
      </c>
      <c r="I1296" s="10">
        <v>1</v>
      </c>
      <c r="J1296" s="10">
        <v>1</v>
      </c>
      <c r="K1296" s="10">
        <v>0</v>
      </c>
      <c r="L1296" t="str">
        <f t="shared" si="114"/>
        <v xml:space="preserve">Heteropogon </v>
      </c>
      <c r="M1296" t="str">
        <f t="shared" si="115"/>
        <v xml:space="preserve"> contortus</v>
      </c>
      <c r="N1296" t="str">
        <f t="shared" si="116"/>
        <v/>
      </c>
      <c r="O1296" t="str">
        <f t="shared" si="118"/>
        <v>Species</v>
      </c>
      <c r="P1296" t="str">
        <f t="shared" si="117"/>
        <v>(L.) Roem. &amp; Schult.</v>
      </c>
      <c r="Q1296" t="str">
        <f>LOOKUP(A1296,Formation!$A$2:$A$10,Formation!$B$2:$B$10)</f>
        <v>Grünland (Naturrasen, Wiesen und Weiden)</v>
      </c>
      <c r="R1296" t="str" cm="1">
        <f t="array" ref="R1296">INDEX(Klasse!$D$2:$D$42,MATCH(1,(A1296=Klasse!$A$2:$A$42) * (Species!B1296=Klasse!$B$2:$B$42),0))</f>
        <v>Wärmeliebende Trockenrasen</v>
      </c>
    </row>
    <row r="1297" spans="1:18" x14ac:dyDescent="0.3">
      <c r="A1297" s="10">
        <v>4</v>
      </c>
      <c r="B1297" s="10">
        <v>2</v>
      </c>
      <c r="C1297" s="10">
        <v>3</v>
      </c>
      <c r="E1297" t="str">
        <f>IF(C1297="",Options!$A$3,IF(D1297="",Options!$A$4,Options!$A$5))</f>
        <v>Verband</v>
      </c>
      <c r="F1297" t="str" cm="1">
        <f t="array" ref="F1297">IF(E1297=Options!$A$3,"",IF(E1297=Options!$A$4,INDEX(Verband!$E$2:$E$179,MATCH(1,(A1297=Verband!$A$2:$A$179) * (Species!B1297=Verband!$B$2:$B$179) * (Species!C1297=Verband!$C$2:$C$179),0)),IF(E1297=Options!$A$5,INDEX(Assoziation!$F$2:$F$96,MATCH(1,(A1297=Assoziation!$A$2:$A$96) * (Species!B1297=Assoziation!$B$2:$B$96) * (Species!C1297=Assoziation!$C$2:$C$96) * (Species!D1297=Assoziation!$D$2:$D$96),0)),"")))</f>
        <v>Diplachnion</v>
      </c>
      <c r="G1297" t="str" cm="1">
        <f t="array" ref="G1297">IF(E1297=Options!$A$3,INDEX(Klasse!$D$2:$D$42,MATCH(1,(A1297=Klasse!$A$2:$A$42) * (Species!B1297=Klasse!$B$2:$B$42),0)),IF(E1297=Options!$A$4,INDEX(Verband!$F$2:$F$179,MATCH(1,(A1297=Verband!$A$2:$A$179) * (Species!B1297=Verband!$B$2:$B$179) * (Species!C1297=Verband!$C$2:$C$179),0)),IF(E1297=Options!$A$5,INDEX(Assoziation!$G$2:$G$96,MATCH(1,(A1297=Assoziation!$A$2:$A$96) * (Species!B1297=Assoziation!$B$2:$B$96) * (Species!C1297=Assoziation!$C$2:$C$96) * (Species!D1297=Assoziation!$D$2:$D$96),0)),"")))</f>
        <v>Insubrischer Trockenrasen</v>
      </c>
      <c r="H1297" s="11" t="s">
        <v>1260</v>
      </c>
      <c r="I1297" s="10">
        <v>0</v>
      </c>
      <c r="J1297" s="10">
        <v>0</v>
      </c>
      <c r="K1297" s="10">
        <v>0</v>
      </c>
      <c r="L1297" t="str">
        <f t="shared" si="114"/>
        <v xml:space="preserve">Anthericum </v>
      </c>
      <c r="M1297" t="str">
        <f t="shared" si="115"/>
        <v xml:space="preserve"> liliago</v>
      </c>
      <c r="N1297" t="str">
        <f t="shared" si="116"/>
        <v/>
      </c>
      <c r="O1297" t="str">
        <f t="shared" si="118"/>
        <v>Species</v>
      </c>
      <c r="P1297" t="str">
        <f t="shared" si="117"/>
        <v>L.</v>
      </c>
      <c r="Q1297" t="str">
        <f>LOOKUP(A1297,Formation!$A$2:$A$10,Formation!$B$2:$B$10)</f>
        <v>Grünland (Naturrasen, Wiesen und Weiden)</v>
      </c>
      <c r="R1297" t="str" cm="1">
        <f t="array" ref="R1297">INDEX(Klasse!$D$2:$D$42,MATCH(1,(A1297=Klasse!$A$2:$A$42) * (Species!B1297=Klasse!$B$2:$B$42),0))</f>
        <v>Wärmeliebende Trockenrasen</v>
      </c>
    </row>
    <row r="1298" spans="1:18" x14ac:dyDescent="0.3">
      <c r="A1298" s="10">
        <v>4</v>
      </c>
      <c r="B1298" s="10">
        <v>2</v>
      </c>
      <c r="C1298" s="10">
        <v>3</v>
      </c>
      <c r="E1298" t="str">
        <f>IF(C1298="",Options!$A$3,IF(D1298="",Options!$A$4,Options!$A$5))</f>
        <v>Verband</v>
      </c>
      <c r="F1298" t="str" cm="1">
        <f t="array" ref="F1298">IF(E1298=Options!$A$3,"",IF(E1298=Options!$A$4,INDEX(Verband!$E$2:$E$179,MATCH(1,(A1298=Verband!$A$2:$A$179) * (Species!B1298=Verband!$B$2:$B$179) * (Species!C1298=Verband!$C$2:$C$179),0)),IF(E1298=Options!$A$5,INDEX(Assoziation!$F$2:$F$96,MATCH(1,(A1298=Assoziation!$A$2:$A$96) * (Species!B1298=Assoziation!$B$2:$B$96) * (Species!C1298=Assoziation!$C$2:$C$96) * (Species!D1298=Assoziation!$D$2:$D$96),0)),"")))</f>
        <v>Diplachnion</v>
      </c>
      <c r="G1298" t="str" cm="1">
        <f t="array" ref="G1298">IF(E1298=Options!$A$3,INDEX(Klasse!$D$2:$D$42,MATCH(1,(A1298=Klasse!$A$2:$A$42) * (Species!B1298=Klasse!$B$2:$B$42),0)),IF(E1298=Options!$A$4,INDEX(Verband!$F$2:$F$179,MATCH(1,(A1298=Verband!$A$2:$A$179) * (Species!B1298=Verband!$B$2:$B$179) * (Species!C1298=Verband!$C$2:$C$179),0)),IF(E1298=Options!$A$5,INDEX(Assoziation!$G$2:$G$96,MATCH(1,(A1298=Assoziation!$A$2:$A$96) * (Species!B1298=Assoziation!$B$2:$B$96) * (Species!C1298=Assoziation!$C$2:$C$96) * (Species!D1298=Assoziation!$D$2:$D$96),0)),"")))</f>
        <v>Insubrischer Trockenrasen</v>
      </c>
      <c r="H1298" s="11" t="s">
        <v>1291</v>
      </c>
      <c r="I1298" s="10">
        <v>0</v>
      </c>
      <c r="J1298" s="10">
        <v>0</v>
      </c>
      <c r="K1298" s="10">
        <v>0</v>
      </c>
      <c r="L1298" t="str">
        <f t="shared" si="114"/>
        <v xml:space="preserve">Asperula </v>
      </c>
      <c r="M1298" t="str">
        <f t="shared" si="115"/>
        <v xml:space="preserve"> purpurea</v>
      </c>
      <c r="N1298" t="str">
        <f t="shared" si="116"/>
        <v/>
      </c>
      <c r="O1298" t="str">
        <f t="shared" si="118"/>
        <v>Species</v>
      </c>
      <c r="P1298" t="str">
        <f t="shared" si="117"/>
        <v>(L.) Ehrend.</v>
      </c>
      <c r="Q1298" t="str">
        <f>LOOKUP(A1298,Formation!$A$2:$A$10,Formation!$B$2:$B$10)</f>
        <v>Grünland (Naturrasen, Wiesen und Weiden)</v>
      </c>
      <c r="R1298" t="str" cm="1">
        <f t="array" ref="R1298">INDEX(Klasse!$D$2:$D$42,MATCH(1,(A1298=Klasse!$A$2:$A$42) * (Species!B1298=Klasse!$B$2:$B$42),0))</f>
        <v>Wärmeliebende Trockenrasen</v>
      </c>
    </row>
    <row r="1299" spans="1:18" x14ac:dyDescent="0.3">
      <c r="A1299" s="10">
        <v>4</v>
      </c>
      <c r="B1299" s="10">
        <v>2</v>
      </c>
      <c r="C1299" s="10">
        <v>3</v>
      </c>
      <c r="E1299" t="str">
        <f>IF(C1299="",Options!$A$3,IF(D1299="",Options!$A$4,Options!$A$5))</f>
        <v>Verband</v>
      </c>
      <c r="F1299" t="str" cm="1">
        <f t="array" ref="F1299">IF(E1299=Options!$A$3,"",IF(E1299=Options!$A$4,INDEX(Verband!$E$2:$E$179,MATCH(1,(A1299=Verband!$A$2:$A$179) * (Species!B1299=Verband!$B$2:$B$179) * (Species!C1299=Verband!$C$2:$C$179),0)),IF(E1299=Options!$A$5,INDEX(Assoziation!$F$2:$F$96,MATCH(1,(A1299=Assoziation!$A$2:$A$96) * (Species!B1299=Assoziation!$B$2:$B$96) * (Species!C1299=Assoziation!$C$2:$C$96) * (Species!D1299=Assoziation!$D$2:$D$96),0)),"")))</f>
        <v>Diplachnion</v>
      </c>
      <c r="G1299" t="str" cm="1">
        <f t="array" ref="G1299">IF(E1299=Options!$A$3,INDEX(Klasse!$D$2:$D$42,MATCH(1,(A1299=Klasse!$A$2:$A$42) * (Species!B1299=Klasse!$B$2:$B$42),0)),IF(E1299=Options!$A$4,INDEX(Verband!$F$2:$F$179,MATCH(1,(A1299=Verband!$A$2:$A$179) * (Species!B1299=Verband!$B$2:$B$179) * (Species!C1299=Verband!$C$2:$C$179),0)),IF(E1299=Options!$A$5,INDEX(Assoziation!$G$2:$G$96,MATCH(1,(A1299=Assoziation!$A$2:$A$96) * (Species!B1299=Assoziation!$B$2:$B$96) * (Species!C1299=Assoziation!$C$2:$C$96) * (Species!D1299=Assoziation!$D$2:$D$96),0)),"")))</f>
        <v>Insubrischer Trockenrasen</v>
      </c>
      <c r="H1299" s="11" t="s">
        <v>1229</v>
      </c>
      <c r="I1299" s="10">
        <v>0</v>
      </c>
      <c r="J1299" s="10">
        <v>0</v>
      </c>
      <c r="K1299" s="10">
        <v>0</v>
      </c>
      <c r="L1299" t="str">
        <f t="shared" si="114"/>
        <v xml:space="preserve">Aster </v>
      </c>
      <c r="M1299" t="str">
        <f t="shared" si="115"/>
        <v xml:space="preserve"> linosyris</v>
      </c>
      <c r="N1299" t="str">
        <f t="shared" si="116"/>
        <v/>
      </c>
      <c r="O1299" t="str">
        <f t="shared" si="118"/>
        <v>Species</v>
      </c>
      <c r="P1299" t="str">
        <f t="shared" si="117"/>
        <v>(L.) Bernh.</v>
      </c>
      <c r="Q1299" t="str">
        <f>LOOKUP(A1299,Formation!$A$2:$A$10,Formation!$B$2:$B$10)</f>
        <v>Grünland (Naturrasen, Wiesen und Weiden)</v>
      </c>
      <c r="R1299" t="str" cm="1">
        <f t="array" ref="R1299">INDEX(Klasse!$D$2:$D$42,MATCH(1,(A1299=Klasse!$A$2:$A$42) * (Species!B1299=Klasse!$B$2:$B$42),0))</f>
        <v>Wärmeliebende Trockenrasen</v>
      </c>
    </row>
    <row r="1300" spans="1:18" x14ac:dyDescent="0.3">
      <c r="A1300" s="10">
        <v>4</v>
      </c>
      <c r="B1300" s="10">
        <v>2</v>
      </c>
      <c r="C1300" s="10">
        <v>3</v>
      </c>
      <c r="E1300" t="str">
        <f>IF(C1300="",Options!$A$3,IF(D1300="",Options!$A$4,Options!$A$5))</f>
        <v>Verband</v>
      </c>
      <c r="F1300" t="str" cm="1">
        <f t="array" ref="F1300">IF(E1300=Options!$A$3,"",IF(E1300=Options!$A$4,INDEX(Verband!$E$2:$E$179,MATCH(1,(A1300=Verband!$A$2:$A$179) * (Species!B1300=Verband!$B$2:$B$179) * (Species!C1300=Verband!$C$2:$C$179),0)),IF(E1300=Options!$A$5,INDEX(Assoziation!$F$2:$F$96,MATCH(1,(A1300=Assoziation!$A$2:$A$96) * (Species!B1300=Assoziation!$B$2:$B$96) * (Species!C1300=Assoziation!$C$2:$C$96) * (Species!D1300=Assoziation!$D$2:$D$96),0)),"")))</f>
        <v>Diplachnion</v>
      </c>
      <c r="G1300" t="str" cm="1">
        <f t="array" ref="G1300">IF(E1300=Options!$A$3,INDEX(Klasse!$D$2:$D$42,MATCH(1,(A1300=Klasse!$A$2:$A$42) * (Species!B1300=Klasse!$B$2:$B$42),0)),IF(E1300=Options!$A$4,INDEX(Verband!$F$2:$F$179,MATCH(1,(A1300=Verband!$A$2:$A$179) * (Species!B1300=Verband!$B$2:$B$179) * (Species!C1300=Verband!$C$2:$C$179),0)),IF(E1300=Options!$A$5,INDEX(Assoziation!$G$2:$G$96,MATCH(1,(A1300=Assoziation!$A$2:$A$96) * (Species!B1300=Assoziation!$B$2:$B$96) * (Species!C1300=Assoziation!$C$2:$C$96) * (Species!D1300=Assoziation!$D$2:$D$96),0)),"")))</f>
        <v>Insubrischer Trockenrasen</v>
      </c>
      <c r="H1300" s="11" t="s">
        <v>1263</v>
      </c>
      <c r="I1300" s="10">
        <v>0</v>
      </c>
      <c r="J1300" s="10">
        <v>0</v>
      </c>
      <c r="K1300" s="10">
        <v>0</v>
      </c>
      <c r="L1300" t="str">
        <f t="shared" si="114"/>
        <v xml:space="preserve">Biscutella </v>
      </c>
      <c r="M1300" t="str">
        <f t="shared" si="115"/>
        <v xml:space="preserve"> cichoriifolia</v>
      </c>
      <c r="N1300" t="str">
        <f t="shared" si="116"/>
        <v/>
      </c>
      <c r="O1300" t="str">
        <f t="shared" si="118"/>
        <v>Species</v>
      </c>
      <c r="P1300" t="str">
        <f t="shared" si="117"/>
        <v>Loisel.</v>
      </c>
      <c r="Q1300" t="str">
        <f>LOOKUP(A1300,Formation!$A$2:$A$10,Formation!$B$2:$B$10)</f>
        <v>Grünland (Naturrasen, Wiesen und Weiden)</v>
      </c>
      <c r="R1300" t="str" cm="1">
        <f t="array" ref="R1300">INDEX(Klasse!$D$2:$D$42,MATCH(1,(A1300=Klasse!$A$2:$A$42) * (Species!B1300=Klasse!$B$2:$B$42),0))</f>
        <v>Wärmeliebende Trockenrasen</v>
      </c>
    </row>
    <row r="1301" spans="1:18" x14ac:dyDescent="0.3">
      <c r="A1301" s="10">
        <v>4</v>
      </c>
      <c r="B1301" s="10">
        <v>2</v>
      </c>
      <c r="C1301" s="10">
        <v>3</v>
      </c>
      <c r="E1301" t="str">
        <f>IF(C1301="",Options!$A$3,IF(D1301="",Options!$A$4,Options!$A$5))</f>
        <v>Verband</v>
      </c>
      <c r="F1301" t="str" cm="1">
        <f t="array" ref="F1301">IF(E1301=Options!$A$3,"",IF(E1301=Options!$A$4,INDEX(Verband!$E$2:$E$179,MATCH(1,(A1301=Verband!$A$2:$A$179) * (Species!B1301=Verband!$B$2:$B$179) * (Species!C1301=Verband!$C$2:$C$179),0)),IF(E1301=Options!$A$5,INDEX(Assoziation!$F$2:$F$96,MATCH(1,(A1301=Assoziation!$A$2:$A$96) * (Species!B1301=Assoziation!$B$2:$B$96) * (Species!C1301=Assoziation!$C$2:$C$96) * (Species!D1301=Assoziation!$D$2:$D$96),0)),"")))</f>
        <v>Diplachnion</v>
      </c>
      <c r="G1301" t="str" cm="1">
        <f t="array" ref="G1301">IF(E1301=Options!$A$3,INDEX(Klasse!$D$2:$D$42,MATCH(1,(A1301=Klasse!$A$2:$A$42) * (Species!B1301=Klasse!$B$2:$B$42),0)),IF(E1301=Options!$A$4,INDEX(Verband!$F$2:$F$179,MATCH(1,(A1301=Verband!$A$2:$A$179) * (Species!B1301=Verband!$B$2:$B$179) * (Species!C1301=Verband!$C$2:$C$179),0)),IF(E1301=Options!$A$5,INDEX(Assoziation!$G$2:$G$96,MATCH(1,(A1301=Assoziation!$A$2:$A$96) * (Species!B1301=Assoziation!$B$2:$B$96) * (Species!C1301=Assoziation!$C$2:$C$96) * (Species!D1301=Assoziation!$D$2:$D$96),0)),"")))</f>
        <v>Insubrischer Trockenrasen</v>
      </c>
      <c r="H1301" s="11" t="s">
        <v>1292</v>
      </c>
      <c r="I1301" s="10">
        <v>0</v>
      </c>
      <c r="J1301" s="10">
        <v>1</v>
      </c>
      <c r="K1301" s="10">
        <v>0</v>
      </c>
      <c r="L1301" t="str">
        <f t="shared" si="114"/>
        <v xml:space="preserve">Bothriochloa </v>
      </c>
      <c r="M1301" t="str">
        <f t="shared" si="115"/>
        <v xml:space="preserve"> ischaemum</v>
      </c>
      <c r="N1301" t="str">
        <f t="shared" si="116"/>
        <v/>
      </c>
      <c r="O1301" t="str">
        <f t="shared" si="118"/>
        <v>Species</v>
      </c>
      <c r="P1301" t="str">
        <f t="shared" si="117"/>
        <v>(L.) Keng</v>
      </c>
      <c r="Q1301" t="str">
        <f>LOOKUP(A1301,Formation!$A$2:$A$10,Formation!$B$2:$B$10)</f>
        <v>Grünland (Naturrasen, Wiesen und Weiden)</v>
      </c>
      <c r="R1301" t="str" cm="1">
        <f t="array" ref="R1301">INDEX(Klasse!$D$2:$D$42,MATCH(1,(A1301=Klasse!$A$2:$A$42) * (Species!B1301=Klasse!$B$2:$B$42),0))</f>
        <v>Wärmeliebende Trockenrasen</v>
      </c>
    </row>
    <row r="1302" spans="1:18" x14ac:dyDescent="0.3">
      <c r="A1302" s="10">
        <v>4</v>
      </c>
      <c r="B1302" s="10">
        <v>2</v>
      </c>
      <c r="C1302" s="10">
        <v>3</v>
      </c>
      <c r="E1302" t="str">
        <f>IF(C1302="",Options!$A$3,IF(D1302="",Options!$A$4,Options!$A$5))</f>
        <v>Verband</v>
      </c>
      <c r="F1302" t="str" cm="1">
        <f t="array" ref="F1302">IF(E1302=Options!$A$3,"",IF(E1302=Options!$A$4,INDEX(Verband!$E$2:$E$179,MATCH(1,(A1302=Verband!$A$2:$A$179) * (Species!B1302=Verband!$B$2:$B$179) * (Species!C1302=Verband!$C$2:$C$179),0)),IF(E1302=Options!$A$5,INDEX(Assoziation!$F$2:$F$96,MATCH(1,(A1302=Assoziation!$A$2:$A$96) * (Species!B1302=Assoziation!$B$2:$B$96) * (Species!C1302=Assoziation!$C$2:$C$96) * (Species!D1302=Assoziation!$D$2:$D$96),0)),"")))</f>
        <v>Diplachnion</v>
      </c>
      <c r="G1302" t="str" cm="1">
        <f t="array" ref="G1302">IF(E1302=Options!$A$3,INDEX(Klasse!$D$2:$D$42,MATCH(1,(A1302=Klasse!$A$2:$A$42) * (Species!B1302=Klasse!$B$2:$B$42),0)),IF(E1302=Options!$A$4,INDEX(Verband!$F$2:$F$179,MATCH(1,(A1302=Verband!$A$2:$A$179) * (Species!B1302=Verband!$B$2:$B$179) * (Species!C1302=Verband!$C$2:$C$179),0)),IF(E1302=Options!$A$5,INDEX(Assoziation!$G$2:$G$96,MATCH(1,(A1302=Assoziation!$A$2:$A$96) * (Species!B1302=Assoziation!$B$2:$B$96) * (Species!C1302=Assoziation!$C$2:$C$96) * (Species!D1302=Assoziation!$D$2:$D$96),0)),"")))</f>
        <v>Insubrischer Trockenrasen</v>
      </c>
      <c r="H1302" s="11" t="s">
        <v>1122</v>
      </c>
      <c r="I1302" s="10">
        <v>0</v>
      </c>
      <c r="J1302" s="10">
        <v>1</v>
      </c>
      <c r="K1302" s="10">
        <v>0</v>
      </c>
      <c r="L1302" t="str">
        <f t="shared" si="114"/>
        <v xml:space="preserve">Bromus </v>
      </c>
      <c r="M1302" t="str">
        <f t="shared" si="115"/>
        <v xml:space="preserve"> erectus</v>
      </c>
      <c r="N1302" t="str">
        <f t="shared" si="116"/>
        <v>erectus</v>
      </c>
      <c r="O1302" t="str">
        <f t="shared" si="118"/>
        <v>Subspecies</v>
      </c>
      <c r="P1302" t="str">
        <f t="shared" si="117"/>
        <v/>
      </c>
      <c r="Q1302" t="str">
        <f>LOOKUP(A1302,Formation!$A$2:$A$10,Formation!$B$2:$B$10)</f>
        <v>Grünland (Naturrasen, Wiesen und Weiden)</v>
      </c>
      <c r="R1302" t="str" cm="1">
        <f t="array" ref="R1302">INDEX(Klasse!$D$2:$D$42,MATCH(1,(A1302=Klasse!$A$2:$A$42) * (Species!B1302=Klasse!$B$2:$B$42),0))</f>
        <v>Wärmeliebende Trockenrasen</v>
      </c>
    </row>
    <row r="1303" spans="1:18" x14ac:dyDescent="0.3">
      <c r="A1303" s="10">
        <v>4</v>
      </c>
      <c r="B1303" s="10">
        <v>2</v>
      </c>
      <c r="C1303" s="10">
        <v>3</v>
      </c>
      <c r="E1303" t="str">
        <f>IF(C1303="",Options!$A$3,IF(D1303="",Options!$A$4,Options!$A$5))</f>
        <v>Verband</v>
      </c>
      <c r="F1303" t="str" cm="1">
        <f t="array" ref="F1303">IF(E1303=Options!$A$3,"",IF(E1303=Options!$A$4,INDEX(Verband!$E$2:$E$179,MATCH(1,(A1303=Verband!$A$2:$A$179) * (Species!B1303=Verband!$B$2:$B$179) * (Species!C1303=Verband!$C$2:$C$179),0)),IF(E1303=Options!$A$5,INDEX(Assoziation!$F$2:$F$96,MATCH(1,(A1303=Assoziation!$A$2:$A$96) * (Species!B1303=Assoziation!$B$2:$B$96) * (Species!C1303=Assoziation!$C$2:$C$96) * (Species!D1303=Assoziation!$D$2:$D$96),0)),"")))</f>
        <v>Diplachnion</v>
      </c>
      <c r="G1303" t="str" cm="1">
        <f t="array" ref="G1303">IF(E1303=Options!$A$3,INDEX(Klasse!$D$2:$D$42,MATCH(1,(A1303=Klasse!$A$2:$A$42) * (Species!B1303=Klasse!$B$2:$B$42),0)),IF(E1303=Options!$A$4,INDEX(Verband!$F$2:$F$179,MATCH(1,(A1303=Verband!$A$2:$A$179) * (Species!B1303=Verband!$B$2:$B$179) * (Species!C1303=Verband!$C$2:$C$179),0)),IF(E1303=Options!$A$5,INDEX(Assoziation!$G$2:$G$96,MATCH(1,(A1303=Assoziation!$A$2:$A$96) * (Species!B1303=Assoziation!$B$2:$B$96) * (Species!C1303=Assoziation!$C$2:$C$96) * (Species!D1303=Assoziation!$D$2:$D$96),0)),"")))</f>
        <v>Insubrischer Trockenrasen</v>
      </c>
      <c r="H1303" s="11" t="s">
        <v>808</v>
      </c>
      <c r="I1303" s="10">
        <v>0</v>
      </c>
      <c r="J1303" s="10">
        <v>0</v>
      </c>
      <c r="K1303" s="10">
        <v>0</v>
      </c>
      <c r="L1303" t="str">
        <f t="shared" si="114"/>
        <v xml:space="preserve">Calamintha </v>
      </c>
      <c r="M1303" t="str">
        <f t="shared" si="115"/>
        <v xml:space="preserve"> nepeta</v>
      </c>
      <c r="N1303" t="str">
        <f t="shared" si="116"/>
        <v/>
      </c>
      <c r="O1303" t="str">
        <f t="shared" si="118"/>
        <v>Species</v>
      </c>
      <c r="P1303" t="str">
        <f t="shared" si="117"/>
        <v>(L.) Savi</v>
      </c>
      <c r="Q1303" t="str">
        <f>LOOKUP(A1303,Formation!$A$2:$A$10,Formation!$B$2:$B$10)</f>
        <v>Grünland (Naturrasen, Wiesen und Weiden)</v>
      </c>
      <c r="R1303" t="str" cm="1">
        <f t="array" ref="R1303">INDEX(Klasse!$D$2:$D$42,MATCH(1,(A1303=Klasse!$A$2:$A$42) * (Species!B1303=Klasse!$B$2:$B$42),0))</f>
        <v>Wärmeliebende Trockenrasen</v>
      </c>
    </row>
    <row r="1304" spans="1:18" x14ac:dyDescent="0.3">
      <c r="A1304" s="10">
        <v>4</v>
      </c>
      <c r="B1304" s="10">
        <v>2</v>
      </c>
      <c r="C1304" s="10">
        <v>3</v>
      </c>
      <c r="E1304" t="str">
        <f>IF(C1304="",Options!$A$3,IF(D1304="",Options!$A$4,Options!$A$5))</f>
        <v>Verband</v>
      </c>
      <c r="F1304" t="str" cm="1">
        <f t="array" ref="F1304">IF(E1304=Options!$A$3,"",IF(E1304=Options!$A$4,INDEX(Verband!$E$2:$E$179,MATCH(1,(A1304=Verband!$A$2:$A$179) * (Species!B1304=Verband!$B$2:$B$179) * (Species!C1304=Verband!$C$2:$C$179),0)),IF(E1304=Options!$A$5,INDEX(Assoziation!$F$2:$F$96,MATCH(1,(A1304=Assoziation!$A$2:$A$96) * (Species!B1304=Assoziation!$B$2:$B$96) * (Species!C1304=Assoziation!$C$2:$C$96) * (Species!D1304=Assoziation!$D$2:$D$96),0)),"")))</f>
        <v>Diplachnion</v>
      </c>
      <c r="G1304" t="str" cm="1">
        <f t="array" ref="G1304">IF(E1304=Options!$A$3,INDEX(Klasse!$D$2:$D$42,MATCH(1,(A1304=Klasse!$A$2:$A$42) * (Species!B1304=Klasse!$B$2:$B$42),0)),IF(E1304=Options!$A$4,INDEX(Verband!$F$2:$F$179,MATCH(1,(A1304=Verband!$A$2:$A$179) * (Species!B1304=Verband!$B$2:$B$179) * (Species!C1304=Verband!$C$2:$C$179),0)),IF(E1304=Options!$A$5,INDEX(Assoziation!$G$2:$G$96,MATCH(1,(A1304=Assoziation!$A$2:$A$96) * (Species!B1304=Assoziation!$B$2:$B$96) * (Species!C1304=Assoziation!$C$2:$C$96) * (Species!D1304=Assoziation!$D$2:$D$96),0)),"")))</f>
        <v>Insubrischer Trockenrasen</v>
      </c>
      <c r="H1304" s="11" t="s">
        <v>1124</v>
      </c>
      <c r="I1304" s="10">
        <v>0</v>
      </c>
      <c r="J1304" s="10">
        <v>1</v>
      </c>
      <c r="K1304" s="10">
        <v>0</v>
      </c>
      <c r="L1304" t="str">
        <f t="shared" si="114"/>
        <v xml:space="preserve">Carex </v>
      </c>
      <c r="M1304" t="str">
        <f t="shared" si="115"/>
        <v xml:space="preserve"> humilis</v>
      </c>
      <c r="N1304" t="str">
        <f t="shared" si="116"/>
        <v/>
      </c>
      <c r="O1304" t="str">
        <f t="shared" si="118"/>
        <v>Species</v>
      </c>
      <c r="P1304" t="str">
        <f t="shared" si="117"/>
        <v>Leyss.</v>
      </c>
      <c r="Q1304" t="str">
        <f>LOOKUP(A1304,Formation!$A$2:$A$10,Formation!$B$2:$B$10)</f>
        <v>Grünland (Naturrasen, Wiesen und Weiden)</v>
      </c>
      <c r="R1304" t="str" cm="1">
        <f t="array" ref="R1304">INDEX(Klasse!$D$2:$D$42,MATCH(1,(A1304=Klasse!$A$2:$A$42) * (Species!B1304=Klasse!$B$2:$B$42),0))</f>
        <v>Wärmeliebende Trockenrasen</v>
      </c>
    </row>
    <row r="1305" spans="1:18" x14ac:dyDescent="0.3">
      <c r="A1305" s="10">
        <v>4</v>
      </c>
      <c r="B1305" s="10">
        <v>2</v>
      </c>
      <c r="C1305" s="10">
        <v>3</v>
      </c>
      <c r="E1305" t="str">
        <f>IF(C1305="",Options!$A$3,IF(D1305="",Options!$A$4,Options!$A$5))</f>
        <v>Verband</v>
      </c>
      <c r="F1305" t="str" cm="1">
        <f t="array" ref="F1305">IF(E1305=Options!$A$3,"",IF(E1305=Options!$A$4,INDEX(Verband!$E$2:$E$179,MATCH(1,(A1305=Verband!$A$2:$A$179) * (Species!B1305=Verband!$B$2:$B$179) * (Species!C1305=Verband!$C$2:$C$179),0)),IF(E1305=Options!$A$5,INDEX(Assoziation!$F$2:$F$96,MATCH(1,(A1305=Assoziation!$A$2:$A$96) * (Species!B1305=Assoziation!$B$2:$B$96) * (Species!C1305=Assoziation!$C$2:$C$96) * (Species!D1305=Assoziation!$D$2:$D$96),0)),"")))</f>
        <v>Diplachnion</v>
      </c>
      <c r="G1305" t="str" cm="1">
        <f t="array" ref="G1305">IF(E1305=Options!$A$3,INDEX(Klasse!$D$2:$D$42,MATCH(1,(A1305=Klasse!$A$2:$A$42) * (Species!B1305=Klasse!$B$2:$B$42),0)),IF(E1305=Options!$A$4,INDEX(Verband!$F$2:$F$179,MATCH(1,(A1305=Verband!$A$2:$A$179) * (Species!B1305=Verband!$B$2:$B$179) * (Species!C1305=Verband!$C$2:$C$179),0)),IF(E1305=Options!$A$5,INDEX(Assoziation!$G$2:$G$96,MATCH(1,(A1305=Assoziation!$A$2:$A$96) * (Species!B1305=Assoziation!$B$2:$B$96) * (Species!C1305=Assoziation!$C$2:$C$96) * (Species!D1305=Assoziation!$D$2:$D$96),0)),"")))</f>
        <v>Insubrischer Trockenrasen</v>
      </c>
      <c r="H1305" s="11" t="s">
        <v>1231</v>
      </c>
      <c r="I1305" s="10">
        <v>0</v>
      </c>
      <c r="J1305" s="10">
        <v>0</v>
      </c>
      <c r="K1305" s="10">
        <v>0</v>
      </c>
      <c r="L1305" t="str">
        <f t="shared" si="114"/>
        <v xml:space="preserve">Centaurea </v>
      </c>
      <c r="M1305" t="str">
        <f t="shared" si="115"/>
        <v xml:space="preserve"> jacea</v>
      </c>
      <c r="N1305" t="str">
        <f t="shared" si="116"/>
        <v>gaudinii</v>
      </c>
      <c r="O1305" t="str">
        <f t="shared" si="118"/>
        <v>Subspecies</v>
      </c>
      <c r="P1305" t="str">
        <f t="shared" si="117"/>
        <v/>
      </c>
      <c r="Q1305" t="str">
        <f>LOOKUP(A1305,Formation!$A$2:$A$10,Formation!$B$2:$B$10)</f>
        <v>Grünland (Naturrasen, Wiesen und Weiden)</v>
      </c>
      <c r="R1305" t="str" cm="1">
        <f t="array" ref="R1305">INDEX(Klasse!$D$2:$D$42,MATCH(1,(A1305=Klasse!$A$2:$A$42) * (Species!B1305=Klasse!$B$2:$B$42),0))</f>
        <v>Wärmeliebende Trockenrasen</v>
      </c>
    </row>
    <row r="1306" spans="1:18" x14ac:dyDescent="0.3">
      <c r="A1306" s="10">
        <v>4</v>
      </c>
      <c r="B1306" s="10">
        <v>2</v>
      </c>
      <c r="C1306" s="10">
        <v>3</v>
      </c>
      <c r="E1306" t="str">
        <f>IF(C1306="",Options!$A$3,IF(D1306="",Options!$A$4,Options!$A$5))</f>
        <v>Verband</v>
      </c>
      <c r="F1306" t="str" cm="1">
        <f t="array" ref="F1306">IF(E1306=Options!$A$3,"",IF(E1306=Options!$A$4,INDEX(Verband!$E$2:$E$179,MATCH(1,(A1306=Verband!$A$2:$A$179) * (Species!B1306=Verband!$B$2:$B$179) * (Species!C1306=Verband!$C$2:$C$179),0)),IF(E1306=Options!$A$5,INDEX(Assoziation!$F$2:$F$96,MATCH(1,(A1306=Assoziation!$A$2:$A$96) * (Species!B1306=Assoziation!$B$2:$B$96) * (Species!C1306=Assoziation!$C$2:$C$96) * (Species!D1306=Assoziation!$D$2:$D$96),0)),"")))</f>
        <v>Diplachnion</v>
      </c>
      <c r="G1306" t="str" cm="1">
        <f t="array" ref="G1306">IF(E1306=Options!$A$3,INDEX(Klasse!$D$2:$D$42,MATCH(1,(A1306=Klasse!$A$2:$A$42) * (Species!B1306=Klasse!$B$2:$B$42),0)),IF(E1306=Options!$A$4,INDEX(Verband!$F$2:$F$179,MATCH(1,(A1306=Verband!$A$2:$A$179) * (Species!B1306=Verband!$B$2:$B$179) * (Species!C1306=Verband!$C$2:$C$179),0)),IF(E1306=Options!$A$5,INDEX(Assoziation!$G$2:$G$96,MATCH(1,(A1306=Assoziation!$A$2:$A$96) * (Species!B1306=Assoziation!$B$2:$B$96) * (Species!C1306=Assoziation!$C$2:$C$96) * (Species!D1306=Assoziation!$D$2:$D$96),0)),"")))</f>
        <v>Insubrischer Trockenrasen</v>
      </c>
      <c r="H1306" s="11" t="s">
        <v>1232</v>
      </c>
      <c r="I1306" s="10">
        <v>0</v>
      </c>
      <c r="J1306" s="10">
        <v>0</v>
      </c>
      <c r="K1306" s="10">
        <v>0</v>
      </c>
      <c r="L1306" t="str">
        <f t="shared" si="114"/>
        <v xml:space="preserve">Centaurea </v>
      </c>
      <c r="M1306" t="str">
        <f t="shared" si="115"/>
        <v xml:space="preserve"> scabiosa</v>
      </c>
      <c r="N1306" t="str">
        <f t="shared" si="116"/>
        <v>grinensis</v>
      </c>
      <c r="O1306" t="str">
        <f t="shared" si="118"/>
        <v>Subspecies</v>
      </c>
      <c r="P1306" t="str">
        <f t="shared" si="117"/>
        <v/>
      </c>
      <c r="Q1306" t="str">
        <f>LOOKUP(A1306,Formation!$A$2:$A$10,Formation!$B$2:$B$10)</f>
        <v>Grünland (Naturrasen, Wiesen und Weiden)</v>
      </c>
      <c r="R1306" t="str" cm="1">
        <f t="array" ref="R1306">INDEX(Klasse!$D$2:$D$42,MATCH(1,(A1306=Klasse!$A$2:$A$42) * (Species!B1306=Klasse!$B$2:$B$42),0))</f>
        <v>Wärmeliebende Trockenrasen</v>
      </c>
    </row>
    <row r="1307" spans="1:18" x14ac:dyDescent="0.3">
      <c r="A1307" s="10">
        <v>4</v>
      </c>
      <c r="B1307" s="10">
        <v>2</v>
      </c>
      <c r="C1307" s="10">
        <v>3</v>
      </c>
      <c r="E1307" t="str">
        <f>IF(C1307="",Options!$A$3,IF(D1307="",Options!$A$4,Options!$A$5))</f>
        <v>Verband</v>
      </c>
      <c r="F1307" t="str" cm="1">
        <f t="array" ref="F1307">IF(E1307=Options!$A$3,"",IF(E1307=Options!$A$4,INDEX(Verband!$E$2:$E$179,MATCH(1,(A1307=Verband!$A$2:$A$179) * (Species!B1307=Verband!$B$2:$B$179) * (Species!C1307=Verband!$C$2:$C$179),0)),IF(E1307=Options!$A$5,INDEX(Assoziation!$F$2:$F$96,MATCH(1,(A1307=Assoziation!$A$2:$A$96) * (Species!B1307=Assoziation!$B$2:$B$96) * (Species!C1307=Assoziation!$C$2:$C$96) * (Species!D1307=Assoziation!$D$2:$D$96),0)),"")))</f>
        <v>Diplachnion</v>
      </c>
      <c r="G1307" t="str" cm="1">
        <f t="array" ref="G1307">IF(E1307=Options!$A$3,INDEX(Klasse!$D$2:$D$42,MATCH(1,(A1307=Klasse!$A$2:$A$42) * (Species!B1307=Klasse!$B$2:$B$42),0)),IF(E1307=Options!$A$4,INDEX(Verband!$F$2:$F$179,MATCH(1,(A1307=Verband!$A$2:$A$179) * (Species!B1307=Verband!$B$2:$B$179) * (Species!C1307=Verband!$C$2:$C$179),0)),IF(E1307=Options!$A$5,INDEX(Assoziation!$G$2:$G$96,MATCH(1,(A1307=Assoziation!$A$2:$A$96) * (Species!B1307=Assoziation!$B$2:$B$96) * (Species!C1307=Assoziation!$C$2:$C$96) * (Species!D1307=Assoziation!$D$2:$D$96),0)),"")))</f>
        <v>Insubrischer Trockenrasen</v>
      </c>
      <c r="H1307" s="11" t="s">
        <v>1182</v>
      </c>
      <c r="I1307" s="10">
        <v>0</v>
      </c>
      <c r="J1307" s="10">
        <v>0</v>
      </c>
      <c r="K1307" s="10">
        <v>0</v>
      </c>
      <c r="L1307" t="str">
        <f t="shared" si="114"/>
        <v xml:space="preserve">Crupina </v>
      </c>
      <c r="M1307" t="str">
        <f t="shared" si="115"/>
        <v xml:space="preserve"> vulgaris</v>
      </c>
      <c r="N1307" t="str">
        <f t="shared" si="116"/>
        <v/>
      </c>
      <c r="O1307" t="str">
        <f t="shared" si="118"/>
        <v>Species</v>
      </c>
      <c r="P1307" t="str">
        <f t="shared" si="117"/>
        <v>Cass.</v>
      </c>
      <c r="Q1307" t="str">
        <f>LOOKUP(A1307,Formation!$A$2:$A$10,Formation!$B$2:$B$10)</f>
        <v>Grünland (Naturrasen, Wiesen und Weiden)</v>
      </c>
      <c r="R1307" t="str" cm="1">
        <f t="array" ref="R1307">INDEX(Klasse!$D$2:$D$42,MATCH(1,(A1307=Klasse!$A$2:$A$42) * (Species!B1307=Klasse!$B$2:$B$42),0))</f>
        <v>Wärmeliebende Trockenrasen</v>
      </c>
    </row>
    <row r="1308" spans="1:18" x14ac:dyDescent="0.3">
      <c r="A1308" s="10">
        <v>4</v>
      </c>
      <c r="B1308" s="10">
        <v>2</v>
      </c>
      <c r="C1308" s="10">
        <v>3</v>
      </c>
      <c r="E1308" t="str">
        <f>IF(C1308="",Options!$A$3,IF(D1308="",Options!$A$4,Options!$A$5))</f>
        <v>Verband</v>
      </c>
      <c r="F1308" t="str" cm="1">
        <f t="array" ref="F1308">IF(E1308=Options!$A$3,"",IF(E1308=Options!$A$4,INDEX(Verband!$E$2:$E$179,MATCH(1,(A1308=Verband!$A$2:$A$179) * (Species!B1308=Verband!$B$2:$B$179) * (Species!C1308=Verband!$C$2:$C$179),0)),IF(E1308=Options!$A$5,INDEX(Assoziation!$F$2:$F$96,MATCH(1,(A1308=Assoziation!$A$2:$A$96) * (Species!B1308=Assoziation!$B$2:$B$96) * (Species!C1308=Assoziation!$C$2:$C$96) * (Species!D1308=Assoziation!$D$2:$D$96),0)),"")))</f>
        <v>Diplachnion</v>
      </c>
      <c r="G1308" t="str" cm="1">
        <f t="array" ref="G1308">IF(E1308=Options!$A$3,INDEX(Klasse!$D$2:$D$42,MATCH(1,(A1308=Klasse!$A$2:$A$42) * (Species!B1308=Klasse!$B$2:$B$42),0)),IF(E1308=Options!$A$4,INDEX(Verband!$F$2:$F$179,MATCH(1,(A1308=Verband!$A$2:$A$179) * (Species!B1308=Verband!$B$2:$B$179) * (Species!C1308=Verband!$C$2:$C$179),0)),IF(E1308=Options!$A$5,INDEX(Assoziation!$G$2:$G$96,MATCH(1,(A1308=Assoziation!$A$2:$A$96) * (Species!B1308=Assoziation!$B$2:$B$96) * (Species!C1308=Assoziation!$C$2:$C$96) * (Species!D1308=Assoziation!$D$2:$D$96),0)),"")))</f>
        <v>Insubrischer Trockenrasen</v>
      </c>
      <c r="H1308" s="11" t="s">
        <v>1293</v>
      </c>
      <c r="I1308" s="10">
        <v>0</v>
      </c>
      <c r="J1308" s="10">
        <v>0</v>
      </c>
      <c r="K1308" s="10">
        <v>0</v>
      </c>
      <c r="L1308" t="str">
        <f t="shared" si="114"/>
        <v xml:space="preserve">Dianthus </v>
      </c>
      <c r="M1308" t="str">
        <f t="shared" si="115"/>
        <v xml:space="preserve"> seguieri</v>
      </c>
      <c r="N1308" t="str">
        <f t="shared" si="116"/>
        <v/>
      </c>
      <c r="O1308" t="str">
        <f t="shared" si="118"/>
        <v>Species</v>
      </c>
      <c r="P1308" t="str">
        <f t="shared" si="117"/>
        <v>Vill.</v>
      </c>
      <c r="Q1308" t="str">
        <f>LOOKUP(A1308,Formation!$A$2:$A$10,Formation!$B$2:$B$10)</f>
        <v>Grünland (Naturrasen, Wiesen und Weiden)</v>
      </c>
      <c r="R1308" t="str" cm="1">
        <f t="array" ref="R1308">INDEX(Klasse!$D$2:$D$42,MATCH(1,(A1308=Klasse!$A$2:$A$42) * (Species!B1308=Klasse!$B$2:$B$42),0))</f>
        <v>Wärmeliebende Trockenrasen</v>
      </c>
    </row>
    <row r="1309" spans="1:18" x14ac:dyDescent="0.3">
      <c r="A1309" s="10">
        <v>4</v>
      </c>
      <c r="B1309" s="10">
        <v>2</v>
      </c>
      <c r="C1309" s="10">
        <v>3</v>
      </c>
      <c r="E1309" t="str">
        <f>IF(C1309="",Options!$A$3,IF(D1309="",Options!$A$4,Options!$A$5))</f>
        <v>Verband</v>
      </c>
      <c r="F1309" t="str" cm="1">
        <f t="array" ref="F1309">IF(E1309=Options!$A$3,"",IF(E1309=Options!$A$4,INDEX(Verband!$E$2:$E$179,MATCH(1,(A1309=Verband!$A$2:$A$179) * (Species!B1309=Verband!$B$2:$B$179) * (Species!C1309=Verband!$C$2:$C$179),0)),IF(E1309=Options!$A$5,INDEX(Assoziation!$F$2:$F$96,MATCH(1,(A1309=Assoziation!$A$2:$A$96) * (Species!B1309=Assoziation!$B$2:$B$96) * (Species!C1309=Assoziation!$C$2:$C$96) * (Species!D1309=Assoziation!$D$2:$D$96),0)),"")))</f>
        <v>Diplachnion</v>
      </c>
      <c r="G1309" t="str" cm="1">
        <f t="array" ref="G1309">IF(E1309=Options!$A$3,INDEX(Klasse!$D$2:$D$42,MATCH(1,(A1309=Klasse!$A$2:$A$42) * (Species!B1309=Klasse!$B$2:$B$42),0)),IF(E1309=Options!$A$4,INDEX(Verband!$F$2:$F$179,MATCH(1,(A1309=Verband!$A$2:$A$179) * (Species!B1309=Verband!$B$2:$B$179) * (Species!C1309=Verband!$C$2:$C$179),0)),IF(E1309=Options!$A$5,INDEX(Assoziation!$G$2:$G$96,MATCH(1,(A1309=Assoziation!$A$2:$A$96) * (Species!B1309=Assoziation!$B$2:$B$96) * (Species!C1309=Assoziation!$C$2:$C$96) * (Species!D1309=Assoziation!$D$2:$D$96),0)),"")))</f>
        <v>Insubrischer Trockenrasen</v>
      </c>
      <c r="H1309" s="11" t="s">
        <v>1294</v>
      </c>
      <c r="I1309" s="10">
        <v>0</v>
      </c>
      <c r="J1309" s="10">
        <v>0</v>
      </c>
      <c r="K1309" s="10">
        <v>0</v>
      </c>
      <c r="L1309" t="str">
        <f t="shared" ref="L1309:L1372" si="119">IF(O1309="Genus",H1309,LEFT(H1309,FIND(" ",H1309)))</f>
        <v xml:space="preserve">Festuca </v>
      </c>
      <c r="M1309" t="str">
        <f t="shared" ref="M1309:M1372" si="120">IF(O1309="Genus","",MID(H1309,FIND(" ",H1309),FIND(" ",H1309,FIND(" ",H1309)+1)-FIND(" ",H1309)))</f>
        <v xml:space="preserve"> ticinensis</v>
      </c>
      <c r="N1309" t="str">
        <f t="shared" ref="N1309:N1372" si="121">IF(O1309="Subspecies",MID(H1309,FIND("subsp. ",H1309)+7,LEN(H1309)-FIND("subsp. ",H1309)+7),"")</f>
        <v/>
      </c>
      <c r="O1309" t="str">
        <f t="shared" si="118"/>
        <v>Species</v>
      </c>
      <c r="P1309" t="str">
        <f t="shared" ref="P1309:P1372" si="122">IF(O1309="Species",RIGHT(H1309,LEN(H1309)-FIND(" ",H1309,FIND(" ",H1309)+1)),"")</f>
        <v>(Markgr.-Dann.) Markgr.-Dann.</v>
      </c>
      <c r="Q1309" t="str">
        <f>LOOKUP(A1309,Formation!$A$2:$A$10,Formation!$B$2:$B$10)</f>
        <v>Grünland (Naturrasen, Wiesen und Weiden)</v>
      </c>
      <c r="R1309" t="str" cm="1">
        <f t="array" ref="R1309">INDEX(Klasse!$D$2:$D$42,MATCH(1,(A1309=Klasse!$A$2:$A$42) * (Species!B1309=Klasse!$B$2:$B$42),0))</f>
        <v>Wärmeliebende Trockenrasen</v>
      </c>
    </row>
    <row r="1310" spans="1:18" x14ac:dyDescent="0.3">
      <c r="A1310" s="10">
        <v>4</v>
      </c>
      <c r="B1310" s="10">
        <v>2</v>
      </c>
      <c r="C1310" s="10">
        <v>3</v>
      </c>
      <c r="E1310" t="str">
        <f>IF(C1310="",Options!$A$3,IF(D1310="",Options!$A$4,Options!$A$5))</f>
        <v>Verband</v>
      </c>
      <c r="F1310" t="str" cm="1">
        <f t="array" ref="F1310">IF(E1310=Options!$A$3,"",IF(E1310=Options!$A$4,INDEX(Verband!$E$2:$E$179,MATCH(1,(A1310=Verband!$A$2:$A$179) * (Species!B1310=Verband!$B$2:$B$179) * (Species!C1310=Verband!$C$2:$C$179),0)),IF(E1310=Options!$A$5,INDEX(Assoziation!$F$2:$F$96,MATCH(1,(A1310=Assoziation!$A$2:$A$96) * (Species!B1310=Assoziation!$B$2:$B$96) * (Species!C1310=Assoziation!$C$2:$C$96) * (Species!D1310=Assoziation!$D$2:$D$96),0)),"")))</f>
        <v>Diplachnion</v>
      </c>
      <c r="G1310" t="str" cm="1">
        <f t="array" ref="G1310">IF(E1310=Options!$A$3,INDEX(Klasse!$D$2:$D$42,MATCH(1,(A1310=Klasse!$A$2:$A$42) * (Species!B1310=Klasse!$B$2:$B$42),0)),IF(E1310=Options!$A$4,INDEX(Verband!$F$2:$F$179,MATCH(1,(A1310=Verband!$A$2:$A$179) * (Species!B1310=Verband!$B$2:$B$179) * (Species!C1310=Verband!$C$2:$C$179),0)),IF(E1310=Options!$A$5,INDEX(Assoziation!$G$2:$G$96,MATCH(1,(A1310=Assoziation!$A$2:$A$96) * (Species!B1310=Assoziation!$B$2:$B$96) * (Species!C1310=Assoziation!$C$2:$C$96) * (Species!D1310=Assoziation!$D$2:$D$96),0)),"")))</f>
        <v>Insubrischer Trockenrasen</v>
      </c>
      <c r="H1310" s="11" t="s">
        <v>1295</v>
      </c>
      <c r="I1310" s="10">
        <v>0</v>
      </c>
      <c r="J1310" s="10">
        <v>0</v>
      </c>
      <c r="K1310" s="10">
        <v>0</v>
      </c>
      <c r="L1310" t="str">
        <f t="shared" si="119"/>
        <v xml:space="preserve">Inula </v>
      </c>
      <c r="M1310" t="str">
        <f t="shared" si="120"/>
        <v xml:space="preserve"> hirta</v>
      </c>
      <c r="N1310" t="str">
        <f t="shared" si="121"/>
        <v/>
      </c>
      <c r="O1310" t="str">
        <f t="shared" si="118"/>
        <v>Species</v>
      </c>
      <c r="P1310" t="str">
        <f t="shared" si="122"/>
        <v>L.</v>
      </c>
      <c r="Q1310" t="str">
        <f>LOOKUP(A1310,Formation!$A$2:$A$10,Formation!$B$2:$B$10)</f>
        <v>Grünland (Naturrasen, Wiesen und Weiden)</v>
      </c>
      <c r="R1310" t="str" cm="1">
        <f t="array" ref="R1310">INDEX(Klasse!$D$2:$D$42,MATCH(1,(A1310=Klasse!$A$2:$A$42) * (Species!B1310=Klasse!$B$2:$B$42),0))</f>
        <v>Wärmeliebende Trockenrasen</v>
      </c>
    </row>
    <row r="1311" spans="1:18" x14ac:dyDescent="0.3">
      <c r="A1311" s="10">
        <v>4</v>
      </c>
      <c r="B1311" s="10">
        <v>2</v>
      </c>
      <c r="C1311" s="10">
        <v>3</v>
      </c>
      <c r="E1311" t="str">
        <f>IF(C1311="",Options!$A$3,IF(D1311="",Options!$A$4,Options!$A$5))</f>
        <v>Verband</v>
      </c>
      <c r="F1311" t="str" cm="1">
        <f t="array" ref="F1311">IF(E1311=Options!$A$3,"",IF(E1311=Options!$A$4,INDEX(Verband!$E$2:$E$179,MATCH(1,(A1311=Verband!$A$2:$A$179) * (Species!B1311=Verband!$B$2:$B$179) * (Species!C1311=Verband!$C$2:$C$179),0)),IF(E1311=Options!$A$5,INDEX(Assoziation!$F$2:$F$96,MATCH(1,(A1311=Assoziation!$A$2:$A$96) * (Species!B1311=Assoziation!$B$2:$B$96) * (Species!C1311=Assoziation!$C$2:$C$96) * (Species!D1311=Assoziation!$D$2:$D$96),0)),"")))</f>
        <v>Diplachnion</v>
      </c>
      <c r="G1311" t="str" cm="1">
        <f t="array" ref="G1311">IF(E1311=Options!$A$3,INDEX(Klasse!$D$2:$D$42,MATCH(1,(A1311=Klasse!$A$2:$A$42) * (Species!B1311=Klasse!$B$2:$B$42),0)),IF(E1311=Options!$A$4,INDEX(Verband!$F$2:$F$179,MATCH(1,(A1311=Verband!$A$2:$A$179) * (Species!B1311=Verband!$B$2:$B$179) * (Species!C1311=Verband!$C$2:$C$179),0)),IF(E1311=Options!$A$5,INDEX(Assoziation!$G$2:$G$96,MATCH(1,(A1311=Assoziation!$A$2:$A$96) * (Species!B1311=Assoziation!$B$2:$B$96) * (Species!C1311=Assoziation!$C$2:$C$96) * (Species!D1311=Assoziation!$D$2:$D$96),0)),"")))</f>
        <v>Insubrischer Trockenrasen</v>
      </c>
      <c r="H1311" s="11" t="s">
        <v>1217</v>
      </c>
      <c r="I1311" s="10">
        <v>0</v>
      </c>
      <c r="J1311" s="10">
        <v>0</v>
      </c>
      <c r="K1311" s="10">
        <v>0</v>
      </c>
      <c r="L1311" t="str">
        <f t="shared" si="119"/>
        <v xml:space="preserve">Inula </v>
      </c>
      <c r="M1311" t="str">
        <f t="shared" si="120"/>
        <v xml:space="preserve"> spiraeifolia</v>
      </c>
      <c r="N1311" t="str">
        <f t="shared" si="121"/>
        <v/>
      </c>
      <c r="O1311" t="str">
        <f t="shared" si="118"/>
        <v>Species</v>
      </c>
      <c r="P1311" t="str">
        <f t="shared" si="122"/>
        <v>L.</v>
      </c>
      <c r="Q1311" t="str">
        <f>LOOKUP(A1311,Formation!$A$2:$A$10,Formation!$B$2:$B$10)</f>
        <v>Grünland (Naturrasen, Wiesen und Weiden)</v>
      </c>
      <c r="R1311" t="str" cm="1">
        <f t="array" ref="R1311">INDEX(Klasse!$D$2:$D$42,MATCH(1,(A1311=Klasse!$A$2:$A$42) * (Species!B1311=Klasse!$B$2:$B$42),0))</f>
        <v>Wärmeliebende Trockenrasen</v>
      </c>
    </row>
    <row r="1312" spans="1:18" x14ac:dyDescent="0.3">
      <c r="A1312" s="10">
        <v>4</v>
      </c>
      <c r="B1312" s="10">
        <v>2</v>
      </c>
      <c r="C1312" s="10">
        <v>3</v>
      </c>
      <c r="E1312" t="str">
        <f>IF(C1312="",Options!$A$3,IF(D1312="",Options!$A$4,Options!$A$5))</f>
        <v>Verband</v>
      </c>
      <c r="F1312" t="str" cm="1">
        <f t="array" ref="F1312">IF(E1312=Options!$A$3,"",IF(E1312=Options!$A$4,INDEX(Verband!$E$2:$E$179,MATCH(1,(A1312=Verband!$A$2:$A$179) * (Species!B1312=Verband!$B$2:$B$179) * (Species!C1312=Verband!$C$2:$C$179),0)),IF(E1312=Options!$A$5,INDEX(Assoziation!$F$2:$F$96,MATCH(1,(A1312=Assoziation!$A$2:$A$96) * (Species!B1312=Assoziation!$B$2:$B$96) * (Species!C1312=Assoziation!$C$2:$C$96) * (Species!D1312=Assoziation!$D$2:$D$96),0)),"")))</f>
        <v>Diplachnion</v>
      </c>
      <c r="G1312" t="str" cm="1">
        <f t="array" ref="G1312">IF(E1312=Options!$A$3,INDEX(Klasse!$D$2:$D$42,MATCH(1,(A1312=Klasse!$A$2:$A$42) * (Species!B1312=Klasse!$B$2:$B$42),0)),IF(E1312=Options!$A$4,INDEX(Verband!$F$2:$F$179,MATCH(1,(A1312=Verband!$A$2:$A$179) * (Species!B1312=Verband!$B$2:$B$179) * (Species!C1312=Verband!$C$2:$C$179),0)),IF(E1312=Options!$A$5,INDEX(Assoziation!$G$2:$G$96,MATCH(1,(A1312=Assoziation!$A$2:$A$96) * (Species!B1312=Assoziation!$B$2:$B$96) * (Species!C1312=Assoziation!$C$2:$C$96) * (Species!D1312=Assoziation!$D$2:$D$96),0)),"")))</f>
        <v>Insubrischer Trockenrasen</v>
      </c>
      <c r="H1312" s="11" t="s">
        <v>1275</v>
      </c>
      <c r="I1312" s="10">
        <v>0</v>
      </c>
      <c r="J1312" s="10">
        <v>0</v>
      </c>
      <c r="K1312" s="10">
        <v>0</v>
      </c>
      <c r="L1312" t="str">
        <f t="shared" si="119"/>
        <v xml:space="preserve">Lomelosia </v>
      </c>
      <c r="M1312" t="str">
        <f t="shared" si="120"/>
        <v xml:space="preserve"> graminifolia</v>
      </c>
      <c r="N1312" t="str">
        <f t="shared" si="121"/>
        <v/>
      </c>
      <c r="O1312" t="str">
        <f t="shared" si="118"/>
        <v>Species</v>
      </c>
      <c r="P1312" t="str">
        <f t="shared" si="122"/>
        <v>(L.) Greuter &amp; Burdet</v>
      </c>
      <c r="Q1312" t="str">
        <f>LOOKUP(A1312,Formation!$A$2:$A$10,Formation!$B$2:$B$10)</f>
        <v>Grünland (Naturrasen, Wiesen und Weiden)</v>
      </c>
      <c r="R1312" t="str" cm="1">
        <f t="array" ref="R1312">INDEX(Klasse!$D$2:$D$42,MATCH(1,(A1312=Klasse!$A$2:$A$42) * (Species!B1312=Klasse!$B$2:$B$42),0))</f>
        <v>Wärmeliebende Trockenrasen</v>
      </c>
    </row>
    <row r="1313" spans="1:18" x14ac:dyDescent="0.3">
      <c r="A1313" s="10">
        <v>4</v>
      </c>
      <c r="B1313" s="10">
        <v>2</v>
      </c>
      <c r="C1313" s="10">
        <v>3</v>
      </c>
      <c r="E1313" t="str">
        <f>IF(C1313="",Options!$A$3,IF(D1313="",Options!$A$4,Options!$A$5))</f>
        <v>Verband</v>
      </c>
      <c r="F1313" t="str" cm="1">
        <f t="array" ref="F1313">IF(E1313=Options!$A$3,"",IF(E1313=Options!$A$4,INDEX(Verband!$E$2:$E$179,MATCH(1,(A1313=Verband!$A$2:$A$179) * (Species!B1313=Verband!$B$2:$B$179) * (Species!C1313=Verband!$C$2:$C$179),0)),IF(E1313=Options!$A$5,INDEX(Assoziation!$F$2:$F$96,MATCH(1,(A1313=Assoziation!$A$2:$A$96) * (Species!B1313=Assoziation!$B$2:$B$96) * (Species!C1313=Assoziation!$C$2:$C$96) * (Species!D1313=Assoziation!$D$2:$D$96),0)),"")))</f>
        <v>Diplachnion</v>
      </c>
      <c r="G1313" t="str" cm="1">
        <f t="array" ref="G1313">IF(E1313=Options!$A$3,INDEX(Klasse!$D$2:$D$42,MATCH(1,(A1313=Klasse!$A$2:$A$42) * (Species!B1313=Klasse!$B$2:$B$42),0)),IF(E1313=Options!$A$4,INDEX(Verband!$F$2:$F$179,MATCH(1,(A1313=Verband!$A$2:$A$179) * (Species!B1313=Verband!$B$2:$B$179) * (Species!C1313=Verband!$C$2:$C$179),0)),IF(E1313=Options!$A$5,INDEX(Assoziation!$G$2:$G$96,MATCH(1,(A1313=Assoziation!$A$2:$A$96) * (Species!B1313=Assoziation!$B$2:$B$96) * (Species!C1313=Assoziation!$C$2:$C$96) * (Species!D1313=Assoziation!$D$2:$D$96),0)),"")))</f>
        <v>Insubrischer Trockenrasen</v>
      </c>
      <c r="H1313" s="11" t="s">
        <v>1296</v>
      </c>
      <c r="I1313" s="10">
        <v>0</v>
      </c>
      <c r="J1313" s="10">
        <v>0</v>
      </c>
      <c r="K1313" s="10">
        <v>0</v>
      </c>
      <c r="L1313" t="str">
        <f t="shared" si="119"/>
        <v xml:space="preserve">Orchis </v>
      </c>
      <c r="M1313" t="str">
        <f t="shared" si="120"/>
        <v xml:space="preserve"> coriophora</v>
      </c>
      <c r="N1313" t="str">
        <f t="shared" si="121"/>
        <v/>
      </c>
      <c r="O1313" t="str">
        <f t="shared" si="118"/>
        <v>Species</v>
      </c>
      <c r="P1313" t="str">
        <f t="shared" si="122"/>
        <v>L.</v>
      </c>
      <c r="Q1313" t="str">
        <f>LOOKUP(A1313,Formation!$A$2:$A$10,Formation!$B$2:$B$10)</f>
        <v>Grünland (Naturrasen, Wiesen und Weiden)</v>
      </c>
      <c r="R1313" t="str" cm="1">
        <f t="array" ref="R1313">INDEX(Klasse!$D$2:$D$42,MATCH(1,(A1313=Klasse!$A$2:$A$42) * (Species!B1313=Klasse!$B$2:$B$42),0))</f>
        <v>Wärmeliebende Trockenrasen</v>
      </c>
    </row>
    <row r="1314" spans="1:18" x14ac:dyDescent="0.3">
      <c r="A1314" s="10">
        <v>4</v>
      </c>
      <c r="B1314" s="10">
        <v>2</v>
      </c>
      <c r="C1314" s="10">
        <v>3</v>
      </c>
      <c r="E1314" t="str">
        <f>IF(C1314="",Options!$A$3,IF(D1314="",Options!$A$4,Options!$A$5))</f>
        <v>Verband</v>
      </c>
      <c r="F1314" t="str" cm="1">
        <f t="array" ref="F1314">IF(E1314=Options!$A$3,"",IF(E1314=Options!$A$4,INDEX(Verband!$E$2:$E$179,MATCH(1,(A1314=Verband!$A$2:$A$179) * (Species!B1314=Verband!$B$2:$B$179) * (Species!C1314=Verband!$C$2:$C$179),0)),IF(E1314=Options!$A$5,INDEX(Assoziation!$F$2:$F$96,MATCH(1,(A1314=Assoziation!$A$2:$A$96) * (Species!B1314=Assoziation!$B$2:$B$96) * (Species!C1314=Assoziation!$C$2:$C$96) * (Species!D1314=Assoziation!$D$2:$D$96),0)),"")))</f>
        <v>Diplachnion</v>
      </c>
      <c r="G1314" t="str" cm="1">
        <f t="array" ref="G1314">IF(E1314=Options!$A$3,INDEX(Klasse!$D$2:$D$42,MATCH(1,(A1314=Klasse!$A$2:$A$42) * (Species!B1314=Klasse!$B$2:$B$42),0)),IF(E1314=Options!$A$4,INDEX(Verband!$F$2:$F$179,MATCH(1,(A1314=Verband!$A$2:$A$179) * (Species!B1314=Verband!$B$2:$B$179) * (Species!C1314=Verband!$C$2:$C$179),0)),IF(E1314=Options!$A$5,INDEX(Assoziation!$G$2:$G$96,MATCH(1,(A1314=Assoziation!$A$2:$A$96) * (Species!B1314=Assoziation!$B$2:$B$96) * (Species!C1314=Assoziation!$C$2:$C$96) * (Species!D1314=Assoziation!$D$2:$D$96),0)),"")))</f>
        <v>Insubrischer Trockenrasen</v>
      </c>
      <c r="H1314" s="11" t="s">
        <v>1297</v>
      </c>
      <c r="I1314" s="10">
        <v>0</v>
      </c>
      <c r="J1314" s="10">
        <v>0</v>
      </c>
      <c r="K1314" s="10">
        <v>0</v>
      </c>
      <c r="L1314" t="str">
        <f t="shared" si="119"/>
        <v xml:space="preserve">Orchis </v>
      </c>
      <c r="M1314" t="str">
        <f t="shared" si="120"/>
        <v xml:space="preserve"> provincialis</v>
      </c>
      <c r="N1314" t="str">
        <f t="shared" si="121"/>
        <v/>
      </c>
      <c r="O1314" t="str">
        <f t="shared" si="118"/>
        <v>Species</v>
      </c>
      <c r="P1314" t="str">
        <f t="shared" si="122"/>
        <v>DC.</v>
      </c>
      <c r="Q1314" t="str">
        <f>LOOKUP(A1314,Formation!$A$2:$A$10,Formation!$B$2:$B$10)</f>
        <v>Grünland (Naturrasen, Wiesen und Weiden)</v>
      </c>
      <c r="R1314" t="str" cm="1">
        <f t="array" ref="R1314">INDEX(Klasse!$D$2:$D$42,MATCH(1,(A1314=Klasse!$A$2:$A$42) * (Species!B1314=Klasse!$B$2:$B$42),0))</f>
        <v>Wärmeliebende Trockenrasen</v>
      </c>
    </row>
    <row r="1315" spans="1:18" x14ac:dyDescent="0.3">
      <c r="A1315" s="10">
        <v>4</v>
      </c>
      <c r="B1315" s="10">
        <v>2</v>
      </c>
      <c r="C1315" s="10">
        <v>3</v>
      </c>
      <c r="E1315" t="str">
        <f>IF(C1315="",Options!$A$3,IF(D1315="",Options!$A$4,Options!$A$5))</f>
        <v>Verband</v>
      </c>
      <c r="F1315" t="str" cm="1">
        <f t="array" ref="F1315">IF(E1315=Options!$A$3,"",IF(E1315=Options!$A$4,INDEX(Verband!$E$2:$E$179,MATCH(1,(A1315=Verband!$A$2:$A$179) * (Species!B1315=Verband!$B$2:$B$179) * (Species!C1315=Verband!$C$2:$C$179),0)),IF(E1315=Options!$A$5,INDEX(Assoziation!$F$2:$F$96,MATCH(1,(A1315=Assoziation!$A$2:$A$96) * (Species!B1315=Assoziation!$B$2:$B$96) * (Species!C1315=Assoziation!$C$2:$C$96) * (Species!D1315=Assoziation!$D$2:$D$96),0)),"")))</f>
        <v>Diplachnion</v>
      </c>
      <c r="G1315" t="str" cm="1">
        <f t="array" ref="G1315">IF(E1315=Options!$A$3,INDEX(Klasse!$D$2:$D$42,MATCH(1,(A1315=Klasse!$A$2:$A$42) * (Species!B1315=Klasse!$B$2:$B$42),0)),IF(E1315=Options!$A$4,INDEX(Verband!$F$2:$F$179,MATCH(1,(A1315=Verband!$A$2:$A$179) * (Species!B1315=Verband!$B$2:$B$179) * (Species!C1315=Verband!$C$2:$C$179),0)),IF(E1315=Options!$A$5,INDEX(Assoziation!$G$2:$G$96,MATCH(1,(A1315=Assoziation!$A$2:$A$96) * (Species!B1315=Assoziation!$B$2:$B$96) * (Species!C1315=Assoziation!$C$2:$C$96) * (Species!D1315=Assoziation!$D$2:$D$96),0)),"")))</f>
        <v>Insubrischer Trockenrasen</v>
      </c>
      <c r="H1315" s="11" t="s">
        <v>1298</v>
      </c>
      <c r="I1315" s="10">
        <v>0</v>
      </c>
      <c r="J1315" s="10">
        <v>0</v>
      </c>
      <c r="K1315" s="10">
        <v>0</v>
      </c>
      <c r="L1315" t="str">
        <f t="shared" si="119"/>
        <v xml:space="preserve">Polygala </v>
      </c>
      <c r="M1315" t="str">
        <f t="shared" si="120"/>
        <v xml:space="preserve"> pedemontana</v>
      </c>
      <c r="N1315" t="str">
        <f t="shared" si="121"/>
        <v/>
      </c>
      <c r="O1315" t="str">
        <f t="shared" si="118"/>
        <v>Species</v>
      </c>
      <c r="P1315" t="str">
        <f t="shared" si="122"/>
        <v>E. P. Perrier &amp; B. Verl.</v>
      </c>
      <c r="Q1315" t="str">
        <f>LOOKUP(A1315,Formation!$A$2:$A$10,Formation!$B$2:$B$10)</f>
        <v>Grünland (Naturrasen, Wiesen und Weiden)</v>
      </c>
      <c r="R1315" t="str" cm="1">
        <f t="array" ref="R1315">INDEX(Klasse!$D$2:$D$42,MATCH(1,(A1315=Klasse!$A$2:$A$42) * (Species!B1315=Klasse!$B$2:$B$42),0))</f>
        <v>Wärmeliebende Trockenrasen</v>
      </c>
    </row>
    <row r="1316" spans="1:18" x14ac:dyDescent="0.3">
      <c r="A1316" s="10">
        <v>4</v>
      </c>
      <c r="B1316" s="10">
        <v>2</v>
      </c>
      <c r="C1316" s="10">
        <v>3</v>
      </c>
      <c r="E1316" t="str">
        <f>IF(C1316="",Options!$A$3,IF(D1316="",Options!$A$4,Options!$A$5))</f>
        <v>Verband</v>
      </c>
      <c r="F1316" t="str" cm="1">
        <f t="array" ref="F1316">IF(E1316=Options!$A$3,"",IF(E1316=Options!$A$4,INDEX(Verband!$E$2:$E$179,MATCH(1,(A1316=Verband!$A$2:$A$179) * (Species!B1316=Verband!$B$2:$B$179) * (Species!C1316=Verband!$C$2:$C$179),0)),IF(E1316=Options!$A$5,INDEX(Assoziation!$F$2:$F$96,MATCH(1,(A1316=Assoziation!$A$2:$A$96) * (Species!B1316=Assoziation!$B$2:$B$96) * (Species!C1316=Assoziation!$C$2:$C$96) * (Species!D1316=Assoziation!$D$2:$D$96),0)),"")))</f>
        <v>Diplachnion</v>
      </c>
      <c r="G1316" t="str" cm="1">
        <f t="array" ref="G1316">IF(E1316=Options!$A$3,INDEX(Klasse!$D$2:$D$42,MATCH(1,(A1316=Klasse!$A$2:$A$42) * (Species!B1316=Klasse!$B$2:$B$42),0)),IF(E1316=Options!$A$4,INDEX(Verband!$F$2:$F$179,MATCH(1,(A1316=Verband!$A$2:$A$179) * (Species!B1316=Verband!$B$2:$B$179) * (Species!C1316=Verband!$C$2:$C$179),0)),IF(E1316=Options!$A$5,INDEX(Assoziation!$G$2:$G$96,MATCH(1,(A1316=Assoziation!$A$2:$A$96) * (Species!B1316=Assoziation!$B$2:$B$96) * (Species!C1316=Assoziation!$C$2:$C$96) * (Species!D1316=Assoziation!$D$2:$D$96),0)),"")))</f>
        <v>Insubrischer Trockenrasen</v>
      </c>
      <c r="H1316" s="11" t="s">
        <v>1299</v>
      </c>
      <c r="I1316" s="10">
        <v>0</v>
      </c>
      <c r="J1316" s="10">
        <v>0</v>
      </c>
      <c r="K1316" s="10">
        <v>0</v>
      </c>
      <c r="L1316" t="str">
        <f t="shared" si="119"/>
        <v xml:space="preserve">Scabiosa </v>
      </c>
      <c r="M1316" t="str">
        <f t="shared" si="120"/>
        <v xml:space="preserve"> columbaria</v>
      </c>
      <c r="N1316" t="str">
        <f t="shared" si="121"/>
        <v>portae</v>
      </c>
      <c r="O1316" t="str">
        <f t="shared" si="118"/>
        <v>Subspecies</v>
      </c>
      <c r="P1316" t="str">
        <f t="shared" si="122"/>
        <v/>
      </c>
      <c r="Q1316" t="str">
        <f>LOOKUP(A1316,Formation!$A$2:$A$10,Formation!$B$2:$B$10)</f>
        <v>Grünland (Naturrasen, Wiesen und Weiden)</v>
      </c>
      <c r="R1316" t="str" cm="1">
        <f t="array" ref="R1316">INDEX(Klasse!$D$2:$D$42,MATCH(1,(A1316=Klasse!$A$2:$A$42) * (Species!B1316=Klasse!$B$2:$B$42),0))</f>
        <v>Wärmeliebende Trockenrasen</v>
      </c>
    </row>
    <row r="1317" spans="1:18" x14ac:dyDescent="0.3">
      <c r="A1317" s="10">
        <v>4</v>
      </c>
      <c r="B1317" s="10">
        <v>2</v>
      </c>
      <c r="C1317" s="10">
        <v>3</v>
      </c>
      <c r="E1317" t="str">
        <f>IF(C1317="",Options!$A$3,IF(D1317="",Options!$A$4,Options!$A$5))</f>
        <v>Verband</v>
      </c>
      <c r="F1317" t="str" cm="1">
        <f t="array" ref="F1317">IF(E1317=Options!$A$3,"",IF(E1317=Options!$A$4,INDEX(Verband!$E$2:$E$179,MATCH(1,(A1317=Verband!$A$2:$A$179) * (Species!B1317=Verband!$B$2:$B$179) * (Species!C1317=Verband!$C$2:$C$179),0)),IF(E1317=Options!$A$5,INDEX(Assoziation!$F$2:$F$96,MATCH(1,(A1317=Assoziation!$A$2:$A$96) * (Species!B1317=Assoziation!$B$2:$B$96) * (Species!C1317=Assoziation!$C$2:$C$96) * (Species!D1317=Assoziation!$D$2:$D$96),0)),"")))</f>
        <v>Diplachnion</v>
      </c>
      <c r="G1317" t="str" cm="1">
        <f t="array" ref="G1317">IF(E1317=Options!$A$3,INDEX(Klasse!$D$2:$D$42,MATCH(1,(A1317=Klasse!$A$2:$A$42) * (Species!B1317=Klasse!$B$2:$B$42),0)),IF(E1317=Options!$A$4,INDEX(Verband!$F$2:$F$179,MATCH(1,(A1317=Verband!$A$2:$A$179) * (Species!B1317=Verband!$B$2:$B$179) * (Species!C1317=Verband!$C$2:$C$179),0)),IF(E1317=Options!$A$5,INDEX(Assoziation!$G$2:$G$96,MATCH(1,(A1317=Assoziation!$A$2:$A$96) * (Species!B1317=Assoziation!$B$2:$B$96) * (Species!C1317=Assoziation!$C$2:$C$96) * (Species!D1317=Assoziation!$D$2:$D$96),0)),"")))</f>
        <v>Insubrischer Trockenrasen</v>
      </c>
      <c r="H1317" s="11" t="s">
        <v>1300</v>
      </c>
      <c r="I1317" s="10">
        <v>0</v>
      </c>
      <c r="J1317" s="10">
        <v>0</v>
      </c>
      <c r="K1317" s="10">
        <v>0</v>
      </c>
      <c r="L1317" t="str">
        <f t="shared" si="119"/>
        <v xml:space="preserve">Serapias </v>
      </c>
      <c r="M1317" t="str">
        <f t="shared" si="120"/>
        <v xml:space="preserve"> vomeracea</v>
      </c>
      <c r="N1317" t="str">
        <f t="shared" si="121"/>
        <v/>
      </c>
      <c r="O1317" t="str">
        <f t="shared" si="118"/>
        <v>Species</v>
      </c>
      <c r="P1317" t="str">
        <f t="shared" si="122"/>
        <v>(Burm. f.) Briq.</v>
      </c>
      <c r="Q1317" t="str">
        <f>LOOKUP(A1317,Formation!$A$2:$A$10,Formation!$B$2:$B$10)</f>
        <v>Grünland (Naturrasen, Wiesen und Weiden)</v>
      </c>
      <c r="R1317" t="str" cm="1">
        <f t="array" ref="R1317">INDEX(Klasse!$D$2:$D$42,MATCH(1,(A1317=Klasse!$A$2:$A$42) * (Species!B1317=Klasse!$B$2:$B$42),0))</f>
        <v>Wärmeliebende Trockenrasen</v>
      </c>
    </row>
    <row r="1318" spans="1:18" x14ac:dyDescent="0.3">
      <c r="A1318" s="10">
        <v>4</v>
      </c>
      <c r="B1318" s="10">
        <v>2</v>
      </c>
      <c r="C1318" s="10">
        <v>3</v>
      </c>
      <c r="E1318" t="str">
        <f>IF(C1318="",Options!$A$3,IF(D1318="",Options!$A$4,Options!$A$5))</f>
        <v>Verband</v>
      </c>
      <c r="F1318" t="str" cm="1">
        <f t="array" ref="F1318">IF(E1318=Options!$A$3,"",IF(E1318=Options!$A$4,INDEX(Verband!$E$2:$E$179,MATCH(1,(A1318=Verband!$A$2:$A$179) * (Species!B1318=Verband!$B$2:$B$179) * (Species!C1318=Verband!$C$2:$C$179),0)),IF(E1318=Options!$A$5,INDEX(Assoziation!$F$2:$F$96,MATCH(1,(A1318=Assoziation!$A$2:$A$96) * (Species!B1318=Assoziation!$B$2:$B$96) * (Species!C1318=Assoziation!$C$2:$C$96) * (Species!D1318=Assoziation!$D$2:$D$96),0)),"")))</f>
        <v>Diplachnion</v>
      </c>
      <c r="G1318" t="str" cm="1">
        <f t="array" ref="G1318">IF(E1318=Options!$A$3,INDEX(Klasse!$D$2:$D$42,MATCH(1,(A1318=Klasse!$A$2:$A$42) * (Species!B1318=Klasse!$B$2:$B$42),0)),IF(E1318=Options!$A$4,INDEX(Verband!$F$2:$F$179,MATCH(1,(A1318=Verband!$A$2:$A$179) * (Species!B1318=Verband!$B$2:$B$179) * (Species!C1318=Verband!$C$2:$C$179),0)),IF(E1318=Options!$A$5,INDEX(Assoziation!$G$2:$G$96,MATCH(1,(A1318=Assoziation!$A$2:$A$96) * (Species!B1318=Assoziation!$B$2:$B$96) * (Species!C1318=Assoziation!$C$2:$C$96) * (Species!D1318=Assoziation!$D$2:$D$96),0)),"")))</f>
        <v>Insubrischer Trockenrasen</v>
      </c>
      <c r="H1318" s="11" t="s">
        <v>1149</v>
      </c>
      <c r="I1318" s="10">
        <v>0</v>
      </c>
      <c r="J1318" s="10">
        <v>0</v>
      </c>
      <c r="K1318" s="10">
        <v>0</v>
      </c>
      <c r="L1318" t="str">
        <f t="shared" si="119"/>
        <v xml:space="preserve">Teucrium </v>
      </c>
      <c r="M1318" t="str">
        <f t="shared" si="120"/>
        <v xml:space="preserve"> chamaedrys</v>
      </c>
      <c r="N1318" t="str">
        <f t="shared" si="121"/>
        <v/>
      </c>
      <c r="O1318" t="str">
        <f t="shared" si="118"/>
        <v>Species</v>
      </c>
      <c r="P1318" t="str">
        <f t="shared" si="122"/>
        <v>L.</v>
      </c>
      <c r="Q1318" t="str">
        <f>LOOKUP(A1318,Formation!$A$2:$A$10,Formation!$B$2:$B$10)</f>
        <v>Grünland (Naturrasen, Wiesen und Weiden)</v>
      </c>
      <c r="R1318" t="str" cm="1">
        <f t="array" ref="R1318">INDEX(Klasse!$D$2:$D$42,MATCH(1,(A1318=Klasse!$A$2:$A$42) * (Species!B1318=Klasse!$B$2:$B$42),0))</f>
        <v>Wärmeliebende Trockenrasen</v>
      </c>
    </row>
    <row r="1319" spans="1:18" x14ac:dyDescent="0.3">
      <c r="A1319" s="10">
        <v>4</v>
      </c>
      <c r="B1319" s="10">
        <v>2</v>
      </c>
      <c r="C1319" s="10">
        <v>3</v>
      </c>
      <c r="E1319" t="str">
        <f>IF(C1319="",Options!$A$3,IF(D1319="",Options!$A$4,Options!$A$5))</f>
        <v>Verband</v>
      </c>
      <c r="F1319" t="str" cm="1">
        <f t="array" ref="F1319">IF(E1319=Options!$A$3,"",IF(E1319=Options!$A$4,INDEX(Verband!$E$2:$E$179,MATCH(1,(A1319=Verband!$A$2:$A$179) * (Species!B1319=Verband!$B$2:$B$179) * (Species!C1319=Verband!$C$2:$C$179),0)),IF(E1319=Options!$A$5,INDEX(Assoziation!$F$2:$F$96,MATCH(1,(A1319=Assoziation!$A$2:$A$96) * (Species!B1319=Assoziation!$B$2:$B$96) * (Species!C1319=Assoziation!$C$2:$C$96) * (Species!D1319=Assoziation!$D$2:$D$96),0)),"")))</f>
        <v>Diplachnion</v>
      </c>
      <c r="G1319" t="str" cm="1">
        <f t="array" ref="G1319">IF(E1319=Options!$A$3,INDEX(Klasse!$D$2:$D$42,MATCH(1,(A1319=Klasse!$A$2:$A$42) * (Species!B1319=Klasse!$B$2:$B$42),0)),IF(E1319=Options!$A$4,INDEX(Verband!$F$2:$F$179,MATCH(1,(A1319=Verband!$A$2:$A$179) * (Species!B1319=Verband!$B$2:$B$179) * (Species!C1319=Verband!$C$2:$C$179),0)),IF(E1319=Options!$A$5,INDEX(Assoziation!$G$2:$G$96,MATCH(1,(A1319=Assoziation!$A$2:$A$96) * (Species!B1319=Assoziation!$B$2:$B$96) * (Species!C1319=Assoziation!$C$2:$C$96) * (Species!D1319=Assoziation!$D$2:$D$96),0)),"")))</f>
        <v>Insubrischer Trockenrasen</v>
      </c>
      <c r="H1319" s="11" t="s">
        <v>824</v>
      </c>
      <c r="I1319" s="10">
        <v>0</v>
      </c>
      <c r="J1319" s="10">
        <v>0</v>
      </c>
      <c r="K1319" s="10">
        <v>0</v>
      </c>
      <c r="L1319" t="str">
        <f t="shared" si="119"/>
        <v xml:space="preserve">Teucrium </v>
      </c>
      <c r="M1319" t="str">
        <f t="shared" si="120"/>
        <v xml:space="preserve"> montanum</v>
      </c>
      <c r="N1319" t="str">
        <f t="shared" si="121"/>
        <v/>
      </c>
      <c r="O1319" t="str">
        <f t="shared" si="118"/>
        <v>Species</v>
      </c>
      <c r="P1319" t="str">
        <f t="shared" si="122"/>
        <v>L.</v>
      </c>
      <c r="Q1319" t="str">
        <f>LOOKUP(A1319,Formation!$A$2:$A$10,Formation!$B$2:$B$10)</f>
        <v>Grünland (Naturrasen, Wiesen und Weiden)</v>
      </c>
      <c r="R1319" t="str" cm="1">
        <f t="array" ref="R1319">INDEX(Klasse!$D$2:$D$42,MATCH(1,(A1319=Klasse!$A$2:$A$42) * (Species!B1319=Klasse!$B$2:$B$42),0))</f>
        <v>Wärmeliebende Trockenrasen</v>
      </c>
    </row>
    <row r="1320" spans="1:18" x14ac:dyDescent="0.3">
      <c r="A1320" s="10">
        <v>4</v>
      </c>
      <c r="B1320" s="10">
        <v>2</v>
      </c>
      <c r="C1320" s="10">
        <v>3</v>
      </c>
      <c r="E1320" t="str">
        <f>IF(C1320="",Options!$A$3,IF(D1320="",Options!$A$4,Options!$A$5))</f>
        <v>Verband</v>
      </c>
      <c r="F1320" t="str" cm="1">
        <f t="array" ref="F1320">IF(E1320=Options!$A$3,"",IF(E1320=Options!$A$4,INDEX(Verband!$E$2:$E$179,MATCH(1,(A1320=Verband!$A$2:$A$179) * (Species!B1320=Verband!$B$2:$B$179) * (Species!C1320=Verband!$C$2:$C$179),0)),IF(E1320=Options!$A$5,INDEX(Assoziation!$F$2:$F$96,MATCH(1,(A1320=Assoziation!$A$2:$A$96) * (Species!B1320=Assoziation!$B$2:$B$96) * (Species!C1320=Assoziation!$C$2:$C$96) * (Species!D1320=Assoziation!$D$2:$D$96),0)),"")))</f>
        <v>Diplachnion</v>
      </c>
      <c r="G1320" t="str" cm="1">
        <f t="array" ref="G1320">IF(E1320=Options!$A$3,INDEX(Klasse!$D$2:$D$42,MATCH(1,(A1320=Klasse!$A$2:$A$42) * (Species!B1320=Klasse!$B$2:$B$42),0)),IF(E1320=Options!$A$4,INDEX(Verband!$F$2:$F$179,MATCH(1,(A1320=Verband!$A$2:$A$179) * (Species!B1320=Verband!$B$2:$B$179) * (Species!C1320=Verband!$C$2:$C$179),0)),IF(E1320=Options!$A$5,INDEX(Assoziation!$G$2:$G$96,MATCH(1,(A1320=Assoziation!$A$2:$A$96) * (Species!B1320=Assoziation!$B$2:$B$96) * (Species!C1320=Assoziation!$C$2:$C$96) * (Species!D1320=Assoziation!$D$2:$D$96),0)),"")))</f>
        <v>Insubrischer Trockenrasen</v>
      </c>
      <c r="H1320" s="11" t="s">
        <v>1301</v>
      </c>
      <c r="I1320" s="10">
        <v>0</v>
      </c>
      <c r="J1320" s="10">
        <v>0</v>
      </c>
      <c r="K1320" s="10">
        <v>0</v>
      </c>
      <c r="L1320" t="str">
        <f t="shared" si="119"/>
        <v xml:space="preserve">Thymus </v>
      </c>
      <c r="M1320" t="str">
        <f t="shared" si="120"/>
        <v xml:space="preserve"> oenipontanus</v>
      </c>
      <c r="N1320" t="str">
        <f t="shared" si="121"/>
        <v/>
      </c>
      <c r="O1320" t="str">
        <f t="shared" si="118"/>
        <v>Species</v>
      </c>
      <c r="P1320" t="str">
        <f t="shared" si="122"/>
        <v>Heinr. Braun</v>
      </c>
      <c r="Q1320" t="str">
        <f>LOOKUP(A1320,Formation!$A$2:$A$10,Formation!$B$2:$B$10)</f>
        <v>Grünland (Naturrasen, Wiesen und Weiden)</v>
      </c>
      <c r="R1320" t="str" cm="1">
        <f t="array" ref="R1320">INDEX(Klasse!$D$2:$D$42,MATCH(1,(A1320=Klasse!$A$2:$A$42) * (Species!B1320=Klasse!$B$2:$B$42),0))</f>
        <v>Wärmeliebende Trockenrasen</v>
      </c>
    </row>
    <row r="1321" spans="1:18" x14ac:dyDescent="0.3">
      <c r="A1321" s="10">
        <v>4</v>
      </c>
      <c r="B1321" s="10">
        <v>2</v>
      </c>
      <c r="C1321" s="10">
        <v>4</v>
      </c>
      <c r="E1321" t="str">
        <f>IF(C1321="",Options!$A$3,IF(D1321="",Options!$A$4,Options!$A$5))</f>
        <v>Verband</v>
      </c>
      <c r="F1321" t="str" cm="1">
        <f t="array" ref="F1321">IF(E1321=Options!$A$3,"",IF(E1321=Options!$A$4,INDEX(Verband!$E$2:$E$179,MATCH(1,(A1321=Verband!$A$2:$A$179) * (Species!B1321=Verband!$B$2:$B$179) * (Species!C1321=Verband!$C$2:$C$179),0)),IF(E1321=Options!$A$5,INDEX(Assoziation!$F$2:$F$96,MATCH(1,(A1321=Assoziation!$A$2:$A$96) * (Species!B1321=Assoziation!$B$2:$B$96) * (Species!C1321=Assoziation!$C$2:$C$96) * (Species!D1321=Assoziation!$D$2:$D$96),0)),"")))</f>
        <v>Mesobromion</v>
      </c>
      <c r="G1321" t="str" cm="1">
        <f t="array" ref="G1321">IF(E1321=Options!$A$3,INDEX(Klasse!$D$2:$D$42,MATCH(1,(A1321=Klasse!$A$2:$A$42) * (Species!B1321=Klasse!$B$2:$B$42),0)),IF(E1321=Options!$A$4,INDEX(Verband!$F$2:$F$179,MATCH(1,(A1321=Verband!$A$2:$A$179) * (Species!B1321=Verband!$B$2:$B$179) * (Species!C1321=Verband!$C$2:$C$179),0)),IF(E1321=Options!$A$5,INDEX(Assoziation!$G$2:$G$96,MATCH(1,(A1321=Assoziation!$A$2:$A$96) * (Species!B1321=Assoziation!$B$2:$B$96) * (Species!C1321=Assoziation!$C$2:$C$96) * (Species!D1321=Assoziation!$D$2:$D$96),0)),"")))</f>
        <v>Mitteleuropäischer Halbtrockenrasen</v>
      </c>
      <c r="H1321" s="11" t="s">
        <v>1304</v>
      </c>
      <c r="I1321" s="10">
        <v>1</v>
      </c>
      <c r="J1321" s="10">
        <v>0</v>
      </c>
      <c r="K1321" s="10">
        <v>0</v>
      </c>
      <c r="L1321" t="str">
        <f t="shared" si="119"/>
        <v xml:space="preserve">Anacamptis </v>
      </c>
      <c r="M1321" t="str">
        <f t="shared" si="120"/>
        <v xml:space="preserve"> pyramidalis</v>
      </c>
      <c r="N1321" t="str">
        <f t="shared" si="121"/>
        <v/>
      </c>
      <c r="O1321" t="str">
        <f t="shared" si="118"/>
        <v>Species</v>
      </c>
      <c r="P1321" t="str">
        <f t="shared" si="122"/>
        <v>(L.) Rich.</v>
      </c>
      <c r="Q1321" t="str">
        <f>LOOKUP(A1321,Formation!$A$2:$A$10,Formation!$B$2:$B$10)</f>
        <v>Grünland (Naturrasen, Wiesen und Weiden)</v>
      </c>
      <c r="R1321" t="str" cm="1">
        <f t="array" ref="R1321">INDEX(Klasse!$D$2:$D$42,MATCH(1,(A1321=Klasse!$A$2:$A$42) * (Species!B1321=Klasse!$B$2:$B$42),0))</f>
        <v>Wärmeliebende Trockenrasen</v>
      </c>
    </row>
    <row r="1322" spans="1:18" x14ac:dyDescent="0.3">
      <c r="A1322" s="10">
        <v>4</v>
      </c>
      <c r="B1322" s="10">
        <v>2</v>
      </c>
      <c r="C1322" s="10">
        <v>4</v>
      </c>
      <c r="E1322" t="str">
        <f>IF(C1322="",Options!$A$3,IF(D1322="",Options!$A$4,Options!$A$5))</f>
        <v>Verband</v>
      </c>
      <c r="F1322" t="str" cm="1">
        <f t="array" ref="F1322">IF(E1322=Options!$A$3,"",IF(E1322=Options!$A$4,INDEX(Verband!$E$2:$E$179,MATCH(1,(A1322=Verband!$A$2:$A$179) * (Species!B1322=Verband!$B$2:$B$179) * (Species!C1322=Verband!$C$2:$C$179),0)),IF(E1322=Options!$A$5,INDEX(Assoziation!$F$2:$F$96,MATCH(1,(A1322=Assoziation!$A$2:$A$96) * (Species!B1322=Assoziation!$B$2:$B$96) * (Species!C1322=Assoziation!$C$2:$C$96) * (Species!D1322=Assoziation!$D$2:$D$96),0)),"")))</f>
        <v>Mesobromion</v>
      </c>
      <c r="G1322" t="str" cm="1">
        <f t="array" ref="G1322">IF(E1322=Options!$A$3,INDEX(Klasse!$D$2:$D$42,MATCH(1,(A1322=Klasse!$A$2:$A$42) * (Species!B1322=Klasse!$B$2:$B$42),0)),IF(E1322=Options!$A$4,INDEX(Verband!$F$2:$F$179,MATCH(1,(A1322=Verband!$A$2:$A$179) * (Species!B1322=Verband!$B$2:$B$179) * (Species!C1322=Verband!$C$2:$C$179),0)),IF(E1322=Options!$A$5,INDEX(Assoziation!$G$2:$G$96,MATCH(1,(A1322=Assoziation!$A$2:$A$96) * (Species!B1322=Assoziation!$B$2:$B$96) * (Species!C1322=Assoziation!$C$2:$C$96) * (Species!D1322=Assoziation!$D$2:$D$96),0)),"")))</f>
        <v>Mitteleuropäischer Halbtrockenrasen</v>
      </c>
      <c r="H1322" s="11" t="s">
        <v>1305</v>
      </c>
      <c r="I1322" s="10">
        <v>1</v>
      </c>
      <c r="J1322" s="10">
        <v>0</v>
      </c>
      <c r="K1322" s="10">
        <v>0</v>
      </c>
      <c r="L1322" t="str">
        <f t="shared" si="119"/>
        <v xml:space="preserve">Euphorbia </v>
      </c>
      <c r="M1322" t="str">
        <f t="shared" si="120"/>
        <v xml:space="preserve"> verrucosa</v>
      </c>
      <c r="N1322" t="str">
        <f t="shared" si="121"/>
        <v/>
      </c>
      <c r="O1322" t="str">
        <f t="shared" si="118"/>
        <v>Species</v>
      </c>
      <c r="P1322" t="str">
        <f t="shared" si="122"/>
        <v>L.</v>
      </c>
      <c r="Q1322" t="str">
        <f>LOOKUP(A1322,Formation!$A$2:$A$10,Formation!$B$2:$B$10)</f>
        <v>Grünland (Naturrasen, Wiesen und Weiden)</v>
      </c>
      <c r="R1322" t="str" cm="1">
        <f t="array" ref="R1322">INDEX(Klasse!$D$2:$D$42,MATCH(1,(A1322=Klasse!$A$2:$A$42) * (Species!B1322=Klasse!$B$2:$B$42),0))</f>
        <v>Wärmeliebende Trockenrasen</v>
      </c>
    </row>
    <row r="1323" spans="1:18" x14ac:dyDescent="0.3">
      <c r="A1323" s="10">
        <v>4</v>
      </c>
      <c r="B1323" s="10">
        <v>2</v>
      </c>
      <c r="C1323" s="10">
        <v>4</v>
      </c>
      <c r="E1323" t="str">
        <f>IF(C1323="",Options!$A$3,IF(D1323="",Options!$A$4,Options!$A$5))</f>
        <v>Verband</v>
      </c>
      <c r="F1323" t="str" cm="1">
        <f t="array" ref="F1323">IF(E1323=Options!$A$3,"",IF(E1323=Options!$A$4,INDEX(Verband!$E$2:$E$179,MATCH(1,(A1323=Verband!$A$2:$A$179) * (Species!B1323=Verband!$B$2:$B$179) * (Species!C1323=Verband!$C$2:$C$179),0)),IF(E1323=Options!$A$5,INDEX(Assoziation!$F$2:$F$96,MATCH(1,(A1323=Assoziation!$A$2:$A$96) * (Species!B1323=Assoziation!$B$2:$B$96) * (Species!C1323=Assoziation!$C$2:$C$96) * (Species!D1323=Assoziation!$D$2:$D$96),0)),"")))</f>
        <v>Mesobromion</v>
      </c>
      <c r="G1323" t="str" cm="1">
        <f t="array" ref="G1323">IF(E1323=Options!$A$3,INDEX(Klasse!$D$2:$D$42,MATCH(1,(A1323=Klasse!$A$2:$A$42) * (Species!B1323=Klasse!$B$2:$B$42),0)),IF(E1323=Options!$A$4,INDEX(Verband!$F$2:$F$179,MATCH(1,(A1323=Verband!$A$2:$A$179) * (Species!B1323=Verband!$B$2:$B$179) * (Species!C1323=Verband!$C$2:$C$179),0)),IF(E1323=Options!$A$5,INDEX(Assoziation!$G$2:$G$96,MATCH(1,(A1323=Assoziation!$A$2:$A$96) * (Species!B1323=Assoziation!$B$2:$B$96) * (Species!C1323=Assoziation!$C$2:$C$96) * (Species!D1323=Assoziation!$D$2:$D$96),0)),"")))</f>
        <v>Mitteleuropäischer Halbtrockenrasen</v>
      </c>
      <c r="H1323" s="11" t="s">
        <v>1306</v>
      </c>
      <c r="I1323" s="10">
        <v>1</v>
      </c>
      <c r="J1323" s="10">
        <v>0</v>
      </c>
      <c r="K1323" s="10">
        <v>0</v>
      </c>
      <c r="L1323" t="str">
        <f t="shared" si="119"/>
        <v xml:space="preserve">Gentiana </v>
      </c>
      <c r="M1323" t="str">
        <f t="shared" si="120"/>
        <v xml:space="preserve"> ciliata</v>
      </c>
      <c r="N1323" t="str">
        <f t="shared" si="121"/>
        <v/>
      </c>
      <c r="O1323" t="str">
        <f t="shared" si="118"/>
        <v>Species</v>
      </c>
      <c r="P1323" t="str">
        <f t="shared" si="122"/>
        <v>L.</v>
      </c>
      <c r="Q1323" t="str">
        <f>LOOKUP(A1323,Formation!$A$2:$A$10,Formation!$B$2:$B$10)</f>
        <v>Grünland (Naturrasen, Wiesen und Weiden)</v>
      </c>
      <c r="R1323" t="str" cm="1">
        <f t="array" ref="R1323">INDEX(Klasse!$D$2:$D$42,MATCH(1,(A1323=Klasse!$A$2:$A$42) * (Species!B1323=Klasse!$B$2:$B$42),0))</f>
        <v>Wärmeliebende Trockenrasen</v>
      </c>
    </row>
    <row r="1324" spans="1:18" x14ac:dyDescent="0.3">
      <c r="A1324" s="10">
        <v>4</v>
      </c>
      <c r="B1324" s="10">
        <v>2</v>
      </c>
      <c r="C1324" s="10">
        <v>4</v>
      </c>
      <c r="E1324" t="str">
        <f>IF(C1324="",Options!$A$3,IF(D1324="",Options!$A$4,Options!$A$5))</f>
        <v>Verband</v>
      </c>
      <c r="F1324" t="str" cm="1">
        <f t="array" ref="F1324">IF(E1324=Options!$A$3,"",IF(E1324=Options!$A$4,INDEX(Verband!$E$2:$E$179,MATCH(1,(A1324=Verband!$A$2:$A$179) * (Species!B1324=Verband!$B$2:$B$179) * (Species!C1324=Verband!$C$2:$C$179),0)),IF(E1324=Options!$A$5,INDEX(Assoziation!$F$2:$F$96,MATCH(1,(A1324=Assoziation!$A$2:$A$96) * (Species!B1324=Assoziation!$B$2:$B$96) * (Species!C1324=Assoziation!$C$2:$C$96) * (Species!D1324=Assoziation!$D$2:$D$96),0)),"")))</f>
        <v>Mesobromion</v>
      </c>
      <c r="G1324" t="str" cm="1">
        <f t="array" ref="G1324">IF(E1324=Options!$A$3,INDEX(Klasse!$D$2:$D$42,MATCH(1,(A1324=Klasse!$A$2:$A$42) * (Species!B1324=Klasse!$B$2:$B$42),0)),IF(E1324=Options!$A$4,INDEX(Verband!$F$2:$F$179,MATCH(1,(A1324=Verband!$A$2:$A$179) * (Species!B1324=Verband!$B$2:$B$179) * (Species!C1324=Verband!$C$2:$C$179),0)),IF(E1324=Options!$A$5,INDEX(Assoziation!$G$2:$G$96,MATCH(1,(A1324=Assoziation!$A$2:$A$96) * (Species!B1324=Assoziation!$B$2:$B$96) * (Species!C1324=Assoziation!$C$2:$C$96) * (Species!D1324=Assoziation!$D$2:$D$96),0)),"")))</f>
        <v>Mitteleuropäischer Halbtrockenrasen</v>
      </c>
      <c r="H1324" s="11" t="s">
        <v>1307</v>
      </c>
      <c r="I1324" s="10">
        <v>1</v>
      </c>
      <c r="J1324" s="10">
        <v>0</v>
      </c>
      <c r="K1324" s="10">
        <v>0</v>
      </c>
      <c r="L1324" t="str">
        <f t="shared" si="119"/>
        <v xml:space="preserve">Gentiana </v>
      </c>
      <c r="M1324" t="str">
        <f t="shared" si="120"/>
        <v xml:space="preserve"> germanica</v>
      </c>
      <c r="N1324" t="str">
        <f t="shared" si="121"/>
        <v/>
      </c>
      <c r="O1324" t="str">
        <f t="shared" si="118"/>
        <v>Species</v>
      </c>
      <c r="P1324" t="str">
        <f t="shared" si="122"/>
        <v>Willd.</v>
      </c>
      <c r="Q1324" t="str">
        <f>LOOKUP(A1324,Formation!$A$2:$A$10,Formation!$B$2:$B$10)</f>
        <v>Grünland (Naturrasen, Wiesen und Weiden)</v>
      </c>
      <c r="R1324" t="str" cm="1">
        <f t="array" ref="R1324">INDEX(Klasse!$D$2:$D$42,MATCH(1,(A1324=Klasse!$A$2:$A$42) * (Species!B1324=Klasse!$B$2:$B$42),0))</f>
        <v>Wärmeliebende Trockenrasen</v>
      </c>
    </row>
    <row r="1325" spans="1:18" x14ac:dyDescent="0.3">
      <c r="A1325" s="10">
        <v>4</v>
      </c>
      <c r="B1325" s="10">
        <v>2</v>
      </c>
      <c r="C1325" s="10">
        <v>4</v>
      </c>
      <c r="E1325" t="str">
        <f>IF(C1325="",Options!$A$3,IF(D1325="",Options!$A$4,Options!$A$5))</f>
        <v>Verband</v>
      </c>
      <c r="F1325" t="str" cm="1">
        <f t="array" ref="F1325">IF(E1325=Options!$A$3,"",IF(E1325=Options!$A$4,INDEX(Verband!$E$2:$E$179,MATCH(1,(A1325=Verband!$A$2:$A$179) * (Species!B1325=Verband!$B$2:$B$179) * (Species!C1325=Verband!$C$2:$C$179),0)),IF(E1325=Options!$A$5,INDEX(Assoziation!$F$2:$F$96,MATCH(1,(A1325=Assoziation!$A$2:$A$96) * (Species!B1325=Assoziation!$B$2:$B$96) * (Species!C1325=Assoziation!$C$2:$C$96) * (Species!D1325=Assoziation!$D$2:$D$96),0)),"")))</f>
        <v>Mesobromion</v>
      </c>
      <c r="G1325" t="str" cm="1">
        <f t="array" ref="G1325">IF(E1325=Options!$A$3,INDEX(Klasse!$D$2:$D$42,MATCH(1,(A1325=Klasse!$A$2:$A$42) * (Species!B1325=Klasse!$B$2:$B$42),0)),IF(E1325=Options!$A$4,INDEX(Verband!$F$2:$F$179,MATCH(1,(A1325=Verband!$A$2:$A$179) * (Species!B1325=Verband!$B$2:$B$179) * (Species!C1325=Verband!$C$2:$C$179),0)),IF(E1325=Options!$A$5,INDEX(Assoziation!$G$2:$G$96,MATCH(1,(A1325=Assoziation!$A$2:$A$96) * (Species!B1325=Assoziation!$B$2:$B$96) * (Species!C1325=Assoziation!$C$2:$C$96) * (Species!D1325=Assoziation!$D$2:$D$96),0)),"")))</f>
        <v>Mitteleuropäischer Halbtrockenrasen</v>
      </c>
      <c r="H1325" s="11" t="s">
        <v>1308</v>
      </c>
      <c r="I1325" s="10">
        <v>1</v>
      </c>
      <c r="J1325" s="10">
        <v>0</v>
      </c>
      <c r="K1325" s="10">
        <v>0</v>
      </c>
      <c r="L1325" t="str">
        <f t="shared" si="119"/>
        <v xml:space="preserve">Himantoglossum </v>
      </c>
      <c r="M1325" t="str">
        <f t="shared" si="120"/>
        <v xml:space="preserve"> hircinum</v>
      </c>
      <c r="N1325" t="str">
        <f t="shared" si="121"/>
        <v/>
      </c>
      <c r="O1325" t="str">
        <f t="shared" si="118"/>
        <v>Species</v>
      </c>
      <c r="P1325" t="str">
        <f t="shared" si="122"/>
        <v>(L.) Spreng.</v>
      </c>
      <c r="Q1325" t="str">
        <f>LOOKUP(A1325,Formation!$A$2:$A$10,Formation!$B$2:$B$10)</f>
        <v>Grünland (Naturrasen, Wiesen und Weiden)</v>
      </c>
      <c r="R1325" t="str" cm="1">
        <f t="array" ref="R1325">INDEX(Klasse!$D$2:$D$42,MATCH(1,(A1325=Klasse!$A$2:$A$42) * (Species!B1325=Klasse!$B$2:$B$42),0))</f>
        <v>Wärmeliebende Trockenrasen</v>
      </c>
    </row>
    <row r="1326" spans="1:18" x14ac:dyDescent="0.3">
      <c r="A1326" s="10">
        <v>4</v>
      </c>
      <c r="B1326" s="10">
        <v>2</v>
      </c>
      <c r="C1326" s="10">
        <v>4</v>
      </c>
      <c r="E1326" t="str">
        <f>IF(C1326="",Options!$A$3,IF(D1326="",Options!$A$4,Options!$A$5))</f>
        <v>Verband</v>
      </c>
      <c r="F1326" t="str" cm="1">
        <f t="array" ref="F1326">IF(E1326=Options!$A$3,"",IF(E1326=Options!$A$4,INDEX(Verband!$E$2:$E$179,MATCH(1,(A1326=Verband!$A$2:$A$179) * (Species!B1326=Verband!$B$2:$B$179) * (Species!C1326=Verband!$C$2:$C$179),0)),IF(E1326=Options!$A$5,INDEX(Assoziation!$F$2:$F$96,MATCH(1,(A1326=Assoziation!$A$2:$A$96) * (Species!B1326=Assoziation!$B$2:$B$96) * (Species!C1326=Assoziation!$C$2:$C$96) * (Species!D1326=Assoziation!$D$2:$D$96),0)),"")))</f>
        <v>Mesobromion</v>
      </c>
      <c r="G1326" t="str" cm="1">
        <f t="array" ref="G1326">IF(E1326=Options!$A$3,INDEX(Klasse!$D$2:$D$42,MATCH(1,(A1326=Klasse!$A$2:$A$42) * (Species!B1326=Klasse!$B$2:$B$42),0)),IF(E1326=Options!$A$4,INDEX(Verband!$F$2:$F$179,MATCH(1,(A1326=Verband!$A$2:$A$179) * (Species!B1326=Verband!$B$2:$B$179) * (Species!C1326=Verband!$C$2:$C$179),0)),IF(E1326=Options!$A$5,INDEX(Assoziation!$G$2:$G$96,MATCH(1,(A1326=Assoziation!$A$2:$A$96) * (Species!B1326=Assoziation!$B$2:$B$96) * (Species!C1326=Assoziation!$C$2:$C$96) * (Species!D1326=Assoziation!$D$2:$D$96),0)),"")))</f>
        <v>Mitteleuropäischer Halbtrockenrasen</v>
      </c>
      <c r="H1326" s="11" t="s">
        <v>1309</v>
      </c>
      <c r="I1326" s="10">
        <v>1</v>
      </c>
      <c r="J1326" s="10">
        <v>1</v>
      </c>
      <c r="K1326" s="10">
        <v>0</v>
      </c>
      <c r="L1326" t="str">
        <f t="shared" si="119"/>
        <v xml:space="preserve">Onobrychis </v>
      </c>
      <c r="M1326" t="str">
        <f t="shared" si="120"/>
        <v xml:space="preserve"> viciifolia</v>
      </c>
      <c r="N1326" t="str">
        <f t="shared" si="121"/>
        <v/>
      </c>
      <c r="O1326" t="str">
        <f t="shared" si="118"/>
        <v>Species</v>
      </c>
      <c r="P1326" t="str">
        <f t="shared" si="122"/>
        <v>Scop.</v>
      </c>
      <c r="Q1326" t="str">
        <f>LOOKUP(A1326,Formation!$A$2:$A$10,Formation!$B$2:$B$10)</f>
        <v>Grünland (Naturrasen, Wiesen und Weiden)</v>
      </c>
      <c r="R1326" t="str" cm="1">
        <f t="array" ref="R1326">INDEX(Klasse!$D$2:$D$42,MATCH(1,(A1326=Klasse!$A$2:$A$42) * (Species!B1326=Klasse!$B$2:$B$42),0))</f>
        <v>Wärmeliebende Trockenrasen</v>
      </c>
    </row>
    <row r="1327" spans="1:18" x14ac:dyDescent="0.3">
      <c r="A1327" s="10">
        <v>4</v>
      </c>
      <c r="B1327" s="10">
        <v>2</v>
      </c>
      <c r="C1327" s="10">
        <v>4</v>
      </c>
      <c r="E1327" t="str">
        <f>IF(C1327="",Options!$A$3,IF(D1327="",Options!$A$4,Options!$A$5))</f>
        <v>Verband</v>
      </c>
      <c r="F1327" t="str" cm="1">
        <f t="array" ref="F1327">IF(E1327=Options!$A$3,"",IF(E1327=Options!$A$4,INDEX(Verband!$E$2:$E$179,MATCH(1,(A1327=Verband!$A$2:$A$179) * (Species!B1327=Verband!$B$2:$B$179) * (Species!C1327=Verband!$C$2:$C$179),0)),IF(E1327=Options!$A$5,INDEX(Assoziation!$F$2:$F$96,MATCH(1,(A1327=Assoziation!$A$2:$A$96) * (Species!B1327=Assoziation!$B$2:$B$96) * (Species!C1327=Assoziation!$C$2:$C$96) * (Species!D1327=Assoziation!$D$2:$D$96),0)),"")))</f>
        <v>Mesobromion</v>
      </c>
      <c r="G1327" t="str" cm="1">
        <f t="array" ref="G1327">IF(E1327=Options!$A$3,INDEX(Klasse!$D$2:$D$42,MATCH(1,(A1327=Klasse!$A$2:$A$42) * (Species!B1327=Klasse!$B$2:$B$42),0)),IF(E1327=Options!$A$4,INDEX(Verband!$F$2:$F$179,MATCH(1,(A1327=Verband!$A$2:$A$179) * (Species!B1327=Verband!$B$2:$B$179) * (Species!C1327=Verband!$C$2:$C$179),0)),IF(E1327=Options!$A$5,INDEX(Assoziation!$G$2:$G$96,MATCH(1,(A1327=Assoziation!$A$2:$A$96) * (Species!B1327=Assoziation!$B$2:$B$96) * (Species!C1327=Assoziation!$C$2:$C$96) * (Species!D1327=Assoziation!$D$2:$D$96),0)),"")))</f>
        <v>Mitteleuropäischer Halbtrockenrasen</v>
      </c>
      <c r="H1327" s="11" t="s">
        <v>1310</v>
      </c>
      <c r="I1327" s="10">
        <v>1</v>
      </c>
      <c r="J1327" s="10">
        <v>0</v>
      </c>
      <c r="K1327" s="10">
        <v>0</v>
      </c>
      <c r="L1327" t="str">
        <f t="shared" si="119"/>
        <v xml:space="preserve">Ononis </v>
      </c>
      <c r="M1327" t="str">
        <f t="shared" si="120"/>
        <v xml:space="preserve"> repens</v>
      </c>
      <c r="N1327" t="str">
        <f t="shared" si="121"/>
        <v/>
      </c>
      <c r="O1327" t="str">
        <f t="shared" si="118"/>
        <v>Species</v>
      </c>
      <c r="P1327" t="str">
        <f t="shared" si="122"/>
        <v>L.</v>
      </c>
      <c r="Q1327" t="str">
        <f>LOOKUP(A1327,Formation!$A$2:$A$10,Formation!$B$2:$B$10)</f>
        <v>Grünland (Naturrasen, Wiesen und Weiden)</v>
      </c>
      <c r="R1327" t="str" cm="1">
        <f t="array" ref="R1327">INDEX(Klasse!$D$2:$D$42,MATCH(1,(A1327=Klasse!$A$2:$A$42) * (Species!B1327=Klasse!$B$2:$B$42),0))</f>
        <v>Wärmeliebende Trockenrasen</v>
      </c>
    </row>
    <row r="1328" spans="1:18" x14ac:dyDescent="0.3">
      <c r="A1328" s="10">
        <v>4</v>
      </c>
      <c r="B1328" s="10">
        <v>2</v>
      </c>
      <c r="C1328" s="10">
        <v>4</v>
      </c>
      <c r="E1328" t="str">
        <f>IF(C1328="",Options!$A$3,IF(D1328="",Options!$A$4,Options!$A$5))</f>
        <v>Verband</v>
      </c>
      <c r="F1328" t="str" cm="1">
        <f t="array" ref="F1328">IF(E1328=Options!$A$3,"",IF(E1328=Options!$A$4,INDEX(Verband!$E$2:$E$179,MATCH(1,(A1328=Verband!$A$2:$A$179) * (Species!B1328=Verband!$B$2:$B$179) * (Species!C1328=Verband!$C$2:$C$179),0)),IF(E1328=Options!$A$5,INDEX(Assoziation!$F$2:$F$96,MATCH(1,(A1328=Assoziation!$A$2:$A$96) * (Species!B1328=Assoziation!$B$2:$B$96) * (Species!C1328=Assoziation!$C$2:$C$96) * (Species!D1328=Assoziation!$D$2:$D$96),0)),"")))</f>
        <v>Mesobromion</v>
      </c>
      <c r="G1328" t="str" cm="1">
        <f t="array" ref="G1328">IF(E1328=Options!$A$3,INDEX(Klasse!$D$2:$D$42,MATCH(1,(A1328=Klasse!$A$2:$A$42) * (Species!B1328=Klasse!$B$2:$B$42),0)),IF(E1328=Options!$A$4,INDEX(Verband!$F$2:$F$179,MATCH(1,(A1328=Verband!$A$2:$A$179) * (Species!B1328=Verband!$B$2:$B$179) * (Species!C1328=Verband!$C$2:$C$179),0)),IF(E1328=Options!$A$5,INDEX(Assoziation!$G$2:$G$96,MATCH(1,(A1328=Assoziation!$A$2:$A$96) * (Species!B1328=Assoziation!$B$2:$B$96) * (Species!C1328=Assoziation!$C$2:$C$96) * (Species!D1328=Assoziation!$D$2:$D$96),0)),"")))</f>
        <v>Mitteleuropäischer Halbtrockenrasen</v>
      </c>
      <c r="H1328" s="11" t="s">
        <v>1311</v>
      </c>
      <c r="I1328" s="10">
        <v>1</v>
      </c>
      <c r="J1328" s="10">
        <v>0</v>
      </c>
      <c r="K1328" s="10">
        <v>0</v>
      </c>
      <c r="L1328" t="str">
        <f t="shared" si="119"/>
        <v xml:space="preserve">Ophrys </v>
      </c>
      <c r="M1328" t="str">
        <f t="shared" si="120"/>
        <v xml:space="preserve"> apifera</v>
      </c>
      <c r="N1328" t="str">
        <f t="shared" si="121"/>
        <v/>
      </c>
      <c r="O1328" t="str">
        <f t="shared" si="118"/>
        <v>Species</v>
      </c>
      <c r="P1328" t="str">
        <f t="shared" si="122"/>
        <v>Huds.</v>
      </c>
      <c r="Q1328" t="str">
        <f>LOOKUP(A1328,Formation!$A$2:$A$10,Formation!$B$2:$B$10)</f>
        <v>Grünland (Naturrasen, Wiesen und Weiden)</v>
      </c>
      <c r="R1328" t="str" cm="1">
        <f t="array" ref="R1328">INDEX(Klasse!$D$2:$D$42,MATCH(1,(A1328=Klasse!$A$2:$A$42) * (Species!B1328=Klasse!$B$2:$B$42),0))</f>
        <v>Wärmeliebende Trockenrasen</v>
      </c>
    </row>
    <row r="1329" spans="1:18" x14ac:dyDescent="0.3">
      <c r="A1329" s="10">
        <v>4</v>
      </c>
      <c r="B1329" s="10">
        <v>2</v>
      </c>
      <c r="C1329" s="10">
        <v>4</v>
      </c>
      <c r="E1329" t="str">
        <f>IF(C1329="",Options!$A$3,IF(D1329="",Options!$A$4,Options!$A$5))</f>
        <v>Verband</v>
      </c>
      <c r="F1329" t="str" cm="1">
        <f t="array" ref="F1329">IF(E1329=Options!$A$3,"",IF(E1329=Options!$A$4,INDEX(Verband!$E$2:$E$179,MATCH(1,(A1329=Verband!$A$2:$A$179) * (Species!B1329=Verband!$B$2:$B$179) * (Species!C1329=Verband!$C$2:$C$179),0)),IF(E1329=Options!$A$5,INDEX(Assoziation!$F$2:$F$96,MATCH(1,(A1329=Assoziation!$A$2:$A$96) * (Species!B1329=Assoziation!$B$2:$B$96) * (Species!C1329=Assoziation!$C$2:$C$96) * (Species!D1329=Assoziation!$D$2:$D$96),0)),"")))</f>
        <v>Mesobromion</v>
      </c>
      <c r="G1329" t="str" cm="1">
        <f t="array" ref="G1329">IF(E1329=Options!$A$3,INDEX(Klasse!$D$2:$D$42,MATCH(1,(A1329=Klasse!$A$2:$A$42) * (Species!B1329=Klasse!$B$2:$B$42),0)),IF(E1329=Options!$A$4,INDEX(Verband!$F$2:$F$179,MATCH(1,(A1329=Verband!$A$2:$A$179) * (Species!B1329=Verband!$B$2:$B$179) * (Species!C1329=Verband!$C$2:$C$179),0)),IF(E1329=Options!$A$5,INDEX(Assoziation!$G$2:$G$96,MATCH(1,(A1329=Assoziation!$A$2:$A$96) * (Species!B1329=Assoziation!$B$2:$B$96) * (Species!C1329=Assoziation!$C$2:$C$96) * (Species!D1329=Assoziation!$D$2:$D$96),0)),"")))</f>
        <v>Mitteleuropäischer Halbtrockenrasen</v>
      </c>
      <c r="H1329" s="11" t="s">
        <v>1312</v>
      </c>
      <c r="I1329" s="10">
        <v>1</v>
      </c>
      <c r="J1329" s="10">
        <v>0</v>
      </c>
      <c r="K1329" s="10">
        <v>0</v>
      </c>
      <c r="L1329" t="str">
        <f t="shared" si="119"/>
        <v xml:space="preserve">Ophrys </v>
      </c>
      <c r="M1329" t="str">
        <f t="shared" si="120"/>
        <v xml:space="preserve"> araneola</v>
      </c>
      <c r="N1329" t="str">
        <f t="shared" si="121"/>
        <v/>
      </c>
      <c r="O1329" t="str">
        <f t="shared" si="118"/>
        <v>Species</v>
      </c>
      <c r="P1329" t="str">
        <f t="shared" si="122"/>
        <v>Rchb.</v>
      </c>
      <c r="Q1329" t="str">
        <f>LOOKUP(A1329,Formation!$A$2:$A$10,Formation!$B$2:$B$10)</f>
        <v>Grünland (Naturrasen, Wiesen und Weiden)</v>
      </c>
      <c r="R1329" t="str" cm="1">
        <f t="array" ref="R1329">INDEX(Klasse!$D$2:$D$42,MATCH(1,(A1329=Klasse!$A$2:$A$42) * (Species!B1329=Klasse!$B$2:$B$42),0))</f>
        <v>Wärmeliebende Trockenrasen</v>
      </c>
    </row>
    <row r="1330" spans="1:18" x14ac:dyDescent="0.3">
      <c r="A1330" s="10">
        <v>4</v>
      </c>
      <c r="B1330" s="10">
        <v>2</v>
      </c>
      <c r="C1330" s="10">
        <v>4</v>
      </c>
      <c r="E1330" t="str">
        <f>IF(C1330="",Options!$A$3,IF(D1330="",Options!$A$4,Options!$A$5))</f>
        <v>Verband</v>
      </c>
      <c r="F1330" t="str" cm="1">
        <f t="array" ref="F1330">IF(E1330=Options!$A$3,"",IF(E1330=Options!$A$4,INDEX(Verband!$E$2:$E$179,MATCH(1,(A1330=Verband!$A$2:$A$179) * (Species!B1330=Verband!$B$2:$B$179) * (Species!C1330=Verband!$C$2:$C$179),0)),IF(E1330=Options!$A$5,INDEX(Assoziation!$F$2:$F$96,MATCH(1,(A1330=Assoziation!$A$2:$A$96) * (Species!B1330=Assoziation!$B$2:$B$96) * (Species!C1330=Assoziation!$C$2:$C$96) * (Species!D1330=Assoziation!$D$2:$D$96),0)),"")))</f>
        <v>Mesobromion</v>
      </c>
      <c r="G1330" t="str" cm="1">
        <f t="array" ref="G1330">IF(E1330=Options!$A$3,INDEX(Klasse!$D$2:$D$42,MATCH(1,(A1330=Klasse!$A$2:$A$42) * (Species!B1330=Klasse!$B$2:$B$42),0)),IF(E1330=Options!$A$4,INDEX(Verband!$F$2:$F$179,MATCH(1,(A1330=Verband!$A$2:$A$179) * (Species!B1330=Verband!$B$2:$B$179) * (Species!C1330=Verband!$C$2:$C$179),0)),IF(E1330=Options!$A$5,INDEX(Assoziation!$G$2:$G$96,MATCH(1,(A1330=Assoziation!$A$2:$A$96) * (Species!B1330=Assoziation!$B$2:$B$96) * (Species!C1330=Assoziation!$C$2:$C$96) * (Species!D1330=Assoziation!$D$2:$D$96),0)),"")))</f>
        <v>Mitteleuropäischer Halbtrockenrasen</v>
      </c>
      <c r="H1330" s="11" t="s">
        <v>1313</v>
      </c>
      <c r="I1330" s="10">
        <v>1</v>
      </c>
      <c r="J1330" s="10">
        <v>0</v>
      </c>
      <c r="K1330" s="10">
        <v>0</v>
      </c>
      <c r="L1330" t="str">
        <f t="shared" si="119"/>
        <v xml:space="preserve">Ophrys </v>
      </c>
      <c r="M1330" t="str">
        <f t="shared" si="120"/>
        <v xml:space="preserve"> holosericea</v>
      </c>
      <c r="N1330" t="str">
        <f t="shared" si="121"/>
        <v>holosericea</v>
      </c>
      <c r="O1330" t="str">
        <f t="shared" si="118"/>
        <v>Subspecies</v>
      </c>
      <c r="P1330" t="str">
        <f t="shared" si="122"/>
        <v/>
      </c>
      <c r="Q1330" t="str">
        <f>LOOKUP(A1330,Formation!$A$2:$A$10,Formation!$B$2:$B$10)</f>
        <v>Grünland (Naturrasen, Wiesen und Weiden)</v>
      </c>
      <c r="R1330" t="str" cm="1">
        <f t="array" ref="R1330">INDEX(Klasse!$D$2:$D$42,MATCH(1,(A1330=Klasse!$A$2:$A$42) * (Species!B1330=Klasse!$B$2:$B$42),0))</f>
        <v>Wärmeliebende Trockenrasen</v>
      </c>
    </row>
    <row r="1331" spans="1:18" x14ac:dyDescent="0.3">
      <c r="A1331" s="10">
        <v>4</v>
      </c>
      <c r="B1331" s="10">
        <v>2</v>
      </c>
      <c r="C1331" s="10">
        <v>4</v>
      </c>
      <c r="E1331" t="str">
        <f>IF(C1331="",Options!$A$3,IF(D1331="",Options!$A$4,Options!$A$5))</f>
        <v>Verband</v>
      </c>
      <c r="F1331" t="str" cm="1">
        <f t="array" ref="F1331">IF(E1331=Options!$A$3,"",IF(E1331=Options!$A$4,INDEX(Verband!$E$2:$E$179,MATCH(1,(A1331=Verband!$A$2:$A$179) * (Species!B1331=Verband!$B$2:$B$179) * (Species!C1331=Verband!$C$2:$C$179),0)),IF(E1331=Options!$A$5,INDEX(Assoziation!$F$2:$F$96,MATCH(1,(A1331=Assoziation!$A$2:$A$96) * (Species!B1331=Assoziation!$B$2:$B$96) * (Species!C1331=Assoziation!$C$2:$C$96) * (Species!D1331=Assoziation!$D$2:$D$96),0)),"")))</f>
        <v>Mesobromion</v>
      </c>
      <c r="G1331" t="str" cm="1">
        <f t="array" ref="G1331">IF(E1331=Options!$A$3,INDEX(Klasse!$D$2:$D$42,MATCH(1,(A1331=Klasse!$A$2:$A$42) * (Species!B1331=Klasse!$B$2:$B$42),0)),IF(E1331=Options!$A$4,INDEX(Verband!$F$2:$F$179,MATCH(1,(A1331=Verband!$A$2:$A$179) * (Species!B1331=Verband!$B$2:$B$179) * (Species!C1331=Verband!$C$2:$C$179),0)),IF(E1331=Options!$A$5,INDEX(Assoziation!$G$2:$G$96,MATCH(1,(A1331=Assoziation!$A$2:$A$96) * (Species!B1331=Assoziation!$B$2:$B$96) * (Species!C1331=Assoziation!$C$2:$C$96) * (Species!D1331=Assoziation!$D$2:$D$96),0)),"")))</f>
        <v>Mitteleuropäischer Halbtrockenrasen</v>
      </c>
      <c r="H1331" s="11" t="s">
        <v>1314</v>
      </c>
      <c r="I1331" s="10">
        <v>1</v>
      </c>
      <c r="J1331" s="10">
        <v>0</v>
      </c>
      <c r="K1331" s="10">
        <v>0</v>
      </c>
      <c r="L1331" t="str">
        <f t="shared" si="119"/>
        <v xml:space="preserve">Ophrys </v>
      </c>
      <c r="M1331" t="str">
        <f t="shared" si="120"/>
        <v xml:space="preserve"> sphegodes</v>
      </c>
      <c r="N1331" t="str">
        <f t="shared" si="121"/>
        <v/>
      </c>
      <c r="O1331" t="str">
        <f t="shared" si="118"/>
        <v>Species</v>
      </c>
      <c r="P1331" t="str">
        <f t="shared" si="122"/>
        <v>Mill.</v>
      </c>
      <c r="Q1331" t="str">
        <f>LOOKUP(A1331,Formation!$A$2:$A$10,Formation!$B$2:$B$10)</f>
        <v>Grünland (Naturrasen, Wiesen und Weiden)</v>
      </c>
      <c r="R1331" t="str" cm="1">
        <f t="array" ref="R1331">INDEX(Klasse!$D$2:$D$42,MATCH(1,(A1331=Klasse!$A$2:$A$42) * (Species!B1331=Klasse!$B$2:$B$42),0))</f>
        <v>Wärmeliebende Trockenrasen</v>
      </c>
    </row>
    <row r="1332" spans="1:18" x14ac:dyDescent="0.3">
      <c r="A1332" s="10">
        <v>4</v>
      </c>
      <c r="B1332" s="10">
        <v>2</v>
      </c>
      <c r="C1332" s="10">
        <v>4</v>
      </c>
      <c r="E1332" t="str">
        <f>IF(C1332="",Options!$A$3,IF(D1332="",Options!$A$4,Options!$A$5))</f>
        <v>Verband</v>
      </c>
      <c r="F1332" t="str" cm="1">
        <f t="array" ref="F1332">IF(E1332=Options!$A$3,"",IF(E1332=Options!$A$4,INDEX(Verband!$E$2:$E$179,MATCH(1,(A1332=Verband!$A$2:$A$179) * (Species!B1332=Verband!$B$2:$B$179) * (Species!C1332=Verband!$C$2:$C$179),0)),IF(E1332=Options!$A$5,INDEX(Assoziation!$F$2:$F$96,MATCH(1,(A1332=Assoziation!$A$2:$A$96) * (Species!B1332=Assoziation!$B$2:$B$96) * (Species!C1332=Assoziation!$C$2:$C$96) * (Species!D1332=Assoziation!$D$2:$D$96),0)),"")))</f>
        <v>Mesobromion</v>
      </c>
      <c r="G1332" t="str" cm="1">
        <f t="array" ref="G1332">IF(E1332=Options!$A$3,INDEX(Klasse!$D$2:$D$42,MATCH(1,(A1332=Klasse!$A$2:$A$42) * (Species!B1332=Klasse!$B$2:$B$42),0)),IF(E1332=Options!$A$4,INDEX(Verband!$F$2:$F$179,MATCH(1,(A1332=Verband!$A$2:$A$179) * (Species!B1332=Verband!$B$2:$B$179) * (Species!C1332=Verband!$C$2:$C$179),0)),IF(E1332=Options!$A$5,INDEX(Assoziation!$G$2:$G$96,MATCH(1,(A1332=Assoziation!$A$2:$A$96) * (Species!B1332=Assoziation!$B$2:$B$96) * (Species!C1332=Assoziation!$C$2:$C$96) * (Species!D1332=Assoziation!$D$2:$D$96),0)),"")))</f>
        <v>Mitteleuropäischer Halbtrockenrasen</v>
      </c>
      <c r="H1332" s="11" t="s">
        <v>1315</v>
      </c>
      <c r="I1332" s="10">
        <v>1</v>
      </c>
      <c r="J1332" s="10">
        <v>0</v>
      </c>
      <c r="K1332" s="10">
        <v>0</v>
      </c>
      <c r="L1332" t="str">
        <f t="shared" si="119"/>
        <v xml:space="preserve">Orchis </v>
      </c>
      <c r="M1332" t="str">
        <f t="shared" si="120"/>
        <v xml:space="preserve"> morio</v>
      </c>
      <c r="N1332" t="str">
        <f t="shared" si="121"/>
        <v/>
      </c>
      <c r="O1332" t="str">
        <f t="shared" si="118"/>
        <v>Species</v>
      </c>
      <c r="P1332" t="str">
        <f t="shared" si="122"/>
        <v>L.</v>
      </c>
      <c r="Q1332" t="str">
        <f>LOOKUP(A1332,Formation!$A$2:$A$10,Formation!$B$2:$B$10)</f>
        <v>Grünland (Naturrasen, Wiesen und Weiden)</v>
      </c>
      <c r="R1332" t="str" cm="1">
        <f t="array" ref="R1332">INDEX(Klasse!$D$2:$D$42,MATCH(1,(A1332=Klasse!$A$2:$A$42) * (Species!B1332=Klasse!$B$2:$B$42),0))</f>
        <v>Wärmeliebende Trockenrasen</v>
      </c>
    </row>
    <row r="1333" spans="1:18" x14ac:dyDescent="0.3">
      <c r="A1333" s="10">
        <v>4</v>
      </c>
      <c r="B1333" s="10">
        <v>2</v>
      </c>
      <c r="C1333" s="10">
        <v>4</v>
      </c>
      <c r="E1333" t="str">
        <f>IF(C1333="",Options!$A$3,IF(D1333="",Options!$A$4,Options!$A$5))</f>
        <v>Verband</v>
      </c>
      <c r="F1333" t="str" cm="1">
        <f t="array" ref="F1333">IF(E1333=Options!$A$3,"",IF(E1333=Options!$A$4,INDEX(Verband!$E$2:$E$179,MATCH(1,(A1333=Verband!$A$2:$A$179) * (Species!B1333=Verband!$B$2:$B$179) * (Species!C1333=Verband!$C$2:$C$179),0)),IF(E1333=Options!$A$5,INDEX(Assoziation!$F$2:$F$96,MATCH(1,(A1333=Assoziation!$A$2:$A$96) * (Species!B1333=Assoziation!$B$2:$B$96) * (Species!C1333=Assoziation!$C$2:$C$96) * (Species!D1333=Assoziation!$D$2:$D$96),0)),"")))</f>
        <v>Mesobromion</v>
      </c>
      <c r="G1333" t="str" cm="1">
        <f t="array" ref="G1333">IF(E1333=Options!$A$3,INDEX(Klasse!$D$2:$D$42,MATCH(1,(A1333=Klasse!$A$2:$A$42) * (Species!B1333=Klasse!$B$2:$B$42),0)),IF(E1333=Options!$A$4,INDEX(Verband!$F$2:$F$179,MATCH(1,(A1333=Verband!$A$2:$A$179) * (Species!B1333=Verband!$B$2:$B$179) * (Species!C1333=Verband!$C$2:$C$179),0)),IF(E1333=Options!$A$5,INDEX(Assoziation!$G$2:$G$96,MATCH(1,(A1333=Assoziation!$A$2:$A$96) * (Species!B1333=Assoziation!$B$2:$B$96) * (Species!C1333=Assoziation!$C$2:$C$96) * (Species!D1333=Assoziation!$D$2:$D$96),0)),"")))</f>
        <v>Mitteleuropäischer Halbtrockenrasen</v>
      </c>
      <c r="H1333" s="11" t="s">
        <v>1316</v>
      </c>
      <c r="I1333" s="10">
        <v>1</v>
      </c>
      <c r="J1333" s="10">
        <v>0</v>
      </c>
      <c r="K1333" s="10">
        <v>0</v>
      </c>
      <c r="L1333" t="str">
        <f t="shared" si="119"/>
        <v xml:space="preserve">Orchis </v>
      </c>
      <c r="M1333" t="str">
        <f t="shared" si="120"/>
        <v xml:space="preserve"> simia</v>
      </c>
      <c r="N1333" t="str">
        <f t="shared" si="121"/>
        <v/>
      </c>
      <c r="O1333" t="str">
        <f t="shared" si="118"/>
        <v>Species</v>
      </c>
      <c r="P1333" t="str">
        <f t="shared" si="122"/>
        <v>Lam.</v>
      </c>
      <c r="Q1333" t="str">
        <f>LOOKUP(A1333,Formation!$A$2:$A$10,Formation!$B$2:$B$10)</f>
        <v>Grünland (Naturrasen, Wiesen und Weiden)</v>
      </c>
      <c r="R1333" t="str" cm="1">
        <f t="array" ref="R1333">INDEX(Klasse!$D$2:$D$42,MATCH(1,(A1333=Klasse!$A$2:$A$42) * (Species!B1333=Klasse!$B$2:$B$42),0))</f>
        <v>Wärmeliebende Trockenrasen</v>
      </c>
    </row>
    <row r="1334" spans="1:18" x14ac:dyDescent="0.3">
      <c r="A1334" s="10">
        <v>4</v>
      </c>
      <c r="B1334" s="10">
        <v>2</v>
      </c>
      <c r="C1334" s="10">
        <v>4</v>
      </c>
      <c r="E1334" t="str">
        <f>IF(C1334="",Options!$A$3,IF(D1334="",Options!$A$4,Options!$A$5))</f>
        <v>Verband</v>
      </c>
      <c r="F1334" t="str" cm="1">
        <f t="array" ref="F1334">IF(E1334=Options!$A$3,"",IF(E1334=Options!$A$4,INDEX(Verband!$E$2:$E$179,MATCH(1,(A1334=Verband!$A$2:$A$179) * (Species!B1334=Verband!$B$2:$B$179) * (Species!C1334=Verband!$C$2:$C$179),0)),IF(E1334=Options!$A$5,INDEX(Assoziation!$F$2:$F$96,MATCH(1,(A1334=Assoziation!$A$2:$A$96) * (Species!B1334=Assoziation!$B$2:$B$96) * (Species!C1334=Assoziation!$C$2:$C$96) * (Species!D1334=Assoziation!$D$2:$D$96),0)),"")))</f>
        <v>Mesobromion</v>
      </c>
      <c r="G1334" t="str" cm="1">
        <f t="array" ref="G1334">IF(E1334=Options!$A$3,INDEX(Klasse!$D$2:$D$42,MATCH(1,(A1334=Klasse!$A$2:$A$42) * (Species!B1334=Klasse!$B$2:$B$42),0)),IF(E1334=Options!$A$4,INDEX(Verband!$F$2:$F$179,MATCH(1,(A1334=Verband!$A$2:$A$179) * (Species!B1334=Verband!$B$2:$B$179) * (Species!C1334=Verband!$C$2:$C$179),0)),IF(E1334=Options!$A$5,INDEX(Assoziation!$G$2:$G$96,MATCH(1,(A1334=Assoziation!$A$2:$A$96) * (Species!B1334=Assoziation!$B$2:$B$96) * (Species!C1334=Assoziation!$C$2:$C$96) * (Species!D1334=Assoziation!$D$2:$D$96),0)),"")))</f>
        <v>Mitteleuropäischer Halbtrockenrasen</v>
      </c>
      <c r="H1334" s="11" t="s">
        <v>1317</v>
      </c>
      <c r="I1334" s="10">
        <v>1</v>
      </c>
      <c r="J1334" s="10">
        <v>0</v>
      </c>
      <c r="K1334" s="10">
        <v>0</v>
      </c>
      <c r="L1334" t="str">
        <f t="shared" si="119"/>
        <v xml:space="preserve">Orchis </v>
      </c>
      <c r="M1334" t="str">
        <f t="shared" si="120"/>
        <v xml:space="preserve"> tridentata</v>
      </c>
      <c r="N1334" t="str">
        <f t="shared" si="121"/>
        <v/>
      </c>
      <c r="O1334" t="str">
        <f t="shared" si="118"/>
        <v>Species</v>
      </c>
      <c r="P1334" t="str">
        <f t="shared" si="122"/>
        <v>Scop.</v>
      </c>
      <c r="Q1334" t="str">
        <f>LOOKUP(A1334,Formation!$A$2:$A$10,Formation!$B$2:$B$10)</f>
        <v>Grünland (Naturrasen, Wiesen und Weiden)</v>
      </c>
      <c r="R1334" t="str" cm="1">
        <f t="array" ref="R1334">INDEX(Klasse!$D$2:$D$42,MATCH(1,(A1334=Klasse!$A$2:$A$42) * (Species!B1334=Klasse!$B$2:$B$42),0))</f>
        <v>Wärmeliebende Trockenrasen</v>
      </c>
    </row>
    <row r="1335" spans="1:18" x14ac:dyDescent="0.3">
      <c r="A1335" s="10">
        <v>4</v>
      </c>
      <c r="B1335" s="10">
        <v>2</v>
      </c>
      <c r="C1335" s="10">
        <v>4</v>
      </c>
      <c r="E1335" t="str">
        <f>IF(C1335="",Options!$A$3,IF(D1335="",Options!$A$4,Options!$A$5))</f>
        <v>Verband</v>
      </c>
      <c r="F1335" t="str" cm="1">
        <f t="array" ref="F1335">IF(E1335=Options!$A$3,"",IF(E1335=Options!$A$4,INDEX(Verband!$E$2:$E$179,MATCH(1,(A1335=Verband!$A$2:$A$179) * (Species!B1335=Verband!$B$2:$B$179) * (Species!C1335=Verband!$C$2:$C$179),0)),IF(E1335=Options!$A$5,INDEX(Assoziation!$F$2:$F$96,MATCH(1,(A1335=Assoziation!$A$2:$A$96) * (Species!B1335=Assoziation!$B$2:$B$96) * (Species!C1335=Assoziation!$C$2:$C$96) * (Species!D1335=Assoziation!$D$2:$D$96),0)),"")))</f>
        <v>Mesobromion</v>
      </c>
      <c r="G1335" t="str" cm="1">
        <f t="array" ref="G1335">IF(E1335=Options!$A$3,INDEX(Klasse!$D$2:$D$42,MATCH(1,(A1335=Klasse!$A$2:$A$42) * (Species!B1335=Klasse!$B$2:$B$42),0)),IF(E1335=Options!$A$4,INDEX(Verband!$F$2:$F$179,MATCH(1,(A1335=Verband!$A$2:$A$179) * (Species!B1335=Verband!$B$2:$B$179) * (Species!C1335=Verband!$C$2:$C$179),0)),IF(E1335=Options!$A$5,INDEX(Assoziation!$G$2:$G$96,MATCH(1,(A1335=Assoziation!$A$2:$A$96) * (Species!B1335=Assoziation!$B$2:$B$96) * (Species!C1335=Assoziation!$C$2:$C$96) * (Species!D1335=Assoziation!$D$2:$D$96),0)),"")))</f>
        <v>Mitteleuropäischer Halbtrockenrasen</v>
      </c>
      <c r="H1335" s="11" t="s">
        <v>1318</v>
      </c>
      <c r="I1335" s="10">
        <v>1</v>
      </c>
      <c r="J1335" s="10">
        <v>0</v>
      </c>
      <c r="K1335" s="10">
        <v>0</v>
      </c>
      <c r="L1335" t="str">
        <f t="shared" si="119"/>
        <v xml:space="preserve">Polygala </v>
      </c>
      <c r="M1335" t="str">
        <f t="shared" si="120"/>
        <v xml:space="preserve"> calcarea</v>
      </c>
      <c r="N1335" t="str">
        <f t="shared" si="121"/>
        <v/>
      </c>
      <c r="O1335" t="str">
        <f t="shared" si="118"/>
        <v>Species</v>
      </c>
      <c r="P1335" t="str">
        <f t="shared" si="122"/>
        <v>F. W. Schultz</v>
      </c>
      <c r="Q1335" t="str">
        <f>LOOKUP(A1335,Formation!$A$2:$A$10,Formation!$B$2:$B$10)</f>
        <v>Grünland (Naturrasen, Wiesen und Weiden)</v>
      </c>
      <c r="R1335" t="str" cm="1">
        <f t="array" ref="R1335">INDEX(Klasse!$D$2:$D$42,MATCH(1,(A1335=Klasse!$A$2:$A$42) * (Species!B1335=Klasse!$B$2:$B$42),0))</f>
        <v>Wärmeliebende Trockenrasen</v>
      </c>
    </row>
    <row r="1336" spans="1:18" x14ac:dyDescent="0.3">
      <c r="A1336" s="10">
        <v>4</v>
      </c>
      <c r="B1336" s="10">
        <v>2</v>
      </c>
      <c r="C1336" s="10">
        <v>4</v>
      </c>
      <c r="E1336" t="str">
        <f>IF(C1336="",Options!$A$3,IF(D1336="",Options!$A$4,Options!$A$5))</f>
        <v>Verband</v>
      </c>
      <c r="F1336" t="str" cm="1">
        <f t="array" ref="F1336">IF(E1336=Options!$A$3,"",IF(E1336=Options!$A$4,INDEX(Verband!$E$2:$E$179,MATCH(1,(A1336=Verband!$A$2:$A$179) * (Species!B1336=Verband!$B$2:$B$179) * (Species!C1336=Verband!$C$2:$C$179),0)),IF(E1336=Options!$A$5,INDEX(Assoziation!$F$2:$F$96,MATCH(1,(A1336=Assoziation!$A$2:$A$96) * (Species!B1336=Assoziation!$B$2:$B$96) * (Species!C1336=Assoziation!$C$2:$C$96) * (Species!D1336=Assoziation!$D$2:$D$96),0)),"")))</f>
        <v>Mesobromion</v>
      </c>
      <c r="G1336" t="str" cm="1">
        <f t="array" ref="G1336">IF(E1336=Options!$A$3,INDEX(Klasse!$D$2:$D$42,MATCH(1,(A1336=Klasse!$A$2:$A$42) * (Species!B1336=Klasse!$B$2:$B$42),0)),IF(E1336=Options!$A$4,INDEX(Verband!$F$2:$F$179,MATCH(1,(A1336=Verband!$A$2:$A$179) * (Species!B1336=Verband!$B$2:$B$179) * (Species!C1336=Verband!$C$2:$C$179),0)),IF(E1336=Options!$A$5,INDEX(Assoziation!$G$2:$G$96,MATCH(1,(A1336=Assoziation!$A$2:$A$96) * (Species!B1336=Assoziation!$B$2:$B$96) * (Species!C1336=Assoziation!$C$2:$C$96) * (Species!D1336=Assoziation!$D$2:$D$96),0)),"")))</f>
        <v>Mitteleuropäischer Halbtrockenrasen</v>
      </c>
      <c r="H1336" s="11" t="s">
        <v>1319</v>
      </c>
      <c r="I1336" s="10">
        <v>1</v>
      </c>
      <c r="J1336" s="10">
        <v>0</v>
      </c>
      <c r="K1336" s="10">
        <v>0</v>
      </c>
      <c r="L1336" t="str">
        <f t="shared" si="119"/>
        <v xml:space="preserve">Prunella </v>
      </c>
      <c r="M1336" t="str">
        <f t="shared" si="120"/>
        <v xml:space="preserve"> laciniata</v>
      </c>
      <c r="N1336" t="str">
        <f t="shared" si="121"/>
        <v/>
      </c>
      <c r="O1336" t="str">
        <f t="shared" si="118"/>
        <v>Species</v>
      </c>
      <c r="P1336" t="str">
        <f t="shared" si="122"/>
        <v>(L.) L.</v>
      </c>
      <c r="Q1336" t="str">
        <f>LOOKUP(A1336,Formation!$A$2:$A$10,Formation!$B$2:$B$10)</f>
        <v>Grünland (Naturrasen, Wiesen und Weiden)</v>
      </c>
      <c r="R1336" t="str" cm="1">
        <f t="array" ref="R1336">INDEX(Klasse!$D$2:$D$42,MATCH(1,(A1336=Klasse!$A$2:$A$42) * (Species!B1336=Klasse!$B$2:$B$42),0))</f>
        <v>Wärmeliebende Trockenrasen</v>
      </c>
    </row>
    <row r="1337" spans="1:18" x14ac:dyDescent="0.3">
      <c r="A1337" s="10">
        <v>4</v>
      </c>
      <c r="B1337" s="10">
        <v>2</v>
      </c>
      <c r="C1337" s="10">
        <v>4</v>
      </c>
      <c r="E1337" t="str">
        <f>IF(C1337="",Options!$A$3,IF(D1337="",Options!$A$4,Options!$A$5))</f>
        <v>Verband</v>
      </c>
      <c r="F1337" t="str" cm="1">
        <f t="array" ref="F1337">IF(E1337=Options!$A$3,"",IF(E1337=Options!$A$4,INDEX(Verband!$E$2:$E$179,MATCH(1,(A1337=Verband!$A$2:$A$179) * (Species!B1337=Verband!$B$2:$B$179) * (Species!C1337=Verband!$C$2:$C$179),0)),IF(E1337=Options!$A$5,INDEX(Assoziation!$F$2:$F$96,MATCH(1,(A1337=Assoziation!$A$2:$A$96) * (Species!B1337=Assoziation!$B$2:$B$96) * (Species!C1337=Assoziation!$C$2:$C$96) * (Species!D1337=Assoziation!$D$2:$D$96),0)),"")))</f>
        <v>Mesobromion</v>
      </c>
      <c r="G1337" t="str" cm="1">
        <f t="array" ref="G1337">IF(E1337=Options!$A$3,INDEX(Klasse!$D$2:$D$42,MATCH(1,(A1337=Klasse!$A$2:$A$42) * (Species!B1337=Klasse!$B$2:$B$42),0)),IF(E1337=Options!$A$4,INDEX(Verband!$F$2:$F$179,MATCH(1,(A1337=Verband!$A$2:$A$179) * (Species!B1337=Verband!$B$2:$B$179) * (Species!C1337=Verband!$C$2:$C$179),0)),IF(E1337=Options!$A$5,INDEX(Assoziation!$G$2:$G$96,MATCH(1,(A1337=Assoziation!$A$2:$A$96) * (Species!B1337=Assoziation!$B$2:$B$96) * (Species!C1337=Assoziation!$C$2:$C$96) * (Species!D1337=Assoziation!$D$2:$D$96),0)),"")))</f>
        <v>Mitteleuropäischer Halbtrockenrasen</v>
      </c>
      <c r="H1337" s="11" t="s">
        <v>1320</v>
      </c>
      <c r="I1337" s="10">
        <v>1</v>
      </c>
      <c r="J1337" s="10">
        <v>0</v>
      </c>
      <c r="K1337" s="10">
        <v>0</v>
      </c>
      <c r="L1337" t="str">
        <f t="shared" si="119"/>
        <v xml:space="preserve">Spiranthes </v>
      </c>
      <c r="M1337" t="str">
        <f t="shared" si="120"/>
        <v xml:space="preserve"> spiralis</v>
      </c>
      <c r="N1337" t="str">
        <f t="shared" si="121"/>
        <v/>
      </c>
      <c r="O1337" t="str">
        <f t="shared" si="118"/>
        <v>Species</v>
      </c>
      <c r="P1337" t="str">
        <f t="shared" si="122"/>
        <v>(L.) Chevall.</v>
      </c>
      <c r="Q1337" t="str">
        <f>LOOKUP(A1337,Formation!$A$2:$A$10,Formation!$B$2:$B$10)</f>
        <v>Grünland (Naturrasen, Wiesen und Weiden)</v>
      </c>
      <c r="R1337" t="str" cm="1">
        <f t="array" ref="R1337">INDEX(Klasse!$D$2:$D$42,MATCH(1,(A1337=Klasse!$A$2:$A$42) * (Species!B1337=Klasse!$B$2:$B$42),0))</f>
        <v>Wärmeliebende Trockenrasen</v>
      </c>
    </row>
    <row r="1338" spans="1:18" x14ac:dyDescent="0.3">
      <c r="A1338" s="10">
        <v>4</v>
      </c>
      <c r="B1338" s="10">
        <v>2</v>
      </c>
      <c r="C1338" s="10">
        <v>4</v>
      </c>
      <c r="E1338" t="str">
        <f>IF(C1338="",Options!$A$3,IF(D1338="",Options!$A$4,Options!$A$5))</f>
        <v>Verband</v>
      </c>
      <c r="F1338" t="str" cm="1">
        <f t="array" ref="F1338">IF(E1338=Options!$A$3,"",IF(E1338=Options!$A$4,INDEX(Verband!$E$2:$E$179,MATCH(1,(A1338=Verband!$A$2:$A$179) * (Species!B1338=Verband!$B$2:$B$179) * (Species!C1338=Verband!$C$2:$C$179),0)),IF(E1338=Options!$A$5,INDEX(Assoziation!$F$2:$F$96,MATCH(1,(A1338=Assoziation!$A$2:$A$96) * (Species!B1338=Assoziation!$B$2:$B$96) * (Species!C1338=Assoziation!$C$2:$C$96) * (Species!D1338=Assoziation!$D$2:$D$96),0)),"")))</f>
        <v>Mesobromion</v>
      </c>
      <c r="G1338" t="str" cm="1">
        <f t="array" ref="G1338">IF(E1338=Options!$A$3,INDEX(Klasse!$D$2:$D$42,MATCH(1,(A1338=Klasse!$A$2:$A$42) * (Species!B1338=Klasse!$B$2:$B$42),0)),IF(E1338=Options!$A$4,INDEX(Verband!$F$2:$F$179,MATCH(1,(A1338=Verband!$A$2:$A$179) * (Species!B1338=Verband!$B$2:$B$179) * (Species!C1338=Verband!$C$2:$C$179),0)),IF(E1338=Options!$A$5,INDEX(Assoziation!$G$2:$G$96,MATCH(1,(A1338=Assoziation!$A$2:$A$96) * (Species!B1338=Assoziation!$B$2:$B$96) * (Species!C1338=Assoziation!$C$2:$C$96) * (Species!D1338=Assoziation!$D$2:$D$96),0)),"")))</f>
        <v>Mitteleuropäischer Halbtrockenrasen</v>
      </c>
      <c r="H1338" s="11" t="s">
        <v>1321</v>
      </c>
      <c r="I1338" s="10">
        <v>0</v>
      </c>
      <c r="J1338" s="10">
        <v>0</v>
      </c>
      <c r="K1338" s="10">
        <v>0</v>
      </c>
      <c r="L1338" t="str">
        <f t="shared" si="119"/>
        <v xml:space="preserve">Aceras </v>
      </c>
      <c r="M1338" t="str">
        <f t="shared" si="120"/>
        <v xml:space="preserve"> anthropophorum</v>
      </c>
      <c r="N1338" t="str">
        <f t="shared" si="121"/>
        <v/>
      </c>
      <c r="O1338" t="str">
        <f t="shared" si="118"/>
        <v>Species</v>
      </c>
      <c r="P1338" t="str">
        <f t="shared" si="122"/>
        <v>(L.) W. T. Aiton</v>
      </c>
      <c r="Q1338" t="str">
        <f>LOOKUP(A1338,Formation!$A$2:$A$10,Formation!$B$2:$B$10)</f>
        <v>Grünland (Naturrasen, Wiesen und Weiden)</v>
      </c>
      <c r="R1338" t="str" cm="1">
        <f t="array" ref="R1338">INDEX(Klasse!$D$2:$D$42,MATCH(1,(A1338=Klasse!$A$2:$A$42) * (Species!B1338=Klasse!$B$2:$B$42),0))</f>
        <v>Wärmeliebende Trockenrasen</v>
      </c>
    </row>
    <row r="1339" spans="1:18" x14ac:dyDescent="0.3">
      <c r="A1339" s="10">
        <v>4</v>
      </c>
      <c r="B1339" s="10">
        <v>2</v>
      </c>
      <c r="C1339" s="10">
        <v>4</v>
      </c>
      <c r="E1339" t="str">
        <f>IF(C1339="",Options!$A$3,IF(D1339="",Options!$A$4,Options!$A$5))</f>
        <v>Verband</v>
      </c>
      <c r="F1339" t="str" cm="1">
        <f t="array" ref="F1339">IF(E1339=Options!$A$3,"",IF(E1339=Options!$A$4,INDEX(Verband!$E$2:$E$179,MATCH(1,(A1339=Verband!$A$2:$A$179) * (Species!B1339=Verband!$B$2:$B$179) * (Species!C1339=Verband!$C$2:$C$179),0)),IF(E1339=Options!$A$5,INDEX(Assoziation!$F$2:$F$96,MATCH(1,(A1339=Assoziation!$A$2:$A$96) * (Species!B1339=Assoziation!$B$2:$B$96) * (Species!C1339=Assoziation!$C$2:$C$96) * (Species!D1339=Assoziation!$D$2:$D$96),0)),"")))</f>
        <v>Mesobromion</v>
      </c>
      <c r="G1339" t="str" cm="1">
        <f t="array" ref="G1339">IF(E1339=Options!$A$3,INDEX(Klasse!$D$2:$D$42,MATCH(1,(A1339=Klasse!$A$2:$A$42) * (Species!B1339=Klasse!$B$2:$B$42),0)),IF(E1339=Options!$A$4,INDEX(Verband!$F$2:$F$179,MATCH(1,(A1339=Verband!$A$2:$A$179) * (Species!B1339=Verband!$B$2:$B$179) * (Species!C1339=Verband!$C$2:$C$179),0)),IF(E1339=Options!$A$5,INDEX(Assoziation!$G$2:$G$96,MATCH(1,(A1339=Assoziation!$A$2:$A$96) * (Species!B1339=Assoziation!$B$2:$B$96) * (Species!C1339=Assoziation!$C$2:$C$96) * (Species!D1339=Assoziation!$D$2:$D$96),0)),"")))</f>
        <v>Mitteleuropäischer Halbtrockenrasen</v>
      </c>
      <c r="H1339" s="11" t="s">
        <v>1322</v>
      </c>
      <c r="I1339" s="10">
        <v>0</v>
      </c>
      <c r="J1339" s="10">
        <v>0</v>
      </c>
      <c r="K1339" s="10">
        <v>0</v>
      </c>
      <c r="L1339" t="str">
        <f t="shared" si="119"/>
        <v xml:space="preserve">Ajuga </v>
      </c>
      <c r="M1339" t="str">
        <f t="shared" si="120"/>
        <v xml:space="preserve"> genevensis</v>
      </c>
      <c r="N1339" t="str">
        <f t="shared" si="121"/>
        <v/>
      </c>
      <c r="O1339" t="str">
        <f t="shared" si="118"/>
        <v>Species</v>
      </c>
      <c r="P1339" t="str">
        <f t="shared" si="122"/>
        <v>L.</v>
      </c>
      <c r="Q1339" t="str">
        <f>LOOKUP(A1339,Formation!$A$2:$A$10,Formation!$B$2:$B$10)</f>
        <v>Grünland (Naturrasen, Wiesen und Weiden)</v>
      </c>
      <c r="R1339" t="str" cm="1">
        <f t="array" ref="R1339">INDEX(Klasse!$D$2:$D$42,MATCH(1,(A1339=Klasse!$A$2:$A$42) * (Species!B1339=Klasse!$B$2:$B$42),0))</f>
        <v>Wärmeliebende Trockenrasen</v>
      </c>
    </row>
    <row r="1340" spans="1:18" x14ac:dyDescent="0.3">
      <c r="A1340" s="10">
        <v>4</v>
      </c>
      <c r="B1340" s="10">
        <v>2</v>
      </c>
      <c r="C1340" s="10">
        <v>4</v>
      </c>
      <c r="E1340" t="str">
        <f>IF(C1340="",Options!$A$3,IF(D1340="",Options!$A$4,Options!$A$5))</f>
        <v>Verband</v>
      </c>
      <c r="F1340" t="str" cm="1">
        <f t="array" ref="F1340">IF(E1340=Options!$A$3,"",IF(E1340=Options!$A$4,INDEX(Verband!$E$2:$E$179,MATCH(1,(A1340=Verband!$A$2:$A$179) * (Species!B1340=Verband!$B$2:$B$179) * (Species!C1340=Verband!$C$2:$C$179),0)),IF(E1340=Options!$A$5,INDEX(Assoziation!$F$2:$F$96,MATCH(1,(A1340=Assoziation!$A$2:$A$96) * (Species!B1340=Assoziation!$B$2:$B$96) * (Species!C1340=Assoziation!$C$2:$C$96) * (Species!D1340=Assoziation!$D$2:$D$96),0)),"")))</f>
        <v>Mesobromion</v>
      </c>
      <c r="G1340" t="str" cm="1">
        <f t="array" ref="G1340">IF(E1340=Options!$A$3,INDEX(Klasse!$D$2:$D$42,MATCH(1,(A1340=Klasse!$A$2:$A$42) * (Species!B1340=Klasse!$B$2:$B$42),0)),IF(E1340=Options!$A$4,INDEX(Verband!$F$2:$F$179,MATCH(1,(A1340=Verband!$A$2:$A$179) * (Species!B1340=Verband!$B$2:$B$179) * (Species!C1340=Verband!$C$2:$C$179),0)),IF(E1340=Options!$A$5,INDEX(Assoziation!$G$2:$G$96,MATCH(1,(A1340=Assoziation!$A$2:$A$96) * (Species!B1340=Assoziation!$B$2:$B$96) * (Species!C1340=Assoziation!$C$2:$C$96) * (Species!D1340=Assoziation!$D$2:$D$96),0)),"")))</f>
        <v>Mitteleuropäischer Halbtrockenrasen</v>
      </c>
      <c r="H1340" s="11" t="s">
        <v>1119</v>
      </c>
      <c r="I1340" s="10">
        <v>0</v>
      </c>
      <c r="J1340" s="10">
        <v>0</v>
      </c>
      <c r="K1340" s="10">
        <v>0</v>
      </c>
      <c r="L1340" t="str">
        <f t="shared" si="119"/>
        <v xml:space="preserve">Anthyllis </v>
      </c>
      <c r="M1340" t="str">
        <f t="shared" si="120"/>
        <v xml:space="preserve"> vulneraria</v>
      </c>
      <c r="N1340" t="str">
        <f t="shared" si="121"/>
        <v>carpatica</v>
      </c>
      <c r="O1340" t="str">
        <f t="shared" si="118"/>
        <v>Subspecies</v>
      </c>
      <c r="P1340" t="str">
        <f t="shared" si="122"/>
        <v/>
      </c>
      <c r="Q1340" t="str">
        <f>LOOKUP(A1340,Formation!$A$2:$A$10,Formation!$B$2:$B$10)</f>
        <v>Grünland (Naturrasen, Wiesen und Weiden)</v>
      </c>
      <c r="R1340" t="str" cm="1">
        <f t="array" ref="R1340">INDEX(Klasse!$D$2:$D$42,MATCH(1,(A1340=Klasse!$A$2:$A$42) * (Species!B1340=Klasse!$B$2:$B$42),0))</f>
        <v>Wärmeliebende Trockenrasen</v>
      </c>
    </row>
    <row r="1341" spans="1:18" x14ac:dyDescent="0.3">
      <c r="A1341" s="10">
        <v>4</v>
      </c>
      <c r="B1341" s="10">
        <v>2</v>
      </c>
      <c r="C1341" s="10">
        <v>4</v>
      </c>
      <c r="E1341" t="str">
        <f>IF(C1341="",Options!$A$3,IF(D1341="",Options!$A$4,Options!$A$5))</f>
        <v>Verband</v>
      </c>
      <c r="F1341" t="str" cm="1">
        <f t="array" ref="F1341">IF(E1341=Options!$A$3,"",IF(E1341=Options!$A$4,INDEX(Verband!$E$2:$E$179,MATCH(1,(A1341=Verband!$A$2:$A$179) * (Species!B1341=Verband!$B$2:$B$179) * (Species!C1341=Verband!$C$2:$C$179),0)),IF(E1341=Options!$A$5,INDEX(Assoziation!$F$2:$F$96,MATCH(1,(A1341=Assoziation!$A$2:$A$96) * (Species!B1341=Assoziation!$B$2:$B$96) * (Species!C1341=Assoziation!$C$2:$C$96) * (Species!D1341=Assoziation!$D$2:$D$96),0)),"")))</f>
        <v>Mesobromion</v>
      </c>
      <c r="G1341" t="str" cm="1">
        <f t="array" ref="G1341">IF(E1341=Options!$A$3,INDEX(Klasse!$D$2:$D$42,MATCH(1,(A1341=Klasse!$A$2:$A$42) * (Species!B1341=Klasse!$B$2:$B$42),0)),IF(E1341=Options!$A$4,INDEX(Verband!$F$2:$F$179,MATCH(1,(A1341=Verband!$A$2:$A$179) * (Species!B1341=Verband!$B$2:$B$179) * (Species!C1341=Verband!$C$2:$C$179),0)),IF(E1341=Options!$A$5,INDEX(Assoziation!$G$2:$G$96,MATCH(1,(A1341=Assoziation!$A$2:$A$96) * (Species!B1341=Assoziation!$B$2:$B$96) * (Species!C1341=Assoziation!$C$2:$C$96) * (Species!D1341=Assoziation!$D$2:$D$96),0)),"")))</f>
        <v>Mitteleuropäischer Halbtrockenrasen</v>
      </c>
      <c r="H1341" s="11" t="s">
        <v>1323</v>
      </c>
      <c r="I1341" s="10">
        <v>0</v>
      </c>
      <c r="J1341" s="10">
        <v>0</v>
      </c>
      <c r="K1341" s="10">
        <v>0</v>
      </c>
      <c r="L1341" t="str">
        <f t="shared" si="119"/>
        <v xml:space="preserve">Arabis </v>
      </c>
      <c r="M1341" t="str">
        <f t="shared" si="120"/>
        <v xml:space="preserve"> hirsuta</v>
      </c>
      <c r="N1341" t="str">
        <f t="shared" si="121"/>
        <v/>
      </c>
      <c r="O1341" t="str">
        <f t="shared" si="118"/>
        <v>Species</v>
      </c>
      <c r="P1341" t="str">
        <f t="shared" si="122"/>
        <v>(L.) Scop.</v>
      </c>
      <c r="Q1341" t="str">
        <f>LOOKUP(A1341,Formation!$A$2:$A$10,Formation!$B$2:$B$10)</f>
        <v>Grünland (Naturrasen, Wiesen und Weiden)</v>
      </c>
      <c r="R1341" t="str" cm="1">
        <f t="array" ref="R1341">INDEX(Klasse!$D$2:$D$42,MATCH(1,(A1341=Klasse!$A$2:$A$42) * (Species!B1341=Klasse!$B$2:$B$42),0))</f>
        <v>Wärmeliebende Trockenrasen</v>
      </c>
    </row>
    <row r="1342" spans="1:18" x14ac:dyDescent="0.3">
      <c r="A1342" s="10">
        <v>4</v>
      </c>
      <c r="B1342" s="10">
        <v>2</v>
      </c>
      <c r="C1342" s="10">
        <v>4</v>
      </c>
      <c r="E1342" t="str">
        <f>IF(C1342="",Options!$A$3,IF(D1342="",Options!$A$4,Options!$A$5))</f>
        <v>Verband</v>
      </c>
      <c r="F1342" t="str" cm="1">
        <f t="array" ref="F1342">IF(E1342=Options!$A$3,"",IF(E1342=Options!$A$4,INDEX(Verband!$E$2:$E$179,MATCH(1,(A1342=Verband!$A$2:$A$179) * (Species!B1342=Verband!$B$2:$B$179) * (Species!C1342=Verband!$C$2:$C$179),0)),IF(E1342=Options!$A$5,INDEX(Assoziation!$F$2:$F$96,MATCH(1,(A1342=Assoziation!$A$2:$A$96) * (Species!B1342=Assoziation!$B$2:$B$96) * (Species!C1342=Assoziation!$C$2:$C$96) * (Species!D1342=Assoziation!$D$2:$D$96),0)),"")))</f>
        <v>Mesobromion</v>
      </c>
      <c r="G1342" t="str" cm="1">
        <f t="array" ref="G1342">IF(E1342=Options!$A$3,INDEX(Klasse!$D$2:$D$42,MATCH(1,(A1342=Klasse!$A$2:$A$42) * (Species!B1342=Klasse!$B$2:$B$42),0)),IF(E1342=Options!$A$4,INDEX(Verband!$F$2:$F$179,MATCH(1,(A1342=Verband!$A$2:$A$179) * (Species!B1342=Verband!$B$2:$B$179) * (Species!C1342=Verband!$C$2:$C$179),0)),IF(E1342=Options!$A$5,INDEX(Assoziation!$G$2:$G$96,MATCH(1,(A1342=Assoziation!$A$2:$A$96) * (Species!B1342=Assoziation!$B$2:$B$96) * (Species!C1342=Assoziation!$C$2:$C$96) * (Species!D1342=Assoziation!$D$2:$D$96),0)),"")))</f>
        <v>Mitteleuropäischer Halbtrockenrasen</v>
      </c>
      <c r="H1342" s="11" t="s">
        <v>1324</v>
      </c>
      <c r="I1342" s="10">
        <v>0</v>
      </c>
      <c r="J1342" s="10">
        <v>0</v>
      </c>
      <c r="K1342" s="10">
        <v>0</v>
      </c>
      <c r="L1342" t="str">
        <f t="shared" si="119"/>
        <v xml:space="preserve">Arabis </v>
      </c>
      <c r="M1342" t="str">
        <f t="shared" si="120"/>
        <v xml:space="preserve"> sagittata</v>
      </c>
      <c r="N1342" t="str">
        <f t="shared" si="121"/>
        <v/>
      </c>
      <c r="O1342" t="str">
        <f t="shared" si="118"/>
        <v>Species</v>
      </c>
      <c r="P1342" t="str">
        <f t="shared" si="122"/>
        <v>(Bertol.) DC.</v>
      </c>
      <c r="Q1342" t="str">
        <f>LOOKUP(A1342,Formation!$A$2:$A$10,Formation!$B$2:$B$10)</f>
        <v>Grünland (Naturrasen, Wiesen und Weiden)</v>
      </c>
      <c r="R1342" t="str" cm="1">
        <f t="array" ref="R1342">INDEX(Klasse!$D$2:$D$42,MATCH(1,(A1342=Klasse!$A$2:$A$42) * (Species!B1342=Klasse!$B$2:$B$42),0))</f>
        <v>Wärmeliebende Trockenrasen</v>
      </c>
    </row>
    <row r="1343" spans="1:18" x14ac:dyDescent="0.3">
      <c r="A1343" s="10">
        <v>4</v>
      </c>
      <c r="B1343" s="10">
        <v>2</v>
      </c>
      <c r="C1343" s="10">
        <v>4</v>
      </c>
      <c r="E1343" t="str">
        <f>IF(C1343="",Options!$A$3,IF(D1343="",Options!$A$4,Options!$A$5))</f>
        <v>Verband</v>
      </c>
      <c r="F1343" t="str" cm="1">
        <f t="array" ref="F1343">IF(E1343=Options!$A$3,"",IF(E1343=Options!$A$4,INDEX(Verband!$E$2:$E$179,MATCH(1,(A1343=Verband!$A$2:$A$179) * (Species!B1343=Verband!$B$2:$B$179) * (Species!C1343=Verband!$C$2:$C$179),0)),IF(E1343=Options!$A$5,INDEX(Assoziation!$F$2:$F$96,MATCH(1,(A1343=Assoziation!$A$2:$A$96) * (Species!B1343=Assoziation!$B$2:$B$96) * (Species!C1343=Assoziation!$C$2:$C$96) * (Species!D1343=Assoziation!$D$2:$D$96),0)),"")))</f>
        <v>Mesobromion</v>
      </c>
      <c r="G1343" t="str" cm="1">
        <f t="array" ref="G1343">IF(E1343=Options!$A$3,INDEX(Klasse!$D$2:$D$42,MATCH(1,(A1343=Klasse!$A$2:$A$42) * (Species!B1343=Klasse!$B$2:$B$42),0)),IF(E1343=Options!$A$4,INDEX(Verband!$F$2:$F$179,MATCH(1,(A1343=Verband!$A$2:$A$179) * (Species!B1343=Verband!$B$2:$B$179) * (Species!C1343=Verband!$C$2:$C$179),0)),IF(E1343=Options!$A$5,INDEX(Assoziation!$G$2:$G$96,MATCH(1,(A1343=Assoziation!$A$2:$A$96) * (Species!B1343=Assoziation!$B$2:$B$96) * (Species!C1343=Assoziation!$C$2:$C$96) * (Species!D1343=Assoziation!$D$2:$D$96),0)),"")))</f>
        <v>Mitteleuropäischer Halbtrockenrasen</v>
      </c>
      <c r="H1343" s="11" t="s">
        <v>1262</v>
      </c>
      <c r="I1343" s="10">
        <v>0</v>
      </c>
      <c r="J1343" s="10">
        <v>0</v>
      </c>
      <c r="K1343" s="10">
        <v>0</v>
      </c>
      <c r="L1343" t="str">
        <f t="shared" si="119"/>
        <v xml:space="preserve">Asperula </v>
      </c>
      <c r="M1343" t="str">
        <f t="shared" si="120"/>
        <v xml:space="preserve"> cynanchica</v>
      </c>
      <c r="N1343" t="str">
        <f t="shared" si="121"/>
        <v/>
      </c>
      <c r="O1343" t="str">
        <f t="shared" si="118"/>
        <v>Species</v>
      </c>
      <c r="P1343" t="str">
        <f t="shared" si="122"/>
        <v>L.</v>
      </c>
      <c r="Q1343" t="str">
        <f>LOOKUP(A1343,Formation!$A$2:$A$10,Formation!$B$2:$B$10)</f>
        <v>Grünland (Naturrasen, Wiesen und Weiden)</v>
      </c>
      <c r="R1343" t="str" cm="1">
        <f t="array" ref="R1343">INDEX(Klasse!$D$2:$D$42,MATCH(1,(A1343=Klasse!$A$2:$A$42) * (Species!B1343=Klasse!$B$2:$B$42),0))</f>
        <v>Wärmeliebende Trockenrasen</v>
      </c>
    </row>
    <row r="1344" spans="1:18" x14ac:dyDescent="0.3">
      <c r="A1344" s="10">
        <v>4</v>
      </c>
      <c r="B1344" s="10">
        <v>2</v>
      </c>
      <c r="C1344" s="10">
        <v>4</v>
      </c>
      <c r="E1344" t="str">
        <f>IF(C1344="",Options!$A$3,IF(D1344="",Options!$A$4,Options!$A$5))</f>
        <v>Verband</v>
      </c>
      <c r="F1344" t="str" cm="1">
        <f t="array" ref="F1344">IF(E1344=Options!$A$3,"",IF(E1344=Options!$A$4,INDEX(Verband!$E$2:$E$179,MATCH(1,(A1344=Verband!$A$2:$A$179) * (Species!B1344=Verband!$B$2:$B$179) * (Species!C1344=Verband!$C$2:$C$179),0)),IF(E1344=Options!$A$5,INDEX(Assoziation!$F$2:$F$96,MATCH(1,(A1344=Assoziation!$A$2:$A$96) * (Species!B1344=Assoziation!$B$2:$B$96) * (Species!C1344=Assoziation!$C$2:$C$96) * (Species!D1344=Assoziation!$D$2:$D$96),0)),"")))</f>
        <v>Mesobromion</v>
      </c>
      <c r="G1344" t="str" cm="1">
        <f t="array" ref="G1344">IF(E1344=Options!$A$3,INDEX(Klasse!$D$2:$D$42,MATCH(1,(A1344=Klasse!$A$2:$A$42) * (Species!B1344=Klasse!$B$2:$B$42),0)),IF(E1344=Options!$A$4,INDEX(Verband!$F$2:$F$179,MATCH(1,(A1344=Verband!$A$2:$A$179) * (Species!B1344=Verband!$B$2:$B$179) * (Species!C1344=Verband!$C$2:$C$179),0)),IF(E1344=Options!$A$5,INDEX(Assoziation!$G$2:$G$96,MATCH(1,(A1344=Assoziation!$A$2:$A$96) * (Species!B1344=Assoziation!$B$2:$B$96) * (Species!C1344=Assoziation!$C$2:$C$96) * (Species!D1344=Assoziation!$D$2:$D$96),0)),"")))</f>
        <v>Mitteleuropäischer Halbtrockenrasen</v>
      </c>
      <c r="H1344" s="11" t="s">
        <v>1121</v>
      </c>
      <c r="I1344" s="10">
        <v>0</v>
      </c>
      <c r="J1344" s="10">
        <v>1</v>
      </c>
      <c r="K1344" s="10">
        <v>0</v>
      </c>
      <c r="L1344" t="str">
        <f t="shared" si="119"/>
        <v xml:space="preserve">Brachypodium </v>
      </c>
      <c r="M1344" t="str">
        <f t="shared" si="120"/>
        <v xml:space="preserve"> pinnatum</v>
      </c>
      <c r="N1344" t="str">
        <f t="shared" si="121"/>
        <v/>
      </c>
      <c r="O1344" t="str">
        <f t="shared" si="118"/>
        <v>aggr</v>
      </c>
      <c r="P1344" t="str">
        <f t="shared" si="122"/>
        <v/>
      </c>
      <c r="Q1344" t="str">
        <f>LOOKUP(A1344,Formation!$A$2:$A$10,Formation!$B$2:$B$10)</f>
        <v>Grünland (Naturrasen, Wiesen und Weiden)</v>
      </c>
      <c r="R1344" t="str" cm="1">
        <f t="array" ref="R1344">INDEX(Klasse!$D$2:$D$42,MATCH(1,(A1344=Klasse!$A$2:$A$42) * (Species!B1344=Klasse!$B$2:$B$42),0))</f>
        <v>Wärmeliebende Trockenrasen</v>
      </c>
    </row>
    <row r="1345" spans="1:18" x14ac:dyDescent="0.3">
      <c r="A1345" s="10">
        <v>4</v>
      </c>
      <c r="B1345" s="10">
        <v>2</v>
      </c>
      <c r="C1345" s="10">
        <v>4</v>
      </c>
      <c r="E1345" t="str">
        <f>IF(C1345="",Options!$A$3,IF(D1345="",Options!$A$4,Options!$A$5))</f>
        <v>Verband</v>
      </c>
      <c r="F1345" t="str" cm="1">
        <f t="array" ref="F1345">IF(E1345=Options!$A$3,"",IF(E1345=Options!$A$4,INDEX(Verband!$E$2:$E$179,MATCH(1,(A1345=Verband!$A$2:$A$179) * (Species!B1345=Verband!$B$2:$B$179) * (Species!C1345=Verband!$C$2:$C$179),0)),IF(E1345=Options!$A$5,INDEX(Assoziation!$F$2:$F$96,MATCH(1,(A1345=Assoziation!$A$2:$A$96) * (Species!B1345=Assoziation!$B$2:$B$96) * (Species!C1345=Assoziation!$C$2:$C$96) * (Species!D1345=Assoziation!$D$2:$D$96),0)),"")))</f>
        <v>Mesobromion</v>
      </c>
      <c r="G1345" t="str" cm="1">
        <f t="array" ref="G1345">IF(E1345=Options!$A$3,INDEX(Klasse!$D$2:$D$42,MATCH(1,(A1345=Klasse!$A$2:$A$42) * (Species!B1345=Klasse!$B$2:$B$42),0)),IF(E1345=Options!$A$4,INDEX(Verband!$F$2:$F$179,MATCH(1,(A1345=Verband!$A$2:$A$179) * (Species!B1345=Verband!$B$2:$B$179) * (Species!C1345=Verband!$C$2:$C$179),0)),IF(E1345=Options!$A$5,INDEX(Assoziation!$G$2:$G$96,MATCH(1,(A1345=Assoziation!$A$2:$A$96) * (Species!B1345=Assoziation!$B$2:$B$96) * (Species!C1345=Assoziation!$C$2:$C$96) * (Species!D1345=Assoziation!$D$2:$D$96),0)),"")))</f>
        <v>Mitteleuropäischer Halbtrockenrasen</v>
      </c>
      <c r="H1345" s="11" t="s">
        <v>1325</v>
      </c>
      <c r="I1345" s="10">
        <v>0</v>
      </c>
      <c r="J1345" s="10">
        <v>0</v>
      </c>
      <c r="K1345" s="10">
        <v>0</v>
      </c>
      <c r="L1345" t="str">
        <f t="shared" si="119"/>
        <v xml:space="preserve">Briza </v>
      </c>
      <c r="M1345" t="str">
        <f t="shared" si="120"/>
        <v xml:space="preserve"> media</v>
      </c>
      <c r="N1345" t="str">
        <f t="shared" si="121"/>
        <v/>
      </c>
      <c r="O1345" t="str">
        <f t="shared" si="118"/>
        <v>Species</v>
      </c>
      <c r="P1345" t="str">
        <f t="shared" si="122"/>
        <v>L.</v>
      </c>
      <c r="Q1345" t="str">
        <f>LOOKUP(A1345,Formation!$A$2:$A$10,Formation!$B$2:$B$10)</f>
        <v>Grünland (Naturrasen, Wiesen und Weiden)</v>
      </c>
      <c r="R1345" t="str" cm="1">
        <f t="array" ref="R1345">INDEX(Klasse!$D$2:$D$42,MATCH(1,(A1345=Klasse!$A$2:$A$42) * (Species!B1345=Klasse!$B$2:$B$42),0))</f>
        <v>Wärmeliebende Trockenrasen</v>
      </c>
    </row>
    <row r="1346" spans="1:18" x14ac:dyDescent="0.3">
      <c r="A1346" s="10">
        <v>4</v>
      </c>
      <c r="B1346" s="10">
        <v>2</v>
      </c>
      <c r="C1346" s="10">
        <v>4</v>
      </c>
      <c r="E1346" t="str">
        <f>IF(C1346="",Options!$A$3,IF(D1346="",Options!$A$4,Options!$A$5))</f>
        <v>Verband</v>
      </c>
      <c r="F1346" t="str" cm="1">
        <f t="array" ref="F1346">IF(E1346=Options!$A$3,"",IF(E1346=Options!$A$4,INDEX(Verband!$E$2:$E$179,MATCH(1,(A1346=Verband!$A$2:$A$179) * (Species!B1346=Verband!$B$2:$B$179) * (Species!C1346=Verband!$C$2:$C$179),0)),IF(E1346=Options!$A$5,INDEX(Assoziation!$F$2:$F$96,MATCH(1,(A1346=Assoziation!$A$2:$A$96) * (Species!B1346=Assoziation!$B$2:$B$96) * (Species!C1346=Assoziation!$C$2:$C$96) * (Species!D1346=Assoziation!$D$2:$D$96),0)),"")))</f>
        <v>Mesobromion</v>
      </c>
      <c r="G1346" t="str" cm="1">
        <f t="array" ref="G1346">IF(E1346=Options!$A$3,INDEX(Klasse!$D$2:$D$42,MATCH(1,(A1346=Klasse!$A$2:$A$42) * (Species!B1346=Klasse!$B$2:$B$42),0)),IF(E1346=Options!$A$4,INDEX(Verband!$F$2:$F$179,MATCH(1,(A1346=Verband!$A$2:$A$179) * (Species!B1346=Verband!$B$2:$B$179) * (Species!C1346=Verband!$C$2:$C$179),0)),IF(E1346=Options!$A$5,INDEX(Assoziation!$G$2:$G$96,MATCH(1,(A1346=Assoziation!$A$2:$A$96) * (Species!B1346=Assoziation!$B$2:$B$96) * (Species!C1346=Assoziation!$C$2:$C$96) * (Species!D1346=Assoziation!$D$2:$D$96),0)),"")))</f>
        <v>Mitteleuropäischer Halbtrockenrasen</v>
      </c>
      <c r="H1346" s="11" t="s">
        <v>1122</v>
      </c>
      <c r="I1346" s="10">
        <v>0</v>
      </c>
      <c r="J1346" s="10">
        <v>1</v>
      </c>
      <c r="K1346" s="10">
        <v>0</v>
      </c>
      <c r="L1346" t="str">
        <f t="shared" si="119"/>
        <v xml:space="preserve">Bromus </v>
      </c>
      <c r="M1346" t="str">
        <f t="shared" si="120"/>
        <v xml:space="preserve"> erectus</v>
      </c>
      <c r="N1346" t="str">
        <f t="shared" si="121"/>
        <v>erectus</v>
      </c>
      <c r="O1346" t="str">
        <f t="shared" si="118"/>
        <v>Subspecies</v>
      </c>
      <c r="P1346" t="str">
        <f t="shared" si="122"/>
        <v/>
      </c>
      <c r="Q1346" t="str">
        <f>LOOKUP(A1346,Formation!$A$2:$A$10,Formation!$B$2:$B$10)</f>
        <v>Grünland (Naturrasen, Wiesen und Weiden)</v>
      </c>
      <c r="R1346" t="str" cm="1">
        <f t="array" ref="R1346">INDEX(Klasse!$D$2:$D$42,MATCH(1,(A1346=Klasse!$A$2:$A$42) * (Species!B1346=Klasse!$B$2:$B$42),0))</f>
        <v>Wärmeliebende Trockenrasen</v>
      </c>
    </row>
    <row r="1347" spans="1:18" x14ac:dyDescent="0.3">
      <c r="A1347" s="10">
        <v>4</v>
      </c>
      <c r="B1347" s="10">
        <v>2</v>
      </c>
      <c r="C1347" s="10">
        <v>4</v>
      </c>
      <c r="E1347" t="str">
        <f>IF(C1347="",Options!$A$3,IF(D1347="",Options!$A$4,Options!$A$5))</f>
        <v>Verband</v>
      </c>
      <c r="F1347" t="str" cm="1">
        <f t="array" ref="F1347">IF(E1347=Options!$A$3,"",IF(E1347=Options!$A$4,INDEX(Verband!$E$2:$E$179,MATCH(1,(A1347=Verband!$A$2:$A$179) * (Species!B1347=Verband!$B$2:$B$179) * (Species!C1347=Verband!$C$2:$C$179),0)),IF(E1347=Options!$A$5,INDEX(Assoziation!$F$2:$F$96,MATCH(1,(A1347=Assoziation!$A$2:$A$96) * (Species!B1347=Assoziation!$B$2:$B$96) * (Species!C1347=Assoziation!$C$2:$C$96) * (Species!D1347=Assoziation!$D$2:$D$96),0)),"")))</f>
        <v>Mesobromion</v>
      </c>
      <c r="G1347" t="str" cm="1">
        <f t="array" ref="G1347">IF(E1347=Options!$A$3,INDEX(Klasse!$D$2:$D$42,MATCH(1,(A1347=Klasse!$A$2:$A$42) * (Species!B1347=Klasse!$B$2:$B$42),0)),IF(E1347=Options!$A$4,INDEX(Verband!$F$2:$F$179,MATCH(1,(A1347=Verband!$A$2:$A$179) * (Species!B1347=Verband!$B$2:$B$179) * (Species!C1347=Verband!$C$2:$C$179),0)),IF(E1347=Options!$A$5,INDEX(Assoziation!$G$2:$G$96,MATCH(1,(A1347=Assoziation!$A$2:$A$96) * (Species!B1347=Assoziation!$B$2:$B$96) * (Species!C1347=Assoziation!$C$2:$C$96) * (Species!D1347=Assoziation!$D$2:$D$96),0)),"")))</f>
        <v>Mitteleuropäischer Halbtrockenrasen</v>
      </c>
      <c r="H1347" s="11" t="s">
        <v>1326</v>
      </c>
      <c r="I1347" s="10">
        <v>0</v>
      </c>
      <c r="J1347" s="10">
        <v>0</v>
      </c>
      <c r="K1347" s="10">
        <v>0</v>
      </c>
      <c r="L1347" t="str">
        <f t="shared" si="119"/>
        <v xml:space="preserve">Buphthalmum </v>
      </c>
      <c r="M1347" t="str">
        <f t="shared" si="120"/>
        <v xml:space="preserve"> salicifolium</v>
      </c>
      <c r="N1347" t="str">
        <f t="shared" si="121"/>
        <v/>
      </c>
      <c r="O1347" t="str">
        <f t="shared" ref="O1347:O1410" si="123">IF(COUNTIF(H1347,"*subsp.*"),"Subspecies",IF(COUNTIF(H1347,"*aggr.*"),"aggr",IF(COUNTIF(H1347,"*×*"),"Species",IF(COUNTIF(H1347,"* *"),IF(EXACT(MID(H1347,FIND(" ",H1347)+1,1),UPPER(MID(H1347,FIND(" ",H1347)+1,1))),"Genus","Species"),"Genus"))))</f>
        <v>Species</v>
      </c>
      <c r="P1347" t="str">
        <f t="shared" si="122"/>
        <v>L.</v>
      </c>
      <c r="Q1347" t="str">
        <f>LOOKUP(A1347,Formation!$A$2:$A$10,Formation!$B$2:$B$10)</f>
        <v>Grünland (Naturrasen, Wiesen und Weiden)</v>
      </c>
      <c r="R1347" t="str" cm="1">
        <f t="array" ref="R1347">INDEX(Klasse!$D$2:$D$42,MATCH(1,(A1347=Klasse!$A$2:$A$42) * (Species!B1347=Klasse!$B$2:$B$42),0))</f>
        <v>Wärmeliebende Trockenrasen</v>
      </c>
    </row>
    <row r="1348" spans="1:18" x14ac:dyDescent="0.3">
      <c r="A1348" s="10">
        <v>4</v>
      </c>
      <c r="B1348" s="10">
        <v>2</v>
      </c>
      <c r="C1348" s="10">
        <v>4</v>
      </c>
      <c r="E1348" t="str">
        <f>IF(C1348="",Options!$A$3,IF(D1348="",Options!$A$4,Options!$A$5))</f>
        <v>Verband</v>
      </c>
      <c r="F1348" t="str" cm="1">
        <f t="array" ref="F1348">IF(E1348=Options!$A$3,"",IF(E1348=Options!$A$4,INDEX(Verband!$E$2:$E$179,MATCH(1,(A1348=Verband!$A$2:$A$179) * (Species!B1348=Verband!$B$2:$B$179) * (Species!C1348=Verband!$C$2:$C$179),0)),IF(E1348=Options!$A$5,INDEX(Assoziation!$F$2:$F$96,MATCH(1,(A1348=Assoziation!$A$2:$A$96) * (Species!B1348=Assoziation!$B$2:$B$96) * (Species!C1348=Assoziation!$C$2:$C$96) * (Species!D1348=Assoziation!$D$2:$D$96),0)),"")))</f>
        <v>Mesobromion</v>
      </c>
      <c r="G1348" t="str" cm="1">
        <f t="array" ref="G1348">IF(E1348=Options!$A$3,INDEX(Klasse!$D$2:$D$42,MATCH(1,(A1348=Klasse!$A$2:$A$42) * (Species!B1348=Klasse!$B$2:$B$42),0)),IF(E1348=Options!$A$4,INDEX(Verband!$F$2:$F$179,MATCH(1,(A1348=Verband!$A$2:$A$179) * (Species!B1348=Verband!$B$2:$B$179) * (Species!C1348=Verband!$C$2:$C$179),0)),IF(E1348=Options!$A$5,INDEX(Assoziation!$G$2:$G$96,MATCH(1,(A1348=Assoziation!$A$2:$A$96) * (Species!B1348=Assoziation!$B$2:$B$96) * (Species!C1348=Assoziation!$C$2:$C$96) * (Species!D1348=Assoziation!$D$2:$D$96),0)),"")))</f>
        <v>Mitteleuropäischer Halbtrockenrasen</v>
      </c>
      <c r="H1348" s="11" t="s">
        <v>1327</v>
      </c>
      <c r="I1348" s="10">
        <v>0</v>
      </c>
      <c r="J1348" s="10">
        <v>0</v>
      </c>
      <c r="K1348" s="10">
        <v>0</v>
      </c>
      <c r="L1348" t="str">
        <f t="shared" si="119"/>
        <v xml:space="preserve">Campanula </v>
      </c>
      <c r="M1348" t="str">
        <f t="shared" si="120"/>
        <v xml:space="preserve"> glomerata</v>
      </c>
      <c r="N1348" t="str">
        <f t="shared" si="121"/>
        <v xml:space="preserve">glomerata	</v>
      </c>
      <c r="O1348" t="str">
        <f t="shared" si="123"/>
        <v>Subspecies</v>
      </c>
      <c r="P1348" t="str">
        <f t="shared" si="122"/>
        <v/>
      </c>
      <c r="Q1348" t="str">
        <f>LOOKUP(A1348,Formation!$A$2:$A$10,Formation!$B$2:$B$10)</f>
        <v>Grünland (Naturrasen, Wiesen und Weiden)</v>
      </c>
      <c r="R1348" t="str" cm="1">
        <f t="array" ref="R1348">INDEX(Klasse!$D$2:$D$42,MATCH(1,(A1348=Klasse!$A$2:$A$42) * (Species!B1348=Klasse!$B$2:$B$42),0))</f>
        <v>Wärmeliebende Trockenrasen</v>
      </c>
    </row>
    <row r="1349" spans="1:18" x14ac:dyDescent="0.3">
      <c r="A1349" s="10">
        <v>4</v>
      </c>
      <c r="B1349" s="10">
        <v>2</v>
      </c>
      <c r="C1349" s="10">
        <v>4</v>
      </c>
      <c r="E1349" t="str">
        <f>IF(C1349="",Options!$A$3,IF(D1349="",Options!$A$4,Options!$A$5))</f>
        <v>Verband</v>
      </c>
      <c r="F1349" t="str" cm="1">
        <f t="array" ref="F1349">IF(E1349=Options!$A$3,"",IF(E1349=Options!$A$4,INDEX(Verband!$E$2:$E$179,MATCH(1,(A1349=Verband!$A$2:$A$179) * (Species!B1349=Verband!$B$2:$B$179) * (Species!C1349=Verband!$C$2:$C$179),0)),IF(E1349=Options!$A$5,INDEX(Assoziation!$F$2:$F$96,MATCH(1,(A1349=Assoziation!$A$2:$A$96) * (Species!B1349=Assoziation!$B$2:$B$96) * (Species!C1349=Assoziation!$C$2:$C$96) * (Species!D1349=Assoziation!$D$2:$D$96),0)),"")))</f>
        <v>Mesobromion</v>
      </c>
      <c r="G1349" t="str" cm="1">
        <f t="array" ref="G1349">IF(E1349=Options!$A$3,INDEX(Klasse!$D$2:$D$42,MATCH(1,(A1349=Klasse!$A$2:$A$42) * (Species!B1349=Klasse!$B$2:$B$42),0)),IF(E1349=Options!$A$4,INDEX(Verband!$F$2:$F$179,MATCH(1,(A1349=Verband!$A$2:$A$179) * (Species!B1349=Verband!$B$2:$B$179) * (Species!C1349=Verband!$C$2:$C$179),0)),IF(E1349=Options!$A$5,INDEX(Assoziation!$G$2:$G$96,MATCH(1,(A1349=Assoziation!$A$2:$A$96) * (Species!B1349=Assoziation!$B$2:$B$96) * (Species!C1349=Assoziation!$C$2:$C$96) * (Species!D1349=Assoziation!$D$2:$D$96),0)),"")))</f>
        <v>Mitteleuropäischer Halbtrockenrasen</v>
      </c>
      <c r="H1349" s="11" t="s">
        <v>1123</v>
      </c>
      <c r="I1349" s="10">
        <v>0</v>
      </c>
      <c r="J1349" s="10">
        <v>0</v>
      </c>
      <c r="K1349" s="10">
        <v>0</v>
      </c>
      <c r="L1349" t="str">
        <f t="shared" si="119"/>
        <v xml:space="preserve">Carex </v>
      </c>
      <c r="M1349" t="str">
        <f t="shared" si="120"/>
        <v xml:space="preserve"> caryophyllea</v>
      </c>
      <c r="N1349" t="str">
        <f t="shared" si="121"/>
        <v/>
      </c>
      <c r="O1349" t="str">
        <f t="shared" si="123"/>
        <v>Species</v>
      </c>
      <c r="P1349" t="str">
        <f t="shared" si="122"/>
        <v>Latourr.</v>
      </c>
      <c r="Q1349" t="str">
        <f>LOOKUP(A1349,Formation!$A$2:$A$10,Formation!$B$2:$B$10)</f>
        <v>Grünland (Naturrasen, Wiesen und Weiden)</v>
      </c>
      <c r="R1349" t="str" cm="1">
        <f t="array" ref="R1349">INDEX(Klasse!$D$2:$D$42,MATCH(1,(A1349=Klasse!$A$2:$A$42) * (Species!B1349=Klasse!$B$2:$B$42),0))</f>
        <v>Wärmeliebende Trockenrasen</v>
      </c>
    </row>
    <row r="1350" spans="1:18" x14ac:dyDescent="0.3">
      <c r="A1350" s="10">
        <v>4</v>
      </c>
      <c r="B1350" s="10">
        <v>2</v>
      </c>
      <c r="C1350" s="10">
        <v>4</v>
      </c>
      <c r="E1350" t="str">
        <f>IF(C1350="",Options!$A$3,IF(D1350="",Options!$A$4,Options!$A$5))</f>
        <v>Verband</v>
      </c>
      <c r="F1350" t="str" cm="1">
        <f t="array" ref="F1350">IF(E1350=Options!$A$3,"",IF(E1350=Options!$A$4,INDEX(Verband!$E$2:$E$179,MATCH(1,(A1350=Verband!$A$2:$A$179) * (Species!B1350=Verband!$B$2:$B$179) * (Species!C1350=Verband!$C$2:$C$179),0)),IF(E1350=Options!$A$5,INDEX(Assoziation!$F$2:$F$96,MATCH(1,(A1350=Assoziation!$A$2:$A$96) * (Species!B1350=Assoziation!$B$2:$B$96) * (Species!C1350=Assoziation!$C$2:$C$96) * (Species!D1350=Assoziation!$D$2:$D$96),0)),"")))</f>
        <v>Mesobromion</v>
      </c>
      <c r="G1350" t="str" cm="1">
        <f t="array" ref="G1350">IF(E1350=Options!$A$3,INDEX(Klasse!$D$2:$D$42,MATCH(1,(A1350=Klasse!$A$2:$A$42) * (Species!B1350=Klasse!$B$2:$B$42),0)),IF(E1350=Options!$A$4,INDEX(Verband!$F$2:$F$179,MATCH(1,(A1350=Verband!$A$2:$A$179) * (Species!B1350=Verband!$B$2:$B$179) * (Species!C1350=Verband!$C$2:$C$179),0)),IF(E1350=Options!$A$5,INDEX(Assoziation!$G$2:$G$96,MATCH(1,(A1350=Assoziation!$A$2:$A$96) * (Species!B1350=Assoziation!$B$2:$B$96) * (Species!C1350=Assoziation!$C$2:$C$96) * (Species!D1350=Assoziation!$D$2:$D$96),0)),"")))</f>
        <v>Mitteleuropäischer Halbtrockenrasen</v>
      </c>
      <c r="H1350" s="11" t="s">
        <v>1328</v>
      </c>
      <c r="I1350" s="10">
        <v>0</v>
      </c>
      <c r="J1350" s="10">
        <v>0</v>
      </c>
      <c r="K1350" s="10">
        <v>0</v>
      </c>
      <c r="L1350" t="str">
        <f t="shared" si="119"/>
        <v xml:space="preserve">Carex </v>
      </c>
      <c r="M1350" t="str">
        <f t="shared" si="120"/>
        <v xml:space="preserve"> montana</v>
      </c>
      <c r="N1350" t="str">
        <f t="shared" si="121"/>
        <v/>
      </c>
      <c r="O1350" t="str">
        <f t="shared" si="123"/>
        <v>Species</v>
      </c>
      <c r="P1350" t="str">
        <f t="shared" si="122"/>
        <v>L.</v>
      </c>
      <c r="Q1350" t="str">
        <f>LOOKUP(A1350,Formation!$A$2:$A$10,Formation!$B$2:$B$10)</f>
        <v>Grünland (Naturrasen, Wiesen und Weiden)</v>
      </c>
      <c r="R1350" t="str" cm="1">
        <f t="array" ref="R1350">INDEX(Klasse!$D$2:$D$42,MATCH(1,(A1350=Klasse!$A$2:$A$42) * (Species!B1350=Klasse!$B$2:$B$42),0))</f>
        <v>Wärmeliebende Trockenrasen</v>
      </c>
    </row>
    <row r="1351" spans="1:18" x14ac:dyDescent="0.3">
      <c r="A1351" s="10">
        <v>4</v>
      </c>
      <c r="B1351" s="10">
        <v>2</v>
      </c>
      <c r="C1351" s="10">
        <v>4</v>
      </c>
      <c r="E1351" t="str">
        <f>IF(C1351="",Options!$A$3,IF(D1351="",Options!$A$4,Options!$A$5))</f>
        <v>Verband</v>
      </c>
      <c r="F1351" t="str" cm="1">
        <f t="array" ref="F1351">IF(E1351=Options!$A$3,"",IF(E1351=Options!$A$4,INDEX(Verband!$E$2:$E$179,MATCH(1,(A1351=Verband!$A$2:$A$179) * (Species!B1351=Verband!$B$2:$B$179) * (Species!C1351=Verband!$C$2:$C$179),0)),IF(E1351=Options!$A$5,INDEX(Assoziation!$F$2:$F$96,MATCH(1,(A1351=Assoziation!$A$2:$A$96) * (Species!B1351=Assoziation!$B$2:$B$96) * (Species!C1351=Assoziation!$C$2:$C$96) * (Species!D1351=Assoziation!$D$2:$D$96),0)),"")))</f>
        <v>Mesobromion</v>
      </c>
      <c r="G1351" t="str" cm="1">
        <f t="array" ref="G1351">IF(E1351=Options!$A$3,INDEX(Klasse!$D$2:$D$42,MATCH(1,(A1351=Klasse!$A$2:$A$42) * (Species!B1351=Klasse!$B$2:$B$42),0)),IF(E1351=Options!$A$4,INDEX(Verband!$F$2:$F$179,MATCH(1,(A1351=Verband!$A$2:$A$179) * (Species!B1351=Verband!$B$2:$B$179) * (Species!C1351=Verband!$C$2:$C$179),0)),IF(E1351=Options!$A$5,INDEX(Assoziation!$G$2:$G$96,MATCH(1,(A1351=Assoziation!$A$2:$A$96) * (Species!B1351=Assoziation!$B$2:$B$96) * (Species!C1351=Assoziation!$C$2:$C$96) * (Species!D1351=Assoziation!$D$2:$D$96),0)),"")))</f>
        <v>Mitteleuropäischer Halbtrockenrasen</v>
      </c>
      <c r="H1351" s="11" t="s">
        <v>1329</v>
      </c>
      <c r="I1351" s="10">
        <v>0</v>
      </c>
      <c r="J1351" s="10">
        <v>0</v>
      </c>
      <c r="K1351" s="10">
        <v>0</v>
      </c>
      <c r="L1351" t="str">
        <f t="shared" si="119"/>
        <v xml:space="preserve">Carlina </v>
      </c>
      <c r="M1351" t="str">
        <f t="shared" si="120"/>
        <v xml:space="preserve"> acaulis</v>
      </c>
      <c r="N1351" t="str">
        <f t="shared" si="121"/>
        <v>acaulis</v>
      </c>
      <c r="O1351" t="str">
        <f t="shared" si="123"/>
        <v>Subspecies</v>
      </c>
      <c r="P1351" t="str">
        <f t="shared" si="122"/>
        <v/>
      </c>
      <c r="Q1351" t="str">
        <f>LOOKUP(A1351,Formation!$A$2:$A$10,Formation!$B$2:$B$10)</f>
        <v>Grünland (Naturrasen, Wiesen und Weiden)</v>
      </c>
      <c r="R1351" t="str" cm="1">
        <f t="array" ref="R1351">INDEX(Klasse!$D$2:$D$42,MATCH(1,(A1351=Klasse!$A$2:$A$42) * (Species!B1351=Klasse!$B$2:$B$42),0))</f>
        <v>Wärmeliebende Trockenrasen</v>
      </c>
    </row>
    <row r="1352" spans="1:18" x14ac:dyDescent="0.3">
      <c r="A1352" s="10">
        <v>4</v>
      </c>
      <c r="B1352" s="10">
        <v>2</v>
      </c>
      <c r="C1352" s="10">
        <v>4</v>
      </c>
      <c r="E1352" t="str">
        <f>IF(C1352="",Options!$A$3,IF(D1352="",Options!$A$4,Options!$A$5))</f>
        <v>Verband</v>
      </c>
      <c r="F1352" t="str" cm="1">
        <f t="array" ref="F1352">IF(E1352=Options!$A$3,"",IF(E1352=Options!$A$4,INDEX(Verband!$E$2:$E$179,MATCH(1,(A1352=Verband!$A$2:$A$179) * (Species!B1352=Verband!$B$2:$B$179) * (Species!C1352=Verband!$C$2:$C$179),0)),IF(E1352=Options!$A$5,INDEX(Assoziation!$F$2:$F$96,MATCH(1,(A1352=Assoziation!$A$2:$A$96) * (Species!B1352=Assoziation!$B$2:$B$96) * (Species!C1352=Assoziation!$C$2:$C$96) * (Species!D1352=Assoziation!$D$2:$D$96),0)),"")))</f>
        <v>Mesobromion</v>
      </c>
      <c r="G1352" t="str" cm="1">
        <f t="array" ref="G1352">IF(E1352=Options!$A$3,INDEX(Klasse!$D$2:$D$42,MATCH(1,(A1352=Klasse!$A$2:$A$42) * (Species!B1352=Klasse!$B$2:$B$42),0)),IF(E1352=Options!$A$4,INDEX(Verband!$F$2:$F$179,MATCH(1,(A1352=Verband!$A$2:$A$179) * (Species!B1352=Verband!$B$2:$B$179) * (Species!C1352=Verband!$C$2:$C$179),0)),IF(E1352=Options!$A$5,INDEX(Assoziation!$G$2:$G$96,MATCH(1,(A1352=Assoziation!$A$2:$A$96) * (Species!B1352=Assoziation!$B$2:$B$96) * (Species!C1352=Assoziation!$C$2:$C$96) * (Species!D1352=Assoziation!$D$2:$D$96),0)),"")))</f>
        <v>Mitteleuropäischer Halbtrockenrasen</v>
      </c>
      <c r="H1352" s="11" t="s">
        <v>3348</v>
      </c>
      <c r="I1352" s="10">
        <v>0</v>
      </c>
      <c r="J1352" s="10">
        <v>0</v>
      </c>
      <c r="K1352" s="10">
        <v>0</v>
      </c>
      <c r="L1352" t="str">
        <f t="shared" si="119"/>
        <v xml:space="preserve">Centaurea </v>
      </c>
      <c r="M1352" t="str">
        <f t="shared" si="120"/>
        <v xml:space="preserve"> jacea</v>
      </c>
      <c r="N1352" t="str">
        <f t="shared" si="121"/>
        <v>angustifolia</v>
      </c>
      <c r="O1352" t="str">
        <f t="shared" si="123"/>
        <v>Subspecies</v>
      </c>
      <c r="P1352" t="str">
        <f t="shared" si="122"/>
        <v/>
      </c>
      <c r="Q1352" t="str">
        <f>LOOKUP(A1352,Formation!$A$2:$A$10,Formation!$B$2:$B$10)</f>
        <v>Grünland (Naturrasen, Wiesen und Weiden)</v>
      </c>
      <c r="R1352" t="str" cm="1">
        <f t="array" ref="R1352">INDEX(Klasse!$D$2:$D$42,MATCH(1,(A1352=Klasse!$A$2:$A$42) * (Species!B1352=Klasse!$B$2:$B$42),0))</f>
        <v>Wärmeliebende Trockenrasen</v>
      </c>
    </row>
    <row r="1353" spans="1:18" x14ac:dyDescent="0.3">
      <c r="A1353" s="10">
        <v>4</v>
      </c>
      <c r="B1353" s="10">
        <v>2</v>
      </c>
      <c r="C1353" s="10">
        <v>4</v>
      </c>
      <c r="E1353" t="str">
        <f>IF(C1353="",Options!$A$3,IF(D1353="",Options!$A$4,Options!$A$5))</f>
        <v>Verband</v>
      </c>
      <c r="F1353" t="str" cm="1">
        <f t="array" ref="F1353">IF(E1353=Options!$A$3,"",IF(E1353=Options!$A$4,INDEX(Verband!$E$2:$E$179,MATCH(1,(A1353=Verband!$A$2:$A$179) * (Species!B1353=Verband!$B$2:$B$179) * (Species!C1353=Verband!$C$2:$C$179),0)),IF(E1353=Options!$A$5,INDEX(Assoziation!$F$2:$F$96,MATCH(1,(A1353=Assoziation!$A$2:$A$96) * (Species!B1353=Assoziation!$B$2:$B$96) * (Species!C1353=Assoziation!$C$2:$C$96) * (Species!D1353=Assoziation!$D$2:$D$96),0)),"")))</f>
        <v>Mesobromion</v>
      </c>
      <c r="G1353" t="str" cm="1">
        <f t="array" ref="G1353">IF(E1353=Options!$A$3,INDEX(Klasse!$D$2:$D$42,MATCH(1,(A1353=Klasse!$A$2:$A$42) * (Species!B1353=Klasse!$B$2:$B$42),0)),IF(E1353=Options!$A$4,INDEX(Verband!$F$2:$F$179,MATCH(1,(A1353=Verband!$A$2:$A$179) * (Species!B1353=Verband!$B$2:$B$179) * (Species!C1353=Verband!$C$2:$C$179),0)),IF(E1353=Options!$A$5,INDEX(Assoziation!$G$2:$G$96,MATCH(1,(A1353=Assoziation!$A$2:$A$96) * (Species!B1353=Assoziation!$B$2:$B$96) * (Species!C1353=Assoziation!$C$2:$C$96) * (Species!D1353=Assoziation!$D$2:$D$96),0)),"")))</f>
        <v>Mitteleuropäischer Halbtrockenrasen</v>
      </c>
      <c r="H1353" s="11" t="s">
        <v>1330</v>
      </c>
      <c r="I1353" s="10">
        <v>0</v>
      </c>
      <c r="J1353" s="10">
        <v>0</v>
      </c>
      <c r="K1353" s="10">
        <v>0</v>
      </c>
      <c r="L1353" t="str">
        <f t="shared" si="119"/>
        <v xml:space="preserve">Centaurea </v>
      </c>
      <c r="M1353" t="str">
        <f t="shared" si="120"/>
        <v xml:space="preserve"> scabiosa</v>
      </c>
      <c r="N1353" t="str">
        <f t="shared" si="121"/>
        <v>scabiosa</v>
      </c>
      <c r="O1353" t="str">
        <f t="shared" si="123"/>
        <v>Subspecies</v>
      </c>
      <c r="P1353" t="str">
        <f t="shared" si="122"/>
        <v/>
      </c>
      <c r="Q1353" t="str">
        <f>LOOKUP(A1353,Formation!$A$2:$A$10,Formation!$B$2:$B$10)</f>
        <v>Grünland (Naturrasen, Wiesen und Weiden)</v>
      </c>
      <c r="R1353" t="str" cm="1">
        <f t="array" ref="R1353">INDEX(Klasse!$D$2:$D$42,MATCH(1,(A1353=Klasse!$A$2:$A$42) * (Species!B1353=Klasse!$B$2:$B$42),0))</f>
        <v>Wärmeliebende Trockenrasen</v>
      </c>
    </row>
    <row r="1354" spans="1:18" x14ac:dyDescent="0.3">
      <c r="A1354" s="10">
        <v>4</v>
      </c>
      <c r="B1354" s="10">
        <v>2</v>
      </c>
      <c r="C1354" s="10">
        <v>4</v>
      </c>
      <c r="E1354" t="str">
        <f>IF(C1354="",Options!$A$3,IF(D1354="",Options!$A$4,Options!$A$5))</f>
        <v>Verband</v>
      </c>
      <c r="F1354" t="str" cm="1">
        <f t="array" ref="F1354">IF(E1354=Options!$A$3,"",IF(E1354=Options!$A$4,INDEX(Verband!$E$2:$E$179,MATCH(1,(A1354=Verband!$A$2:$A$179) * (Species!B1354=Verband!$B$2:$B$179) * (Species!C1354=Verband!$C$2:$C$179),0)),IF(E1354=Options!$A$5,INDEX(Assoziation!$F$2:$F$96,MATCH(1,(A1354=Assoziation!$A$2:$A$96) * (Species!B1354=Assoziation!$B$2:$B$96) * (Species!C1354=Assoziation!$C$2:$C$96) * (Species!D1354=Assoziation!$D$2:$D$96),0)),"")))</f>
        <v>Mesobromion</v>
      </c>
      <c r="G1354" t="str" cm="1">
        <f t="array" ref="G1354">IF(E1354=Options!$A$3,INDEX(Klasse!$D$2:$D$42,MATCH(1,(A1354=Klasse!$A$2:$A$42) * (Species!B1354=Klasse!$B$2:$B$42),0)),IF(E1354=Options!$A$4,INDEX(Verband!$F$2:$F$179,MATCH(1,(A1354=Verband!$A$2:$A$179) * (Species!B1354=Verband!$B$2:$B$179) * (Species!C1354=Verband!$C$2:$C$179),0)),IF(E1354=Options!$A$5,INDEX(Assoziation!$G$2:$G$96,MATCH(1,(A1354=Assoziation!$A$2:$A$96) * (Species!B1354=Assoziation!$B$2:$B$96) * (Species!C1354=Assoziation!$C$2:$C$96) * (Species!D1354=Assoziation!$D$2:$D$96),0)),"")))</f>
        <v>Mitteleuropäischer Halbtrockenrasen</v>
      </c>
      <c r="H1354" s="11" t="s">
        <v>1331</v>
      </c>
      <c r="I1354" s="10">
        <v>0</v>
      </c>
      <c r="J1354" s="10">
        <v>0</v>
      </c>
      <c r="K1354" s="10">
        <v>0</v>
      </c>
      <c r="L1354" t="str">
        <f t="shared" si="119"/>
        <v xml:space="preserve">Centaurium </v>
      </c>
      <c r="M1354" t="str">
        <f t="shared" si="120"/>
        <v xml:space="preserve"> erythraea</v>
      </c>
      <c r="N1354" t="str">
        <f t="shared" si="121"/>
        <v/>
      </c>
      <c r="O1354" t="str">
        <f t="shared" si="123"/>
        <v>Species</v>
      </c>
      <c r="P1354" t="str">
        <f t="shared" si="122"/>
        <v>Rafn</v>
      </c>
      <c r="Q1354" t="str">
        <f>LOOKUP(A1354,Formation!$A$2:$A$10,Formation!$B$2:$B$10)</f>
        <v>Grünland (Naturrasen, Wiesen und Weiden)</v>
      </c>
      <c r="R1354" t="str" cm="1">
        <f t="array" ref="R1354">INDEX(Klasse!$D$2:$D$42,MATCH(1,(A1354=Klasse!$A$2:$A$42) * (Species!B1354=Klasse!$B$2:$B$42),0))</f>
        <v>Wärmeliebende Trockenrasen</v>
      </c>
    </row>
    <row r="1355" spans="1:18" x14ac:dyDescent="0.3">
      <c r="A1355" s="10">
        <v>4</v>
      </c>
      <c r="B1355" s="10">
        <v>2</v>
      </c>
      <c r="C1355" s="10">
        <v>4</v>
      </c>
      <c r="E1355" t="str">
        <f>IF(C1355="",Options!$A$3,IF(D1355="",Options!$A$4,Options!$A$5))</f>
        <v>Verband</v>
      </c>
      <c r="F1355" t="str" cm="1">
        <f t="array" ref="F1355">IF(E1355=Options!$A$3,"",IF(E1355=Options!$A$4,INDEX(Verband!$E$2:$E$179,MATCH(1,(A1355=Verband!$A$2:$A$179) * (Species!B1355=Verband!$B$2:$B$179) * (Species!C1355=Verband!$C$2:$C$179),0)),IF(E1355=Options!$A$5,INDEX(Assoziation!$F$2:$F$96,MATCH(1,(A1355=Assoziation!$A$2:$A$96) * (Species!B1355=Assoziation!$B$2:$B$96) * (Species!C1355=Assoziation!$C$2:$C$96) * (Species!D1355=Assoziation!$D$2:$D$96),0)),"")))</f>
        <v>Mesobromion</v>
      </c>
      <c r="G1355" t="str" cm="1">
        <f t="array" ref="G1355">IF(E1355=Options!$A$3,INDEX(Klasse!$D$2:$D$42,MATCH(1,(A1355=Klasse!$A$2:$A$42) * (Species!B1355=Klasse!$B$2:$B$42),0)),IF(E1355=Options!$A$4,INDEX(Verband!$F$2:$F$179,MATCH(1,(A1355=Verband!$A$2:$A$179) * (Species!B1355=Verband!$B$2:$B$179) * (Species!C1355=Verband!$C$2:$C$179),0)),IF(E1355=Options!$A$5,INDEX(Assoziation!$G$2:$G$96,MATCH(1,(A1355=Assoziation!$A$2:$A$96) * (Species!B1355=Assoziation!$B$2:$B$96) * (Species!C1355=Assoziation!$C$2:$C$96) * (Species!D1355=Assoziation!$D$2:$D$96),0)),"")))</f>
        <v>Mitteleuropäischer Halbtrockenrasen</v>
      </c>
      <c r="H1355" s="11" t="s">
        <v>1332</v>
      </c>
      <c r="I1355" s="10">
        <v>0</v>
      </c>
      <c r="J1355" s="10">
        <v>0</v>
      </c>
      <c r="K1355" s="10">
        <v>0</v>
      </c>
      <c r="L1355" t="str">
        <f t="shared" si="119"/>
        <v xml:space="preserve">Cirsium </v>
      </c>
      <c r="M1355" t="str">
        <f t="shared" si="120"/>
        <v xml:space="preserve"> acaule</v>
      </c>
      <c r="N1355" t="str">
        <f t="shared" si="121"/>
        <v/>
      </c>
      <c r="O1355" t="str">
        <f t="shared" si="123"/>
        <v>Species</v>
      </c>
      <c r="P1355" t="str">
        <f t="shared" si="122"/>
        <v>Scop.</v>
      </c>
      <c r="Q1355" t="str">
        <f>LOOKUP(A1355,Formation!$A$2:$A$10,Formation!$B$2:$B$10)</f>
        <v>Grünland (Naturrasen, Wiesen und Weiden)</v>
      </c>
      <c r="R1355" t="str" cm="1">
        <f t="array" ref="R1355">INDEX(Klasse!$D$2:$D$42,MATCH(1,(A1355=Klasse!$A$2:$A$42) * (Species!B1355=Klasse!$B$2:$B$42),0))</f>
        <v>Wärmeliebende Trockenrasen</v>
      </c>
    </row>
    <row r="1356" spans="1:18" x14ac:dyDescent="0.3">
      <c r="A1356" s="10">
        <v>4</v>
      </c>
      <c r="B1356" s="10">
        <v>2</v>
      </c>
      <c r="C1356" s="10">
        <v>4</v>
      </c>
      <c r="E1356" t="str">
        <f>IF(C1356="",Options!$A$3,IF(D1356="",Options!$A$4,Options!$A$5))</f>
        <v>Verband</v>
      </c>
      <c r="F1356" t="str" cm="1">
        <f t="array" ref="F1356">IF(E1356=Options!$A$3,"",IF(E1356=Options!$A$4,INDEX(Verband!$E$2:$E$179,MATCH(1,(A1356=Verband!$A$2:$A$179) * (Species!B1356=Verband!$B$2:$B$179) * (Species!C1356=Verband!$C$2:$C$179),0)),IF(E1356=Options!$A$5,INDEX(Assoziation!$F$2:$F$96,MATCH(1,(A1356=Assoziation!$A$2:$A$96) * (Species!B1356=Assoziation!$B$2:$B$96) * (Species!C1356=Assoziation!$C$2:$C$96) * (Species!D1356=Assoziation!$D$2:$D$96),0)),"")))</f>
        <v>Mesobromion</v>
      </c>
      <c r="G1356" t="str" cm="1">
        <f t="array" ref="G1356">IF(E1356=Options!$A$3,INDEX(Klasse!$D$2:$D$42,MATCH(1,(A1356=Klasse!$A$2:$A$42) * (Species!B1356=Klasse!$B$2:$B$42),0)),IF(E1356=Options!$A$4,INDEX(Verband!$F$2:$F$179,MATCH(1,(A1356=Verband!$A$2:$A$179) * (Species!B1356=Verband!$B$2:$B$179) * (Species!C1356=Verband!$C$2:$C$179),0)),IF(E1356=Options!$A$5,INDEX(Assoziation!$G$2:$G$96,MATCH(1,(A1356=Assoziation!$A$2:$A$96) * (Species!B1356=Assoziation!$B$2:$B$96) * (Species!C1356=Assoziation!$C$2:$C$96) * (Species!D1356=Assoziation!$D$2:$D$96),0)),"")))</f>
        <v>Mitteleuropäischer Halbtrockenrasen</v>
      </c>
      <c r="H1356" s="11" t="s">
        <v>1265</v>
      </c>
      <c r="I1356" s="10">
        <v>0</v>
      </c>
      <c r="J1356" s="10">
        <v>0</v>
      </c>
      <c r="K1356" s="10">
        <v>0</v>
      </c>
      <c r="L1356" t="str">
        <f t="shared" si="119"/>
        <v xml:space="preserve">Cuscuta </v>
      </c>
      <c r="M1356" t="str">
        <f t="shared" si="120"/>
        <v xml:space="preserve"> epithymum</v>
      </c>
      <c r="N1356" t="str">
        <f t="shared" si="121"/>
        <v/>
      </c>
      <c r="O1356" t="str">
        <f t="shared" si="123"/>
        <v>Species</v>
      </c>
      <c r="P1356" t="str">
        <f t="shared" si="122"/>
        <v>(L.) L.</v>
      </c>
      <c r="Q1356" t="str">
        <f>LOOKUP(A1356,Formation!$A$2:$A$10,Formation!$B$2:$B$10)</f>
        <v>Grünland (Naturrasen, Wiesen und Weiden)</v>
      </c>
      <c r="R1356" t="str" cm="1">
        <f t="array" ref="R1356">INDEX(Klasse!$D$2:$D$42,MATCH(1,(A1356=Klasse!$A$2:$A$42) * (Species!B1356=Klasse!$B$2:$B$42),0))</f>
        <v>Wärmeliebende Trockenrasen</v>
      </c>
    </row>
    <row r="1357" spans="1:18" x14ac:dyDescent="0.3">
      <c r="A1357" s="10">
        <v>4</v>
      </c>
      <c r="B1357" s="10">
        <v>2</v>
      </c>
      <c r="C1357" s="10">
        <v>4</v>
      </c>
      <c r="E1357" t="str">
        <f>IF(C1357="",Options!$A$3,IF(D1357="",Options!$A$4,Options!$A$5))</f>
        <v>Verband</v>
      </c>
      <c r="F1357" t="str" cm="1">
        <f t="array" ref="F1357">IF(E1357=Options!$A$3,"",IF(E1357=Options!$A$4,INDEX(Verband!$E$2:$E$179,MATCH(1,(A1357=Verband!$A$2:$A$179) * (Species!B1357=Verband!$B$2:$B$179) * (Species!C1357=Verband!$C$2:$C$179),0)),IF(E1357=Options!$A$5,INDEX(Assoziation!$F$2:$F$96,MATCH(1,(A1357=Assoziation!$A$2:$A$96) * (Species!B1357=Assoziation!$B$2:$B$96) * (Species!C1357=Assoziation!$C$2:$C$96) * (Species!D1357=Assoziation!$D$2:$D$96),0)),"")))</f>
        <v>Mesobromion</v>
      </c>
      <c r="G1357" t="str" cm="1">
        <f t="array" ref="G1357">IF(E1357=Options!$A$3,INDEX(Klasse!$D$2:$D$42,MATCH(1,(A1357=Klasse!$A$2:$A$42) * (Species!B1357=Klasse!$B$2:$B$42),0)),IF(E1357=Options!$A$4,INDEX(Verband!$F$2:$F$179,MATCH(1,(A1357=Verband!$A$2:$A$179) * (Species!B1357=Verband!$B$2:$B$179) * (Species!C1357=Verband!$C$2:$C$179),0)),IF(E1357=Options!$A$5,INDEX(Assoziation!$G$2:$G$96,MATCH(1,(A1357=Assoziation!$A$2:$A$96) * (Species!B1357=Assoziation!$B$2:$B$96) * (Species!C1357=Assoziation!$C$2:$C$96) * (Species!D1357=Assoziation!$D$2:$D$96),0)),"")))</f>
        <v>Mitteleuropäischer Halbtrockenrasen</v>
      </c>
      <c r="H1357" s="11" t="s">
        <v>1333</v>
      </c>
      <c r="I1357" s="10">
        <v>0</v>
      </c>
      <c r="J1357" s="10">
        <v>0</v>
      </c>
      <c r="K1357" s="10">
        <v>0</v>
      </c>
      <c r="L1357" t="str">
        <f t="shared" si="119"/>
        <v xml:space="preserve">Daucus </v>
      </c>
      <c r="M1357" t="str">
        <f t="shared" si="120"/>
        <v xml:space="preserve"> carota</v>
      </c>
      <c r="N1357" t="str">
        <f t="shared" si="121"/>
        <v/>
      </c>
      <c r="O1357" t="str">
        <f t="shared" si="123"/>
        <v>Species</v>
      </c>
      <c r="P1357" t="str">
        <f t="shared" si="122"/>
        <v>L.</v>
      </c>
      <c r="Q1357" t="str">
        <f>LOOKUP(A1357,Formation!$A$2:$A$10,Formation!$B$2:$B$10)</f>
        <v>Grünland (Naturrasen, Wiesen und Weiden)</v>
      </c>
      <c r="R1357" t="str" cm="1">
        <f t="array" ref="R1357">INDEX(Klasse!$D$2:$D$42,MATCH(1,(A1357=Klasse!$A$2:$A$42) * (Species!B1357=Klasse!$B$2:$B$42),0))</f>
        <v>Wärmeliebende Trockenrasen</v>
      </c>
    </row>
    <row r="1358" spans="1:18" x14ac:dyDescent="0.3">
      <c r="A1358" s="10">
        <v>4</v>
      </c>
      <c r="B1358" s="10">
        <v>2</v>
      </c>
      <c r="C1358" s="10">
        <v>4</v>
      </c>
      <c r="E1358" t="str">
        <f>IF(C1358="",Options!$A$3,IF(D1358="",Options!$A$4,Options!$A$5))</f>
        <v>Verband</v>
      </c>
      <c r="F1358" t="str" cm="1">
        <f t="array" ref="F1358">IF(E1358=Options!$A$3,"",IF(E1358=Options!$A$4,INDEX(Verband!$E$2:$E$179,MATCH(1,(A1358=Verband!$A$2:$A$179) * (Species!B1358=Verband!$B$2:$B$179) * (Species!C1358=Verband!$C$2:$C$179),0)),IF(E1358=Options!$A$5,INDEX(Assoziation!$F$2:$F$96,MATCH(1,(A1358=Assoziation!$A$2:$A$96) * (Species!B1358=Assoziation!$B$2:$B$96) * (Species!C1358=Assoziation!$C$2:$C$96) * (Species!D1358=Assoziation!$D$2:$D$96),0)),"")))</f>
        <v>Mesobromion</v>
      </c>
      <c r="G1358" t="str" cm="1">
        <f t="array" ref="G1358">IF(E1358=Options!$A$3,INDEX(Klasse!$D$2:$D$42,MATCH(1,(A1358=Klasse!$A$2:$A$42) * (Species!B1358=Klasse!$B$2:$B$42),0)),IF(E1358=Options!$A$4,INDEX(Verband!$F$2:$F$179,MATCH(1,(A1358=Verband!$A$2:$A$179) * (Species!B1358=Verband!$B$2:$B$179) * (Species!C1358=Verband!$C$2:$C$179),0)),IF(E1358=Options!$A$5,INDEX(Assoziation!$G$2:$G$96,MATCH(1,(A1358=Assoziation!$A$2:$A$96) * (Species!B1358=Assoziation!$B$2:$B$96) * (Species!C1358=Assoziation!$C$2:$C$96) * (Species!D1358=Assoziation!$D$2:$D$96),0)),"")))</f>
        <v>Mitteleuropäischer Halbtrockenrasen</v>
      </c>
      <c r="H1358" s="11" t="s">
        <v>1125</v>
      </c>
      <c r="I1358" s="10">
        <v>0</v>
      </c>
      <c r="J1358" s="10">
        <v>0</v>
      </c>
      <c r="K1358" s="10">
        <v>0</v>
      </c>
      <c r="L1358" t="str">
        <f t="shared" si="119"/>
        <v xml:space="preserve">Dianthus </v>
      </c>
      <c r="M1358" t="str">
        <f t="shared" si="120"/>
        <v xml:space="preserve"> carthusianorum</v>
      </c>
      <c r="N1358" t="str">
        <f t="shared" si="121"/>
        <v>carthusianorum</v>
      </c>
      <c r="O1358" t="str">
        <f t="shared" si="123"/>
        <v>Subspecies</v>
      </c>
      <c r="P1358" t="str">
        <f t="shared" si="122"/>
        <v/>
      </c>
      <c r="Q1358" t="str">
        <f>LOOKUP(A1358,Formation!$A$2:$A$10,Formation!$B$2:$B$10)</f>
        <v>Grünland (Naturrasen, Wiesen und Weiden)</v>
      </c>
      <c r="R1358" t="str" cm="1">
        <f t="array" ref="R1358">INDEX(Klasse!$D$2:$D$42,MATCH(1,(A1358=Klasse!$A$2:$A$42) * (Species!B1358=Klasse!$B$2:$B$42),0))</f>
        <v>Wärmeliebende Trockenrasen</v>
      </c>
    </row>
    <row r="1359" spans="1:18" x14ac:dyDescent="0.3">
      <c r="A1359" s="10">
        <v>4</v>
      </c>
      <c r="B1359" s="10">
        <v>2</v>
      </c>
      <c r="C1359" s="10">
        <v>4</v>
      </c>
      <c r="E1359" t="str">
        <f>IF(C1359="",Options!$A$3,IF(D1359="",Options!$A$4,Options!$A$5))</f>
        <v>Verband</v>
      </c>
      <c r="F1359" t="str" cm="1">
        <f t="array" ref="F1359">IF(E1359=Options!$A$3,"",IF(E1359=Options!$A$4,INDEX(Verband!$E$2:$E$179,MATCH(1,(A1359=Verband!$A$2:$A$179) * (Species!B1359=Verband!$B$2:$B$179) * (Species!C1359=Verband!$C$2:$C$179),0)),IF(E1359=Options!$A$5,INDEX(Assoziation!$F$2:$F$96,MATCH(1,(A1359=Assoziation!$A$2:$A$96) * (Species!B1359=Assoziation!$B$2:$B$96) * (Species!C1359=Assoziation!$C$2:$C$96) * (Species!D1359=Assoziation!$D$2:$D$96),0)),"")))</f>
        <v>Mesobromion</v>
      </c>
      <c r="G1359" t="str" cm="1">
        <f t="array" ref="G1359">IF(E1359=Options!$A$3,INDEX(Klasse!$D$2:$D$42,MATCH(1,(A1359=Klasse!$A$2:$A$42) * (Species!B1359=Klasse!$B$2:$B$42),0)),IF(E1359=Options!$A$4,INDEX(Verband!$F$2:$F$179,MATCH(1,(A1359=Verband!$A$2:$A$179) * (Species!B1359=Verband!$B$2:$B$179) * (Species!C1359=Verband!$C$2:$C$179),0)),IF(E1359=Options!$A$5,INDEX(Assoziation!$G$2:$G$96,MATCH(1,(A1359=Assoziation!$A$2:$A$96) * (Species!B1359=Assoziation!$B$2:$B$96) * (Species!C1359=Assoziation!$C$2:$C$96) * (Species!D1359=Assoziation!$D$2:$D$96),0)),"")))</f>
        <v>Mitteleuropäischer Halbtrockenrasen</v>
      </c>
      <c r="H1359" s="11" t="s">
        <v>1126</v>
      </c>
      <c r="I1359" s="10">
        <v>0</v>
      </c>
      <c r="J1359" s="10">
        <v>0</v>
      </c>
      <c r="K1359" s="10">
        <v>0</v>
      </c>
      <c r="L1359" t="str">
        <f t="shared" si="119"/>
        <v xml:space="preserve">Euphorbia </v>
      </c>
      <c r="M1359" t="str">
        <f t="shared" si="120"/>
        <v xml:space="preserve"> cyparissias</v>
      </c>
      <c r="N1359" t="str">
        <f t="shared" si="121"/>
        <v/>
      </c>
      <c r="O1359" t="str">
        <f t="shared" si="123"/>
        <v>Species</v>
      </c>
      <c r="P1359" t="str">
        <f t="shared" si="122"/>
        <v>L.</v>
      </c>
      <c r="Q1359" t="str">
        <f>LOOKUP(A1359,Formation!$A$2:$A$10,Formation!$B$2:$B$10)</f>
        <v>Grünland (Naturrasen, Wiesen und Weiden)</v>
      </c>
      <c r="R1359" t="str" cm="1">
        <f t="array" ref="R1359">INDEX(Klasse!$D$2:$D$42,MATCH(1,(A1359=Klasse!$A$2:$A$42) * (Species!B1359=Klasse!$B$2:$B$42),0))</f>
        <v>Wärmeliebende Trockenrasen</v>
      </c>
    </row>
    <row r="1360" spans="1:18" x14ac:dyDescent="0.3">
      <c r="A1360" s="10">
        <v>4</v>
      </c>
      <c r="B1360" s="10">
        <v>2</v>
      </c>
      <c r="C1360" s="10">
        <v>4</v>
      </c>
      <c r="E1360" t="str">
        <f>IF(C1360="",Options!$A$3,IF(D1360="",Options!$A$4,Options!$A$5))</f>
        <v>Verband</v>
      </c>
      <c r="F1360" t="str" cm="1">
        <f t="array" ref="F1360">IF(E1360=Options!$A$3,"",IF(E1360=Options!$A$4,INDEX(Verband!$E$2:$E$179,MATCH(1,(A1360=Verband!$A$2:$A$179) * (Species!B1360=Verband!$B$2:$B$179) * (Species!C1360=Verband!$C$2:$C$179),0)),IF(E1360=Options!$A$5,INDEX(Assoziation!$F$2:$F$96,MATCH(1,(A1360=Assoziation!$A$2:$A$96) * (Species!B1360=Assoziation!$B$2:$B$96) * (Species!C1360=Assoziation!$C$2:$C$96) * (Species!D1360=Assoziation!$D$2:$D$96),0)),"")))</f>
        <v>Mesobromion</v>
      </c>
      <c r="G1360" t="str" cm="1">
        <f t="array" ref="G1360">IF(E1360=Options!$A$3,INDEX(Klasse!$D$2:$D$42,MATCH(1,(A1360=Klasse!$A$2:$A$42) * (Species!B1360=Klasse!$B$2:$B$42),0)),IF(E1360=Options!$A$4,INDEX(Verband!$F$2:$F$179,MATCH(1,(A1360=Verband!$A$2:$A$179) * (Species!B1360=Verband!$B$2:$B$179) * (Species!C1360=Verband!$C$2:$C$179),0)),IF(E1360=Options!$A$5,INDEX(Assoziation!$G$2:$G$96,MATCH(1,(A1360=Assoziation!$A$2:$A$96) * (Species!B1360=Assoziation!$B$2:$B$96) * (Species!C1360=Assoziation!$C$2:$C$96) * (Species!D1360=Assoziation!$D$2:$D$96),0)),"")))</f>
        <v>Mitteleuropäischer Halbtrockenrasen</v>
      </c>
      <c r="H1360" s="11" t="s">
        <v>1334</v>
      </c>
      <c r="I1360" s="10">
        <v>0</v>
      </c>
      <c r="J1360" s="10">
        <v>1</v>
      </c>
      <c r="K1360" s="10">
        <v>0</v>
      </c>
      <c r="L1360" t="str">
        <f t="shared" si="119"/>
        <v xml:space="preserve">Festuca </v>
      </c>
      <c r="M1360" t="str">
        <f t="shared" si="120"/>
        <v xml:space="preserve"> ovina</v>
      </c>
      <c r="N1360" t="str">
        <f t="shared" si="121"/>
        <v/>
      </c>
      <c r="O1360" t="str">
        <f t="shared" si="123"/>
        <v>Species</v>
      </c>
      <c r="P1360" t="str">
        <f t="shared" si="122"/>
        <v>L.</v>
      </c>
      <c r="Q1360" t="str">
        <f>LOOKUP(A1360,Formation!$A$2:$A$10,Formation!$B$2:$B$10)</f>
        <v>Grünland (Naturrasen, Wiesen und Weiden)</v>
      </c>
      <c r="R1360" t="str" cm="1">
        <f t="array" ref="R1360">INDEX(Klasse!$D$2:$D$42,MATCH(1,(A1360=Klasse!$A$2:$A$42) * (Species!B1360=Klasse!$B$2:$B$42),0))</f>
        <v>Wärmeliebende Trockenrasen</v>
      </c>
    </row>
    <row r="1361" spans="1:18" x14ac:dyDescent="0.3">
      <c r="A1361" s="10">
        <v>4</v>
      </c>
      <c r="B1361" s="10">
        <v>2</v>
      </c>
      <c r="C1361" s="10">
        <v>4</v>
      </c>
      <c r="E1361" t="str">
        <f>IF(C1361="",Options!$A$3,IF(D1361="",Options!$A$4,Options!$A$5))</f>
        <v>Verband</v>
      </c>
      <c r="F1361" t="str" cm="1">
        <f t="array" ref="F1361">IF(E1361=Options!$A$3,"",IF(E1361=Options!$A$4,INDEX(Verband!$E$2:$E$179,MATCH(1,(A1361=Verband!$A$2:$A$179) * (Species!B1361=Verband!$B$2:$B$179) * (Species!C1361=Verband!$C$2:$C$179),0)),IF(E1361=Options!$A$5,INDEX(Assoziation!$F$2:$F$96,MATCH(1,(A1361=Assoziation!$A$2:$A$96) * (Species!B1361=Assoziation!$B$2:$B$96) * (Species!C1361=Assoziation!$C$2:$C$96) * (Species!D1361=Assoziation!$D$2:$D$96),0)),"")))</f>
        <v>Mesobromion</v>
      </c>
      <c r="G1361" t="str" cm="1">
        <f t="array" ref="G1361">IF(E1361=Options!$A$3,INDEX(Klasse!$D$2:$D$42,MATCH(1,(A1361=Klasse!$A$2:$A$42) * (Species!B1361=Klasse!$B$2:$B$42),0)),IF(E1361=Options!$A$4,INDEX(Verband!$F$2:$F$179,MATCH(1,(A1361=Verband!$A$2:$A$179) * (Species!B1361=Verband!$B$2:$B$179) * (Species!C1361=Verband!$C$2:$C$179),0)),IF(E1361=Options!$A$5,INDEX(Assoziation!$G$2:$G$96,MATCH(1,(A1361=Assoziation!$A$2:$A$96) * (Species!B1361=Assoziation!$B$2:$B$96) * (Species!C1361=Assoziation!$C$2:$C$96) * (Species!D1361=Assoziation!$D$2:$D$96),0)),"")))</f>
        <v>Mitteleuropäischer Halbtrockenrasen</v>
      </c>
      <c r="H1361" s="11" t="s">
        <v>1335</v>
      </c>
      <c r="I1361" s="10">
        <v>0</v>
      </c>
      <c r="J1361" s="10">
        <v>0</v>
      </c>
      <c r="K1361" s="10">
        <v>0</v>
      </c>
      <c r="L1361" t="str">
        <f t="shared" si="119"/>
        <v xml:space="preserve">Galium </v>
      </c>
      <c r="M1361" t="str">
        <f t="shared" si="120"/>
        <v xml:space="preserve"> pumilum</v>
      </c>
      <c r="N1361" t="str">
        <f t="shared" si="121"/>
        <v/>
      </c>
      <c r="O1361" t="str">
        <f t="shared" si="123"/>
        <v>Species</v>
      </c>
      <c r="P1361" t="str">
        <f t="shared" si="122"/>
        <v>Murray</v>
      </c>
      <c r="Q1361" t="str">
        <f>LOOKUP(A1361,Formation!$A$2:$A$10,Formation!$B$2:$B$10)</f>
        <v>Grünland (Naturrasen, Wiesen und Weiden)</v>
      </c>
      <c r="R1361" t="str" cm="1">
        <f t="array" ref="R1361">INDEX(Klasse!$D$2:$D$42,MATCH(1,(A1361=Klasse!$A$2:$A$42) * (Species!B1361=Klasse!$B$2:$B$42),0))</f>
        <v>Wärmeliebende Trockenrasen</v>
      </c>
    </row>
    <row r="1362" spans="1:18" x14ac:dyDescent="0.3">
      <c r="A1362" s="10">
        <v>4</v>
      </c>
      <c r="B1362" s="10">
        <v>2</v>
      </c>
      <c r="C1362" s="10">
        <v>4</v>
      </c>
      <c r="E1362" t="str">
        <f>IF(C1362="",Options!$A$3,IF(D1362="",Options!$A$4,Options!$A$5))</f>
        <v>Verband</v>
      </c>
      <c r="F1362" t="str" cm="1">
        <f t="array" ref="F1362">IF(E1362=Options!$A$3,"",IF(E1362=Options!$A$4,INDEX(Verband!$E$2:$E$179,MATCH(1,(A1362=Verband!$A$2:$A$179) * (Species!B1362=Verband!$B$2:$B$179) * (Species!C1362=Verband!$C$2:$C$179),0)),IF(E1362=Options!$A$5,INDEX(Assoziation!$F$2:$F$96,MATCH(1,(A1362=Assoziation!$A$2:$A$96) * (Species!B1362=Assoziation!$B$2:$B$96) * (Species!C1362=Assoziation!$C$2:$C$96) * (Species!D1362=Assoziation!$D$2:$D$96),0)),"")))</f>
        <v>Mesobromion</v>
      </c>
      <c r="G1362" t="str" cm="1">
        <f t="array" ref="G1362">IF(E1362=Options!$A$3,INDEX(Klasse!$D$2:$D$42,MATCH(1,(A1362=Klasse!$A$2:$A$42) * (Species!B1362=Klasse!$B$2:$B$42),0)),IF(E1362=Options!$A$4,INDEX(Verband!$F$2:$F$179,MATCH(1,(A1362=Verband!$A$2:$A$179) * (Species!B1362=Verband!$B$2:$B$179) * (Species!C1362=Verband!$C$2:$C$179),0)),IF(E1362=Options!$A$5,INDEX(Assoziation!$G$2:$G$96,MATCH(1,(A1362=Assoziation!$A$2:$A$96) * (Species!B1362=Assoziation!$B$2:$B$96) * (Species!C1362=Assoziation!$C$2:$C$96) * (Species!D1362=Assoziation!$D$2:$D$96),0)),"")))</f>
        <v>Mitteleuropäischer Halbtrockenrasen</v>
      </c>
      <c r="H1362" s="11" t="s">
        <v>1130</v>
      </c>
      <c r="I1362" s="10">
        <v>0</v>
      </c>
      <c r="J1362" s="10">
        <v>0</v>
      </c>
      <c r="K1362" s="10">
        <v>0</v>
      </c>
      <c r="L1362" t="str">
        <f t="shared" si="119"/>
        <v xml:space="preserve">Galium </v>
      </c>
      <c r="M1362" t="str">
        <f t="shared" si="120"/>
        <v xml:space="preserve"> verum</v>
      </c>
      <c r="N1362" t="str">
        <f t="shared" si="121"/>
        <v>verum</v>
      </c>
      <c r="O1362" t="str">
        <f t="shared" si="123"/>
        <v>Subspecies</v>
      </c>
      <c r="P1362" t="str">
        <f t="shared" si="122"/>
        <v/>
      </c>
      <c r="Q1362" t="str">
        <f>LOOKUP(A1362,Formation!$A$2:$A$10,Formation!$B$2:$B$10)</f>
        <v>Grünland (Naturrasen, Wiesen und Weiden)</v>
      </c>
      <c r="R1362" t="str" cm="1">
        <f t="array" ref="R1362">INDEX(Klasse!$D$2:$D$42,MATCH(1,(A1362=Klasse!$A$2:$A$42) * (Species!B1362=Klasse!$B$2:$B$42),0))</f>
        <v>Wärmeliebende Trockenrasen</v>
      </c>
    </row>
    <row r="1363" spans="1:18" x14ac:dyDescent="0.3">
      <c r="A1363" s="10">
        <v>4</v>
      </c>
      <c r="B1363" s="10">
        <v>2</v>
      </c>
      <c r="C1363" s="10">
        <v>4</v>
      </c>
      <c r="E1363" t="str">
        <f>IF(C1363="",Options!$A$3,IF(D1363="",Options!$A$4,Options!$A$5))</f>
        <v>Verband</v>
      </c>
      <c r="F1363" t="str" cm="1">
        <f t="array" ref="F1363">IF(E1363=Options!$A$3,"",IF(E1363=Options!$A$4,INDEX(Verband!$E$2:$E$179,MATCH(1,(A1363=Verband!$A$2:$A$179) * (Species!B1363=Verband!$B$2:$B$179) * (Species!C1363=Verband!$C$2:$C$179),0)),IF(E1363=Options!$A$5,INDEX(Assoziation!$F$2:$F$96,MATCH(1,(A1363=Assoziation!$A$2:$A$96) * (Species!B1363=Assoziation!$B$2:$B$96) * (Species!C1363=Assoziation!$C$2:$C$96) * (Species!D1363=Assoziation!$D$2:$D$96),0)),"")))</f>
        <v>Mesobromion</v>
      </c>
      <c r="G1363" t="str" cm="1">
        <f t="array" ref="G1363">IF(E1363=Options!$A$3,INDEX(Klasse!$D$2:$D$42,MATCH(1,(A1363=Klasse!$A$2:$A$42) * (Species!B1363=Klasse!$B$2:$B$42),0)),IF(E1363=Options!$A$4,INDEX(Verband!$F$2:$F$179,MATCH(1,(A1363=Verband!$A$2:$A$179) * (Species!B1363=Verband!$B$2:$B$179) * (Species!C1363=Verband!$C$2:$C$179),0)),IF(E1363=Options!$A$5,INDEX(Assoziation!$G$2:$G$96,MATCH(1,(A1363=Assoziation!$A$2:$A$96) * (Species!B1363=Assoziation!$B$2:$B$96) * (Species!C1363=Assoziation!$C$2:$C$96) * (Species!D1363=Assoziation!$D$2:$D$96),0)),"")))</f>
        <v>Mitteleuropäischer Halbtrockenrasen</v>
      </c>
      <c r="H1363" s="11" t="s">
        <v>1336</v>
      </c>
      <c r="I1363" s="10">
        <v>0</v>
      </c>
      <c r="J1363" s="10">
        <v>0</v>
      </c>
      <c r="K1363" s="10">
        <v>0</v>
      </c>
      <c r="L1363" t="str">
        <f t="shared" si="119"/>
        <v xml:space="preserve">Gymnadenia </v>
      </c>
      <c r="M1363" t="str">
        <f t="shared" si="120"/>
        <v xml:space="preserve"> conopsea</v>
      </c>
      <c r="N1363" t="str">
        <f t="shared" si="121"/>
        <v/>
      </c>
      <c r="O1363" t="str">
        <f t="shared" si="123"/>
        <v>Species</v>
      </c>
      <c r="P1363" t="str">
        <f t="shared" si="122"/>
        <v>(L.) R. Br.</v>
      </c>
      <c r="Q1363" t="str">
        <f>LOOKUP(A1363,Formation!$A$2:$A$10,Formation!$B$2:$B$10)</f>
        <v>Grünland (Naturrasen, Wiesen und Weiden)</v>
      </c>
      <c r="R1363" t="str" cm="1">
        <f t="array" ref="R1363">INDEX(Klasse!$D$2:$D$42,MATCH(1,(A1363=Klasse!$A$2:$A$42) * (Species!B1363=Klasse!$B$2:$B$42),0))</f>
        <v>Wärmeliebende Trockenrasen</v>
      </c>
    </row>
    <row r="1364" spans="1:18" x14ac:dyDescent="0.3">
      <c r="A1364" s="10">
        <v>4</v>
      </c>
      <c r="B1364" s="10">
        <v>2</v>
      </c>
      <c r="C1364" s="10">
        <v>4</v>
      </c>
      <c r="E1364" t="str">
        <f>IF(C1364="",Options!$A$3,IF(D1364="",Options!$A$4,Options!$A$5))</f>
        <v>Verband</v>
      </c>
      <c r="F1364" t="str" cm="1">
        <f t="array" ref="F1364">IF(E1364=Options!$A$3,"",IF(E1364=Options!$A$4,INDEX(Verband!$E$2:$E$179,MATCH(1,(A1364=Verband!$A$2:$A$179) * (Species!B1364=Verband!$B$2:$B$179) * (Species!C1364=Verband!$C$2:$C$179),0)),IF(E1364=Options!$A$5,INDEX(Assoziation!$F$2:$F$96,MATCH(1,(A1364=Assoziation!$A$2:$A$96) * (Species!B1364=Assoziation!$B$2:$B$96) * (Species!C1364=Assoziation!$C$2:$C$96) * (Species!D1364=Assoziation!$D$2:$D$96),0)),"")))</f>
        <v>Mesobromion</v>
      </c>
      <c r="G1364" t="str" cm="1">
        <f t="array" ref="G1364">IF(E1364=Options!$A$3,INDEX(Klasse!$D$2:$D$42,MATCH(1,(A1364=Klasse!$A$2:$A$42) * (Species!B1364=Klasse!$B$2:$B$42),0)),IF(E1364=Options!$A$4,INDEX(Verband!$F$2:$F$179,MATCH(1,(A1364=Verband!$A$2:$A$179) * (Species!B1364=Verband!$B$2:$B$179) * (Species!C1364=Verband!$C$2:$C$179),0)),IF(E1364=Options!$A$5,INDEX(Assoziation!$G$2:$G$96,MATCH(1,(A1364=Assoziation!$A$2:$A$96) * (Species!B1364=Assoziation!$B$2:$B$96) * (Species!C1364=Assoziation!$C$2:$C$96) * (Species!D1364=Assoziation!$D$2:$D$96),0)),"")))</f>
        <v>Mitteleuropäischer Halbtrockenrasen</v>
      </c>
      <c r="H1364" s="11" t="s">
        <v>1271</v>
      </c>
      <c r="I1364" s="10">
        <v>0</v>
      </c>
      <c r="J1364" s="10">
        <v>0</v>
      </c>
      <c r="K1364" s="10">
        <v>0</v>
      </c>
      <c r="L1364" t="str">
        <f t="shared" si="119"/>
        <v xml:space="preserve">Helianthemum </v>
      </c>
      <c r="M1364" t="str">
        <f t="shared" si="120"/>
        <v xml:space="preserve"> nummularium</v>
      </c>
      <c r="N1364" t="str">
        <f t="shared" si="121"/>
        <v>obscurum</v>
      </c>
      <c r="O1364" t="str">
        <f t="shared" si="123"/>
        <v>Subspecies</v>
      </c>
      <c r="P1364" t="str">
        <f t="shared" si="122"/>
        <v/>
      </c>
      <c r="Q1364" t="str">
        <f>LOOKUP(A1364,Formation!$A$2:$A$10,Formation!$B$2:$B$10)</f>
        <v>Grünland (Naturrasen, Wiesen und Weiden)</v>
      </c>
      <c r="R1364" t="str" cm="1">
        <f t="array" ref="R1364">INDEX(Klasse!$D$2:$D$42,MATCH(1,(A1364=Klasse!$A$2:$A$42) * (Species!B1364=Klasse!$B$2:$B$42),0))</f>
        <v>Wärmeliebende Trockenrasen</v>
      </c>
    </row>
    <row r="1365" spans="1:18" x14ac:dyDescent="0.3">
      <c r="A1365" s="10">
        <v>4</v>
      </c>
      <c r="B1365" s="10">
        <v>2</v>
      </c>
      <c r="C1365" s="10">
        <v>4</v>
      </c>
      <c r="E1365" t="str">
        <f>IF(C1365="",Options!$A$3,IF(D1365="",Options!$A$4,Options!$A$5))</f>
        <v>Verband</v>
      </c>
      <c r="F1365" t="str" cm="1">
        <f t="array" ref="F1365">IF(E1365=Options!$A$3,"",IF(E1365=Options!$A$4,INDEX(Verband!$E$2:$E$179,MATCH(1,(A1365=Verband!$A$2:$A$179) * (Species!B1365=Verband!$B$2:$B$179) * (Species!C1365=Verband!$C$2:$C$179),0)),IF(E1365=Options!$A$5,INDEX(Assoziation!$F$2:$F$96,MATCH(1,(A1365=Assoziation!$A$2:$A$96) * (Species!B1365=Assoziation!$B$2:$B$96) * (Species!C1365=Assoziation!$C$2:$C$96) * (Species!D1365=Assoziation!$D$2:$D$96),0)),"")))</f>
        <v>Mesobromion</v>
      </c>
      <c r="G1365" t="str" cm="1">
        <f t="array" ref="G1365">IF(E1365=Options!$A$3,INDEX(Klasse!$D$2:$D$42,MATCH(1,(A1365=Klasse!$A$2:$A$42) * (Species!B1365=Klasse!$B$2:$B$42),0)),IF(E1365=Options!$A$4,INDEX(Verband!$F$2:$F$179,MATCH(1,(A1365=Verband!$A$2:$A$179) * (Species!B1365=Verband!$B$2:$B$179) * (Species!C1365=Verband!$C$2:$C$179),0)),IF(E1365=Options!$A$5,INDEX(Assoziation!$G$2:$G$96,MATCH(1,(A1365=Assoziation!$A$2:$A$96) * (Species!B1365=Assoziation!$B$2:$B$96) * (Species!C1365=Assoziation!$C$2:$C$96) * (Species!D1365=Assoziation!$D$2:$D$96),0)),"")))</f>
        <v>Mitteleuropäischer Halbtrockenrasen</v>
      </c>
      <c r="H1365" s="11" t="s">
        <v>1337</v>
      </c>
      <c r="I1365" s="10">
        <v>0</v>
      </c>
      <c r="J1365" s="10">
        <v>0</v>
      </c>
      <c r="K1365" s="10">
        <v>0</v>
      </c>
      <c r="L1365" t="str">
        <f t="shared" si="119"/>
        <v xml:space="preserve">Helictotrichon </v>
      </c>
      <c r="M1365" t="str">
        <f t="shared" si="120"/>
        <v xml:space="preserve"> pubescens</v>
      </c>
      <c r="N1365" t="str">
        <f t="shared" si="121"/>
        <v/>
      </c>
      <c r="O1365" t="str">
        <f t="shared" si="123"/>
        <v>Species</v>
      </c>
      <c r="P1365" t="str">
        <f t="shared" si="122"/>
        <v>(Huds.) Pilg.</v>
      </c>
      <c r="Q1365" t="str">
        <f>LOOKUP(A1365,Formation!$A$2:$A$10,Formation!$B$2:$B$10)</f>
        <v>Grünland (Naturrasen, Wiesen und Weiden)</v>
      </c>
      <c r="R1365" t="str" cm="1">
        <f t="array" ref="R1365">INDEX(Klasse!$D$2:$D$42,MATCH(1,(A1365=Klasse!$A$2:$A$42) * (Species!B1365=Klasse!$B$2:$B$42),0))</f>
        <v>Wärmeliebende Trockenrasen</v>
      </c>
    </row>
    <row r="1366" spans="1:18" x14ac:dyDescent="0.3">
      <c r="A1366" s="10">
        <v>4</v>
      </c>
      <c r="B1366" s="10">
        <v>2</v>
      </c>
      <c r="C1366" s="10">
        <v>4</v>
      </c>
      <c r="E1366" t="str">
        <f>IF(C1366="",Options!$A$3,IF(D1366="",Options!$A$4,Options!$A$5))</f>
        <v>Verband</v>
      </c>
      <c r="F1366" t="str" cm="1">
        <f t="array" ref="F1366">IF(E1366=Options!$A$3,"",IF(E1366=Options!$A$4,INDEX(Verband!$E$2:$E$179,MATCH(1,(A1366=Verband!$A$2:$A$179) * (Species!B1366=Verband!$B$2:$B$179) * (Species!C1366=Verband!$C$2:$C$179),0)),IF(E1366=Options!$A$5,INDEX(Assoziation!$F$2:$F$96,MATCH(1,(A1366=Assoziation!$A$2:$A$96) * (Species!B1366=Assoziation!$B$2:$B$96) * (Species!C1366=Assoziation!$C$2:$C$96) * (Species!D1366=Assoziation!$D$2:$D$96),0)),"")))</f>
        <v>Mesobromion</v>
      </c>
      <c r="G1366" t="str" cm="1">
        <f t="array" ref="G1366">IF(E1366=Options!$A$3,INDEX(Klasse!$D$2:$D$42,MATCH(1,(A1366=Klasse!$A$2:$A$42) * (Species!B1366=Klasse!$B$2:$B$42),0)),IF(E1366=Options!$A$4,INDEX(Verband!$F$2:$F$179,MATCH(1,(A1366=Verband!$A$2:$A$179) * (Species!B1366=Verband!$B$2:$B$179) * (Species!C1366=Verband!$C$2:$C$179),0)),IF(E1366=Options!$A$5,INDEX(Assoziation!$G$2:$G$96,MATCH(1,(A1366=Assoziation!$A$2:$A$96) * (Species!B1366=Assoziation!$B$2:$B$96) * (Species!C1366=Assoziation!$C$2:$C$96) * (Species!D1366=Assoziation!$D$2:$D$96),0)),"")))</f>
        <v>Mitteleuropäischer Halbtrockenrasen</v>
      </c>
      <c r="H1366" s="11" t="s">
        <v>1338</v>
      </c>
      <c r="I1366" s="10">
        <v>0</v>
      </c>
      <c r="J1366" s="10">
        <v>0</v>
      </c>
      <c r="K1366" s="10">
        <v>0</v>
      </c>
      <c r="L1366" t="str">
        <f t="shared" si="119"/>
        <v xml:space="preserve">Hieracium </v>
      </c>
      <c r="M1366" t="str">
        <f t="shared" si="120"/>
        <v xml:space="preserve"> cymosum</v>
      </c>
      <c r="N1366" t="str">
        <f t="shared" si="121"/>
        <v/>
      </c>
      <c r="O1366" t="str">
        <f t="shared" si="123"/>
        <v>Species</v>
      </c>
      <c r="P1366" t="str">
        <f t="shared" si="122"/>
        <v>L.</v>
      </c>
      <c r="Q1366" t="str">
        <f>LOOKUP(A1366,Formation!$A$2:$A$10,Formation!$B$2:$B$10)</f>
        <v>Grünland (Naturrasen, Wiesen und Weiden)</v>
      </c>
      <c r="R1366" t="str" cm="1">
        <f t="array" ref="R1366">INDEX(Klasse!$D$2:$D$42,MATCH(1,(A1366=Klasse!$A$2:$A$42) * (Species!B1366=Klasse!$B$2:$B$42),0))</f>
        <v>Wärmeliebende Trockenrasen</v>
      </c>
    </row>
    <row r="1367" spans="1:18" x14ac:dyDescent="0.3">
      <c r="A1367" s="10">
        <v>4</v>
      </c>
      <c r="B1367" s="10">
        <v>2</v>
      </c>
      <c r="C1367" s="10">
        <v>4</v>
      </c>
      <c r="E1367" t="str">
        <f>IF(C1367="",Options!$A$3,IF(D1367="",Options!$A$4,Options!$A$5))</f>
        <v>Verband</v>
      </c>
      <c r="F1367" t="str" cm="1">
        <f t="array" ref="F1367">IF(E1367=Options!$A$3,"",IF(E1367=Options!$A$4,INDEX(Verband!$E$2:$E$179,MATCH(1,(A1367=Verband!$A$2:$A$179) * (Species!B1367=Verband!$B$2:$B$179) * (Species!C1367=Verband!$C$2:$C$179),0)),IF(E1367=Options!$A$5,INDEX(Assoziation!$F$2:$F$96,MATCH(1,(A1367=Assoziation!$A$2:$A$96) * (Species!B1367=Assoziation!$B$2:$B$96) * (Species!C1367=Assoziation!$C$2:$C$96) * (Species!D1367=Assoziation!$D$2:$D$96),0)),"")))</f>
        <v>Mesobromion</v>
      </c>
      <c r="G1367" t="str" cm="1">
        <f t="array" ref="G1367">IF(E1367=Options!$A$3,INDEX(Klasse!$D$2:$D$42,MATCH(1,(A1367=Klasse!$A$2:$A$42) * (Species!B1367=Klasse!$B$2:$B$42),0)),IF(E1367=Options!$A$4,INDEX(Verband!$F$2:$F$179,MATCH(1,(A1367=Verband!$A$2:$A$179) * (Species!B1367=Verband!$B$2:$B$179) * (Species!C1367=Verband!$C$2:$C$179),0)),IF(E1367=Options!$A$5,INDEX(Assoziation!$G$2:$G$96,MATCH(1,(A1367=Assoziation!$A$2:$A$96) * (Species!B1367=Assoziation!$B$2:$B$96) * (Species!C1367=Assoziation!$C$2:$C$96) * (Species!D1367=Assoziation!$D$2:$D$96),0)),"")))</f>
        <v>Mitteleuropäischer Halbtrockenrasen</v>
      </c>
      <c r="H1367" s="11" t="s">
        <v>1133</v>
      </c>
      <c r="I1367" s="10">
        <v>0</v>
      </c>
      <c r="J1367" s="10">
        <v>0</v>
      </c>
      <c r="K1367" s="10">
        <v>0</v>
      </c>
      <c r="L1367" t="str">
        <f t="shared" si="119"/>
        <v xml:space="preserve">Hieracium </v>
      </c>
      <c r="M1367" t="str">
        <f t="shared" si="120"/>
        <v xml:space="preserve"> pilosella</v>
      </c>
      <c r="N1367" t="str">
        <f t="shared" si="121"/>
        <v/>
      </c>
      <c r="O1367" t="str">
        <f t="shared" si="123"/>
        <v>Species</v>
      </c>
      <c r="P1367" t="str">
        <f t="shared" si="122"/>
        <v>L.</v>
      </c>
      <c r="Q1367" t="str">
        <f>LOOKUP(A1367,Formation!$A$2:$A$10,Formation!$B$2:$B$10)</f>
        <v>Grünland (Naturrasen, Wiesen und Weiden)</v>
      </c>
      <c r="R1367" t="str" cm="1">
        <f t="array" ref="R1367">INDEX(Klasse!$D$2:$D$42,MATCH(1,(A1367=Klasse!$A$2:$A$42) * (Species!B1367=Klasse!$B$2:$B$42),0))</f>
        <v>Wärmeliebende Trockenrasen</v>
      </c>
    </row>
    <row r="1368" spans="1:18" x14ac:dyDescent="0.3">
      <c r="A1368" s="10">
        <v>4</v>
      </c>
      <c r="B1368" s="10">
        <v>2</v>
      </c>
      <c r="C1368" s="10">
        <v>4</v>
      </c>
      <c r="E1368" t="str">
        <f>IF(C1368="",Options!$A$3,IF(D1368="",Options!$A$4,Options!$A$5))</f>
        <v>Verband</v>
      </c>
      <c r="F1368" t="str" cm="1">
        <f t="array" ref="F1368">IF(E1368=Options!$A$3,"",IF(E1368=Options!$A$4,INDEX(Verband!$E$2:$E$179,MATCH(1,(A1368=Verband!$A$2:$A$179) * (Species!B1368=Verband!$B$2:$B$179) * (Species!C1368=Verband!$C$2:$C$179),0)),IF(E1368=Options!$A$5,INDEX(Assoziation!$F$2:$F$96,MATCH(1,(A1368=Assoziation!$A$2:$A$96) * (Species!B1368=Assoziation!$B$2:$B$96) * (Species!C1368=Assoziation!$C$2:$C$96) * (Species!D1368=Assoziation!$D$2:$D$96),0)),"")))</f>
        <v>Mesobromion</v>
      </c>
      <c r="G1368" t="str" cm="1">
        <f t="array" ref="G1368">IF(E1368=Options!$A$3,INDEX(Klasse!$D$2:$D$42,MATCH(1,(A1368=Klasse!$A$2:$A$42) * (Species!B1368=Klasse!$B$2:$B$42),0)),IF(E1368=Options!$A$4,INDEX(Verband!$F$2:$F$179,MATCH(1,(A1368=Verband!$A$2:$A$179) * (Species!B1368=Verband!$B$2:$B$179) * (Species!C1368=Verband!$C$2:$C$179),0)),IF(E1368=Options!$A$5,INDEX(Assoziation!$G$2:$G$96,MATCH(1,(A1368=Assoziation!$A$2:$A$96) * (Species!B1368=Assoziation!$B$2:$B$96) * (Species!C1368=Assoziation!$C$2:$C$96) * (Species!D1368=Assoziation!$D$2:$D$96),0)),"")))</f>
        <v>Mitteleuropäischer Halbtrockenrasen</v>
      </c>
      <c r="H1368" s="11" t="s">
        <v>1134</v>
      </c>
      <c r="I1368" s="10">
        <v>0</v>
      </c>
      <c r="J1368" s="10">
        <v>0</v>
      </c>
      <c r="K1368" s="10">
        <v>0</v>
      </c>
      <c r="L1368" t="str">
        <f t="shared" si="119"/>
        <v xml:space="preserve">Hippocrepis </v>
      </c>
      <c r="M1368" t="str">
        <f t="shared" si="120"/>
        <v xml:space="preserve"> comosa</v>
      </c>
      <c r="N1368" t="str">
        <f t="shared" si="121"/>
        <v/>
      </c>
      <c r="O1368" t="str">
        <f t="shared" si="123"/>
        <v>Species</v>
      </c>
      <c r="P1368" t="str">
        <f t="shared" si="122"/>
        <v>L.</v>
      </c>
      <c r="Q1368" t="str">
        <f>LOOKUP(A1368,Formation!$A$2:$A$10,Formation!$B$2:$B$10)</f>
        <v>Grünland (Naturrasen, Wiesen und Weiden)</v>
      </c>
      <c r="R1368" t="str" cm="1">
        <f t="array" ref="R1368">INDEX(Klasse!$D$2:$D$42,MATCH(1,(A1368=Klasse!$A$2:$A$42) * (Species!B1368=Klasse!$B$2:$B$42),0))</f>
        <v>Wärmeliebende Trockenrasen</v>
      </c>
    </row>
    <row r="1369" spans="1:18" x14ac:dyDescent="0.3">
      <c r="A1369" s="10">
        <v>4</v>
      </c>
      <c r="B1369" s="10">
        <v>2</v>
      </c>
      <c r="C1369" s="10">
        <v>4</v>
      </c>
      <c r="E1369" t="str">
        <f>IF(C1369="",Options!$A$3,IF(D1369="",Options!$A$4,Options!$A$5))</f>
        <v>Verband</v>
      </c>
      <c r="F1369" t="str" cm="1">
        <f t="array" ref="F1369">IF(E1369=Options!$A$3,"",IF(E1369=Options!$A$4,INDEX(Verband!$E$2:$E$179,MATCH(1,(A1369=Verband!$A$2:$A$179) * (Species!B1369=Verband!$B$2:$B$179) * (Species!C1369=Verband!$C$2:$C$179),0)),IF(E1369=Options!$A$5,INDEX(Assoziation!$F$2:$F$96,MATCH(1,(A1369=Assoziation!$A$2:$A$96) * (Species!B1369=Assoziation!$B$2:$B$96) * (Species!C1369=Assoziation!$C$2:$C$96) * (Species!D1369=Assoziation!$D$2:$D$96),0)),"")))</f>
        <v>Mesobromion</v>
      </c>
      <c r="G1369" t="str" cm="1">
        <f t="array" ref="G1369">IF(E1369=Options!$A$3,INDEX(Klasse!$D$2:$D$42,MATCH(1,(A1369=Klasse!$A$2:$A$42) * (Species!B1369=Klasse!$B$2:$B$42),0)),IF(E1369=Options!$A$4,INDEX(Verband!$F$2:$F$179,MATCH(1,(A1369=Verband!$A$2:$A$179) * (Species!B1369=Verband!$B$2:$B$179) * (Species!C1369=Verband!$C$2:$C$179),0)),IF(E1369=Options!$A$5,INDEX(Assoziation!$G$2:$G$96,MATCH(1,(A1369=Assoziation!$A$2:$A$96) * (Species!B1369=Assoziation!$B$2:$B$96) * (Species!C1369=Assoziation!$C$2:$C$96) * (Species!D1369=Assoziation!$D$2:$D$96),0)),"")))</f>
        <v>Mitteleuropäischer Halbtrockenrasen</v>
      </c>
      <c r="H1369" s="11" t="s">
        <v>1339</v>
      </c>
      <c r="I1369" s="10">
        <v>0</v>
      </c>
      <c r="J1369" s="10">
        <v>0</v>
      </c>
      <c r="K1369" s="10">
        <v>0</v>
      </c>
      <c r="L1369" t="str">
        <f t="shared" si="119"/>
        <v xml:space="preserve">Koeleria </v>
      </c>
      <c r="M1369" t="str">
        <f t="shared" si="120"/>
        <v xml:space="preserve"> pyramidata</v>
      </c>
      <c r="N1369" t="str">
        <f t="shared" si="121"/>
        <v/>
      </c>
      <c r="O1369" t="str">
        <f t="shared" si="123"/>
        <v>Species</v>
      </c>
      <c r="P1369" t="str">
        <f t="shared" si="122"/>
        <v>(Lam.) P. Beauv.</v>
      </c>
      <c r="Q1369" t="str">
        <f>LOOKUP(A1369,Formation!$A$2:$A$10,Formation!$B$2:$B$10)</f>
        <v>Grünland (Naturrasen, Wiesen und Weiden)</v>
      </c>
      <c r="R1369" t="str" cm="1">
        <f t="array" ref="R1369">INDEX(Klasse!$D$2:$D$42,MATCH(1,(A1369=Klasse!$A$2:$A$42) * (Species!B1369=Klasse!$B$2:$B$42),0))</f>
        <v>Wärmeliebende Trockenrasen</v>
      </c>
    </row>
    <row r="1370" spans="1:18" x14ac:dyDescent="0.3">
      <c r="A1370" s="10">
        <v>4</v>
      </c>
      <c r="B1370" s="10">
        <v>2</v>
      </c>
      <c r="C1370" s="10">
        <v>4</v>
      </c>
      <c r="E1370" t="str">
        <f>IF(C1370="",Options!$A$3,IF(D1370="",Options!$A$4,Options!$A$5))</f>
        <v>Verband</v>
      </c>
      <c r="F1370" t="str" cm="1">
        <f t="array" ref="F1370">IF(E1370=Options!$A$3,"",IF(E1370=Options!$A$4,INDEX(Verband!$E$2:$E$179,MATCH(1,(A1370=Verband!$A$2:$A$179) * (Species!B1370=Verband!$B$2:$B$179) * (Species!C1370=Verband!$C$2:$C$179),0)),IF(E1370=Options!$A$5,INDEX(Assoziation!$F$2:$F$96,MATCH(1,(A1370=Assoziation!$A$2:$A$96) * (Species!B1370=Assoziation!$B$2:$B$96) * (Species!C1370=Assoziation!$C$2:$C$96) * (Species!D1370=Assoziation!$D$2:$D$96),0)),"")))</f>
        <v>Mesobromion</v>
      </c>
      <c r="G1370" t="str" cm="1">
        <f t="array" ref="G1370">IF(E1370=Options!$A$3,INDEX(Klasse!$D$2:$D$42,MATCH(1,(A1370=Klasse!$A$2:$A$42) * (Species!B1370=Klasse!$B$2:$B$42),0)),IF(E1370=Options!$A$4,INDEX(Verband!$F$2:$F$179,MATCH(1,(A1370=Verband!$A$2:$A$179) * (Species!B1370=Verband!$B$2:$B$179) * (Species!C1370=Verband!$C$2:$C$179),0)),IF(E1370=Options!$A$5,INDEX(Assoziation!$G$2:$G$96,MATCH(1,(A1370=Assoziation!$A$2:$A$96) * (Species!B1370=Assoziation!$B$2:$B$96) * (Species!C1370=Assoziation!$C$2:$C$96) * (Species!D1370=Assoziation!$D$2:$D$96),0)),"")))</f>
        <v>Mitteleuropäischer Halbtrockenrasen</v>
      </c>
      <c r="H1370" s="11" t="s">
        <v>1340</v>
      </c>
      <c r="I1370" s="10">
        <v>0</v>
      </c>
      <c r="J1370" s="10">
        <v>0</v>
      </c>
      <c r="K1370" s="10">
        <v>0</v>
      </c>
      <c r="L1370" t="str">
        <f t="shared" si="119"/>
        <v xml:space="preserve">Ononis </v>
      </c>
      <c r="M1370" t="str">
        <f t="shared" si="120"/>
        <v xml:space="preserve"> spinosa</v>
      </c>
      <c r="N1370" t="str">
        <f t="shared" si="121"/>
        <v>spinosa</v>
      </c>
      <c r="O1370" t="str">
        <f t="shared" si="123"/>
        <v>Subspecies</v>
      </c>
      <c r="P1370" t="str">
        <f t="shared" si="122"/>
        <v/>
      </c>
      <c r="Q1370" t="str">
        <f>LOOKUP(A1370,Formation!$A$2:$A$10,Formation!$B$2:$B$10)</f>
        <v>Grünland (Naturrasen, Wiesen und Weiden)</v>
      </c>
      <c r="R1370" t="str" cm="1">
        <f t="array" ref="R1370">INDEX(Klasse!$D$2:$D$42,MATCH(1,(A1370=Klasse!$A$2:$A$42) * (Species!B1370=Klasse!$B$2:$B$42),0))</f>
        <v>Wärmeliebende Trockenrasen</v>
      </c>
    </row>
    <row r="1371" spans="1:18" x14ac:dyDescent="0.3">
      <c r="A1371" s="10">
        <v>4</v>
      </c>
      <c r="B1371" s="10">
        <v>2</v>
      </c>
      <c r="C1371" s="10">
        <v>4</v>
      </c>
      <c r="E1371" t="str">
        <f>IF(C1371="",Options!$A$3,IF(D1371="",Options!$A$4,Options!$A$5))</f>
        <v>Verband</v>
      </c>
      <c r="F1371" t="str" cm="1">
        <f t="array" ref="F1371">IF(E1371=Options!$A$3,"",IF(E1371=Options!$A$4,INDEX(Verband!$E$2:$E$179,MATCH(1,(A1371=Verband!$A$2:$A$179) * (Species!B1371=Verband!$B$2:$B$179) * (Species!C1371=Verband!$C$2:$C$179),0)),IF(E1371=Options!$A$5,INDEX(Assoziation!$F$2:$F$96,MATCH(1,(A1371=Assoziation!$A$2:$A$96) * (Species!B1371=Assoziation!$B$2:$B$96) * (Species!C1371=Assoziation!$C$2:$C$96) * (Species!D1371=Assoziation!$D$2:$D$96),0)),"")))</f>
        <v>Mesobromion</v>
      </c>
      <c r="G1371" t="str" cm="1">
        <f t="array" ref="G1371">IF(E1371=Options!$A$3,INDEX(Klasse!$D$2:$D$42,MATCH(1,(A1371=Klasse!$A$2:$A$42) * (Species!B1371=Klasse!$B$2:$B$42),0)),IF(E1371=Options!$A$4,INDEX(Verband!$F$2:$F$179,MATCH(1,(A1371=Verband!$A$2:$A$179) * (Species!B1371=Verband!$B$2:$B$179) * (Species!C1371=Verband!$C$2:$C$179),0)),IF(E1371=Options!$A$5,INDEX(Assoziation!$G$2:$G$96,MATCH(1,(A1371=Assoziation!$A$2:$A$96) * (Species!B1371=Assoziation!$B$2:$B$96) * (Species!C1371=Assoziation!$C$2:$C$96) * (Species!D1371=Assoziation!$D$2:$D$96),0)),"")))</f>
        <v>Mitteleuropäischer Halbtrockenrasen</v>
      </c>
      <c r="H1371" s="11" t="s">
        <v>1341</v>
      </c>
      <c r="I1371" s="10">
        <v>0</v>
      </c>
      <c r="J1371" s="10">
        <v>0</v>
      </c>
      <c r="K1371" s="10">
        <v>0</v>
      </c>
      <c r="L1371" t="str">
        <f t="shared" si="119"/>
        <v xml:space="preserve">Ophrys </v>
      </c>
      <c r="M1371" t="str">
        <f t="shared" si="120"/>
        <v xml:space="preserve"> insectifera</v>
      </c>
      <c r="N1371" t="str">
        <f t="shared" si="121"/>
        <v/>
      </c>
      <c r="O1371" t="str">
        <f t="shared" si="123"/>
        <v>Species</v>
      </c>
      <c r="P1371" t="str">
        <f t="shared" si="122"/>
        <v>L.</v>
      </c>
      <c r="Q1371" t="str">
        <f>LOOKUP(A1371,Formation!$A$2:$A$10,Formation!$B$2:$B$10)</f>
        <v>Grünland (Naturrasen, Wiesen und Weiden)</v>
      </c>
      <c r="R1371" t="str" cm="1">
        <f t="array" ref="R1371">INDEX(Klasse!$D$2:$D$42,MATCH(1,(A1371=Klasse!$A$2:$A$42) * (Species!B1371=Klasse!$B$2:$B$42),0))</f>
        <v>Wärmeliebende Trockenrasen</v>
      </c>
    </row>
    <row r="1372" spans="1:18" x14ac:dyDescent="0.3">
      <c r="A1372" s="10">
        <v>4</v>
      </c>
      <c r="B1372" s="10">
        <v>2</v>
      </c>
      <c r="C1372" s="10">
        <v>4</v>
      </c>
      <c r="E1372" t="str">
        <f>IF(C1372="",Options!$A$3,IF(D1372="",Options!$A$4,Options!$A$5))</f>
        <v>Verband</v>
      </c>
      <c r="F1372" t="str" cm="1">
        <f t="array" ref="F1372">IF(E1372=Options!$A$3,"",IF(E1372=Options!$A$4,INDEX(Verband!$E$2:$E$179,MATCH(1,(A1372=Verband!$A$2:$A$179) * (Species!B1372=Verband!$B$2:$B$179) * (Species!C1372=Verband!$C$2:$C$179),0)),IF(E1372=Options!$A$5,INDEX(Assoziation!$F$2:$F$96,MATCH(1,(A1372=Assoziation!$A$2:$A$96) * (Species!B1372=Assoziation!$B$2:$B$96) * (Species!C1372=Assoziation!$C$2:$C$96) * (Species!D1372=Assoziation!$D$2:$D$96),0)),"")))</f>
        <v>Mesobromion</v>
      </c>
      <c r="G1372" t="str" cm="1">
        <f t="array" ref="G1372">IF(E1372=Options!$A$3,INDEX(Klasse!$D$2:$D$42,MATCH(1,(A1372=Klasse!$A$2:$A$42) * (Species!B1372=Klasse!$B$2:$B$42),0)),IF(E1372=Options!$A$4,INDEX(Verband!$F$2:$F$179,MATCH(1,(A1372=Verband!$A$2:$A$179) * (Species!B1372=Verband!$B$2:$B$179) * (Species!C1372=Verband!$C$2:$C$179),0)),IF(E1372=Options!$A$5,INDEX(Assoziation!$G$2:$G$96,MATCH(1,(A1372=Assoziation!$A$2:$A$96) * (Species!B1372=Assoziation!$B$2:$B$96) * (Species!C1372=Assoziation!$C$2:$C$96) * (Species!D1372=Assoziation!$D$2:$D$96),0)),"")))</f>
        <v>Mitteleuropäischer Halbtrockenrasen</v>
      </c>
      <c r="H1372" s="11" t="s">
        <v>1342</v>
      </c>
      <c r="I1372" s="10">
        <v>0</v>
      </c>
      <c r="J1372" s="10">
        <v>0</v>
      </c>
      <c r="K1372" s="10">
        <v>0</v>
      </c>
      <c r="L1372" t="str">
        <f t="shared" si="119"/>
        <v xml:space="preserve">Orchis </v>
      </c>
      <c r="M1372" t="str">
        <f t="shared" si="120"/>
        <v xml:space="preserve"> militaris</v>
      </c>
      <c r="N1372" t="str">
        <f t="shared" si="121"/>
        <v/>
      </c>
      <c r="O1372" t="str">
        <f t="shared" si="123"/>
        <v>Species</v>
      </c>
      <c r="P1372" t="str">
        <f t="shared" si="122"/>
        <v>L.</v>
      </c>
      <c r="Q1372" t="str">
        <f>LOOKUP(A1372,Formation!$A$2:$A$10,Formation!$B$2:$B$10)</f>
        <v>Grünland (Naturrasen, Wiesen und Weiden)</v>
      </c>
      <c r="R1372" t="str" cm="1">
        <f t="array" ref="R1372">INDEX(Klasse!$D$2:$D$42,MATCH(1,(A1372=Klasse!$A$2:$A$42) * (Species!B1372=Klasse!$B$2:$B$42),0))</f>
        <v>Wärmeliebende Trockenrasen</v>
      </c>
    </row>
    <row r="1373" spans="1:18" x14ac:dyDescent="0.3">
      <c r="A1373" s="10">
        <v>4</v>
      </c>
      <c r="B1373" s="10">
        <v>2</v>
      </c>
      <c r="C1373" s="10">
        <v>4</v>
      </c>
      <c r="E1373" t="str">
        <f>IF(C1373="",Options!$A$3,IF(D1373="",Options!$A$4,Options!$A$5))</f>
        <v>Verband</v>
      </c>
      <c r="F1373" t="str" cm="1">
        <f t="array" ref="F1373">IF(E1373=Options!$A$3,"",IF(E1373=Options!$A$4,INDEX(Verband!$E$2:$E$179,MATCH(1,(A1373=Verband!$A$2:$A$179) * (Species!B1373=Verband!$B$2:$B$179) * (Species!C1373=Verband!$C$2:$C$179),0)),IF(E1373=Options!$A$5,INDEX(Assoziation!$F$2:$F$96,MATCH(1,(A1373=Assoziation!$A$2:$A$96) * (Species!B1373=Assoziation!$B$2:$B$96) * (Species!C1373=Assoziation!$C$2:$C$96) * (Species!D1373=Assoziation!$D$2:$D$96),0)),"")))</f>
        <v>Mesobromion</v>
      </c>
      <c r="G1373" t="str" cm="1">
        <f t="array" ref="G1373">IF(E1373=Options!$A$3,INDEX(Klasse!$D$2:$D$42,MATCH(1,(A1373=Klasse!$A$2:$A$42) * (Species!B1373=Klasse!$B$2:$B$42),0)),IF(E1373=Options!$A$4,INDEX(Verband!$F$2:$F$179,MATCH(1,(A1373=Verband!$A$2:$A$179) * (Species!B1373=Verband!$B$2:$B$179) * (Species!C1373=Verband!$C$2:$C$179),0)),IF(E1373=Options!$A$5,INDEX(Assoziation!$G$2:$G$96,MATCH(1,(A1373=Assoziation!$A$2:$A$96) * (Species!B1373=Assoziation!$B$2:$B$96) * (Species!C1373=Assoziation!$C$2:$C$96) * (Species!D1373=Assoziation!$D$2:$D$96),0)),"")))</f>
        <v>Mitteleuropäischer Halbtrockenrasen</v>
      </c>
      <c r="H1373" s="11" t="s">
        <v>1343</v>
      </c>
      <c r="I1373" s="10">
        <v>0</v>
      </c>
      <c r="J1373" s="10">
        <v>0</v>
      </c>
      <c r="K1373" s="10">
        <v>0</v>
      </c>
      <c r="L1373" t="str">
        <f t="shared" ref="L1373:L1436" si="124">IF(O1373="Genus",H1373,LEFT(H1373,FIND(" ",H1373)))</f>
        <v xml:space="preserve">Orchis </v>
      </c>
      <c r="M1373" t="str">
        <f t="shared" ref="M1373:M1436" si="125">IF(O1373="Genus","",MID(H1373,FIND(" ",H1373),FIND(" ",H1373,FIND(" ",H1373)+1)-FIND(" ",H1373)))</f>
        <v xml:space="preserve"> ustulata</v>
      </c>
      <c r="N1373" t="str">
        <f t="shared" ref="N1373:N1436" si="126">IF(O1373="Subspecies",MID(H1373,FIND("subsp. ",H1373)+7,LEN(H1373)-FIND("subsp. ",H1373)+7),"")</f>
        <v/>
      </c>
      <c r="O1373" t="str">
        <f t="shared" si="123"/>
        <v>Species</v>
      </c>
      <c r="P1373" t="str">
        <f t="shared" ref="P1373:P1436" si="127">IF(O1373="Species",RIGHT(H1373,LEN(H1373)-FIND(" ",H1373,FIND(" ",H1373)+1)),"")</f>
        <v>L.</v>
      </c>
      <c r="Q1373" t="str">
        <f>LOOKUP(A1373,Formation!$A$2:$A$10,Formation!$B$2:$B$10)</f>
        <v>Grünland (Naturrasen, Wiesen und Weiden)</v>
      </c>
      <c r="R1373" t="str" cm="1">
        <f t="array" ref="R1373">INDEX(Klasse!$D$2:$D$42,MATCH(1,(A1373=Klasse!$A$2:$A$42) * (Species!B1373=Klasse!$B$2:$B$42),0))</f>
        <v>Wärmeliebende Trockenrasen</v>
      </c>
    </row>
    <row r="1374" spans="1:18" x14ac:dyDescent="0.3">
      <c r="A1374" s="10">
        <v>4</v>
      </c>
      <c r="B1374" s="10">
        <v>2</v>
      </c>
      <c r="C1374" s="10">
        <v>4</v>
      </c>
      <c r="E1374" t="str">
        <f>IF(C1374="",Options!$A$3,IF(D1374="",Options!$A$4,Options!$A$5))</f>
        <v>Verband</v>
      </c>
      <c r="F1374" t="str" cm="1">
        <f t="array" ref="F1374">IF(E1374=Options!$A$3,"",IF(E1374=Options!$A$4,INDEX(Verband!$E$2:$E$179,MATCH(1,(A1374=Verband!$A$2:$A$179) * (Species!B1374=Verband!$B$2:$B$179) * (Species!C1374=Verband!$C$2:$C$179),0)),IF(E1374=Options!$A$5,INDEX(Assoziation!$F$2:$F$96,MATCH(1,(A1374=Assoziation!$A$2:$A$96) * (Species!B1374=Assoziation!$B$2:$B$96) * (Species!C1374=Assoziation!$C$2:$C$96) * (Species!D1374=Assoziation!$D$2:$D$96),0)),"")))</f>
        <v>Mesobromion</v>
      </c>
      <c r="G1374" t="str" cm="1">
        <f t="array" ref="G1374">IF(E1374=Options!$A$3,INDEX(Klasse!$D$2:$D$42,MATCH(1,(A1374=Klasse!$A$2:$A$42) * (Species!B1374=Klasse!$B$2:$B$42),0)),IF(E1374=Options!$A$4,INDEX(Verband!$F$2:$F$179,MATCH(1,(A1374=Verband!$A$2:$A$179) * (Species!B1374=Verband!$B$2:$B$179) * (Species!C1374=Verband!$C$2:$C$179),0)),IF(E1374=Options!$A$5,INDEX(Assoziation!$G$2:$G$96,MATCH(1,(A1374=Assoziation!$A$2:$A$96) * (Species!B1374=Assoziation!$B$2:$B$96) * (Species!C1374=Assoziation!$C$2:$C$96) * (Species!D1374=Assoziation!$D$2:$D$96),0)),"")))</f>
        <v>Mitteleuropäischer Halbtrockenrasen</v>
      </c>
      <c r="H1374" s="11" t="s">
        <v>1344</v>
      </c>
      <c r="I1374" s="10">
        <v>0</v>
      </c>
      <c r="J1374" s="10">
        <v>0</v>
      </c>
      <c r="K1374" s="10">
        <v>0</v>
      </c>
      <c r="L1374" t="str">
        <f t="shared" si="124"/>
        <v xml:space="preserve">Orobanche </v>
      </c>
      <c r="M1374" t="str">
        <f t="shared" si="125"/>
        <v xml:space="preserve"> caryophyllacea</v>
      </c>
      <c r="N1374" t="str">
        <f t="shared" si="126"/>
        <v/>
      </c>
      <c r="O1374" t="str">
        <f t="shared" si="123"/>
        <v>Species</v>
      </c>
      <c r="P1374" t="str">
        <f t="shared" si="127"/>
        <v>Sm.</v>
      </c>
      <c r="Q1374" t="str">
        <f>LOOKUP(A1374,Formation!$A$2:$A$10,Formation!$B$2:$B$10)</f>
        <v>Grünland (Naturrasen, Wiesen und Weiden)</v>
      </c>
      <c r="R1374" t="str" cm="1">
        <f t="array" ref="R1374">INDEX(Klasse!$D$2:$D$42,MATCH(1,(A1374=Klasse!$A$2:$A$42) * (Species!B1374=Klasse!$B$2:$B$42),0))</f>
        <v>Wärmeliebende Trockenrasen</v>
      </c>
    </row>
    <row r="1375" spans="1:18" x14ac:dyDescent="0.3">
      <c r="A1375" s="10">
        <v>4</v>
      </c>
      <c r="B1375" s="10">
        <v>2</v>
      </c>
      <c r="C1375" s="10">
        <v>4</v>
      </c>
      <c r="E1375" t="str">
        <f>IF(C1375="",Options!$A$3,IF(D1375="",Options!$A$4,Options!$A$5))</f>
        <v>Verband</v>
      </c>
      <c r="F1375" t="str" cm="1">
        <f t="array" ref="F1375">IF(E1375=Options!$A$3,"",IF(E1375=Options!$A$4,INDEX(Verband!$E$2:$E$179,MATCH(1,(A1375=Verband!$A$2:$A$179) * (Species!B1375=Verband!$B$2:$B$179) * (Species!C1375=Verband!$C$2:$C$179),0)),IF(E1375=Options!$A$5,INDEX(Assoziation!$F$2:$F$96,MATCH(1,(A1375=Assoziation!$A$2:$A$96) * (Species!B1375=Assoziation!$B$2:$B$96) * (Species!C1375=Assoziation!$C$2:$C$96) * (Species!D1375=Assoziation!$D$2:$D$96),0)),"")))</f>
        <v>Mesobromion</v>
      </c>
      <c r="G1375" t="str" cm="1">
        <f t="array" ref="G1375">IF(E1375=Options!$A$3,INDEX(Klasse!$D$2:$D$42,MATCH(1,(A1375=Klasse!$A$2:$A$42) * (Species!B1375=Klasse!$B$2:$B$42),0)),IF(E1375=Options!$A$4,INDEX(Verband!$F$2:$F$179,MATCH(1,(A1375=Verband!$A$2:$A$179) * (Species!B1375=Verband!$B$2:$B$179) * (Species!C1375=Verband!$C$2:$C$179),0)),IF(E1375=Options!$A$5,INDEX(Assoziation!$G$2:$G$96,MATCH(1,(A1375=Assoziation!$A$2:$A$96) * (Species!B1375=Assoziation!$B$2:$B$96) * (Species!C1375=Assoziation!$C$2:$C$96) * (Species!D1375=Assoziation!$D$2:$D$96),0)),"")))</f>
        <v>Mitteleuropäischer Halbtrockenrasen</v>
      </c>
      <c r="H1375" s="11" t="s">
        <v>1141</v>
      </c>
      <c r="I1375" s="10">
        <v>0</v>
      </c>
      <c r="J1375" s="10">
        <v>0</v>
      </c>
      <c r="K1375" s="10">
        <v>0</v>
      </c>
      <c r="L1375" t="str">
        <f t="shared" si="124"/>
        <v xml:space="preserve">Pimpinella </v>
      </c>
      <c r="M1375" t="str">
        <f t="shared" si="125"/>
        <v xml:space="preserve"> saxifraga</v>
      </c>
      <c r="N1375" t="str">
        <f t="shared" si="126"/>
        <v/>
      </c>
      <c r="O1375" t="str">
        <f t="shared" si="123"/>
        <v>Species</v>
      </c>
      <c r="P1375" t="str">
        <f t="shared" si="127"/>
        <v>L.</v>
      </c>
      <c r="Q1375" t="str">
        <f>LOOKUP(A1375,Formation!$A$2:$A$10,Formation!$B$2:$B$10)</f>
        <v>Grünland (Naturrasen, Wiesen und Weiden)</v>
      </c>
      <c r="R1375" t="str" cm="1">
        <f t="array" ref="R1375">INDEX(Klasse!$D$2:$D$42,MATCH(1,(A1375=Klasse!$A$2:$A$42) * (Species!B1375=Klasse!$B$2:$B$42),0))</f>
        <v>Wärmeliebende Trockenrasen</v>
      </c>
    </row>
    <row r="1376" spans="1:18" x14ac:dyDescent="0.3">
      <c r="A1376" s="10">
        <v>4</v>
      </c>
      <c r="B1376" s="10">
        <v>2</v>
      </c>
      <c r="C1376" s="10">
        <v>4</v>
      </c>
      <c r="E1376" t="str">
        <f>IF(C1376="",Options!$A$3,IF(D1376="",Options!$A$4,Options!$A$5))</f>
        <v>Verband</v>
      </c>
      <c r="F1376" t="str" cm="1">
        <f t="array" ref="F1376">IF(E1376=Options!$A$3,"",IF(E1376=Options!$A$4,INDEX(Verband!$E$2:$E$179,MATCH(1,(A1376=Verband!$A$2:$A$179) * (Species!B1376=Verband!$B$2:$B$179) * (Species!C1376=Verband!$C$2:$C$179),0)),IF(E1376=Options!$A$5,INDEX(Assoziation!$F$2:$F$96,MATCH(1,(A1376=Assoziation!$A$2:$A$96) * (Species!B1376=Assoziation!$B$2:$B$96) * (Species!C1376=Assoziation!$C$2:$C$96) * (Species!D1376=Assoziation!$D$2:$D$96),0)),"")))</f>
        <v>Mesobromion</v>
      </c>
      <c r="G1376" t="str" cm="1">
        <f t="array" ref="G1376">IF(E1376=Options!$A$3,INDEX(Klasse!$D$2:$D$42,MATCH(1,(A1376=Klasse!$A$2:$A$42) * (Species!B1376=Klasse!$B$2:$B$42),0)),IF(E1376=Options!$A$4,INDEX(Verband!$F$2:$F$179,MATCH(1,(A1376=Verband!$A$2:$A$179) * (Species!B1376=Verband!$B$2:$B$179) * (Species!C1376=Verband!$C$2:$C$179),0)),IF(E1376=Options!$A$5,INDEX(Assoziation!$G$2:$G$96,MATCH(1,(A1376=Assoziation!$A$2:$A$96) * (Species!B1376=Assoziation!$B$2:$B$96) * (Species!C1376=Assoziation!$C$2:$C$96) * (Species!D1376=Assoziation!$D$2:$D$96),0)),"")))</f>
        <v>Mitteleuropäischer Halbtrockenrasen</v>
      </c>
      <c r="H1376" s="11" t="s">
        <v>1345</v>
      </c>
      <c r="I1376" s="10">
        <v>0</v>
      </c>
      <c r="J1376" s="10">
        <v>0</v>
      </c>
      <c r="K1376" s="10">
        <v>0</v>
      </c>
      <c r="L1376" t="str">
        <f t="shared" si="124"/>
        <v xml:space="preserve">Plantago </v>
      </c>
      <c r="M1376" t="str">
        <f t="shared" si="125"/>
        <v xml:space="preserve"> media</v>
      </c>
      <c r="N1376" t="str">
        <f t="shared" si="126"/>
        <v/>
      </c>
      <c r="O1376" t="str">
        <f t="shared" si="123"/>
        <v>Species</v>
      </c>
      <c r="P1376" t="str">
        <f t="shared" si="127"/>
        <v>L.</v>
      </c>
      <c r="Q1376" t="str">
        <f>LOOKUP(A1376,Formation!$A$2:$A$10,Formation!$B$2:$B$10)</f>
        <v>Grünland (Naturrasen, Wiesen und Weiden)</v>
      </c>
      <c r="R1376" t="str" cm="1">
        <f t="array" ref="R1376">INDEX(Klasse!$D$2:$D$42,MATCH(1,(A1376=Klasse!$A$2:$A$42) * (Species!B1376=Klasse!$B$2:$B$42),0))</f>
        <v>Wärmeliebende Trockenrasen</v>
      </c>
    </row>
    <row r="1377" spans="1:18" x14ac:dyDescent="0.3">
      <c r="A1377" s="10">
        <v>4</v>
      </c>
      <c r="B1377" s="10">
        <v>2</v>
      </c>
      <c r="C1377" s="10">
        <v>4</v>
      </c>
      <c r="E1377" t="str">
        <f>IF(C1377="",Options!$A$3,IF(D1377="",Options!$A$4,Options!$A$5))</f>
        <v>Verband</v>
      </c>
      <c r="F1377" t="str" cm="1">
        <f t="array" ref="F1377">IF(E1377=Options!$A$3,"",IF(E1377=Options!$A$4,INDEX(Verband!$E$2:$E$179,MATCH(1,(A1377=Verband!$A$2:$A$179) * (Species!B1377=Verband!$B$2:$B$179) * (Species!C1377=Verband!$C$2:$C$179),0)),IF(E1377=Options!$A$5,INDEX(Assoziation!$F$2:$F$96,MATCH(1,(A1377=Assoziation!$A$2:$A$96) * (Species!B1377=Assoziation!$B$2:$B$96) * (Species!C1377=Assoziation!$C$2:$C$96) * (Species!D1377=Assoziation!$D$2:$D$96),0)),"")))</f>
        <v>Mesobromion</v>
      </c>
      <c r="G1377" t="str" cm="1">
        <f t="array" ref="G1377">IF(E1377=Options!$A$3,INDEX(Klasse!$D$2:$D$42,MATCH(1,(A1377=Klasse!$A$2:$A$42) * (Species!B1377=Klasse!$B$2:$B$42),0)),IF(E1377=Options!$A$4,INDEX(Verband!$F$2:$F$179,MATCH(1,(A1377=Verband!$A$2:$A$179) * (Species!B1377=Verband!$B$2:$B$179) * (Species!C1377=Verband!$C$2:$C$179),0)),IF(E1377=Options!$A$5,INDEX(Assoziation!$G$2:$G$96,MATCH(1,(A1377=Assoziation!$A$2:$A$96) * (Species!B1377=Assoziation!$B$2:$B$96) * (Species!C1377=Assoziation!$C$2:$C$96) * (Species!D1377=Assoziation!$D$2:$D$96),0)),"")))</f>
        <v>Mitteleuropäischer Halbtrockenrasen</v>
      </c>
      <c r="H1377" s="11" t="s">
        <v>1346</v>
      </c>
      <c r="I1377" s="10">
        <v>0</v>
      </c>
      <c r="J1377" s="10">
        <v>0</v>
      </c>
      <c r="K1377" s="10">
        <v>0</v>
      </c>
      <c r="L1377" t="str">
        <f t="shared" si="124"/>
        <v xml:space="preserve">Polygala </v>
      </c>
      <c r="M1377" t="str">
        <f t="shared" si="125"/>
        <v xml:space="preserve"> comosa</v>
      </c>
      <c r="N1377" t="str">
        <f t="shared" si="126"/>
        <v/>
      </c>
      <c r="O1377" t="str">
        <f t="shared" si="123"/>
        <v>Species</v>
      </c>
      <c r="P1377" t="str">
        <f t="shared" si="127"/>
        <v>Schkuhr</v>
      </c>
      <c r="Q1377" t="str">
        <f>LOOKUP(A1377,Formation!$A$2:$A$10,Formation!$B$2:$B$10)</f>
        <v>Grünland (Naturrasen, Wiesen und Weiden)</v>
      </c>
      <c r="R1377" t="str" cm="1">
        <f t="array" ref="R1377">INDEX(Klasse!$D$2:$D$42,MATCH(1,(A1377=Klasse!$A$2:$A$42) * (Species!B1377=Klasse!$B$2:$B$42),0))</f>
        <v>Wärmeliebende Trockenrasen</v>
      </c>
    </row>
    <row r="1378" spans="1:18" x14ac:dyDescent="0.3">
      <c r="A1378" s="10">
        <v>4</v>
      </c>
      <c r="B1378" s="10">
        <v>2</v>
      </c>
      <c r="C1378" s="10">
        <v>4</v>
      </c>
      <c r="E1378" t="str">
        <f>IF(C1378="",Options!$A$3,IF(D1378="",Options!$A$4,Options!$A$5))</f>
        <v>Verband</v>
      </c>
      <c r="F1378" t="str" cm="1">
        <f t="array" ref="F1378">IF(E1378=Options!$A$3,"",IF(E1378=Options!$A$4,INDEX(Verband!$E$2:$E$179,MATCH(1,(A1378=Verband!$A$2:$A$179) * (Species!B1378=Verband!$B$2:$B$179) * (Species!C1378=Verband!$C$2:$C$179),0)),IF(E1378=Options!$A$5,INDEX(Assoziation!$F$2:$F$96,MATCH(1,(A1378=Assoziation!$A$2:$A$96) * (Species!B1378=Assoziation!$B$2:$B$96) * (Species!C1378=Assoziation!$C$2:$C$96) * (Species!D1378=Assoziation!$D$2:$D$96),0)),"")))</f>
        <v>Mesobromion</v>
      </c>
      <c r="G1378" t="str" cm="1">
        <f t="array" ref="G1378">IF(E1378=Options!$A$3,INDEX(Klasse!$D$2:$D$42,MATCH(1,(A1378=Klasse!$A$2:$A$42) * (Species!B1378=Klasse!$B$2:$B$42),0)),IF(E1378=Options!$A$4,INDEX(Verband!$F$2:$F$179,MATCH(1,(A1378=Verband!$A$2:$A$179) * (Species!B1378=Verband!$B$2:$B$179) * (Species!C1378=Verband!$C$2:$C$179),0)),IF(E1378=Options!$A$5,INDEX(Assoziation!$G$2:$G$96,MATCH(1,(A1378=Assoziation!$A$2:$A$96) * (Species!B1378=Assoziation!$B$2:$B$96) * (Species!C1378=Assoziation!$C$2:$C$96) * (Species!D1378=Assoziation!$D$2:$D$96),0)),"")))</f>
        <v>Mitteleuropäischer Halbtrockenrasen</v>
      </c>
      <c r="H1378" s="11" t="s">
        <v>1347</v>
      </c>
      <c r="I1378" s="10">
        <v>0</v>
      </c>
      <c r="J1378" s="10">
        <v>0</v>
      </c>
      <c r="K1378" s="10">
        <v>0</v>
      </c>
      <c r="L1378" t="str">
        <f t="shared" si="124"/>
        <v xml:space="preserve">Polygala </v>
      </c>
      <c r="M1378" t="str">
        <f t="shared" si="125"/>
        <v xml:space="preserve"> vulgaris</v>
      </c>
      <c r="N1378" t="str">
        <f t="shared" si="126"/>
        <v>vulgaris</v>
      </c>
      <c r="O1378" t="str">
        <f t="shared" si="123"/>
        <v>Subspecies</v>
      </c>
      <c r="P1378" t="str">
        <f t="shared" si="127"/>
        <v/>
      </c>
      <c r="Q1378" t="str">
        <f>LOOKUP(A1378,Formation!$A$2:$A$10,Formation!$B$2:$B$10)</f>
        <v>Grünland (Naturrasen, Wiesen und Weiden)</v>
      </c>
      <c r="R1378" t="str" cm="1">
        <f t="array" ref="R1378">INDEX(Klasse!$D$2:$D$42,MATCH(1,(A1378=Klasse!$A$2:$A$42) * (Species!B1378=Klasse!$B$2:$B$42),0))</f>
        <v>Wärmeliebende Trockenrasen</v>
      </c>
    </row>
    <row r="1379" spans="1:18" x14ac:dyDescent="0.3">
      <c r="A1379" s="10">
        <v>4</v>
      </c>
      <c r="B1379" s="10">
        <v>2</v>
      </c>
      <c r="C1379" s="10">
        <v>4</v>
      </c>
      <c r="E1379" t="str">
        <f>IF(C1379="",Options!$A$3,IF(D1379="",Options!$A$4,Options!$A$5))</f>
        <v>Verband</v>
      </c>
      <c r="F1379" t="str" cm="1">
        <f t="array" ref="F1379">IF(E1379=Options!$A$3,"",IF(E1379=Options!$A$4,INDEX(Verband!$E$2:$E$179,MATCH(1,(A1379=Verband!$A$2:$A$179) * (Species!B1379=Verband!$B$2:$B$179) * (Species!C1379=Verband!$C$2:$C$179),0)),IF(E1379=Options!$A$5,INDEX(Assoziation!$F$2:$F$96,MATCH(1,(A1379=Assoziation!$A$2:$A$96) * (Species!B1379=Assoziation!$B$2:$B$96) * (Species!C1379=Assoziation!$C$2:$C$96) * (Species!D1379=Assoziation!$D$2:$D$96),0)),"")))</f>
        <v>Mesobromion</v>
      </c>
      <c r="G1379" t="str" cm="1">
        <f t="array" ref="G1379">IF(E1379=Options!$A$3,INDEX(Klasse!$D$2:$D$42,MATCH(1,(A1379=Klasse!$A$2:$A$42) * (Species!B1379=Klasse!$B$2:$B$42),0)),IF(E1379=Options!$A$4,INDEX(Verband!$F$2:$F$179,MATCH(1,(A1379=Verband!$A$2:$A$179) * (Species!B1379=Verband!$B$2:$B$179) * (Species!C1379=Verband!$C$2:$C$179),0)),IF(E1379=Options!$A$5,INDEX(Assoziation!$G$2:$G$96,MATCH(1,(A1379=Assoziation!$A$2:$A$96) * (Species!B1379=Assoziation!$B$2:$B$96) * (Species!C1379=Assoziation!$C$2:$C$96) * (Species!D1379=Assoziation!$D$2:$D$96),0)),"")))</f>
        <v>Mitteleuropäischer Halbtrockenrasen</v>
      </c>
      <c r="H1379" s="11" t="s">
        <v>1280</v>
      </c>
      <c r="I1379" s="12">
        <v>0</v>
      </c>
      <c r="J1379" s="10">
        <v>0</v>
      </c>
      <c r="K1379" s="10">
        <v>0</v>
      </c>
      <c r="L1379" t="str">
        <f t="shared" si="124"/>
        <v xml:space="preserve">Potentilla </v>
      </c>
      <c r="M1379" t="str">
        <f t="shared" si="125"/>
        <v xml:space="preserve"> verna</v>
      </c>
      <c r="N1379" t="str">
        <f t="shared" si="126"/>
        <v/>
      </c>
      <c r="O1379" t="str">
        <f t="shared" si="123"/>
        <v>Species</v>
      </c>
      <c r="P1379" t="str">
        <f t="shared" si="127"/>
        <v>L.</v>
      </c>
      <c r="Q1379" t="str">
        <f>LOOKUP(A1379,Formation!$A$2:$A$10,Formation!$B$2:$B$10)</f>
        <v>Grünland (Naturrasen, Wiesen und Weiden)</v>
      </c>
      <c r="R1379" t="str" cm="1">
        <f t="array" ref="R1379">INDEX(Klasse!$D$2:$D$42,MATCH(1,(A1379=Klasse!$A$2:$A$42) * (Species!B1379=Klasse!$B$2:$B$42),0))</f>
        <v>Wärmeliebende Trockenrasen</v>
      </c>
    </row>
    <row r="1380" spans="1:18" x14ac:dyDescent="0.3">
      <c r="A1380" s="10">
        <v>4</v>
      </c>
      <c r="B1380" s="10">
        <v>2</v>
      </c>
      <c r="C1380" s="10">
        <v>4</v>
      </c>
      <c r="E1380" t="str">
        <f>IF(C1380="",Options!$A$3,IF(D1380="",Options!$A$4,Options!$A$5))</f>
        <v>Verband</v>
      </c>
      <c r="F1380" t="str" cm="1">
        <f t="array" ref="F1380">IF(E1380=Options!$A$3,"",IF(E1380=Options!$A$4,INDEX(Verband!$E$2:$E$179,MATCH(1,(A1380=Verband!$A$2:$A$179) * (Species!B1380=Verband!$B$2:$B$179) * (Species!C1380=Verband!$C$2:$C$179),0)),IF(E1380=Options!$A$5,INDEX(Assoziation!$F$2:$F$96,MATCH(1,(A1380=Assoziation!$A$2:$A$96) * (Species!B1380=Assoziation!$B$2:$B$96) * (Species!C1380=Assoziation!$C$2:$C$96) * (Species!D1380=Assoziation!$D$2:$D$96),0)),"")))</f>
        <v>Mesobromion</v>
      </c>
      <c r="G1380" t="str" cm="1">
        <f t="array" ref="G1380">IF(E1380=Options!$A$3,INDEX(Klasse!$D$2:$D$42,MATCH(1,(A1380=Klasse!$A$2:$A$42) * (Species!B1380=Klasse!$B$2:$B$42),0)),IF(E1380=Options!$A$4,INDEX(Verband!$F$2:$F$179,MATCH(1,(A1380=Verband!$A$2:$A$179) * (Species!B1380=Verband!$B$2:$B$179) * (Species!C1380=Verband!$C$2:$C$179),0)),IF(E1380=Options!$A$5,INDEX(Assoziation!$G$2:$G$96,MATCH(1,(A1380=Assoziation!$A$2:$A$96) * (Species!B1380=Assoziation!$B$2:$B$96) * (Species!C1380=Assoziation!$C$2:$C$96) * (Species!D1380=Assoziation!$D$2:$D$96),0)),"")))</f>
        <v>Mitteleuropäischer Halbtrockenrasen</v>
      </c>
      <c r="H1380" s="11" t="s">
        <v>1348</v>
      </c>
      <c r="I1380" s="10">
        <v>0</v>
      </c>
      <c r="J1380" s="10">
        <v>0</v>
      </c>
      <c r="K1380" s="10">
        <v>0</v>
      </c>
      <c r="L1380" t="str">
        <f t="shared" si="124"/>
        <v xml:space="preserve">Primula </v>
      </c>
      <c r="M1380" t="str">
        <f t="shared" si="125"/>
        <v xml:space="preserve"> veris</v>
      </c>
      <c r="N1380" t="str">
        <f t="shared" si="126"/>
        <v>veris</v>
      </c>
      <c r="O1380" t="str">
        <f t="shared" si="123"/>
        <v>Subspecies</v>
      </c>
      <c r="P1380" t="str">
        <f t="shared" si="127"/>
        <v/>
      </c>
      <c r="Q1380" t="str">
        <f>LOOKUP(A1380,Formation!$A$2:$A$10,Formation!$B$2:$B$10)</f>
        <v>Grünland (Naturrasen, Wiesen und Weiden)</v>
      </c>
      <c r="R1380" t="str" cm="1">
        <f t="array" ref="R1380">INDEX(Klasse!$D$2:$D$42,MATCH(1,(A1380=Klasse!$A$2:$A$42) * (Species!B1380=Klasse!$B$2:$B$42),0))</f>
        <v>Wärmeliebende Trockenrasen</v>
      </c>
    </row>
    <row r="1381" spans="1:18" x14ac:dyDescent="0.3">
      <c r="A1381" s="10">
        <v>4</v>
      </c>
      <c r="B1381" s="10">
        <v>2</v>
      </c>
      <c r="C1381" s="10">
        <v>4</v>
      </c>
      <c r="E1381" t="str">
        <f>IF(C1381="",Options!$A$3,IF(D1381="",Options!$A$4,Options!$A$5))</f>
        <v>Verband</v>
      </c>
      <c r="F1381" t="str" cm="1">
        <f t="array" ref="F1381">IF(E1381=Options!$A$3,"",IF(E1381=Options!$A$4,INDEX(Verband!$E$2:$E$179,MATCH(1,(A1381=Verband!$A$2:$A$179) * (Species!B1381=Verband!$B$2:$B$179) * (Species!C1381=Verband!$C$2:$C$179),0)),IF(E1381=Options!$A$5,INDEX(Assoziation!$F$2:$F$96,MATCH(1,(A1381=Assoziation!$A$2:$A$96) * (Species!B1381=Assoziation!$B$2:$B$96) * (Species!C1381=Assoziation!$C$2:$C$96) * (Species!D1381=Assoziation!$D$2:$D$96),0)),"")))</f>
        <v>Mesobromion</v>
      </c>
      <c r="G1381" t="str" cm="1">
        <f t="array" ref="G1381">IF(E1381=Options!$A$3,INDEX(Klasse!$D$2:$D$42,MATCH(1,(A1381=Klasse!$A$2:$A$42) * (Species!B1381=Klasse!$B$2:$B$42),0)),IF(E1381=Options!$A$4,INDEX(Verband!$F$2:$F$179,MATCH(1,(A1381=Verband!$A$2:$A$179) * (Species!B1381=Verband!$B$2:$B$179) * (Species!C1381=Verband!$C$2:$C$179),0)),IF(E1381=Options!$A$5,INDEX(Assoziation!$G$2:$G$96,MATCH(1,(A1381=Assoziation!$A$2:$A$96) * (Species!B1381=Assoziation!$B$2:$B$96) * (Species!C1381=Assoziation!$C$2:$C$96) * (Species!D1381=Assoziation!$D$2:$D$96),0)),"")))</f>
        <v>Mitteleuropäischer Halbtrockenrasen</v>
      </c>
      <c r="H1381" s="11" t="s">
        <v>1143</v>
      </c>
      <c r="I1381" s="10">
        <v>0</v>
      </c>
      <c r="J1381" s="10">
        <v>0</v>
      </c>
      <c r="K1381" s="10">
        <v>0</v>
      </c>
      <c r="L1381" t="str">
        <f t="shared" si="124"/>
        <v xml:space="preserve">Ranunculus </v>
      </c>
      <c r="M1381" t="str">
        <f t="shared" si="125"/>
        <v xml:space="preserve"> bulbosus</v>
      </c>
      <c r="N1381" t="str">
        <f t="shared" si="126"/>
        <v/>
      </c>
      <c r="O1381" t="str">
        <f t="shared" si="123"/>
        <v>Species</v>
      </c>
      <c r="P1381" t="str">
        <f t="shared" si="127"/>
        <v>L.</v>
      </c>
      <c r="Q1381" t="str">
        <f>LOOKUP(A1381,Formation!$A$2:$A$10,Formation!$B$2:$B$10)</f>
        <v>Grünland (Naturrasen, Wiesen und Weiden)</v>
      </c>
      <c r="R1381" t="str" cm="1">
        <f t="array" ref="R1381">INDEX(Klasse!$D$2:$D$42,MATCH(1,(A1381=Klasse!$A$2:$A$42) * (Species!B1381=Klasse!$B$2:$B$42),0))</f>
        <v>Wärmeliebende Trockenrasen</v>
      </c>
    </row>
    <row r="1382" spans="1:18" x14ac:dyDescent="0.3">
      <c r="A1382" s="10">
        <v>4</v>
      </c>
      <c r="B1382" s="10">
        <v>2</v>
      </c>
      <c r="C1382" s="10">
        <v>4</v>
      </c>
      <c r="E1382" t="str">
        <f>IF(C1382="",Options!$A$3,IF(D1382="",Options!$A$4,Options!$A$5))</f>
        <v>Verband</v>
      </c>
      <c r="F1382" t="str" cm="1">
        <f t="array" ref="F1382">IF(E1382=Options!$A$3,"",IF(E1382=Options!$A$4,INDEX(Verband!$E$2:$E$179,MATCH(1,(A1382=Verband!$A$2:$A$179) * (Species!B1382=Verband!$B$2:$B$179) * (Species!C1382=Verband!$C$2:$C$179),0)),IF(E1382=Options!$A$5,INDEX(Assoziation!$F$2:$F$96,MATCH(1,(A1382=Assoziation!$A$2:$A$96) * (Species!B1382=Assoziation!$B$2:$B$96) * (Species!C1382=Assoziation!$C$2:$C$96) * (Species!D1382=Assoziation!$D$2:$D$96),0)),"")))</f>
        <v>Mesobromion</v>
      </c>
      <c r="G1382" t="str" cm="1">
        <f t="array" ref="G1382">IF(E1382=Options!$A$3,INDEX(Klasse!$D$2:$D$42,MATCH(1,(A1382=Klasse!$A$2:$A$42) * (Species!B1382=Klasse!$B$2:$B$42),0)),IF(E1382=Options!$A$4,INDEX(Verband!$F$2:$F$179,MATCH(1,(A1382=Verband!$A$2:$A$179) * (Species!B1382=Verband!$B$2:$B$179) * (Species!C1382=Verband!$C$2:$C$179),0)),IF(E1382=Options!$A$5,INDEX(Assoziation!$G$2:$G$96,MATCH(1,(A1382=Assoziation!$A$2:$A$96) * (Species!B1382=Assoziation!$B$2:$B$96) * (Species!C1382=Assoziation!$C$2:$C$96) * (Species!D1382=Assoziation!$D$2:$D$96),0)),"")))</f>
        <v>Mitteleuropäischer Halbtrockenrasen</v>
      </c>
      <c r="H1382" s="11" t="s">
        <v>1349</v>
      </c>
      <c r="I1382" s="10">
        <v>0</v>
      </c>
      <c r="J1382" s="10">
        <v>0</v>
      </c>
      <c r="K1382" s="10">
        <v>0</v>
      </c>
      <c r="L1382" t="str">
        <f t="shared" si="124"/>
        <v xml:space="preserve">Rhinanthus </v>
      </c>
      <c r="M1382" t="str">
        <f t="shared" si="125"/>
        <v xml:space="preserve"> alectorolophus</v>
      </c>
      <c r="N1382" t="str">
        <f t="shared" si="126"/>
        <v/>
      </c>
      <c r="O1382" t="str">
        <f t="shared" si="123"/>
        <v>Species</v>
      </c>
      <c r="P1382" t="str">
        <f t="shared" si="127"/>
        <v>(Scop.) Pollich</v>
      </c>
      <c r="Q1382" t="str">
        <f>LOOKUP(A1382,Formation!$A$2:$A$10,Formation!$B$2:$B$10)</f>
        <v>Grünland (Naturrasen, Wiesen und Weiden)</v>
      </c>
      <c r="R1382" t="str" cm="1">
        <f t="array" ref="R1382">INDEX(Klasse!$D$2:$D$42,MATCH(1,(A1382=Klasse!$A$2:$A$42) * (Species!B1382=Klasse!$B$2:$B$42),0))</f>
        <v>Wärmeliebende Trockenrasen</v>
      </c>
    </row>
    <row r="1383" spans="1:18" x14ac:dyDescent="0.3">
      <c r="A1383" s="10">
        <v>4</v>
      </c>
      <c r="B1383" s="10">
        <v>2</v>
      </c>
      <c r="C1383" s="10">
        <v>4</v>
      </c>
      <c r="E1383" t="str">
        <f>IF(C1383="",Options!$A$3,IF(D1383="",Options!$A$4,Options!$A$5))</f>
        <v>Verband</v>
      </c>
      <c r="F1383" t="str" cm="1">
        <f t="array" ref="F1383">IF(E1383=Options!$A$3,"",IF(E1383=Options!$A$4,INDEX(Verband!$E$2:$E$179,MATCH(1,(A1383=Verband!$A$2:$A$179) * (Species!B1383=Verband!$B$2:$B$179) * (Species!C1383=Verband!$C$2:$C$179),0)),IF(E1383=Options!$A$5,INDEX(Assoziation!$F$2:$F$96,MATCH(1,(A1383=Assoziation!$A$2:$A$96) * (Species!B1383=Assoziation!$B$2:$B$96) * (Species!C1383=Assoziation!$C$2:$C$96) * (Species!D1383=Assoziation!$D$2:$D$96),0)),"")))</f>
        <v>Mesobromion</v>
      </c>
      <c r="G1383" t="str" cm="1">
        <f t="array" ref="G1383">IF(E1383=Options!$A$3,INDEX(Klasse!$D$2:$D$42,MATCH(1,(A1383=Klasse!$A$2:$A$42) * (Species!B1383=Klasse!$B$2:$B$42),0)),IF(E1383=Options!$A$4,INDEX(Verband!$F$2:$F$179,MATCH(1,(A1383=Verband!$A$2:$A$179) * (Species!B1383=Verband!$B$2:$B$179) * (Species!C1383=Verband!$C$2:$C$179),0)),IF(E1383=Options!$A$5,INDEX(Assoziation!$G$2:$G$96,MATCH(1,(A1383=Assoziation!$A$2:$A$96) * (Species!B1383=Assoziation!$B$2:$B$96) * (Species!C1383=Assoziation!$C$2:$C$96) * (Species!D1383=Assoziation!$D$2:$D$96),0)),"")))</f>
        <v>Mitteleuropäischer Halbtrockenrasen</v>
      </c>
      <c r="H1383" s="11" t="s">
        <v>1350</v>
      </c>
      <c r="I1383" s="10">
        <v>0</v>
      </c>
      <c r="J1383" s="10">
        <v>0</v>
      </c>
      <c r="K1383" s="10">
        <v>0</v>
      </c>
      <c r="L1383" t="str">
        <f t="shared" si="124"/>
        <v xml:space="preserve">Salvia </v>
      </c>
      <c r="M1383" t="str">
        <f t="shared" si="125"/>
        <v xml:space="preserve"> pratensis</v>
      </c>
      <c r="N1383" t="str">
        <f t="shared" si="126"/>
        <v/>
      </c>
      <c r="O1383" t="str">
        <f t="shared" si="123"/>
        <v>Species</v>
      </c>
      <c r="P1383" t="str">
        <f t="shared" si="127"/>
        <v>L.</v>
      </c>
      <c r="Q1383" t="str">
        <f>LOOKUP(A1383,Formation!$A$2:$A$10,Formation!$B$2:$B$10)</f>
        <v>Grünland (Naturrasen, Wiesen und Weiden)</v>
      </c>
      <c r="R1383" t="str" cm="1">
        <f t="array" ref="R1383">INDEX(Klasse!$D$2:$D$42,MATCH(1,(A1383=Klasse!$A$2:$A$42) * (Species!B1383=Klasse!$B$2:$B$42),0))</f>
        <v>Wärmeliebende Trockenrasen</v>
      </c>
    </row>
    <row r="1384" spans="1:18" x14ac:dyDescent="0.3">
      <c r="A1384" s="10">
        <v>4</v>
      </c>
      <c r="B1384" s="10">
        <v>2</v>
      </c>
      <c r="C1384" s="10">
        <v>4</v>
      </c>
      <c r="E1384" t="str">
        <f>IF(C1384="",Options!$A$3,IF(D1384="",Options!$A$4,Options!$A$5))</f>
        <v>Verband</v>
      </c>
      <c r="F1384" t="str" cm="1">
        <f t="array" ref="F1384">IF(E1384=Options!$A$3,"",IF(E1384=Options!$A$4,INDEX(Verband!$E$2:$E$179,MATCH(1,(A1384=Verband!$A$2:$A$179) * (Species!B1384=Verband!$B$2:$B$179) * (Species!C1384=Verband!$C$2:$C$179),0)),IF(E1384=Options!$A$5,INDEX(Assoziation!$F$2:$F$96,MATCH(1,(A1384=Assoziation!$A$2:$A$96) * (Species!B1384=Assoziation!$B$2:$B$96) * (Species!C1384=Assoziation!$C$2:$C$96) * (Species!D1384=Assoziation!$D$2:$D$96),0)),"")))</f>
        <v>Mesobromion</v>
      </c>
      <c r="G1384" t="str" cm="1">
        <f t="array" ref="G1384">IF(E1384=Options!$A$3,INDEX(Klasse!$D$2:$D$42,MATCH(1,(A1384=Klasse!$A$2:$A$42) * (Species!B1384=Klasse!$B$2:$B$42),0)),IF(E1384=Options!$A$4,INDEX(Verband!$F$2:$F$179,MATCH(1,(A1384=Verband!$A$2:$A$179) * (Species!B1384=Verband!$B$2:$B$179) * (Species!C1384=Verband!$C$2:$C$179),0)),IF(E1384=Options!$A$5,INDEX(Assoziation!$G$2:$G$96,MATCH(1,(A1384=Assoziation!$A$2:$A$96) * (Species!B1384=Assoziation!$B$2:$B$96) * (Species!C1384=Assoziation!$C$2:$C$96) * (Species!D1384=Assoziation!$D$2:$D$96),0)),"")))</f>
        <v>Mitteleuropäischer Halbtrockenrasen</v>
      </c>
      <c r="H1384" s="11" t="s">
        <v>1144</v>
      </c>
      <c r="I1384" s="10">
        <v>0</v>
      </c>
      <c r="J1384" s="10">
        <v>1</v>
      </c>
      <c r="K1384" s="10">
        <v>0</v>
      </c>
      <c r="L1384" t="str">
        <f t="shared" si="124"/>
        <v xml:space="preserve">Sanguisorba </v>
      </c>
      <c r="M1384" t="str">
        <f t="shared" si="125"/>
        <v xml:space="preserve"> minor</v>
      </c>
      <c r="N1384" t="str">
        <f t="shared" si="126"/>
        <v>minor</v>
      </c>
      <c r="O1384" t="str">
        <f t="shared" si="123"/>
        <v>Subspecies</v>
      </c>
      <c r="P1384" t="str">
        <f t="shared" si="127"/>
        <v/>
      </c>
      <c r="Q1384" t="str">
        <f>LOOKUP(A1384,Formation!$A$2:$A$10,Formation!$B$2:$B$10)</f>
        <v>Grünland (Naturrasen, Wiesen und Weiden)</v>
      </c>
      <c r="R1384" t="str" cm="1">
        <f t="array" ref="R1384">INDEX(Klasse!$D$2:$D$42,MATCH(1,(A1384=Klasse!$A$2:$A$42) * (Species!B1384=Klasse!$B$2:$B$42),0))</f>
        <v>Wärmeliebende Trockenrasen</v>
      </c>
    </row>
    <row r="1385" spans="1:18" x14ac:dyDescent="0.3">
      <c r="A1385" s="10">
        <v>4</v>
      </c>
      <c r="B1385" s="10">
        <v>2</v>
      </c>
      <c r="C1385" s="10">
        <v>4</v>
      </c>
      <c r="E1385" t="str">
        <f>IF(C1385="",Options!$A$3,IF(D1385="",Options!$A$4,Options!$A$5))</f>
        <v>Verband</v>
      </c>
      <c r="F1385" t="str" cm="1">
        <f t="array" ref="F1385">IF(E1385=Options!$A$3,"",IF(E1385=Options!$A$4,INDEX(Verband!$E$2:$E$179,MATCH(1,(A1385=Verband!$A$2:$A$179) * (Species!B1385=Verband!$B$2:$B$179) * (Species!C1385=Verband!$C$2:$C$179),0)),IF(E1385=Options!$A$5,INDEX(Assoziation!$F$2:$F$96,MATCH(1,(A1385=Assoziation!$A$2:$A$96) * (Species!B1385=Assoziation!$B$2:$B$96) * (Species!C1385=Assoziation!$C$2:$C$96) * (Species!D1385=Assoziation!$D$2:$D$96),0)),"")))</f>
        <v>Mesobromion</v>
      </c>
      <c r="G1385" t="str" cm="1">
        <f t="array" ref="G1385">IF(E1385=Options!$A$3,INDEX(Klasse!$D$2:$D$42,MATCH(1,(A1385=Klasse!$A$2:$A$42) * (Species!B1385=Klasse!$B$2:$B$42),0)),IF(E1385=Options!$A$4,INDEX(Verband!$F$2:$F$179,MATCH(1,(A1385=Verband!$A$2:$A$179) * (Species!B1385=Verband!$B$2:$B$179) * (Species!C1385=Verband!$C$2:$C$179),0)),IF(E1385=Options!$A$5,INDEX(Assoziation!$G$2:$G$96,MATCH(1,(A1385=Assoziation!$A$2:$A$96) * (Species!B1385=Assoziation!$B$2:$B$96) * (Species!C1385=Assoziation!$C$2:$C$96) * (Species!D1385=Assoziation!$D$2:$D$96),0)),"")))</f>
        <v>Mitteleuropäischer Halbtrockenrasen</v>
      </c>
      <c r="H1385" s="11" t="s">
        <v>1351</v>
      </c>
      <c r="I1385" s="10">
        <v>0</v>
      </c>
      <c r="J1385" s="10">
        <v>0</v>
      </c>
      <c r="K1385" s="10">
        <v>0</v>
      </c>
      <c r="L1385" t="str">
        <f t="shared" si="124"/>
        <v xml:space="preserve">Scabiosa </v>
      </c>
      <c r="M1385" t="str">
        <f t="shared" si="125"/>
        <v xml:space="preserve"> columbaria</v>
      </c>
      <c r="N1385" t="str">
        <f t="shared" si="126"/>
        <v>columbaria</v>
      </c>
      <c r="O1385" t="str">
        <f t="shared" si="123"/>
        <v>Subspecies</v>
      </c>
      <c r="P1385" t="str">
        <f t="shared" si="127"/>
        <v/>
      </c>
      <c r="Q1385" t="str">
        <f>LOOKUP(A1385,Formation!$A$2:$A$10,Formation!$B$2:$B$10)</f>
        <v>Grünland (Naturrasen, Wiesen und Weiden)</v>
      </c>
      <c r="R1385" t="str" cm="1">
        <f t="array" ref="R1385">INDEX(Klasse!$D$2:$D$42,MATCH(1,(A1385=Klasse!$A$2:$A$42) * (Species!B1385=Klasse!$B$2:$B$42),0))</f>
        <v>Wärmeliebende Trockenrasen</v>
      </c>
    </row>
    <row r="1386" spans="1:18" x14ac:dyDescent="0.3">
      <c r="A1386" s="10">
        <v>4</v>
      </c>
      <c r="B1386" s="10">
        <v>2</v>
      </c>
      <c r="C1386" s="10">
        <v>4</v>
      </c>
      <c r="E1386" t="str">
        <f>IF(C1386="",Options!$A$3,IF(D1386="",Options!$A$4,Options!$A$5))</f>
        <v>Verband</v>
      </c>
      <c r="F1386" t="str" cm="1">
        <f t="array" ref="F1386">IF(E1386=Options!$A$3,"",IF(E1386=Options!$A$4,INDEX(Verband!$E$2:$E$179,MATCH(1,(A1386=Verband!$A$2:$A$179) * (Species!B1386=Verband!$B$2:$B$179) * (Species!C1386=Verband!$C$2:$C$179),0)),IF(E1386=Options!$A$5,INDEX(Assoziation!$F$2:$F$96,MATCH(1,(A1386=Assoziation!$A$2:$A$96) * (Species!B1386=Assoziation!$B$2:$B$96) * (Species!C1386=Assoziation!$C$2:$C$96) * (Species!D1386=Assoziation!$D$2:$D$96),0)),"")))</f>
        <v>Mesobromion</v>
      </c>
      <c r="G1386" t="str" cm="1">
        <f t="array" ref="G1386">IF(E1386=Options!$A$3,INDEX(Klasse!$D$2:$D$42,MATCH(1,(A1386=Klasse!$A$2:$A$42) * (Species!B1386=Klasse!$B$2:$B$42),0)),IF(E1386=Options!$A$4,INDEX(Verband!$F$2:$F$179,MATCH(1,(A1386=Verband!$A$2:$A$179) * (Species!B1386=Verband!$B$2:$B$179) * (Species!C1386=Verband!$C$2:$C$179),0)),IF(E1386=Options!$A$5,INDEX(Assoziation!$G$2:$G$96,MATCH(1,(A1386=Assoziation!$A$2:$A$96) * (Species!B1386=Assoziation!$B$2:$B$96) * (Species!C1386=Assoziation!$C$2:$C$96) * (Species!D1386=Assoziation!$D$2:$D$96),0)),"")))</f>
        <v>Mitteleuropäischer Halbtrockenrasen</v>
      </c>
      <c r="H1386" s="11" t="s">
        <v>1352</v>
      </c>
      <c r="I1386" s="10">
        <v>0</v>
      </c>
      <c r="J1386" s="10">
        <v>0</v>
      </c>
      <c r="K1386" s="10">
        <v>0</v>
      </c>
      <c r="L1386" t="str">
        <f t="shared" si="124"/>
        <v xml:space="preserve">Silene </v>
      </c>
      <c r="M1386" t="str">
        <f t="shared" si="125"/>
        <v xml:space="preserve"> nutans</v>
      </c>
      <c r="N1386" t="str">
        <f t="shared" si="126"/>
        <v>nutans</v>
      </c>
      <c r="O1386" t="str">
        <f t="shared" si="123"/>
        <v>Subspecies</v>
      </c>
      <c r="P1386" t="str">
        <f t="shared" si="127"/>
        <v/>
      </c>
      <c r="Q1386" t="str">
        <f>LOOKUP(A1386,Formation!$A$2:$A$10,Formation!$B$2:$B$10)</f>
        <v>Grünland (Naturrasen, Wiesen und Weiden)</v>
      </c>
      <c r="R1386" t="str" cm="1">
        <f t="array" ref="R1386">INDEX(Klasse!$D$2:$D$42,MATCH(1,(A1386=Klasse!$A$2:$A$42) * (Species!B1386=Klasse!$B$2:$B$42),0))</f>
        <v>Wärmeliebende Trockenrasen</v>
      </c>
    </row>
    <row r="1387" spans="1:18" x14ac:dyDescent="0.3">
      <c r="A1387" s="10">
        <v>4</v>
      </c>
      <c r="B1387" s="10">
        <v>2</v>
      </c>
      <c r="C1387" s="10">
        <v>4</v>
      </c>
      <c r="E1387" t="str">
        <f>IF(C1387="",Options!$A$3,IF(D1387="",Options!$A$4,Options!$A$5))</f>
        <v>Verband</v>
      </c>
      <c r="F1387" t="str" cm="1">
        <f t="array" ref="F1387">IF(E1387=Options!$A$3,"",IF(E1387=Options!$A$4,INDEX(Verband!$E$2:$E$179,MATCH(1,(A1387=Verband!$A$2:$A$179) * (Species!B1387=Verband!$B$2:$B$179) * (Species!C1387=Verband!$C$2:$C$179),0)),IF(E1387=Options!$A$5,INDEX(Assoziation!$F$2:$F$96,MATCH(1,(A1387=Assoziation!$A$2:$A$96) * (Species!B1387=Assoziation!$B$2:$B$96) * (Species!C1387=Assoziation!$C$2:$C$96) * (Species!D1387=Assoziation!$D$2:$D$96),0)),"")))</f>
        <v>Mesobromion</v>
      </c>
      <c r="G1387" t="str" cm="1">
        <f t="array" ref="G1387">IF(E1387=Options!$A$3,INDEX(Klasse!$D$2:$D$42,MATCH(1,(A1387=Klasse!$A$2:$A$42) * (Species!B1387=Klasse!$B$2:$B$42),0)),IF(E1387=Options!$A$4,INDEX(Verband!$F$2:$F$179,MATCH(1,(A1387=Verband!$A$2:$A$179) * (Species!B1387=Verband!$B$2:$B$179) * (Species!C1387=Verband!$C$2:$C$179),0)),IF(E1387=Options!$A$5,INDEX(Assoziation!$G$2:$G$96,MATCH(1,(A1387=Assoziation!$A$2:$A$96) * (Species!B1387=Assoziation!$B$2:$B$96) * (Species!C1387=Assoziation!$C$2:$C$96) * (Species!D1387=Assoziation!$D$2:$D$96),0)),"")))</f>
        <v>Mitteleuropäischer Halbtrockenrasen</v>
      </c>
      <c r="H1387" s="11" t="s">
        <v>1353</v>
      </c>
      <c r="I1387" s="10">
        <v>0</v>
      </c>
      <c r="J1387" s="10">
        <v>0</v>
      </c>
      <c r="K1387" s="10">
        <v>0</v>
      </c>
      <c r="L1387" t="str">
        <f t="shared" si="124"/>
        <v xml:space="preserve">Silene </v>
      </c>
      <c r="M1387" t="str">
        <f t="shared" si="125"/>
        <v xml:space="preserve"> viscaria</v>
      </c>
      <c r="N1387" t="str">
        <f t="shared" si="126"/>
        <v/>
      </c>
      <c r="O1387" t="str">
        <f t="shared" si="123"/>
        <v>Species</v>
      </c>
      <c r="P1387" t="str">
        <f t="shared" si="127"/>
        <v>(L.) Borkh.</v>
      </c>
      <c r="Q1387" t="str">
        <f>LOOKUP(A1387,Formation!$A$2:$A$10,Formation!$B$2:$B$10)</f>
        <v>Grünland (Naturrasen, Wiesen und Weiden)</v>
      </c>
      <c r="R1387" t="str" cm="1">
        <f t="array" ref="R1387">INDEX(Klasse!$D$2:$D$42,MATCH(1,(A1387=Klasse!$A$2:$A$42) * (Species!B1387=Klasse!$B$2:$B$42),0))</f>
        <v>Wärmeliebende Trockenrasen</v>
      </c>
    </row>
    <row r="1388" spans="1:18" x14ac:dyDescent="0.3">
      <c r="A1388" s="10">
        <v>4</v>
      </c>
      <c r="B1388" s="10">
        <v>2</v>
      </c>
      <c r="C1388" s="10">
        <v>4</v>
      </c>
      <c r="E1388" t="str">
        <f>IF(C1388="",Options!$A$3,IF(D1388="",Options!$A$4,Options!$A$5))</f>
        <v>Verband</v>
      </c>
      <c r="F1388" t="str" cm="1">
        <f t="array" ref="F1388">IF(E1388=Options!$A$3,"",IF(E1388=Options!$A$4,INDEX(Verband!$E$2:$E$179,MATCH(1,(A1388=Verband!$A$2:$A$179) * (Species!B1388=Verband!$B$2:$B$179) * (Species!C1388=Verband!$C$2:$C$179),0)),IF(E1388=Options!$A$5,INDEX(Assoziation!$F$2:$F$96,MATCH(1,(A1388=Assoziation!$A$2:$A$96) * (Species!B1388=Assoziation!$B$2:$B$96) * (Species!C1388=Assoziation!$C$2:$C$96) * (Species!D1388=Assoziation!$D$2:$D$96),0)),"")))</f>
        <v>Mesobromion</v>
      </c>
      <c r="G1388" t="str" cm="1">
        <f t="array" ref="G1388">IF(E1388=Options!$A$3,INDEX(Klasse!$D$2:$D$42,MATCH(1,(A1388=Klasse!$A$2:$A$42) * (Species!B1388=Klasse!$B$2:$B$42),0)),IF(E1388=Options!$A$4,INDEX(Verband!$F$2:$F$179,MATCH(1,(A1388=Verband!$A$2:$A$179) * (Species!B1388=Verband!$B$2:$B$179) * (Species!C1388=Verband!$C$2:$C$179),0)),IF(E1388=Options!$A$5,INDEX(Assoziation!$G$2:$G$96,MATCH(1,(A1388=Assoziation!$A$2:$A$96) * (Species!B1388=Assoziation!$B$2:$B$96) * (Species!C1388=Assoziation!$C$2:$C$96) * (Species!D1388=Assoziation!$D$2:$D$96),0)),"")))</f>
        <v>Mitteleuropäischer Halbtrockenrasen</v>
      </c>
      <c r="H1388" s="11" t="s">
        <v>1354</v>
      </c>
      <c r="I1388" s="10">
        <v>0</v>
      </c>
      <c r="J1388" s="10">
        <v>0</v>
      </c>
      <c r="K1388" s="10">
        <v>0</v>
      </c>
      <c r="L1388" t="str">
        <f t="shared" si="124"/>
        <v xml:space="preserve">Thymus </v>
      </c>
      <c r="M1388" t="str">
        <f t="shared" si="125"/>
        <v xml:space="preserve"> serpyllum</v>
      </c>
      <c r="N1388" t="str">
        <f t="shared" si="126"/>
        <v/>
      </c>
      <c r="O1388" t="str">
        <f t="shared" si="123"/>
        <v>aggr</v>
      </c>
      <c r="P1388" t="str">
        <f t="shared" si="127"/>
        <v/>
      </c>
      <c r="Q1388" t="str">
        <f>LOOKUP(A1388,Formation!$A$2:$A$10,Formation!$B$2:$B$10)</f>
        <v>Grünland (Naturrasen, Wiesen und Weiden)</v>
      </c>
      <c r="R1388" t="str" cm="1">
        <f t="array" ref="R1388">INDEX(Klasse!$D$2:$D$42,MATCH(1,(A1388=Klasse!$A$2:$A$42) * (Species!B1388=Klasse!$B$2:$B$42),0))</f>
        <v>Wärmeliebende Trockenrasen</v>
      </c>
    </row>
    <row r="1389" spans="1:18" x14ac:dyDescent="0.3">
      <c r="A1389" s="10">
        <v>4</v>
      </c>
      <c r="B1389" s="10">
        <v>2</v>
      </c>
      <c r="C1389" s="10">
        <v>4</v>
      </c>
      <c r="E1389" t="str">
        <f>IF(C1389="",Options!$A$3,IF(D1389="",Options!$A$4,Options!$A$5))</f>
        <v>Verband</v>
      </c>
      <c r="F1389" t="str" cm="1">
        <f t="array" ref="F1389">IF(E1389=Options!$A$3,"",IF(E1389=Options!$A$4,INDEX(Verband!$E$2:$E$179,MATCH(1,(A1389=Verband!$A$2:$A$179) * (Species!B1389=Verband!$B$2:$B$179) * (Species!C1389=Verband!$C$2:$C$179),0)),IF(E1389=Options!$A$5,INDEX(Assoziation!$F$2:$F$96,MATCH(1,(A1389=Assoziation!$A$2:$A$96) * (Species!B1389=Assoziation!$B$2:$B$96) * (Species!C1389=Assoziation!$C$2:$C$96) * (Species!D1389=Assoziation!$D$2:$D$96),0)),"")))</f>
        <v>Mesobromion</v>
      </c>
      <c r="G1389" t="str" cm="1">
        <f t="array" ref="G1389">IF(E1389=Options!$A$3,INDEX(Klasse!$D$2:$D$42,MATCH(1,(A1389=Klasse!$A$2:$A$42) * (Species!B1389=Klasse!$B$2:$B$42),0)),IF(E1389=Options!$A$4,INDEX(Verband!$F$2:$F$179,MATCH(1,(A1389=Verband!$A$2:$A$179) * (Species!B1389=Verband!$B$2:$B$179) * (Species!C1389=Verband!$C$2:$C$179),0)),IF(E1389=Options!$A$5,INDEX(Assoziation!$G$2:$G$96,MATCH(1,(A1389=Assoziation!$A$2:$A$96) * (Species!B1389=Assoziation!$B$2:$B$96) * (Species!C1389=Assoziation!$C$2:$C$96) * (Species!D1389=Assoziation!$D$2:$D$96),0)),"")))</f>
        <v>Mitteleuropäischer Halbtrockenrasen</v>
      </c>
      <c r="H1389" s="11" t="s">
        <v>1151</v>
      </c>
      <c r="I1389" s="10">
        <v>0</v>
      </c>
      <c r="J1389" s="10">
        <v>0</v>
      </c>
      <c r="K1389" s="10">
        <v>0</v>
      </c>
      <c r="L1389" t="str">
        <f t="shared" si="124"/>
        <v xml:space="preserve">Trifolium </v>
      </c>
      <c r="M1389" t="str">
        <f t="shared" si="125"/>
        <v xml:space="preserve"> montanum</v>
      </c>
      <c r="N1389" t="str">
        <f t="shared" si="126"/>
        <v/>
      </c>
      <c r="O1389" t="str">
        <f t="shared" si="123"/>
        <v>Species</v>
      </c>
      <c r="P1389" t="str">
        <f t="shared" si="127"/>
        <v>L.</v>
      </c>
      <c r="Q1389" t="str">
        <f>LOOKUP(A1389,Formation!$A$2:$A$10,Formation!$B$2:$B$10)</f>
        <v>Grünland (Naturrasen, Wiesen und Weiden)</v>
      </c>
      <c r="R1389" t="str" cm="1">
        <f t="array" ref="R1389">INDEX(Klasse!$D$2:$D$42,MATCH(1,(A1389=Klasse!$A$2:$A$42) * (Species!B1389=Klasse!$B$2:$B$42),0))</f>
        <v>Wärmeliebende Trockenrasen</v>
      </c>
    </row>
    <row r="1390" spans="1:18" x14ac:dyDescent="0.3">
      <c r="A1390" s="10">
        <v>4</v>
      </c>
      <c r="B1390" s="10">
        <v>2</v>
      </c>
      <c r="C1390" s="10">
        <v>4</v>
      </c>
      <c r="E1390" t="str">
        <f>IF(C1390="",Options!$A$3,IF(D1390="",Options!$A$4,Options!$A$5))</f>
        <v>Verband</v>
      </c>
      <c r="F1390" t="str" cm="1">
        <f t="array" ref="F1390">IF(E1390=Options!$A$3,"",IF(E1390=Options!$A$4,INDEX(Verband!$E$2:$E$179,MATCH(1,(A1390=Verband!$A$2:$A$179) * (Species!B1390=Verband!$B$2:$B$179) * (Species!C1390=Verband!$C$2:$C$179),0)),IF(E1390=Options!$A$5,INDEX(Assoziation!$F$2:$F$96,MATCH(1,(A1390=Assoziation!$A$2:$A$96) * (Species!B1390=Assoziation!$B$2:$B$96) * (Species!C1390=Assoziation!$C$2:$C$96) * (Species!D1390=Assoziation!$D$2:$D$96),0)),"")))</f>
        <v>Mesobromion</v>
      </c>
      <c r="G1390" t="str" cm="1">
        <f t="array" ref="G1390">IF(E1390=Options!$A$3,INDEX(Klasse!$D$2:$D$42,MATCH(1,(A1390=Klasse!$A$2:$A$42) * (Species!B1390=Klasse!$B$2:$B$42),0)),IF(E1390=Options!$A$4,INDEX(Verband!$F$2:$F$179,MATCH(1,(A1390=Verband!$A$2:$A$179) * (Species!B1390=Verband!$B$2:$B$179) * (Species!C1390=Verband!$C$2:$C$179),0)),IF(E1390=Options!$A$5,INDEX(Assoziation!$G$2:$G$96,MATCH(1,(A1390=Assoziation!$A$2:$A$96) * (Species!B1390=Assoziation!$B$2:$B$96) * (Species!C1390=Assoziation!$C$2:$C$96) * (Species!D1390=Assoziation!$D$2:$D$96),0)),"")))</f>
        <v>Mitteleuropäischer Halbtrockenrasen</v>
      </c>
      <c r="H1390" s="11" t="s">
        <v>1355</v>
      </c>
      <c r="I1390" s="10">
        <v>0</v>
      </c>
      <c r="J1390" s="10">
        <v>0</v>
      </c>
      <c r="K1390" s="10">
        <v>0</v>
      </c>
      <c r="L1390" t="str">
        <f t="shared" si="124"/>
        <v xml:space="preserve">Trifolium </v>
      </c>
      <c r="M1390" t="str">
        <f t="shared" si="125"/>
        <v xml:space="preserve"> ochroleucon</v>
      </c>
      <c r="N1390" t="str">
        <f t="shared" si="126"/>
        <v/>
      </c>
      <c r="O1390" t="str">
        <f t="shared" si="123"/>
        <v>Species</v>
      </c>
      <c r="P1390" t="str">
        <f t="shared" si="127"/>
        <v>Huds.</v>
      </c>
      <c r="Q1390" t="str">
        <f>LOOKUP(A1390,Formation!$A$2:$A$10,Formation!$B$2:$B$10)</f>
        <v>Grünland (Naturrasen, Wiesen und Weiden)</v>
      </c>
      <c r="R1390" t="str" cm="1">
        <f t="array" ref="R1390">INDEX(Klasse!$D$2:$D$42,MATCH(1,(A1390=Klasse!$A$2:$A$42) * (Species!B1390=Klasse!$B$2:$B$42),0))</f>
        <v>Wärmeliebende Trockenrasen</v>
      </c>
    </row>
    <row r="1391" spans="1:18" x14ac:dyDescent="0.3">
      <c r="A1391" s="10">
        <v>4</v>
      </c>
      <c r="B1391" s="10">
        <v>3</v>
      </c>
      <c r="E1391" t="str">
        <f>IF(C1391="",Options!$A$3,IF(D1391="",Options!$A$4,Options!$A$5))</f>
        <v>Klasse</v>
      </c>
      <c r="F1391" t="str" cm="1">
        <f t="array" ref="F1391">IF(E1391=Options!$A$3,"",IF(E1391=Options!$A$4,INDEX(Verband!$E$2:$E$179,MATCH(1,(A1391=Verband!$A$2:$A$179) * (Species!B1391=Verband!$B$2:$B$179) * (Species!C1391=Verband!$C$2:$C$179),0)),IF(E1391=Options!$A$5,INDEX(Assoziation!$F$2:$F$96,MATCH(1,(A1391=Assoziation!$A$2:$A$96) * (Species!B1391=Assoziation!$B$2:$B$96) * (Species!C1391=Assoziation!$C$2:$C$96) * (Species!D1391=Assoziation!$D$2:$D$96),0)),"")))</f>
        <v/>
      </c>
      <c r="G1391" t="str" cm="1">
        <f t="array" ref="G1391">IF(E1391=Options!$A$3,INDEX(Klasse!$D$2:$D$42,MATCH(1,(A1391=Klasse!$A$2:$A$42) * (Species!B1391=Klasse!$B$2:$B$42),0)),IF(E1391=Options!$A$4,INDEX(Verband!$F$2:$F$179,MATCH(1,(A1391=Verband!$A$2:$A$179) * (Species!B1391=Verband!$B$2:$B$179) * (Species!C1391=Verband!$C$2:$C$179),0)),IF(E1391=Options!$A$5,INDEX(Assoziation!$G$2:$G$96,MATCH(1,(A1391=Assoziation!$A$2:$A$96) * (Species!B1391=Assoziation!$B$2:$B$96) * (Species!C1391=Assoziation!$C$2:$C$96) * (Species!D1391=Assoziation!$D$2:$D$96),0)),"")))</f>
        <v>Gebirgs-Magerrasen</v>
      </c>
      <c r="H1391" s="11" t="s">
        <v>1047</v>
      </c>
      <c r="I1391" s="10">
        <v>0</v>
      </c>
      <c r="J1391" s="10">
        <v>0</v>
      </c>
      <c r="K1391" s="10">
        <v>0</v>
      </c>
      <c r="L1391" t="str">
        <f t="shared" si="124"/>
        <v xml:space="preserve">Acinos </v>
      </c>
      <c r="M1391" t="str">
        <f t="shared" si="125"/>
        <v xml:space="preserve"> alpinus</v>
      </c>
      <c r="N1391" t="str">
        <f t="shared" si="126"/>
        <v/>
      </c>
      <c r="O1391" t="str">
        <f t="shared" si="123"/>
        <v>Species</v>
      </c>
      <c r="P1391" t="str">
        <f t="shared" si="127"/>
        <v>(L.) Moench</v>
      </c>
      <c r="Q1391" t="str">
        <f>LOOKUP(A1391,Formation!$A$2:$A$10,Formation!$B$2:$B$10)</f>
        <v>Grünland (Naturrasen, Wiesen und Weiden)</v>
      </c>
      <c r="R1391" t="str" cm="1">
        <f t="array" ref="R1391">INDEX(Klasse!$D$2:$D$42,MATCH(1,(A1391=Klasse!$A$2:$A$42) * (Species!B1391=Klasse!$B$2:$B$42),0))</f>
        <v>Gebirgs-Magerrasen</v>
      </c>
    </row>
    <row r="1392" spans="1:18" x14ac:dyDescent="0.3">
      <c r="A1392" s="10">
        <v>4</v>
      </c>
      <c r="B1392" s="10">
        <v>3</v>
      </c>
      <c r="E1392" t="str">
        <f>IF(C1392="",Options!$A$3,IF(D1392="",Options!$A$4,Options!$A$5))</f>
        <v>Klasse</v>
      </c>
      <c r="F1392" t="str" cm="1">
        <f t="array" ref="F1392">IF(E1392=Options!$A$3,"",IF(E1392=Options!$A$4,INDEX(Verband!$E$2:$E$179,MATCH(1,(A1392=Verband!$A$2:$A$179) * (Species!B1392=Verband!$B$2:$B$179) * (Species!C1392=Verband!$C$2:$C$179),0)),IF(E1392=Options!$A$5,INDEX(Assoziation!$F$2:$F$96,MATCH(1,(A1392=Assoziation!$A$2:$A$96) * (Species!B1392=Assoziation!$B$2:$B$96) * (Species!C1392=Assoziation!$C$2:$C$96) * (Species!D1392=Assoziation!$D$2:$D$96),0)),"")))</f>
        <v/>
      </c>
      <c r="G1392" t="str" cm="1">
        <f t="array" ref="G1392">IF(E1392=Options!$A$3,INDEX(Klasse!$D$2:$D$42,MATCH(1,(A1392=Klasse!$A$2:$A$42) * (Species!B1392=Klasse!$B$2:$B$42),0)),IF(E1392=Options!$A$4,INDEX(Verband!$F$2:$F$179,MATCH(1,(A1392=Verband!$A$2:$A$179) * (Species!B1392=Verband!$B$2:$B$179) * (Species!C1392=Verband!$C$2:$C$179),0)),IF(E1392=Options!$A$5,INDEX(Assoziation!$G$2:$G$96,MATCH(1,(A1392=Assoziation!$A$2:$A$96) * (Species!B1392=Assoziation!$B$2:$B$96) * (Species!C1392=Assoziation!$C$2:$C$96) * (Species!D1392=Assoziation!$D$2:$D$96),0)),"")))</f>
        <v>Gebirgs-Magerrasen</v>
      </c>
      <c r="H1392" s="11" t="s">
        <v>1357</v>
      </c>
      <c r="I1392" s="10">
        <v>0</v>
      </c>
      <c r="J1392" s="10">
        <v>0</v>
      </c>
      <c r="K1392" s="10">
        <v>0</v>
      </c>
      <c r="L1392" t="str">
        <f t="shared" si="124"/>
        <v xml:space="preserve">Agrostis </v>
      </c>
      <c r="M1392" t="str">
        <f t="shared" si="125"/>
        <v xml:space="preserve"> alpina</v>
      </c>
      <c r="N1392" t="str">
        <f t="shared" si="126"/>
        <v/>
      </c>
      <c r="O1392" t="str">
        <f t="shared" si="123"/>
        <v>Species</v>
      </c>
      <c r="P1392" t="str">
        <f t="shared" si="127"/>
        <v>Scop.</v>
      </c>
      <c r="Q1392" t="str">
        <f>LOOKUP(A1392,Formation!$A$2:$A$10,Formation!$B$2:$B$10)</f>
        <v>Grünland (Naturrasen, Wiesen und Weiden)</v>
      </c>
      <c r="R1392" t="str" cm="1">
        <f t="array" ref="R1392">INDEX(Klasse!$D$2:$D$42,MATCH(1,(A1392=Klasse!$A$2:$A$42) * (Species!B1392=Klasse!$B$2:$B$42),0))</f>
        <v>Gebirgs-Magerrasen</v>
      </c>
    </row>
    <row r="1393" spans="1:18" x14ac:dyDescent="0.3">
      <c r="A1393" s="10">
        <v>4</v>
      </c>
      <c r="B1393" s="10">
        <v>3</v>
      </c>
      <c r="E1393" t="str">
        <f>IF(C1393="",Options!$A$3,IF(D1393="",Options!$A$4,Options!$A$5))</f>
        <v>Klasse</v>
      </c>
      <c r="F1393" t="str" cm="1">
        <f t="array" ref="F1393">IF(E1393=Options!$A$3,"",IF(E1393=Options!$A$4,INDEX(Verband!$E$2:$E$179,MATCH(1,(A1393=Verband!$A$2:$A$179) * (Species!B1393=Verband!$B$2:$B$179) * (Species!C1393=Verband!$C$2:$C$179),0)),IF(E1393=Options!$A$5,INDEX(Assoziation!$F$2:$F$96,MATCH(1,(A1393=Assoziation!$A$2:$A$96) * (Species!B1393=Assoziation!$B$2:$B$96) * (Species!C1393=Assoziation!$C$2:$C$96) * (Species!D1393=Assoziation!$D$2:$D$96),0)),"")))</f>
        <v/>
      </c>
      <c r="G1393" t="str" cm="1">
        <f t="array" ref="G1393">IF(E1393=Options!$A$3,INDEX(Klasse!$D$2:$D$42,MATCH(1,(A1393=Klasse!$A$2:$A$42) * (Species!B1393=Klasse!$B$2:$B$42),0)),IF(E1393=Options!$A$4,INDEX(Verband!$F$2:$F$179,MATCH(1,(A1393=Verband!$A$2:$A$179) * (Species!B1393=Verband!$B$2:$B$179) * (Species!C1393=Verband!$C$2:$C$179),0)),IF(E1393=Options!$A$5,INDEX(Assoziation!$G$2:$G$96,MATCH(1,(A1393=Assoziation!$A$2:$A$96) * (Species!B1393=Assoziation!$B$2:$B$96) * (Species!C1393=Assoziation!$C$2:$C$96) * (Species!D1393=Assoziation!$D$2:$D$96),0)),"")))</f>
        <v>Gebirgs-Magerrasen</v>
      </c>
      <c r="H1393" s="11" t="s">
        <v>1358</v>
      </c>
      <c r="I1393" s="10">
        <v>0</v>
      </c>
      <c r="J1393" s="10">
        <v>0</v>
      </c>
      <c r="K1393" s="10">
        <v>0</v>
      </c>
      <c r="L1393" t="str">
        <f t="shared" si="124"/>
        <v>Antennaria</v>
      </c>
      <c r="M1393" t="str">
        <f t="shared" si="125"/>
        <v/>
      </c>
      <c r="N1393" t="str">
        <f t="shared" si="126"/>
        <v/>
      </c>
      <c r="O1393" t="str">
        <f t="shared" si="123"/>
        <v>Genus</v>
      </c>
      <c r="P1393" t="str">
        <f t="shared" si="127"/>
        <v/>
      </c>
      <c r="Q1393" t="str">
        <f>LOOKUP(A1393,Formation!$A$2:$A$10,Formation!$B$2:$B$10)</f>
        <v>Grünland (Naturrasen, Wiesen und Weiden)</v>
      </c>
      <c r="R1393" t="str" cm="1">
        <f t="array" ref="R1393">INDEX(Klasse!$D$2:$D$42,MATCH(1,(A1393=Klasse!$A$2:$A$42) * (Species!B1393=Klasse!$B$2:$B$42),0))</f>
        <v>Gebirgs-Magerrasen</v>
      </c>
    </row>
    <row r="1394" spans="1:18" x14ac:dyDescent="0.3">
      <c r="A1394" s="10">
        <v>4</v>
      </c>
      <c r="B1394" s="10">
        <v>3</v>
      </c>
      <c r="E1394" t="str">
        <f>IF(C1394="",Options!$A$3,IF(D1394="",Options!$A$4,Options!$A$5))</f>
        <v>Klasse</v>
      </c>
      <c r="F1394" t="str" cm="1">
        <f t="array" ref="F1394">IF(E1394=Options!$A$3,"",IF(E1394=Options!$A$4,INDEX(Verband!$E$2:$E$179,MATCH(1,(A1394=Verband!$A$2:$A$179) * (Species!B1394=Verband!$B$2:$B$179) * (Species!C1394=Verband!$C$2:$C$179),0)),IF(E1394=Options!$A$5,INDEX(Assoziation!$F$2:$F$96,MATCH(1,(A1394=Assoziation!$A$2:$A$96) * (Species!B1394=Assoziation!$B$2:$B$96) * (Species!C1394=Assoziation!$C$2:$C$96) * (Species!D1394=Assoziation!$D$2:$D$96),0)),"")))</f>
        <v/>
      </c>
      <c r="G1394" t="str" cm="1">
        <f t="array" ref="G1394">IF(E1394=Options!$A$3,INDEX(Klasse!$D$2:$D$42,MATCH(1,(A1394=Klasse!$A$2:$A$42) * (Species!B1394=Klasse!$B$2:$B$42),0)),IF(E1394=Options!$A$4,INDEX(Verband!$F$2:$F$179,MATCH(1,(A1394=Verband!$A$2:$A$179) * (Species!B1394=Verband!$B$2:$B$179) * (Species!C1394=Verband!$C$2:$C$179),0)),IF(E1394=Options!$A$5,INDEX(Assoziation!$G$2:$G$96,MATCH(1,(A1394=Assoziation!$A$2:$A$96) * (Species!B1394=Assoziation!$B$2:$B$96) * (Species!C1394=Assoziation!$C$2:$C$96) * (Species!D1394=Assoziation!$D$2:$D$96),0)),"")))</f>
        <v>Gebirgs-Magerrasen</v>
      </c>
      <c r="H1394" s="11" t="s">
        <v>944</v>
      </c>
      <c r="I1394" s="10">
        <v>0</v>
      </c>
      <c r="J1394" s="10">
        <v>0</v>
      </c>
      <c r="K1394" s="10">
        <v>0</v>
      </c>
      <c r="L1394" t="str">
        <f t="shared" si="124"/>
        <v xml:space="preserve">Biscutella </v>
      </c>
      <c r="M1394" t="str">
        <f t="shared" si="125"/>
        <v xml:space="preserve"> laevigata</v>
      </c>
      <c r="N1394" t="str">
        <f t="shared" si="126"/>
        <v/>
      </c>
      <c r="O1394" t="str">
        <f t="shared" si="123"/>
        <v>Species</v>
      </c>
      <c r="P1394" t="str">
        <f t="shared" si="127"/>
        <v>L.</v>
      </c>
      <c r="Q1394" t="str">
        <f>LOOKUP(A1394,Formation!$A$2:$A$10,Formation!$B$2:$B$10)</f>
        <v>Grünland (Naturrasen, Wiesen und Weiden)</v>
      </c>
      <c r="R1394" t="str" cm="1">
        <f t="array" ref="R1394">INDEX(Klasse!$D$2:$D$42,MATCH(1,(A1394=Klasse!$A$2:$A$42) * (Species!B1394=Klasse!$B$2:$B$42),0))</f>
        <v>Gebirgs-Magerrasen</v>
      </c>
    </row>
    <row r="1395" spans="1:18" x14ac:dyDescent="0.3">
      <c r="A1395" s="10">
        <v>4</v>
      </c>
      <c r="B1395" s="10">
        <v>3</v>
      </c>
      <c r="E1395" t="str">
        <f>IF(C1395="",Options!$A$3,IF(D1395="",Options!$A$4,Options!$A$5))</f>
        <v>Klasse</v>
      </c>
      <c r="F1395" t="str" cm="1">
        <f t="array" ref="F1395">IF(E1395=Options!$A$3,"",IF(E1395=Options!$A$4,INDEX(Verband!$E$2:$E$179,MATCH(1,(A1395=Verband!$A$2:$A$179) * (Species!B1395=Verband!$B$2:$B$179) * (Species!C1395=Verband!$C$2:$C$179),0)),IF(E1395=Options!$A$5,INDEX(Assoziation!$F$2:$F$96,MATCH(1,(A1395=Assoziation!$A$2:$A$96) * (Species!B1395=Assoziation!$B$2:$B$96) * (Species!C1395=Assoziation!$C$2:$C$96) * (Species!D1395=Assoziation!$D$2:$D$96),0)),"")))</f>
        <v/>
      </c>
      <c r="G1395" t="str" cm="1">
        <f t="array" ref="G1395">IF(E1395=Options!$A$3,INDEX(Klasse!$D$2:$D$42,MATCH(1,(A1395=Klasse!$A$2:$A$42) * (Species!B1395=Klasse!$B$2:$B$42),0)),IF(E1395=Options!$A$4,INDEX(Verband!$F$2:$F$179,MATCH(1,(A1395=Verband!$A$2:$A$179) * (Species!B1395=Verband!$B$2:$B$179) * (Species!C1395=Verband!$C$2:$C$179),0)),IF(E1395=Options!$A$5,INDEX(Assoziation!$G$2:$G$96,MATCH(1,(A1395=Assoziation!$A$2:$A$96) * (Species!B1395=Assoziation!$B$2:$B$96) * (Species!C1395=Assoziation!$C$2:$C$96) * (Species!D1395=Assoziation!$D$2:$D$96),0)),"")))</f>
        <v>Gebirgs-Magerrasen</v>
      </c>
      <c r="H1395" s="11" t="s">
        <v>1359</v>
      </c>
      <c r="I1395" s="10">
        <v>0</v>
      </c>
      <c r="J1395" s="10">
        <v>0</v>
      </c>
      <c r="K1395" s="10">
        <v>0</v>
      </c>
      <c r="L1395" t="str">
        <f t="shared" si="124"/>
        <v xml:space="preserve">Botrychium </v>
      </c>
      <c r="M1395" t="str">
        <f t="shared" si="125"/>
        <v xml:space="preserve"> lunaria</v>
      </c>
      <c r="N1395" t="str">
        <f t="shared" si="126"/>
        <v/>
      </c>
      <c r="O1395" t="str">
        <f t="shared" si="123"/>
        <v>Species</v>
      </c>
      <c r="P1395" t="str">
        <f t="shared" si="127"/>
        <v>(L.) Sw.</v>
      </c>
      <c r="Q1395" t="str">
        <f>LOOKUP(A1395,Formation!$A$2:$A$10,Formation!$B$2:$B$10)</f>
        <v>Grünland (Naturrasen, Wiesen und Weiden)</v>
      </c>
      <c r="R1395" t="str" cm="1">
        <f t="array" ref="R1395">INDEX(Klasse!$D$2:$D$42,MATCH(1,(A1395=Klasse!$A$2:$A$42) * (Species!B1395=Klasse!$B$2:$B$42),0))</f>
        <v>Gebirgs-Magerrasen</v>
      </c>
    </row>
    <row r="1396" spans="1:18" x14ac:dyDescent="0.3">
      <c r="A1396" s="10">
        <v>4</v>
      </c>
      <c r="B1396" s="10">
        <v>3</v>
      </c>
      <c r="E1396" t="str">
        <f>IF(C1396="",Options!$A$3,IF(D1396="",Options!$A$4,Options!$A$5))</f>
        <v>Klasse</v>
      </c>
      <c r="F1396" t="str" cm="1">
        <f t="array" ref="F1396">IF(E1396=Options!$A$3,"",IF(E1396=Options!$A$4,INDEX(Verband!$E$2:$E$179,MATCH(1,(A1396=Verband!$A$2:$A$179) * (Species!B1396=Verband!$B$2:$B$179) * (Species!C1396=Verband!$C$2:$C$179),0)),IF(E1396=Options!$A$5,INDEX(Assoziation!$F$2:$F$96,MATCH(1,(A1396=Assoziation!$A$2:$A$96) * (Species!B1396=Assoziation!$B$2:$B$96) * (Species!C1396=Assoziation!$C$2:$C$96) * (Species!D1396=Assoziation!$D$2:$D$96),0)),"")))</f>
        <v/>
      </c>
      <c r="G1396" t="str" cm="1">
        <f t="array" ref="G1396">IF(E1396=Options!$A$3,INDEX(Klasse!$D$2:$D$42,MATCH(1,(A1396=Klasse!$A$2:$A$42) * (Species!B1396=Klasse!$B$2:$B$42),0)),IF(E1396=Options!$A$4,INDEX(Verband!$F$2:$F$179,MATCH(1,(A1396=Verband!$A$2:$A$179) * (Species!B1396=Verband!$B$2:$B$179) * (Species!C1396=Verband!$C$2:$C$179),0)),IF(E1396=Options!$A$5,INDEX(Assoziation!$G$2:$G$96,MATCH(1,(A1396=Assoziation!$A$2:$A$96) * (Species!B1396=Assoziation!$B$2:$B$96) * (Species!C1396=Assoziation!$C$2:$C$96) * (Species!D1396=Assoziation!$D$2:$D$96),0)),"")))</f>
        <v>Gebirgs-Magerrasen</v>
      </c>
      <c r="H1396" s="11" t="s">
        <v>1360</v>
      </c>
      <c r="I1396" s="10">
        <v>0</v>
      </c>
      <c r="J1396" s="10">
        <v>0</v>
      </c>
      <c r="K1396" s="10">
        <v>0</v>
      </c>
      <c r="L1396" t="str">
        <f t="shared" si="124"/>
        <v xml:space="preserve">Campanula </v>
      </c>
      <c r="M1396" t="str">
        <f t="shared" si="125"/>
        <v xml:space="preserve"> scheuchzeri</v>
      </c>
      <c r="N1396" t="str">
        <f t="shared" si="126"/>
        <v/>
      </c>
      <c r="O1396" t="str">
        <f t="shared" si="123"/>
        <v>Species</v>
      </c>
      <c r="P1396" t="str">
        <f t="shared" si="127"/>
        <v>Vill.</v>
      </c>
      <c r="Q1396" t="str">
        <f>LOOKUP(A1396,Formation!$A$2:$A$10,Formation!$B$2:$B$10)</f>
        <v>Grünland (Naturrasen, Wiesen und Weiden)</v>
      </c>
      <c r="R1396" t="str" cm="1">
        <f t="array" ref="R1396">INDEX(Klasse!$D$2:$D$42,MATCH(1,(A1396=Klasse!$A$2:$A$42) * (Species!B1396=Klasse!$B$2:$B$42),0))</f>
        <v>Gebirgs-Magerrasen</v>
      </c>
    </row>
    <row r="1397" spans="1:18" x14ac:dyDescent="0.3">
      <c r="A1397" s="10">
        <v>4</v>
      </c>
      <c r="B1397" s="10">
        <v>3</v>
      </c>
      <c r="E1397" t="str">
        <f>IF(C1397="",Options!$A$3,IF(D1397="",Options!$A$4,Options!$A$5))</f>
        <v>Klasse</v>
      </c>
      <c r="F1397" t="str" cm="1">
        <f t="array" ref="F1397">IF(E1397=Options!$A$3,"",IF(E1397=Options!$A$4,INDEX(Verband!$E$2:$E$179,MATCH(1,(A1397=Verband!$A$2:$A$179) * (Species!B1397=Verband!$B$2:$B$179) * (Species!C1397=Verband!$C$2:$C$179),0)),IF(E1397=Options!$A$5,INDEX(Assoziation!$F$2:$F$96,MATCH(1,(A1397=Assoziation!$A$2:$A$96) * (Species!B1397=Assoziation!$B$2:$B$96) * (Species!C1397=Assoziation!$C$2:$C$96) * (Species!D1397=Assoziation!$D$2:$D$96),0)),"")))</f>
        <v/>
      </c>
      <c r="G1397" t="str" cm="1">
        <f t="array" ref="G1397">IF(E1397=Options!$A$3,INDEX(Klasse!$D$2:$D$42,MATCH(1,(A1397=Klasse!$A$2:$A$42) * (Species!B1397=Klasse!$B$2:$B$42),0)),IF(E1397=Options!$A$4,INDEX(Verband!$F$2:$F$179,MATCH(1,(A1397=Verband!$A$2:$A$179) * (Species!B1397=Verband!$B$2:$B$179) * (Species!C1397=Verband!$C$2:$C$179),0)),IF(E1397=Options!$A$5,INDEX(Assoziation!$G$2:$G$96,MATCH(1,(A1397=Assoziation!$A$2:$A$96) * (Species!B1397=Assoziation!$B$2:$B$96) * (Species!C1397=Assoziation!$C$2:$C$96) * (Species!D1397=Assoziation!$D$2:$D$96),0)),"")))</f>
        <v>Gebirgs-Magerrasen</v>
      </c>
      <c r="H1397" s="11" t="s">
        <v>792</v>
      </c>
      <c r="I1397" s="10">
        <v>0</v>
      </c>
      <c r="J1397" s="10">
        <v>0</v>
      </c>
      <c r="K1397" s="10">
        <v>0</v>
      </c>
      <c r="L1397" t="str">
        <f t="shared" si="124"/>
        <v xml:space="preserve">Carduus </v>
      </c>
      <c r="M1397" t="str">
        <f t="shared" si="125"/>
        <v xml:space="preserve"> defloratus</v>
      </c>
      <c r="N1397" t="str">
        <f t="shared" si="126"/>
        <v>defloratus</v>
      </c>
      <c r="O1397" t="str">
        <f t="shared" si="123"/>
        <v>Subspecies</v>
      </c>
      <c r="P1397" t="str">
        <f t="shared" si="127"/>
        <v/>
      </c>
      <c r="Q1397" t="str">
        <f>LOOKUP(A1397,Formation!$A$2:$A$10,Formation!$B$2:$B$10)</f>
        <v>Grünland (Naturrasen, Wiesen und Weiden)</v>
      </c>
      <c r="R1397" t="str" cm="1">
        <f t="array" ref="R1397">INDEX(Klasse!$D$2:$D$42,MATCH(1,(A1397=Klasse!$A$2:$A$42) * (Species!B1397=Klasse!$B$2:$B$42),0))</f>
        <v>Gebirgs-Magerrasen</v>
      </c>
    </row>
    <row r="1398" spans="1:18" x14ac:dyDescent="0.3">
      <c r="A1398" s="10">
        <v>4</v>
      </c>
      <c r="B1398" s="10">
        <v>3</v>
      </c>
      <c r="E1398" t="str">
        <f>IF(C1398="",Options!$A$3,IF(D1398="",Options!$A$4,Options!$A$5))</f>
        <v>Klasse</v>
      </c>
      <c r="F1398" t="str" cm="1">
        <f t="array" ref="F1398">IF(E1398=Options!$A$3,"",IF(E1398=Options!$A$4,INDEX(Verband!$E$2:$E$179,MATCH(1,(A1398=Verband!$A$2:$A$179) * (Species!B1398=Verband!$B$2:$B$179) * (Species!C1398=Verband!$C$2:$C$179),0)),IF(E1398=Options!$A$5,INDEX(Assoziation!$F$2:$F$96,MATCH(1,(A1398=Assoziation!$A$2:$A$96) * (Species!B1398=Assoziation!$B$2:$B$96) * (Species!C1398=Assoziation!$C$2:$C$96) * (Species!D1398=Assoziation!$D$2:$D$96),0)),"")))</f>
        <v/>
      </c>
      <c r="G1398" t="str" cm="1">
        <f t="array" ref="G1398">IF(E1398=Options!$A$3,INDEX(Klasse!$D$2:$D$42,MATCH(1,(A1398=Klasse!$A$2:$A$42) * (Species!B1398=Klasse!$B$2:$B$42),0)),IF(E1398=Options!$A$4,INDEX(Verband!$F$2:$F$179,MATCH(1,(A1398=Verband!$A$2:$A$179) * (Species!B1398=Verband!$B$2:$B$179) * (Species!C1398=Verband!$C$2:$C$179),0)),IF(E1398=Options!$A$5,INDEX(Assoziation!$G$2:$G$96,MATCH(1,(A1398=Assoziation!$A$2:$A$96) * (Species!B1398=Assoziation!$B$2:$B$96) * (Species!C1398=Assoziation!$C$2:$C$96) * (Species!D1398=Assoziation!$D$2:$D$96),0)),"")))</f>
        <v>Gebirgs-Magerrasen</v>
      </c>
      <c r="H1398" s="11" t="s">
        <v>1361</v>
      </c>
      <c r="I1398" s="10">
        <v>0</v>
      </c>
      <c r="J1398" s="10">
        <v>0</v>
      </c>
      <c r="K1398" s="10">
        <v>0</v>
      </c>
      <c r="L1398" t="str">
        <f t="shared" si="124"/>
        <v xml:space="preserve">Carex </v>
      </c>
      <c r="M1398" t="str">
        <f t="shared" si="125"/>
        <v xml:space="preserve"> curvula</v>
      </c>
      <c r="N1398" t="str">
        <f t="shared" si="126"/>
        <v/>
      </c>
      <c r="O1398" t="str">
        <f t="shared" si="123"/>
        <v>Species</v>
      </c>
      <c r="P1398" t="str">
        <f t="shared" si="127"/>
        <v>All.</v>
      </c>
      <c r="Q1398" t="str">
        <f>LOOKUP(A1398,Formation!$A$2:$A$10,Formation!$B$2:$B$10)</f>
        <v>Grünland (Naturrasen, Wiesen und Weiden)</v>
      </c>
      <c r="R1398" t="str" cm="1">
        <f t="array" ref="R1398">INDEX(Klasse!$D$2:$D$42,MATCH(1,(A1398=Klasse!$A$2:$A$42) * (Species!B1398=Klasse!$B$2:$B$42),0))</f>
        <v>Gebirgs-Magerrasen</v>
      </c>
    </row>
    <row r="1399" spans="1:18" x14ac:dyDescent="0.3">
      <c r="A1399" s="10">
        <v>4</v>
      </c>
      <c r="B1399" s="10">
        <v>3</v>
      </c>
      <c r="E1399" t="str">
        <f>IF(C1399="",Options!$A$3,IF(D1399="",Options!$A$4,Options!$A$5))</f>
        <v>Klasse</v>
      </c>
      <c r="F1399" t="str" cm="1">
        <f t="array" ref="F1399">IF(E1399=Options!$A$3,"",IF(E1399=Options!$A$4,INDEX(Verband!$E$2:$E$179,MATCH(1,(A1399=Verband!$A$2:$A$179) * (Species!B1399=Verband!$B$2:$B$179) * (Species!C1399=Verband!$C$2:$C$179),0)),IF(E1399=Options!$A$5,INDEX(Assoziation!$F$2:$F$96,MATCH(1,(A1399=Assoziation!$A$2:$A$96) * (Species!B1399=Assoziation!$B$2:$B$96) * (Species!C1399=Assoziation!$C$2:$C$96) * (Species!D1399=Assoziation!$D$2:$D$96),0)),"")))</f>
        <v/>
      </c>
      <c r="G1399" t="str" cm="1">
        <f t="array" ref="G1399">IF(E1399=Options!$A$3,INDEX(Klasse!$D$2:$D$42,MATCH(1,(A1399=Klasse!$A$2:$A$42) * (Species!B1399=Klasse!$B$2:$B$42),0)),IF(E1399=Options!$A$4,INDEX(Verband!$F$2:$F$179,MATCH(1,(A1399=Verband!$A$2:$A$179) * (Species!B1399=Verband!$B$2:$B$179) * (Species!C1399=Verband!$C$2:$C$179),0)),IF(E1399=Options!$A$5,INDEX(Assoziation!$G$2:$G$96,MATCH(1,(A1399=Assoziation!$A$2:$A$96) * (Species!B1399=Assoziation!$B$2:$B$96) * (Species!C1399=Assoziation!$C$2:$C$96) * (Species!D1399=Assoziation!$D$2:$D$96),0)),"")))</f>
        <v>Gebirgs-Magerrasen</v>
      </c>
      <c r="H1399" s="11" t="s">
        <v>1362</v>
      </c>
      <c r="I1399" s="10">
        <v>0</v>
      </c>
      <c r="J1399" s="10">
        <v>0</v>
      </c>
      <c r="K1399" s="10">
        <v>0</v>
      </c>
      <c r="L1399" t="str">
        <f t="shared" si="124"/>
        <v xml:space="preserve">Carex </v>
      </c>
      <c r="M1399" t="str">
        <f t="shared" si="125"/>
        <v xml:space="preserve"> sempervirens</v>
      </c>
      <c r="N1399" t="str">
        <f t="shared" si="126"/>
        <v/>
      </c>
      <c r="O1399" t="str">
        <f t="shared" si="123"/>
        <v>Species</v>
      </c>
      <c r="P1399" t="str">
        <f t="shared" si="127"/>
        <v>Vill.</v>
      </c>
      <c r="Q1399" t="str">
        <f>LOOKUP(A1399,Formation!$A$2:$A$10,Formation!$B$2:$B$10)</f>
        <v>Grünland (Naturrasen, Wiesen und Weiden)</v>
      </c>
      <c r="R1399" t="str" cm="1">
        <f t="array" ref="R1399">INDEX(Klasse!$D$2:$D$42,MATCH(1,(A1399=Klasse!$A$2:$A$42) * (Species!B1399=Klasse!$B$2:$B$42),0))</f>
        <v>Gebirgs-Magerrasen</v>
      </c>
    </row>
    <row r="1400" spans="1:18" x14ac:dyDescent="0.3">
      <c r="A1400" s="10">
        <v>4</v>
      </c>
      <c r="B1400" s="10">
        <v>3</v>
      </c>
      <c r="E1400" t="str">
        <f>IF(C1400="",Options!$A$3,IF(D1400="",Options!$A$4,Options!$A$5))</f>
        <v>Klasse</v>
      </c>
      <c r="F1400" t="str" cm="1">
        <f t="array" ref="F1400">IF(E1400=Options!$A$3,"",IF(E1400=Options!$A$4,INDEX(Verband!$E$2:$E$179,MATCH(1,(A1400=Verband!$A$2:$A$179) * (Species!B1400=Verband!$B$2:$B$179) * (Species!C1400=Verband!$C$2:$C$179),0)),IF(E1400=Options!$A$5,INDEX(Assoziation!$F$2:$F$96,MATCH(1,(A1400=Assoziation!$A$2:$A$96) * (Species!B1400=Assoziation!$B$2:$B$96) * (Species!C1400=Assoziation!$C$2:$C$96) * (Species!D1400=Assoziation!$D$2:$D$96),0)),"")))</f>
        <v/>
      </c>
      <c r="G1400" t="str" cm="1">
        <f t="array" ref="G1400">IF(E1400=Options!$A$3,INDEX(Klasse!$D$2:$D$42,MATCH(1,(A1400=Klasse!$A$2:$A$42) * (Species!B1400=Klasse!$B$2:$B$42),0)),IF(E1400=Options!$A$4,INDEX(Verband!$F$2:$F$179,MATCH(1,(A1400=Verband!$A$2:$A$179) * (Species!B1400=Verband!$B$2:$B$179) * (Species!C1400=Verband!$C$2:$C$179),0)),IF(E1400=Options!$A$5,INDEX(Assoziation!$G$2:$G$96,MATCH(1,(A1400=Assoziation!$A$2:$A$96) * (Species!B1400=Assoziation!$B$2:$B$96) * (Species!C1400=Assoziation!$C$2:$C$96) * (Species!D1400=Assoziation!$D$2:$D$96),0)),"")))</f>
        <v>Gebirgs-Magerrasen</v>
      </c>
      <c r="H1400" s="11" t="s">
        <v>989</v>
      </c>
      <c r="I1400" s="10">
        <v>0</v>
      </c>
      <c r="J1400" s="10">
        <v>0</v>
      </c>
      <c r="K1400" s="10">
        <v>0</v>
      </c>
      <c r="L1400" t="str">
        <f t="shared" si="124"/>
        <v xml:space="preserve">Dryas </v>
      </c>
      <c r="M1400" t="str">
        <f t="shared" si="125"/>
        <v xml:space="preserve"> octopetala</v>
      </c>
      <c r="N1400" t="str">
        <f t="shared" si="126"/>
        <v/>
      </c>
      <c r="O1400" t="str">
        <f t="shared" si="123"/>
        <v>Species</v>
      </c>
      <c r="P1400" t="str">
        <f t="shared" si="127"/>
        <v>L.</v>
      </c>
      <c r="Q1400" t="str">
        <f>LOOKUP(A1400,Formation!$A$2:$A$10,Formation!$B$2:$B$10)</f>
        <v>Grünland (Naturrasen, Wiesen und Weiden)</v>
      </c>
      <c r="R1400" t="str" cm="1">
        <f t="array" ref="R1400">INDEX(Klasse!$D$2:$D$42,MATCH(1,(A1400=Klasse!$A$2:$A$42) * (Species!B1400=Klasse!$B$2:$B$42),0))</f>
        <v>Gebirgs-Magerrasen</v>
      </c>
    </row>
    <row r="1401" spans="1:18" x14ac:dyDescent="0.3">
      <c r="A1401" s="10">
        <v>4</v>
      </c>
      <c r="B1401" s="10">
        <v>3</v>
      </c>
      <c r="E1401" t="str">
        <f>IF(C1401="",Options!$A$3,IF(D1401="",Options!$A$4,Options!$A$5))</f>
        <v>Klasse</v>
      </c>
      <c r="F1401" t="str" cm="1">
        <f t="array" ref="F1401">IF(E1401=Options!$A$3,"",IF(E1401=Options!$A$4,INDEX(Verband!$E$2:$E$179,MATCH(1,(A1401=Verband!$A$2:$A$179) * (Species!B1401=Verband!$B$2:$B$179) * (Species!C1401=Verband!$C$2:$C$179),0)),IF(E1401=Options!$A$5,INDEX(Assoziation!$F$2:$F$96,MATCH(1,(A1401=Assoziation!$A$2:$A$96) * (Species!B1401=Assoziation!$B$2:$B$96) * (Species!C1401=Assoziation!$C$2:$C$96) * (Species!D1401=Assoziation!$D$2:$D$96),0)),"")))</f>
        <v/>
      </c>
      <c r="G1401" t="str" cm="1">
        <f t="array" ref="G1401">IF(E1401=Options!$A$3,INDEX(Klasse!$D$2:$D$42,MATCH(1,(A1401=Klasse!$A$2:$A$42) * (Species!B1401=Klasse!$B$2:$B$42),0)),IF(E1401=Options!$A$4,INDEX(Verband!$F$2:$F$179,MATCH(1,(A1401=Verband!$A$2:$A$179) * (Species!B1401=Verband!$B$2:$B$179) * (Species!C1401=Verband!$C$2:$C$179),0)),IF(E1401=Options!$A$5,INDEX(Assoziation!$G$2:$G$96,MATCH(1,(A1401=Assoziation!$A$2:$A$96) * (Species!B1401=Assoziation!$B$2:$B$96) * (Species!C1401=Assoziation!$C$2:$C$96) * (Species!D1401=Assoziation!$D$2:$D$96),0)),"")))</f>
        <v>Gebirgs-Magerrasen</v>
      </c>
      <c r="H1401" s="11" t="s">
        <v>1363</v>
      </c>
      <c r="I1401" s="10">
        <v>0</v>
      </c>
      <c r="J1401" s="10">
        <v>0</v>
      </c>
      <c r="K1401" s="10">
        <v>0</v>
      </c>
      <c r="L1401" t="str">
        <f t="shared" si="124"/>
        <v xml:space="preserve">Erigeron </v>
      </c>
      <c r="M1401" t="str">
        <f t="shared" si="125"/>
        <v xml:space="preserve"> alpinus</v>
      </c>
      <c r="N1401" t="str">
        <f t="shared" si="126"/>
        <v/>
      </c>
      <c r="O1401" t="str">
        <f t="shared" si="123"/>
        <v>Species</v>
      </c>
      <c r="P1401" t="str">
        <f t="shared" si="127"/>
        <v>L.</v>
      </c>
      <c r="Q1401" t="str">
        <f>LOOKUP(A1401,Formation!$A$2:$A$10,Formation!$B$2:$B$10)</f>
        <v>Grünland (Naturrasen, Wiesen und Weiden)</v>
      </c>
      <c r="R1401" t="str" cm="1">
        <f t="array" ref="R1401">INDEX(Klasse!$D$2:$D$42,MATCH(1,(A1401=Klasse!$A$2:$A$42) * (Species!B1401=Klasse!$B$2:$B$42),0))</f>
        <v>Gebirgs-Magerrasen</v>
      </c>
    </row>
    <row r="1402" spans="1:18" x14ac:dyDescent="0.3">
      <c r="A1402" s="10">
        <v>4</v>
      </c>
      <c r="B1402" s="10">
        <v>3</v>
      </c>
      <c r="E1402" t="str">
        <f>IF(C1402="",Options!$A$3,IF(D1402="",Options!$A$4,Options!$A$5))</f>
        <v>Klasse</v>
      </c>
      <c r="F1402" t="str" cm="1">
        <f t="array" ref="F1402">IF(E1402=Options!$A$3,"",IF(E1402=Options!$A$4,INDEX(Verband!$E$2:$E$179,MATCH(1,(A1402=Verband!$A$2:$A$179) * (Species!B1402=Verband!$B$2:$B$179) * (Species!C1402=Verband!$C$2:$C$179),0)),IF(E1402=Options!$A$5,INDEX(Assoziation!$F$2:$F$96,MATCH(1,(A1402=Assoziation!$A$2:$A$96) * (Species!B1402=Assoziation!$B$2:$B$96) * (Species!C1402=Assoziation!$C$2:$C$96) * (Species!D1402=Assoziation!$D$2:$D$96),0)),"")))</f>
        <v/>
      </c>
      <c r="G1402" t="str" cm="1">
        <f t="array" ref="G1402">IF(E1402=Options!$A$3,INDEX(Klasse!$D$2:$D$42,MATCH(1,(A1402=Klasse!$A$2:$A$42) * (Species!B1402=Klasse!$B$2:$B$42),0)),IF(E1402=Options!$A$4,INDEX(Verband!$F$2:$F$179,MATCH(1,(A1402=Verband!$A$2:$A$179) * (Species!B1402=Verband!$B$2:$B$179) * (Species!C1402=Verband!$C$2:$C$179),0)),IF(E1402=Options!$A$5,INDEX(Assoziation!$G$2:$G$96,MATCH(1,(A1402=Assoziation!$A$2:$A$96) * (Species!B1402=Assoziation!$B$2:$B$96) * (Species!C1402=Assoziation!$C$2:$C$96) * (Species!D1402=Assoziation!$D$2:$D$96),0)),"")))</f>
        <v>Gebirgs-Magerrasen</v>
      </c>
      <c r="H1402" s="11" t="s">
        <v>1364</v>
      </c>
      <c r="I1402" s="10">
        <v>0</v>
      </c>
      <c r="J1402" s="10">
        <v>0</v>
      </c>
      <c r="K1402" s="10">
        <v>0</v>
      </c>
      <c r="L1402" t="str">
        <f t="shared" si="124"/>
        <v xml:space="preserve">Festuca </v>
      </c>
      <c r="M1402" t="str">
        <f t="shared" si="125"/>
        <v xml:space="preserve"> halleri</v>
      </c>
      <c r="N1402" t="str">
        <f t="shared" si="126"/>
        <v/>
      </c>
      <c r="O1402" t="str">
        <f t="shared" si="123"/>
        <v>aggr</v>
      </c>
      <c r="P1402" t="str">
        <f t="shared" si="127"/>
        <v/>
      </c>
      <c r="Q1402" t="str">
        <f>LOOKUP(A1402,Formation!$A$2:$A$10,Formation!$B$2:$B$10)</f>
        <v>Grünland (Naturrasen, Wiesen und Weiden)</v>
      </c>
      <c r="R1402" t="str" cm="1">
        <f t="array" ref="R1402">INDEX(Klasse!$D$2:$D$42,MATCH(1,(A1402=Klasse!$A$2:$A$42) * (Species!B1402=Klasse!$B$2:$B$42),0))</f>
        <v>Gebirgs-Magerrasen</v>
      </c>
    </row>
    <row r="1403" spans="1:18" x14ac:dyDescent="0.3">
      <c r="A1403" s="10">
        <v>4</v>
      </c>
      <c r="B1403" s="10">
        <v>3</v>
      </c>
      <c r="E1403" t="str">
        <f>IF(C1403="",Options!$A$3,IF(D1403="",Options!$A$4,Options!$A$5))</f>
        <v>Klasse</v>
      </c>
      <c r="F1403" t="str" cm="1">
        <f t="array" ref="F1403">IF(E1403=Options!$A$3,"",IF(E1403=Options!$A$4,INDEX(Verband!$E$2:$E$179,MATCH(1,(A1403=Verband!$A$2:$A$179) * (Species!B1403=Verband!$B$2:$B$179) * (Species!C1403=Verband!$C$2:$C$179),0)),IF(E1403=Options!$A$5,INDEX(Assoziation!$F$2:$F$96,MATCH(1,(A1403=Assoziation!$A$2:$A$96) * (Species!B1403=Assoziation!$B$2:$B$96) * (Species!C1403=Assoziation!$C$2:$C$96) * (Species!D1403=Assoziation!$D$2:$D$96),0)),"")))</f>
        <v/>
      </c>
      <c r="G1403" t="str" cm="1">
        <f t="array" ref="G1403">IF(E1403=Options!$A$3,INDEX(Klasse!$D$2:$D$42,MATCH(1,(A1403=Klasse!$A$2:$A$42) * (Species!B1403=Klasse!$B$2:$B$42),0)),IF(E1403=Options!$A$4,INDEX(Verband!$F$2:$F$179,MATCH(1,(A1403=Verband!$A$2:$A$179) * (Species!B1403=Verband!$B$2:$B$179) * (Species!C1403=Verband!$C$2:$C$179),0)),IF(E1403=Options!$A$5,INDEX(Assoziation!$G$2:$G$96,MATCH(1,(A1403=Assoziation!$A$2:$A$96) * (Species!B1403=Assoziation!$B$2:$B$96) * (Species!C1403=Assoziation!$C$2:$C$96) * (Species!D1403=Assoziation!$D$2:$D$96),0)),"")))</f>
        <v>Gebirgs-Magerrasen</v>
      </c>
      <c r="H1403" s="11" t="s">
        <v>1365</v>
      </c>
      <c r="I1403" s="10">
        <v>0</v>
      </c>
      <c r="J1403" s="10">
        <v>0</v>
      </c>
      <c r="K1403" s="10">
        <v>0</v>
      </c>
      <c r="L1403" t="str">
        <f t="shared" si="124"/>
        <v xml:space="preserve">Festuca </v>
      </c>
      <c r="M1403" t="str">
        <f t="shared" si="125"/>
        <v xml:space="preserve"> quadriflora</v>
      </c>
      <c r="N1403" t="str">
        <f t="shared" si="126"/>
        <v/>
      </c>
      <c r="O1403" t="str">
        <f t="shared" si="123"/>
        <v>Species</v>
      </c>
      <c r="P1403" t="str">
        <f t="shared" si="127"/>
        <v>Honck.</v>
      </c>
      <c r="Q1403" t="str">
        <f>LOOKUP(A1403,Formation!$A$2:$A$10,Formation!$B$2:$B$10)</f>
        <v>Grünland (Naturrasen, Wiesen und Weiden)</v>
      </c>
      <c r="R1403" t="str" cm="1">
        <f t="array" ref="R1403">INDEX(Klasse!$D$2:$D$42,MATCH(1,(A1403=Klasse!$A$2:$A$42) * (Species!B1403=Klasse!$B$2:$B$42),0))</f>
        <v>Gebirgs-Magerrasen</v>
      </c>
    </row>
    <row r="1404" spans="1:18" x14ac:dyDescent="0.3">
      <c r="A1404" s="10">
        <v>4</v>
      </c>
      <c r="B1404" s="10">
        <v>3</v>
      </c>
      <c r="E1404" t="str">
        <f>IF(C1404="",Options!$A$3,IF(D1404="",Options!$A$4,Options!$A$5))</f>
        <v>Klasse</v>
      </c>
      <c r="F1404" t="str" cm="1">
        <f t="array" ref="F1404">IF(E1404=Options!$A$3,"",IF(E1404=Options!$A$4,INDEX(Verband!$E$2:$E$179,MATCH(1,(A1404=Verband!$A$2:$A$179) * (Species!B1404=Verband!$B$2:$B$179) * (Species!C1404=Verband!$C$2:$C$179),0)),IF(E1404=Options!$A$5,INDEX(Assoziation!$F$2:$F$96,MATCH(1,(A1404=Assoziation!$A$2:$A$96) * (Species!B1404=Assoziation!$B$2:$B$96) * (Species!C1404=Assoziation!$C$2:$C$96) * (Species!D1404=Assoziation!$D$2:$D$96),0)),"")))</f>
        <v/>
      </c>
      <c r="G1404" t="str" cm="1">
        <f t="array" ref="G1404">IF(E1404=Options!$A$3,INDEX(Klasse!$D$2:$D$42,MATCH(1,(A1404=Klasse!$A$2:$A$42) * (Species!B1404=Klasse!$B$2:$B$42),0)),IF(E1404=Options!$A$4,INDEX(Verband!$F$2:$F$179,MATCH(1,(A1404=Verband!$A$2:$A$179) * (Species!B1404=Verband!$B$2:$B$179) * (Species!C1404=Verband!$C$2:$C$179),0)),IF(E1404=Options!$A$5,INDEX(Assoziation!$G$2:$G$96,MATCH(1,(A1404=Assoziation!$A$2:$A$96) * (Species!B1404=Assoziation!$B$2:$B$96) * (Species!C1404=Assoziation!$C$2:$C$96) * (Species!D1404=Assoziation!$D$2:$D$96),0)),"")))</f>
        <v>Gebirgs-Magerrasen</v>
      </c>
      <c r="H1404" s="11" t="s">
        <v>1366</v>
      </c>
      <c r="I1404" s="10">
        <v>0</v>
      </c>
      <c r="J1404" s="10">
        <v>0</v>
      </c>
      <c r="K1404" s="10">
        <v>0</v>
      </c>
      <c r="L1404" t="str">
        <f t="shared" si="124"/>
        <v xml:space="preserve">Festuca </v>
      </c>
      <c r="M1404" t="str">
        <f t="shared" si="125"/>
        <v xml:space="preserve"> varia</v>
      </c>
      <c r="N1404" t="str">
        <f t="shared" si="126"/>
        <v/>
      </c>
      <c r="O1404" t="str">
        <f t="shared" si="123"/>
        <v>aggr</v>
      </c>
      <c r="P1404" t="str">
        <f t="shared" si="127"/>
        <v/>
      </c>
      <c r="Q1404" t="str">
        <f>LOOKUP(A1404,Formation!$A$2:$A$10,Formation!$B$2:$B$10)</f>
        <v>Grünland (Naturrasen, Wiesen und Weiden)</v>
      </c>
      <c r="R1404" t="str" cm="1">
        <f t="array" ref="R1404">INDEX(Klasse!$D$2:$D$42,MATCH(1,(A1404=Klasse!$A$2:$A$42) * (Species!B1404=Klasse!$B$2:$B$42),0))</f>
        <v>Gebirgs-Magerrasen</v>
      </c>
    </row>
    <row r="1405" spans="1:18" x14ac:dyDescent="0.3">
      <c r="A1405" s="10">
        <v>4</v>
      </c>
      <c r="B1405" s="10">
        <v>3</v>
      </c>
      <c r="E1405" t="str">
        <f>IF(C1405="",Options!$A$3,IF(D1405="",Options!$A$4,Options!$A$5))</f>
        <v>Klasse</v>
      </c>
      <c r="F1405" t="str" cm="1">
        <f t="array" ref="F1405">IF(E1405=Options!$A$3,"",IF(E1405=Options!$A$4,INDEX(Verband!$E$2:$E$179,MATCH(1,(A1405=Verband!$A$2:$A$179) * (Species!B1405=Verband!$B$2:$B$179) * (Species!C1405=Verband!$C$2:$C$179),0)),IF(E1405=Options!$A$5,INDEX(Assoziation!$F$2:$F$96,MATCH(1,(A1405=Assoziation!$A$2:$A$96) * (Species!B1405=Assoziation!$B$2:$B$96) * (Species!C1405=Assoziation!$C$2:$C$96) * (Species!D1405=Assoziation!$D$2:$D$96),0)),"")))</f>
        <v/>
      </c>
      <c r="G1405" t="str" cm="1">
        <f t="array" ref="G1405">IF(E1405=Options!$A$3,INDEX(Klasse!$D$2:$D$42,MATCH(1,(A1405=Klasse!$A$2:$A$42) * (Species!B1405=Klasse!$B$2:$B$42),0)),IF(E1405=Options!$A$4,INDEX(Verband!$F$2:$F$179,MATCH(1,(A1405=Verband!$A$2:$A$179) * (Species!B1405=Verband!$B$2:$B$179) * (Species!C1405=Verband!$C$2:$C$179),0)),IF(E1405=Options!$A$5,INDEX(Assoziation!$G$2:$G$96,MATCH(1,(A1405=Assoziation!$A$2:$A$96) * (Species!B1405=Assoziation!$B$2:$B$96) * (Species!C1405=Assoziation!$C$2:$C$96) * (Species!D1405=Assoziation!$D$2:$D$96),0)),"")))</f>
        <v>Gebirgs-Magerrasen</v>
      </c>
      <c r="H1405" s="11" t="s">
        <v>1367</v>
      </c>
      <c r="I1405" s="10">
        <v>0</v>
      </c>
      <c r="J1405" s="10">
        <v>0</v>
      </c>
      <c r="K1405" s="10">
        <v>0</v>
      </c>
      <c r="L1405" t="str">
        <f t="shared" si="124"/>
        <v>Gentiana</v>
      </c>
      <c r="M1405" t="str">
        <f t="shared" si="125"/>
        <v/>
      </c>
      <c r="N1405" t="str">
        <f t="shared" si="126"/>
        <v/>
      </c>
      <c r="O1405" t="str">
        <f t="shared" si="123"/>
        <v>Genus</v>
      </c>
      <c r="P1405" t="str">
        <f t="shared" si="127"/>
        <v/>
      </c>
      <c r="Q1405" t="str">
        <f>LOOKUP(A1405,Formation!$A$2:$A$10,Formation!$B$2:$B$10)</f>
        <v>Grünland (Naturrasen, Wiesen und Weiden)</v>
      </c>
      <c r="R1405" t="str" cm="1">
        <f t="array" ref="R1405">INDEX(Klasse!$D$2:$D$42,MATCH(1,(A1405=Klasse!$A$2:$A$42) * (Species!B1405=Klasse!$B$2:$B$42),0))</f>
        <v>Gebirgs-Magerrasen</v>
      </c>
    </row>
    <row r="1406" spans="1:18" x14ac:dyDescent="0.3">
      <c r="A1406" s="10">
        <v>4</v>
      </c>
      <c r="B1406" s="10">
        <v>3</v>
      </c>
      <c r="E1406" t="str">
        <f>IF(C1406="",Options!$A$3,IF(D1406="",Options!$A$4,Options!$A$5))</f>
        <v>Klasse</v>
      </c>
      <c r="F1406" t="str" cm="1">
        <f t="array" ref="F1406">IF(E1406=Options!$A$3,"",IF(E1406=Options!$A$4,INDEX(Verband!$E$2:$E$179,MATCH(1,(A1406=Verband!$A$2:$A$179) * (Species!B1406=Verband!$B$2:$B$179) * (Species!C1406=Verband!$C$2:$C$179),0)),IF(E1406=Options!$A$5,INDEX(Assoziation!$F$2:$F$96,MATCH(1,(A1406=Assoziation!$A$2:$A$96) * (Species!B1406=Assoziation!$B$2:$B$96) * (Species!C1406=Assoziation!$C$2:$C$96) * (Species!D1406=Assoziation!$D$2:$D$96),0)),"")))</f>
        <v/>
      </c>
      <c r="G1406" t="str" cm="1">
        <f t="array" ref="G1406">IF(E1406=Options!$A$3,INDEX(Klasse!$D$2:$D$42,MATCH(1,(A1406=Klasse!$A$2:$A$42) * (Species!B1406=Klasse!$B$2:$B$42),0)),IF(E1406=Options!$A$4,INDEX(Verband!$F$2:$F$179,MATCH(1,(A1406=Verband!$A$2:$A$179) * (Species!B1406=Verband!$B$2:$B$179) * (Species!C1406=Verband!$C$2:$C$179),0)),IF(E1406=Options!$A$5,INDEX(Assoziation!$G$2:$G$96,MATCH(1,(A1406=Assoziation!$A$2:$A$96) * (Species!B1406=Assoziation!$B$2:$B$96) * (Species!C1406=Assoziation!$C$2:$C$96) * (Species!D1406=Assoziation!$D$2:$D$96),0)),"")))</f>
        <v>Gebirgs-Magerrasen</v>
      </c>
      <c r="H1406" s="11" t="s">
        <v>1368</v>
      </c>
      <c r="I1406" s="10">
        <v>0</v>
      </c>
      <c r="J1406" s="10">
        <v>0</v>
      </c>
      <c r="K1406" s="10">
        <v>0</v>
      </c>
      <c r="L1406" t="str">
        <f t="shared" si="124"/>
        <v xml:space="preserve">Helictotrichon </v>
      </c>
      <c r="M1406" t="str">
        <f t="shared" si="125"/>
        <v xml:space="preserve"> versicolor</v>
      </c>
      <c r="N1406" t="str">
        <f t="shared" si="126"/>
        <v/>
      </c>
      <c r="O1406" t="str">
        <f t="shared" si="123"/>
        <v>Species</v>
      </c>
      <c r="P1406" t="str">
        <f t="shared" si="127"/>
        <v>(Vill.) Pilg.</v>
      </c>
      <c r="Q1406" t="str">
        <f>LOOKUP(A1406,Formation!$A$2:$A$10,Formation!$B$2:$B$10)</f>
        <v>Grünland (Naturrasen, Wiesen und Weiden)</v>
      </c>
      <c r="R1406" t="str" cm="1">
        <f t="array" ref="R1406">INDEX(Klasse!$D$2:$D$42,MATCH(1,(A1406=Klasse!$A$2:$A$42) * (Species!B1406=Klasse!$B$2:$B$42),0))</f>
        <v>Gebirgs-Magerrasen</v>
      </c>
    </row>
    <row r="1407" spans="1:18" x14ac:dyDescent="0.3">
      <c r="A1407" s="10">
        <v>4</v>
      </c>
      <c r="B1407" s="10">
        <v>3</v>
      </c>
      <c r="E1407" t="str">
        <f>IF(C1407="",Options!$A$3,IF(D1407="",Options!$A$4,Options!$A$5))</f>
        <v>Klasse</v>
      </c>
      <c r="F1407" t="str" cm="1">
        <f t="array" ref="F1407">IF(E1407=Options!$A$3,"",IF(E1407=Options!$A$4,INDEX(Verband!$E$2:$E$179,MATCH(1,(A1407=Verband!$A$2:$A$179) * (Species!B1407=Verband!$B$2:$B$179) * (Species!C1407=Verband!$C$2:$C$179),0)),IF(E1407=Options!$A$5,INDEX(Assoziation!$F$2:$F$96,MATCH(1,(A1407=Assoziation!$A$2:$A$96) * (Species!B1407=Assoziation!$B$2:$B$96) * (Species!C1407=Assoziation!$C$2:$C$96) * (Species!D1407=Assoziation!$D$2:$D$96),0)),"")))</f>
        <v/>
      </c>
      <c r="G1407" t="str" cm="1">
        <f t="array" ref="G1407">IF(E1407=Options!$A$3,INDEX(Klasse!$D$2:$D$42,MATCH(1,(A1407=Klasse!$A$2:$A$42) * (Species!B1407=Klasse!$B$2:$B$42),0)),IF(E1407=Options!$A$4,INDEX(Verband!$F$2:$F$179,MATCH(1,(A1407=Verband!$A$2:$A$179) * (Species!B1407=Verband!$B$2:$B$179) * (Species!C1407=Verband!$C$2:$C$179),0)),IF(E1407=Options!$A$5,INDEX(Assoziation!$G$2:$G$96,MATCH(1,(A1407=Assoziation!$A$2:$A$96) * (Species!B1407=Assoziation!$B$2:$B$96) * (Species!C1407=Assoziation!$C$2:$C$96) * (Species!D1407=Assoziation!$D$2:$D$96),0)),"")))</f>
        <v>Gebirgs-Magerrasen</v>
      </c>
      <c r="H1407" s="11" t="s">
        <v>1369</v>
      </c>
      <c r="I1407" s="10">
        <v>0</v>
      </c>
      <c r="J1407" s="10">
        <v>0</v>
      </c>
      <c r="K1407" s="10">
        <v>0</v>
      </c>
      <c r="L1407" t="str">
        <f t="shared" si="124"/>
        <v>Laserpitium</v>
      </c>
      <c r="M1407" t="str">
        <f t="shared" si="125"/>
        <v/>
      </c>
      <c r="N1407" t="str">
        <f t="shared" si="126"/>
        <v/>
      </c>
      <c r="O1407" t="str">
        <f t="shared" si="123"/>
        <v>Genus</v>
      </c>
      <c r="P1407" t="str">
        <f t="shared" si="127"/>
        <v/>
      </c>
      <c r="Q1407" t="str">
        <f>LOOKUP(A1407,Formation!$A$2:$A$10,Formation!$B$2:$B$10)</f>
        <v>Grünland (Naturrasen, Wiesen und Weiden)</v>
      </c>
      <c r="R1407" t="str" cm="1">
        <f t="array" ref="R1407">INDEX(Klasse!$D$2:$D$42,MATCH(1,(A1407=Klasse!$A$2:$A$42) * (Species!B1407=Klasse!$B$2:$B$42),0))</f>
        <v>Gebirgs-Magerrasen</v>
      </c>
    </row>
    <row r="1408" spans="1:18" x14ac:dyDescent="0.3">
      <c r="A1408" s="10">
        <v>4</v>
      </c>
      <c r="B1408" s="10">
        <v>3</v>
      </c>
      <c r="E1408" t="str">
        <f>IF(C1408="",Options!$A$3,IF(D1408="",Options!$A$4,Options!$A$5))</f>
        <v>Klasse</v>
      </c>
      <c r="F1408" t="str" cm="1">
        <f t="array" ref="F1408">IF(E1408=Options!$A$3,"",IF(E1408=Options!$A$4,INDEX(Verband!$E$2:$E$179,MATCH(1,(A1408=Verband!$A$2:$A$179) * (Species!B1408=Verband!$B$2:$B$179) * (Species!C1408=Verband!$C$2:$C$179),0)),IF(E1408=Options!$A$5,INDEX(Assoziation!$F$2:$F$96,MATCH(1,(A1408=Assoziation!$A$2:$A$96) * (Species!B1408=Assoziation!$B$2:$B$96) * (Species!C1408=Assoziation!$C$2:$C$96) * (Species!D1408=Assoziation!$D$2:$D$96),0)),"")))</f>
        <v/>
      </c>
      <c r="G1408" t="str" cm="1">
        <f t="array" ref="G1408">IF(E1408=Options!$A$3,INDEX(Klasse!$D$2:$D$42,MATCH(1,(A1408=Klasse!$A$2:$A$42) * (Species!B1408=Klasse!$B$2:$B$42),0)),IF(E1408=Options!$A$4,INDEX(Verband!$F$2:$F$179,MATCH(1,(A1408=Verband!$A$2:$A$179) * (Species!B1408=Verband!$B$2:$B$179) * (Species!C1408=Verband!$C$2:$C$179),0)),IF(E1408=Options!$A$5,INDEX(Assoziation!$G$2:$G$96,MATCH(1,(A1408=Assoziation!$A$2:$A$96) * (Species!B1408=Assoziation!$B$2:$B$96) * (Species!C1408=Assoziation!$C$2:$C$96) * (Species!D1408=Assoziation!$D$2:$D$96),0)),"")))</f>
        <v>Gebirgs-Magerrasen</v>
      </c>
      <c r="H1408" s="11" t="s">
        <v>1370</v>
      </c>
      <c r="I1408" s="10">
        <v>0</v>
      </c>
      <c r="J1408" s="10">
        <v>0</v>
      </c>
      <c r="K1408" s="10">
        <v>0</v>
      </c>
      <c r="L1408" t="str">
        <f t="shared" si="124"/>
        <v xml:space="preserve">Lotus </v>
      </c>
      <c r="M1408" t="str">
        <f t="shared" si="125"/>
        <v xml:space="preserve"> alpinus</v>
      </c>
      <c r="N1408" t="str">
        <f t="shared" si="126"/>
        <v/>
      </c>
      <c r="O1408" t="str">
        <f t="shared" si="123"/>
        <v>Species</v>
      </c>
      <c r="P1408" t="str">
        <f t="shared" si="127"/>
        <v>(DC.) Ramond</v>
      </c>
      <c r="Q1408" t="str">
        <f>LOOKUP(A1408,Formation!$A$2:$A$10,Formation!$B$2:$B$10)</f>
        <v>Grünland (Naturrasen, Wiesen und Weiden)</v>
      </c>
      <c r="R1408" t="str" cm="1">
        <f t="array" ref="R1408">INDEX(Klasse!$D$2:$D$42,MATCH(1,(A1408=Klasse!$A$2:$A$42) * (Species!B1408=Klasse!$B$2:$B$42),0))</f>
        <v>Gebirgs-Magerrasen</v>
      </c>
    </row>
    <row r="1409" spans="1:18" x14ac:dyDescent="0.3">
      <c r="A1409" s="10">
        <v>4</v>
      </c>
      <c r="B1409" s="10">
        <v>3</v>
      </c>
      <c r="E1409" t="str">
        <f>IF(C1409="",Options!$A$3,IF(D1409="",Options!$A$4,Options!$A$5))</f>
        <v>Klasse</v>
      </c>
      <c r="F1409" t="str" cm="1">
        <f t="array" ref="F1409">IF(E1409=Options!$A$3,"",IF(E1409=Options!$A$4,INDEX(Verband!$E$2:$E$179,MATCH(1,(A1409=Verband!$A$2:$A$179) * (Species!B1409=Verband!$B$2:$B$179) * (Species!C1409=Verband!$C$2:$C$179),0)),IF(E1409=Options!$A$5,INDEX(Assoziation!$F$2:$F$96,MATCH(1,(A1409=Assoziation!$A$2:$A$96) * (Species!B1409=Assoziation!$B$2:$B$96) * (Species!C1409=Assoziation!$C$2:$C$96) * (Species!D1409=Assoziation!$D$2:$D$96),0)),"")))</f>
        <v/>
      </c>
      <c r="G1409" t="str" cm="1">
        <f t="array" ref="G1409">IF(E1409=Options!$A$3,INDEX(Klasse!$D$2:$D$42,MATCH(1,(A1409=Klasse!$A$2:$A$42) * (Species!B1409=Klasse!$B$2:$B$42),0)),IF(E1409=Options!$A$4,INDEX(Verband!$F$2:$F$179,MATCH(1,(A1409=Verband!$A$2:$A$179) * (Species!B1409=Verband!$B$2:$B$179) * (Species!C1409=Verband!$C$2:$C$179),0)),IF(E1409=Options!$A$5,INDEX(Assoziation!$G$2:$G$96,MATCH(1,(A1409=Assoziation!$A$2:$A$96) * (Species!B1409=Assoziation!$B$2:$B$96) * (Species!C1409=Assoziation!$C$2:$C$96) * (Species!D1409=Assoziation!$D$2:$D$96),0)),"")))</f>
        <v>Gebirgs-Magerrasen</v>
      </c>
      <c r="H1409" s="11" t="s">
        <v>1371</v>
      </c>
      <c r="I1409" s="10">
        <v>0</v>
      </c>
      <c r="J1409" s="10">
        <v>0</v>
      </c>
      <c r="K1409" s="10">
        <v>0</v>
      </c>
      <c r="L1409" t="str">
        <f t="shared" si="124"/>
        <v xml:space="preserve">Luzula </v>
      </c>
      <c r="M1409" t="str">
        <f t="shared" si="125"/>
        <v xml:space="preserve"> multiflora</v>
      </c>
      <c r="N1409" t="str">
        <f t="shared" si="126"/>
        <v/>
      </c>
      <c r="O1409" t="str">
        <f t="shared" si="123"/>
        <v>Species</v>
      </c>
      <c r="P1409" t="str">
        <f t="shared" si="127"/>
        <v>(Ehrh.) Lej.</v>
      </c>
      <c r="Q1409" t="str">
        <f>LOOKUP(A1409,Formation!$A$2:$A$10,Formation!$B$2:$B$10)</f>
        <v>Grünland (Naturrasen, Wiesen und Weiden)</v>
      </c>
      <c r="R1409" t="str" cm="1">
        <f t="array" ref="R1409">INDEX(Klasse!$D$2:$D$42,MATCH(1,(A1409=Klasse!$A$2:$A$42) * (Species!B1409=Klasse!$B$2:$B$42),0))</f>
        <v>Gebirgs-Magerrasen</v>
      </c>
    </row>
    <row r="1410" spans="1:18" x14ac:dyDescent="0.3">
      <c r="A1410" s="10">
        <v>4</v>
      </c>
      <c r="B1410" s="10">
        <v>3</v>
      </c>
      <c r="E1410" t="str">
        <f>IF(C1410="",Options!$A$3,IF(D1410="",Options!$A$4,Options!$A$5))</f>
        <v>Klasse</v>
      </c>
      <c r="F1410" t="str" cm="1">
        <f t="array" ref="F1410">IF(E1410=Options!$A$3,"",IF(E1410=Options!$A$4,INDEX(Verband!$E$2:$E$179,MATCH(1,(A1410=Verband!$A$2:$A$179) * (Species!B1410=Verband!$B$2:$B$179) * (Species!C1410=Verband!$C$2:$C$179),0)),IF(E1410=Options!$A$5,INDEX(Assoziation!$F$2:$F$96,MATCH(1,(A1410=Assoziation!$A$2:$A$96) * (Species!B1410=Assoziation!$B$2:$B$96) * (Species!C1410=Assoziation!$C$2:$C$96) * (Species!D1410=Assoziation!$D$2:$D$96),0)),"")))</f>
        <v/>
      </c>
      <c r="G1410" t="str" cm="1">
        <f t="array" ref="G1410">IF(E1410=Options!$A$3,INDEX(Klasse!$D$2:$D$42,MATCH(1,(A1410=Klasse!$A$2:$A$42) * (Species!B1410=Klasse!$B$2:$B$42),0)),IF(E1410=Options!$A$4,INDEX(Verband!$F$2:$F$179,MATCH(1,(A1410=Verband!$A$2:$A$179) * (Species!B1410=Verband!$B$2:$B$179) * (Species!C1410=Verband!$C$2:$C$179),0)),IF(E1410=Options!$A$5,INDEX(Assoziation!$G$2:$G$96,MATCH(1,(A1410=Assoziation!$A$2:$A$96) * (Species!B1410=Assoziation!$B$2:$B$96) * (Species!C1410=Assoziation!$C$2:$C$96) * (Species!D1410=Assoziation!$D$2:$D$96),0)),"")))</f>
        <v>Gebirgs-Magerrasen</v>
      </c>
      <c r="H1410" s="11" t="s">
        <v>1372</v>
      </c>
      <c r="I1410" s="10">
        <v>0</v>
      </c>
      <c r="J1410" s="10">
        <v>0</v>
      </c>
      <c r="K1410" s="10">
        <v>0</v>
      </c>
      <c r="L1410" t="str">
        <f t="shared" si="124"/>
        <v xml:space="preserve">Minuartia </v>
      </c>
      <c r="M1410" t="str">
        <f t="shared" si="125"/>
        <v xml:space="preserve"> sedoides</v>
      </c>
      <c r="N1410" t="str">
        <f t="shared" si="126"/>
        <v/>
      </c>
      <c r="O1410" t="str">
        <f t="shared" si="123"/>
        <v>Species</v>
      </c>
      <c r="P1410" t="str">
        <f t="shared" si="127"/>
        <v>(L.) Hiern</v>
      </c>
      <c r="Q1410" t="str">
        <f>LOOKUP(A1410,Formation!$A$2:$A$10,Formation!$B$2:$B$10)</f>
        <v>Grünland (Naturrasen, Wiesen und Weiden)</v>
      </c>
      <c r="R1410" t="str" cm="1">
        <f t="array" ref="R1410">INDEX(Klasse!$D$2:$D$42,MATCH(1,(A1410=Klasse!$A$2:$A$42) * (Species!B1410=Klasse!$B$2:$B$42),0))</f>
        <v>Gebirgs-Magerrasen</v>
      </c>
    </row>
    <row r="1411" spans="1:18" x14ac:dyDescent="0.3">
      <c r="A1411" s="10">
        <v>4</v>
      </c>
      <c r="B1411" s="10">
        <v>3</v>
      </c>
      <c r="E1411" t="str">
        <f>IF(C1411="",Options!$A$3,IF(D1411="",Options!$A$4,Options!$A$5))</f>
        <v>Klasse</v>
      </c>
      <c r="F1411" t="str" cm="1">
        <f t="array" ref="F1411">IF(E1411=Options!$A$3,"",IF(E1411=Options!$A$4,INDEX(Verband!$E$2:$E$179,MATCH(1,(A1411=Verband!$A$2:$A$179) * (Species!B1411=Verband!$B$2:$B$179) * (Species!C1411=Verband!$C$2:$C$179),0)),IF(E1411=Options!$A$5,INDEX(Assoziation!$F$2:$F$96,MATCH(1,(A1411=Assoziation!$A$2:$A$96) * (Species!B1411=Assoziation!$B$2:$B$96) * (Species!C1411=Assoziation!$C$2:$C$96) * (Species!D1411=Assoziation!$D$2:$D$96),0)),"")))</f>
        <v/>
      </c>
      <c r="G1411" t="str" cm="1">
        <f t="array" ref="G1411">IF(E1411=Options!$A$3,INDEX(Klasse!$D$2:$D$42,MATCH(1,(A1411=Klasse!$A$2:$A$42) * (Species!B1411=Klasse!$B$2:$B$42),0)),IF(E1411=Options!$A$4,INDEX(Verband!$F$2:$F$179,MATCH(1,(A1411=Verband!$A$2:$A$179) * (Species!B1411=Verband!$B$2:$B$179) * (Species!C1411=Verband!$C$2:$C$179),0)),IF(E1411=Options!$A$5,INDEX(Assoziation!$G$2:$G$96,MATCH(1,(A1411=Assoziation!$A$2:$A$96) * (Species!B1411=Assoziation!$B$2:$B$96) * (Species!C1411=Assoziation!$C$2:$C$96) * (Species!D1411=Assoziation!$D$2:$D$96),0)),"")))</f>
        <v>Gebirgs-Magerrasen</v>
      </c>
      <c r="H1411" s="11" t="s">
        <v>1373</v>
      </c>
      <c r="I1411" s="10">
        <v>0</v>
      </c>
      <c r="J1411" s="10">
        <v>0</v>
      </c>
      <c r="K1411" s="10">
        <v>0</v>
      </c>
      <c r="L1411" t="str">
        <f t="shared" si="124"/>
        <v xml:space="preserve">Myosotis </v>
      </c>
      <c r="M1411" t="str">
        <f t="shared" si="125"/>
        <v xml:space="preserve"> alpestris</v>
      </c>
      <c r="N1411" t="str">
        <f t="shared" si="126"/>
        <v/>
      </c>
      <c r="O1411" t="str">
        <f t="shared" ref="O1411:O1474" si="128">IF(COUNTIF(H1411,"*subsp.*"),"Subspecies",IF(COUNTIF(H1411,"*aggr.*"),"aggr",IF(COUNTIF(H1411,"*×*"),"Species",IF(COUNTIF(H1411,"* *"),IF(EXACT(MID(H1411,FIND(" ",H1411)+1,1),UPPER(MID(H1411,FIND(" ",H1411)+1,1))),"Genus","Species"),"Genus"))))</f>
        <v>Species</v>
      </c>
      <c r="P1411" t="str">
        <f t="shared" si="127"/>
        <v>F. W. Schmidt</v>
      </c>
      <c r="Q1411" t="str">
        <f>LOOKUP(A1411,Formation!$A$2:$A$10,Formation!$B$2:$B$10)</f>
        <v>Grünland (Naturrasen, Wiesen und Weiden)</v>
      </c>
      <c r="R1411" t="str" cm="1">
        <f t="array" ref="R1411">INDEX(Klasse!$D$2:$D$42,MATCH(1,(A1411=Klasse!$A$2:$A$42) * (Species!B1411=Klasse!$B$2:$B$42),0))</f>
        <v>Gebirgs-Magerrasen</v>
      </c>
    </row>
    <row r="1412" spans="1:18" x14ac:dyDescent="0.3">
      <c r="A1412" s="10">
        <v>4</v>
      </c>
      <c r="B1412" s="10">
        <v>3</v>
      </c>
      <c r="E1412" t="str">
        <f>IF(C1412="",Options!$A$3,IF(D1412="",Options!$A$4,Options!$A$5))</f>
        <v>Klasse</v>
      </c>
      <c r="F1412" t="str" cm="1">
        <f t="array" ref="F1412">IF(E1412=Options!$A$3,"",IF(E1412=Options!$A$4,INDEX(Verband!$E$2:$E$179,MATCH(1,(A1412=Verband!$A$2:$A$179) * (Species!B1412=Verband!$B$2:$B$179) * (Species!C1412=Verband!$C$2:$C$179),0)),IF(E1412=Options!$A$5,INDEX(Assoziation!$F$2:$F$96,MATCH(1,(A1412=Assoziation!$A$2:$A$96) * (Species!B1412=Assoziation!$B$2:$B$96) * (Species!C1412=Assoziation!$C$2:$C$96) * (Species!D1412=Assoziation!$D$2:$D$96),0)),"")))</f>
        <v/>
      </c>
      <c r="G1412" t="str" cm="1">
        <f t="array" ref="G1412">IF(E1412=Options!$A$3,INDEX(Klasse!$D$2:$D$42,MATCH(1,(A1412=Klasse!$A$2:$A$42) * (Species!B1412=Klasse!$B$2:$B$42),0)),IF(E1412=Options!$A$4,INDEX(Verband!$F$2:$F$179,MATCH(1,(A1412=Verband!$A$2:$A$179) * (Species!B1412=Verband!$B$2:$B$179) * (Species!C1412=Verband!$C$2:$C$179),0)),IF(E1412=Options!$A$5,INDEX(Assoziation!$G$2:$G$96,MATCH(1,(A1412=Assoziation!$A$2:$A$96) * (Species!B1412=Assoziation!$B$2:$B$96) * (Species!C1412=Assoziation!$C$2:$C$96) * (Species!D1412=Assoziation!$D$2:$D$96),0)),"")))</f>
        <v>Gebirgs-Magerrasen</v>
      </c>
      <c r="H1412" s="11" t="s">
        <v>724</v>
      </c>
      <c r="I1412" s="10">
        <v>0</v>
      </c>
      <c r="J1412" s="10">
        <v>0</v>
      </c>
      <c r="K1412" s="10">
        <v>0</v>
      </c>
      <c r="L1412" t="str">
        <f t="shared" si="124"/>
        <v>Phyteuma</v>
      </c>
      <c r="M1412" t="str">
        <f t="shared" si="125"/>
        <v/>
      </c>
      <c r="N1412" t="str">
        <f t="shared" si="126"/>
        <v/>
      </c>
      <c r="O1412" t="str">
        <f t="shared" si="128"/>
        <v>Genus</v>
      </c>
      <c r="P1412" t="str">
        <f t="shared" si="127"/>
        <v/>
      </c>
      <c r="Q1412" t="str">
        <f>LOOKUP(A1412,Formation!$A$2:$A$10,Formation!$B$2:$B$10)</f>
        <v>Grünland (Naturrasen, Wiesen und Weiden)</v>
      </c>
      <c r="R1412" t="str" cm="1">
        <f t="array" ref="R1412">INDEX(Klasse!$D$2:$D$42,MATCH(1,(A1412=Klasse!$A$2:$A$42) * (Species!B1412=Klasse!$B$2:$B$42),0))</f>
        <v>Gebirgs-Magerrasen</v>
      </c>
    </row>
    <row r="1413" spans="1:18" x14ac:dyDescent="0.3">
      <c r="A1413" s="10">
        <v>4</v>
      </c>
      <c r="B1413" s="10">
        <v>3</v>
      </c>
      <c r="E1413" t="str">
        <f>IF(C1413="",Options!$A$3,IF(D1413="",Options!$A$4,Options!$A$5))</f>
        <v>Klasse</v>
      </c>
      <c r="F1413" t="str" cm="1">
        <f t="array" ref="F1413">IF(E1413=Options!$A$3,"",IF(E1413=Options!$A$4,INDEX(Verband!$E$2:$E$179,MATCH(1,(A1413=Verband!$A$2:$A$179) * (Species!B1413=Verband!$B$2:$B$179) * (Species!C1413=Verband!$C$2:$C$179),0)),IF(E1413=Options!$A$5,INDEX(Assoziation!$F$2:$F$96,MATCH(1,(A1413=Assoziation!$A$2:$A$96) * (Species!B1413=Assoziation!$B$2:$B$96) * (Species!C1413=Assoziation!$C$2:$C$96) * (Species!D1413=Assoziation!$D$2:$D$96),0)),"")))</f>
        <v/>
      </c>
      <c r="G1413" t="str" cm="1">
        <f t="array" ref="G1413">IF(E1413=Options!$A$3,INDEX(Klasse!$D$2:$D$42,MATCH(1,(A1413=Klasse!$A$2:$A$42) * (Species!B1413=Klasse!$B$2:$B$42),0)),IF(E1413=Options!$A$4,INDEX(Verband!$F$2:$F$179,MATCH(1,(A1413=Verband!$A$2:$A$179) * (Species!B1413=Verband!$B$2:$B$179) * (Species!C1413=Verband!$C$2:$C$179),0)),IF(E1413=Options!$A$5,INDEX(Assoziation!$G$2:$G$96,MATCH(1,(A1413=Assoziation!$A$2:$A$96) * (Species!B1413=Assoziation!$B$2:$B$96) * (Species!C1413=Assoziation!$C$2:$C$96) * (Species!D1413=Assoziation!$D$2:$D$96),0)),"")))</f>
        <v>Gebirgs-Magerrasen</v>
      </c>
      <c r="H1413" s="11" t="s">
        <v>1374</v>
      </c>
      <c r="I1413" s="10">
        <v>0</v>
      </c>
      <c r="J1413" s="10">
        <v>0</v>
      </c>
      <c r="K1413" s="10">
        <v>0</v>
      </c>
      <c r="L1413" t="str">
        <f t="shared" si="124"/>
        <v xml:space="preserve">Plantago </v>
      </c>
      <c r="M1413" t="str">
        <f t="shared" si="125"/>
        <v xml:space="preserve"> alpina</v>
      </c>
      <c r="N1413" t="str">
        <f t="shared" si="126"/>
        <v/>
      </c>
      <c r="O1413" t="str">
        <f t="shared" si="128"/>
        <v>Species</v>
      </c>
      <c r="P1413" t="str">
        <f t="shared" si="127"/>
        <v>L.</v>
      </c>
      <c r="Q1413" t="str">
        <f>LOOKUP(A1413,Formation!$A$2:$A$10,Formation!$B$2:$B$10)</f>
        <v>Grünland (Naturrasen, Wiesen und Weiden)</v>
      </c>
      <c r="R1413" t="str" cm="1">
        <f t="array" ref="R1413">INDEX(Klasse!$D$2:$D$42,MATCH(1,(A1413=Klasse!$A$2:$A$42) * (Species!B1413=Klasse!$B$2:$B$42),0))</f>
        <v>Gebirgs-Magerrasen</v>
      </c>
    </row>
    <row r="1414" spans="1:18" x14ac:dyDescent="0.3">
      <c r="A1414" s="10">
        <v>4</v>
      </c>
      <c r="B1414" s="10">
        <v>3</v>
      </c>
      <c r="E1414" t="str">
        <f>IF(C1414="",Options!$A$3,IF(D1414="",Options!$A$4,Options!$A$5))</f>
        <v>Klasse</v>
      </c>
      <c r="F1414" t="str" cm="1">
        <f t="array" ref="F1414">IF(E1414=Options!$A$3,"",IF(E1414=Options!$A$4,INDEX(Verband!$E$2:$E$179,MATCH(1,(A1414=Verband!$A$2:$A$179) * (Species!B1414=Verband!$B$2:$B$179) * (Species!C1414=Verband!$C$2:$C$179),0)),IF(E1414=Options!$A$5,INDEX(Assoziation!$F$2:$F$96,MATCH(1,(A1414=Assoziation!$A$2:$A$96) * (Species!B1414=Assoziation!$B$2:$B$96) * (Species!C1414=Assoziation!$C$2:$C$96) * (Species!D1414=Assoziation!$D$2:$D$96),0)),"")))</f>
        <v/>
      </c>
      <c r="G1414" t="str" cm="1">
        <f t="array" ref="G1414">IF(E1414=Options!$A$3,INDEX(Klasse!$D$2:$D$42,MATCH(1,(A1414=Klasse!$A$2:$A$42) * (Species!B1414=Klasse!$B$2:$B$42),0)),IF(E1414=Options!$A$4,INDEX(Verband!$F$2:$F$179,MATCH(1,(A1414=Verband!$A$2:$A$179) * (Species!B1414=Verband!$B$2:$B$179) * (Species!C1414=Verband!$C$2:$C$179),0)),IF(E1414=Options!$A$5,INDEX(Assoziation!$G$2:$G$96,MATCH(1,(A1414=Assoziation!$A$2:$A$96) * (Species!B1414=Assoziation!$B$2:$B$96) * (Species!C1414=Assoziation!$C$2:$C$96) * (Species!D1414=Assoziation!$D$2:$D$96),0)),"")))</f>
        <v>Gebirgs-Magerrasen</v>
      </c>
      <c r="H1414" s="11" t="s">
        <v>1375</v>
      </c>
      <c r="I1414" s="10">
        <v>0</v>
      </c>
      <c r="J1414" s="10">
        <v>0</v>
      </c>
      <c r="K1414" s="10">
        <v>0</v>
      </c>
      <c r="L1414" t="str">
        <f t="shared" si="124"/>
        <v xml:space="preserve">Poa </v>
      </c>
      <c r="M1414" t="str">
        <f t="shared" si="125"/>
        <v xml:space="preserve"> alpina</v>
      </c>
      <c r="N1414" t="str">
        <f t="shared" si="126"/>
        <v/>
      </c>
      <c r="O1414" t="str">
        <f t="shared" si="128"/>
        <v>Species</v>
      </c>
      <c r="P1414" t="str">
        <f t="shared" si="127"/>
        <v>L.</v>
      </c>
      <c r="Q1414" t="str">
        <f>LOOKUP(A1414,Formation!$A$2:$A$10,Formation!$B$2:$B$10)</f>
        <v>Grünland (Naturrasen, Wiesen und Weiden)</v>
      </c>
      <c r="R1414" t="str" cm="1">
        <f t="array" ref="R1414">INDEX(Klasse!$D$2:$D$42,MATCH(1,(A1414=Klasse!$A$2:$A$42) * (Species!B1414=Klasse!$B$2:$B$42),0))</f>
        <v>Gebirgs-Magerrasen</v>
      </c>
    </row>
    <row r="1415" spans="1:18" x14ac:dyDescent="0.3">
      <c r="A1415" s="10">
        <v>4</v>
      </c>
      <c r="B1415" s="10">
        <v>3</v>
      </c>
      <c r="E1415" t="str">
        <f>IF(C1415="",Options!$A$3,IF(D1415="",Options!$A$4,Options!$A$5))</f>
        <v>Klasse</v>
      </c>
      <c r="F1415" t="str" cm="1">
        <f t="array" ref="F1415">IF(E1415=Options!$A$3,"",IF(E1415=Options!$A$4,INDEX(Verband!$E$2:$E$179,MATCH(1,(A1415=Verband!$A$2:$A$179) * (Species!B1415=Verband!$B$2:$B$179) * (Species!C1415=Verband!$C$2:$C$179),0)),IF(E1415=Options!$A$5,INDEX(Assoziation!$F$2:$F$96,MATCH(1,(A1415=Assoziation!$A$2:$A$96) * (Species!B1415=Assoziation!$B$2:$B$96) * (Species!C1415=Assoziation!$C$2:$C$96) * (Species!D1415=Assoziation!$D$2:$D$96),0)),"")))</f>
        <v/>
      </c>
      <c r="G1415" t="str" cm="1">
        <f t="array" ref="G1415">IF(E1415=Options!$A$3,INDEX(Klasse!$D$2:$D$42,MATCH(1,(A1415=Klasse!$A$2:$A$42) * (Species!B1415=Klasse!$B$2:$B$42),0)),IF(E1415=Options!$A$4,INDEX(Verband!$F$2:$F$179,MATCH(1,(A1415=Verband!$A$2:$A$179) * (Species!B1415=Verband!$B$2:$B$179) * (Species!C1415=Verband!$C$2:$C$179),0)),IF(E1415=Options!$A$5,INDEX(Assoziation!$G$2:$G$96,MATCH(1,(A1415=Assoziation!$A$2:$A$96) * (Species!B1415=Assoziation!$B$2:$B$96) * (Species!C1415=Assoziation!$C$2:$C$96) * (Species!D1415=Assoziation!$D$2:$D$96),0)),"")))</f>
        <v>Gebirgs-Magerrasen</v>
      </c>
      <c r="H1415" s="11" t="s">
        <v>1376</v>
      </c>
      <c r="I1415" s="10">
        <v>0</v>
      </c>
      <c r="J1415" s="10">
        <v>0</v>
      </c>
      <c r="K1415" s="10">
        <v>0</v>
      </c>
      <c r="L1415" t="str">
        <f t="shared" si="124"/>
        <v xml:space="preserve">Polygonum </v>
      </c>
      <c r="M1415" t="str">
        <f t="shared" si="125"/>
        <v xml:space="preserve"> viviparum</v>
      </c>
      <c r="N1415" t="str">
        <f t="shared" si="126"/>
        <v/>
      </c>
      <c r="O1415" t="str">
        <f t="shared" si="128"/>
        <v>Species</v>
      </c>
      <c r="P1415" t="str">
        <f t="shared" si="127"/>
        <v>L.</v>
      </c>
      <c r="Q1415" t="str">
        <f>LOOKUP(A1415,Formation!$A$2:$A$10,Formation!$B$2:$B$10)</f>
        <v>Grünland (Naturrasen, Wiesen und Weiden)</v>
      </c>
      <c r="R1415" t="str" cm="1">
        <f t="array" ref="R1415">INDEX(Klasse!$D$2:$D$42,MATCH(1,(A1415=Klasse!$A$2:$A$42) * (Species!B1415=Klasse!$B$2:$B$42),0))</f>
        <v>Gebirgs-Magerrasen</v>
      </c>
    </row>
    <row r="1416" spans="1:18" x14ac:dyDescent="0.3">
      <c r="A1416" s="10">
        <v>4</v>
      </c>
      <c r="B1416" s="10">
        <v>3</v>
      </c>
      <c r="E1416" t="str">
        <f>IF(C1416="",Options!$A$3,IF(D1416="",Options!$A$4,Options!$A$5))</f>
        <v>Klasse</v>
      </c>
      <c r="F1416" t="str" cm="1">
        <f t="array" ref="F1416">IF(E1416=Options!$A$3,"",IF(E1416=Options!$A$4,INDEX(Verband!$E$2:$E$179,MATCH(1,(A1416=Verband!$A$2:$A$179) * (Species!B1416=Verband!$B$2:$B$179) * (Species!C1416=Verband!$C$2:$C$179),0)),IF(E1416=Options!$A$5,INDEX(Assoziation!$F$2:$F$96,MATCH(1,(A1416=Assoziation!$A$2:$A$96) * (Species!B1416=Assoziation!$B$2:$B$96) * (Species!C1416=Assoziation!$C$2:$C$96) * (Species!D1416=Assoziation!$D$2:$D$96),0)),"")))</f>
        <v/>
      </c>
      <c r="G1416" t="str" cm="1">
        <f t="array" ref="G1416">IF(E1416=Options!$A$3,INDEX(Klasse!$D$2:$D$42,MATCH(1,(A1416=Klasse!$A$2:$A$42) * (Species!B1416=Klasse!$B$2:$B$42),0)),IF(E1416=Options!$A$4,INDEX(Verband!$F$2:$F$179,MATCH(1,(A1416=Verband!$A$2:$A$179) * (Species!B1416=Verband!$B$2:$B$179) * (Species!C1416=Verband!$C$2:$C$179),0)),IF(E1416=Options!$A$5,INDEX(Assoziation!$G$2:$G$96,MATCH(1,(A1416=Assoziation!$A$2:$A$96) * (Species!B1416=Assoziation!$B$2:$B$96) * (Species!C1416=Assoziation!$C$2:$C$96) * (Species!D1416=Assoziation!$D$2:$D$96),0)),"")))</f>
        <v>Gebirgs-Magerrasen</v>
      </c>
      <c r="H1416" s="11" t="s">
        <v>1377</v>
      </c>
      <c r="I1416" s="10">
        <v>0</v>
      </c>
      <c r="J1416" s="10">
        <v>0</v>
      </c>
      <c r="K1416" s="10">
        <v>0</v>
      </c>
      <c r="L1416" t="str">
        <f t="shared" si="124"/>
        <v xml:space="preserve">Pulsatilla </v>
      </c>
      <c r="M1416" t="str">
        <f t="shared" si="125"/>
        <v xml:space="preserve"> alpina</v>
      </c>
      <c r="N1416" t="str">
        <f t="shared" si="126"/>
        <v/>
      </c>
      <c r="O1416" t="str">
        <f t="shared" si="128"/>
        <v>Species</v>
      </c>
      <c r="P1416" t="str">
        <f t="shared" si="127"/>
        <v>(L.) Delarbre</v>
      </c>
      <c r="Q1416" t="str">
        <f>LOOKUP(A1416,Formation!$A$2:$A$10,Formation!$B$2:$B$10)</f>
        <v>Grünland (Naturrasen, Wiesen und Weiden)</v>
      </c>
      <c r="R1416" t="str" cm="1">
        <f t="array" ref="R1416">INDEX(Klasse!$D$2:$D$42,MATCH(1,(A1416=Klasse!$A$2:$A$42) * (Species!B1416=Klasse!$B$2:$B$42),0))</f>
        <v>Gebirgs-Magerrasen</v>
      </c>
    </row>
    <row r="1417" spans="1:18" x14ac:dyDescent="0.3">
      <c r="A1417" s="10">
        <v>4</v>
      </c>
      <c r="B1417" s="10">
        <v>3</v>
      </c>
      <c r="E1417" t="str">
        <f>IF(C1417="",Options!$A$3,IF(D1417="",Options!$A$4,Options!$A$5))</f>
        <v>Klasse</v>
      </c>
      <c r="F1417" t="str" cm="1">
        <f t="array" ref="F1417">IF(E1417=Options!$A$3,"",IF(E1417=Options!$A$4,INDEX(Verband!$E$2:$E$179,MATCH(1,(A1417=Verband!$A$2:$A$179) * (Species!B1417=Verband!$B$2:$B$179) * (Species!C1417=Verband!$C$2:$C$179),0)),IF(E1417=Options!$A$5,INDEX(Assoziation!$F$2:$F$96,MATCH(1,(A1417=Assoziation!$A$2:$A$96) * (Species!B1417=Assoziation!$B$2:$B$96) * (Species!C1417=Assoziation!$C$2:$C$96) * (Species!D1417=Assoziation!$D$2:$D$96),0)),"")))</f>
        <v/>
      </c>
      <c r="G1417" t="str" cm="1">
        <f t="array" ref="G1417">IF(E1417=Options!$A$3,INDEX(Klasse!$D$2:$D$42,MATCH(1,(A1417=Klasse!$A$2:$A$42) * (Species!B1417=Klasse!$B$2:$B$42),0)),IF(E1417=Options!$A$4,INDEX(Verband!$F$2:$F$179,MATCH(1,(A1417=Verband!$A$2:$A$179) * (Species!B1417=Verband!$B$2:$B$179) * (Species!C1417=Verband!$C$2:$C$179),0)),IF(E1417=Options!$A$5,INDEX(Assoziation!$G$2:$G$96,MATCH(1,(A1417=Assoziation!$A$2:$A$96) * (Species!B1417=Assoziation!$B$2:$B$96) * (Species!C1417=Assoziation!$C$2:$C$96) * (Species!D1417=Assoziation!$D$2:$D$96),0)),"")))</f>
        <v>Gebirgs-Magerrasen</v>
      </c>
      <c r="H1417" s="11" t="s">
        <v>1378</v>
      </c>
      <c r="I1417" s="10">
        <v>0</v>
      </c>
      <c r="J1417" s="10">
        <v>0</v>
      </c>
      <c r="K1417" s="10">
        <v>0</v>
      </c>
      <c r="L1417" t="str">
        <f t="shared" si="124"/>
        <v xml:space="preserve">Ranunculus </v>
      </c>
      <c r="M1417" t="str">
        <f t="shared" si="125"/>
        <v xml:space="preserve"> montanus</v>
      </c>
      <c r="N1417" t="str">
        <f t="shared" si="126"/>
        <v/>
      </c>
      <c r="O1417" t="str">
        <f t="shared" si="128"/>
        <v>aggr</v>
      </c>
      <c r="P1417" t="str">
        <f t="shared" si="127"/>
        <v/>
      </c>
      <c r="Q1417" t="str">
        <f>LOOKUP(A1417,Formation!$A$2:$A$10,Formation!$B$2:$B$10)</f>
        <v>Grünland (Naturrasen, Wiesen und Weiden)</v>
      </c>
      <c r="R1417" t="str" cm="1">
        <f t="array" ref="R1417">INDEX(Klasse!$D$2:$D$42,MATCH(1,(A1417=Klasse!$A$2:$A$42) * (Species!B1417=Klasse!$B$2:$B$42),0))</f>
        <v>Gebirgs-Magerrasen</v>
      </c>
    </row>
    <row r="1418" spans="1:18" x14ac:dyDescent="0.3">
      <c r="A1418" s="10">
        <v>4</v>
      </c>
      <c r="B1418" s="10">
        <v>3</v>
      </c>
      <c r="E1418" t="str">
        <f>IF(C1418="",Options!$A$3,IF(D1418="",Options!$A$4,Options!$A$5))</f>
        <v>Klasse</v>
      </c>
      <c r="F1418" t="str" cm="1">
        <f t="array" ref="F1418">IF(E1418=Options!$A$3,"",IF(E1418=Options!$A$4,INDEX(Verband!$E$2:$E$179,MATCH(1,(A1418=Verband!$A$2:$A$179) * (Species!B1418=Verband!$B$2:$B$179) * (Species!C1418=Verband!$C$2:$C$179),0)),IF(E1418=Options!$A$5,INDEX(Assoziation!$F$2:$F$96,MATCH(1,(A1418=Assoziation!$A$2:$A$96) * (Species!B1418=Assoziation!$B$2:$B$96) * (Species!C1418=Assoziation!$C$2:$C$96) * (Species!D1418=Assoziation!$D$2:$D$96),0)),"")))</f>
        <v/>
      </c>
      <c r="G1418" t="str" cm="1">
        <f t="array" ref="G1418">IF(E1418=Options!$A$3,INDEX(Klasse!$D$2:$D$42,MATCH(1,(A1418=Klasse!$A$2:$A$42) * (Species!B1418=Klasse!$B$2:$B$42),0)),IF(E1418=Options!$A$4,INDEX(Verband!$F$2:$F$179,MATCH(1,(A1418=Verband!$A$2:$A$179) * (Species!B1418=Verband!$B$2:$B$179) * (Species!C1418=Verband!$C$2:$C$179),0)),IF(E1418=Options!$A$5,INDEX(Assoziation!$G$2:$G$96,MATCH(1,(A1418=Assoziation!$A$2:$A$96) * (Species!B1418=Assoziation!$B$2:$B$96) * (Species!C1418=Assoziation!$C$2:$C$96) * (Species!D1418=Assoziation!$D$2:$D$96),0)),"")))</f>
        <v>Gebirgs-Magerrasen</v>
      </c>
      <c r="H1418" s="11" t="s">
        <v>799</v>
      </c>
      <c r="I1418" s="10">
        <v>0</v>
      </c>
      <c r="J1418" s="10">
        <v>0</v>
      </c>
      <c r="K1418" s="10">
        <v>0</v>
      </c>
      <c r="L1418" t="str">
        <f t="shared" si="124"/>
        <v xml:space="preserve">Senecio </v>
      </c>
      <c r="M1418" t="str">
        <f t="shared" si="125"/>
        <v xml:space="preserve"> doronicum</v>
      </c>
      <c r="N1418" t="str">
        <f t="shared" si="126"/>
        <v/>
      </c>
      <c r="O1418" t="str">
        <f t="shared" si="128"/>
        <v>Species</v>
      </c>
      <c r="P1418" t="str">
        <f t="shared" si="127"/>
        <v>(L.) L.</v>
      </c>
      <c r="Q1418" t="str">
        <f>LOOKUP(A1418,Formation!$A$2:$A$10,Formation!$B$2:$B$10)</f>
        <v>Grünland (Naturrasen, Wiesen und Weiden)</v>
      </c>
      <c r="R1418" t="str" cm="1">
        <f t="array" ref="R1418">INDEX(Klasse!$D$2:$D$42,MATCH(1,(A1418=Klasse!$A$2:$A$42) * (Species!B1418=Klasse!$B$2:$B$42),0))</f>
        <v>Gebirgs-Magerrasen</v>
      </c>
    </row>
    <row r="1419" spans="1:18" x14ac:dyDescent="0.3">
      <c r="A1419" s="10">
        <v>4</v>
      </c>
      <c r="B1419" s="10">
        <v>3</v>
      </c>
      <c r="E1419" t="str">
        <f>IF(C1419="",Options!$A$3,IF(D1419="",Options!$A$4,Options!$A$5))</f>
        <v>Klasse</v>
      </c>
      <c r="F1419" t="str" cm="1">
        <f t="array" ref="F1419">IF(E1419=Options!$A$3,"",IF(E1419=Options!$A$4,INDEX(Verband!$E$2:$E$179,MATCH(1,(A1419=Verband!$A$2:$A$179) * (Species!B1419=Verband!$B$2:$B$179) * (Species!C1419=Verband!$C$2:$C$179),0)),IF(E1419=Options!$A$5,INDEX(Assoziation!$F$2:$F$96,MATCH(1,(A1419=Assoziation!$A$2:$A$96) * (Species!B1419=Assoziation!$B$2:$B$96) * (Species!C1419=Assoziation!$C$2:$C$96) * (Species!D1419=Assoziation!$D$2:$D$96),0)),"")))</f>
        <v/>
      </c>
      <c r="G1419" t="str" cm="1">
        <f t="array" ref="G1419">IF(E1419=Options!$A$3,INDEX(Klasse!$D$2:$D$42,MATCH(1,(A1419=Klasse!$A$2:$A$42) * (Species!B1419=Klasse!$B$2:$B$42),0)),IF(E1419=Options!$A$4,INDEX(Verband!$F$2:$F$179,MATCH(1,(A1419=Verband!$A$2:$A$179) * (Species!B1419=Verband!$B$2:$B$179) * (Species!C1419=Verband!$C$2:$C$179),0)),IF(E1419=Options!$A$5,INDEX(Assoziation!$G$2:$G$96,MATCH(1,(A1419=Assoziation!$A$2:$A$96) * (Species!B1419=Assoziation!$B$2:$B$96) * (Species!C1419=Assoziation!$C$2:$C$96) * (Species!D1419=Assoziation!$D$2:$D$96),0)),"")))</f>
        <v>Gebirgs-Magerrasen</v>
      </c>
      <c r="H1419" s="11" t="s">
        <v>1379</v>
      </c>
      <c r="I1419" s="10">
        <v>0</v>
      </c>
      <c r="J1419" s="10">
        <v>0</v>
      </c>
      <c r="K1419" s="10">
        <v>0</v>
      </c>
      <c r="L1419" t="str">
        <f t="shared" si="124"/>
        <v xml:space="preserve">Viola </v>
      </c>
      <c r="M1419" t="str">
        <f t="shared" si="125"/>
        <v xml:space="preserve"> calcarata</v>
      </c>
      <c r="N1419" t="str">
        <f t="shared" si="126"/>
        <v/>
      </c>
      <c r="O1419" t="str">
        <f t="shared" si="128"/>
        <v>Species</v>
      </c>
      <c r="P1419" t="str">
        <f t="shared" si="127"/>
        <v>L.</v>
      </c>
      <c r="Q1419" t="str">
        <f>LOOKUP(A1419,Formation!$A$2:$A$10,Formation!$B$2:$B$10)</f>
        <v>Grünland (Naturrasen, Wiesen und Weiden)</v>
      </c>
      <c r="R1419" t="str" cm="1">
        <f t="array" ref="R1419">INDEX(Klasse!$D$2:$D$42,MATCH(1,(A1419=Klasse!$A$2:$A$42) * (Species!B1419=Klasse!$B$2:$B$42),0))</f>
        <v>Gebirgs-Magerrasen</v>
      </c>
    </row>
    <row r="1420" spans="1:18" x14ac:dyDescent="0.3">
      <c r="A1420" s="10">
        <v>4</v>
      </c>
      <c r="B1420" s="10">
        <v>3</v>
      </c>
      <c r="C1420" s="10">
        <v>1</v>
      </c>
      <c r="E1420" t="str">
        <f>IF(C1420="",Options!$A$3,IF(D1420="",Options!$A$4,Options!$A$5))</f>
        <v>Verband</v>
      </c>
      <c r="F1420" t="str" cm="1">
        <f t="array" ref="F1420">IF(E1420=Options!$A$3,"",IF(E1420=Options!$A$4,INDEX(Verband!$E$2:$E$179,MATCH(1,(A1420=Verband!$A$2:$A$179) * (Species!B1420=Verband!$B$2:$B$179) * (Species!C1420=Verband!$C$2:$C$179),0)),IF(E1420=Options!$A$5,INDEX(Assoziation!$F$2:$F$96,MATCH(1,(A1420=Assoziation!$A$2:$A$96) * (Species!B1420=Assoziation!$B$2:$B$96) * (Species!C1420=Assoziation!$C$2:$C$96) * (Species!D1420=Assoziation!$D$2:$D$96),0)),"")))</f>
        <v>Seslerion</v>
      </c>
      <c r="G1420" t="str" cm="1">
        <f t="array" ref="G1420">IF(E1420=Options!$A$3,INDEX(Klasse!$D$2:$D$42,MATCH(1,(A1420=Klasse!$A$2:$A$42) * (Species!B1420=Klasse!$B$2:$B$42),0)),IF(E1420=Options!$A$4,INDEX(Verband!$F$2:$F$179,MATCH(1,(A1420=Verband!$A$2:$A$179) * (Species!B1420=Verband!$B$2:$B$179) * (Species!C1420=Verband!$C$2:$C$179),0)),IF(E1420=Options!$A$5,INDEX(Assoziation!$G$2:$G$96,MATCH(1,(A1420=Assoziation!$A$2:$A$96) * (Species!B1420=Assoziation!$B$2:$B$96) * (Species!C1420=Assoziation!$C$2:$C$96) * (Species!D1420=Assoziation!$D$2:$D$96),0)),"")))</f>
        <v>Blaugrashalde</v>
      </c>
      <c r="H1420" s="11" t="s">
        <v>1382</v>
      </c>
      <c r="I1420" s="10">
        <v>1</v>
      </c>
      <c r="J1420" s="10">
        <v>0</v>
      </c>
      <c r="K1420" s="10">
        <v>0</v>
      </c>
      <c r="L1420" t="str">
        <f t="shared" si="124"/>
        <v xml:space="preserve">Arabis </v>
      </c>
      <c r="M1420" t="str">
        <f t="shared" si="125"/>
        <v xml:space="preserve"> ciliata</v>
      </c>
      <c r="N1420" t="str">
        <f t="shared" si="126"/>
        <v/>
      </c>
      <c r="O1420" t="str">
        <f t="shared" si="128"/>
        <v>Species</v>
      </c>
      <c r="P1420" t="str">
        <f t="shared" si="127"/>
        <v>Clairv.</v>
      </c>
      <c r="Q1420" t="str">
        <f>LOOKUP(A1420,Formation!$A$2:$A$10,Formation!$B$2:$B$10)</f>
        <v>Grünland (Naturrasen, Wiesen und Weiden)</v>
      </c>
      <c r="R1420" t="str" cm="1">
        <f t="array" ref="R1420">INDEX(Klasse!$D$2:$D$42,MATCH(1,(A1420=Klasse!$A$2:$A$42) * (Species!B1420=Klasse!$B$2:$B$42),0))</f>
        <v>Gebirgs-Magerrasen</v>
      </c>
    </row>
    <row r="1421" spans="1:18" x14ac:dyDescent="0.3">
      <c r="A1421" s="10">
        <v>4</v>
      </c>
      <c r="B1421" s="10">
        <v>3</v>
      </c>
      <c r="C1421" s="10">
        <v>1</v>
      </c>
      <c r="E1421" t="str">
        <f>IF(C1421="",Options!$A$3,IF(D1421="",Options!$A$4,Options!$A$5))</f>
        <v>Verband</v>
      </c>
      <c r="F1421" t="str" cm="1">
        <f t="array" ref="F1421">IF(E1421=Options!$A$3,"",IF(E1421=Options!$A$4,INDEX(Verband!$E$2:$E$179,MATCH(1,(A1421=Verband!$A$2:$A$179) * (Species!B1421=Verband!$B$2:$B$179) * (Species!C1421=Verband!$C$2:$C$179),0)),IF(E1421=Options!$A$5,INDEX(Assoziation!$F$2:$F$96,MATCH(1,(A1421=Assoziation!$A$2:$A$96) * (Species!B1421=Assoziation!$B$2:$B$96) * (Species!C1421=Assoziation!$C$2:$C$96) * (Species!D1421=Assoziation!$D$2:$D$96),0)),"")))</f>
        <v>Seslerion</v>
      </c>
      <c r="G1421" t="str" cm="1">
        <f t="array" ref="G1421">IF(E1421=Options!$A$3,INDEX(Klasse!$D$2:$D$42,MATCH(1,(A1421=Klasse!$A$2:$A$42) * (Species!B1421=Klasse!$B$2:$B$42),0)),IF(E1421=Options!$A$4,INDEX(Verband!$F$2:$F$179,MATCH(1,(A1421=Verband!$A$2:$A$179) * (Species!B1421=Verband!$B$2:$B$179) * (Species!C1421=Verband!$C$2:$C$179),0)),IF(E1421=Options!$A$5,INDEX(Assoziation!$G$2:$G$96,MATCH(1,(A1421=Assoziation!$A$2:$A$96) * (Species!B1421=Assoziation!$B$2:$B$96) * (Species!C1421=Assoziation!$C$2:$C$96) * (Species!D1421=Assoziation!$D$2:$D$96),0)),"")))</f>
        <v>Blaugrashalde</v>
      </c>
      <c r="H1421" s="11" t="s">
        <v>1383</v>
      </c>
      <c r="I1421" s="10">
        <v>1</v>
      </c>
      <c r="J1421" s="10">
        <v>0</v>
      </c>
      <c r="K1421" s="10">
        <v>0</v>
      </c>
      <c r="L1421" t="str">
        <f t="shared" si="124"/>
        <v xml:space="preserve">Arenaria </v>
      </c>
      <c r="M1421" t="str">
        <f t="shared" si="125"/>
        <v xml:space="preserve"> grandiflora</v>
      </c>
      <c r="N1421" t="str">
        <f t="shared" si="126"/>
        <v/>
      </c>
      <c r="O1421" t="str">
        <f t="shared" si="128"/>
        <v>Species</v>
      </c>
      <c r="P1421" t="str">
        <f t="shared" si="127"/>
        <v>L.</v>
      </c>
      <c r="Q1421" t="str">
        <f>LOOKUP(A1421,Formation!$A$2:$A$10,Formation!$B$2:$B$10)</f>
        <v>Grünland (Naturrasen, Wiesen und Weiden)</v>
      </c>
      <c r="R1421" t="str" cm="1">
        <f t="array" ref="R1421">INDEX(Klasse!$D$2:$D$42,MATCH(1,(A1421=Klasse!$A$2:$A$42) * (Species!B1421=Klasse!$B$2:$B$42),0))</f>
        <v>Gebirgs-Magerrasen</v>
      </c>
    </row>
    <row r="1422" spans="1:18" x14ac:dyDescent="0.3">
      <c r="A1422" s="10">
        <v>4</v>
      </c>
      <c r="B1422" s="10">
        <v>3</v>
      </c>
      <c r="C1422" s="10">
        <v>1</v>
      </c>
      <c r="E1422" t="str">
        <f>IF(C1422="",Options!$A$3,IF(D1422="",Options!$A$4,Options!$A$5))</f>
        <v>Verband</v>
      </c>
      <c r="F1422" t="str" cm="1">
        <f t="array" ref="F1422">IF(E1422=Options!$A$3,"",IF(E1422=Options!$A$4,INDEX(Verband!$E$2:$E$179,MATCH(1,(A1422=Verband!$A$2:$A$179) * (Species!B1422=Verband!$B$2:$B$179) * (Species!C1422=Verband!$C$2:$C$179),0)),IF(E1422=Options!$A$5,INDEX(Assoziation!$F$2:$F$96,MATCH(1,(A1422=Assoziation!$A$2:$A$96) * (Species!B1422=Assoziation!$B$2:$B$96) * (Species!C1422=Assoziation!$C$2:$C$96) * (Species!D1422=Assoziation!$D$2:$D$96),0)),"")))</f>
        <v>Seslerion</v>
      </c>
      <c r="G1422" t="str" cm="1">
        <f t="array" ref="G1422">IF(E1422=Options!$A$3,INDEX(Klasse!$D$2:$D$42,MATCH(1,(A1422=Klasse!$A$2:$A$42) * (Species!B1422=Klasse!$B$2:$B$42),0)),IF(E1422=Options!$A$4,INDEX(Verband!$F$2:$F$179,MATCH(1,(A1422=Verband!$A$2:$A$179) * (Species!B1422=Verband!$B$2:$B$179) * (Species!C1422=Verband!$C$2:$C$179),0)),IF(E1422=Options!$A$5,INDEX(Assoziation!$G$2:$G$96,MATCH(1,(A1422=Assoziation!$A$2:$A$96) * (Species!B1422=Assoziation!$B$2:$B$96) * (Species!C1422=Assoziation!$C$2:$C$96) * (Species!D1422=Assoziation!$D$2:$D$96),0)),"")))</f>
        <v>Blaugrashalde</v>
      </c>
      <c r="H1422" s="11" t="s">
        <v>1384</v>
      </c>
      <c r="I1422" s="10">
        <v>1</v>
      </c>
      <c r="J1422" s="10">
        <v>0</v>
      </c>
      <c r="K1422" s="10">
        <v>0</v>
      </c>
      <c r="L1422" t="str">
        <f t="shared" si="124"/>
        <v xml:space="preserve">Bupleurum </v>
      </c>
      <c r="M1422" t="str">
        <f t="shared" si="125"/>
        <v xml:space="preserve"> ranunculoides</v>
      </c>
      <c r="N1422" t="str">
        <f t="shared" si="126"/>
        <v>ranunculoides</v>
      </c>
      <c r="O1422" t="str">
        <f t="shared" si="128"/>
        <v>Subspecies</v>
      </c>
      <c r="P1422" t="str">
        <f t="shared" si="127"/>
        <v/>
      </c>
      <c r="Q1422" t="str">
        <f>LOOKUP(A1422,Formation!$A$2:$A$10,Formation!$B$2:$B$10)</f>
        <v>Grünland (Naturrasen, Wiesen und Weiden)</v>
      </c>
      <c r="R1422" t="str" cm="1">
        <f t="array" ref="R1422">INDEX(Klasse!$D$2:$D$42,MATCH(1,(A1422=Klasse!$A$2:$A$42) * (Species!B1422=Klasse!$B$2:$B$42),0))</f>
        <v>Gebirgs-Magerrasen</v>
      </c>
    </row>
    <row r="1423" spans="1:18" x14ac:dyDescent="0.3">
      <c r="A1423" s="10">
        <v>4</v>
      </c>
      <c r="B1423" s="10">
        <v>3</v>
      </c>
      <c r="C1423" s="10">
        <v>1</v>
      </c>
      <c r="E1423" t="str">
        <f>IF(C1423="",Options!$A$3,IF(D1423="",Options!$A$4,Options!$A$5))</f>
        <v>Verband</v>
      </c>
      <c r="F1423" t="str" cm="1">
        <f t="array" ref="F1423">IF(E1423=Options!$A$3,"",IF(E1423=Options!$A$4,INDEX(Verband!$E$2:$E$179,MATCH(1,(A1423=Verband!$A$2:$A$179) * (Species!B1423=Verband!$B$2:$B$179) * (Species!C1423=Verband!$C$2:$C$179),0)),IF(E1423=Options!$A$5,INDEX(Assoziation!$F$2:$F$96,MATCH(1,(A1423=Assoziation!$A$2:$A$96) * (Species!B1423=Assoziation!$B$2:$B$96) * (Species!C1423=Assoziation!$C$2:$C$96) * (Species!D1423=Assoziation!$D$2:$D$96),0)),"")))</f>
        <v>Seslerion</v>
      </c>
      <c r="G1423" t="str" cm="1">
        <f t="array" ref="G1423">IF(E1423=Options!$A$3,INDEX(Klasse!$D$2:$D$42,MATCH(1,(A1423=Klasse!$A$2:$A$42) * (Species!B1423=Klasse!$B$2:$B$42),0)),IF(E1423=Options!$A$4,INDEX(Verband!$F$2:$F$179,MATCH(1,(A1423=Verband!$A$2:$A$179) * (Species!B1423=Verband!$B$2:$B$179) * (Species!C1423=Verband!$C$2:$C$179),0)),IF(E1423=Options!$A$5,INDEX(Assoziation!$G$2:$G$96,MATCH(1,(A1423=Assoziation!$A$2:$A$96) * (Species!B1423=Assoziation!$B$2:$B$96) * (Species!C1423=Assoziation!$C$2:$C$96) * (Species!D1423=Assoziation!$D$2:$D$96),0)),"")))</f>
        <v>Blaugrashalde</v>
      </c>
      <c r="H1423" s="11" t="s">
        <v>1385</v>
      </c>
      <c r="I1423" s="10">
        <v>1</v>
      </c>
      <c r="J1423" s="10">
        <v>0</v>
      </c>
      <c r="K1423" s="10">
        <v>0</v>
      </c>
      <c r="L1423" t="str">
        <f t="shared" si="124"/>
        <v xml:space="preserve">Carex </v>
      </c>
      <c r="M1423" t="str">
        <f t="shared" si="125"/>
        <v xml:space="preserve"> baldensis</v>
      </c>
      <c r="N1423" t="str">
        <f t="shared" si="126"/>
        <v/>
      </c>
      <c r="O1423" t="str">
        <f t="shared" si="128"/>
        <v>Species</v>
      </c>
      <c r="P1423" t="str">
        <f t="shared" si="127"/>
        <v>L.</v>
      </c>
      <c r="Q1423" t="str">
        <f>LOOKUP(A1423,Formation!$A$2:$A$10,Formation!$B$2:$B$10)</f>
        <v>Grünland (Naturrasen, Wiesen und Weiden)</v>
      </c>
      <c r="R1423" t="str" cm="1">
        <f t="array" ref="R1423">INDEX(Klasse!$D$2:$D$42,MATCH(1,(A1423=Klasse!$A$2:$A$42) * (Species!B1423=Klasse!$B$2:$B$42),0))</f>
        <v>Gebirgs-Magerrasen</v>
      </c>
    </row>
    <row r="1424" spans="1:18" x14ac:dyDescent="0.3">
      <c r="A1424" s="10">
        <v>4</v>
      </c>
      <c r="B1424" s="10">
        <v>3</v>
      </c>
      <c r="C1424" s="10">
        <v>1</v>
      </c>
      <c r="E1424" t="str">
        <f>IF(C1424="",Options!$A$3,IF(D1424="",Options!$A$4,Options!$A$5))</f>
        <v>Verband</v>
      </c>
      <c r="F1424" t="str" cm="1">
        <f t="array" ref="F1424">IF(E1424=Options!$A$3,"",IF(E1424=Options!$A$4,INDEX(Verband!$E$2:$E$179,MATCH(1,(A1424=Verband!$A$2:$A$179) * (Species!B1424=Verband!$B$2:$B$179) * (Species!C1424=Verband!$C$2:$C$179),0)),IF(E1424=Options!$A$5,INDEX(Assoziation!$F$2:$F$96,MATCH(1,(A1424=Assoziation!$A$2:$A$96) * (Species!B1424=Assoziation!$B$2:$B$96) * (Species!C1424=Assoziation!$C$2:$C$96) * (Species!D1424=Assoziation!$D$2:$D$96),0)),"")))</f>
        <v>Seslerion</v>
      </c>
      <c r="G1424" t="str" cm="1">
        <f t="array" ref="G1424">IF(E1424=Options!$A$3,INDEX(Klasse!$D$2:$D$42,MATCH(1,(A1424=Klasse!$A$2:$A$42) * (Species!B1424=Klasse!$B$2:$B$42),0)),IF(E1424=Options!$A$4,INDEX(Verband!$F$2:$F$179,MATCH(1,(A1424=Verband!$A$2:$A$179) * (Species!B1424=Verband!$B$2:$B$179) * (Species!C1424=Verband!$C$2:$C$179),0)),IF(E1424=Options!$A$5,INDEX(Assoziation!$G$2:$G$96,MATCH(1,(A1424=Assoziation!$A$2:$A$96) * (Species!B1424=Assoziation!$B$2:$B$96) * (Species!C1424=Assoziation!$C$2:$C$96) * (Species!D1424=Assoziation!$D$2:$D$96),0)),"")))</f>
        <v>Blaugrashalde</v>
      </c>
      <c r="H1424" s="11" t="s">
        <v>1386</v>
      </c>
      <c r="I1424" s="10">
        <v>1</v>
      </c>
      <c r="J1424" s="10">
        <v>0</v>
      </c>
      <c r="K1424" s="10">
        <v>0</v>
      </c>
      <c r="L1424" t="str">
        <f t="shared" si="124"/>
        <v xml:space="preserve">Hieracium </v>
      </c>
      <c r="M1424" t="str">
        <f t="shared" si="125"/>
        <v xml:space="preserve"> pilosum</v>
      </c>
      <c r="N1424" t="str">
        <f t="shared" si="126"/>
        <v/>
      </c>
      <c r="O1424" t="str">
        <f t="shared" si="128"/>
        <v>Species</v>
      </c>
      <c r="P1424" t="str">
        <f t="shared" si="127"/>
        <v>Froel.</v>
      </c>
      <c r="Q1424" t="str">
        <f>LOOKUP(A1424,Formation!$A$2:$A$10,Formation!$B$2:$B$10)</f>
        <v>Grünland (Naturrasen, Wiesen und Weiden)</v>
      </c>
      <c r="R1424" t="str" cm="1">
        <f t="array" ref="R1424">INDEX(Klasse!$D$2:$D$42,MATCH(1,(A1424=Klasse!$A$2:$A$42) * (Species!B1424=Klasse!$B$2:$B$42),0))</f>
        <v>Gebirgs-Magerrasen</v>
      </c>
    </row>
    <row r="1425" spans="1:18" x14ac:dyDescent="0.3">
      <c r="A1425" s="10">
        <v>4</v>
      </c>
      <c r="B1425" s="10">
        <v>3</v>
      </c>
      <c r="C1425" s="10">
        <v>1</v>
      </c>
      <c r="E1425" t="str">
        <f>IF(C1425="",Options!$A$3,IF(D1425="",Options!$A$4,Options!$A$5))</f>
        <v>Verband</v>
      </c>
      <c r="F1425" t="str" cm="1">
        <f t="array" ref="F1425">IF(E1425=Options!$A$3,"",IF(E1425=Options!$A$4,INDEX(Verband!$E$2:$E$179,MATCH(1,(A1425=Verband!$A$2:$A$179) * (Species!B1425=Verband!$B$2:$B$179) * (Species!C1425=Verband!$C$2:$C$179),0)),IF(E1425=Options!$A$5,INDEX(Assoziation!$F$2:$F$96,MATCH(1,(A1425=Assoziation!$A$2:$A$96) * (Species!B1425=Assoziation!$B$2:$B$96) * (Species!C1425=Assoziation!$C$2:$C$96) * (Species!D1425=Assoziation!$D$2:$D$96),0)),"")))</f>
        <v>Seslerion</v>
      </c>
      <c r="G1425" t="str" cm="1">
        <f t="array" ref="G1425">IF(E1425=Options!$A$3,INDEX(Klasse!$D$2:$D$42,MATCH(1,(A1425=Klasse!$A$2:$A$42) * (Species!B1425=Klasse!$B$2:$B$42),0)),IF(E1425=Options!$A$4,INDEX(Verband!$F$2:$F$179,MATCH(1,(A1425=Verband!$A$2:$A$179) * (Species!B1425=Verband!$B$2:$B$179) * (Species!C1425=Verband!$C$2:$C$179),0)),IF(E1425=Options!$A$5,INDEX(Assoziation!$G$2:$G$96,MATCH(1,(A1425=Assoziation!$A$2:$A$96) * (Species!B1425=Assoziation!$B$2:$B$96) * (Species!C1425=Assoziation!$C$2:$C$96) * (Species!D1425=Assoziation!$D$2:$D$96),0)),"")))</f>
        <v>Blaugrashalde</v>
      </c>
      <c r="H1425" s="11" t="s">
        <v>1387</v>
      </c>
      <c r="I1425" s="10">
        <v>1</v>
      </c>
      <c r="J1425" s="10">
        <v>0</v>
      </c>
      <c r="K1425" s="10">
        <v>0</v>
      </c>
      <c r="L1425" t="str">
        <f t="shared" si="124"/>
        <v xml:space="preserve">Hieracium </v>
      </c>
      <c r="M1425" t="str">
        <f t="shared" si="125"/>
        <v xml:space="preserve"> villosum</v>
      </c>
      <c r="N1425" t="str">
        <f t="shared" si="126"/>
        <v/>
      </c>
      <c r="O1425" t="str">
        <f t="shared" si="128"/>
        <v>Species</v>
      </c>
      <c r="P1425" t="str">
        <f t="shared" si="127"/>
        <v>Jacq.</v>
      </c>
      <c r="Q1425" t="str">
        <f>LOOKUP(A1425,Formation!$A$2:$A$10,Formation!$B$2:$B$10)</f>
        <v>Grünland (Naturrasen, Wiesen und Weiden)</v>
      </c>
      <c r="R1425" t="str" cm="1">
        <f t="array" ref="R1425">INDEX(Klasse!$D$2:$D$42,MATCH(1,(A1425=Klasse!$A$2:$A$42) * (Species!B1425=Klasse!$B$2:$B$42),0))</f>
        <v>Gebirgs-Magerrasen</v>
      </c>
    </row>
    <row r="1426" spans="1:18" x14ac:dyDescent="0.3">
      <c r="A1426" s="10">
        <v>4</v>
      </c>
      <c r="B1426" s="10">
        <v>3</v>
      </c>
      <c r="C1426" s="10">
        <v>1</v>
      </c>
      <c r="E1426" t="str">
        <f>IF(C1426="",Options!$A$3,IF(D1426="",Options!$A$4,Options!$A$5))</f>
        <v>Verband</v>
      </c>
      <c r="F1426" t="str" cm="1">
        <f t="array" ref="F1426">IF(E1426=Options!$A$3,"",IF(E1426=Options!$A$4,INDEX(Verband!$E$2:$E$179,MATCH(1,(A1426=Verband!$A$2:$A$179) * (Species!B1426=Verband!$B$2:$B$179) * (Species!C1426=Verband!$C$2:$C$179),0)),IF(E1426=Options!$A$5,INDEX(Assoziation!$F$2:$F$96,MATCH(1,(A1426=Assoziation!$A$2:$A$96) * (Species!B1426=Assoziation!$B$2:$B$96) * (Species!C1426=Assoziation!$C$2:$C$96) * (Species!D1426=Assoziation!$D$2:$D$96),0)),"")))</f>
        <v>Seslerion</v>
      </c>
      <c r="G1426" t="str" cm="1">
        <f t="array" ref="G1426">IF(E1426=Options!$A$3,INDEX(Klasse!$D$2:$D$42,MATCH(1,(A1426=Klasse!$A$2:$A$42) * (Species!B1426=Klasse!$B$2:$B$42),0)),IF(E1426=Options!$A$4,INDEX(Verband!$F$2:$F$179,MATCH(1,(A1426=Verband!$A$2:$A$179) * (Species!B1426=Verband!$B$2:$B$179) * (Species!C1426=Verband!$C$2:$C$179),0)),IF(E1426=Options!$A$5,INDEX(Assoziation!$G$2:$G$96,MATCH(1,(A1426=Assoziation!$A$2:$A$96) * (Species!B1426=Assoziation!$B$2:$B$96) * (Species!C1426=Assoziation!$C$2:$C$96) * (Species!D1426=Assoziation!$D$2:$D$96),0)),"")))</f>
        <v>Blaugrashalde</v>
      </c>
      <c r="H1426" s="11" t="s">
        <v>1388</v>
      </c>
      <c r="I1426" s="10">
        <v>1</v>
      </c>
      <c r="J1426" s="10">
        <v>0</v>
      </c>
      <c r="K1426" s="10">
        <v>0</v>
      </c>
      <c r="L1426" t="str">
        <f t="shared" si="124"/>
        <v xml:space="preserve">Koeleria </v>
      </c>
      <c r="M1426" t="str">
        <f t="shared" si="125"/>
        <v xml:space="preserve"> eriostachya</v>
      </c>
      <c r="N1426" t="str">
        <f t="shared" si="126"/>
        <v/>
      </c>
      <c r="O1426" t="str">
        <f t="shared" si="128"/>
        <v>Species</v>
      </c>
      <c r="P1426" t="str">
        <f t="shared" si="127"/>
        <v>Pančić</v>
      </c>
      <c r="Q1426" t="str">
        <f>LOOKUP(A1426,Formation!$A$2:$A$10,Formation!$B$2:$B$10)</f>
        <v>Grünland (Naturrasen, Wiesen und Weiden)</v>
      </c>
      <c r="R1426" t="str" cm="1">
        <f t="array" ref="R1426">INDEX(Klasse!$D$2:$D$42,MATCH(1,(A1426=Klasse!$A$2:$A$42) * (Species!B1426=Klasse!$B$2:$B$42),0))</f>
        <v>Gebirgs-Magerrasen</v>
      </c>
    </row>
    <row r="1427" spans="1:18" x14ac:dyDescent="0.3">
      <c r="A1427" s="10">
        <v>4</v>
      </c>
      <c r="B1427" s="10">
        <v>3</v>
      </c>
      <c r="C1427" s="10">
        <v>1</v>
      </c>
      <c r="E1427" t="str">
        <f>IF(C1427="",Options!$A$3,IF(D1427="",Options!$A$4,Options!$A$5))</f>
        <v>Verband</v>
      </c>
      <c r="F1427" t="str" cm="1">
        <f t="array" ref="F1427">IF(E1427=Options!$A$3,"",IF(E1427=Options!$A$4,INDEX(Verband!$E$2:$E$179,MATCH(1,(A1427=Verband!$A$2:$A$179) * (Species!B1427=Verband!$B$2:$B$179) * (Species!C1427=Verband!$C$2:$C$179),0)),IF(E1427=Options!$A$5,INDEX(Assoziation!$F$2:$F$96,MATCH(1,(A1427=Assoziation!$A$2:$A$96) * (Species!B1427=Assoziation!$B$2:$B$96) * (Species!C1427=Assoziation!$C$2:$C$96) * (Species!D1427=Assoziation!$D$2:$D$96),0)),"")))</f>
        <v>Seslerion</v>
      </c>
      <c r="G1427" t="str" cm="1">
        <f t="array" ref="G1427">IF(E1427=Options!$A$3,INDEX(Klasse!$D$2:$D$42,MATCH(1,(A1427=Klasse!$A$2:$A$42) * (Species!B1427=Klasse!$B$2:$B$42),0)),IF(E1427=Options!$A$4,INDEX(Verband!$F$2:$F$179,MATCH(1,(A1427=Verband!$A$2:$A$179) * (Species!B1427=Verband!$B$2:$B$179) * (Species!C1427=Verband!$C$2:$C$179),0)),IF(E1427=Options!$A$5,INDEX(Assoziation!$G$2:$G$96,MATCH(1,(A1427=Assoziation!$A$2:$A$96) * (Species!B1427=Assoziation!$B$2:$B$96) * (Species!C1427=Assoziation!$C$2:$C$96) * (Species!D1427=Assoziation!$D$2:$D$96),0)),"")))</f>
        <v>Blaugrashalde</v>
      </c>
      <c r="H1427" s="11" t="s">
        <v>1389</v>
      </c>
      <c r="I1427" s="10">
        <v>1</v>
      </c>
      <c r="J1427" s="10">
        <v>0</v>
      </c>
      <c r="K1427" s="10">
        <v>0</v>
      </c>
      <c r="L1427" t="str">
        <f t="shared" si="124"/>
        <v xml:space="preserve">Oxytropis </v>
      </c>
      <c r="M1427" t="str">
        <f t="shared" si="125"/>
        <v xml:space="preserve"> helvetica</v>
      </c>
      <c r="N1427" t="str">
        <f t="shared" si="126"/>
        <v/>
      </c>
      <c r="O1427" t="str">
        <f t="shared" si="128"/>
        <v>Species</v>
      </c>
      <c r="P1427" t="str">
        <f t="shared" si="127"/>
        <v>Scheele</v>
      </c>
      <c r="Q1427" t="str">
        <f>LOOKUP(A1427,Formation!$A$2:$A$10,Formation!$B$2:$B$10)</f>
        <v>Grünland (Naturrasen, Wiesen und Weiden)</v>
      </c>
      <c r="R1427" t="str" cm="1">
        <f t="array" ref="R1427">INDEX(Klasse!$D$2:$D$42,MATCH(1,(A1427=Klasse!$A$2:$A$42) * (Species!B1427=Klasse!$B$2:$B$42),0))</f>
        <v>Gebirgs-Magerrasen</v>
      </c>
    </row>
    <row r="1428" spans="1:18" x14ac:dyDescent="0.3">
      <c r="A1428" s="10">
        <v>4</v>
      </c>
      <c r="B1428" s="10">
        <v>3</v>
      </c>
      <c r="C1428" s="10">
        <v>1</v>
      </c>
      <c r="E1428" t="str">
        <f>IF(C1428="",Options!$A$3,IF(D1428="",Options!$A$4,Options!$A$5))</f>
        <v>Verband</v>
      </c>
      <c r="F1428" t="str" cm="1">
        <f t="array" ref="F1428">IF(E1428=Options!$A$3,"",IF(E1428=Options!$A$4,INDEX(Verband!$E$2:$E$179,MATCH(1,(A1428=Verband!$A$2:$A$179) * (Species!B1428=Verband!$B$2:$B$179) * (Species!C1428=Verband!$C$2:$C$179),0)),IF(E1428=Options!$A$5,INDEX(Assoziation!$F$2:$F$96,MATCH(1,(A1428=Assoziation!$A$2:$A$96) * (Species!B1428=Assoziation!$B$2:$B$96) * (Species!C1428=Assoziation!$C$2:$C$96) * (Species!D1428=Assoziation!$D$2:$D$96),0)),"")))</f>
        <v>Seslerion</v>
      </c>
      <c r="G1428" t="str" cm="1">
        <f t="array" ref="G1428">IF(E1428=Options!$A$3,INDEX(Klasse!$D$2:$D$42,MATCH(1,(A1428=Klasse!$A$2:$A$42) * (Species!B1428=Klasse!$B$2:$B$42),0)),IF(E1428=Options!$A$4,INDEX(Verband!$F$2:$F$179,MATCH(1,(A1428=Verband!$A$2:$A$179) * (Species!B1428=Verband!$B$2:$B$179) * (Species!C1428=Verband!$C$2:$C$179),0)),IF(E1428=Options!$A$5,INDEX(Assoziation!$G$2:$G$96,MATCH(1,(A1428=Assoziation!$A$2:$A$96) * (Species!B1428=Assoziation!$B$2:$B$96) * (Species!C1428=Assoziation!$C$2:$C$96) * (Species!D1428=Assoziation!$D$2:$D$96),0)),"")))</f>
        <v>Blaugrashalde</v>
      </c>
      <c r="H1428" s="11" t="s">
        <v>1390</v>
      </c>
      <c r="I1428" s="10">
        <v>1</v>
      </c>
      <c r="J1428" s="10">
        <v>0</v>
      </c>
      <c r="K1428" s="10">
        <v>0</v>
      </c>
      <c r="L1428" t="str">
        <f t="shared" si="124"/>
        <v xml:space="preserve">Oxytropis </v>
      </c>
      <c r="M1428" t="str">
        <f t="shared" si="125"/>
        <v xml:space="preserve"> jacquinii</v>
      </c>
      <c r="N1428" t="str">
        <f t="shared" si="126"/>
        <v/>
      </c>
      <c r="O1428" t="str">
        <f t="shared" si="128"/>
        <v>Species</v>
      </c>
      <c r="P1428" t="str">
        <f t="shared" si="127"/>
        <v>Bunge</v>
      </c>
      <c r="Q1428" t="str">
        <f>LOOKUP(A1428,Formation!$A$2:$A$10,Formation!$B$2:$B$10)</f>
        <v>Grünland (Naturrasen, Wiesen und Weiden)</v>
      </c>
      <c r="R1428" t="str" cm="1">
        <f t="array" ref="R1428">INDEX(Klasse!$D$2:$D$42,MATCH(1,(A1428=Klasse!$A$2:$A$42) * (Species!B1428=Klasse!$B$2:$B$42),0))</f>
        <v>Gebirgs-Magerrasen</v>
      </c>
    </row>
    <row r="1429" spans="1:18" x14ac:dyDescent="0.3">
      <c r="A1429" s="10">
        <v>4</v>
      </c>
      <c r="B1429" s="10">
        <v>3</v>
      </c>
      <c r="C1429" s="10">
        <v>1</v>
      </c>
      <c r="E1429" t="str">
        <f>IF(C1429="",Options!$A$3,IF(D1429="",Options!$A$4,Options!$A$5))</f>
        <v>Verband</v>
      </c>
      <c r="F1429" t="str" cm="1">
        <f t="array" ref="F1429">IF(E1429=Options!$A$3,"",IF(E1429=Options!$A$4,INDEX(Verband!$E$2:$E$179,MATCH(1,(A1429=Verband!$A$2:$A$179) * (Species!B1429=Verband!$B$2:$B$179) * (Species!C1429=Verband!$C$2:$C$179),0)),IF(E1429=Options!$A$5,INDEX(Assoziation!$F$2:$F$96,MATCH(1,(A1429=Assoziation!$A$2:$A$96) * (Species!B1429=Assoziation!$B$2:$B$96) * (Species!C1429=Assoziation!$C$2:$C$96) * (Species!D1429=Assoziation!$D$2:$D$96),0)),"")))</f>
        <v>Seslerion</v>
      </c>
      <c r="G1429" t="str" cm="1">
        <f t="array" ref="G1429">IF(E1429=Options!$A$3,INDEX(Klasse!$D$2:$D$42,MATCH(1,(A1429=Klasse!$A$2:$A$42) * (Species!B1429=Klasse!$B$2:$B$42),0)),IF(E1429=Options!$A$4,INDEX(Verband!$F$2:$F$179,MATCH(1,(A1429=Verband!$A$2:$A$179) * (Species!B1429=Verband!$B$2:$B$179) * (Species!C1429=Verband!$C$2:$C$179),0)),IF(E1429=Options!$A$5,INDEX(Assoziation!$G$2:$G$96,MATCH(1,(A1429=Assoziation!$A$2:$A$96) * (Species!B1429=Assoziation!$B$2:$B$96) * (Species!C1429=Assoziation!$C$2:$C$96) * (Species!D1429=Assoziation!$D$2:$D$96),0)),"")))</f>
        <v>Blaugrashalde</v>
      </c>
      <c r="H1429" s="11" t="s">
        <v>1391</v>
      </c>
      <c r="I1429" s="10">
        <v>1</v>
      </c>
      <c r="J1429" s="10">
        <v>0</v>
      </c>
      <c r="K1429" s="10">
        <v>0</v>
      </c>
      <c r="L1429" t="str">
        <f t="shared" si="124"/>
        <v xml:space="preserve">Scutellaria </v>
      </c>
      <c r="M1429" t="str">
        <f t="shared" si="125"/>
        <v xml:space="preserve"> alpina</v>
      </c>
      <c r="N1429" t="str">
        <f t="shared" si="126"/>
        <v/>
      </c>
      <c r="O1429" t="str">
        <f t="shared" si="128"/>
        <v>Species</v>
      </c>
      <c r="P1429" t="str">
        <f t="shared" si="127"/>
        <v>L.</v>
      </c>
      <c r="Q1429" t="str">
        <f>LOOKUP(A1429,Formation!$A$2:$A$10,Formation!$B$2:$B$10)</f>
        <v>Grünland (Naturrasen, Wiesen und Weiden)</v>
      </c>
      <c r="R1429" t="str" cm="1">
        <f t="array" ref="R1429">INDEX(Klasse!$D$2:$D$42,MATCH(1,(A1429=Klasse!$A$2:$A$42) * (Species!B1429=Klasse!$B$2:$B$42),0))</f>
        <v>Gebirgs-Magerrasen</v>
      </c>
    </row>
    <row r="1430" spans="1:18" x14ac:dyDescent="0.3">
      <c r="A1430" s="10">
        <v>4</v>
      </c>
      <c r="B1430" s="10">
        <v>3</v>
      </c>
      <c r="C1430" s="10">
        <v>1</v>
      </c>
      <c r="E1430" t="str">
        <f>IF(C1430="",Options!$A$3,IF(D1430="",Options!$A$4,Options!$A$5))</f>
        <v>Verband</v>
      </c>
      <c r="F1430" t="str" cm="1">
        <f t="array" ref="F1430">IF(E1430=Options!$A$3,"",IF(E1430=Options!$A$4,INDEX(Verband!$E$2:$E$179,MATCH(1,(A1430=Verband!$A$2:$A$179) * (Species!B1430=Verband!$B$2:$B$179) * (Species!C1430=Verband!$C$2:$C$179),0)),IF(E1430=Options!$A$5,INDEX(Assoziation!$F$2:$F$96,MATCH(1,(A1430=Assoziation!$A$2:$A$96) * (Species!B1430=Assoziation!$B$2:$B$96) * (Species!C1430=Assoziation!$C$2:$C$96) * (Species!D1430=Assoziation!$D$2:$D$96),0)),"")))</f>
        <v>Seslerion</v>
      </c>
      <c r="G1430" t="str" cm="1">
        <f t="array" ref="G1430">IF(E1430=Options!$A$3,INDEX(Klasse!$D$2:$D$42,MATCH(1,(A1430=Klasse!$A$2:$A$42) * (Species!B1430=Klasse!$B$2:$B$42),0)),IF(E1430=Options!$A$4,INDEX(Verband!$F$2:$F$179,MATCH(1,(A1430=Verband!$A$2:$A$179) * (Species!B1430=Verband!$B$2:$B$179) * (Species!C1430=Verband!$C$2:$C$179),0)),IF(E1430=Options!$A$5,INDEX(Assoziation!$G$2:$G$96,MATCH(1,(A1430=Assoziation!$A$2:$A$96) * (Species!B1430=Assoziation!$B$2:$B$96) * (Species!C1430=Assoziation!$C$2:$C$96) * (Species!D1430=Assoziation!$D$2:$D$96),0)),"")))</f>
        <v>Blaugrashalde</v>
      </c>
      <c r="H1430" s="11" t="s">
        <v>1392</v>
      </c>
      <c r="I1430" s="10">
        <v>1</v>
      </c>
      <c r="J1430" s="10">
        <v>0</v>
      </c>
      <c r="K1430" s="10">
        <v>0</v>
      </c>
      <c r="L1430" t="str">
        <f t="shared" si="124"/>
        <v xml:space="preserve">Taraxacum </v>
      </c>
      <c r="M1430" t="str">
        <f t="shared" si="125"/>
        <v xml:space="preserve"> aquilonare</v>
      </c>
      <c r="N1430" t="str">
        <f t="shared" si="126"/>
        <v/>
      </c>
      <c r="O1430" t="str">
        <f t="shared" si="128"/>
        <v>Species</v>
      </c>
      <c r="P1430" t="str">
        <f t="shared" si="127"/>
        <v>Hand.-Mazz.</v>
      </c>
      <c r="Q1430" t="str">
        <f>LOOKUP(A1430,Formation!$A$2:$A$10,Formation!$B$2:$B$10)</f>
        <v>Grünland (Naturrasen, Wiesen und Weiden)</v>
      </c>
      <c r="R1430" t="str" cm="1">
        <f t="array" ref="R1430">INDEX(Klasse!$D$2:$D$42,MATCH(1,(A1430=Klasse!$A$2:$A$42) * (Species!B1430=Klasse!$B$2:$B$42),0))</f>
        <v>Gebirgs-Magerrasen</v>
      </c>
    </row>
    <row r="1431" spans="1:18" x14ac:dyDescent="0.3">
      <c r="A1431" s="10">
        <v>4</v>
      </c>
      <c r="B1431" s="10">
        <v>3</v>
      </c>
      <c r="C1431" s="10">
        <v>1</v>
      </c>
      <c r="E1431" t="str">
        <f>IF(C1431="",Options!$A$3,IF(D1431="",Options!$A$4,Options!$A$5))</f>
        <v>Verband</v>
      </c>
      <c r="F1431" t="str" cm="1">
        <f t="array" ref="F1431">IF(E1431=Options!$A$3,"",IF(E1431=Options!$A$4,INDEX(Verband!$E$2:$E$179,MATCH(1,(A1431=Verband!$A$2:$A$179) * (Species!B1431=Verband!$B$2:$B$179) * (Species!C1431=Verband!$C$2:$C$179),0)),IF(E1431=Options!$A$5,INDEX(Assoziation!$F$2:$F$96,MATCH(1,(A1431=Assoziation!$A$2:$A$96) * (Species!B1431=Assoziation!$B$2:$B$96) * (Species!C1431=Assoziation!$C$2:$C$96) * (Species!D1431=Assoziation!$D$2:$D$96),0)),"")))</f>
        <v>Seslerion</v>
      </c>
      <c r="G1431" t="str" cm="1">
        <f t="array" ref="G1431">IF(E1431=Options!$A$3,INDEX(Klasse!$D$2:$D$42,MATCH(1,(A1431=Klasse!$A$2:$A$42) * (Species!B1431=Klasse!$B$2:$B$42),0)),IF(E1431=Options!$A$4,INDEX(Verband!$F$2:$F$179,MATCH(1,(A1431=Verband!$A$2:$A$179) * (Species!B1431=Verband!$B$2:$B$179) * (Species!C1431=Verband!$C$2:$C$179),0)),IF(E1431=Options!$A$5,INDEX(Assoziation!$G$2:$G$96,MATCH(1,(A1431=Assoziation!$A$2:$A$96) * (Species!B1431=Assoziation!$B$2:$B$96) * (Species!C1431=Assoziation!$C$2:$C$96) * (Species!D1431=Assoziation!$D$2:$D$96),0)),"")))</f>
        <v>Blaugrashalde</v>
      </c>
      <c r="H1431" s="11" t="s">
        <v>1393</v>
      </c>
      <c r="I1431" s="10">
        <v>0</v>
      </c>
      <c r="J1431" s="10">
        <v>0</v>
      </c>
      <c r="K1431" s="10">
        <v>0</v>
      </c>
      <c r="L1431" t="str">
        <f t="shared" si="124"/>
        <v xml:space="preserve">Achillea </v>
      </c>
      <c r="M1431" t="str">
        <f t="shared" si="125"/>
        <v xml:space="preserve"> clavenae</v>
      </c>
      <c r="N1431" t="str">
        <f t="shared" si="126"/>
        <v/>
      </c>
      <c r="O1431" t="str">
        <f t="shared" si="128"/>
        <v>Species</v>
      </c>
      <c r="P1431" t="str">
        <f t="shared" si="127"/>
        <v>L.</v>
      </c>
      <c r="Q1431" t="str">
        <f>LOOKUP(A1431,Formation!$A$2:$A$10,Formation!$B$2:$B$10)</f>
        <v>Grünland (Naturrasen, Wiesen und Weiden)</v>
      </c>
      <c r="R1431" t="str" cm="1">
        <f t="array" ref="R1431">INDEX(Klasse!$D$2:$D$42,MATCH(1,(A1431=Klasse!$A$2:$A$42) * (Species!B1431=Klasse!$B$2:$B$42),0))</f>
        <v>Gebirgs-Magerrasen</v>
      </c>
    </row>
    <row r="1432" spans="1:18" x14ac:dyDescent="0.3">
      <c r="A1432" s="10">
        <v>4</v>
      </c>
      <c r="B1432" s="10">
        <v>3</v>
      </c>
      <c r="C1432" s="10">
        <v>1</v>
      </c>
      <c r="E1432" t="str">
        <f>IF(C1432="",Options!$A$3,IF(D1432="",Options!$A$4,Options!$A$5))</f>
        <v>Verband</v>
      </c>
      <c r="F1432" t="str" cm="1">
        <f t="array" ref="F1432">IF(E1432=Options!$A$3,"",IF(E1432=Options!$A$4,INDEX(Verband!$E$2:$E$179,MATCH(1,(A1432=Verband!$A$2:$A$179) * (Species!B1432=Verband!$B$2:$B$179) * (Species!C1432=Verband!$C$2:$C$179),0)),IF(E1432=Options!$A$5,INDEX(Assoziation!$F$2:$F$96,MATCH(1,(A1432=Assoziation!$A$2:$A$96) * (Species!B1432=Assoziation!$B$2:$B$96) * (Species!C1432=Assoziation!$C$2:$C$96) * (Species!D1432=Assoziation!$D$2:$D$96),0)),"")))</f>
        <v>Seslerion</v>
      </c>
      <c r="G1432" t="str" cm="1">
        <f t="array" ref="G1432">IF(E1432=Options!$A$3,INDEX(Klasse!$D$2:$D$42,MATCH(1,(A1432=Klasse!$A$2:$A$42) * (Species!B1432=Klasse!$B$2:$B$42),0)),IF(E1432=Options!$A$4,INDEX(Verband!$F$2:$F$179,MATCH(1,(A1432=Verband!$A$2:$A$179) * (Species!B1432=Verband!$B$2:$B$179) * (Species!C1432=Verband!$C$2:$C$179),0)),IF(E1432=Options!$A$5,INDEX(Assoziation!$G$2:$G$96,MATCH(1,(A1432=Assoziation!$A$2:$A$96) * (Species!B1432=Assoziation!$B$2:$B$96) * (Species!C1432=Assoziation!$C$2:$C$96) * (Species!D1432=Assoziation!$D$2:$D$96),0)),"")))</f>
        <v>Blaugrashalde</v>
      </c>
      <c r="H1432" s="11" t="s">
        <v>1047</v>
      </c>
      <c r="I1432" s="10">
        <v>0</v>
      </c>
      <c r="J1432" s="10">
        <v>0</v>
      </c>
      <c r="K1432" s="10">
        <v>0</v>
      </c>
      <c r="L1432" t="str">
        <f t="shared" si="124"/>
        <v xml:space="preserve">Acinos </v>
      </c>
      <c r="M1432" t="str">
        <f t="shared" si="125"/>
        <v xml:space="preserve"> alpinus</v>
      </c>
      <c r="N1432" t="str">
        <f t="shared" si="126"/>
        <v/>
      </c>
      <c r="O1432" t="str">
        <f t="shared" si="128"/>
        <v>Species</v>
      </c>
      <c r="P1432" t="str">
        <f t="shared" si="127"/>
        <v>(L.) Moench</v>
      </c>
      <c r="Q1432" t="str">
        <f>LOOKUP(A1432,Formation!$A$2:$A$10,Formation!$B$2:$B$10)</f>
        <v>Grünland (Naturrasen, Wiesen und Weiden)</v>
      </c>
      <c r="R1432" t="str" cm="1">
        <f t="array" ref="R1432">INDEX(Klasse!$D$2:$D$42,MATCH(1,(A1432=Klasse!$A$2:$A$42) * (Species!B1432=Klasse!$B$2:$B$42),0))</f>
        <v>Gebirgs-Magerrasen</v>
      </c>
    </row>
    <row r="1433" spans="1:18" x14ac:dyDescent="0.3">
      <c r="A1433" s="10">
        <v>4</v>
      </c>
      <c r="B1433" s="10">
        <v>3</v>
      </c>
      <c r="C1433" s="10">
        <v>1</v>
      </c>
      <c r="E1433" t="str">
        <f>IF(C1433="",Options!$A$3,IF(D1433="",Options!$A$4,Options!$A$5))</f>
        <v>Verband</v>
      </c>
      <c r="F1433" t="str" cm="1">
        <f t="array" ref="F1433">IF(E1433=Options!$A$3,"",IF(E1433=Options!$A$4,INDEX(Verband!$E$2:$E$179,MATCH(1,(A1433=Verband!$A$2:$A$179) * (Species!B1433=Verband!$B$2:$B$179) * (Species!C1433=Verband!$C$2:$C$179),0)),IF(E1433=Options!$A$5,INDEX(Assoziation!$F$2:$F$96,MATCH(1,(A1433=Assoziation!$A$2:$A$96) * (Species!B1433=Assoziation!$B$2:$B$96) * (Species!C1433=Assoziation!$C$2:$C$96) * (Species!D1433=Assoziation!$D$2:$D$96),0)),"")))</f>
        <v>Seslerion</v>
      </c>
      <c r="G1433" t="str" cm="1">
        <f t="array" ref="G1433">IF(E1433=Options!$A$3,INDEX(Klasse!$D$2:$D$42,MATCH(1,(A1433=Klasse!$A$2:$A$42) * (Species!B1433=Klasse!$B$2:$B$42),0)),IF(E1433=Options!$A$4,INDEX(Verband!$F$2:$F$179,MATCH(1,(A1433=Verband!$A$2:$A$179) * (Species!B1433=Verband!$B$2:$B$179) * (Species!C1433=Verband!$C$2:$C$179),0)),IF(E1433=Options!$A$5,INDEX(Assoziation!$G$2:$G$96,MATCH(1,(A1433=Assoziation!$A$2:$A$96) * (Species!B1433=Assoziation!$B$2:$B$96) * (Species!C1433=Assoziation!$C$2:$C$96) * (Species!D1433=Assoziation!$D$2:$D$96),0)),"")))</f>
        <v>Blaugrashalde</v>
      </c>
      <c r="H1433" s="11" t="s">
        <v>1394</v>
      </c>
      <c r="I1433" s="10">
        <v>0</v>
      </c>
      <c r="J1433" s="10">
        <v>0</v>
      </c>
      <c r="K1433" s="10">
        <v>0</v>
      </c>
      <c r="L1433" t="str">
        <f t="shared" si="124"/>
        <v xml:space="preserve">Alchemilla </v>
      </c>
      <c r="M1433" t="str">
        <f t="shared" si="125"/>
        <v xml:space="preserve"> conjuncta</v>
      </c>
      <c r="N1433" t="str">
        <f t="shared" si="126"/>
        <v/>
      </c>
      <c r="O1433" t="str">
        <f t="shared" si="128"/>
        <v>Species</v>
      </c>
      <c r="P1433" t="str">
        <f t="shared" si="127"/>
        <v>Bab.</v>
      </c>
      <c r="Q1433" t="str">
        <f>LOOKUP(A1433,Formation!$A$2:$A$10,Formation!$B$2:$B$10)</f>
        <v>Grünland (Naturrasen, Wiesen und Weiden)</v>
      </c>
      <c r="R1433" t="str" cm="1">
        <f t="array" ref="R1433">INDEX(Klasse!$D$2:$D$42,MATCH(1,(A1433=Klasse!$A$2:$A$42) * (Species!B1433=Klasse!$B$2:$B$42),0))</f>
        <v>Gebirgs-Magerrasen</v>
      </c>
    </row>
    <row r="1434" spans="1:18" x14ac:dyDescent="0.3">
      <c r="A1434" s="10">
        <v>4</v>
      </c>
      <c r="B1434" s="10">
        <v>3</v>
      </c>
      <c r="C1434" s="10">
        <v>1</v>
      </c>
      <c r="E1434" t="str">
        <f>IF(C1434="",Options!$A$3,IF(D1434="",Options!$A$4,Options!$A$5))</f>
        <v>Verband</v>
      </c>
      <c r="F1434" t="str" cm="1">
        <f t="array" ref="F1434">IF(E1434=Options!$A$3,"",IF(E1434=Options!$A$4,INDEX(Verband!$E$2:$E$179,MATCH(1,(A1434=Verband!$A$2:$A$179) * (Species!B1434=Verband!$B$2:$B$179) * (Species!C1434=Verband!$C$2:$C$179),0)),IF(E1434=Options!$A$5,INDEX(Assoziation!$F$2:$F$96,MATCH(1,(A1434=Assoziation!$A$2:$A$96) * (Species!B1434=Assoziation!$B$2:$B$96) * (Species!C1434=Assoziation!$C$2:$C$96) * (Species!D1434=Assoziation!$D$2:$D$96),0)),"")))</f>
        <v>Seslerion</v>
      </c>
      <c r="G1434" t="str" cm="1">
        <f t="array" ref="G1434">IF(E1434=Options!$A$3,INDEX(Klasse!$D$2:$D$42,MATCH(1,(A1434=Klasse!$A$2:$A$42) * (Species!B1434=Klasse!$B$2:$B$42),0)),IF(E1434=Options!$A$4,INDEX(Verband!$F$2:$F$179,MATCH(1,(A1434=Verband!$A$2:$A$179) * (Species!B1434=Verband!$B$2:$B$179) * (Species!C1434=Verband!$C$2:$C$179),0)),IF(E1434=Options!$A$5,INDEX(Assoziation!$G$2:$G$96,MATCH(1,(A1434=Assoziation!$A$2:$A$96) * (Species!B1434=Assoziation!$B$2:$B$96) * (Species!C1434=Assoziation!$C$2:$C$96) * (Species!D1434=Assoziation!$D$2:$D$96),0)),"")))</f>
        <v>Blaugrashalde</v>
      </c>
      <c r="H1434" s="11" t="s">
        <v>1395</v>
      </c>
      <c r="I1434" s="12">
        <v>0</v>
      </c>
      <c r="J1434" s="10">
        <v>0</v>
      </c>
      <c r="K1434" s="10">
        <v>0</v>
      </c>
      <c r="L1434" t="str">
        <f t="shared" si="124"/>
        <v xml:space="preserve">Androsace </v>
      </c>
      <c r="M1434" t="str">
        <f t="shared" si="125"/>
        <v xml:space="preserve"> chamaejasme</v>
      </c>
      <c r="N1434" t="str">
        <f t="shared" si="126"/>
        <v/>
      </c>
      <c r="O1434" t="str">
        <f t="shared" si="128"/>
        <v>Species</v>
      </c>
      <c r="P1434" t="str">
        <f t="shared" si="127"/>
        <v>Wulfen</v>
      </c>
      <c r="Q1434" t="str">
        <f>LOOKUP(A1434,Formation!$A$2:$A$10,Formation!$B$2:$B$10)</f>
        <v>Grünland (Naturrasen, Wiesen und Weiden)</v>
      </c>
      <c r="R1434" t="str" cm="1">
        <f t="array" ref="R1434">INDEX(Klasse!$D$2:$D$42,MATCH(1,(A1434=Klasse!$A$2:$A$42) * (Species!B1434=Klasse!$B$2:$B$42),0))</f>
        <v>Gebirgs-Magerrasen</v>
      </c>
    </row>
    <row r="1435" spans="1:18" x14ac:dyDescent="0.3">
      <c r="A1435" s="10">
        <v>4</v>
      </c>
      <c r="B1435" s="10">
        <v>3</v>
      </c>
      <c r="C1435" s="10">
        <v>1</v>
      </c>
      <c r="E1435" t="str">
        <f>IF(C1435="",Options!$A$3,IF(D1435="",Options!$A$4,Options!$A$5))</f>
        <v>Verband</v>
      </c>
      <c r="F1435" t="str" cm="1">
        <f t="array" ref="F1435">IF(E1435=Options!$A$3,"",IF(E1435=Options!$A$4,INDEX(Verband!$E$2:$E$179,MATCH(1,(A1435=Verband!$A$2:$A$179) * (Species!B1435=Verband!$B$2:$B$179) * (Species!C1435=Verband!$C$2:$C$179),0)),IF(E1435=Options!$A$5,INDEX(Assoziation!$F$2:$F$96,MATCH(1,(A1435=Assoziation!$A$2:$A$96) * (Species!B1435=Assoziation!$B$2:$B$96) * (Species!C1435=Assoziation!$C$2:$C$96) * (Species!D1435=Assoziation!$D$2:$D$96),0)),"")))</f>
        <v>Seslerion</v>
      </c>
      <c r="G1435" t="str" cm="1">
        <f t="array" ref="G1435">IF(E1435=Options!$A$3,INDEX(Klasse!$D$2:$D$42,MATCH(1,(A1435=Klasse!$A$2:$A$42) * (Species!B1435=Klasse!$B$2:$B$42),0)),IF(E1435=Options!$A$4,INDEX(Verband!$F$2:$F$179,MATCH(1,(A1435=Verband!$A$2:$A$179) * (Species!B1435=Verband!$B$2:$B$179) * (Species!C1435=Verband!$C$2:$C$179),0)),IF(E1435=Options!$A$5,INDEX(Assoziation!$G$2:$G$96,MATCH(1,(A1435=Assoziation!$A$2:$A$96) * (Species!B1435=Assoziation!$B$2:$B$96) * (Species!C1435=Assoziation!$C$2:$C$96) * (Species!D1435=Assoziation!$D$2:$D$96),0)),"")))</f>
        <v>Blaugrashalde</v>
      </c>
      <c r="H1435" s="11" t="s">
        <v>1396</v>
      </c>
      <c r="I1435" s="10">
        <v>0</v>
      </c>
      <c r="J1435" s="10">
        <v>0</v>
      </c>
      <c r="K1435" s="10">
        <v>0</v>
      </c>
      <c r="L1435" t="str">
        <f t="shared" si="124"/>
        <v xml:space="preserve">Androsace </v>
      </c>
      <c r="M1435" t="str">
        <f t="shared" si="125"/>
        <v xml:space="preserve"> villosa</v>
      </c>
      <c r="N1435" t="str">
        <f t="shared" si="126"/>
        <v/>
      </c>
      <c r="O1435" t="str">
        <f t="shared" si="128"/>
        <v>Species</v>
      </c>
      <c r="P1435" t="str">
        <f t="shared" si="127"/>
        <v>L.</v>
      </c>
      <c r="Q1435" t="str">
        <f>LOOKUP(A1435,Formation!$A$2:$A$10,Formation!$B$2:$B$10)</f>
        <v>Grünland (Naturrasen, Wiesen und Weiden)</v>
      </c>
      <c r="R1435" t="str" cm="1">
        <f t="array" ref="R1435">INDEX(Klasse!$D$2:$D$42,MATCH(1,(A1435=Klasse!$A$2:$A$42) * (Species!B1435=Klasse!$B$2:$B$42),0))</f>
        <v>Gebirgs-Magerrasen</v>
      </c>
    </row>
    <row r="1436" spans="1:18" x14ac:dyDescent="0.3">
      <c r="A1436" s="10">
        <v>4</v>
      </c>
      <c r="B1436" s="10">
        <v>3</v>
      </c>
      <c r="C1436" s="10">
        <v>1</v>
      </c>
      <c r="E1436" t="str">
        <f>IF(C1436="",Options!$A$3,IF(D1436="",Options!$A$4,Options!$A$5))</f>
        <v>Verband</v>
      </c>
      <c r="F1436" t="str" cm="1">
        <f t="array" ref="F1436">IF(E1436=Options!$A$3,"",IF(E1436=Options!$A$4,INDEX(Verband!$E$2:$E$179,MATCH(1,(A1436=Verband!$A$2:$A$179) * (Species!B1436=Verband!$B$2:$B$179) * (Species!C1436=Verband!$C$2:$C$179),0)),IF(E1436=Options!$A$5,INDEX(Assoziation!$F$2:$F$96,MATCH(1,(A1436=Assoziation!$A$2:$A$96) * (Species!B1436=Assoziation!$B$2:$B$96) * (Species!C1436=Assoziation!$C$2:$C$96) * (Species!D1436=Assoziation!$D$2:$D$96),0)),"")))</f>
        <v>Seslerion</v>
      </c>
      <c r="G1436" t="str" cm="1">
        <f t="array" ref="G1436">IF(E1436=Options!$A$3,INDEX(Klasse!$D$2:$D$42,MATCH(1,(A1436=Klasse!$A$2:$A$42) * (Species!B1436=Klasse!$B$2:$B$42),0)),IF(E1436=Options!$A$4,INDEX(Verband!$F$2:$F$179,MATCH(1,(A1436=Verband!$A$2:$A$179) * (Species!B1436=Verband!$B$2:$B$179) * (Species!C1436=Verband!$C$2:$C$179),0)),IF(E1436=Options!$A$5,INDEX(Assoziation!$G$2:$G$96,MATCH(1,(A1436=Assoziation!$A$2:$A$96) * (Species!B1436=Assoziation!$B$2:$B$96) * (Species!C1436=Assoziation!$C$2:$C$96) * (Species!D1436=Assoziation!$D$2:$D$96),0)),"")))</f>
        <v>Blaugrashalde</v>
      </c>
      <c r="H1436" s="11" t="s">
        <v>1397</v>
      </c>
      <c r="I1436" s="10">
        <v>0</v>
      </c>
      <c r="J1436" s="10">
        <v>0</v>
      </c>
      <c r="K1436" s="10">
        <v>0</v>
      </c>
      <c r="L1436" t="str">
        <f t="shared" si="124"/>
        <v xml:space="preserve">Anthyllis </v>
      </c>
      <c r="M1436" t="str">
        <f t="shared" si="125"/>
        <v xml:space="preserve"> vulneraria</v>
      </c>
      <c r="N1436" t="str">
        <f t="shared" si="126"/>
        <v>alpestris</v>
      </c>
      <c r="O1436" t="str">
        <f t="shared" si="128"/>
        <v>Subspecies</v>
      </c>
      <c r="P1436" t="str">
        <f t="shared" si="127"/>
        <v/>
      </c>
      <c r="Q1436" t="str">
        <f>LOOKUP(A1436,Formation!$A$2:$A$10,Formation!$B$2:$B$10)</f>
        <v>Grünland (Naturrasen, Wiesen und Weiden)</v>
      </c>
      <c r="R1436" t="str" cm="1">
        <f t="array" ref="R1436">INDEX(Klasse!$D$2:$D$42,MATCH(1,(A1436=Klasse!$A$2:$A$42) * (Species!B1436=Klasse!$B$2:$B$42),0))</f>
        <v>Gebirgs-Magerrasen</v>
      </c>
    </row>
    <row r="1437" spans="1:18" x14ac:dyDescent="0.3">
      <c r="A1437" s="10">
        <v>4</v>
      </c>
      <c r="B1437" s="10">
        <v>3</v>
      </c>
      <c r="C1437" s="10">
        <v>1</v>
      </c>
      <c r="E1437" t="str">
        <f>IF(C1437="",Options!$A$3,IF(D1437="",Options!$A$4,Options!$A$5))</f>
        <v>Verband</v>
      </c>
      <c r="F1437" t="str" cm="1">
        <f t="array" ref="F1437">IF(E1437=Options!$A$3,"",IF(E1437=Options!$A$4,INDEX(Verband!$E$2:$E$179,MATCH(1,(A1437=Verband!$A$2:$A$179) * (Species!B1437=Verband!$B$2:$B$179) * (Species!C1437=Verband!$C$2:$C$179),0)),IF(E1437=Options!$A$5,INDEX(Assoziation!$F$2:$F$96,MATCH(1,(A1437=Assoziation!$A$2:$A$96) * (Species!B1437=Assoziation!$B$2:$B$96) * (Species!C1437=Assoziation!$C$2:$C$96) * (Species!D1437=Assoziation!$D$2:$D$96),0)),"")))</f>
        <v>Seslerion</v>
      </c>
      <c r="G1437" t="str" cm="1">
        <f t="array" ref="G1437">IF(E1437=Options!$A$3,INDEX(Klasse!$D$2:$D$42,MATCH(1,(A1437=Klasse!$A$2:$A$42) * (Species!B1437=Klasse!$B$2:$B$42),0)),IF(E1437=Options!$A$4,INDEX(Verband!$F$2:$F$179,MATCH(1,(A1437=Verband!$A$2:$A$179) * (Species!B1437=Verband!$B$2:$B$179) * (Species!C1437=Verband!$C$2:$C$179),0)),IF(E1437=Options!$A$5,INDEX(Assoziation!$G$2:$G$96,MATCH(1,(A1437=Assoziation!$A$2:$A$96) * (Species!B1437=Assoziation!$B$2:$B$96) * (Species!C1437=Assoziation!$C$2:$C$96) * (Species!D1437=Assoziation!$D$2:$D$96),0)),"")))</f>
        <v>Blaugrashalde</v>
      </c>
      <c r="H1437" s="11" t="s">
        <v>1398</v>
      </c>
      <c r="I1437" s="10">
        <v>0</v>
      </c>
      <c r="J1437" s="10">
        <v>0</v>
      </c>
      <c r="K1437" s="10">
        <v>0</v>
      </c>
      <c r="L1437" t="str">
        <f t="shared" ref="L1437:L1500" si="129">IF(O1437="Genus",H1437,LEFT(H1437,FIND(" ",H1437)))</f>
        <v xml:space="preserve">Asphodelus </v>
      </c>
      <c r="M1437" t="str">
        <f t="shared" ref="M1437:M1500" si="130">IF(O1437="Genus","",MID(H1437,FIND(" ",H1437),FIND(" ",H1437,FIND(" ",H1437)+1)-FIND(" ",H1437)))</f>
        <v xml:space="preserve"> albus</v>
      </c>
      <c r="N1437" t="str">
        <f t="shared" ref="N1437:N1500" si="131">IF(O1437="Subspecies",MID(H1437,FIND("subsp. ",H1437)+7,LEN(H1437)-FIND("subsp. ",H1437)+7),"")</f>
        <v/>
      </c>
      <c r="O1437" t="str">
        <f t="shared" si="128"/>
        <v>Species</v>
      </c>
      <c r="P1437" t="str">
        <f t="shared" ref="P1437:P1500" si="132">IF(O1437="Species",RIGHT(H1437,LEN(H1437)-FIND(" ",H1437,FIND(" ",H1437)+1)),"")</f>
        <v>Mill.</v>
      </c>
      <c r="Q1437" t="str">
        <f>LOOKUP(A1437,Formation!$A$2:$A$10,Formation!$B$2:$B$10)</f>
        <v>Grünland (Naturrasen, Wiesen und Weiden)</v>
      </c>
      <c r="R1437" t="str" cm="1">
        <f t="array" ref="R1437">INDEX(Klasse!$D$2:$D$42,MATCH(1,(A1437=Klasse!$A$2:$A$42) * (Species!B1437=Klasse!$B$2:$B$42),0))</f>
        <v>Gebirgs-Magerrasen</v>
      </c>
    </row>
    <row r="1438" spans="1:18" x14ac:dyDescent="0.3">
      <c r="A1438" s="10">
        <v>4</v>
      </c>
      <c r="B1438" s="10">
        <v>3</v>
      </c>
      <c r="C1438" s="10">
        <v>1</v>
      </c>
      <c r="E1438" t="str">
        <f>IF(C1438="",Options!$A$3,IF(D1438="",Options!$A$4,Options!$A$5))</f>
        <v>Verband</v>
      </c>
      <c r="F1438" t="str" cm="1">
        <f t="array" ref="F1438">IF(E1438=Options!$A$3,"",IF(E1438=Options!$A$4,INDEX(Verband!$E$2:$E$179,MATCH(1,(A1438=Verband!$A$2:$A$179) * (Species!B1438=Verband!$B$2:$B$179) * (Species!C1438=Verband!$C$2:$C$179),0)),IF(E1438=Options!$A$5,INDEX(Assoziation!$F$2:$F$96,MATCH(1,(A1438=Assoziation!$A$2:$A$96) * (Species!B1438=Assoziation!$B$2:$B$96) * (Species!C1438=Assoziation!$C$2:$C$96) * (Species!D1438=Assoziation!$D$2:$D$96),0)),"")))</f>
        <v>Seslerion</v>
      </c>
      <c r="G1438" t="str" cm="1">
        <f t="array" ref="G1438">IF(E1438=Options!$A$3,INDEX(Klasse!$D$2:$D$42,MATCH(1,(A1438=Klasse!$A$2:$A$42) * (Species!B1438=Klasse!$B$2:$B$42),0)),IF(E1438=Options!$A$4,INDEX(Verband!$F$2:$F$179,MATCH(1,(A1438=Verband!$A$2:$A$179) * (Species!B1438=Verband!$B$2:$B$179) * (Species!C1438=Verband!$C$2:$C$179),0)),IF(E1438=Options!$A$5,INDEX(Assoziation!$G$2:$G$96,MATCH(1,(A1438=Assoziation!$A$2:$A$96) * (Species!B1438=Assoziation!$B$2:$B$96) * (Species!C1438=Assoziation!$C$2:$C$96) * (Species!D1438=Assoziation!$D$2:$D$96),0)),"")))</f>
        <v>Blaugrashalde</v>
      </c>
      <c r="H1438" s="11" t="s">
        <v>1399</v>
      </c>
      <c r="I1438" s="10">
        <v>0</v>
      </c>
      <c r="J1438" s="10">
        <v>0</v>
      </c>
      <c r="K1438" s="10">
        <v>0</v>
      </c>
      <c r="L1438" t="str">
        <f t="shared" si="129"/>
        <v xml:space="preserve">Aster </v>
      </c>
      <c r="M1438" t="str">
        <f t="shared" si="130"/>
        <v xml:space="preserve"> alpinus</v>
      </c>
      <c r="N1438" t="str">
        <f t="shared" si="131"/>
        <v/>
      </c>
      <c r="O1438" t="str">
        <f t="shared" si="128"/>
        <v>Species</v>
      </c>
      <c r="P1438" t="str">
        <f t="shared" si="132"/>
        <v>L.</v>
      </c>
      <c r="Q1438" t="str">
        <f>LOOKUP(A1438,Formation!$A$2:$A$10,Formation!$B$2:$B$10)</f>
        <v>Grünland (Naturrasen, Wiesen und Weiden)</v>
      </c>
      <c r="R1438" t="str" cm="1">
        <f t="array" ref="R1438">INDEX(Klasse!$D$2:$D$42,MATCH(1,(A1438=Klasse!$A$2:$A$42) * (Species!B1438=Klasse!$B$2:$B$42),0))</f>
        <v>Gebirgs-Magerrasen</v>
      </c>
    </row>
    <row r="1439" spans="1:18" x14ac:dyDescent="0.3">
      <c r="A1439" s="10">
        <v>4</v>
      </c>
      <c r="B1439" s="10">
        <v>3</v>
      </c>
      <c r="C1439" s="10">
        <v>1</v>
      </c>
      <c r="E1439" t="str">
        <f>IF(C1439="",Options!$A$3,IF(D1439="",Options!$A$4,Options!$A$5))</f>
        <v>Verband</v>
      </c>
      <c r="F1439" t="str" cm="1">
        <f t="array" ref="F1439">IF(E1439=Options!$A$3,"",IF(E1439=Options!$A$4,INDEX(Verband!$E$2:$E$179,MATCH(1,(A1439=Verband!$A$2:$A$179) * (Species!B1439=Verband!$B$2:$B$179) * (Species!C1439=Verband!$C$2:$C$179),0)),IF(E1439=Options!$A$5,INDEX(Assoziation!$F$2:$F$96,MATCH(1,(A1439=Assoziation!$A$2:$A$96) * (Species!B1439=Assoziation!$B$2:$B$96) * (Species!C1439=Assoziation!$C$2:$C$96) * (Species!D1439=Assoziation!$D$2:$D$96),0)),"")))</f>
        <v>Seslerion</v>
      </c>
      <c r="G1439" t="str" cm="1">
        <f t="array" ref="G1439">IF(E1439=Options!$A$3,INDEX(Klasse!$D$2:$D$42,MATCH(1,(A1439=Klasse!$A$2:$A$42) * (Species!B1439=Klasse!$B$2:$B$42),0)),IF(E1439=Options!$A$4,INDEX(Verband!$F$2:$F$179,MATCH(1,(A1439=Verband!$A$2:$A$179) * (Species!B1439=Verband!$B$2:$B$179) * (Species!C1439=Verband!$C$2:$C$179),0)),IF(E1439=Options!$A$5,INDEX(Assoziation!$G$2:$G$96,MATCH(1,(A1439=Assoziation!$A$2:$A$96) * (Species!B1439=Assoziation!$B$2:$B$96) * (Species!C1439=Assoziation!$C$2:$C$96) * (Species!D1439=Assoziation!$D$2:$D$96),0)),"")))</f>
        <v>Blaugrashalde</v>
      </c>
      <c r="H1439" s="11" t="s">
        <v>1400</v>
      </c>
      <c r="I1439" s="10">
        <v>0</v>
      </c>
      <c r="J1439" s="10">
        <v>0</v>
      </c>
      <c r="K1439" s="10">
        <v>0</v>
      </c>
      <c r="L1439" t="str">
        <f t="shared" si="129"/>
        <v xml:space="preserve">Astragalus </v>
      </c>
      <c r="M1439" t="str">
        <f t="shared" si="130"/>
        <v xml:space="preserve"> australis</v>
      </c>
      <c r="N1439" t="str">
        <f t="shared" si="131"/>
        <v/>
      </c>
      <c r="O1439" t="str">
        <f t="shared" si="128"/>
        <v>Species</v>
      </c>
      <c r="P1439" t="str">
        <f t="shared" si="132"/>
        <v>(L.) Lam.</v>
      </c>
      <c r="Q1439" t="str">
        <f>LOOKUP(A1439,Formation!$A$2:$A$10,Formation!$B$2:$B$10)</f>
        <v>Grünland (Naturrasen, Wiesen und Weiden)</v>
      </c>
      <c r="R1439" t="str" cm="1">
        <f t="array" ref="R1439">INDEX(Klasse!$D$2:$D$42,MATCH(1,(A1439=Klasse!$A$2:$A$42) * (Species!B1439=Klasse!$B$2:$B$42),0))</f>
        <v>Gebirgs-Magerrasen</v>
      </c>
    </row>
    <row r="1440" spans="1:18" x14ac:dyDescent="0.3">
      <c r="A1440" s="10">
        <v>4</v>
      </c>
      <c r="B1440" s="10">
        <v>3</v>
      </c>
      <c r="C1440" s="10">
        <v>1</v>
      </c>
      <c r="E1440" t="str">
        <f>IF(C1440="",Options!$A$3,IF(D1440="",Options!$A$4,Options!$A$5))</f>
        <v>Verband</v>
      </c>
      <c r="F1440" t="str" cm="1">
        <f t="array" ref="F1440">IF(E1440=Options!$A$3,"",IF(E1440=Options!$A$4,INDEX(Verband!$E$2:$E$179,MATCH(1,(A1440=Verband!$A$2:$A$179) * (Species!B1440=Verband!$B$2:$B$179) * (Species!C1440=Verband!$C$2:$C$179),0)),IF(E1440=Options!$A$5,INDEX(Assoziation!$F$2:$F$96,MATCH(1,(A1440=Assoziation!$A$2:$A$96) * (Species!B1440=Assoziation!$B$2:$B$96) * (Species!C1440=Assoziation!$C$2:$C$96) * (Species!D1440=Assoziation!$D$2:$D$96),0)),"")))</f>
        <v>Seslerion</v>
      </c>
      <c r="G1440" t="str" cm="1">
        <f t="array" ref="G1440">IF(E1440=Options!$A$3,INDEX(Klasse!$D$2:$D$42,MATCH(1,(A1440=Klasse!$A$2:$A$42) * (Species!B1440=Klasse!$B$2:$B$42),0)),IF(E1440=Options!$A$4,INDEX(Verband!$F$2:$F$179,MATCH(1,(A1440=Verband!$A$2:$A$179) * (Species!B1440=Verband!$B$2:$B$179) * (Species!C1440=Verband!$C$2:$C$179),0)),IF(E1440=Options!$A$5,INDEX(Assoziation!$G$2:$G$96,MATCH(1,(A1440=Assoziation!$A$2:$A$96) * (Species!B1440=Assoziation!$B$2:$B$96) * (Species!C1440=Assoziation!$C$2:$C$96) * (Species!D1440=Assoziation!$D$2:$D$96),0)),"")))</f>
        <v>Blaugrashalde</v>
      </c>
      <c r="H1440" s="11" t="s">
        <v>1401</v>
      </c>
      <c r="I1440" s="10">
        <v>0</v>
      </c>
      <c r="J1440" s="10">
        <v>0</v>
      </c>
      <c r="K1440" s="10">
        <v>0</v>
      </c>
      <c r="L1440" t="str">
        <f t="shared" si="129"/>
        <v xml:space="preserve">Astragalus </v>
      </c>
      <c r="M1440" t="str">
        <f t="shared" si="130"/>
        <v xml:space="preserve"> leontinus</v>
      </c>
      <c r="N1440" t="str">
        <f t="shared" si="131"/>
        <v/>
      </c>
      <c r="O1440" t="str">
        <f t="shared" si="128"/>
        <v>Species</v>
      </c>
      <c r="P1440" t="str">
        <f t="shared" si="132"/>
        <v>Wulfen</v>
      </c>
      <c r="Q1440" t="str">
        <f>LOOKUP(A1440,Formation!$A$2:$A$10,Formation!$B$2:$B$10)</f>
        <v>Grünland (Naturrasen, Wiesen und Weiden)</v>
      </c>
      <c r="R1440" t="str" cm="1">
        <f t="array" ref="R1440">INDEX(Klasse!$D$2:$D$42,MATCH(1,(A1440=Klasse!$A$2:$A$42) * (Species!B1440=Klasse!$B$2:$B$42),0))</f>
        <v>Gebirgs-Magerrasen</v>
      </c>
    </row>
    <row r="1441" spans="1:18" x14ac:dyDescent="0.3">
      <c r="A1441" s="10">
        <v>4</v>
      </c>
      <c r="B1441" s="10">
        <v>3</v>
      </c>
      <c r="C1441" s="10">
        <v>1</v>
      </c>
      <c r="E1441" t="str">
        <f>IF(C1441="",Options!$A$3,IF(D1441="",Options!$A$4,Options!$A$5))</f>
        <v>Verband</v>
      </c>
      <c r="F1441" t="str" cm="1">
        <f t="array" ref="F1441">IF(E1441=Options!$A$3,"",IF(E1441=Options!$A$4,INDEX(Verband!$E$2:$E$179,MATCH(1,(A1441=Verband!$A$2:$A$179) * (Species!B1441=Verband!$B$2:$B$179) * (Species!C1441=Verband!$C$2:$C$179),0)),IF(E1441=Options!$A$5,INDEX(Assoziation!$F$2:$F$96,MATCH(1,(A1441=Assoziation!$A$2:$A$96) * (Species!B1441=Assoziation!$B$2:$B$96) * (Species!C1441=Assoziation!$C$2:$C$96) * (Species!D1441=Assoziation!$D$2:$D$96),0)),"")))</f>
        <v>Seslerion</v>
      </c>
      <c r="G1441" t="str" cm="1">
        <f t="array" ref="G1441">IF(E1441=Options!$A$3,INDEX(Klasse!$D$2:$D$42,MATCH(1,(A1441=Klasse!$A$2:$A$42) * (Species!B1441=Klasse!$B$2:$B$42),0)),IF(E1441=Options!$A$4,INDEX(Verband!$F$2:$F$179,MATCH(1,(A1441=Verband!$A$2:$A$179) * (Species!B1441=Verband!$B$2:$B$179) * (Species!C1441=Verband!$C$2:$C$179),0)),IF(E1441=Options!$A$5,INDEX(Assoziation!$G$2:$G$96,MATCH(1,(A1441=Assoziation!$A$2:$A$96) * (Species!B1441=Assoziation!$B$2:$B$96) * (Species!C1441=Assoziation!$C$2:$C$96) * (Species!D1441=Assoziation!$D$2:$D$96),0)),"")))</f>
        <v>Blaugrashalde</v>
      </c>
      <c r="H1441" s="11" t="s">
        <v>944</v>
      </c>
      <c r="I1441" s="10">
        <v>0</v>
      </c>
      <c r="J1441" s="10">
        <v>0</v>
      </c>
      <c r="K1441" s="10">
        <v>0</v>
      </c>
      <c r="L1441" t="str">
        <f t="shared" si="129"/>
        <v xml:space="preserve">Biscutella </v>
      </c>
      <c r="M1441" t="str">
        <f t="shared" si="130"/>
        <v xml:space="preserve"> laevigata</v>
      </c>
      <c r="N1441" t="str">
        <f t="shared" si="131"/>
        <v/>
      </c>
      <c r="O1441" t="str">
        <f t="shared" si="128"/>
        <v>Species</v>
      </c>
      <c r="P1441" t="str">
        <f t="shared" si="132"/>
        <v>L.</v>
      </c>
      <c r="Q1441" t="str">
        <f>LOOKUP(A1441,Formation!$A$2:$A$10,Formation!$B$2:$B$10)</f>
        <v>Grünland (Naturrasen, Wiesen und Weiden)</v>
      </c>
      <c r="R1441" t="str" cm="1">
        <f t="array" ref="R1441">INDEX(Klasse!$D$2:$D$42,MATCH(1,(A1441=Klasse!$A$2:$A$42) * (Species!B1441=Klasse!$B$2:$B$42),0))</f>
        <v>Gebirgs-Magerrasen</v>
      </c>
    </row>
    <row r="1442" spans="1:18" x14ac:dyDescent="0.3">
      <c r="A1442" s="10">
        <v>4</v>
      </c>
      <c r="B1442" s="10">
        <v>3</v>
      </c>
      <c r="C1442" s="10">
        <v>1</v>
      </c>
      <c r="E1442" t="str">
        <f>IF(C1442="",Options!$A$3,IF(D1442="",Options!$A$4,Options!$A$5))</f>
        <v>Verband</v>
      </c>
      <c r="F1442" t="str" cm="1">
        <f t="array" ref="F1442">IF(E1442=Options!$A$3,"",IF(E1442=Options!$A$4,INDEX(Verband!$E$2:$E$179,MATCH(1,(A1442=Verband!$A$2:$A$179) * (Species!B1442=Verband!$B$2:$B$179) * (Species!C1442=Verband!$C$2:$C$179),0)),IF(E1442=Options!$A$5,INDEX(Assoziation!$F$2:$F$96,MATCH(1,(A1442=Assoziation!$A$2:$A$96) * (Species!B1442=Assoziation!$B$2:$B$96) * (Species!C1442=Assoziation!$C$2:$C$96) * (Species!D1442=Assoziation!$D$2:$D$96),0)),"")))</f>
        <v>Seslerion</v>
      </c>
      <c r="G1442" t="str" cm="1">
        <f t="array" ref="G1442">IF(E1442=Options!$A$3,INDEX(Klasse!$D$2:$D$42,MATCH(1,(A1442=Klasse!$A$2:$A$42) * (Species!B1442=Klasse!$B$2:$B$42),0)),IF(E1442=Options!$A$4,INDEX(Verband!$F$2:$F$179,MATCH(1,(A1442=Verband!$A$2:$A$179) * (Species!B1442=Verband!$B$2:$B$179) * (Species!C1442=Verband!$C$2:$C$179),0)),IF(E1442=Options!$A$5,INDEX(Assoziation!$G$2:$G$96,MATCH(1,(A1442=Assoziation!$A$2:$A$96) * (Species!B1442=Assoziation!$B$2:$B$96) * (Species!C1442=Assoziation!$C$2:$C$96) * (Species!D1442=Assoziation!$D$2:$D$96),0)),"")))</f>
        <v>Blaugrashalde</v>
      </c>
      <c r="H1442" s="11" t="s">
        <v>1360</v>
      </c>
      <c r="I1442" s="10">
        <v>0</v>
      </c>
      <c r="J1442" s="10">
        <v>0</v>
      </c>
      <c r="K1442" s="10">
        <v>0</v>
      </c>
      <c r="L1442" t="str">
        <f t="shared" si="129"/>
        <v xml:space="preserve">Campanula </v>
      </c>
      <c r="M1442" t="str">
        <f t="shared" si="130"/>
        <v xml:space="preserve"> scheuchzeri</v>
      </c>
      <c r="N1442" t="str">
        <f t="shared" si="131"/>
        <v/>
      </c>
      <c r="O1442" t="str">
        <f t="shared" si="128"/>
        <v>Species</v>
      </c>
      <c r="P1442" t="str">
        <f t="shared" si="132"/>
        <v>Vill.</v>
      </c>
      <c r="Q1442" t="str">
        <f>LOOKUP(A1442,Formation!$A$2:$A$10,Formation!$B$2:$B$10)</f>
        <v>Grünland (Naturrasen, Wiesen und Weiden)</v>
      </c>
      <c r="R1442" t="str" cm="1">
        <f t="array" ref="R1442">INDEX(Klasse!$D$2:$D$42,MATCH(1,(A1442=Klasse!$A$2:$A$42) * (Species!B1442=Klasse!$B$2:$B$42),0))</f>
        <v>Gebirgs-Magerrasen</v>
      </c>
    </row>
    <row r="1443" spans="1:18" x14ac:dyDescent="0.3">
      <c r="A1443" s="10">
        <v>4</v>
      </c>
      <c r="B1443" s="10">
        <v>3</v>
      </c>
      <c r="C1443" s="10">
        <v>1</v>
      </c>
      <c r="E1443" t="str">
        <f>IF(C1443="",Options!$A$3,IF(D1443="",Options!$A$4,Options!$A$5))</f>
        <v>Verband</v>
      </c>
      <c r="F1443" t="str" cm="1">
        <f t="array" ref="F1443">IF(E1443=Options!$A$3,"",IF(E1443=Options!$A$4,INDEX(Verband!$E$2:$E$179,MATCH(1,(A1443=Verband!$A$2:$A$179) * (Species!B1443=Verband!$B$2:$B$179) * (Species!C1443=Verband!$C$2:$C$179),0)),IF(E1443=Options!$A$5,INDEX(Assoziation!$F$2:$F$96,MATCH(1,(A1443=Assoziation!$A$2:$A$96) * (Species!B1443=Assoziation!$B$2:$B$96) * (Species!C1443=Assoziation!$C$2:$C$96) * (Species!D1443=Assoziation!$D$2:$D$96),0)),"")))</f>
        <v>Seslerion</v>
      </c>
      <c r="G1443" t="str" cm="1">
        <f t="array" ref="G1443">IF(E1443=Options!$A$3,INDEX(Klasse!$D$2:$D$42,MATCH(1,(A1443=Klasse!$A$2:$A$42) * (Species!B1443=Klasse!$B$2:$B$42),0)),IF(E1443=Options!$A$4,INDEX(Verband!$F$2:$F$179,MATCH(1,(A1443=Verband!$A$2:$A$179) * (Species!B1443=Verband!$B$2:$B$179) * (Species!C1443=Verband!$C$2:$C$179),0)),IF(E1443=Options!$A$5,INDEX(Assoziation!$G$2:$G$96,MATCH(1,(A1443=Assoziation!$A$2:$A$96) * (Species!B1443=Assoziation!$B$2:$B$96) * (Species!C1443=Assoziation!$C$2:$C$96) * (Species!D1443=Assoziation!$D$2:$D$96),0)),"")))</f>
        <v>Blaugrashalde</v>
      </c>
      <c r="H1443" s="11" t="s">
        <v>792</v>
      </c>
      <c r="I1443" s="10">
        <v>0</v>
      </c>
      <c r="J1443" s="10">
        <v>0</v>
      </c>
      <c r="K1443" s="10">
        <v>0</v>
      </c>
      <c r="L1443" t="str">
        <f t="shared" si="129"/>
        <v xml:space="preserve">Carduus </v>
      </c>
      <c r="M1443" t="str">
        <f t="shared" si="130"/>
        <v xml:space="preserve"> defloratus</v>
      </c>
      <c r="N1443" t="str">
        <f t="shared" si="131"/>
        <v>defloratus</v>
      </c>
      <c r="O1443" t="str">
        <f t="shared" si="128"/>
        <v>Subspecies</v>
      </c>
      <c r="P1443" t="str">
        <f t="shared" si="132"/>
        <v/>
      </c>
      <c r="Q1443" t="str">
        <f>LOOKUP(A1443,Formation!$A$2:$A$10,Formation!$B$2:$B$10)</f>
        <v>Grünland (Naturrasen, Wiesen und Weiden)</v>
      </c>
      <c r="R1443" t="str" cm="1">
        <f t="array" ref="R1443">INDEX(Klasse!$D$2:$D$42,MATCH(1,(A1443=Klasse!$A$2:$A$42) * (Species!B1443=Klasse!$B$2:$B$42),0))</f>
        <v>Gebirgs-Magerrasen</v>
      </c>
    </row>
    <row r="1444" spans="1:18" x14ac:dyDescent="0.3">
      <c r="A1444" s="10">
        <v>4</v>
      </c>
      <c r="B1444" s="10">
        <v>3</v>
      </c>
      <c r="C1444" s="10">
        <v>1</v>
      </c>
      <c r="E1444" t="str">
        <f>IF(C1444="",Options!$A$3,IF(D1444="",Options!$A$4,Options!$A$5))</f>
        <v>Verband</v>
      </c>
      <c r="F1444" t="str" cm="1">
        <f t="array" ref="F1444">IF(E1444=Options!$A$3,"",IF(E1444=Options!$A$4,INDEX(Verband!$E$2:$E$179,MATCH(1,(A1444=Verband!$A$2:$A$179) * (Species!B1444=Verband!$B$2:$B$179) * (Species!C1444=Verband!$C$2:$C$179),0)),IF(E1444=Options!$A$5,INDEX(Assoziation!$F$2:$F$96,MATCH(1,(A1444=Assoziation!$A$2:$A$96) * (Species!B1444=Assoziation!$B$2:$B$96) * (Species!C1444=Assoziation!$C$2:$C$96) * (Species!D1444=Assoziation!$D$2:$D$96),0)),"")))</f>
        <v>Seslerion</v>
      </c>
      <c r="G1444" t="str" cm="1">
        <f t="array" ref="G1444">IF(E1444=Options!$A$3,INDEX(Klasse!$D$2:$D$42,MATCH(1,(A1444=Klasse!$A$2:$A$42) * (Species!B1444=Klasse!$B$2:$B$42),0)),IF(E1444=Options!$A$4,INDEX(Verband!$F$2:$F$179,MATCH(1,(A1444=Verband!$A$2:$A$179) * (Species!B1444=Verband!$B$2:$B$179) * (Species!C1444=Verband!$C$2:$C$179),0)),IF(E1444=Options!$A$5,INDEX(Assoziation!$G$2:$G$96,MATCH(1,(A1444=Assoziation!$A$2:$A$96) * (Species!B1444=Assoziation!$B$2:$B$96) * (Species!C1444=Assoziation!$C$2:$C$96) * (Species!D1444=Assoziation!$D$2:$D$96),0)),"")))</f>
        <v>Blaugrashalde</v>
      </c>
      <c r="H1444" s="11" t="s">
        <v>1402</v>
      </c>
      <c r="I1444" s="10">
        <v>0</v>
      </c>
      <c r="J1444" s="10">
        <v>1</v>
      </c>
      <c r="K1444" s="10">
        <v>0</v>
      </c>
      <c r="L1444" t="str">
        <f t="shared" si="129"/>
        <v xml:space="preserve">Carex </v>
      </c>
      <c r="M1444" t="str">
        <f t="shared" si="130"/>
        <v xml:space="preserve"> austroalpina</v>
      </c>
      <c r="N1444" t="str">
        <f t="shared" si="131"/>
        <v/>
      </c>
      <c r="O1444" t="str">
        <f t="shared" si="128"/>
        <v>Species</v>
      </c>
      <c r="P1444" t="str">
        <f t="shared" si="132"/>
        <v>Bech.</v>
      </c>
      <c r="Q1444" t="str">
        <f>LOOKUP(A1444,Formation!$A$2:$A$10,Formation!$B$2:$B$10)</f>
        <v>Grünland (Naturrasen, Wiesen und Weiden)</v>
      </c>
      <c r="R1444" t="str" cm="1">
        <f t="array" ref="R1444">INDEX(Klasse!$D$2:$D$42,MATCH(1,(A1444=Klasse!$A$2:$A$42) * (Species!B1444=Klasse!$B$2:$B$42),0))</f>
        <v>Gebirgs-Magerrasen</v>
      </c>
    </row>
    <row r="1445" spans="1:18" x14ac:dyDescent="0.3">
      <c r="A1445" s="10">
        <v>4</v>
      </c>
      <c r="B1445" s="10">
        <v>3</v>
      </c>
      <c r="C1445" s="10">
        <v>1</v>
      </c>
      <c r="E1445" t="str">
        <f>IF(C1445="",Options!$A$3,IF(D1445="",Options!$A$4,Options!$A$5))</f>
        <v>Verband</v>
      </c>
      <c r="F1445" t="str" cm="1">
        <f t="array" ref="F1445">IF(E1445=Options!$A$3,"",IF(E1445=Options!$A$4,INDEX(Verband!$E$2:$E$179,MATCH(1,(A1445=Verband!$A$2:$A$179) * (Species!B1445=Verband!$B$2:$B$179) * (Species!C1445=Verband!$C$2:$C$179),0)),IF(E1445=Options!$A$5,INDEX(Assoziation!$F$2:$F$96,MATCH(1,(A1445=Assoziation!$A$2:$A$96) * (Species!B1445=Assoziation!$B$2:$B$96) * (Species!C1445=Assoziation!$C$2:$C$96) * (Species!D1445=Assoziation!$D$2:$D$96),0)),"")))</f>
        <v>Seslerion</v>
      </c>
      <c r="G1445" t="str" cm="1">
        <f t="array" ref="G1445">IF(E1445=Options!$A$3,INDEX(Klasse!$D$2:$D$42,MATCH(1,(A1445=Klasse!$A$2:$A$42) * (Species!B1445=Klasse!$B$2:$B$42),0)),IF(E1445=Options!$A$4,INDEX(Verband!$F$2:$F$179,MATCH(1,(A1445=Verband!$A$2:$A$179) * (Species!B1445=Verband!$B$2:$B$179) * (Species!C1445=Verband!$C$2:$C$179),0)),IF(E1445=Options!$A$5,INDEX(Assoziation!$G$2:$G$96,MATCH(1,(A1445=Assoziation!$A$2:$A$96) * (Species!B1445=Assoziation!$B$2:$B$96) * (Species!C1445=Assoziation!$C$2:$C$96) * (Species!D1445=Assoziation!$D$2:$D$96),0)),"")))</f>
        <v>Blaugrashalde</v>
      </c>
      <c r="H1445" s="11" t="s">
        <v>1328</v>
      </c>
      <c r="I1445" s="10">
        <v>0</v>
      </c>
      <c r="J1445" s="10">
        <v>0</v>
      </c>
      <c r="K1445" s="10">
        <v>0</v>
      </c>
      <c r="L1445" t="str">
        <f t="shared" si="129"/>
        <v xml:space="preserve">Carex </v>
      </c>
      <c r="M1445" t="str">
        <f t="shared" si="130"/>
        <v xml:space="preserve"> montana</v>
      </c>
      <c r="N1445" t="str">
        <f t="shared" si="131"/>
        <v/>
      </c>
      <c r="O1445" t="str">
        <f t="shared" si="128"/>
        <v>Species</v>
      </c>
      <c r="P1445" t="str">
        <f t="shared" si="132"/>
        <v>L.</v>
      </c>
      <c r="Q1445" t="str">
        <f>LOOKUP(A1445,Formation!$A$2:$A$10,Formation!$B$2:$B$10)</f>
        <v>Grünland (Naturrasen, Wiesen und Weiden)</v>
      </c>
      <c r="R1445" t="str" cm="1">
        <f t="array" ref="R1445">INDEX(Klasse!$D$2:$D$42,MATCH(1,(A1445=Klasse!$A$2:$A$42) * (Species!B1445=Klasse!$B$2:$B$42),0))</f>
        <v>Gebirgs-Magerrasen</v>
      </c>
    </row>
    <row r="1446" spans="1:18" x14ac:dyDescent="0.3">
      <c r="A1446" s="10">
        <v>4</v>
      </c>
      <c r="B1446" s="10">
        <v>3</v>
      </c>
      <c r="C1446" s="10">
        <v>1</v>
      </c>
      <c r="E1446" t="str">
        <f>IF(C1446="",Options!$A$3,IF(D1446="",Options!$A$4,Options!$A$5))</f>
        <v>Verband</v>
      </c>
      <c r="F1446" t="str" cm="1">
        <f t="array" ref="F1446">IF(E1446=Options!$A$3,"",IF(E1446=Options!$A$4,INDEX(Verband!$E$2:$E$179,MATCH(1,(A1446=Verband!$A$2:$A$179) * (Species!B1446=Verband!$B$2:$B$179) * (Species!C1446=Verband!$C$2:$C$179),0)),IF(E1446=Options!$A$5,INDEX(Assoziation!$F$2:$F$96,MATCH(1,(A1446=Assoziation!$A$2:$A$96) * (Species!B1446=Assoziation!$B$2:$B$96) * (Species!C1446=Assoziation!$C$2:$C$96) * (Species!D1446=Assoziation!$D$2:$D$96),0)),"")))</f>
        <v>Seslerion</v>
      </c>
      <c r="G1446" t="str" cm="1">
        <f t="array" ref="G1446">IF(E1446=Options!$A$3,INDEX(Klasse!$D$2:$D$42,MATCH(1,(A1446=Klasse!$A$2:$A$42) * (Species!B1446=Klasse!$B$2:$B$42),0)),IF(E1446=Options!$A$4,INDEX(Verband!$F$2:$F$179,MATCH(1,(A1446=Verband!$A$2:$A$179) * (Species!B1446=Verband!$B$2:$B$179) * (Species!C1446=Verband!$C$2:$C$179),0)),IF(E1446=Options!$A$5,INDEX(Assoziation!$G$2:$G$96,MATCH(1,(A1446=Assoziation!$A$2:$A$96) * (Species!B1446=Assoziation!$B$2:$B$96) * (Species!C1446=Assoziation!$C$2:$C$96) * (Species!D1446=Assoziation!$D$2:$D$96),0)),"")))</f>
        <v>Blaugrashalde</v>
      </c>
      <c r="H1446" s="11" t="s">
        <v>1403</v>
      </c>
      <c r="I1446" s="10">
        <v>0</v>
      </c>
      <c r="J1446" s="10">
        <v>0</v>
      </c>
      <c r="K1446" s="10">
        <v>0</v>
      </c>
      <c r="L1446" t="str">
        <f t="shared" si="129"/>
        <v xml:space="preserve">Carex </v>
      </c>
      <c r="M1446" t="str">
        <f t="shared" si="130"/>
        <v xml:space="preserve"> ornithopoda</v>
      </c>
      <c r="N1446" t="str">
        <f t="shared" si="131"/>
        <v/>
      </c>
      <c r="O1446" t="str">
        <f t="shared" si="128"/>
        <v>Species</v>
      </c>
      <c r="P1446" t="str">
        <f t="shared" si="132"/>
        <v>Willd.</v>
      </c>
      <c r="Q1446" t="str">
        <f>LOOKUP(A1446,Formation!$A$2:$A$10,Formation!$B$2:$B$10)</f>
        <v>Grünland (Naturrasen, Wiesen und Weiden)</v>
      </c>
      <c r="R1446" t="str" cm="1">
        <f t="array" ref="R1446">INDEX(Klasse!$D$2:$D$42,MATCH(1,(A1446=Klasse!$A$2:$A$42) * (Species!B1446=Klasse!$B$2:$B$42),0))</f>
        <v>Gebirgs-Magerrasen</v>
      </c>
    </row>
    <row r="1447" spans="1:18" x14ac:dyDescent="0.3">
      <c r="A1447" s="10">
        <v>4</v>
      </c>
      <c r="B1447" s="10">
        <v>3</v>
      </c>
      <c r="C1447" s="10">
        <v>1</v>
      </c>
      <c r="E1447" t="str">
        <f>IF(C1447="",Options!$A$3,IF(D1447="",Options!$A$4,Options!$A$5))</f>
        <v>Verband</v>
      </c>
      <c r="F1447" t="str" cm="1">
        <f t="array" ref="F1447">IF(E1447=Options!$A$3,"",IF(E1447=Options!$A$4,INDEX(Verband!$E$2:$E$179,MATCH(1,(A1447=Verband!$A$2:$A$179) * (Species!B1447=Verband!$B$2:$B$179) * (Species!C1447=Verband!$C$2:$C$179),0)),IF(E1447=Options!$A$5,INDEX(Assoziation!$F$2:$F$96,MATCH(1,(A1447=Assoziation!$A$2:$A$96) * (Species!B1447=Assoziation!$B$2:$B$96) * (Species!C1447=Assoziation!$C$2:$C$96) * (Species!D1447=Assoziation!$D$2:$D$96),0)),"")))</f>
        <v>Seslerion</v>
      </c>
      <c r="G1447" t="str" cm="1">
        <f t="array" ref="G1447">IF(E1447=Options!$A$3,INDEX(Klasse!$D$2:$D$42,MATCH(1,(A1447=Klasse!$A$2:$A$42) * (Species!B1447=Klasse!$B$2:$B$42),0)),IF(E1447=Options!$A$4,INDEX(Verband!$F$2:$F$179,MATCH(1,(A1447=Verband!$A$2:$A$179) * (Species!B1447=Verband!$B$2:$B$179) * (Species!C1447=Verband!$C$2:$C$179),0)),IF(E1447=Options!$A$5,INDEX(Assoziation!$G$2:$G$96,MATCH(1,(A1447=Assoziation!$A$2:$A$96) * (Species!B1447=Assoziation!$B$2:$B$96) * (Species!C1447=Assoziation!$C$2:$C$96) * (Species!D1447=Assoziation!$D$2:$D$96),0)),"")))</f>
        <v>Blaugrashalde</v>
      </c>
      <c r="H1447" s="11" t="s">
        <v>1362</v>
      </c>
      <c r="I1447" s="10">
        <v>0</v>
      </c>
      <c r="J1447" s="10">
        <v>1</v>
      </c>
      <c r="K1447" s="10">
        <v>0</v>
      </c>
      <c r="L1447" t="str">
        <f t="shared" si="129"/>
        <v xml:space="preserve">Carex </v>
      </c>
      <c r="M1447" t="str">
        <f t="shared" si="130"/>
        <v xml:space="preserve"> sempervirens</v>
      </c>
      <c r="N1447" t="str">
        <f t="shared" si="131"/>
        <v/>
      </c>
      <c r="O1447" t="str">
        <f t="shared" si="128"/>
        <v>Species</v>
      </c>
      <c r="P1447" t="str">
        <f t="shared" si="132"/>
        <v>Vill.</v>
      </c>
      <c r="Q1447" t="str">
        <f>LOOKUP(A1447,Formation!$A$2:$A$10,Formation!$B$2:$B$10)</f>
        <v>Grünland (Naturrasen, Wiesen und Weiden)</v>
      </c>
      <c r="R1447" t="str" cm="1">
        <f t="array" ref="R1447">INDEX(Klasse!$D$2:$D$42,MATCH(1,(A1447=Klasse!$A$2:$A$42) * (Species!B1447=Klasse!$B$2:$B$42),0))</f>
        <v>Gebirgs-Magerrasen</v>
      </c>
    </row>
    <row r="1448" spans="1:18" x14ac:dyDescent="0.3">
      <c r="A1448" s="10">
        <v>4</v>
      </c>
      <c r="B1448" s="10">
        <v>3</v>
      </c>
      <c r="C1448" s="10">
        <v>1</v>
      </c>
      <c r="E1448" t="str">
        <f>IF(C1448="",Options!$A$3,IF(D1448="",Options!$A$4,Options!$A$5))</f>
        <v>Verband</v>
      </c>
      <c r="F1448" t="str" cm="1">
        <f t="array" ref="F1448">IF(E1448=Options!$A$3,"",IF(E1448=Options!$A$4,INDEX(Verband!$E$2:$E$179,MATCH(1,(A1448=Verband!$A$2:$A$179) * (Species!B1448=Verband!$B$2:$B$179) * (Species!C1448=Verband!$C$2:$C$179),0)),IF(E1448=Options!$A$5,INDEX(Assoziation!$F$2:$F$96,MATCH(1,(A1448=Assoziation!$A$2:$A$96) * (Species!B1448=Assoziation!$B$2:$B$96) * (Species!C1448=Assoziation!$C$2:$C$96) * (Species!D1448=Assoziation!$D$2:$D$96),0)),"")))</f>
        <v>Seslerion</v>
      </c>
      <c r="G1448" t="str" cm="1">
        <f t="array" ref="G1448">IF(E1448=Options!$A$3,INDEX(Klasse!$D$2:$D$42,MATCH(1,(A1448=Klasse!$A$2:$A$42) * (Species!B1448=Klasse!$B$2:$B$42),0)),IF(E1448=Options!$A$4,INDEX(Verband!$F$2:$F$179,MATCH(1,(A1448=Verband!$A$2:$A$179) * (Species!B1448=Verband!$B$2:$B$179) * (Species!C1448=Verband!$C$2:$C$179),0)),IF(E1448=Options!$A$5,INDEX(Assoziation!$G$2:$G$96,MATCH(1,(A1448=Assoziation!$A$2:$A$96) * (Species!B1448=Assoziation!$B$2:$B$96) * (Species!C1448=Assoziation!$C$2:$C$96) * (Species!D1448=Assoziation!$D$2:$D$96),0)),"")))</f>
        <v>Blaugrashalde</v>
      </c>
      <c r="H1448" s="11" t="s">
        <v>1404</v>
      </c>
      <c r="I1448" s="10">
        <v>0</v>
      </c>
      <c r="J1448" s="10">
        <v>0</v>
      </c>
      <c r="K1448" s="10">
        <v>0</v>
      </c>
      <c r="L1448" t="str">
        <f t="shared" si="129"/>
        <v xml:space="preserve">Centaurea </v>
      </c>
      <c r="M1448" t="str">
        <f t="shared" si="130"/>
        <v xml:space="preserve"> rhaetica</v>
      </c>
      <c r="N1448" t="str">
        <f t="shared" si="131"/>
        <v/>
      </c>
      <c r="O1448" t="str">
        <f t="shared" si="128"/>
        <v>Species</v>
      </c>
      <c r="P1448" t="str">
        <f t="shared" si="132"/>
        <v>Moritzi</v>
      </c>
      <c r="Q1448" t="str">
        <f>LOOKUP(A1448,Formation!$A$2:$A$10,Formation!$B$2:$B$10)</f>
        <v>Grünland (Naturrasen, Wiesen und Weiden)</v>
      </c>
      <c r="R1448" t="str" cm="1">
        <f t="array" ref="R1448">INDEX(Klasse!$D$2:$D$42,MATCH(1,(A1448=Klasse!$A$2:$A$42) * (Species!B1448=Klasse!$B$2:$B$42),0))</f>
        <v>Gebirgs-Magerrasen</v>
      </c>
    </row>
    <row r="1449" spans="1:18" x14ac:dyDescent="0.3">
      <c r="A1449" s="10">
        <v>4</v>
      </c>
      <c r="B1449" s="10">
        <v>3</v>
      </c>
      <c r="C1449" s="10">
        <v>1</v>
      </c>
      <c r="E1449" t="str">
        <f>IF(C1449="",Options!$A$3,IF(D1449="",Options!$A$4,Options!$A$5))</f>
        <v>Verband</v>
      </c>
      <c r="F1449" t="str" cm="1">
        <f t="array" ref="F1449">IF(E1449=Options!$A$3,"",IF(E1449=Options!$A$4,INDEX(Verband!$E$2:$E$179,MATCH(1,(A1449=Verband!$A$2:$A$179) * (Species!B1449=Verband!$B$2:$B$179) * (Species!C1449=Verband!$C$2:$C$179),0)),IF(E1449=Options!$A$5,INDEX(Assoziation!$F$2:$F$96,MATCH(1,(A1449=Assoziation!$A$2:$A$96) * (Species!B1449=Assoziation!$B$2:$B$96) * (Species!C1449=Assoziation!$C$2:$C$96) * (Species!D1449=Assoziation!$D$2:$D$96),0)),"")))</f>
        <v>Seslerion</v>
      </c>
      <c r="G1449" t="str" cm="1">
        <f t="array" ref="G1449">IF(E1449=Options!$A$3,INDEX(Klasse!$D$2:$D$42,MATCH(1,(A1449=Klasse!$A$2:$A$42) * (Species!B1449=Klasse!$B$2:$B$42),0)),IF(E1449=Options!$A$4,INDEX(Verband!$F$2:$F$179,MATCH(1,(A1449=Verband!$A$2:$A$179) * (Species!B1449=Verband!$B$2:$B$179) * (Species!C1449=Verband!$C$2:$C$179),0)),IF(E1449=Options!$A$5,INDEX(Assoziation!$G$2:$G$96,MATCH(1,(A1449=Assoziation!$A$2:$A$96) * (Species!B1449=Assoziation!$B$2:$B$96) * (Species!C1449=Assoziation!$C$2:$C$96) * (Species!D1449=Assoziation!$D$2:$D$96),0)),"")))</f>
        <v>Blaugrashalde</v>
      </c>
      <c r="H1449" s="11" t="s">
        <v>1405</v>
      </c>
      <c r="I1449" s="10">
        <v>0</v>
      </c>
      <c r="J1449" s="10">
        <v>0</v>
      </c>
      <c r="K1449" s="10">
        <v>0</v>
      </c>
      <c r="L1449" t="str">
        <f t="shared" si="129"/>
        <v xml:space="preserve">Centaurea </v>
      </c>
      <c r="M1449" t="str">
        <f t="shared" si="130"/>
        <v xml:space="preserve"> scabiosa</v>
      </c>
      <c r="N1449" t="str">
        <f t="shared" si="131"/>
        <v>alpestris</v>
      </c>
      <c r="O1449" t="str">
        <f t="shared" si="128"/>
        <v>Subspecies</v>
      </c>
      <c r="P1449" t="str">
        <f t="shared" si="132"/>
        <v/>
      </c>
      <c r="Q1449" t="str">
        <f>LOOKUP(A1449,Formation!$A$2:$A$10,Formation!$B$2:$B$10)</f>
        <v>Grünland (Naturrasen, Wiesen und Weiden)</v>
      </c>
      <c r="R1449" t="str" cm="1">
        <f t="array" ref="R1449">INDEX(Klasse!$D$2:$D$42,MATCH(1,(A1449=Klasse!$A$2:$A$42) * (Species!B1449=Klasse!$B$2:$B$42),0))</f>
        <v>Gebirgs-Magerrasen</v>
      </c>
    </row>
    <row r="1450" spans="1:18" x14ac:dyDescent="0.3">
      <c r="A1450" s="10">
        <v>4</v>
      </c>
      <c r="B1450" s="10">
        <v>3</v>
      </c>
      <c r="C1450" s="10">
        <v>1</v>
      </c>
      <c r="E1450" t="str">
        <f>IF(C1450="",Options!$A$3,IF(D1450="",Options!$A$4,Options!$A$5))</f>
        <v>Verband</v>
      </c>
      <c r="F1450" t="str" cm="1">
        <f t="array" ref="F1450">IF(E1450=Options!$A$3,"",IF(E1450=Options!$A$4,INDEX(Verband!$E$2:$E$179,MATCH(1,(A1450=Verband!$A$2:$A$179) * (Species!B1450=Verband!$B$2:$B$179) * (Species!C1450=Verband!$C$2:$C$179),0)),IF(E1450=Options!$A$5,INDEX(Assoziation!$F$2:$F$96,MATCH(1,(A1450=Assoziation!$A$2:$A$96) * (Species!B1450=Assoziation!$B$2:$B$96) * (Species!C1450=Assoziation!$C$2:$C$96) * (Species!D1450=Assoziation!$D$2:$D$96),0)),"")))</f>
        <v>Seslerion</v>
      </c>
      <c r="G1450" t="str" cm="1">
        <f t="array" ref="G1450">IF(E1450=Options!$A$3,INDEX(Klasse!$D$2:$D$42,MATCH(1,(A1450=Klasse!$A$2:$A$42) * (Species!B1450=Klasse!$B$2:$B$42),0)),IF(E1450=Options!$A$4,INDEX(Verband!$F$2:$F$179,MATCH(1,(A1450=Verband!$A$2:$A$179) * (Species!B1450=Verband!$B$2:$B$179) * (Species!C1450=Verband!$C$2:$C$179),0)),IF(E1450=Options!$A$5,INDEX(Assoziation!$G$2:$G$96,MATCH(1,(A1450=Assoziation!$A$2:$A$96) * (Species!B1450=Assoziation!$B$2:$B$96) * (Species!C1450=Assoziation!$C$2:$C$96) * (Species!D1450=Assoziation!$D$2:$D$96),0)),"")))</f>
        <v>Blaugrashalde</v>
      </c>
      <c r="H1450" s="11" t="s">
        <v>1406</v>
      </c>
      <c r="I1450" s="10">
        <v>0</v>
      </c>
      <c r="J1450" s="10">
        <v>0</v>
      </c>
      <c r="K1450" s="10">
        <v>0</v>
      </c>
      <c r="L1450" t="str">
        <f t="shared" si="129"/>
        <v xml:space="preserve">Crepis </v>
      </c>
      <c r="M1450" t="str">
        <f t="shared" si="130"/>
        <v xml:space="preserve"> froelichiana</v>
      </c>
      <c r="N1450" t="str">
        <f t="shared" si="131"/>
        <v/>
      </c>
      <c r="O1450" t="str">
        <f t="shared" si="128"/>
        <v>Species</v>
      </c>
      <c r="P1450" t="str">
        <f t="shared" si="132"/>
        <v>Froel.</v>
      </c>
      <c r="Q1450" t="str">
        <f>LOOKUP(A1450,Formation!$A$2:$A$10,Formation!$B$2:$B$10)</f>
        <v>Grünland (Naturrasen, Wiesen und Weiden)</v>
      </c>
      <c r="R1450" t="str" cm="1">
        <f t="array" ref="R1450">INDEX(Klasse!$D$2:$D$42,MATCH(1,(A1450=Klasse!$A$2:$A$42) * (Species!B1450=Klasse!$B$2:$B$42),0))</f>
        <v>Gebirgs-Magerrasen</v>
      </c>
    </row>
    <row r="1451" spans="1:18" x14ac:dyDescent="0.3">
      <c r="A1451" s="10">
        <v>4</v>
      </c>
      <c r="B1451" s="10">
        <v>3</v>
      </c>
      <c r="C1451" s="10">
        <v>1</v>
      </c>
      <c r="E1451" t="str">
        <f>IF(C1451="",Options!$A$3,IF(D1451="",Options!$A$4,Options!$A$5))</f>
        <v>Verband</v>
      </c>
      <c r="F1451" t="str" cm="1">
        <f t="array" ref="F1451">IF(E1451=Options!$A$3,"",IF(E1451=Options!$A$4,INDEX(Verband!$E$2:$E$179,MATCH(1,(A1451=Verband!$A$2:$A$179) * (Species!B1451=Verband!$B$2:$B$179) * (Species!C1451=Verband!$C$2:$C$179),0)),IF(E1451=Options!$A$5,INDEX(Assoziation!$F$2:$F$96,MATCH(1,(A1451=Assoziation!$A$2:$A$96) * (Species!B1451=Assoziation!$B$2:$B$96) * (Species!C1451=Assoziation!$C$2:$C$96) * (Species!D1451=Assoziation!$D$2:$D$96),0)),"")))</f>
        <v>Seslerion</v>
      </c>
      <c r="G1451" t="str" cm="1">
        <f t="array" ref="G1451">IF(E1451=Options!$A$3,INDEX(Klasse!$D$2:$D$42,MATCH(1,(A1451=Klasse!$A$2:$A$42) * (Species!B1451=Klasse!$B$2:$B$42),0)),IF(E1451=Options!$A$4,INDEX(Verband!$F$2:$F$179,MATCH(1,(A1451=Verband!$A$2:$A$179) * (Species!B1451=Verband!$B$2:$B$179) * (Species!C1451=Verband!$C$2:$C$179),0)),IF(E1451=Options!$A$5,INDEX(Assoziation!$G$2:$G$96,MATCH(1,(A1451=Assoziation!$A$2:$A$96) * (Species!B1451=Assoziation!$B$2:$B$96) * (Species!C1451=Assoziation!$C$2:$C$96) * (Species!D1451=Assoziation!$D$2:$D$96),0)),"")))</f>
        <v>Blaugrashalde</v>
      </c>
      <c r="H1451" s="11" t="s">
        <v>1265</v>
      </c>
      <c r="I1451" s="10">
        <v>0</v>
      </c>
      <c r="J1451" s="10">
        <v>0</v>
      </c>
      <c r="K1451" s="10">
        <v>0</v>
      </c>
      <c r="L1451" t="str">
        <f t="shared" si="129"/>
        <v xml:space="preserve">Cuscuta </v>
      </c>
      <c r="M1451" t="str">
        <f t="shared" si="130"/>
        <v xml:space="preserve"> epithymum</v>
      </c>
      <c r="N1451" t="str">
        <f t="shared" si="131"/>
        <v/>
      </c>
      <c r="O1451" t="str">
        <f t="shared" si="128"/>
        <v>Species</v>
      </c>
      <c r="P1451" t="str">
        <f t="shared" si="132"/>
        <v>(L.) L.</v>
      </c>
      <c r="Q1451" t="str">
        <f>LOOKUP(A1451,Formation!$A$2:$A$10,Formation!$B$2:$B$10)</f>
        <v>Grünland (Naturrasen, Wiesen und Weiden)</v>
      </c>
      <c r="R1451" t="str" cm="1">
        <f t="array" ref="R1451">INDEX(Klasse!$D$2:$D$42,MATCH(1,(A1451=Klasse!$A$2:$A$42) * (Species!B1451=Klasse!$B$2:$B$42),0))</f>
        <v>Gebirgs-Magerrasen</v>
      </c>
    </row>
    <row r="1452" spans="1:18" x14ac:dyDescent="0.3">
      <c r="A1452" s="10">
        <v>4</v>
      </c>
      <c r="B1452" s="10">
        <v>3</v>
      </c>
      <c r="C1452" s="10">
        <v>1</v>
      </c>
      <c r="E1452" t="str">
        <f>IF(C1452="",Options!$A$3,IF(D1452="",Options!$A$4,Options!$A$5))</f>
        <v>Verband</v>
      </c>
      <c r="F1452" t="str" cm="1">
        <f t="array" ref="F1452">IF(E1452=Options!$A$3,"",IF(E1452=Options!$A$4,INDEX(Verband!$E$2:$E$179,MATCH(1,(A1452=Verband!$A$2:$A$179) * (Species!B1452=Verband!$B$2:$B$179) * (Species!C1452=Verband!$C$2:$C$179),0)),IF(E1452=Options!$A$5,INDEX(Assoziation!$F$2:$F$96,MATCH(1,(A1452=Assoziation!$A$2:$A$96) * (Species!B1452=Assoziation!$B$2:$B$96) * (Species!C1452=Assoziation!$C$2:$C$96) * (Species!D1452=Assoziation!$D$2:$D$96),0)),"")))</f>
        <v>Seslerion</v>
      </c>
      <c r="G1452" t="str" cm="1">
        <f t="array" ref="G1452">IF(E1452=Options!$A$3,INDEX(Klasse!$D$2:$D$42,MATCH(1,(A1452=Klasse!$A$2:$A$42) * (Species!B1452=Klasse!$B$2:$B$42),0)),IF(E1452=Options!$A$4,INDEX(Verband!$F$2:$F$179,MATCH(1,(A1452=Verband!$A$2:$A$179) * (Species!B1452=Verband!$B$2:$B$179) * (Species!C1452=Verband!$C$2:$C$179),0)),IF(E1452=Options!$A$5,INDEX(Assoziation!$G$2:$G$96,MATCH(1,(A1452=Assoziation!$A$2:$A$96) * (Species!B1452=Assoziation!$B$2:$B$96) * (Species!C1452=Assoziation!$C$2:$C$96) * (Species!D1452=Assoziation!$D$2:$D$96),0)),"")))</f>
        <v>Blaugrashalde</v>
      </c>
      <c r="H1452" s="11" t="s">
        <v>1407</v>
      </c>
      <c r="I1452" s="10">
        <v>0</v>
      </c>
      <c r="J1452" s="10">
        <v>0</v>
      </c>
      <c r="K1452" s="10">
        <v>0</v>
      </c>
      <c r="L1452" t="str">
        <f t="shared" si="129"/>
        <v xml:space="preserve">Cytisus </v>
      </c>
      <c r="M1452" t="str">
        <f t="shared" si="130"/>
        <v xml:space="preserve"> emeriflorus</v>
      </c>
      <c r="N1452" t="str">
        <f t="shared" si="131"/>
        <v/>
      </c>
      <c r="O1452" t="str">
        <f t="shared" si="128"/>
        <v>Species</v>
      </c>
      <c r="P1452" t="str">
        <f t="shared" si="132"/>
        <v>Rchb.</v>
      </c>
      <c r="Q1452" t="str">
        <f>LOOKUP(A1452,Formation!$A$2:$A$10,Formation!$B$2:$B$10)</f>
        <v>Grünland (Naturrasen, Wiesen und Weiden)</v>
      </c>
      <c r="R1452" t="str" cm="1">
        <f t="array" ref="R1452">INDEX(Klasse!$D$2:$D$42,MATCH(1,(A1452=Klasse!$A$2:$A$42) * (Species!B1452=Klasse!$B$2:$B$42),0))</f>
        <v>Gebirgs-Magerrasen</v>
      </c>
    </row>
    <row r="1453" spans="1:18" x14ac:dyDescent="0.3">
      <c r="A1453" s="10">
        <v>4</v>
      </c>
      <c r="B1453" s="10">
        <v>3</v>
      </c>
      <c r="C1453" s="10">
        <v>1</v>
      </c>
      <c r="E1453" t="str">
        <f>IF(C1453="",Options!$A$3,IF(D1453="",Options!$A$4,Options!$A$5))</f>
        <v>Verband</v>
      </c>
      <c r="F1453" t="str" cm="1">
        <f t="array" ref="F1453">IF(E1453=Options!$A$3,"",IF(E1453=Options!$A$4,INDEX(Verband!$E$2:$E$179,MATCH(1,(A1453=Verband!$A$2:$A$179) * (Species!B1453=Verband!$B$2:$B$179) * (Species!C1453=Verband!$C$2:$C$179),0)),IF(E1453=Options!$A$5,INDEX(Assoziation!$F$2:$F$96,MATCH(1,(A1453=Assoziation!$A$2:$A$96) * (Species!B1453=Assoziation!$B$2:$B$96) * (Species!C1453=Assoziation!$C$2:$C$96) * (Species!D1453=Assoziation!$D$2:$D$96),0)),"")))</f>
        <v>Seslerion</v>
      </c>
      <c r="G1453" t="str" cm="1">
        <f t="array" ref="G1453">IF(E1453=Options!$A$3,INDEX(Klasse!$D$2:$D$42,MATCH(1,(A1453=Klasse!$A$2:$A$42) * (Species!B1453=Klasse!$B$2:$B$42),0)),IF(E1453=Options!$A$4,INDEX(Verband!$F$2:$F$179,MATCH(1,(A1453=Verband!$A$2:$A$179) * (Species!B1453=Verband!$B$2:$B$179) * (Species!C1453=Verband!$C$2:$C$179),0)),IF(E1453=Options!$A$5,INDEX(Assoziation!$G$2:$G$96,MATCH(1,(A1453=Assoziation!$A$2:$A$96) * (Species!B1453=Assoziation!$B$2:$B$96) * (Species!C1453=Assoziation!$C$2:$C$96) * (Species!D1453=Assoziation!$D$2:$D$96),0)),"")))</f>
        <v>Blaugrashalde</v>
      </c>
      <c r="H1453" s="11" t="s">
        <v>1408</v>
      </c>
      <c r="I1453" s="10">
        <v>0</v>
      </c>
      <c r="J1453" s="10">
        <v>0</v>
      </c>
      <c r="K1453" s="10">
        <v>0</v>
      </c>
      <c r="L1453" t="str">
        <f t="shared" si="129"/>
        <v xml:space="preserve">Dianthus </v>
      </c>
      <c r="M1453" t="str">
        <f t="shared" si="130"/>
        <v xml:space="preserve"> hyssopifolius</v>
      </c>
      <c r="N1453" t="str">
        <f t="shared" si="131"/>
        <v/>
      </c>
      <c r="O1453" t="str">
        <f t="shared" si="128"/>
        <v>Species</v>
      </c>
      <c r="P1453" t="str">
        <f t="shared" si="132"/>
        <v>L.</v>
      </c>
      <c r="Q1453" t="str">
        <f>LOOKUP(A1453,Formation!$A$2:$A$10,Formation!$B$2:$B$10)</f>
        <v>Grünland (Naturrasen, Wiesen und Weiden)</v>
      </c>
      <c r="R1453" t="str" cm="1">
        <f t="array" ref="R1453">INDEX(Klasse!$D$2:$D$42,MATCH(1,(A1453=Klasse!$A$2:$A$42) * (Species!B1453=Klasse!$B$2:$B$42),0))</f>
        <v>Gebirgs-Magerrasen</v>
      </c>
    </row>
    <row r="1454" spans="1:18" x14ac:dyDescent="0.3">
      <c r="A1454" s="10">
        <v>4</v>
      </c>
      <c r="B1454" s="10">
        <v>3</v>
      </c>
      <c r="C1454" s="10">
        <v>1</v>
      </c>
      <c r="E1454" t="str">
        <f>IF(C1454="",Options!$A$3,IF(D1454="",Options!$A$4,Options!$A$5))</f>
        <v>Verband</v>
      </c>
      <c r="F1454" t="str" cm="1">
        <f t="array" ref="F1454">IF(E1454=Options!$A$3,"",IF(E1454=Options!$A$4,INDEX(Verband!$E$2:$E$179,MATCH(1,(A1454=Verband!$A$2:$A$179) * (Species!B1454=Verband!$B$2:$B$179) * (Species!C1454=Verband!$C$2:$C$179),0)),IF(E1454=Options!$A$5,INDEX(Assoziation!$F$2:$F$96,MATCH(1,(A1454=Assoziation!$A$2:$A$96) * (Species!B1454=Assoziation!$B$2:$B$96) * (Species!C1454=Assoziation!$C$2:$C$96) * (Species!D1454=Assoziation!$D$2:$D$96),0)),"")))</f>
        <v>Seslerion</v>
      </c>
      <c r="G1454" t="str" cm="1">
        <f t="array" ref="G1454">IF(E1454=Options!$A$3,INDEX(Klasse!$D$2:$D$42,MATCH(1,(A1454=Klasse!$A$2:$A$42) * (Species!B1454=Klasse!$B$2:$B$42),0)),IF(E1454=Options!$A$4,INDEX(Verband!$F$2:$F$179,MATCH(1,(A1454=Verband!$A$2:$A$179) * (Species!B1454=Verband!$B$2:$B$179) * (Species!C1454=Verband!$C$2:$C$179),0)),IF(E1454=Options!$A$5,INDEX(Assoziation!$G$2:$G$96,MATCH(1,(A1454=Assoziation!$A$2:$A$96) * (Species!B1454=Assoziation!$B$2:$B$96) * (Species!C1454=Assoziation!$C$2:$C$96) * (Species!D1454=Assoziation!$D$2:$D$96),0)),"")))</f>
        <v>Blaugrashalde</v>
      </c>
      <c r="H1454" s="11" t="s">
        <v>1363</v>
      </c>
      <c r="I1454" s="10">
        <v>0</v>
      </c>
      <c r="J1454" s="10">
        <v>0</v>
      </c>
      <c r="K1454" s="10">
        <v>0</v>
      </c>
      <c r="L1454" t="str">
        <f t="shared" si="129"/>
        <v xml:space="preserve">Erigeron </v>
      </c>
      <c r="M1454" t="str">
        <f t="shared" si="130"/>
        <v xml:space="preserve"> alpinus</v>
      </c>
      <c r="N1454" t="str">
        <f t="shared" si="131"/>
        <v/>
      </c>
      <c r="O1454" t="str">
        <f t="shared" si="128"/>
        <v>Species</v>
      </c>
      <c r="P1454" t="str">
        <f t="shared" si="132"/>
        <v>L.</v>
      </c>
      <c r="Q1454" t="str">
        <f>LOOKUP(A1454,Formation!$A$2:$A$10,Formation!$B$2:$B$10)</f>
        <v>Grünland (Naturrasen, Wiesen und Weiden)</v>
      </c>
      <c r="R1454" t="str" cm="1">
        <f t="array" ref="R1454">INDEX(Klasse!$D$2:$D$42,MATCH(1,(A1454=Klasse!$A$2:$A$42) * (Species!B1454=Klasse!$B$2:$B$42),0))</f>
        <v>Gebirgs-Magerrasen</v>
      </c>
    </row>
    <row r="1455" spans="1:18" x14ac:dyDescent="0.3">
      <c r="A1455" s="10">
        <v>4</v>
      </c>
      <c r="B1455" s="10">
        <v>3</v>
      </c>
      <c r="C1455" s="10">
        <v>1</v>
      </c>
      <c r="E1455" t="str">
        <f>IF(C1455="",Options!$A$3,IF(D1455="",Options!$A$4,Options!$A$5))</f>
        <v>Verband</v>
      </c>
      <c r="F1455" t="str" cm="1">
        <f t="array" ref="F1455">IF(E1455=Options!$A$3,"",IF(E1455=Options!$A$4,INDEX(Verband!$E$2:$E$179,MATCH(1,(A1455=Verband!$A$2:$A$179) * (Species!B1455=Verband!$B$2:$B$179) * (Species!C1455=Verband!$C$2:$C$179),0)),IF(E1455=Options!$A$5,INDEX(Assoziation!$F$2:$F$96,MATCH(1,(A1455=Assoziation!$A$2:$A$96) * (Species!B1455=Assoziation!$B$2:$B$96) * (Species!C1455=Assoziation!$C$2:$C$96) * (Species!D1455=Assoziation!$D$2:$D$96),0)),"")))</f>
        <v>Seslerion</v>
      </c>
      <c r="G1455" t="str" cm="1">
        <f t="array" ref="G1455">IF(E1455=Options!$A$3,INDEX(Klasse!$D$2:$D$42,MATCH(1,(A1455=Klasse!$A$2:$A$42) * (Species!B1455=Klasse!$B$2:$B$42),0)),IF(E1455=Options!$A$4,INDEX(Verband!$F$2:$F$179,MATCH(1,(A1455=Verband!$A$2:$A$179) * (Species!B1455=Verband!$B$2:$B$179) * (Species!C1455=Verband!$C$2:$C$179),0)),IF(E1455=Options!$A$5,INDEX(Assoziation!$G$2:$G$96,MATCH(1,(A1455=Assoziation!$A$2:$A$96) * (Species!B1455=Assoziation!$B$2:$B$96) * (Species!C1455=Assoziation!$C$2:$C$96) * (Species!D1455=Assoziation!$D$2:$D$96),0)),"")))</f>
        <v>Blaugrashalde</v>
      </c>
      <c r="H1455" s="11" t="s">
        <v>1409</v>
      </c>
      <c r="I1455" s="10">
        <v>0</v>
      </c>
      <c r="J1455" s="10">
        <v>0</v>
      </c>
      <c r="K1455" s="10">
        <v>0</v>
      </c>
      <c r="L1455" t="str">
        <f t="shared" si="129"/>
        <v xml:space="preserve">Erigeron </v>
      </c>
      <c r="M1455" t="str">
        <f t="shared" si="130"/>
        <v xml:space="preserve"> glabratus</v>
      </c>
      <c r="N1455" t="str">
        <f t="shared" si="131"/>
        <v/>
      </c>
      <c r="O1455" t="str">
        <f t="shared" si="128"/>
        <v>Species</v>
      </c>
      <c r="P1455" t="str">
        <f t="shared" si="132"/>
        <v>Bluff &amp; Fingerh.</v>
      </c>
      <c r="Q1455" t="str">
        <f>LOOKUP(A1455,Formation!$A$2:$A$10,Formation!$B$2:$B$10)</f>
        <v>Grünland (Naturrasen, Wiesen und Weiden)</v>
      </c>
      <c r="R1455" t="str" cm="1">
        <f t="array" ref="R1455">INDEX(Klasse!$D$2:$D$42,MATCH(1,(A1455=Klasse!$A$2:$A$42) * (Species!B1455=Klasse!$B$2:$B$42),0))</f>
        <v>Gebirgs-Magerrasen</v>
      </c>
    </row>
    <row r="1456" spans="1:18" x14ac:dyDescent="0.3">
      <c r="A1456" s="10">
        <v>4</v>
      </c>
      <c r="B1456" s="10">
        <v>3</v>
      </c>
      <c r="C1456" s="10">
        <v>1</v>
      </c>
      <c r="E1456" t="str">
        <f>IF(C1456="",Options!$A$3,IF(D1456="",Options!$A$4,Options!$A$5))</f>
        <v>Verband</v>
      </c>
      <c r="F1456" t="str" cm="1">
        <f t="array" ref="F1456">IF(E1456=Options!$A$3,"",IF(E1456=Options!$A$4,INDEX(Verband!$E$2:$E$179,MATCH(1,(A1456=Verband!$A$2:$A$179) * (Species!B1456=Verband!$B$2:$B$179) * (Species!C1456=Verband!$C$2:$C$179),0)),IF(E1456=Options!$A$5,INDEX(Assoziation!$F$2:$F$96,MATCH(1,(A1456=Assoziation!$A$2:$A$96) * (Species!B1456=Assoziation!$B$2:$B$96) * (Species!C1456=Assoziation!$C$2:$C$96) * (Species!D1456=Assoziation!$D$2:$D$96),0)),"")))</f>
        <v>Seslerion</v>
      </c>
      <c r="G1456" t="str" cm="1">
        <f t="array" ref="G1456">IF(E1456=Options!$A$3,INDEX(Klasse!$D$2:$D$42,MATCH(1,(A1456=Klasse!$A$2:$A$42) * (Species!B1456=Klasse!$B$2:$B$42),0)),IF(E1456=Options!$A$4,INDEX(Verband!$F$2:$F$179,MATCH(1,(A1456=Verband!$A$2:$A$179) * (Species!B1456=Verband!$B$2:$B$179) * (Species!C1456=Verband!$C$2:$C$179),0)),IF(E1456=Options!$A$5,INDEX(Assoziation!$G$2:$G$96,MATCH(1,(A1456=Assoziation!$A$2:$A$96) * (Species!B1456=Assoziation!$B$2:$B$96) * (Species!C1456=Assoziation!$C$2:$C$96) * (Species!D1456=Assoziation!$D$2:$D$96),0)),"")))</f>
        <v>Blaugrashalde</v>
      </c>
      <c r="H1456" s="11" t="s">
        <v>1410</v>
      </c>
      <c r="I1456" s="10">
        <v>0</v>
      </c>
      <c r="J1456" s="10">
        <v>1</v>
      </c>
      <c r="K1456" s="10">
        <v>0</v>
      </c>
      <c r="L1456" t="str">
        <f t="shared" si="129"/>
        <v xml:space="preserve">Festuca </v>
      </c>
      <c r="M1456" t="str">
        <f t="shared" si="130"/>
        <v xml:space="preserve"> laevigata</v>
      </c>
      <c r="N1456" t="str">
        <f t="shared" si="131"/>
        <v/>
      </c>
      <c r="O1456" t="str">
        <f t="shared" si="128"/>
        <v>Species</v>
      </c>
      <c r="P1456" t="str">
        <f t="shared" si="132"/>
        <v>Gaudin</v>
      </c>
      <c r="Q1456" t="str">
        <f>LOOKUP(A1456,Formation!$A$2:$A$10,Formation!$B$2:$B$10)</f>
        <v>Grünland (Naturrasen, Wiesen und Weiden)</v>
      </c>
      <c r="R1456" t="str" cm="1">
        <f t="array" ref="R1456">INDEX(Klasse!$D$2:$D$42,MATCH(1,(A1456=Klasse!$A$2:$A$42) * (Species!B1456=Klasse!$B$2:$B$42),0))</f>
        <v>Gebirgs-Magerrasen</v>
      </c>
    </row>
    <row r="1457" spans="1:18" x14ac:dyDescent="0.3">
      <c r="A1457" s="10">
        <v>4</v>
      </c>
      <c r="B1457" s="10">
        <v>3</v>
      </c>
      <c r="C1457" s="10">
        <v>1</v>
      </c>
      <c r="E1457" t="str">
        <f>IF(C1457="",Options!$A$3,IF(D1457="",Options!$A$4,Options!$A$5))</f>
        <v>Verband</v>
      </c>
      <c r="F1457" t="str" cm="1">
        <f t="array" ref="F1457">IF(E1457=Options!$A$3,"",IF(E1457=Options!$A$4,INDEX(Verband!$E$2:$E$179,MATCH(1,(A1457=Verband!$A$2:$A$179) * (Species!B1457=Verband!$B$2:$B$179) * (Species!C1457=Verband!$C$2:$C$179),0)),IF(E1457=Options!$A$5,INDEX(Assoziation!$F$2:$F$96,MATCH(1,(A1457=Assoziation!$A$2:$A$96) * (Species!B1457=Assoziation!$B$2:$B$96) * (Species!C1457=Assoziation!$C$2:$C$96) * (Species!D1457=Assoziation!$D$2:$D$96),0)),"")))</f>
        <v>Seslerion</v>
      </c>
      <c r="G1457" t="str" cm="1">
        <f t="array" ref="G1457">IF(E1457=Options!$A$3,INDEX(Klasse!$D$2:$D$42,MATCH(1,(A1457=Klasse!$A$2:$A$42) * (Species!B1457=Klasse!$B$2:$B$42),0)),IF(E1457=Options!$A$4,INDEX(Verband!$F$2:$F$179,MATCH(1,(A1457=Verband!$A$2:$A$179) * (Species!B1457=Verband!$B$2:$B$179) * (Species!C1457=Verband!$C$2:$C$179),0)),IF(E1457=Options!$A$5,INDEX(Assoziation!$G$2:$G$96,MATCH(1,(A1457=Assoziation!$A$2:$A$96) * (Species!B1457=Assoziation!$B$2:$B$96) * (Species!C1457=Assoziation!$C$2:$C$96) * (Species!D1457=Assoziation!$D$2:$D$96),0)),"")))</f>
        <v>Blaugrashalde</v>
      </c>
      <c r="H1457" s="11" t="s">
        <v>1365</v>
      </c>
      <c r="I1457" s="10">
        <v>0</v>
      </c>
      <c r="J1457" s="10">
        <v>0</v>
      </c>
      <c r="K1457" s="10">
        <v>0</v>
      </c>
      <c r="L1457" t="str">
        <f t="shared" si="129"/>
        <v xml:space="preserve">Festuca </v>
      </c>
      <c r="M1457" t="str">
        <f t="shared" si="130"/>
        <v xml:space="preserve"> quadriflora</v>
      </c>
      <c r="N1457" t="str">
        <f t="shared" si="131"/>
        <v/>
      </c>
      <c r="O1457" t="str">
        <f t="shared" si="128"/>
        <v>Species</v>
      </c>
      <c r="P1457" t="str">
        <f t="shared" si="132"/>
        <v>Honck.</v>
      </c>
      <c r="Q1457" t="str">
        <f>LOOKUP(A1457,Formation!$A$2:$A$10,Formation!$B$2:$B$10)</f>
        <v>Grünland (Naturrasen, Wiesen und Weiden)</v>
      </c>
      <c r="R1457" t="str" cm="1">
        <f t="array" ref="R1457">INDEX(Klasse!$D$2:$D$42,MATCH(1,(A1457=Klasse!$A$2:$A$42) * (Species!B1457=Klasse!$B$2:$B$42),0))</f>
        <v>Gebirgs-Magerrasen</v>
      </c>
    </row>
    <row r="1458" spans="1:18" x14ac:dyDescent="0.3">
      <c r="A1458" s="10">
        <v>4</v>
      </c>
      <c r="B1458" s="10">
        <v>3</v>
      </c>
      <c r="C1458" s="10">
        <v>1</v>
      </c>
      <c r="E1458" t="str">
        <f>IF(C1458="",Options!$A$3,IF(D1458="",Options!$A$4,Options!$A$5))</f>
        <v>Verband</v>
      </c>
      <c r="F1458" t="str" cm="1">
        <f t="array" ref="F1458">IF(E1458=Options!$A$3,"",IF(E1458=Options!$A$4,INDEX(Verband!$E$2:$E$179,MATCH(1,(A1458=Verband!$A$2:$A$179) * (Species!B1458=Verband!$B$2:$B$179) * (Species!C1458=Verband!$C$2:$C$179),0)),IF(E1458=Options!$A$5,INDEX(Assoziation!$F$2:$F$96,MATCH(1,(A1458=Assoziation!$A$2:$A$96) * (Species!B1458=Assoziation!$B$2:$B$96) * (Species!C1458=Assoziation!$C$2:$C$96) * (Species!D1458=Assoziation!$D$2:$D$96),0)),"")))</f>
        <v>Seslerion</v>
      </c>
      <c r="G1458" t="str" cm="1">
        <f t="array" ref="G1458">IF(E1458=Options!$A$3,INDEX(Klasse!$D$2:$D$42,MATCH(1,(A1458=Klasse!$A$2:$A$42) * (Species!B1458=Klasse!$B$2:$B$42),0)),IF(E1458=Options!$A$4,INDEX(Verband!$F$2:$F$179,MATCH(1,(A1458=Verband!$A$2:$A$179) * (Species!B1458=Verband!$B$2:$B$179) * (Species!C1458=Verband!$C$2:$C$179),0)),IF(E1458=Options!$A$5,INDEX(Assoziation!$G$2:$G$96,MATCH(1,(A1458=Assoziation!$A$2:$A$96) * (Species!B1458=Assoziation!$B$2:$B$96) * (Species!C1458=Assoziation!$C$2:$C$96) * (Species!D1458=Assoziation!$D$2:$D$96),0)),"")))</f>
        <v>Blaugrashalde</v>
      </c>
      <c r="H1458" s="11" t="s">
        <v>1411</v>
      </c>
      <c r="I1458" s="10">
        <v>0</v>
      </c>
      <c r="J1458" s="10">
        <v>0</v>
      </c>
      <c r="K1458" s="10">
        <v>0</v>
      </c>
      <c r="L1458" t="str">
        <f t="shared" si="129"/>
        <v xml:space="preserve">Galium </v>
      </c>
      <c r="M1458" t="str">
        <f t="shared" si="130"/>
        <v xml:space="preserve"> anisophyllon</v>
      </c>
      <c r="N1458" t="str">
        <f t="shared" si="131"/>
        <v/>
      </c>
      <c r="O1458" t="str">
        <f t="shared" si="128"/>
        <v>Species</v>
      </c>
      <c r="P1458" t="str">
        <f t="shared" si="132"/>
        <v>Vill.</v>
      </c>
      <c r="Q1458" t="str">
        <f>LOOKUP(A1458,Formation!$A$2:$A$10,Formation!$B$2:$B$10)</f>
        <v>Grünland (Naturrasen, Wiesen und Weiden)</v>
      </c>
      <c r="R1458" t="str" cm="1">
        <f t="array" ref="R1458">INDEX(Klasse!$D$2:$D$42,MATCH(1,(A1458=Klasse!$A$2:$A$42) * (Species!B1458=Klasse!$B$2:$B$42),0))</f>
        <v>Gebirgs-Magerrasen</v>
      </c>
    </row>
    <row r="1459" spans="1:18" x14ac:dyDescent="0.3">
      <c r="A1459" s="10">
        <v>4</v>
      </c>
      <c r="B1459" s="10">
        <v>3</v>
      </c>
      <c r="C1459" s="10">
        <v>1</v>
      </c>
      <c r="E1459" t="str">
        <f>IF(C1459="",Options!$A$3,IF(D1459="",Options!$A$4,Options!$A$5))</f>
        <v>Verband</v>
      </c>
      <c r="F1459" t="str" cm="1">
        <f t="array" ref="F1459">IF(E1459=Options!$A$3,"",IF(E1459=Options!$A$4,INDEX(Verband!$E$2:$E$179,MATCH(1,(A1459=Verband!$A$2:$A$179) * (Species!B1459=Verband!$B$2:$B$179) * (Species!C1459=Verband!$C$2:$C$179),0)),IF(E1459=Options!$A$5,INDEX(Assoziation!$F$2:$F$96,MATCH(1,(A1459=Assoziation!$A$2:$A$96) * (Species!B1459=Assoziation!$B$2:$B$96) * (Species!C1459=Assoziation!$C$2:$C$96) * (Species!D1459=Assoziation!$D$2:$D$96),0)),"")))</f>
        <v>Seslerion</v>
      </c>
      <c r="G1459" t="str" cm="1">
        <f t="array" ref="G1459">IF(E1459=Options!$A$3,INDEX(Klasse!$D$2:$D$42,MATCH(1,(A1459=Klasse!$A$2:$A$42) * (Species!B1459=Klasse!$B$2:$B$42),0)),IF(E1459=Options!$A$4,INDEX(Verband!$F$2:$F$179,MATCH(1,(A1459=Verband!$A$2:$A$179) * (Species!B1459=Verband!$B$2:$B$179) * (Species!C1459=Verband!$C$2:$C$179),0)),IF(E1459=Options!$A$5,INDEX(Assoziation!$G$2:$G$96,MATCH(1,(A1459=Assoziation!$A$2:$A$96) * (Species!B1459=Assoziation!$B$2:$B$96) * (Species!C1459=Assoziation!$C$2:$C$96) * (Species!D1459=Assoziation!$D$2:$D$96),0)),"")))</f>
        <v>Blaugrashalde</v>
      </c>
      <c r="H1459" s="11" t="s">
        <v>1412</v>
      </c>
      <c r="I1459" s="10">
        <v>0</v>
      </c>
      <c r="J1459" s="10">
        <v>0</v>
      </c>
      <c r="K1459" s="10">
        <v>0</v>
      </c>
      <c r="L1459" t="str">
        <f t="shared" si="129"/>
        <v xml:space="preserve">Gentiana </v>
      </c>
      <c r="M1459" t="str">
        <f t="shared" si="130"/>
        <v xml:space="preserve"> clusii</v>
      </c>
      <c r="N1459" t="str">
        <f t="shared" si="131"/>
        <v/>
      </c>
      <c r="O1459" t="str">
        <f t="shared" si="128"/>
        <v>Species</v>
      </c>
      <c r="P1459" t="str">
        <f t="shared" si="132"/>
        <v>E. P. Perrier &amp; Songeon</v>
      </c>
      <c r="Q1459" t="str">
        <f>LOOKUP(A1459,Formation!$A$2:$A$10,Formation!$B$2:$B$10)</f>
        <v>Grünland (Naturrasen, Wiesen und Weiden)</v>
      </c>
      <c r="R1459" t="str" cm="1">
        <f t="array" ref="R1459">INDEX(Klasse!$D$2:$D$42,MATCH(1,(A1459=Klasse!$A$2:$A$42) * (Species!B1459=Klasse!$B$2:$B$42),0))</f>
        <v>Gebirgs-Magerrasen</v>
      </c>
    </row>
    <row r="1460" spans="1:18" x14ac:dyDescent="0.3">
      <c r="A1460" s="10">
        <v>4</v>
      </c>
      <c r="B1460" s="10">
        <v>3</v>
      </c>
      <c r="C1460" s="10">
        <v>1</v>
      </c>
      <c r="E1460" t="str">
        <f>IF(C1460="",Options!$A$3,IF(D1460="",Options!$A$4,Options!$A$5))</f>
        <v>Verband</v>
      </c>
      <c r="F1460" t="str" cm="1">
        <f t="array" ref="F1460">IF(E1460=Options!$A$3,"",IF(E1460=Options!$A$4,INDEX(Verband!$E$2:$E$179,MATCH(1,(A1460=Verband!$A$2:$A$179) * (Species!B1460=Verband!$B$2:$B$179) * (Species!C1460=Verband!$C$2:$C$179),0)),IF(E1460=Options!$A$5,INDEX(Assoziation!$F$2:$F$96,MATCH(1,(A1460=Assoziation!$A$2:$A$96) * (Species!B1460=Assoziation!$B$2:$B$96) * (Species!C1460=Assoziation!$C$2:$C$96) * (Species!D1460=Assoziation!$D$2:$D$96),0)),"")))</f>
        <v>Seslerion</v>
      </c>
      <c r="G1460" t="str" cm="1">
        <f t="array" ref="G1460">IF(E1460=Options!$A$3,INDEX(Klasse!$D$2:$D$42,MATCH(1,(A1460=Klasse!$A$2:$A$42) * (Species!B1460=Klasse!$B$2:$B$42),0)),IF(E1460=Options!$A$4,INDEX(Verband!$F$2:$F$179,MATCH(1,(A1460=Verband!$A$2:$A$179) * (Species!B1460=Verband!$B$2:$B$179) * (Species!C1460=Verband!$C$2:$C$179),0)),IF(E1460=Options!$A$5,INDEX(Assoziation!$G$2:$G$96,MATCH(1,(A1460=Assoziation!$A$2:$A$96) * (Species!B1460=Assoziation!$B$2:$B$96) * (Species!C1460=Assoziation!$C$2:$C$96) * (Species!D1460=Assoziation!$D$2:$D$96),0)),"")))</f>
        <v>Blaugrashalde</v>
      </c>
      <c r="H1460" s="11" t="s">
        <v>1413</v>
      </c>
      <c r="I1460" s="10">
        <v>0</v>
      </c>
      <c r="J1460" s="10">
        <v>0</v>
      </c>
      <c r="K1460" s="10">
        <v>0</v>
      </c>
      <c r="L1460" t="str">
        <f t="shared" si="129"/>
        <v xml:space="preserve">Gentiana </v>
      </c>
      <c r="M1460" t="str">
        <f t="shared" si="130"/>
        <v xml:space="preserve"> lutea</v>
      </c>
      <c r="N1460" t="str">
        <f t="shared" si="131"/>
        <v/>
      </c>
      <c r="O1460" t="str">
        <f t="shared" si="128"/>
        <v>Species</v>
      </c>
      <c r="P1460" t="str">
        <f t="shared" si="132"/>
        <v>L.</v>
      </c>
      <c r="Q1460" t="str">
        <f>LOOKUP(A1460,Formation!$A$2:$A$10,Formation!$B$2:$B$10)</f>
        <v>Grünland (Naturrasen, Wiesen und Weiden)</v>
      </c>
      <c r="R1460" t="str" cm="1">
        <f t="array" ref="R1460">INDEX(Klasse!$D$2:$D$42,MATCH(1,(A1460=Klasse!$A$2:$A$42) * (Species!B1460=Klasse!$B$2:$B$42),0))</f>
        <v>Gebirgs-Magerrasen</v>
      </c>
    </row>
    <row r="1461" spans="1:18" x14ac:dyDescent="0.3">
      <c r="A1461" s="10">
        <v>4</v>
      </c>
      <c r="B1461" s="10">
        <v>3</v>
      </c>
      <c r="C1461" s="10">
        <v>1</v>
      </c>
      <c r="E1461" t="str">
        <f>IF(C1461="",Options!$A$3,IF(D1461="",Options!$A$4,Options!$A$5))</f>
        <v>Verband</v>
      </c>
      <c r="F1461" t="str" cm="1">
        <f t="array" ref="F1461">IF(E1461=Options!$A$3,"",IF(E1461=Options!$A$4,INDEX(Verband!$E$2:$E$179,MATCH(1,(A1461=Verband!$A$2:$A$179) * (Species!B1461=Verband!$B$2:$B$179) * (Species!C1461=Verband!$C$2:$C$179),0)),IF(E1461=Options!$A$5,INDEX(Assoziation!$F$2:$F$96,MATCH(1,(A1461=Assoziation!$A$2:$A$96) * (Species!B1461=Assoziation!$B$2:$B$96) * (Species!C1461=Assoziation!$C$2:$C$96) * (Species!D1461=Assoziation!$D$2:$D$96),0)),"")))</f>
        <v>Seslerion</v>
      </c>
      <c r="G1461" t="str" cm="1">
        <f t="array" ref="G1461">IF(E1461=Options!$A$3,INDEX(Klasse!$D$2:$D$42,MATCH(1,(A1461=Klasse!$A$2:$A$42) * (Species!B1461=Klasse!$B$2:$B$42),0)),IF(E1461=Options!$A$4,INDEX(Verband!$F$2:$F$179,MATCH(1,(A1461=Verband!$A$2:$A$179) * (Species!B1461=Verband!$B$2:$B$179) * (Species!C1461=Verband!$C$2:$C$179),0)),IF(E1461=Options!$A$5,INDEX(Assoziation!$G$2:$G$96,MATCH(1,(A1461=Assoziation!$A$2:$A$96) * (Species!B1461=Assoziation!$B$2:$B$96) * (Species!C1461=Assoziation!$C$2:$C$96) * (Species!D1461=Assoziation!$D$2:$D$96),0)),"")))</f>
        <v>Blaugrashalde</v>
      </c>
      <c r="H1461" s="11" t="s">
        <v>1414</v>
      </c>
      <c r="I1461" s="10">
        <v>0</v>
      </c>
      <c r="J1461" s="10">
        <v>0</v>
      </c>
      <c r="K1461" s="10">
        <v>0</v>
      </c>
      <c r="L1461" t="str">
        <f t="shared" si="129"/>
        <v xml:space="preserve">Gentiana </v>
      </c>
      <c r="M1461" t="str">
        <f t="shared" si="130"/>
        <v xml:space="preserve"> verna</v>
      </c>
      <c r="N1461" t="str">
        <f t="shared" si="131"/>
        <v/>
      </c>
      <c r="O1461" t="str">
        <f t="shared" si="128"/>
        <v>Species</v>
      </c>
      <c r="P1461" t="str">
        <f t="shared" si="132"/>
        <v>L.</v>
      </c>
      <c r="Q1461" t="str">
        <f>LOOKUP(A1461,Formation!$A$2:$A$10,Formation!$B$2:$B$10)</f>
        <v>Grünland (Naturrasen, Wiesen und Weiden)</v>
      </c>
      <c r="R1461" t="str" cm="1">
        <f t="array" ref="R1461">INDEX(Klasse!$D$2:$D$42,MATCH(1,(A1461=Klasse!$A$2:$A$42) * (Species!B1461=Klasse!$B$2:$B$42),0))</f>
        <v>Gebirgs-Magerrasen</v>
      </c>
    </row>
    <row r="1462" spans="1:18" x14ac:dyDescent="0.3">
      <c r="A1462" s="10">
        <v>4</v>
      </c>
      <c r="B1462" s="10">
        <v>3</v>
      </c>
      <c r="C1462" s="10">
        <v>1</v>
      </c>
      <c r="E1462" t="str">
        <f>IF(C1462="",Options!$A$3,IF(D1462="",Options!$A$4,Options!$A$5))</f>
        <v>Verband</v>
      </c>
      <c r="F1462" t="str" cm="1">
        <f t="array" ref="F1462">IF(E1462=Options!$A$3,"",IF(E1462=Options!$A$4,INDEX(Verband!$E$2:$E$179,MATCH(1,(A1462=Verband!$A$2:$A$179) * (Species!B1462=Verband!$B$2:$B$179) * (Species!C1462=Verband!$C$2:$C$179),0)),IF(E1462=Options!$A$5,INDEX(Assoziation!$F$2:$F$96,MATCH(1,(A1462=Assoziation!$A$2:$A$96) * (Species!B1462=Assoziation!$B$2:$B$96) * (Species!C1462=Assoziation!$C$2:$C$96) * (Species!D1462=Assoziation!$D$2:$D$96),0)),"")))</f>
        <v>Seslerion</v>
      </c>
      <c r="G1462" t="str" cm="1">
        <f t="array" ref="G1462">IF(E1462=Options!$A$3,INDEX(Klasse!$D$2:$D$42,MATCH(1,(A1462=Klasse!$A$2:$A$42) * (Species!B1462=Klasse!$B$2:$B$42),0)),IF(E1462=Options!$A$4,INDEX(Verband!$F$2:$F$179,MATCH(1,(A1462=Verband!$A$2:$A$179) * (Species!B1462=Verband!$B$2:$B$179) * (Species!C1462=Verband!$C$2:$C$179),0)),IF(E1462=Options!$A$5,INDEX(Assoziation!$G$2:$G$96,MATCH(1,(A1462=Assoziation!$A$2:$A$96) * (Species!B1462=Assoziation!$B$2:$B$96) * (Species!C1462=Assoziation!$C$2:$C$96) * (Species!D1462=Assoziation!$D$2:$D$96),0)),"")))</f>
        <v>Blaugrashalde</v>
      </c>
      <c r="H1462" s="11" t="s">
        <v>1415</v>
      </c>
      <c r="I1462" s="10">
        <v>0</v>
      </c>
      <c r="J1462" s="10">
        <v>0</v>
      </c>
      <c r="K1462" s="10">
        <v>0</v>
      </c>
      <c r="L1462" t="str">
        <f t="shared" si="129"/>
        <v xml:space="preserve">Globularia </v>
      </c>
      <c r="M1462" t="str">
        <f t="shared" si="130"/>
        <v xml:space="preserve"> nudicaulis</v>
      </c>
      <c r="N1462" t="str">
        <f t="shared" si="131"/>
        <v/>
      </c>
      <c r="O1462" t="str">
        <f t="shared" si="128"/>
        <v>Species</v>
      </c>
      <c r="P1462" t="str">
        <f t="shared" si="132"/>
        <v>L.</v>
      </c>
      <c r="Q1462" t="str">
        <f>LOOKUP(A1462,Formation!$A$2:$A$10,Formation!$B$2:$B$10)</f>
        <v>Grünland (Naturrasen, Wiesen und Weiden)</v>
      </c>
      <c r="R1462" t="str" cm="1">
        <f t="array" ref="R1462">INDEX(Klasse!$D$2:$D$42,MATCH(1,(A1462=Klasse!$A$2:$A$42) * (Species!B1462=Klasse!$B$2:$B$42),0))</f>
        <v>Gebirgs-Magerrasen</v>
      </c>
    </row>
    <row r="1463" spans="1:18" x14ac:dyDescent="0.3">
      <c r="A1463" s="10">
        <v>4</v>
      </c>
      <c r="B1463" s="10">
        <v>3</v>
      </c>
      <c r="C1463" s="10">
        <v>1</v>
      </c>
      <c r="E1463" t="str">
        <f>IF(C1463="",Options!$A$3,IF(D1463="",Options!$A$4,Options!$A$5))</f>
        <v>Verband</v>
      </c>
      <c r="F1463" t="str" cm="1">
        <f t="array" ref="F1463">IF(E1463=Options!$A$3,"",IF(E1463=Options!$A$4,INDEX(Verband!$E$2:$E$179,MATCH(1,(A1463=Verband!$A$2:$A$179) * (Species!B1463=Verband!$B$2:$B$179) * (Species!C1463=Verband!$C$2:$C$179),0)),IF(E1463=Options!$A$5,INDEX(Assoziation!$F$2:$F$96,MATCH(1,(A1463=Assoziation!$A$2:$A$96) * (Species!B1463=Assoziation!$B$2:$B$96) * (Species!C1463=Assoziation!$C$2:$C$96) * (Species!D1463=Assoziation!$D$2:$D$96),0)),"")))</f>
        <v>Seslerion</v>
      </c>
      <c r="G1463" t="str" cm="1">
        <f t="array" ref="G1463">IF(E1463=Options!$A$3,INDEX(Klasse!$D$2:$D$42,MATCH(1,(A1463=Klasse!$A$2:$A$42) * (Species!B1463=Klasse!$B$2:$B$42),0)),IF(E1463=Options!$A$4,INDEX(Verband!$F$2:$F$179,MATCH(1,(A1463=Verband!$A$2:$A$179) * (Species!B1463=Verband!$B$2:$B$179) * (Species!C1463=Verband!$C$2:$C$179),0)),IF(E1463=Options!$A$5,INDEX(Assoziation!$G$2:$G$96,MATCH(1,(A1463=Assoziation!$A$2:$A$96) * (Species!B1463=Assoziation!$B$2:$B$96) * (Species!C1463=Assoziation!$C$2:$C$96) * (Species!D1463=Assoziation!$D$2:$D$96),0)),"")))</f>
        <v>Blaugrashalde</v>
      </c>
      <c r="H1463" s="11" t="s">
        <v>1416</v>
      </c>
      <c r="I1463" s="10">
        <v>0</v>
      </c>
      <c r="J1463" s="10">
        <v>0</v>
      </c>
      <c r="K1463" s="10">
        <v>0</v>
      </c>
      <c r="L1463" t="str">
        <f t="shared" si="129"/>
        <v xml:space="preserve">Helianthemum </v>
      </c>
      <c r="M1463" t="str">
        <f t="shared" si="130"/>
        <v xml:space="preserve"> nummularium</v>
      </c>
      <c r="N1463" t="str">
        <f t="shared" si="131"/>
        <v>grandiflorum</v>
      </c>
      <c r="O1463" t="str">
        <f t="shared" si="128"/>
        <v>Subspecies</v>
      </c>
      <c r="P1463" t="str">
        <f t="shared" si="132"/>
        <v/>
      </c>
      <c r="Q1463" t="str">
        <f>LOOKUP(A1463,Formation!$A$2:$A$10,Formation!$B$2:$B$10)</f>
        <v>Grünland (Naturrasen, Wiesen und Weiden)</v>
      </c>
      <c r="R1463" t="str" cm="1">
        <f t="array" ref="R1463">INDEX(Klasse!$D$2:$D$42,MATCH(1,(A1463=Klasse!$A$2:$A$42) * (Species!B1463=Klasse!$B$2:$B$42),0))</f>
        <v>Gebirgs-Magerrasen</v>
      </c>
    </row>
    <row r="1464" spans="1:18" x14ac:dyDescent="0.3">
      <c r="A1464" s="10">
        <v>4</v>
      </c>
      <c r="B1464" s="10">
        <v>3</v>
      </c>
      <c r="C1464" s="10">
        <v>1</v>
      </c>
      <c r="E1464" t="str">
        <f>IF(C1464="",Options!$A$3,IF(D1464="",Options!$A$4,Options!$A$5))</f>
        <v>Verband</v>
      </c>
      <c r="F1464" t="str" cm="1">
        <f t="array" ref="F1464">IF(E1464=Options!$A$3,"",IF(E1464=Options!$A$4,INDEX(Verband!$E$2:$E$179,MATCH(1,(A1464=Verband!$A$2:$A$179) * (Species!B1464=Verband!$B$2:$B$179) * (Species!C1464=Verband!$C$2:$C$179),0)),IF(E1464=Options!$A$5,INDEX(Assoziation!$F$2:$F$96,MATCH(1,(A1464=Assoziation!$A$2:$A$96) * (Species!B1464=Assoziation!$B$2:$B$96) * (Species!C1464=Assoziation!$C$2:$C$96) * (Species!D1464=Assoziation!$D$2:$D$96),0)),"")))</f>
        <v>Seslerion</v>
      </c>
      <c r="G1464" t="str" cm="1">
        <f t="array" ref="G1464">IF(E1464=Options!$A$3,INDEX(Klasse!$D$2:$D$42,MATCH(1,(A1464=Klasse!$A$2:$A$42) * (Species!B1464=Klasse!$B$2:$B$42),0)),IF(E1464=Options!$A$4,INDEX(Verband!$F$2:$F$179,MATCH(1,(A1464=Verband!$A$2:$A$179) * (Species!B1464=Verband!$B$2:$B$179) * (Species!C1464=Verband!$C$2:$C$179),0)),IF(E1464=Options!$A$5,INDEX(Assoziation!$G$2:$G$96,MATCH(1,(A1464=Assoziation!$A$2:$A$96) * (Species!B1464=Assoziation!$B$2:$B$96) * (Species!C1464=Assoziation!$C$2:$C$96) * (Species!D1464=Assoziation!$D$2:$D$96),0)),"")))</f>
        <v>Blaugrashalde</v>
      </c>
      <c r="H1464" s="11" t="s">
        <v>1417</v>
      </c>
      <c r="I1464" s="10">
        <v>0</v>
      </c>
      <c r="J1464" s="10">
        <v>0</v>
      </c>
      <c r="K1464" s="10">
        <v>0</v>
      </c>
      <c r="L1464" t="str">
        <f t="shared" si="129"/>
        <v xml:space="preserve">Hieracium </v>
      </c>
      <c r="M1464" t="str">
        <f t="shared" si="130"/>
        <v xml:space="preserve"> bifidum</v>
      </c>
      <c r="N1464" t="str">
        <f t="shared" si="131"/>
        <v/>
      </c>
      <c r="O1464" t="str">
        <f t="shared" si="128"/>
        <v>aggr</v>
      </c>
      <c r="P1464" t="str">
        <f t="shared" si="132"/>
        <v/>
      </c>
      <c r="Q1464" t="str">
        <f>LOOKUP(A1464,Formation!$A$2:$A$10,Formation!$B$2:$B$10)</f>
        <v>Grünland (Naturrasen, Wiesen und Weiden)</v>
      </c>
      <c r="R1464" t="str" cm="1">
        <f t="array" ref="R1464">INDEX(Klasse!$D$2:$D$42,MATCH(1,(A1464=Klasse!$A$2:$A$42) * (Species!B1464=Klasse!$B$2:$B$42),0))</f>
        <v>Gebirgs-Magerrasen</v>
      </c>
    </row>
    <row r="1465" spans="1:18" x14ac:dyDescent="0.3">
      <c r="A1465" s="10">
        <v>4</v>
      </c>
      <c r="B1465" s="10">
        <v>3</v>
      </c>
      <c r="C1465" s="10">
        <v>1</v>
      </c>
      <c r="E1465" t="str">
        <f>IF(C1465="",Options!$A$3,IF(D1465="",Options!$A$4,Options!$A$5))</f>
        <v>Verband</v>
      </c>
      <c r="F1465" t="str" cm="1">
        <f t="array" ref="F1465">IF(E1465=Options!$A$3,"",IF(E1465=Options!$A$4,INDEX(Verband!$E$2:$E$179,MATCH(1,(A1465=Verband!$A$2:$A$179) * (Species!B1465=Verband!$B$2:$B$179) * (Species!C1465=Verband!$C$2:$C$179),0)),IF(E1465=Options!$A$5,INDEX(Assoziation!$F$2:$F$96,MATCH(1,(A1465=Assoziation!$A$2:$A$96) * (Species!B1465=Assoziation!$B$2:$B$96) * (Species!C1465=Assoziation!$C$2:$C$96) * (Species!D1465=Assoziation!$D$2:$D$96),0)),"")))</f>
        <v>Seslerion</v>
      </c>
      <c r="G1465" t="str" cm="1">
        <f t="array" ref="G1465">IF(E1465=Options!$A$3,INDEX(Klasse!$D$2:$D$42,MATCH(1,(A1465=Klasse!$A$2:$A$42) * (Species!B1465=Klasse!$B$2:$B$42),0)),IF(E1465=Options!$A$4,INDEX(Verband!$F$2:$F$179,MATCH(1,(A1465=Verband!$A$2:$A$179) * (Species!B1465=Verband!$B$2:$B$179) * (Species!C1465=Verband!$C$2:$C$179),0)),IF(E1465=Options!$A$5,INDEX(Assoziation!$G$2:$G$96,MATCH(1,(A1465=Assoziation!$A$2:$A$96) * (Species!B1465=Assoziation!$B$2:$B$96) * (Species!C1465=Assoziation!$C$2:$C$96) * (Species!D1465=Assoziation!$D$2:$D$96),0)),"")))</f>
        <v>Blaugrashalde</v>
      </c>
      <c r="H1465" s="11" t="s">
        <v>1418</v>
      </c>
      <c r="I1465" s="10">
        <v>0</v>
      </c>
      <c r="J1465" s="10">
        <v>0</v>
      </c>
      <c r="K1465" s="10">
        <v>0</v>
      </c>
      <c r="L1465" t="str">
        <f t="shared" si="129"/>
        <v xml:space="preserve">Horminum </v>
      </c>
      <c r="M1465" t="str">
        <f t="shared" si="130"/>
        <v xml:space="preserve"> pyrenaicum</v>
      </c>
      <c r="N1465" t="str">
        <f t="shared" si="131"/>
        <v/>
      </c>
      <c r="O1465" t="str">
        <f t="shared" si="128"/>
        <v>Species</v>
      </c>
      <c r="P1465" t="str">
        <f t="shared" si="132"/>
        <v>L.</v>
      </c>
      <c r="Q1465" t="str">
        <f>LOOKUP(A1465,Formation!$A$2:$A$10,Formation!$B$2:$B$10)</f>
        <v>Grünland (Naturrasen, Wiesen und Weiden)</v>
      </c>
      <c r="R1465" t="str" cm="1">
        <f t="array" ref="R1465">INDEX(Klasse!$D$2:$D$42,MATCH(1,(A1465=Klasse!$A$2:$A$42) * (Species!B1465=Klasse!$B$2:$B$42),0))</f>
        <v>Gebirgs-Magerrasen</v>
      </c>
    </row>
    <row r="1466" spans="1:18" x14ac:dyDescent="0.3">
      <c r="A1466" s="10">
        <v>4</v>
      </c>
      <c r="B1466" s="10">
        <v>3</v>
      </c>
      <c r="C1466" s="10">
        <v>1</v>
      </c>
      <c r="E1466" t="str">
        <f>IF(C1466="",Options!$A$3,IF(D1466="",Options!$A$4,Options!$A$5))</f>
        <v>Verband</v>
      </c>
      <c r="F1466" t="str" cm="1">
        <f t="array" ref="F1466">IF(E1466=Options!$A$3,"",IF(E1466=Options!$A$4,INDEX(Verband!$E$2:$E$179,MATCH(1,(A1466=Verband!$A$2:$A$179) * (Species!B1466=Verband!$B$2:$B$179) * (Species!C1466=Verband!$C$2:$C$179),0)),IF(E1466=Options!$A$5,INDEX(Assoziation!$F$2:$F$96,MATCH(1,(A1466=Assoziation!$A$2:$A$96) * (Species!B1466=Assoziation!$B$2:$B$96) * (Species!C1466=Assoziation!$C$2:$C$96) * (Species!D1466=Assoziation!$D$2:$D$96),0)),"")))</f>
        <v>Seslerion</v>
      </c>
      <c r="G1466" t="str" cm="1">
        <f t="array" ref="G1466">IF(E1466=Options!$A$3,INDEX(Klasse!$D$2:$D$42,MATCH(1,(A1466=Klasse!$A$2:$A$42) * (Species!B1466=Klasse!$B$2:$B$42),0)),IF(E1466=Options!$A$4,INDEX(Verband!$F$2:$F$179,MATCH(1,(A1466=Verband!$A$2:$A$179) * (Species!B1466=Verband!$B$2:$B$179) * (Species!C1466=Verband!$C$2:$C$179),0)),IF(E1466=Options!$A$5,INDEX(Assoziation!$G$2:$G$96,MATCH(1,(A1466=Assoziation!$A$2:$A$96) * (Species!B1466=Assoziation!$B$2:$B$96) * (Species!C1466=Assoziation!$C$2:$C$96) * (Species!D1466=Assoziation!$D$2:$D$96),0)),"")))</f>
        <v>Blaugrashalde</v>
      </c>
      <c r="H1466" s="11" t="s">
        <v>1419</v>
      </c>
      <c r="I1466" s="10">
        <v>0</v>
      </c>
      <c r="J1466" s="10">
        <v>0</v>
      </c>
      <c r="K1466" s="10">
        <v>0</v>
      </c>
      <c r="L1466" t="str">
        <f t="shared" si="129"/>
        <v xml:space="preserve">Knautia </v>
      </c>
      <c r="M1466" t="str">
        <f t="shared" si="130"/>
        <v xml:space="preserve"> transalpina</v>
      </c>
      <c r="N1466" t="str">
        <f t="shared" si="131"/>
        <v/>
      </c>
      <c r="O1466" t="str">
        <f t="shared" si="128"/>
        <v>Species</v>
      </c>
      <c r="P1466" t="str">
        <f t="shared" si="132"/>
        <v>(Christ) Briq.</v>
      </c>
      <c r="Q1466" t="str">
        <f>LOOKUP(A1466,Formation!$A$2:$A$10,Formation!$B$2:$B$10)</f>
        <v>Grünland (Naturrasen, Wiesen und Weiden)</v>
      </c>
      <c r="R1466" t="str" cm="1">
        <f t="array" ref="R1466">INDEX(Klasse!$D$2:$D$42,MATCH(1,(A1466=Klasse!$A$2:$A$42) * (Species!B1466=Klasse!$B$2:$B$42),0))</f>
        <v>Gebirgs-Magerrasen</v>
      </c>
    </row>
    <row r="1467" spans="1:18" x14ac:dyDescent="0.3">
      <c r="A1467" s="10">
        <v>4</v>
      </c>
      <c r="B1467" s="10">
        <v>3</v>
      </c>
      <c r="C1467" s="10">
        <v>1</v>
      </c>
      <c r="E1467" t="str">
        <f>IF(C1467="",Options!$A$3,IF(D1467="",Options!$A$4,Options!$A$5))</f>
        <v>Verband</v>
      </c>
      <c r="F1467" t="str" cm="1">
        <f t="array" ref="F1467">IF(E1467=Options!$A$3,"",IF(E1467=Options!$A$4,INDEX(Verband!$E$2:$E$179,MATCH(1,(A1467=Verband!$A$2:$A$179) * (Species!B1467=Verband!$B$2:$B$179) * (Species!C1467=Verband!$C$2:$C$179),0)),IF(E1467=Options!$A$5,INDEX(Assoziation!$F$2:$F$96,MATCH(1,(A1467=Assoziation!$A$2:$A$96) * (Species!B1467=Assoziation!$B$2:$B$96) * (Species!C1467=Assoziation!$C$2:$C$96) * (Species!D1467=Assoziation!$D$2:$D$96),0)),"")))</f>
        <v>Seslerion</v>
      </c>
      <c r="G1467" t="str" cm="1">
        <f t="array" ref="G1467">IF(E1467=Options!$A$3,INDEX(Klasse!$D$2:$D$42,MATCH(1,(A1467=Klasse!$A$2:$A$42) * (Species!B1467=Klasse!$B$2:$B$42),0)),IF(E1467=Options!$A$4,INDEX(Verband!$F$2:$F$179,MATCH(1,(A1467=Verband!$A$2:$A$179) * (Species!B1467=Verband!$B$2:$B$179) * (Species!C1467=Verband!$C$2:$C$179),0)),IF(E1467=Options!$A$5,INDEX(Assoziation!$G$2:$G$96,MATCH(1,(A1467=Assoziation!$A$2:$A$96) * (Species!B1467=Assoziation!$B$2:$B$96) * (Species!C1467=Assoziation!$C$2:$C$96) * (Species!D1467=Assoziation!$D$2:$D$96),0)),"")))</f>
        <v>Blaugrashalde</v>
      </c>
      <c r="H1467" s="11" t="s">
        <v>821</v>
      </c>
      <c r="I1467" s="10">
        <v>0</v>
      </c>
      <c r="J1467" s="10">
        <v>0</v>
      </c>
      <c r="K1467" s="10">
        <v>0</v>
      </c>
      <c r="L1467" t="str">
        <f t="shared" si="129"/>
        <v xml:space="preserve">Laserpitium </v>
      </c>
      <c r="M1467" t="str">
        <f t="shared" si="130"/>
        <v xml:space="preserve"> siler</v>
      </c>
      <c r="N1467" t="str">
        <f t="shared" si="131"/>
        <v/>
      </c>
      <c r="O1467" t="str">
        <f t="shared" si="128"/>
        <v>Species</v>
      </c>
      <c r="P1467" t="str">
        <f t="shared" si="132"/>
        <v>L.</v>
      </c>
      <c r="Q1467" t="str">
        <f>LOOKUP(A1467,Formation!$A$2:$A$10,Formation!$B$2:$B$10)</f>
        <v>Grünland (Naturrasen, Wiesen und Weiden)</v>
      </c>
      <c r="R1467" t="str" cm="1">
        <f t="array" ref="R1467">INDEX(Klasse!$D$2:$D$42,MATCH(1,(A1467=Klasse!$A$2:$A$42) * (Species!B1467=Klasse!$B$2:$B$42),0))</f>
        <v>Gebirgs-Magerrasen</v>
      </c>
    </row>
    <row r="1468" spans="1:18" x14ac:dyDescent="0.3">
      <c r="A1468" s="10">
        <v>4</v>
      </c>
      <c r="B1468" s="10">
        <v>3</v>
      </c>
      <c r="C1468" s="10">
        <v>1</v>
      </c>
      <c r="E1468" t="str">
        <f>IF(C1468="",Options!$A$3,IF(D1468="",Options!$A$4,Options!$A$5))</f>
        <v>Verband</v>
      </c>
      <c r="F1468" t="str" cm="1">
        <f t="array" ref="F1468">IF(E1468=Options!$A$3,"",IF(E1468=Options!$A$4,INDEX(Verband!$E$2:$E$179,MATCH(1,(A1468=Verband!$A$2:$A$179) * (Species!B1468=Verband!$B$2:$B$179) * (Species!C1468=Verband!$C$2:$C$179),0)),IF(E1468=Options!$A$5,INDEX(Assoziation!$F$2:$F$96,MATCH(1,(A1468=Assoziation!$A$2:$A$96) * (Species!B1468=Assoziation!$B$2:$B$96) * (Species!C1468=Assoziation!$C$2:$C$96) * (Species!D1468=Assoziation!$D$2:$D$96),0)),"")))</f>
        <v>Seslerion</v>
      </c>
      <c r="G1468" t="str" cm="1">
        <f t="array" ref="G1468">IF(E1468=Options!$A$3,INDEX(Klasse!$D$2:$D$42,MATCH(1,(A1468=Klasse!$A$2:$A$42) * (Species!B1468=Klasse!$B$2:$B$42),0)),IF(E1468=Options!$A$4,INDEX(Verband!$F$2:$F$179,MATCH(1,(A1468=Verband!$A$2:$A$179) * (Species!B1468=Verband!$B$2:$B$179) * (Species!C1468=Verband!$C$2:$C$179),0)),IF(E1468=Options!$A$5,INDEX(Assoziation!$G$2:$G$96,MATCH(1,(A1468=Assoziation!$A$2:$A$96) * (Species!B1468=Assoziation!$B$2:$B$96) * (Species!C1468=Assoziation!$C$2:$C$96) * (Species!D1468=Assoziation!$D$2:$D$96),0)),"")))</f>
        <v>Blaugrashalde</v>
      </c>
      <c r="H1468" s="11" t="s">
        <v>1420</v>
      </c>
      <c r="I1468" s="10">
        <v>0</v>
      </c>
      <c r="J1468" s="10">
        <v>0</v>
      </c>
      <c r="K1468" s="10">
        <v>0</v>
      </c>
      <c r="L1468" t="str">
        <f t="shared" si="129"/>
        <v xml:space="preserve">Leontopodium </v>
      </c>
      <c r="M1468" t="str">
        <f t="shared" si="130"/>
        <v xml:space="preserve"> alpinum</v>
      </c>
      <c r="N1468" t="str">
        <f t="shared" si="131"/>
        <v/>
      </c>
      <c r="O1468" t="str">
        <f t="shared" si="128"/>
        <v>Species</v>
      </c>
      <c r="P1468" t="str">
        <f t="shared" si="132"/>
        <v>Cass.</v>
      </c>
      <c r="Q1468" t="str">
        <f>LOOKUP(A1468,Formation!$A$2:$A$10,Formation!$B$2:$B$10)</f>
        <v>Grünland (Naturrasen, Wiesen und Weiden)</v>
      </c>
      <c r="R1468" t="str" cm="1">
        <f t="array" ref="R1468">INDEX(Klasse!$D$2:$D$42,MATCH(1,(A1468=Klasse!$A$2:$A$42) * (Species!B1468=Klasse!$B$2:$B$42),0))</f>
        <v>Gebirgs-Magerrasen</v>
      </c>
    </row>
    <row r="1469" spans="1:18" x14ac:dyDescent="0.3">
      <c r="A1469" s="10">
        <v>4</v>
      </c>
      <c r="B1469" s="10">
        <v>3</v>
      </c>
      <c r="C1469" s="10">
        <v>1</v>
      </c>
      <c r="E1469" t="str">
        <f>IF(C1469="",Options!$A$3,IF(D1469="",Options!$A$4,Options!$A$5))</f>
        <v>Verband</v>
      </c>
      <c r="F1469" t="str" cm="1">
        <f t="array" ref="F1469">IF(E1469=Options!$A$3,"",IF(E1469=Options!$A$4,INDEX(Verband!$E$2:$E$179,MATCH(1,(A1469=Verband!$A$2:$A$179) * (Species!B1469=Verband!$B$2:$B$179) * (Species!C1469=Verband!$C$2:$C$179),0)),IF(E1469=Options!$A$5,INDEX(Assoziation!$F$2:$F$96,MATCH(1,(A1469=Assoziation!$A$2:$A$96) * (Species!B1469=Assoziation!$B$2:$B$96) * (Species!C1469=Assoziation!$C$2:$C$96) * (Species!D1469=Assoziation!$D$2:$D$96),0)),"")))</f>
        <v>Seslerion</v>
      </c>
      <c r="G1469" t="str" cm="1">
        <f t="array" ref="G1469">IF(E1469=Options!$A$3,INDEX(Klasse!$D$2:$D$42,MATCH(1,(A1469=Klasse!$A$2:$A$42) * (Species!B1469=Klasse!$B$2:$B$42),0)),IF(E1469=Options!$A$4,INDEX(Verband!$F$2:$F$179,MATCH(1,(A1469=Verband!$A$2:$A$179) * (Species!B1469=Verband!$B$2:$B$179) * (Species!C1469=Verband!$C$2:$C$179),0)),IF(E1469=Options!$A$5,INDEX(Assoziation!$G$2:$G$96,MATCH(1,(A1469=Assoziation!$A$2:$A$96) * (Species!B1469=Assoziation!$B$2:$B$96) * (Species!C1469=Assoziation!$C$2:$C$96) * (Species!D1469=Assoziation!$D$2:$D$96),0)),"")))</f>
        <v>Blaugrashalde</v>
      </c>
      <c r="H1469" s="11" t="s">
        <v>1421</v>
      </c>
      <c r="I1469" s="10">
        <v>0</v>
      </c>
      <c r="J1469" s="10">
        <v>0</v>
      </c>
      <c r="K1469" s="10">
        <v>0</v>
      </c>
      <c r="L1469" t="str">
        <f t="shared" si="129"/>
        <v xml:space="preserve">Linum </v>
      </c>
      <c r="M1469" t="str">
        <f t="shared" si="130"/>
        <v xml:space="preserve"> alpinum</v>
      </c>
      <c r="N1469" t="str">
        <f t="shared" si="131"/>
        <v/>
      </c>
      <c r="O1469" t="str">
        <f t="shared" si="128"/>
        <v>Species</v>
      </c>
      <c r="P1469" t="str">
        <f t="shared" si="132"/>
        <v>Jacq.</v>
      </c>
      <c r="Q1469" t="str">
        <f>LOOKUP(A1469,Formation!$A$2:$A$10,Formation!$B$2:$B$10)</f>
        <v>Grünland (Naturrasen, Wiesen und Weiden)</v>
      </c>
      <c r="R1469" t="str" cm="1">
        <f t="array" ref="R1469">INDEX(Klasse!$D$2:$D$42,MATCH(1,(A1469=Klasse!$A$2:$A$42) * (Species!B1469=Klasse!$B$2:$B$42),0))</f>
        <v>Gebirgs-Magerrasen</v>
      </c>
    </row>
    <row r="1470" spans="1:18" x14ac:dyDescent="0.3">
      <c r="A1470" s="10">
        <v>4</v>
      </c>
      <c r="B1470" s="10">
        <v>3</v>
      </c>
      <c r="C1470" s="10">
        <v>1</v>
      </c>
      <c r="E1470" t="str">
        <f>IF(C1470="",Options!$A$3,IF(D1470="",Options!$A$4,Options!$A$5))</f>
        <v>Verband</v>
      </c>
      <c r="F1470" t="str" cm="1">
        <f t="array" ref="F1470">IF(E1470=Options!$A$3,"",IF(E1470=Options!$A$4,INDEX(Verband!$E$2:$E$179,MATCH(1,(A1470=Verband!$A$2:$A$179) * (Species!B1470=Verband!$B$2:$B$179) * (Species!C1470=Verband!$C$2:$C$179),0)),IF(E1470=Options!$A$5,INDEX(Assoziation!$F$2:$F$96,MATCH(1,(A1470=Assoziation!$A$2:$A$96) * (Species!B1470=Assoziation!$B$2:$B$96) * (Species!C1470=Assoziation!$C$2:$C$96) * (Species!D1470=Assoziation!$D$2:$D$96),0)),"")))</f>
        <v>Seslerion</v>
      </c>
      <c r="G1470" t="str" cm="1">
        <f t="array" ref="G1470">IF(E1470=Options!$A$3,INDEX(Klasse!$D$2:$D$42,MATCH(1,(A1470=Klasse!$A$2:$A$42) * (Species!B1470=Klasse!$B$2:$B$42),0)),IF(E1470=Options!$A$4,INDEX(Verband!$F$2:$F$179,MATCH(1,(A1470=Verband!$A$2:$A$179) * (Species!B1470=Verband!$B$2:$B$179) * (Species!C1470=Verband!$C$2:$C$179),0)),IF(E1470=Options!$A$5,INDEX(Assoziation!$G$2:$G$96,MATCH(1,(A1470=Assoziation!$A$2:$A$96) * (Species!B1470=Assoziation!$B$2:$B$96) * (Species!C1470=Assoziation!$C$2:$C$96) * (Species!D1470=Assoziation!$D$2:$D$96),0)),"")))</f>
        <v>Blaugrashalde</v>
      </c>
      <c r="H1470" s="11" t="s">
        <v>1370</v>
      </c>
      <c r="I1470" s="10">
        <v>0</v>
      </c>
      <c r="J1470" s="10">
        <v>0</v>
      </c>
      <c r="K1470" s="10">
        <v>0</v>
      </c>
      <c r="L1470" t="str">
        <f t="shared" si="129"/>
        <v xml:space="preserve">Lotus </v>
      </c>
      <c r="M1470" t="str">
        <f t="shared" si="130"/>
        <v xml:space="preserve"> alpinus</v>
      </c>
      <c r="N1470" t="str">
        <f t="shared" si="131"/>
        <v/>
      </c>
      <c r="O1470" t="str">
        <f t="shared" si="128"/>
        <v>Species</v>
      </c>
      <c r="P1470" t="str">
        <f t="shared" si="132"/>
        <v>(DC.) Ramond</v>
      </c>
      <c r="Q1470" t="str">
        <f>LOOKUP(A1470,Formation!$A$2:$A$10,Formation!$B$2:$B$10)</f>
        <v>Grünland (Naturrasen, Wiesen und Weiden)</v>
      </c>
      <c r="R1470" t="str" cm="1">
        <f t="array" ref="R1470">INDEX(Klasse!$D$2:$D$42,MATCH(1,(A1470=Klasse!$A$2:$A$42) * (Species!B1470=Klasse!$B$2:$B$42),0))</f>
        <v>Gebirgs-Magerrasen</v>
      </c>
    </row>
    <row r="1471" spans="1:18" x14ac:dyDescent="0.3">
      <c r="A1471" s="10">
        <v>4</v>
      </c>
      <c r="B1471" s="10">
        <v>3</v>
      </c>
      <c r="C1471" s="10">
        <v>1</v>
      </c>
      <c r="E1471" t="str">
        <f>IF(C1471="",Options!$A$3,IF(D1471="",Options!$A$4,Options!$A$5))</f>
        <v>Verband</v>
      </c>
      <c r="F1471" t="str" cm="1">
        <f t="array" ref="F1471">IF(E1471=Options!$A$3,"",IF(E1471=Options!$A$4,INDEX(Verband!$E$2:$E$179,MATCH(1,(A1471=Verband!$A$2:$A$179) * (Species!B1471=Verband!$B$2:$B$179) * (Species!C1471=Verband!$C$2:$C$179),0)),IF(E1471=Options!$A$5,INDEX(Assoziation!$F$2:$F$96,MATCH(1,(A1471=Assoziation!$A$2:$A$96) * (Species!B1471=Assoziation!$B$2:$B$96) * (Species!C1471=Assoziation!$C$2:$C$96) * (Species!D1471=Assoziation!$D$2:$D$96),0)),"")))</f>
        <v>Seslerion</v>
      </c>
      <c r="G1471" t="str" cm="1">
        <f t="array" ref="G1471">IF(E1471=Options!$A$3,INDEX(Klasse!$D$2:$D$42,MATCH(1,(A1471=Klasse!$A$2:$A$42) * (Species!B1471=Klasse!$B$2:$B$42),0)),IF(E1471=Options!$A$4,INDEX(Verband!$F$2:$F$179,MATCH(1,(A1471=Verband!$A$2:$A$179) * (Species!B1471=Verband!$B$2:$B$179) * (Species!C1471=Verband!$C$2:$C$179),0)),IF(E1471=Options!$A$5,INDEX(Assoziation!$G$2:$G$96,MATCH(1,(A1471=Assoziation!$A$2:$A$96) * (Species!B1471=Assoziation!$B$2:$B$96) * (Species!C1471=Assoziation!$C$2:$C$96) * (Species!D1471=Assoziation!$D$2:$D$96),0)),"")))</f>
        <v>Blaugrashalde</v>
      </c>
      <c r="H1471" s="11" t="s">
        <v>1422</v>
      </c>
      <c r="I1471" s="10">
        <v>0</v>
      </c>
      <c r="J1471" s="10">
        <v>0</v>
      </c>
      <c r="K1471" s="10">
        <v>0</v>
      </c>
      <c r="L1471" t="str">
        <f t="shared" si="129"/>
        <v xml:space="preserve">Minuartia </v>
      </c>
      <c r="M1471" t="str">
        <f t="shared" si="130"/>
        <v xml:space="preserve"> verna</v>
      </c>
      <c r="N1471" t="str">
        <f t="shared" si="131"/>
        <v/>
      </c>
      <c r="O1471" t="str">
        <f t="shared" si="128"/>
        <v>Species</v>
      </c>
      <c r="P1471" t="str">
        <f t="shared" si="132"/>
        <v>(L.) Hiern</v>
      </c>
      <c r="Q1471" t="str">
        <f>LOOKUP(A1471,Formation!$A$2:$A$10,Formation!$B$2:$B$10)</f>
        <v>Grünland (Naturrasen, Wiesen und Weiden)</v>
      </c>
      <c r="R1471" t="str" cm="1">
        <f t="array" ref="R1471">INDEX(Klasse!$D$2:$D$42,MATCH(1,(A1471=Klasse!$A$2:$A$42) * (Species!B1471=Klasse!$B$2:$B$42),0))</f>
        <v>Gebirgs-Magerrasen</v>
      </c>
    </row>
    <row r="1472" spans="1:18" x14ac:dyDescent="0.3">
      <c r="A1472" s="10">
        <v>4</v>
      </c>
      <c r="B1472" s="10">
        <v>3</v>
      </c>
      <c r="C1472" s="10">
        <v>1</v>
      </c>
      <c r="E1472" t="str">
        <f>IF(C1472="",Options!$A$3,IF(D1472="",Options!$A$4,Options!$A$5))</f>
        <v>Verband</v>
      </c>
      <c r="F1472" t="str" cm="1">
        <f t="array" ref="F1472">IF(E1472=Options!$A$3,"",IF(E1472=Options!$A$4,INDEX(Verband!$E$2:$E$179,MATCH(1,(A1472=Verband!$A$2:$A$179) * (Species!B1472=Verband!$B$2:$B$179) * (Species!C1472=Verband!$C$2:$C$179),0)),IF(E1472=Options!$A$5,INDEX(Assoziation!$F$2:$F$96,MATCH(1,(A1472=Assoziation!$A$2:$A$96) * (Species!B1472=Assoziation!$B$2:$B$96) * (Species!C1472=Assoziation!$C$2:$C$96) * (Species!D1472=Assoziation!$D$2:$D$96),0)),"")))</f>
        <v>Seslerion</v>
      </c>
      <c r="G1472" t="str" cm="1">
        <f t="array" ref="G1472">IF(E1472=Options!$A$3,INDEX(Klasse!$D$2:$D$42,MATCH(1,(A1472=Klasse!$A$2:$A$42) * (Species!B1472=Klasse!$B$2:$B$42),0)),IF(E1472=Options!$A$4,INDEX(Verband!$F$2:$F$179,MATCH(1,(A1472=Verband!$A$2:$A$179) * (Species!B1472=Verband!$B$2:$B$179) * (Species!C1472=Verband!$C$2:$C$179),0)),IF(E1472=Options!$A$5,INDEX(Assoziation!$G$2:$G$96,MATCH(1,(A1472=Assoziation!$A$2:$A$96) * (Species!B1472=Assoziation!$B$2:$B$96) * (Species!C1472=Assoziation!$C$2:$C$96) * (Species!D1472=Assoziation!$D$2:$D$96),0)),"")))</f>
        <v>Blaugrashalde</v>
      </c>
      <c r="H1472" s="11" t="s">
        <v>1423</v>
      </c>
      <c r="I1472" s="10">
        <v>0</v>
      </c>
      <c r="J1472" s="10">
        <v>0</v>
      </c>
      <c r="K1472" s="10">
        <v>0</v>
      </c>
      <c r="L1472" t="str">
        <f t="shared" si="129"/>
        <v xml:space="preserve">Nigritella </v>
      </c>
      <c r="M1472" t="str">
        <f t="shared" si="130"/>
        <v xml:space="preserve"> rubra</v>
      </c>
      <c r="N1472" t="str">
        <f t="shared" si="131"/>
        <v/>
      </c>
      <c r="O1472" t="str">
        <f t="shared" si="128"/>
        <v>Species</v>
      </c>
      <c r="P1472" t="str">
        <f t="shared" si="132"/>
        <v>(Wettst.) K. Richt.</v>
      </c>
      <c r="Q1472" t="str">
        <f>LOOKUP(A1472,Formation!$A$2:$A$10,Formation!$B$2:$B$10)</f>
        <v>Grünland (Naturrasen, Wiesen und Weiden)</v>
      </c>
      <c r="R1472" t="str" cm="1">
        <f t="array" ref="R1472">INDEX(Klasse!$D$2:$D$42,MATCH(1,(A1472=Klasse!$A$2:$A$42) * (Species!B1472=Klasse!$B$2:$B$42),0))</f>
        <v>Gebirgs-Magerrasen</v>
      </c>
    </row>
    <row r="1473" spans="1:18" x14ac:dyDescent="0.3">
      <c r="A1473" s="10">
        <v>4</v>
      </c>
      <c r="B1473" s="10">
        <v>3</v>
      </c>
      <c r="C1473" s="10">
        <v>1</v>
      </c>
      <c r="E1473" t="str">
        <f>IF(C1473="",Options!$A$3,IF(D1473="",Options!$A$4,Options!$A$5))</f>
        <v>Verband</v>
      </c>
      <c r="F1473" t="str" cm="1">
        <f t="array" ref="F1473">IF(E1473=Options!$A$3,"",IF(E1473=Options!$A$4,INDEX(Verband!$E$2:$E$179,MATCH(1,(A1473=Verband!$A$2:$A$179) * (Species!B1473=Verband!$B$2:$B$179) * (Species!C1473=Verband!$C$2:$C$179),0)),IF(E1473=Options!$A$5,INDEX(Assoziation!$F$2:$F$96,MATCH(1,(A1473=Assoziation!$A$2:$A$96) * (Species!B1473=Assoziation!$B$2:$B$96) * (Species!C1473=Assoziation!$C$2:$C$96) * (Species!D1473=Assoziation!$D$2:$D$96),0)),"")))</f>
        <v>Seslerion</v>
      </c>
      <c r="G1473" t="str" cm="1">
        <f t="array" ref="G1473">IF(E1473=Options!$A$3,INDEX(Klasse!$D$2:$D$42,MATCH(1,(A1473=Klasse!$A$2:$A$42) * (Species!B1473=Klasse!$B$2:$B$42),0)),IF(E1473=Options!$A$4,INDEX(Verband!$F$2:$F$179,MATCH(1,(A1473=Verband!$A$2:$A$179) * (Species!B1473=Verband!$B$2:$B$179) * (Species!C1473=Verband!$C$2:$C$179),0)),IF(E1473=Options!$A$5,INDEX(Assoziation!$G$2:$G$96,MATCH(1,(A1473=Assoziation!$A$2:$A$96) * (Species!B1473=Assoziation!$B$2:$B$96) * (Species!C1473=Assoziation!$C$2:$C$96) * (Species!D1473=Assoziation!$D$2:$D$96),0)),"")))</f>
        <v>Blaugrashalde</v>
      </c>
      <c r="H1473" s="11" t="s">
        <v>1424</v>
      </c>
      <c r="I1473" s="10">
        <v>0</v>
      </c>
      <c r="J1473" s="10">
        <v>0</v>
      </c>
      <c r="K1473" s="10">
        <v>0</v>
      </c>
      <c r="L1473" t="str">
        <f t="shared" si="129"/>
        <v xml:space="preserve">Onobrychis </v>
      </c>
      <c r="M1473" t="str">
        <f t="shared" si="130"/>
        <v xml:space="preserve"> montana</v>
      </c>
      <c r="N1473" t="str">
        <f t="shared" si="131"/>
        <v/>
      </c>
      <c r="O1473" t="str">
        <f t="shared" si="128"/>
        <v>Species</v>
      </c>
      <c r="P1473" t="str">
        <f t="shared" si="132"/>
        <v>DC.</v>
      </c>
      <c r="Q1473" t="str">
        <f>LOOKUP(A1473,Formation!$A$2:$A$10,Formation!$B$2:$B$10)</f>
        <v>Grünland (Naturrasen, Wiesen und Weiden)</v>
      </c>
      <c r="R1473" t="str" cm="1">
        <f t="array" ref="R1473">INDEX(Klasse!$D$2:$D$42,MATCH(1,(A1473=Klasse!$A$2:$A$42) * (Species!B1473=Klasse!$B$2:$B$42),0))</f>
        <v>Gebirgs-Magerrasen</v>
      </c>
    </row>
    <row r="1474" spans="1:18" x14ac:dyDescent="0.3">
      <c r="A1474" s="10">
        <v>4</v>
      </c>
      <c r="B1474" s="10">
        <v>3</v>
      </c>
      <c r="C1474" s="10">
        <v>1</v>
      </c>
      <c r="E1474" t="str">
        <f>IF(C1474="",Options!$A$3,IF(D1474="",Options!$A$4,Options!$A$5))</f>
        <v>Verband</v>
      </c>
      <c r="F1474" t="str" cm="1">
        <f t="array" ref="F1474">IF(E1474=Options!$A$3,"",IF(E1474=Options!$A$4,INDEX(Verband!$E$2:$E$179,MATCH(1,(A1474=Verband!$A$2:$A$179) * (Species!B1474=Verband!$B$2:$B$179) * (Species!C1474=Verband!$C$2:$C$179),0)),IF(E1474=Options!$A$5,INDEX(Assoziation!$F$2:$F$96,MATCH(1,(A1474=Assoziation!$A$2:$A$96) * (Species!B1474=Assoziation!$B$2:$B$96) * (Species!C1474=Assoziation!$C$2:$C$96) * (Species!D1474=Assoziation!$D$2:$D$96),0)),"")))</f>
        <v>Seslerion</v>
      </c>
      <c r="G1474" t="str" cm="1">
        <f t="array" ref="G1474">IF(E1474=Options!$A$3,INDEX(Klasse!$D$2:$D$42,MATCH(1,(A1474=Klasse!$A$2:$A$42) * (Species!B1474=Klasse!$B$2:$B$42),0)),IF(E1474=Options!$A$4,INDEX(Verband!$F$2:$F$179,MATCH(1,(A1474=Verband!$A$2:$A$179) * (Species!B1474=Verband!$B$2:$B$179) * (Species!C1474=Verband!$C$2:$C$179),0)),IF(E1474=Options!$A$5,INDEX(Assoziation!$G$2:$G$96,MATCH(1,(A1474=Assoziation!$A$2:$A$96) * (Species!B1474=Assoziation!$B$2:$B$96) * (Species!C1474=Assoziation!$C$2:$C$96) * (Species!D1474=Assoziation!$D$2:$D$96),0)),"")))</f>
        <v>Blaugrashalde</v>
      </c>
      <c r="H1474" s="11" t="s">
        <v>1425</v>
      </c>
      <c r="I1474" s="10">
        <v>0</v>
      </c>
      <c r="J1474" s="10">
        <v>0</v>
      </c>
      <c r="K1474" s="10">
        <v>0</v>
      </c>
      <c r="L1474" t="str">
        <f t="shared" si="129"/>
        <v xml:space="preserve">Oxytropis </v>
      </c>
      <c r="M1474" t="str">
        <f t="shared" si="130"/>
        <v xml:space="preserve"> neglecta</v>
      </c>
      <c r="N1474" t="str">
        <f t="shared" si="131"/>
        <v/>
      </c>
      <c r="O1474" t="str">
        <f t="shared" si="128"/>
        <v>Species</v>
      </c>
      <c r="P1474" t="str">
        <f t="shared" si="132"/>
        <v>Ten.</v>
      </c>
      <c r="Q1474" t="str">
        <f>LOOKUP(A1474,Formation!$A$2:$A$10,Formation!$B$2:$B$10)</f>
        <v>Grünland (Naturrasen, Wiesen und Weiden)</v>
      </c>
      <c r="R1474" t="str" cm="1">
        <f t="array" ref="R1474">INDEX(Klasse!$D$2:$D$42,MATCH(1,(A1474=Klasse!$A$2:$A$42) * (Species!B1474=Klasse!$B$2:$B$42),0))</f>
        <v>Gebirgs-Magerrasen</v>
      </c>
    </row>
    <row r="1475" spans="1:18" x14ac:dyDescent="0.3">
      <c r="A1475" s="10">
        <v>4</v>
      </c>
      <c r="B1475" s="10">
        <v>3</v>
      </c>
      <c r="C1475" s="10">
        <v>1</v>
      </c>
      <c r="E1475" t="str">
        <f>IF(C1475="",Options!$A$3,IF(D1475="",Options!$A$4,Options!$A$5))</f>
        <v>Verband</v>
      </c>
      <c r="F1475" t="str" cm="1">
        <f t="array" ref="F1475">IF(E1475=Options!$A$3,"",IF(E1475=Options!$A$4,INDEX(Verband!$E$2:$E$179,MATCH(1,(A1475=Verband!$A$2:$A$179) * (Species!B1475=Verband!$B$2:$B$179) * (Species!C1475=Verband!$C$2:$C$179),0)),IF(E1475=Options!$A$5,INDEX(Assoziation!$F$2:$F$96,MATCH(1,(A1475=Assoziation!$A$2:$A$96) * (Species!B1475=Assoziation!$B$2:$B$96) * (Species!C1475=Assoziation!$C$2:$C$96) * (Species!D1475=Assoziation!$D$2:$D$96),0)),"")))</f>
        <v>Seslerion</v>
      </c>
      <c r="G1475" t="str" cm="1">
        <f t="array" ref="G1475">IF(E1475=Options!$A$3,INDEX(Klasse!$D$2:$D$42,MATCH(1,(A1475=Klasse!$A$2:$A$42) * (Species!B1475=Klasse!$B$2:$B$42),0)),IF(E1475=Options!$A$4,INDEX(Verband!$F$2:$F$179,MATCH(1,(A1475=Verband!$A$2:$A$179) * (Species!B1475=Verband!$B$2:$B$179) * (Species!C1475=Verband!$C$2:$C$179),0)),IF(E1475=Options!$A$5,INDEX(Assoziation!$G$2:$G$96,MATCH(1,(A1475=Assoziation!$A$2:$A$96) * (Species!B1475=Assoziation!$B$2:$B$96) * (Species!C1475=Assoziation!$C$2:$C$96) * (Species!D1475=Assoziation!$D$2:$D$96),0)),"")))</f>
        <v>Blaugrashalde</v>
      </c>
      <c r="H1475" s="11" t="s">
        <v>1426</v>
      </c>
      <c r="I1475" s="10">
        <v>0</v>
      </c>
      <c r="J1475" s="10">
        <v>0</v>
      </c>
      <c r="K1475" s="10">
        <v>0</v>
      </c>
      <c r="L1475" t="str">
        <f t="shared" si="129"/>
        <v xml:space="preserve">Pedicularis </v>
      </c>
      <c r="M1475" t="str">
        <f t="shared" si="130"/>
        <v xml:space="preserve"> ascendens</v>
      </c>
      <c r="N1475" t="str">
        <f t="shared" si="131"/>
        <v/>
      </c>
      <c r="O1475" t="str">
        <f t="shared" ref="O1475:O1538" si="133">IF(COUNTIF(H1475,"*subsp.*"),"Subspecies",IF(COUNTIF(H1475,"*aggr.*"),"aggr",IF(COUNTIF(H1475,"*×*"),"Species",IF(COUNTIF(H1475,"* *"),IF(EXACT(MID(H1475,FIND(" ",H1475)+1,1),UPPER(MID(H1475,FIND(" ",H1475)+1,1))),"Genus","Species"),"Genus"))))</f>
        <v>Species</v>
      </c>
      <c r="P1475" t="str">
        <f t="shared" si="132"/>
        <v>Gaudin</v>
      </c>
      <c r="Q1475" t="str">
        <f>LOOKUP(A1475,Formation!$A$2:$A$10,Formation!$B$2:$B$10)</f>
        <v>Grünland (Naturrasen, Wiesen und Weiden)</v>
      </c>
      <c r="R1475" t="str" cm="1">
        <f t="array" ref="R1475">INDEX(Klasse!$D$2:$D$42,MATCH(1,(A1475=Klasse!$A$2:$A$42) * (Species!B1475=Klasse!$B$2:$B$42),0))</f>
        <v>Gebirgs-Magerrasen</v>
      </c>
    </row>
    <row r="1476" spans="1:18" x14ac:dyDescent="0.3">
      <c r="A1476" s="10">
        <v>4</v>
      </c>
      <c r="B1476" s="10">
        <v>3</v>
      </c>
      <c r="C1476" s="10">
        <v>1</v>
      </c>
      <c r="E1476" t="str">
        <f>IF(C1476="",Options!$A$3,IF(D1476="",Options!$A$4,Options!$A$5))</f>
        <v>Verband</v>
      </c>
      <c r="F1476" t="str" cm="1">
        <f t="array" ref="F1476">IF(E1476=Options!$A$3,"",IF(E1476=Options!$A$4,INDEX(Verband!$E$2:$E$179,MATCH(1,(A1476=Verband!$A$2:$A$179) * (Species!B1476=Verband!$B$2:$B$179) * (Species!C1476=Verband!$C$2:$C$179),0)),IF(E1476=Options!$A$5,INDEX(Assoziation!$F$2:$F$96,MATCH(1,(A1476=Assoziation!$A$2:$A$96) * (Species!B1476=Assoziation!$B$2:$B$96) * (Species!C1476=Assoziation!$C$2:$C$96) * (Species!D1476=Assoziation!$D$2:$D$96),0)),"")))</f>
        <v>Seslerion</v>
      </c>
      <c r="G1476" t="str" cm="1">
        <f t="array" ref="G1476">IF(E1476=Options!$A$3,INDEX(Klasse!$D$2:$D$42,MATCH(1,(A1476=Klasse!$A$2:$A$42) * (Species!B1476=Klasse!$B$2:$B$42),0)),IF(E1476=Options!$A$4,INDEX(Verband!$F$2:$F$179,MATCH(1,(A1476=Verband!$A$2:$A$179) * (Species!B1476=Verband!$B$2:$B$179) * (Species!C1476=Verband!$C$2:$C$179),0)),IF(E1476=Options!$A$5,INDEX(Assoziation!$G$2:$G$96,MATCH(1,(A1476=Assoziation!$A$2:$A$96) * (Species!B1476=Assoziation!$B$2:$B$96) * (Species!C1476=Assoziation!$C$2:$C$96) * (Species!D1476=Assoziation!$D$2:$D$96),0)),"")))</f>
        <v>Blaugrashalde</v>
      </c>
      <c r="H1476" s="11" t="s">
        <v>1427</v>
      </c>
      <c r="I1476" s="10">
        <v>0</v>
      </c>
      <c r="J1476" s="10">
        <v>0</v>
      </c>
      <c r="K1476" s="10">
        <v>0</v>
      </c>
      <c r="L1476" t="str">
        <f t="shared" si="129"/>
        <v xml:space="preserve">Pedicularis </v>
      </c>
      <c r="M1476" t="str">
        <f t="shared" si="130"/>
        <v xml:space="preserve"> gyroflexa</v>
      </c>
      <c r="N1476" t="str">
        <f t="shared" si="131"/>
        <v/>
      </c>
      <c r="O1476" t="str">
        <f t="shared" si="133"/>
        <v>Species</v>
      </c>
      <c r="P1476" t="str">
        <f t="shared" si="132"/>
        <v>Vill.</v>
      </c>
      <c r="Q1476" t="str">
        <f>LOOKUP(A1476,Formation!$A$2:$A$10,Formation!$B$2:$B$10)</f>
        <v>Grünland (Naturrasen, Wiesen und Weiden)</v>
      </c>
      <c r="R1476" t="str" cm="1">
        <f t="array" ref="R1476">INDEX(Klasse!$D$2:$D$42,MATCH(1,(A1476=Klasse!$A$2:$A$42) * (Species!B1476=Klasse!$B$2:$B$42),0))</f>
        <v>Gebirgs-Magerrasen</v>
      </c>
    </row>
    <row r="1477" spans="1:18" x14ac:dyDescent="0.3">
      <c r="A1477" s="10">
        <v>4</v>
      </c>
      <c r="B1477" s="10">
        <v>3</v>
      </c>
      <c r="C1477" s="10">
        <v>1</v>
      </c>
      <c r="E1477" t="str">
        <f>IF(C1477="",Options!$A$3,IF(D1477="",Options!$A$4,Options!$A$5))</f>
        <v>Verband</v>
      </c>
      <c r="F1477" t="str" cm="1">
        <f t="array" ref="F1477">IF(E1477=Options!$A$3,"",IF(E1477=Options!$A$4,INDEX(Verband!$E$2:$E$179,MATCH(1,(A1477=Verband!$A$2:$A$179) * (Species!B1477=Verband!$B$2:$B$179) * (Species!C1477=Verband!$C$2:$C$179),0)),IF(E1477=Options!$A$5,INDEX(Assoziation!$F$2:$F$96,MATCH(1,(A1477=Assoziation!$A$2:$A$96) * (Species!B1477=Assoziation!$B$2:$B$96) * (Species!C1477=Assoziation!$C$2:$C$96) * (Species!D1477=Assoziation!$D$2:$D$96),0)),"")))</f>
        <v>Seslerion</v>
      </c>
      <c r="G1477" t="str" cm="1">
        <f t="array" ref="G1477">IF(E1477=Options!$A$3,INDEX(Klasse!$D$2:$D$42,MATCH(1,(A1477=Klasse!$A$2:$A$42) * (Species!B1477=Klasse!$B$2:$B$42),0)),IF(E1477=Options!$A$4,INDEX(Verband!$F$2:$F$179,MATCH(1,(A1477=Verband!$A$2:$A$179) * (Species!B1477=Verband!$B$2:$B$179) * (Species!C1477=Verband!$C$2:$C$179),0)),IF(E1477=Options!$A$5,INDEX(Assoziation!$G$2:$G$96,MATCH(1,(A1477=Assoziation!$A$2:$A$96) * (Species!B1477=Assoziation!$B$2:$B$96) * (Species!C1477=Assoziation!$C$2:$C$96) * (Species!D1477=Assoziation!$D$2:$D$96),0)),"")))</f>
        <v>Blaugrashalde</v>
      </c>
      <c r="H1477" s="11" t="s">
        <v>1428</v>
      </c>
      <c r="I1477" s="10">
        <v>0</v>
      </c>
      <c r="J1477" s="10">
        <v>0</v>
      </c>
      <c r="K1477" s="10">
        <v>0</v>
      </c>
      <c r="L1477" t="str">
        <f t="shared" si="129"/>
        <v xml:space="preserve">Pedicularis </v>
      </c>
      <c r="M1477" t="str">
        <f t="shared" si="130"/>
        <v xml:space="preserve"> verticillata</v>
      </c>
      <c r="N1477" t="str">
        <f t="shared" si="131"/>
        <v/>
      </c>
      <c r="O1477" t="str">
        <f t="shared" si="133"/>
        <v>Species</v>
      </c>
      <c r="P1477" t="str">
        <f t="shared" si="132"/>
        <v>L.</v>
      </c>
      <c r="Q1477" t="str">
        <f>LOOKUP(A1477,Formation!$A$2:$A$10,Formation!$B$2:$B$10)</f>
        <v>Grünland (Naturrasen, Wiesen und Weiden)</v>
      </c>
      <c r="R1477" t="str" cm="1">
        <f t="array" ref="R1477">INDEX(Klasse!$D$2:$D$42,MATCH(1,(A1477=Klasse!$A$2:$A$42) * (Species!B1477=Klasse!$B$2:$B$42),0))</f>
        <v>Gebirgs-Magerrasen</v>
      </c>
    </row>
    <row r="1478" spans="1:18" x14ac:dyDescent="0.3">
      <c r="A1478" s="10">
        <v>4</v>
      </c>
      <c r="B1478" s="10">
        <v>3</v>
      </c>
      <c r="C1478" s="10">
        <v>1</v>
      </c>
      <c r="E1478" t="str">
        <f>IF(C1478="",Options!$A$3,IF(D1478="",Options!$A$4,Options!$A$5))</f>
        <v>Verband</v>
      </c>
      <c r="F1478" t="str" cm="1">
        <f t="array" ref="F1478">IF(E1478=Options!$A$3,"",IF(E1478=Options!$A$4,INDEX(Verband!$E$2:$E$179,MATCH(1,(A1478=Verband!$A$2:$A$179) * (Species!B1478=Verband!$B$2:$B$179) * (Species!C1478=Verband!$C$2:$C$179),0)),IF(E1478=Options!$A$5,INDEX(Assoziation!$F$2:$F$96,MATCH(1,(A1478=Assoziation!$A$2:$A$96) * (Species!B1478=Assoziation!$B$2:$B$96) * (Species!C1478=Assoziation!$C$2:$C$96) * (Species!D1478=Assoziation!$D$2:$D$96),0)),"")))</f>
        <v>Seslerion</v>
      </c>
      <c r="G1478" t="str" cm="1">
        <f t="array" ref="G1478">IF(E1478=Options!$A$3,INDEX(Klasse!$D$2:$D$42,MATCH(1,(A1478=Klasse!$A$2:$A$42) * (Species!B1478=Klasse!$B$2:$B$42),0)),IF(E1478=Options!$A$4,INDEX(Verband!$F$2:$F$179,MATCH(1,(A1478=Verband!$A$2:$A$179) * (Species!B1478=Verband!$B$2:$B$179) * (Species!C1478=Verband!$C$2:$C$179),0)),IF(E1478=Options!$A$5,INDEX(Assoziation!$G$2:$G$96,MATCH(1,(A1478=Assoziation!$A$2:$A$96) * (Species!B1478=Assoziation!$B$2:$B$96) * (Species!C1478=Assoziation!$C$2:$C$96) * (Species!D1478=Assoziation!$D$2:$D$96),0)),"")))</f>
        <v>Blaugrashalde</v>
      </c>
      <c r="H1478" s="11" t="s">
        <v>1429</v>
      </c>
      <c r="I1478" s="10">
        <v>0</v>
      </c>
      <c r="J1478" s="10">
        <v>0</v>
      </c>
      <c r="K1478" s="10">
        <v>0</v>
      </c>
      <c r="L1478" t="str">
        <f t="shared" si="129"/>
        <v xml:space="preserve">Phyteuma </v>
      </c>
      <c r="M1478" t="str">
        <f t="shared" si="130"/>
        <v xml:space="preserve"> orbiculare</v>
      </c>
      <c r="N1478" t="str">
        <f t="shared" si="131"/>
        <v/>
      </c>
      <c r="O1478" t="str">
        <f t="shared" si="133"/>
        <v>Species</v>
      </c>
      <c r="P1478" t="str">
        <f t="shared" si="132"/>
        <v>L.</v>
      </c>
      <c r="Q1478" t="str">
        <f>LOOKUP(A1478,Formation!$A$2:$A$10,Formation!$B$2:$B$10)</f>
        <v>Grünland (Naturrasen, Wiesen und Weiden)</v>
      </c>
      <c r="R1478" t="str" cm="1">
        <f t="array" ref="R1478">INDEX(Klasse!$D$2:$D$42,MATCH(1,(A1478=Klasse!$A$2:$A$42) * (Species!B1478=Klasse!$B$2:$B$42),0))</f>
        <v>Gebirgs-Magerrasen</v>
      </c>
    </row>
    <row r="1479" spans="1:18" x14ac:dyDescent="0.3">
      <c r="A1479" s="10">
        <v>4</v>
      </c>
      <c r="B1479" s="10">
        <v>3</v>
      </c>
      <c r="C1479" s="10">
        <v>1</v>
      </c>
      <c r="E1479" t="str">
        <f>IF(C1479="",Options!$A$3,IF(D1479="",Options!$A$4,Options!$A$5))</f>
        <v>Verband</v>
      </c>
      <c r="F1479" t="str" cm="1">
        <f t="array" ref="F1479">IF(E1479=Options!$A$3,"",IF(E1479=Options!$A$4,INDEX(Verband!$E$2:$E$179,MATCH(1,(A1479=Verband!$A$2:$A$179) * (Species!B1479=Verband!$B$2:$B$179) * (Species!C1479=Verband!$C$2:$C$179),0)),IF(E1479=Options!$A$5,INDEX(Assoziation!$F$2:$F$96,MATCH(1,(A1479=Assoziation!$A$2:$A$96) * (Species!B1479=Assoziation!$B$2:$B$96) * (Species!C1479=Assoziation!$C$2:$C$96) * (Species!D1479=Assoziation!$D$2:$D$96),0)),"")))</f>
        <v>Seslerion</v>
      </c>
      <c r="G1479" t="str" cm="1">
        <f t="array" ref="G1479">IF(E1479=Options!$A$3,INDEX(Klasse!$D$2:$D$42,MATCH(1,(A1479=Klasse!$A$2:$A$42) * (Species!B1479=Klasse!$B$2:$B$42),0)),IF(E1479=Options!$A$4,INDEX(Verband!$F$2:$F$179,MATCH(1,(A1479=Verband!$A$2:$A$179) * (Species!B1479=Verband!$B$2:$B$179) * (Species!C1479=Verband!$C$2:$C$179),0)),IF(E1479=Options!$A$5,INDEX(Assoziation!$G$2:$G$96,MATCH(1,(A1479=Assoziation!$A$2:$A$96) * (Species!B1479=Assoziation!$B$2:$B$96) * (Species!C1479=Assoziation!$C$2:$C$96) * (Species!D1479=Assoziation!$D$2:$D$96),0)),"")))</f>
        <v>Blaugrashalde</v>
      </c>
      <c r="H1479" s="11" t="s">
        <v>1430</v>
      </c>
      <c r="I1479" s="10">
        <v>0</v>
      </c>
      <c r="J1479" s="10">
        <v>0</v>
      </c>
      <c r="K1479" s="10">
        <v>0</v>
      </c>
      <c r="L1479" t="str">
        <f t="shared" si="129"/>
        <v xml:space="preserve">Polygala </v>
      </c>
      <c r="M1479" t="str">
        <f t="shared" si="130"/>
        <v xml:space="preserve"> alpestris</v>
      </c>
      <c r="N1479" t="str">
        <f t="shared" si="131"/>
        <v/>
      </c>
      <c r="O1479" t="str">
        <f t="shared" si="133"/>
        <v>Species</v>
      </c>
      <c r="P1479" t="str">
        <f t="shared" si="132"/>
        <v>Rchb.</v>
      </c>
      <c r="Q1479" t="str">
        <f>LOOKUP(A1479,Formation!$A$2:$A$10,Formation!$B$2:$B$10)</f>
        <v>Grünland (Naturrasen, Wiesen und Weiden)</v>
      </c>
      <c r="R1479" t="str" cm="1">
        <f t="array" ref="R1479">INDEX(Klasse!$D$2:$D$42,MATCH(1,(A1479=Klasse!$A$2:$A$42) * (Species!B1479=Klasse!$B$2:$B$42),0))</f>
        <v>Gebirgs-Magerrasen</v>
      </c>
    </row>
    <row r="1480" spans="1:18" x14ac:dyDescent="0.3">
      <c r="A1480" s="10">
        <v>4</v>
      </c>
      <c r="B1480" s="10">
        <v>3</v>
      </c>
      <c r="C1480" s="10">
        <v>1</v>
      </c>
      <c r="E1480" t="str">
        <f>IF(C1480="",Options!$A$3,IF(D1480="",Options!$A$4,Options!$A$5))</f>
        <v>Verband</v>
      </c>
      <c r="F1480" t="str" cm="1">
        <f t="array" ref="F1480">IF(E1480=Options!$A$3,"",IF(E1480=Options!$A$4,INDEX(Verband!$E$2:$E$179,MATCH(1,(A1480=Verband!$A$2:$A$179) * (Species!B1480=Verband!$B$2:$B$179) * (Species!C1480=Verband!$C$2:$C$179),0)),IF(E1480=Options!$A$5,INDEX(Assoziation!$F$2:$F$96,MATCH(1,(A1480=Assoziation!$A$2:$A$96) * (Species!B1480=Assoziation!$B$2:$B$96) * (Species!C1480=Assoziation!$C$2:$C$96) * (Species!D1480=Assoziation!$D$2:$D$96),0)),"")))</f>
        <v>Seslerion</v>
      </c>
      <c r="G1480" t="str" cm="1">
        <f t="array" ref="G1480">IF(E1480=Options!$A$3,INDEX(Klasse!$D$2:$D$42,MATCH(1,(A1480=Klasse!$A$2:$A$42) * (Species!B1480=Klasse!$B$2:$B$42),0)),IF(E1480=Options!$A$4,INDEX(Verband!$F$2:$F$179,MATCH(1,(A1480=Verband!$A$2:$A$179) * (Species!B1480=Verband!$B$2:$B$179) * (Species!C1480=Verband!$C$2:$C$179),0)),IF(E1480=Options!$A$5,INDEX(Assoziation!$G$2:$G$96,MATCH(1,(A1480=Assoziation!$A$2:$A$96) * (Species!B1480=Assoziation!$B$2:$B$96) * (Species!C1480=Assoziation!$C$2:$C$96) * (Species!D1480=Assoziation!$D$2:$D$96),0)),"")))</f>
        <v>Blaugrashalde</v>
      </c>
      <c r="H1480" s="11" t="s">
        <v>1431</v>
      </c>
      <c r="I1480" s="10">
        <v>0</v>
      </c>
      <c r="J1480" s="10">
        <v>0</v>
      </c>
      <c r="K1480" s="10">
        <v>0</v>
      </c>
      <c r="L1480" t="str">
        <f t="shared" si="129"/>
        <v xml:space="preserve">Potentilla </v>
      </c>
      <c r="M1480" t="str">
        <f t="shared" si="130"/>
        <v xml:space="preserve"> crantzii</v>
      </c>
      <c r="N1480" t="str">
        <f t="shared" si="131"/>
        <v/>
      </c>
      <c r="O1480" t="str">
        <f t="shared" si="133"/>
        <v>Species</v>
      </c>
      <c r="P1480" t="str">
        <f t="shared" si="132"/>
        <v>(Crantz) Fritsch</v>
      </c>
      <c r="Q1480" t="str">
        <f>LOOKUP(A1480,Formation!$A$2:$A$10,Formation!$B$2:$B$10)</f>
        <v>Grünland (Naturrasen, Wiesen und Weiden)</v>
      </c>
      <c r="R1480" t="str" cm="1">
        <f t="array" ref="R1480">INDEX(Klasse!$D$2:$D$42,MATCH(1,(A1480=Klasse!$A$2:$A$42) * (Species!B1480=Klasse!$B$2:$B$42),0))</f>
        <v>Gebirgs-Magerrasen</v>
      </c>
    </row>
    <row r="1481" spans="1:18" x14ac:dyDescent="0.3">
      <c r="A1481" s="10">
        <v>4</v>
      </c>
      <c r="B1481" s="10">
        <v>3</v>
      </c>
      <c r="C1481" s="10">
        <v>1</v>
      </c>
      <c r="E1481" t="str">
        <f>IF(C1481="",Options!$A$3,IF(D1481="",Options!$A$4,Options!$A$5))</f>
        <v>Verband</v>
      </c>
      <c r="F1481" t="str" cm="1">
        <f t="array" ref="F1481">IF(E1481=Options!$A$3,"",IF(E1481=Options!$A$4,INDEX(Verband!$E$2:$E$179,MATCH(1,(A1481=Verband!$A$2:$A$179) * (Species!B1481=Verband!$B$2:$B$179) * (Species!C1481=Verband!$C$2:$C$179),0)),IF(E1481=Options!$A$5,INDEX(Assoziation!$F$2:$F$96,MATCH(1,(A1481=Assoziation!$A$2:$A$96) * (Species!B1481=Assoziation!$B$2:$B$96) * (Species!C1481=Assoziation!$C$2:$C$96) * (Species!D1481=Assoziation!$D$2:$D$96),0)),"")))</f>
        <v>Seslerion</v>
      </c>
      <c r="G1481" t="str" cm="1">
        <f t="array" ref="G1481">IF(E1481=Options!$A$3,INDEX(Klasse!$D$2:$D$42,MATCH(1,(A1481=Klasse!$A$2:$A$42) * (Species!B1481=Klasse!$B$2:$B$42),0)),IF(E1481=Options!$A$4,INDEX(Verband!$F$2:$F$179,MATCH(1,(A1481=Verband!$A$2:$A$179) * (Species!B1481=Verband!$B$2:$B$179) * (Species!C1481=Verband!$C$2:$C$179),0)),IF(E1481=Options!$A$5,INDEX(Assoziation!$G$2:$G$96,MATCH(1,(A1481=Assoziation!$A$2:$A$96) * (Species!B1481=Assoziation!$B$2:$B$96) * (Species!C1481=Assoziation!$C$2:$C$96) * (Species!D1481=Assoziation!$D$2:$D$96),0)),"")))</f>
        <v>Blaugrashalde</v>
      </c>
      <c r="H1481" s="11" t="s">
        <v>1432</v>
      </c>
      <c r="I1481" s="10">
        <v>0</v>
      </c>
      <c r="J1481" s="10">
        <v>0</v>
      </c>
      <c r="K1481" s="10">
        <v>0</v>
      </c>
      <c r="L1481" t="str">
        <f t="shared" si="129"/>
        <v xml:space="preserve">Primula </v>
      </c>
      <c r="M1481" t="str">
        <f t="shared" si="130"/>
        <v xml:space="preserve"> halleri</v>
      </c>
      <c r="N1481" t="str">
        <f t="shared" si="131"/>
        <v/>
      </c>
      <c r="O1481" t="str">
        <f t="shared" si="133"/>
        <v>Species</v>
      </c>
      <c r="P1481" t="str">
        <f t="shared" si="132"/>
        <v>J. F. Gmel.</v>
      </c>
      <c r="Q1481" t="str">
        <f>LOOKUP(A1481,Formation!$A$2:$A$10,Formation!$B$2:$B$10)</f>
        <v>Grünland (Naturrasen, Wiesen und Weiden)</v>
      </c>
      <c r="R1481" t="str" cm="1">
        <f t="array" ref="R1481">INDEX(Klasse!$D$2:$D$42,MATCH(1,(A1481=Klasse!$A$2:$A$42) * (Species!B1481=Klasse!$B$2:$B$42),0))</f>
        <v>Gebirgs-Magerrasen</v>
      </c>
    </row>
    <row r="1482" spans="1:18" x14ac:dyDescent="0.3">
      <c r="A1482" s="10">
        <v>4</v>
      </c>
      <c r="B1482" s="10">
        <v>3</v>
      </c>
      <c r="C1482" s="10">
        <v>1</v>
      </c>
      <c r="E1482" t="str">
        <f>IF(C1482="",Options!$A$3,IF(D1482="",Options!$A$4,Options!$A$5))</f>
        <v>Verband</v>
      </c>
      <c r="F1482" t="str" cm="1">
        <f t="array" ref="F1482">IF(E1482=Options!$A$3,"",IF(E1482=Options!$A$4,INDEX(Verband!$E$2:$E$179,MATCH(1,(A1482=Verband!$A$2:$A$179) * (Species!B1482=Verband!$B$2:$B$179) * (Species!C1482=Verband!$C$2:$C$179),0)),IF(E1482=Options!$A$5,INDEX(Assoziation!$F$2:$F$96,MATCH(1,(A1482=Assoziation!$A$2:$A$96) * (Species!B1482=Assoziation!$B$2:$B$96) * (Species!C1482=Assoziation!$C$2:$C$96) * (Species!D1482=Assoziation!$D$2:$D$96),0)),"")))</f>
        <v>Seslerion</v>
      </c>
      <c r="G1482" t="str" cm="1">
        <f t="array" ref="G1482">IF(E1482=Options!$A$3,INDEX(Klasse!$D$2:$D$42,MATCH(1,(A1482=Klasse!$A$2:$A$42) * (Species!B1482=Klasse!$B$2:$B$42),0)),IF(E1482=Options!$A$4,INDEX(Verband!$F$2:$F$179,MATCH(1,(A1482=Verband!$A$2:$A$179) * (Species!B1482=Verband!$B$2:$B$179) * (Species!C1482=Verband!$C$2:$C$179),0)),IF(E1482=Options!$A$5,INDEX(Assoziation!$G$2:$G$96,MATCH(1,(A1482=Assoziation!$A$2:$A$96) * (Species!B1482=Assoziation!$B$2:$B$96) * (Species!C1482=Assoziation!$C$2:$C$96) * (Species!D1482=Assoziation!$D$2:$D$96),0)),"")))</f>
        <v>Blaugrashalde</v>
      </c>
      <c r="H1482" s="11" t="s">
        <v>1433</v>
      </c>
      <c r="I1482" s="10">
        <v>0</v>
      </c>
      <c r="J1482" s="10">
        <v>0</v>
      </c>
      <c r="K1482" s="10">
        <v>0</v>
      </c>
      <c r="L1482" t="str">
        <f t="shared" si="129"/>
        <v xml:space="preserve">Ranunculus </v>
      </c>
      <c r="M1482" t="str">
        <f t="shared" si="130"/>
        <v xml:space="preserve"> carinthiacus</v>
      </c>
      <c r="N1482" t="str">
        <f t="shared" si="131"/>
        <v/>
      </c>
      <c r="O1482" t="str">
        <f t="shared" si="133"/>
        <v>Species</v>
      </c>
      <c r="P1482" t="str">
        <f t="shared" si="132"/>
        <v>Hoppe</v>
      </c>
      <c r="Q1482" t="str">
        <f>LOOKUP(A1482,Formation!$A$2:$A$10,Formation!$B$2:$B$10)</f>
        <v>Grünland (Naturrasen, Wiesen und Weiden)</v>
      </c>
      <c r="R1482" t="str" cm="1">
        <f t="array" ref="R1482">INDEX(Klasse!$D$2:$D$42,MATCH(1,(A1482=Klasse!$A$2:$A$42) * (Species!B1482=Klasse!$B$2:$B$42),0))</f>
        <v>Gebirgs-Magerrasen</v>
      </c>
    </row>
    <row r="1483" spans="1:18" x14ac:dyDescent="0.3">
      <c r="A1483" s="10">
        <v>4</v>
      </c>
      <c r="B1483" s="10">
        <v>3</v>
      </c>
      <c r="C1483" s="10">
        <v>1</v>
      </c>
      <c r="E1483" t="str">
        <f>IF(C1483="",Options!$A$3,IF(D1483="",Options!$A$4,Options!$A$5))</f>
        <v>Verband</v>
      </c>
      <c r="F1483" t="str" cm="1">
        <f t="array" ref="F1483">IF(E1483=Options!$A$3,"",IF(E1483=Options!$A$4,INDEX(Verband!$E$2:$E$179,MATCH(1,(A1483=Verband!$A$2:$A$179) * (Species!B1483=Verband!$B$2:$B$179) * (Species!C1483=Verband!$C$2:$C$179),0)),IF(E1483=Options!$A$5,INDEX(Assoziation!$F$2:$F$96,MATCH(1,(A1483=Assoziation!$A$2:$A$96) * (Species!B1483=Assoziation!$B$2:$B$96) * (Species!C1483=Assoziation!$C$2:$C$96) * (Species!D1483=Assoziation!$D$2:$D$96),0)),"")))</f>
        <v>Seslerion</v>
      </c>
      <c r="G1483" t="str" cm="1">
        <f t="array" ref="G1483">IF(E1483=Options!$A$3,INDEX(Klasse!$D$2:$D$42,MATCH(1,(A1483=Klasse!$A$2:$A$42) * (Species!B1483=Klasse!$B$2:$B$42),0)),IF(E1483=Options!$A$4,INDEX(Verband!$F$2:$F$179,MATCH(1,(A1483=Verband!$A$2:$A$179) * (Species!B1483=Verband!$B$2:$B$179) * (Species!C1483=Verband!$C$2:$C$179),0)),IF(E1483=Options!$A$5,INDEX(Assoziation!$G$2:$G$96,MATCH(1,(A1483=Assoziation!$A$2:$A$96) * (Species!B1483=Assoziation!$B$2:$B$96) * (Species!C1483=Assoziation!$C$2:$C$96) * (Species!D1483=Assoziation!$D$2:$D$96),0)),"")))</f>
        <v>Blaugrashalde</v>
      </c>
      <c r="H1483" s="11" t="s">
        <v>1434</v>
      </c>
      <c r="I1483" s="10">
        <v>0</v>
      </c>
      <c r="J1483" s="10">
        <v>0</v>
      </c>
      <c r="K1483" s="10">
        <v>0</v>
      </c>
      <c r="L1483" t="str">
        <f t="shared" si="129"/>
        <v xml:space="preserve">Ranunculus </v>
      </c>
      <c r="M1483" t="str">
        <f t="shared" si="130"/>
        <v xml:space="preserve"> thora</v>
      </c>
      <c r="N1483" t="str">
        <f t="shared" si="131"/>
        <v/>
      </c>
      <c r="O1483" t="str">
        <f t="shared" si="133"/>
        <v>Species</v>
      </c>
      <c r="P1483" t="str">
        <f t="shared" si="132"/>
        <v>L.</v>
      </c>
      <c r="Q1483" t="str">
        <f>LOOKUP(A1483,Formation!$A$2:$A$10,Formation!$B$2:$B$10)</f>
        <v>Grünland (Naturrasen, Wiesen und Weiden)</v>
      </c>
      <c r="R1483" t="str" cm="1">
        <f t="array" ref="R1483">INDEX(Klasse!$D$2:$D$42,MATCH(1,(A1483=Klasse!$A$2:$A$42) * (Species!B1483=Klasse!$B$2:$B$42),0))</f>
        <v>Gebirgs-Magerrasen</v>
      </c>
    </row>
    <row r="1484" spans="1:18" x14ac:dyDescent="0.3">
      <c r="A1484" s="10">
        <v>4</v>
      </c>
      <c r="B1484" s="10">
        <v>3</v>
      </c>
      <c r="C1484" s="10">
        <v>1</v>
      </c>
      <c r="E1484" t="str">
        <f>IF(C1484="",Options!$A$3,IF(D1484="",Options!$A$4,Options!$A$5))</f>
        <v>Verband</v>
      </c>
      <c r="F1484" t="str" cm="1">
        <f t="array" ref="F1484">IF(E1484=Options!$A$3,"",IF(E1484=Options!$A$4,INDEX(Verband!$E$2:$E$179,MATCH(1,(A1484=Verband!$A$2:$A$179) * (Species!B1484=Verband!$B$2:$B$179) * (Species!C1484=Verband!$C$2:$C$179),0)),IF(E1484=Options!$A$5,INDEX(Assoziation!$F$2:$F$96,MATCH(1,(A1484=Assoziation!$A$2:$A$96) * (Species!B1484=Assoziation!$B$2:$B$96) * (Species!C1484=Assoziation!$C$2:$C$96) * (Species!D1484=Assoziation!$D$2:$D$96),0)),"")))</f>
        <v>Seslerion</v>
      </c>
      <c r="G1484" t="str" cm="1">
        <f t="array" ref="G1484">IF(E1484=Options!$A$3,INDEX(Klasse!$D$2:$D$42,MATCH(1,(A1484=Klasse!$A$2:$A$42) * (Species!B1484=Klasse!$B$2:$B$42),0)),IF(E1484=Options!$A$4,INDEX(Verband!$F$2:$F$179,MATCH(1,(A1484=Verband!$A$2:$A$179) * (Species!B1484=Verband!$B$2:$B$179) * (Species!C1484=Verband!$C$2:$C$179),0)),IF(E1484=Options!$A$5,INDEX(Assoziation!$G$2:$G$96,MATCH(1,(A1484=Assoziation!$A$2:$A$96) * (Species!B1484=Assoziation!$B$2:$B$96) * (Species!C1484=Assoziation!$C$2:$C$96) * (Species!D1484=Assoziation!$D$2:$D$96),0)),"")))</f>
        <v>Blaugrashalde</v>
      </c>
      <c r="H1484" s="11" t="s">
        <v>1435</v>
      </c>
      <c r="I1484" s="10">
        <v>0</v>
      </c>
      <c r="J1484" s="10">
        <v>0</v>
      </c>
      <c r="K1484" s="10">
        <v>0</v>
      </c>
      <c r="L1484" t="str">
        <f t="shared" si="129"/>
        <v xml:space="preserve">Rhinanthus </v>
      </c>
      <c r="M1484" t="str">
        <f t="shared" si="130"/>
        <v xml:space="preserve"> antiquus</v>
      </c>
      <c r="N1484" t="str">
        <f t="shared" si="131"/>
        <v/>
      </c>
      <c r="O1484" t="str">
        <f t="shared" si="133"/>
        <v>Species</v>
      </c>
      <c r="P1484" t="str">
        <f t="shared" si="132"/>
        <v xml:space="preserve">(Sterneck) Schinz &amp; Thell.	</v>
      </c>
      <c r="Q1484" t="str">
        <f>LOOKUP(A1484,Formation!$A$2:$A$10,Formation!$B$2:$B$10)</f>
        <v>Grünland (Naturrasen, Wiesen und Weiden)</v>
      </c>
      <c r="R1484" t="str" cm="1">
        <f t="array" ref="R1484">INDEX(Klasse!$D$2:$D$42,MATCH(1,(A1484=Klasse!$A$2:$A$42) * (Species!B1484=Klasse!$B$2:$B$42),0))</f>
        <v>Gebirgs-Magerrasen</v>
      </c>
    </row>
    <row r="1485" spans="1:18" x14ac:dyDescent="0.3">
      <c r="A1485" s="10">
        <v>4</v>
      </c>
      <c r="B1485" s="10">
        <v>3</v>
      </c>
      <c r="C1485" s="10">
        <v>1</v>
      </c>
      <c r="E1485" t="str">
        <f>IF(C1485="",Options!$A$3,IF(D1485="",Options!$A$4,Options!$A$5))</f>
        <v>Verband</v>
      </c>
      <c r="F1485" t="str" cm="1">
        <f t="array" ref="F1485">IF(E1485=Options!$A$3,"",IF(E1485=Options!$A$4,INDEX(Verband!$E$2:$E$179,MATCH(1,(A1485=Verband!$A$2:$A$179) * (Species!B1485=Verband!$B$2:$B$179) * (Species!C1485=Verband!$C$2:$C$179),0)),IF(E1485=Options!$A$5,INDEX(Assoziation!$F$2:$F$96,MATCH(1,(A1485=Assoziation!$A$2:$A$96) * (Species!B1485=Assoziation!$B$2:$B$96) * (Species!C1485=Assoziation!$C$2:$C$96) * (Species!D1485=Assoziation!$D$2:$D$96),0)),"")))</f>
        <v>Seslerion</v>
      </c>
      <c r="G1485" t="str" cm="1">
        <f t="array" ref="G1485">IF(E1485=Options!$A$3,INDEX(Klasse!$D$2:$D$42,MATCH(1,(A1485=Klasse!$A$2:$A$42) * (Species!B1485=Klasse!$B$2:$B$42),0)),IF(E1485=Options!$A$4,INDEX(Verband!$F$2:$F$179,MATCH(1,(A1485=Verband!$A$2:$A$179) * (Species!B1485=Verband!$B$2:$B$179) * (Species!C1485=Verband!$C$2:$C$179),0)),IF(E1485=Options!$A$5,INDEX(Assoziation!$G$2:$G$96,MATCH(1,(A1485=Assoziation!$A$2:$A$96) * (Species!B1485=Assoziation!$B$2:$B$96) * (Species!C1485=Assoziation!$C$2:$C$96) * (Species!D1485=Assoziation!$D$2:$D$96),0)),"")))</f>
        <v>Blaugrashalde</v>
      </c>
      <c r="H1485" s="11" t="s">
        <v>1436</v>
      </c>
      <c r="I1485" s="10">
        <v>0</v>
      </c>
      <c r="J1485" s="10">
        <v>0</v>
      </c>
      <c r="K1485" s="10">
        <v>0</v>
      </c>
      <c r="L1485" t="str">
        <f t="shared" si="129"/>
        <v xml:space="preserve">Saponaria </v>
      </c>
      <c r="M1485" t="str">
        <f t="shared" si="130"/>
        <v xml:space="preserve"> lutea</v>
      </c>
      <c r="N1485" t="str">
        <f t="shared" si="131"/>
        <v/>
      </c>
      <c r="O1485" t="str">
        <f t="shared" si="133"/>
        <v>Species</v>
      </c>
      <c r="P1485" t="str">
        <f t="shared" si="132"/>
        <v>L.</v>
      </c>
      <c r="Q1485" t="str">
        <f>LOOKUP(A1485,Formation!$A$2:$A$10,Formation!$B$2:$B$10)</f>
        <v>Grünland (Naturrasen, Wiesen und Weiden)</v>
      </c>
      <c r="R1485" t="str" cm="1">
        <f t="array" ref="R1485">INDEX(Klasse!$D$2:$D$42,MATCH(1,(A1485=Klasse!$A$2:$A$42) * (Species!B1485=Klasse!$B$2:$B$42),0))</f>
        <v>Gebirgs-Magerrasen</v>
      </c>
    </row>
    <row r="1486" spans="1:18" x14ac:dyDescent="0.3">
      <c r="A1486" s="10">
        <v>4</v>
      </c>
      <c r="B1486" s="10">
        <v>3</v>
      </c>
      <c r="C1486" s="10">
        <v>1</v>
      </c>
      <c r="E1486" t="str">
        <f>IF(C1486="",Options!$A$3,IF(D1486="",Options!$A$4,Options!$A$5))</f>
        <v>Verband</v>
      </c>
      <c r="F1486" t="str" cm="1">
        <f t="array" ref="F1486">IF(E1486=Options!$A$3,"",IF(E1486=Options!$A$4,INDEX(Verband!$E$2:$E$179,MATCH(1,(A1486=Verband!$A$2:$A$179) * (Species!B1486=Verband!$B$2:$B$179) * (Species!C1486=Verband!$C$2:$C$179),0)),IF(E1486=Options!$A$5,INDEX(Assoziation!$F$2:$F$96,MATCH(1,(A1486=Assoziation!$A$2:$A$96) * (Species!B1486=Assoziation!$B$2:$B$96) * (Species!C1486=Assoziation!$C$2:$C$96) * (Species!D1486=Assoziation!$D$2:$D$96),0)),"")))</f>
        <v>Seslerion</v>
      </c>
      <c r="G1486" t="str" cm="1">
        <f t="array" ref="G1486">IF(E1486=Options!$A$3,INDEX(Klasse!$D$2:$D$42,MATCH(1,(A1486=Klasse!$A$2:$A$42) * (Species!B1486=Klasse!$B$2:$B$42),0)),IF(E1486=Options!$A$4,INDEX(Verband!$F$2:$F$179,MATCH(1,(A1486=Verband!$A$2:$A$179) * (Species!B1486=Verband!$B$2:$B$179) * (Species!C1486=Verband!$C$2:$C$179),0)),IF(E1486=Options!$A$5,INDEX(Assoziation!$G$2:$G$96,MATCH(1,(A1486=Assoziation!$A$2:$A$96) * (Species!B1486=Assoziation!$B$2:$B$96) * (Species!C1486=Assoziation!$C$2:$C$96) * (Species!D1486=Assoziation!$D$2:$D$96),0)),"")))</f>
        <v>Blaugrashalde</v>
      </c>
      <c r="H1486" s="11" t="s">
        <v>1437</v>
      </c>
      <c r="I1486" s="10">
        <v>0</v>
      </c>
      <c r="J1486" s="10">
        <v>0</v>
      </c>
      <c r="K1486" s="10">
        <v>0</v>
      </c>
      <c r="L1486" t="str">
        <f t="shared" si="129"/>
        <v xml:space="preserve">Scabiosa </v>
      </c>
      <c r="M1486" t="str">
        <f t="shared" si="130"/>
        <v xml:space="preserve"> lucida</v>
      </c>
      <c r="N1486" t="str">
        <f t="shared" si="131"/>
        <v/>
      </c>
      <c r="O1486" t="str">
        <f t="shared" si="133"/>
        <v>Species</v>
      </c>
      <c r="P1486" t="str">
        <f t="shared" si="132"/>
        <v>Vill.</v>
      </c>
      <c r="Q1486" t="str">
        <f>LOOKUP(A1486,Formation!$A$2:$A$10,Formation!$B$2:$B$10)</f>
        <v>Grünland (Naturrasen, Wiesen und Weiden)</v>
      </c>
      <c r="R1486" t="str" cm="1">
        <f t="array" ref="R1486">INDEX(Klasse!$D$2:$D$42,MATCH(1,(A1486=Klasse!$A$2:$A$42) * (Species!B1486=Klasse!$B$2:$B$42),0))</f>
        <v>Gebirgs-Magerrasen</v>
      </c>
    </row>
    <row r="1487" spans="1:18" x14ac:dyDescent="0.3">
      <c r="A1487" s="10">
        <v>4</v>
      </c>
      <c r="B1487" s="10">
        <v>3</v>
      </c>
      <c r="C1487" s="10">
        <v>1</v>
      </c>
      <c r="E1487" t="str">
        <f>IF(C1487="",Options!$A$3,IF(D1487="",Options!$A$4,Options!$A$5))</f>
        <v>Verband</v>
      </c>
      <c r="F1487" t="str" cm="1">
        <f t="array" ref="F1487">IF(E1487=Options!$A$3,"",IF(E1487=Options!$A$4,INDEX(Verband!$E$2:$E$179,MATCH(1,(A1487=Verband!$A$2:$A$179) * (Species!B1487=Verband!$B$2:$B$179) * (Species!C1487=Verband!$C$2:$C$179),0)),IF(E1487=Options!$A$5,INDEX(Assoziation!$F$2:$F$96,MATCH(1,(A1487=Assoziation!$A$2:$A$96) * (Species!B1487=Assoziation!$B$2:$B$96) * (Species!C1487=Assoziation!$C$2:$C$96) * (Species!D1487=Assoziation!$D$2:$D$96),0)),"")))</f>
        <v>Seslerion</v>
      </c>
      <c r="G1487" t="str" cm="1">
        <f t="array" ref="G1487">IF(E1487=Options!$A$3,INDEX(Klasse!$D$2:$D$42,MATCH(1,(A1487=Klasse!$A$2:$A$42) * (Species!B1487=Klasse!$B$2:$B$42),0)),IF(E1487=Options!$A$4,INDEX(Verband!$F$2:$F$179,MATCH(1,(A1487=Verband!$A$2:$A$179) * (Species!B1487=Verband!$B$2:$B$179) * (Species!C1487=Verband!$C$2:$C$179),0)),IF(E1487=Options!$A$5,INDEX(Assoziation!$G$2:$G$96,MATCH(1,(A1487=Assoziation!$A$2:$A$96) * (Species!B1487=Assoziation!$B$2:$B$96) * (Species!C1487=Assoziation!$C$2:$C$96) * (Species!D1487=Assoziation!$D$2:$D$96),0)),"")))</f>
        <v>Blaugrashalde</v>
      </c>
      <c r="H1487" s="11" t="s">
        <v>799</v>
      </c>
      <c r="I1487" s="10">
        <v>0</v>
      </c>
      <c r="J1487" s="10">
        <v>0</v>
      </c>
      <c r="K1487" s="10">
        <v>0</v>
      </c>
      <c r="L1487" t="str">
        <f t="shared" si="129"/>
        <v xml:space="preserve">Senecio </v>
      </c>
      <c r="M1487" t="str">
        <f t="shared" si="130"/>
        <v xml:space="preserve"> doronicum</v>
      </c>
      <c r="N1487" t="str">
        <f t="shared" si="131"/>
        <v/>
      </c>
      <c r="O1487" t="str">
        <f t="shared" si="133"/>
        <v>Species</v>
      </c>
      <c r="P1487" t="str">
        <f t="shared" si="132"/>
        <v>(L.) L.</v>
      </c>
      <c r="Q1487" t="str">
        <f>LOOKUP(A1487,Formation!$A$2:$A$10,Formation!$B$2:$B$10)</f>
        <v>Grünland (Naturrasen, Wiesen und Weiden)</v>
      </c>
      <c r="R1487" t="str" cm="1">
        <f t="array" ref="R1487">INDEX(Klasse!$D$2:$D$42,MATCH(1,(A1487=Klasse!$A$2:$A$42) * (Species!B1487=Klasse!$B$2:$B$42),0))</f>
        <v>Gebirgs-Magerrasen</v>
      </c>
    </row>
    <row r="1488" spans="1:18" x14ac:dyDescent="0.3">
      <c r="A1488" s="10">
        <v>4</v>
      </c>
      <c r="B1488" s="10">
        <v>3</v>
      </c>
      <c r="C1488" s="10">
        <v>1</v>
      </c>
      <c r="E1488" t="str">
        <f>IF(C1488="",Options!$A$3,IF(D1488="",Options!$A$4,Options!$A$5))</f>
        <v>Verband</v>
      </c>
      <c r="F1488" t="str" cm="1">
        <f t="array" ref="F1488">IF(E1488=Options!$A$3,"",IF(E1488=Options!$A$4,INDEX(Verband!$E$2:$E$179,MATCH(1,(A1488=Verband!$A$2:$A$179) * (Species!B1488=Verband!$B$2:$B$179) * (Species!C1488=Verband!$C$2:$C$179),0)),IF(E1488=Options!$A$5,INDEX(Assoziation!$F$2:$F$96,MATCH(1,(A1488=Assoziation!$A$2:$A$96) * (Species!B1488=Assoziation!$B$2:$B$96) * (Species!C1488=Assoziation!$C$2:$C$96) * (Species!D1488=Assoziation!$D$2:$D$96),0)),"")))</f>
        <v>Seslerion</v>
      </c>
      <c r="G1488" t="str" cm="1">
        <f t="array" ref="G1488">IF(E1488=Options!$A$3,INDEX(Klasse!$D$2:$D$42,MATCH(1,(A1488=Klasse!$A$2:$A$42) * (Species!B1488=Klasse!$B$2:$B$42),0)),IF(E1488=Options!$A$4,INDEX(Verband!$F$2:$F$179,MATCH(1,(A1488=Verband!$A$2:$A$179) * (Species!B1488=Verband!$B$2:$B$179) * (Species!C1488=Verband!$C$2:$C$179),0)),IF(E1488=Options!$A$5,INDEX(Assoziation!$G$2:$G$96,MATCH(1,(A1488=Assoziation!$A$2:$A$96) * (Species!B1488=Assoziation!$B$2:$B$96) * (Species!C1488=Assoziation!$C$2:$C$96) * (Species!D1488=Assoziation!$D$2:$D$96),0)),"")))</f>
        <v>Blaugrashalde</v>
      </c>
      <c r="H1488" s="11" t="s">
        <v>1059</v>
      </c>
      <c r="I1488" s="10">
        <v>0</v>
      </c>
      <c r="J1488" s="10">
        <v>1</v>
      </c>
      <c r="K1488" s="10">
        <v>0</v>
      </c>
      <c r="L1488" t="str">
        <f t="shared" si="129"/>
        <v xml:space="preserve">Sesleria </v>
      </c>
      <c r="M1488" t="str">
        <f t="shared" si="130"/>
        <v xml:space="preserve"> caerulea</v>
      </c>
      <c r="N1488" t="str">
        <f t="shared" si="131"/>
        <v/>
      </c>
      <c r="O1488" t="str">
        <f t="shared" si="133"/>
        <v>Species</v>
      </c>
      <c r="P1488" t="str">
        <f t="shared" si="132"/>
        <v>(L.) Ard.</v>
      </c>
      <c r="Q1488" t="str">
        <f>LOOKUP(A1488,Formation!$A$2:$A$10,Formation!$B$2:$B$10)</f>
        <v>Grünland (Naturrasen, Wiesen und Weiden)</v>
      </c>
      <c r="R1488" t="str" cm="1">
        <f t="array" ref="R1488">INDEX(Klasse!$D$2:$D$42,MATCH(1,(A1488=Klasse!$A$2:$A$42) * (Species!B1488=Klasse!$B$2:$B$42),0))</f>
        <v>Gebirgs-Magerrasen</v>
      </c>
    </row>
    <row r="1489" spans="1:18" x14ac:dyDescent="0.3">
      <c r="A1489" s="10">
        <v>4</v>
      </c>
      <c r="B1489" s="10">
        <v>3</v>
      </c>
      <c r="C1489" s="10">
        <v>1</v>
      </c>
      <c r="E1489" t="str">
        <f>IF(C1489="",Options!$A$3,IF(D1489="",Options!$A$4,Options!$A$5))</f>
        <v>Verband</v>
      </c>
      <c r="F1489" t="str" cm="1">
        <f t="array" ref="F1489">IF(E1489=Options!$A$3,"",IF(E1489=Options!$A$4,INDEX(Verband!$E$2:$E$179,MATCH(1,(A1489=Verband!$A$2:$A$179) * (Species!B1489=Verband!$B$2:$B$179) * (Species!C1489=Verband!$C$2:$C$179),0)),IF(E1489=Options!$A$5,INDEX(Assoziation!$F$2:$F$96,MATCH(1,(A1489=Assoziation!$A$2:$A$96) * (Species!B1489=Assoziation!$B$2:$B$96) * (Species!C1489=Assoziation!$C$2:$C$96) * (Species!D1489=Assoziation!$D$2:$D$96),0)),"")))</f>
        <v>Seslerion</v>
      </c>
      <c r="G1489" t="str" cm="1">
        <f t="array" ref="G1489">IF(E1489=Options!$A$3,INDEX(Klasse!$D$2:$D$42,MATCH(1,(A1489=Klasse!$A$2:$A$42) * (Species!B1489=Klasse!$B$2:$B$42),0)),IF(E1489=Options!$A$4,INDEX(Verband!$F$2:$F$179,MATCH(1,(A1489=Verband!$A$2:$A$179) * (Species!B1489=Verband!$B$2:$B$179) * (Species!C1489=Verband!$C$2:$C$179),0)),IF(E1489=Options!$A$5,INDEX(Assoziation!$G$2:$G$96,MATCH(1,(A1489=Assoziation!$A$2:$A$96) * (Species!B1489=Assoziation!$B$2:$B$96) * (Species!C1489=Assoziation!$C$2:$C$96) * (Species!D1489=Assoziation!$D$2:$D$96),0)),"")))</f>
        <v>Blaugrashalde</v>
      </c>
      <c r="H1489" s="11" t="s">
        <v>1438</v>
      </c>
      <c r="I1489" s="10">
        <v>0</v>
      </c>
      <c r="J1489" s="10">
        <v>0</v>
      </c>
      <c r="K1489" s="10">
        <v>0</v>
      </c>
      <c r="L1489" t="str">
        <f t="shared" si="129"/>
        <v xml:space="preserve">Sesleria </v>
      </c>
      <c r="M1489" t="str">
        <f t="shared" si="130"/>
        <v xml:space="preserve"> sphaerocephala</v>
      </c>
      <c r="N1489" t="str">
        <f t="shared" si="131"/>
        <v/>
      </c>
      <c r="O1489" t="str">
        <f t="shared" si="133"/>
        <v>Species</v>
      </c>
      <c r="P1489" t="str">
        <f t="shared" si="132"/>
        <v>Ard.</v>
      </c>
      <c r="Q1489" t="str">
        <f>LOOKUP(A1489,Formation!$A$2:$A$10,Formation!$B$2:$B$10)</f>
        <v>Grünland (Naturrasen, Wiesen und Weiden)</v>
      </c>
      <c r="R1489" t="str" cm="1">
        <f t="array" ref="R1489">INDEX(Klasse!$D$2:$D$42,MATCH(1,(A1489=Klasse!$A$2:$A$42) * (Species!B1489=Klasse!$B$2:$B$42),0))</f>
        <v>Gebirgs-Magerrasen</v>
      </c>
    </row>
    <row r="1490" spans="1:18" x14ac:dyDescent="0.3">
      <c r="A1490" s="10">
        <v>4</v>
      </c>
      <c r="B1490" s="10">
        <v>3</v>
      </c>
      <c r="C1490" s="10">
        <v>1</v>
      </c>
      <c r="E1490" t="str">
        <f>IF(C1490="",Options!$A$3,IF(D1490="",Options!$A$4,Options!$A$5))</f>
        <v>Verband</v>
      </c>
      <c r="F1490" t="str" cm="1">
        <f t="array" ref="F1490">IF(E1490=Options!$A$3,"",IF(E1490=Options!$A$4,INDEX(Verband!$E$2:$E$179,MATCH(1,(A1490=Verband!$A$2:$A$179) * (Species!B1490=Verband!$B$2:$B$179) * (Species!C1490=Verband!$C$2:$C$179),0)),IF(E1490=Options!$A$5,INDEX(Assoziation!$F$2:$F$96,MATCH(1,(A1490=Assoziation!$A$2:$A$96) * (Species!B1490=Assoziation!$B$2:$B$96) * (Species!C1490=Assoziation!$C$2:$C$96) * (Species!D1490=Assoziation!$D$2:$D$96),0)),"")))</f>
        <v>Seslerion</v>
      </c>
      <c r="G1490" t="str" cm="1">
        <f t="array" ref="G1490">IF(E1490=Options!$A$3,INDEX(Klasse!$D$2:$D$42,MATCH(1,(A1490=Klasse!$A$2:$A$42) * (Species!B1490=Klasse!$B$2:$B$42),0)),IF(E1490=Options!$A$4,INDEX(Verband!$F$2:$F$179,MATCH(1,(A1490=Verband!$A$2:$A$179) * (Species!B1490=Verband!$B$2:$B$179) * (Species!C1490=Verband!$C$2:$C$179),0)),IF(E1490=Options!$A$5,INDEX(Assoziation!$G$2:$G$96,MATCH(1,(A1490=Assoziation!$A$2:$A$96) * (Species!B1490=Assoziation!$B$2:$B$96) * (Species!C1490=Assoziation!$C$2:$C$96) * (Species!D1490=Assoziation!$D$2:$D$96),0)),"")))</f>
        <v>Blaugrashalde</v>
      </c>
      <c r="H1490" s="11" t="s">
        <v>1439</v>
      </c>
      <c r="I1490" s="10">
        <v>0</v>
      </c>
      <c r="J1490" s="10">
        <v>0</v>
      </c>
      <c r="K1490" s="10">
        <v>0</v>
      </c>
      <c r="L1490" t="str">
        <f t="shared" si="129"/>
        <v xml:space="preserve">Sideritis </v>
      </c>
      <c r="M1490" t="str">
        <f t="shared" si="130"/>
        <v xml:space="preserve"> hyssopifolia</v>
      </c>
      <c r="N1490" t="str">
        <f t="shared" si="131"/>
        <v/>
      </c>
      <c r="O1490" t="str">
        <f t="shared" si="133"/>
        <v>Species</v>
      </c>
      <c r="P1490" t="str">
        <f t="shared" si="132"/>
        <v>L.</v>
      </c>
      <c r="Q1490" t="str">
        <f>LOOKUP(A1490,Formation!$A$2:$A$10,Formation!$B$2:$B$10)</f>
        <v>Grünland (Naturrasen, Wiesen und Weiden)</v>
      </c>
      <c r="R1490" t="str" cm="1">
        <f t="array" ref="R1490">INDEX(Klasse!$D$2:$D$42,MATCH(1,(A1490=Klasse!$A$2:$A$42) * (Species!B1490=Klasse!$B$2:$B$42),0))</f>
        <v>Gebirgs-Magerrasen</v>
      </c>
    </row>
    <row r="1491" spans="1:18" x14ac:dyDescent="0.3">
      <c r="A1491" s="10">
        <v>4</v>
      </c>
      <c r="B1491" s="10">
        <v>3</v>
      </c>
      <c r="C1491" s="10">
        <v>1</v>
      </c>
      <c r="E1491" t="str">
        <f>IF(C1491="",Options!$A$3,IF(D1491="",Options!$A$4,Options!$A$5))</f>
        <v>Verband</v>
      </c>
      <c r="F1491" t="str" cm="1">
        <f t="array" ref="F1491">IF(E1491=Options!$A$3,"",IF(E1491=Options!$A$4,INDEX(Verband!$E$2:$E$179,MATCH(1,(A1491=Verband!$A$2:$A$179) * (Species!B1491=Verband!$B$2:$B$179) * (Species!C1491=Verband!$C$2:$C$179),0)),IF(E1491=Options!$A$5,INDEX(Assoziation!$F$2:$F$96,MATCH(1,(A1491=Assoziation!$A$2:$A$96) * (Species!B1491=Assoziation!$B$2:$B$96) * (Species!C1491=Assoziation!$C$2:$C$96) * (Species!D1491=Assoziation!$D$2:$D$96),0)),"")))</f>
        <v>Seslerion</v>
      </c>
      <c r="G1491" t="str" cm="1">
        <f t="array" ref="G1491">IF(E1491=Options!$A$3,INDEX(Klasse!$D$2:$D$42,MATCH(1,(A1491=Klasse!$A$2:$A$42) * (Species!B1491=Klasse!$B$2:$B$42),0)),IF(E1491=Options!$A$4,INDEX(Verband!$F$2:$F$179,MATCH(1,(A1491=Verband!$A$2:$A$179) * (Species!B1491=Verband!$B$2:$B$179) * (Species!C1491=Verband!$C$2:$C$179),0)),IF(E1491=Options!$A$5,INDEX(Assoziation!$G$2:$G$96,MATCH(1,(A1491=Assoziation!$A$2:$A$96) * (Species!B1491=Assoziation!$B$2:$B$96) * (Species!C1491=Assoziation!$C$2:$C$96) * (Species!D1491=Assoziation!$D$2:$D$96),0)),"")))</f>
        <v>Blaugrashalde</v>
      </c>
      <c r="H1491" s="11" t="s">
        <v>1440</v>
      </c>
      <c r="I1491" s="10">
        <v>0</v>
      </c>
      <c r="J1491" s="10">
        <v>0</v>
      </c>
      <c r="K1491" s="10">
        <v>0</v>
      </c>
      <c r="L1491" t="str">
        <f t="shared" si="129"/>
        <v xml:space="preserve">Stachys </v>
      </c>
      <c r="M1491" t="str">
        <f t="shared" si="130"/>
        <v xml:space="preserve"> alopecuros</v>
      </c>
      <c r="N1491" t="str">
        <f t="shared" si="131"/>
        <v/>
      </c>
      <c r="O1491" t="str">
        <f t="shared" si="133"/>
        <v>Species</v>
      </c>
      <c r="P1491" t="str">
        <f t="shared" si="132"/>
        <v>(L.) Benth.</v>
      </c>
      <c r="Q1491" t="str">
        <f>LOOKUP(A1491,Formation!$A$2:$A$10,Formation!$B$2:$B$10)</f>
        <v>Grünland (Naturrasen, Wiesen und Weiden)</v>
      </c>
      <c r="R1491" t="str" cm="1">
        <f t="array" ref="R1491">INDEX(Klasse!$D$2:$D$42,MATCH(1,(A1491=Klasse!$A$2:$A$42) * (Species!B1491=Klasse!$B$2:$B$42),0))</f>
        <v>Gebirgs-Magerrasen</v>
      </c>
    </row>
    <row r="1492" spans="1:18" x14ac:dyDescent="0.3">
      <c r="A1492" s="10">
        <v>4</v>
      </c>
      <c r="B1492" s="10">
        <v>3</v>
      </c>
      <c r="C1492" s="10">
        <v>1</v>
      </c>
      <c r="E1492" t="str">
        <f>IF(C1492="",Options!$A$3,IF(D1492="",Options!$A$4,Options!$A$5))</f>
        <v>Verband</v>
      </c>
      <c r="F1492" t="str" cm="1">
        <f t="array" ref="F1492">IF(E1492=Options!$A$3,"",IF(E1492=Options!$A$4,INDEX(Verband!$E$2:$E$179,MATCH(1,(A1492=Verband!$A$2:$A$179) * (Species!B1492=Verband!$B$2:$B$179) * (Species!C1492=Verband!$C$2:$C$179),0)),IF(E1492=Options!$A$5,INDEX(Assoziation!$F$2:$F$96,MATCH(1,(A1492=Assoziation!$A$2:$A$96) * (Species!B1492=Assoziation!$B$2:$B$96) * (Species!C1492=Assoziation!$C$2:$C$96) * (Species!D1492=Assoziation!$D$2:$D$96),0)),"")))</f>
        <v>Seslerion</v>
      </c>
      <c r="G1492" t="str" cm="1">
        <f t="array" ref="G1492">IF(E1492=Options!$A$3,INDEX(Klasse!$D$2:$D$42,MATCH(1,(A1492=Klasse!$A$2:$A$42) * (Species!B1492=Klasse!$B$2:$B$42),0)),IF(E1492=Options!$A$4,INDEX(Verband!$F$2:$F$179,MATCH(1,(A1492=Verband!$A$2:$A$179) * (Species!B1492=Verband!$B$2:$B$179) * (Species!C1492=Verband!$C$2:$C$179),0)),IF(E1492=Options!$A$5,INDEX(Assoziation!$G$2:$G$96,MATCH(1,(A1492=Assoziation!$A$2:$A$96) * (Species!B1492=Assoziation!$B$2:$B$96) * (Species!C1492=Assoziation!$C$2:$C$96) * (Species!D1492=Assoziation!$D$2:$D$96),0)),"")))</f>
        <v>Blaugrashalde</v>
      </c>
      <c r="H1492" s="11" t="s">
        <v>1441</v>
      </c>
      <c r="I1492" s="10">
        <v>0</v>
      </c>
      <c r="J1492" s="10">
        <v>0</v>
      </c>
      <c r="K1492" s="10">
        <v>0</v>
      </c>
      <c r="L1492" t="str">
        <f t="shared" si="129"/>
        <v xml:space="preserve">Tephroseris </v>
      </c>
      <c r="M1492" t="str">
        <f t="shared" si="130"/>
        <v xml:space="preserve"> capitata</v>
      </c>
      <c r="N1492" t="str">
        <f t="shared" si="131"/>
        <v/>
      </c>
      <c r="O1492" t="str">
        <f t="shared" si="133"/>
        <v>Species</v>
      </c>
      <c r="P1492" t="str">
        <f t="shared" si="132"/>
        <v>(Wahlenb.) Griseb. &amp; Schenk</v>
      </c>
      <c r="Q1492" t="str">
        <f>LOOKUP(A1492,Formation!$A$2:$A$10,Formation!$B$2:$B$10)</f>
        <v>Grünland (Naturrasen, Wiesen und Weiden)</v>
      </c>
      <c r="R1492" t="str" cm="1">
        <f t="array" ref="R1492">INDEX(Klasse!$D$2:$D$42,MATCH(1,(A1492=Klasse!$A$2:$A$42) * (Species!B1492=Klasse!$B$2:$B$42),0))</f>
        <v>Gebirgs-Magerrasen</v>
      </c>
    </row>
    <row r="1493" spans="1:18" x14ac:dyDescent="0.3">
      <c r="A1493" s="10">
        <v>4</v>
      </c>
      <c r="B1493" s="10">
        <v>3</v>
      </c>
      <c r="C1493" s="10">
        <v>1</v>
      </c>
      <c r="E1493" t="str">
        <f>IF(C1493="",Options!$A$3,IF(D1493="",Options!$A$4,Options!$A$5))</f>
        <v>Verband</v>
      </c>
      <c r="F1493" t="str" cm="1">
        <f t="array" ref="F1493">IF(E1493=Options!$A$3,"",IF(E1493=Options!$A$4,INDEX(Verband!$E$2:$E$179,MATCH(1,(A1493=Verband!$A$2:$A$179) * (Species!B1493=Verband!$B$2:$B$179) * (Species!C1493=Verband!$C$2:$C$179),0)),IF(E1493=Options!$A$5,INDEX(Assoziation!$F$2:$F$96,MATCH(1,(A1493=Assoziation!$A$2:$A$96) * (Species!B1493=Assoziation!$B$2:$B$96) * (Species!C1493=Assoziation!$C$2:$C$96) * (Species!D1493=Assoziation!$D$2:$D$96),0)),"")))</f>
        <v>Seslerion</v>
      </c>
      <c r="G1493" t="str" cm="1">
        <f t="array" ref="G1493">IF(E1493=Options!$A$3,INDEX(Klasse!$D$2:$D$42,MATCH(1,(A1493=Klasse!$A$2:$A$42) * (Species!B1493=Klasse!$B$2:$B$42),0)),IF(E1493=Options!$A$4,INDEX(Verband!$F$2:$F$179,MATCH(1,(A1493=Verband!$A$2:$A$179) * (Species!B1493=Verband!$B$2:$B$179) * (Species!C1493=Verband!$C$2:$C$179),0)),IF(E1493=Options!$A$5,INDEX(Assoziation!$G$2:$G$96,MATCH(1,(A1493=Assoziation!$A$2:$A$96) * (Species!B1493=Assoziation!$B$2:$B$96) * (Species!C1493=Assoziation!$C$2:$C$96) * (Species!D1493=Assoziation!$D$2:$D$96),0)),"")))</f>
        <v>Blaugrashalde</v>
      </c>
      <c r="H1493" s="11" t="s">
        <v>1442</v>
      </c>
      <c r="I1493" s="10">
        <v>0</v>
      </c>
      <c r="J1493" s="10">
        <v>0</v>
      </c>
      <c r="K1493" s="10">
        <v>0</v>
      </c>
      <c r="L1493" t="str">
        <f t="shared" si="129"/>
        <v xml:space="preserve">Thesium </v>
      </c>
      <c r="M1493" t="str">
        <f t="shared" si="130"/>
        <v xml:space="preserve"> alpinum</v>
      </c>
      <c r="N1493" t="str">
        <f t="shared" si="131"/>
        <v/>
      </c>
      <c r="O1493" t="str">
        <f t="shared" si="133"/>
        <v>Species</v>
      </c>
      <c r="P1493" t="str">
        <f t="shared" si="132"/>
        <v>L.</v>
      </c>
      <c r="Q1493" t="str">
        <f>LOOKUP(A1493,Formation!$A$2:$A$10,Formation!$B$2:$B$10)</f>
        <v>Grünland (Naturrasen, Wiesen und Weiden)</v>
      </c>
      <c r="R1493" t="str" cm="1">
        <f t="array" ref="R1493">INDEX(Klasse!$D$2:$D$42,MATCH(1,(A1493=Klasse!$A$2:$A$42) * (Species!B1493=Klasse!$B$2:$B$42),0))</f>
        <v>Gebirgs-Magerrasen</v>
      </c>
    </row>
    <row r="1494" spans="1:18" x14ac:dyDescent="0.3">
      <c r="A1494" s="10">
        <v>4</v>
      </c>
      <c r="B1494" s="10">
        <v>3</v>
      </c>
      <c r="C1494" s="10">
        <v>1</v>
      </c>
      <c r="E1494" t="str">
        <f>IF(C1494="",Options!$A$3,IF(D1494="",Options!$A$4,Options!$A$5))</f>
        <v>Verband</v>
      </c>
      <c r="F1494" t="str" cm="1">
        <f t="array" ref="F1494">IF(E1494=Options!$A$3,"",IF(E1494=Options!$A$4,INDEX(Verband!$E$2:$E$179,MATCH(1,(A1494=Verband!$A$2:$A$179) * (Species!B1494=Verband!$B$2:$B$179) * (Species!C1494=Verband!$C$2:$C$179),0)),IF(E1494=Options!$A$5,INDEX(Assoziation!$F$2:$F$96,MATCH(1,(A1494=Assoziation!$A$2:$A$96) * (Species!B1494=Assoziation!$B$2:$B$96) * (Species!C1494=Assoziation!$C$2:$C$96) * (Species!D1494=Assoziation!$D$2:$D$96),0)),"")))</f>
        <v>Seslerion</v>
      </c>
      <c r="G1494" t="str" cm="1">
        <f t="array" ref="G1494">IF(E1494=Options!$A$3,INDEX(Klasse!$D$2:$D$42,MATCH(1,(A1494=Klasse!$A$2:$A$42) * (Species!B1494=Klasse!$B$2:$B$42),0)),IF(E1494=Options!$A$4,INDEX(Verband!$F$2:$F$179,MATCH(1,(A1494=Verband!$A$2:$A$179) * (Species!B1494=Verband!$B$2:$B$179) * (Species!C1494=Verband!$C$2:$C$179),0)),IF(E1494=Options!$A$5,INDEX(Assoziation!$G$2:$G$96,MATCH(1,(A1494=Assoziation!$A$2:$A$96) * (Species!B1494=Assoziation!$B$2:$B$96) * (Species!C1494=Assoziation!$C$2:$C$96) * (Species!D1494=Assoziation!$D$2:$D$96),0)),"")))</f>
        <v>Blaugrashalde</v>
      </c>
      <c r="H1494" s="11" t="s">
        <v>1060</v>
      </c>
      <c r="I1494" s="10">
        <v>0</v>
      </c>
      <c r="J1494" s="10">
        <v>0</v>
      </c>
      <c r="K1494" s="10">
        <v>0</v>
      </c>
      <c r="L1494" t="str">
        <f t="shared" si="129"/>
        <v xml:space="preserve">Thymus </v>
      </c>
      <c r="M1494" t="str">
        <f t="shared" si="130"/>
        <v xml:space="preserve"> praecox</v>
      </c>
      <c r="N1494" t="str">
        <f t="shared" si="131"/>
        <v>polytrichus</v>
      </c>
      <c r="O1494" t="str">
        <f t="shared" si="133"/>
        <v>Subspecies</v>
      </c>
      <c r="P1494" t="str">
        <f t="shared" si="132"/>
        <v/>
      </c>
      <c r="Q1494" t="str">
        <f>LOOKUP(A1494,Formation!$A$2:$A$10,Formation!$B$2:$B$10)</f>
        <v>Grünland (Naturrasen, Wiesen und Weiden)</v>
      </c>
      <c r="R1494" t="str" cm="1">
        <f t="array" ref="R1494">INDEX(Klasse!$D$2:$D$42,MATCH(1,(A1494=Klasse!$A$2:$A$42) * (Species!B1494=Klasse!$B$2:$B$42),0))</f>
        <v>Gebirgs-Magerrasen</v>
      </c>
    </row>
    <row r="1495" spans="1:18" x14ac:dyDescent="0.3">
      <c r="A1495" s="10">
        <v>4</v>
      </c>
      <c r="B1495" s="10">
        <v>3</v>
      </c>
      <c r="C1495" s="10">
        <v>1</v>
      </c>
      <c r="E1495" t="str">
        <f>IF(C1495="",Options!$A$3,IF(D1495="",Options!$A$4,Options!$A$5))</f>
        <v>Verband</v>
      </c>
      <c r="F1495" t="str" cm="1">
        <f t="array" ref="F1495">IF(E1495=Options!$A$3,"",IF(E1495=Options!$A$4,INDEX(Verband!$E$2:$E$179,MATCH(1,(A1495=Verband!$A$2:$A$179) * (Species!B1495=Verband!$B$2:$B$179) * (Species!C1495=Verband!$C$2:$C$179),0)),IF(E1495=Options!$A$5,INDEX(Assoziation!$F$2:$F$96,MATCH(1,(A1495=Assoziation!$A$2:$A$96) * (Species!B1495=Assoziation!$B$2:$B$96) * (Species!C1495=Assoziation!$C$2:$C$96) * (Species!D1495=Assoziation!$D$2:$D$96),0)),"")))</f>
        <v>Seslerion</v>
      </c>
      <c r="G1495" t="str" cm="1">
        <f t="array" ref="G1495">IF(E1495=Options!$A$3,INDEX(Klasse!$D$2:$D$42,MATCH(1,(A1495=Klasse!$A$2:$A$42) * (Species!B1495=Klasse!$B$2:$B$42),0)),IF(E1495=Options!$A$4,INDEX(Verband!$F$2:$F$179,MATCH(1,(A1495=Verband!$A$2:$A$179) * (Species!B1495=Verband!$B$2:$B$179) * (Species!C1495=Verband!$C$2:$C$179),0)),IF(E1495=Options!$A$5,INDEX(Assoziation!$G$2:$G$96,MATCH(1,(A1495=Assoziation!$A$2:$A$96) * (Species!B1495=Assoziation!$B$2:$B$96) * (Species!C1495=Assoziation!$C$2:$C$96) * (Species!D1495=Assoziation!$D$2:$D$96),0)),"")))</f>
        <v>Blaugrashalde</v>
      </c>
      <c r="H1495" s="11" t="s">
        <v>1443</v>
      </c>
      <c r="I1495" s="10">
        <v>0</v>
      </c>
      <c r="J1495" s="10">
        <v>0</v>
      </c>
      <c r="K1495" s="10">
        <v>0</v>
      </c>
      <c r="L1495" t="str">
        <f t="shared" si="129"/>
        <v xml:space="preserve">Trifolium </v>
      </c>
      <c r="M1495" t="str">
        <f t="shared" si="130"/>
        <v xml:space="preserve"> thalii</v>
      </c>
      <c r="N1495" t="str">
        <f t="shared" si="131"/>
        <v/>
      </c>
      <c r="O1495" t="str">
        <f t="shared" si="133"/>
        <v>Species</v>
      </c>
      <c r="P1495" t="str">
        <f t="shared" si="132"/>
        <v>Vill.</v>
      </c>
      <c r="Q1495" t="str">
        <f>LOOKUP(A1495,Formation!$A$2:$A$10,Formation!$B$2:$B$10)</f>
        <v>Grünland (Naturrasen, Wiesen und Weiden)</v>
      </c>
      <c r="R1495" t="str" cm="1">
        <f t="array" ref="R1495">INDEX(Klasse!$D$2:$D$42,MATCH(1,(A1495=Klasse!$A$2:$A$42) * (Species!B1495=Klasse!$B$2:$B$42),0))</f>
        <v>Gebirgs-Magerrasen</v>
      </c>
    </row>
    <row r="1496" spans="1:18" x14ac:dyDescent="0.3">
      <c r="A1496" s="10">
        <v>4</v>
      </c>
      <c r="B1496" s="10">
        <v>3</v>
      </c>
      <c r="C1496" s="10">
        <v>1</v>
      </c>
      <c r="E1496" t="str">
        <f>IF(C1496="",Options!$A$3,IF(D1496="",Options!$A$4,Options!$A$5))</f>
        <v>Verband</v>
      </c>
      <c r="F1496" t="str" cm="1">
        <f t="array" ref="F1496">IF(E1496=Options!$A$3,"",IF(E1496=Options!$A$4,INDEX(Verband!$E$2:$E$179,MATCH(1,(A1496=Verband!$A$2:$A$179) * (Species!B1496=Verband!$B$2:$B$179) * (Species!C1496=Verband!$C$2:$C$179),0)),IF(E1496=Options!$A$5,INDEX(Assoziation!$F$2:$F$96,MATCH(1,(A1496=Assoziation!$A$2:$A$96) * (Species!B1496=Assoziation!$B$2:$B$96) * (Species!C1496=Assoziation!$C$2:$C$96) * (Species!D1496=Assoziation!$D$2:$D$96),0)),"")))</f>
        <v>Seslerion</v>
      </c>
      <c r="G1496" t="str" cm="1">
        <f t="array" ref="G1496">IF(E1496=Options!$A$3,INDEX(Klasse!$D$2:$D$42,MATCH(1,(A1496=Klasse!$A$2:$A$42) * (Species!B1496=Klasse!$B$2:$B$42),0)),IF(E1496=Options!$A$4,INDEX(Verband!$F$2:$F$179,MATCH(1,(A1496=Verband!$A$2:$A$179) * (Species!B1496=Verband!$B$2:$B$179) * (Species!C1496=Verband!$C$2:$C$179),0)),IF(E1496=Options!$A$5,INDEX(Assoziation!$G$2:$G$96,MATCH(1,(A1496=Assoziation!$A$2:$A$96) * (Species!B1496=Assoziation!$B$2:$B$96) * (Species!C1496=Assoziation!$C$2:$C$96) * (Species!D1496=Assoziation!$D$2:$D$96),0)),"")))</f>
        <v>Blaugrashalde</v>
      </c>
      <c r="H1496" s="11" t="s">
        <v>1444</v>
      </c>
      <c r="I1496" s="10">
        <v>0</v>
      </c>
      <c r="J1496" s="10">
        <v>0</v>
      </c>
      <c r="K1496" s="10">
        <v>0</v>
      </c>
      <c r="L1496" t="str">
        <f t="shared" si="129"/>
        <v xml:space="preserve">Viola </v>
      </c>
      <c r="M1496" t="str">
        <f t="shared" si="130"/>
        <v xml:space="preserve"> lutea</v>
      </c>
      <c r="N1496" t="str">
        <f t="shared" si="131"/>
        <v/>
      </c>
      <c r="O1496" t="str">
        <f t="shared" si="133"/>
        <v>Species</v>
      </c>
      <c r="P1496" t="str">
        <f t="shared" si="132"/>
        <v>Huds.</v>
      </c>
      <c r="Q1496" t="str">
        <f>LOOKUP(A1496,Formation!$A$2:$A$10,Formation!$B$2:$B$10)</f>
        <v>Grünland (Naturrasen, Wiesen und Weiden)</v>
      </c>
      <c r="R1496" t="str" cm="1">
        <f t="array" ref="R1496">INDEX(Klasse!$D$2:$D$42,MATCH(1,(A1496=Klasse!$A$2:$A$42) * (Species!B1496=Klasse!$B$2:$B$42),0))</f>
        <v>Gebirgs-Magerrasen</v>
      </c>
    </row>
    <row r="1497" spans="1:18" x14ac:dyDescent="0.3">
      <c r="A1497" s="10">
        <v>4</v>
      </c>
      <c r="B1497" s="10">
        <v>3</v>
      </c>
      <c r="C1497" s="10">
        <v>2</v>
      </c>
      <c r="E1497" t="str">
        <f>IF(C1497="",Options!$A$3,IF(D1497="",Options!$A$4,Options!$A$5))</f>
        <v>Verband</v>
      </c>
      <c r="F1497" t="str" cm="1">
        <f t="array" ref="F1497">IF(E1497=Options!$A$3,"",IF(E1497=Options!$A$4,INDEX(Verband!$E$2:$E$179,MATCH(1,(A1497=Verband!$A$2:$A$179) * (Species!B1497=Verband!$B$2:$B$179) * (Species!C1497=Verband!$C$2:$C$179),0)),IF(E1497=Options!$A$5,INDEX(Assoziation!$F$2:$F$96,MATCH(1,(A1497=Assoziation!$A$2:$A$96) * (Species!B1497=Assoziation!$B$2:$B$96) * (Species!C1497=Assoziation!$C$2:$C$96) * (Species!D1497=Assoziation!$D$2:$D$96),0)),"")))</f>
        <v>Caricion firmae</v>
      </c>
      <c r="G1497" t="str" cm="1">
        <f t="array" ref="G1497">IF(E1497=Options!$A$3,INDEX(Klasse!$D$2:$D$42,MATCH(1,(A1497=Klasse!$A$2:$A$42) * (Species!B1497=Klasse!$B$2:$B$42),0)),IF(E1497=Options!$A$4,INDEX(Verband!$F$2:$F$179,MATCH(1,(A1497=Verband!$A$2:$A$179) * (Species!B1497=Verband!$B$2:$B$179) * (Species!C1497=Verband!$C$2:$C$179),0)),IF(E1497=Options!$A$5,INDEX(Assoziation!$G$2:$G$96,MATCH(1,(A1497=Assoziation!$A$2:$A$96) * (Species!B1497=Assoziation!$B$2:$B$96) * (Species!C1497=Assoziation!$C$2:$C$96) * (Species!D1497=Assoziation!$D$2:$D$96),0)),"")))</f>
        <v>Polsterseggenrasen</v>
      </c>
      <c r="H1497" s="11" t="s">
        <v>1451</v>
      </c>
      <c r="I1497" s="10">
        <v>1</v>
      </c>
      <c r="J1497" s="10">
        <v>1</v>
      </c>
      <c r="K1497" s="10">
        <v>0</v>
      </c>
      <c r="L1497" t="str">
        <f t="shared" si="129"/>
        <v xml:space="preserve">Carex </v>
      </c>
      <c r="M1497" t="str">
        <f t="shared" si="130"/>
        <v xml:space="preserve"> firma</v>
      </c>
      <c r="N1497" t="str">
        <f t="shared" si="131"/>
        <v/>
      </c>
      <c r="O1497" t="str">
        <f t="shared" si="133"/>
        <v>Species</v>
      </c>
      <c r="P1497" t="str">
        <f t="shared" si="132"/>
        <v>Host</v>
      </c>
      <c r="Q1497" t="str">
        <f>LOOKUP(A1497,Formation!$A$2:$A$10,Formation!$B$2:$B$10)</f>
        <v>Grünland (Naturrasen, Wiesen und Weiden)</v>
      </c>
      <c r="R1497" t="str" cm="1">
        <f t="array" ref="R1497">INDEX(Klasse!$D$2:$D$42,MATCH(1,(A1497=Klasse!$A$2:$A$42) * (Species!B1497=Klasse!$B$2:$B$42),0))</f>
        <v>Gebirgs-Magerrasen</v>
      </c>
    </row>
    <row r="1498" spans="1:18" x14ac:dyDescent="0.3">
      <c r="A1498" s="10">
        <v>4</v>
      </c>
      <c r="B1498" s="10">
        <v>3</v>
      </c>
      <c r="C1498" s="10">
        <v>2</v>
      </c>
      <c r="E1498" t="str">
        <f>IF(C1498="",Options!$A$3,IF(D1498="",Options!$A$4,Options!$A$5))</f>
        <v>Verband</v>
      </c>
      <c r="F1498" t="str" cm="1">
        <f t="array" ref="F1498">IF(E1498=Options!$A$3,"",IF(E1498=Options!$A$4,INDEX(Verband!$E$2:$E$179,MATCH(1,(A1498=Verband!$A$2:$A$179) * (Species!B1498=Verband!$B$2:$B$179) * (Species!C1498=Verband!$C$2:$C$179),0)),IF(E1498=Options!$A$5,INDEX(Assoziation!$F$2:$F$96,MATCH(1,(A1498=Assoziation!$A$2:$A$96) * (Species!B1498=Assoziation!$B$2:$B$96) * (Species!C1498=Assoziation!$C$2:$C$96) * (Species!D1498=Assoziation!$D$2:$D$96),0)),"")))</f>
        <v>Caricion firmae</v>
      </c>
      <c r="G1498" t="str" cm="1">
        <f t="array" ref="G1498">IF(E1498=Options!$A$3,INDEX(Klasse!$D$2:$D$42,MATCH(1,(A1498=Klasse!$A$2:$A$42) * (Species!B1498=Klasse!$B$2:$B$42),0)),IF(E1498=Options!$A$4,INDEX(Verband!$F$2:$F$179,MATCH(1,(A1498=Verband!$A$2:$A$179) * (Species!B1498=Verband!$B$2:$B$179) * (Species!C1498=Verband!$C$2:$C$179),0)),IF(E1498=Options!$A$5,INDEX(Assoziation!$G$2:$G$96,MATCH(1,(A1498=Assoziation!$A$2:$A$96) * (Species!B1498=Assoziation!$B$2:$B$96) * (Species!C1498=Assoziation!$C$2:$C$96) * (Species!D1498=Assoziation!$D$2:$D$96),0)),"")))</f>
        <v>Polsterseggenrasen</v>
      </c>
      <c r="H1498" s="11" t="s">
        <v>1452</v>
      </c>
      <c r="I1498" s="10">
        <v>1</v>
      </c>
      <c r="J1498" s="10">
        <v>0</v>
      </c>
      <c r="K1498" s="10">
        <v>0</v>
      </c>
      <c r="L1498" t="str">
        <f t="shared" si="129"/>
        <v xml:space="preserve">Crepis </v>
      </c>
      <c r="M1498" t="str">
        <f t="shared" si="130"/>
        <v xml:space="preserve"> kerneri</v>
      </c>
      <c r="N1498" t="str">
        <f t="shared" si="131"/>
        <v/>
      </c>
      <c r="O1498" t="str">
        <f t="shared" si="133"/>
        <v>Species</v>
      </c>
      <c r="P1498" t="str">
        <f t="shared" si="132"/>
        <v>Rech. f.</v>
      </c>
      <c r="Q1498" t="str">
        <f>LOOKUP(A1498,Formation!$A$2:$A$10,Formation!$B$2:$B$10)</f>
        <v>Grünland (Naturrasen, Wiesen und Weiden)</v>
      </c>
      <c r="R1498" t="str" cm="1">
        <f t="array" ref="R1498">INDEX(Klasse!$D$2:$D$42,MATCH(1,(A1498=Klasse!$A$2:$A$42) * (Species!B1498=Klasse!$B$2:$B$42),0))</f>
        <v>Gebirgs-Magerrasen</v>
      </c>
    </row>
    <row r="1499" spans="1:18" x14ac:dyDescent="0.3">
      <c r="A1499" s="10">
        <v>4</v>
      </c>
      <c r="B1499" s="10">
        <v>3</v>
      </c>
      <c r="C1499" s="10">
        <v>2</v>
      </c>
      <c r="E1499" t="str">
        <f>IF(C1499="",Options!$A$3,IF(D1499="",Options!$A$4,Options!$A$5))</f>
        <v>Verband</v>
      </c>
      <c r="F1499" t="str" cm="1">
        <f t="array" ref="F1499">IF(E1499=Options!$A$3,"",IF(E1499=Options!$A$4,INDEX(Verband!$E$2:$E$179,MATCH(1,(A1499=Verband!$A$2:$A$179) * (Species!B1499=Verband!$B$2:$B$179) * (Species!C1499=Verband!$C$2:$C$179),0)),IF(E1499=Options!$A$5,INDEX(Assoziation!$F$2:$F$96,MATCH(1,(A1499=Assoziation!$A$2:$A$96) * (Species!B1499=Assoziation!$B$2:$B$96) * (Species!C1499=Assoziation!$C$2:$C$96) * (Species!D1499=Assoziation!$D$2:$D$96),0)),"")))</f>
        <v>Caricion firmae</v>
      </c>
      <c r="G1499" t="str" cm="1">
        <f t="array" ref="G1499">IF(E1499=Options!$A$3,INDEX(Klasse!$D$2:$D$42,MATCH(1,(A1499=Klasse!$A$2:$A$42) * (Species!B1499=Klasse!$B$2:$B$42),0)),IF(E1499=Options!$A$4,INDEX(Verband!$F$2:$F$179,MATCH(1,(A1499=Verband!$A$2:$A$179) * (Species!B1499=Verband!$B$2:$B$179) * (Species!C1499=Verband!$C$2:$C$179),0)),IF(E1499=Options!$A$5,INDEX(Assoziation!$G$2:$G$96,MATCH(1,(A1499=Assoziation!$A$2:$A$96) * (Species!B1499=Assoziation!$B$2:$B$96) * (Species!C1499=Assoziation!$C$2:$C$96) * (Species!D1499=Assoziation!$D$2:$D$96),0)),"")))</f>
        <v>Polsterseggenrasen</v>
      </c>
      <c r="H1499" s="11" t="s">
        <v>1453</v>
      </c>
      <c r="I1499" s="10">
        <v>1</v>
      </c>
      <c r="J1499" s="10">
        <v>0</v>
      </c>
      <c r="K1499" s="10">
        <v>0</v>
      </c>
      <c r="L1499" t="str">
        <f t="shared" si="129"/>
        <v xml:space="preserve">Gentiana </v>
      </c>
      <c r="M1499" t="str">
        <f t="shared" si="130"/>
        <v xml:space="preserve"> engadinensis</v>
      </c>
      <c r="N1499" t="str">
        <f t="shared" si="131"/>
        <v/>
      </c>
      <c r="O1499" t="str">
        <f t="shared" si="133"/>
        <v>Species</v>
      </c>
      <c r="P1499" t="str">
        <f t="shared" si="132"/>
        <v>(Wettst.) Braun-Blanq. &amp; Sam.</v>
      </c>
      <c r="Q1499" t="str">
        <f>LOOKUP(A1499,Formation!$A$2:$A$10,Formation!$B$2:$B$10)</f>
        <v>Grünland (Naturrasen, Wiesen und Weiden)</v>
      </c>
      <c r="R1499" t="str" cm="1">
        <f t="array" ref="R1499">INDEX(Klasse!$D$2:$D$42,MATCH(1,(A1499=Klasse!$A$2:$A$42) * (Species!B1499=Klasse!$B$2:$B$42),0))</f>
        <v>Gebirgs-Magerrasen</v>
      </c>
    </row>
    <row r="1500" spans="1:18" x14ac:dyDescent="0.3">
      <c r="A1500" s="10">
        <v>4</v>
      </c>
      <c r="B1500" s="10">
        <v>3</v>
      </c>
      <c r="C1500" s="10">
        <v>2</v>
      </c>
      <c r="E1500" t="str">
        <f>IF(C1500="",Options!$A$3,IF(D1500="",Options!$A$4,Options!$A$5))</f>
        <v>Verband</v>
      </c>
      <c r="F1500" t="str" cm="1">
        <f t="array" ref="F1500">IF(E1500=Options!$A$3,"",IF(E1500=Options!$A$4,INDEX(Verband!$E$2:$E$179,MATCH(1,(A1500=Verband!$A$2:$A$179) * (Species!B1500=Verband!$B$2:$B$179) * (Species!C1500=Verband!$C$2:$C$179),0)),IF(E1500=Options!$A$5,INDEX(Assoziation!$F$2:$F$96,MATCH(1,(A1500=Assoziation!$A$2:$A$96) * (Species!B1500=Assoziation!$B$2:$B$96) * (Species!C1500=Assoziation!$C$2:$C$96) * (Species!D1500=Assoziation!$D$2:$D$96),0)),"")))</f>
        <v>Caricion firmae</v>
      </c>
      <c r="G1500" t="str" cm="1">
        <f t="array" ref="G1500">IF(E1500=Options!$A$3,INDEX(Klasse!$D$2:$D$42,MATCH(1,(A1500=Klasse!$A$2:$A$42) * (Species!B1500=Klasse!$B$2:$B$42),0)),IF(E1500=Options!$A$4,INDEX(Verband!$F$2:$F$179,MATCH(1,(A1500=Verband!$A$2:$A$179) * (Species!B1500=Verband!$B$2:$B$179) * (Species!C1500=Verband!$C$2:$C$179),0)),IF(E1500=Options!$A$5,INDEX(Assoziation!$G$2:$G$96,MATCH(1,(A1500=Assoziation!$A$2:$A$96) * (Species!B1500=Assoziation!$B$2:$B$96) * (Species!C1500=Assoziation!$C$2:$C$96) * (Species!D1500=Assoziation!$D$2:$D$96),0)),"")))</f>
        <v>Polsterseggenrasen</v>
      </c>
      <c r="H1500" s="11" t="s">
        <v>1454</v>
      </c>
      <c r="I1500" s="10">
        <v>1</v>
      </c>
      <c r="J1500" s="10">
        <v>0</v>
      </c>
      <c r="K1500" s="10">
        <v>0</v>
      </c>
      <c r="L1500" t="str">
        <f t="shared" si="129"/>
        <v xml:space="preserve">Pedicularis </v>
      </c>
      <c r="M1500" t="str">
        <f t="shared" si="130"/>
        <v xml:space="preserve"> rostratocapitata</v>
      </c>
      <c r="N1500" t="str">
        <f t="shared" si="131"/>
        <v/>
      </c>
      <c r="O1500" t="str">
        <f t="shared" si="133"/>
        <v>Species</v>
      </c>
      <c r="P1500" t="str">
        <f t="shared" si="132"/>
        <v>Crantz</v>
      </c>
      <c r="Q1500" t="str">
        <f>LOOKUP(A1500,Formation!$A$2:$A$10,Formation!$B$2:$B$10)</f>
        <v>Grünland (Naturrasen, Wiesen und Weiden)</v>
      </c>
      <c r="R1500" t="str" cm="1">
        <f t="array" ref="R1500">INDEX(Klasse!$D$2:$D$42,MATCH(1,(A1500=Klasse!$A$2:$A$42) * (Species!B1500=Klasse!$B$2:$B$42),0))</f>
        <v>Gebirgs-Magerrasen</v>
      </c>
    </row>
    <row r="1501" spans="1:18" x14ac:dyDescent="0.3">
      <c r="A1501" s="10">
        <v>4</v>
      </c>
      <c r="B1501" s="10">
        <v>3</v>
      </c>
      <c r="C1501" s="10">
        <v>2</v>
      </c>
      <c r="E1501" t="str">
        <f>IF(C1501="",Options!$A$3,IF(D1501="",Options!$A$4,Options!$A$5))</f>
        <v>Verband</v>
      </c>
      <c r="F1501" t="str" cm="1">
        <f t="array" ref="F1501">IF(E1501=Options!$A$3,"",IF(E1501=Options!$A$4,INDEX(Verband!$E$2:$E$179,MATCH(1,(A1501=Verband!$A$2:$A$179) * (Species!B1501=Verband!$B$2:$B$179) * (Species!C1501=Verband!$C$2:$C$179),0)),IF(E1501=Options!$A$5,INDEX(Assoziation!$F$2:$F$96,MATCH(1,(A1501=Assoziation!$A$2:$A$96) * (Species!B1501=Assoziation!$B$2:$B$96) * (Species!C1501=Assoziation!$C$2:$C$96) * (Species!D1501=Assoziation!$D$2:$D$96),0)),"")))</f>
        <v>Caricion firmae</v>
      </c>
      <c r="G1501" t="str" cm="1">
        <f t="array" ref="G1501">IF(E1501=Options!$A$3,INDEX(Klasse!$D$2:$D$42,MATCH(1,(A1501=Klasse!$A$2:$A$42) * (Species!B1501=Klasse!$B$2:$B$42),0)),IF(E1501=Options!$A$4,INDEX(Verband!$F$2:$F$179,MATCH(1,(A1501=Verband!$A$2:$A$179) * (Species!B1501=Verband!$B$2:$B$179) * (Species!C1501=Verband!$C$2:$C$179),0)),IF(E1501=Options!$A$5,INDEX(Assoziation!$G$2:$G$96,MATCH(1,(A1501=Assoziation!$A$2:$A$96) * (Species!B1501=Assoziation!$B$2:$B$96) * (Species!C1501=Assoziation!$C$2:$C$96) * (Species!D1501=Assoziation!$D$2:$D$96),0)),"")))</f>
        <v>Polsterseggenrasen</v>
      </c>
      <c r="H1501" s="11" t="s">
        <v>1455</v>
      </c>
      <c r="I1501" s="10">
        <v>1</v>
      </c>
      <c r="J1501" s="10">
        <v>0</v>
      </c>
      <c r="K1501" s="10">
        <v>0</v>
      </c>
      <c r="L1501" t="str">
        <f t="shared" ref="L1501:L1564" si="134">IF(O1501="Genus",H1501,LEFT(H1501,FIND(" ",H1501)))</f>
        <v xml:space="preserve">Saxifraga </v>
      </c>
      <c r="M1501" t="str">
        <f t="shared" ref="M1501:M1564" si="135">IF(O1501="Genus","",MID(H1501,FIND(" ",H1501),FIND(" ",H1501,FIND(" ",H1501)+1)-FIND(" ",H1501)))</f>
        <v xml:space="preserve"> caesia</v>
      </c>
      <c r="N1501" t="str">
        <f t="shared" ref="N1501:N1564" si="136">IF(O1501="Subspecies",MID(H1501,FIND("subsp. ",H1501)+7,LEN(H1501)-FIND("subsp. ",H1501)+7),"")</f>
        <v/>
      </c>
      <c r="O1501" t="str">
        <f t="shared" si="133"/>
        <v>Species</v>
      </c>
      <c r="P1501" t="str">
        <f t="shared" ref="P1501:P1564" si="137">IF(O1501="Species",RIGHT(H1501,LEN(H1501)-FIND(" ",H1501,FIND(" ",H1501)+1)),"")</f>
        <v>L.</v>
      </c>
      <c r="Q1501" t="str">
        <f>LOOKUP(A1501,Formation!$A$2:$A$10,Formation!$B$2:$B$10)</f>
        <v>Grünland (Naturrasen, Wiesen und Weiden)</v>
      </c>
      <c r="R1501" t="str" cm="1">
        <f t="array" ref="R1501">INDEX(Klasse!$D$2:$D$42,MATCH(1,(A1501=Klasse!$A$2:$A$42) * (Species!B1501=Klasse!$B$2:$B$42),0))</f>
        <v>Gebirgs-Magerrasen</v>
      </c>
    </row>
    <row r="1502" spans="1:18" x14ac:dyDescent="0.3">
      <c r="A1502" s="10">
        <v>4</v>
      </c>
      <c r="B1502" s="10">
        <v>3</v>
      </c>
      <c r="C1502" s="10">
        <v>2</v>
      </c>
      <c r="E1502" t="str">
        <f>IF(C1502="",Options!$A$3,IF(D1502="",Options!$A$4,Options!$A$5))</f>
        <v>Verband</v>
      </c>
      <c r="F1502" t="str" cm="1">
        <f t="array" ref="F1502">IF(E1502=Options!$A$3,"",IF(E1502=Options!$A$4,INDEX(Verband!$E$2:$E$179,MATCH(1,(A1502=Verband!$A$2:$A$179) * (Species!B1502=Verband!$B$2:$B$179) * (Species!C1502=Verband!$C$2:$C$179),0)),IF(E1502=Options!$A$5,INDEX(Assoziation!$F$2:$F$96,MATCH(1,(A1502=Assoziation!$A$2:$A$96) * (Species!B1502=Assoziation!$B$2:$B$96) * (Species!C1502=Assoziation!$C$2:$C$96) * (Species!D1502=Assoziation!$D$2:$D$96),0)),"")))</f>
        <v>Caricion firmae</v>
      </c>
      <c r="G1502" t="str" cm="1">
        <f t="array" ref="G1502">IF(E1502=Options!$A$3,INDEX(Klasse!$D$2:$D$42,MATCH(1,(A1502=Klasse!$A$2:$A$42) * (Species!B1502=Klasse!$B$2:$B$42),0)),IF(E1502=Options!$A$4,INDEX(Verband!$F$2:$F$179,MATCH(1,(A1502=Verband!$A$2:$A$179) * (Species!B1502=Verband!$B$2:$B$179) * (Species!C1502=Verband!$C$2:$C$179),0)),IF(E1502=Options!$A$5,INDEX(Assoziation!$G$2:$G$96,MATCH(1,(A1502=Assoziation!$A$2:$A$96) * (Species!B1502=Assoziation!$B$2:$B$96) * (Species!C1502=Assoziation!$C$2:$C$96) * (Species!D1502=Assoziation!$D$2:$D$96),0)),"")))</f>
        <v>Polsterseggenrasen</v>
      </c>
      <c r="H1502" s="11" t="s">
        <v>1395</v>
      </c>
      <c r="I1502" s="10">
        <v>0</v>
      </c>
      <c r="J1502" s="10">
        <v>0</v>
      </c>
      <c r="K1502" s="10">
        <v>0</v>
      </c>
      <c r="L1502" t="str">
        <f t="shared" si="134"/>
        <v xml:space="preserve">Androsace </v>
      </c>
      <c r="M1502" t="str">
        <f t="shared" si="135"/>
        <v xml:space="preserve"> chamaejasme</v>
      </c>
      <c r="N1502" t="str">
        <f t="shared" si="136"/>
        <v/>
      </c>
      <c r="O1502" t="str">
        <f t="shared" si="133"/>
        <v>Species</v>
      </c>
      <c r="P1502" t="str">
        <f t="shared" si="137"/>
        <v>Wulfen</v>
      </c>
      <c r="Q1502" t="str">
        <f>LOOKUP(A1502,Formation!$A$2:$A$10,Formation!$B$2:$B$10)</f>
        <v>Grünland (Naturrasen, Wiesen und Weiden)</v>
      </c>
      <c r="R1502" t="str" cm="1">
        <f t="array" ref="R1502">INDEX(Klasse!$D$2:$D$42,MATCH(1,(A1502=Klasse!$A$2:$A$42) * (Species!B1502=Klasse!$B$2:$B$42),0))</f>
        <v>Gebirgs-Magerrasen</v>
      </c>
    </row>
    <row r="1503" spans="1:18" x14ac:dyDescent="0.3">
      <c r="A1503" s="10">
        <v>4</v>
      </c>
      <c r="B1503" s="10">
        <v>3</v>
      </c>
      <c r="C1503" s="10">
        <v>2</v>
      </c>
      <c r="E1503" t="str">
        <f>IF(C1503="",Options!$A$3,IF(D1503="",Options!$A$4,Options!$A$5))</f>
        <v>Verband</v>
      </c>
      <c r="F1503" t="str" cm="1">
        <f t="array" ref="F1503">IF(E1503=Options!$A$3,"",IF(E1503=Options!$A$4,INDEX(Verband!$E$2:$E$179,MATCH(1,(A1503=Verband!$A$2:$A$179) * (Species!B1503=Verband!$B$2:$B$179) * (Species!C1503=Verband!$C$2:$C$179),0)),IF(E1503=Options!$A$5,INDEX(Assoziation!$F$2:$F$96,MATCH(1,(A1503=Assoziation!$A$2:$A$96) * (Species!B1503=Assoziation!$B$2:$B$96) * (Species!C1503=Assoziation!$C$2:$C$96) * (Species!D1503=Assoziation!$D$2:$D$96),0)),"")))</f>
        <v>Caricion firmae</v>
      </c>
      <c r="G1503" t="str" cm="1">
        <f t="array" ref="G1503">IF(E1503=Options!$A$3,INDEX(Klasse!$D$2:$D$42,MATCH(1,(A1503=Klasse!$A$2:$A$42) * (Species!B1503=Klasse!$B$2:$B$42),0)),IF(E1503=Options!$A$4,INDEX(Verband!$F$2:$F$179,MATCH(1,(A1503=Verband!$A$2:$A$179) * (Species!B1503=Verband!$B$2:$B$179) * (Species!C1503=Verband!$C$2:$C$179),0)),IF(E1503=Options!$A$5,INDEX(Assoziation!$G$2:$G$96,MATCH(1,(A1503=Assoziation!$A$2:$A$96) * (Species!B1503=Assoziation!$B$2:$B$96) * (Species!C1503=Assoziation!$C$2:$C$96) * (Species!D1503=Assoziation!$D$2:$D$96),0)),"")))</f>
        <v>Polsterseggenrasen</v>
      </c>
      <c r="H1503" s="11" t="s">
        <v>895</v>
      </c>
      <c r="I1503" s="10">
        <v>0</v>
      </c>
      <c r="J1503" s="10">
        <v>0</v>
      </c>
      <c r="K1503" s="10">
        <v>0</v>
      </c>
      <c r="L1503" t="str">
        <f t="shared" si="134"/>
        <v xml:space="preserve">Carex </v>
      </c>
      <c r="M1503" t="str">
        <f t="shared" si="135"/>
        <v xml:space="preserve"> mucronata</v>
      </c>
      <c r="N1503" t="str">
        <f t="shared" si="136"/>
        <v/>
      </c>
      <c r="O1503" t="str">
        <f t="shared" si="133"/>
        <v>Species</v>
      </c>
      <c r="P1503" t="str">
        <f t="shared" si="137"/>
        <v>All.</v>
      </c>
      <c r="Q1503" t="str">
        <f>LOOKUP(A1503,Formation!$A$2:$A$10,Formation!$B$2:$B$10)</f>
        <v>Grünland (Naturrasen, Wiesen und Weiden)</v>
      </c>
      <c r="R1503" t="str" cm="1">
        <f t="array" ref="R1503">INDEX(Klasse!$D$2:$D$42,MATCH(1,(A1503=Klasse!$A$2:$A$42) * (Species!B1503=Klasse!$B$2:$B$42),0))</f>
        <v>Gebirgs-Magerrasen</v>
      </c>
    </row>
    <row r="1504" spans="1:18" x14ac:dyDescent="0.3">
      <c r="A1504" s="10">
        <v>4</v>
      </c>
      <c r="B1504" s="10">
        <v>3</v>
      </c>
      <c r="C1504" s="10">
        <v>2</v>
      </c>
      <c r="E1504" t="str">
        <f>IF(C1504="",Options!$A$3,IF(D1504="",Options!$A$4,Options!$A$5))</f>
        <v>Verband</v>
      </c>
      <c r="F1504" t="str" cm="1">
        <f t="array" ref="F1504">IF(E1504=Options!$A$3,"",IF(E1504=Options!$A$4,INDEX(Verband!$E$2:$E$179,MATCH(1,(A1504=Verband!$A$2:$A$179) * (Species!B1504=Verband!$B$2:$B$179) * (Species!C1504=Verband!$C$2:$C$179),0)),IF(E1504=Options!$A$5,INDEX(Assoziation!$F$2:$F$96,MATCH(1,(A1504=Assoziation!$A$2:$A$96) * (Species!B1504=Assoziation!$B$2:$B$96) * (Species!C1504=Assoziation!$C$2:$C$96) * (Species!D1504=Assoziation!$D$2:$D$96),0)),"")))</f>
        <v>Caricion firmae</v>
      </c>
      <c r="G1504" t="str" cm="1">
        <f t="array" ref="G1504">IF(E1504=Options!$A$3,INDEX(Klasse!$D$2:$D$42,MATCH(1,(A1504=Klasse!$A$2:$A$42) * (Species!B1504=Klasse!$B$2:$B$42),0)),IF(E1504=Options!$A$4,INDEX(Verband!$F$2:$F$179,MATCH(1,(A1504=Verband!$A$2:$A$179) * (Species!B1504=Verband!$B$2:$B$179) * (Species!C1504=Verband!$C$2:$C$179),0)),IF(E1504=Options!$A$5,INDEX(Assoziation!$G$2:$G$96,MATCH(1,(A1504=Assoziation!$A$2:$A$96) * (Species!B1504=Assoziation!$B$2:$B$96) * (Species!C1504=Assoziation!$C$2:$C$96) * (Species!D1504=Assoziation!$D$2:$D$96),0)),"")))</f>
        <v>Polsterseggenrasen</v>
      </c>
      <c r="H1504" s="11" t="s">
        <v>1456</v>
      </c>
      <c r="I1504" s="10">
        <v>0</v>
      </c>
      <c r="J1504" s="10">
        <v>0</v>
      </c>
      <c r="K1504" s="10">
        <v>0</v>
      </c>
      <c r="L1504" t="str">
        <f t="shared" si="134"/>
        <v xml:space="preserve">Carex </v>
      </c>
      <c r="M1504" t="str">
        <f t="shared" si="135"/>
        <v xml:space="preserve"> rupestris</v>
      </c>
      <c r="N1504" t="str">
        <f t="shared" si="136"/>
        <v/>
      </c>
      <c r="O1504" t="str">
        <f t="shared" si="133"/>
        <v>Species</v>
      </c>
      <c r="P1504" t="str">
        <f t="shared" si="137"/>
        <v>All.</v>
      </c>
      <c r="Q1504" t="str">
        <f>LOOKUP(A1504,Formation!$A$2:$A$10,Formation!$B$2:$B$10)</f>
        <v>Grünland (Naturrasen, Wiesen und Weiden)</v>
      </c>
      <c r="R1504" t="str" cm="1">
        <f t="array" ref="R1504">INDEX(Klasse!$D$2:$D$42,MATCH(1,(A1504=Klasse!$A$2:$A$42) * (Species!B1504=Klasse!$B$2:$B$42),0))</f>
        <v>Gebirgs-Magerrasen</v>
      </c>
    </row>
    <row r="1505" spans="1:18" x14ac:dyDescent="0.3">
      <c r="A1505" s="10">
        <v>4</v>
      </c>
      <c r="B1505" s="10">
        <v>3</v>
      </c>
      <c r="C1505" s="10">
        <v>2</v>
      </c>
      <c r="E1505" t="str">
        <f>IF(C1505="",Options!$A$3,IF(D1505="",Options!$A$4,Options!$A$5))</f>
        <v>Verband</v>
      </c>
      <c r="F1505" t="str" cm="1">
        <f t="array" ref="F1505">IF(E1505=Options!$A$3,"",IF(E1505=Options!$A$4,INDEX(Verband!$E$2:$E$179,MATCH(1,(A1505=Verband!$A$2:$A$179) * (Species!B1505=Verband!$B$2:$B$179) * (Species!C1505=Verband!$C$2:$C$179),0)),IF(E1505=Options!$A$5,INDEX(Assoziation!$F$2:$F$96,MATCH(1,(A1505=Assoziation!$A$2:$A$96) * (Species!B1505=Assoziation!$B$2:$B$96) * (Species!C1505=Assoziation!$C$2:$C$96) * (Species!D1505=Assoziation!$D$2:$D$96),0)),"")))</f>
        <v>Caricion firmae</v>
      </c>
      <c r="G1505" t="str" cm="1">
        <f t="array" ref="G1505">IF(E1505=Options!$A$3,INDEX(Klasse!$D$2:$D$42,MATCH(1,(A1505=Klasse!$A$2:$A$42) * (Species!B1505=Klasse!$B$2:$B$42),0)),IF(E1505=Options!$A$4,INDEX(Verband!$F$2:$F$179,MATCH(1,(A1505=Verband!$A$2:$A$179) * (Species!B1505=Verband!$B$2:$B$179) * (Species!C1505=Verband!$C$2:$C$179),0)),IF(E1505=Options!$A$5,INDEX(Assoziation!$G$2:$G$96,MATCH(1,(A1505=Assoziation!$A$2:$A$96) * (Species!B1505=Assoziation!$B$2:$B$96) * (Species!C1505=Assoziation!$C$2:$C$96) * (Species!D1505=Assoziation!$D$2:$D$96),0)),"")))</f>
        <v>Polsterseggenrasen</v>
      </c>
      <c r="H1505" s="11" t="s">
        <v>1362</v>
      </c>
      <c r="I1505" s="10">
        <v>0</v>
      </c>
      <c r="J1505" s="10">
        <v>1</v>
      </c>
      <c r="K1505" s="10">
        <v>0</v>
      </c>
      <c r="L1505" t="str">
        <f t="shared" si="134"/>
        <v xml:space="preserve">Carex </v>
      </c>
      <c r="M1505" t="str">
        <f t="shared" si="135"/>
        <v xml:space="preserve"> sempervirens</v>
      </c>
      <c r="N1505" t="str">
        <f t="shared" si="136"/>
        <v/>
      </c>
      <c r="O1505" t="str">
        <f t="shared" si="133"/>
        <v>Species</v>
      </c>
      <c r="P1505" t="str">
        <f t="shared" si="137"/>
        <v>Vill.</v>
      </c>
      <c r="Q1505" t="str">
        <f>LOOKUP(A1505,Formation!$A$2:$A$10,Formation!$B$2:$B$10)</f>
        <v>Grünland (Naturrasen, Wiesen und Weiden)</v>
      </c>
      <c r="R1505" t="str" cm="1">
        <f t="array" ref="R1505">INDEX(Klasse!$D$2:$D$42,MATCH(1,(A1505=Klasse!$A$2:$A$42) * (Species!B1505=Klasse!$B$2:$B$42),0))</f>
        <v>Gebirgs-Magerrasen</v>
      </c>
    </row>
    <row r="1506" spans="1:18" x14ac:dyDescent="0.3">
      <c r="A1506" s="10">
        <v>4</v>
      </c>
      <c r="B1506" s="10">
        <v>3</v>
      </c>
      <c r="C1506" s="10">
        <v>2</v>
      </c>
      <c r="E1506" t="str">
        <f>IF(C1506="",Options!$A$3,IF(D1506="",Options!$A$4,Options!$A$5))</f>
        <v>Verband</v>
      </c>
      <c r="F1506" t="str" cm="1">
        <f t="array" ref="F1506">IF(E1506=Options!$A$3,"",IF(E1506=Options!$A$4,INDEX(Verband!$E$2:$E$179,MATCH(1,(A1506=Verband!$A$2:$A$179) * (Species!B1506=Verband!$B$2:$B$179) * (Species!C1506=Verband!$C$2:$C$179),0)),IF(E1506=Options!$A$5,INDEX(Assoziation!$F$2:$F$96,MATCH(1,(A1506=Assoziation!$A$2:$A$96) * (Species!B1506=Assoziation!$B$2:$B$96) * (Species!C1506=Assoziation!$C$2:$C$96) * (Species!D1506=Assoziation!$D$2:$D$96),0)),"")))</f>
        <v>Caricion firmae</v>
      </c>
      <c r="G1506" t="str" cm="1">
        <f t="array" ref="G1506">IF(E1506=Options!$A$3,INDEX(Klasse!$D$2:$D$42,MATCH(1,(A1506=Klasse!$A$2:$A$42) * (Species!B1506=Klasse!$B$2:$B$42),0)),IF(E1506=Options!$A$4,INDEX(Verband!$F$2:$F$179,MATCH(1,(A1506=Verband!$A$2:$A$179) * (Species!B1506=Verband!$B$2:$B$179) * (Species!C1506=Verband!$C$2:$C$179),0)),IF(E1506=Options!$A$5,INDEX(Assoziation!$G$2:$G$96,MATCH(1,(A1506=Assoziation!$A$2:$A$96) * (Species!B1506=Assoziation!$B$2:$B$96) * (Species!C1506=Assoziation!$C$2:$C$96) * (Species!D1506=Assoziation!$D$2:$D$96),0)),"")))</f>
        <v>Polsterseggenrasen</v>
      </c>
      <c r="H1506" s="11" t="s">
        <v>1457</v>
      </c>
      <c r="I1506" s="10">
        <v>0</v>
      </c>
      <c r="J1506" s="10">
        <v>0</v>
      </c>
      <c r="K1506" s="10">
        <v>0</v>
      </c>
      <c r="L1506" t="str">
        <f t="shared" si="134"/>
        <v xml:space="preserve">Chamorchis </v>
      </c>
      <c r="M1506" t="str">
        <f t="shared" si="135"/>
        <v xml:space="preserve"> alpina</v>
      </c>
      <c r="N1506" t="str">
        <f t="shared" si="136"/>
        <v/>
      </c>
      <c r="O1506" t="str">
        <f t="shared" si="133"/>
        <v>Species</v>
      </c>
      <c r="P1506" t="str">
        <f t="shared" si="137"/>
        <v>(L.) Rich.</v>
      </c>
      <c r="Q1506" t="str">
        <f>LOOKUP(A1506,Formation!$A$2:$A$10,Formation!$B$2:$B$10)</f>
        <v>Grünland (Naturrasen, Wiesen und Weiden)</v>
      </c>
      <c r="R1506" t="str" cm="1">
        <f t="array" ref="R1506">INDEX(Klasse!$D$2:$D$42,MATCH(1,(A1506=Klasse!$A$2:$A$42) * (Species!B1506=Klasse!$B$2:$B$42),0))</f>
        <v>Gebirgs-Magerrasen</v>
      </c>
    </row>
    <row r="1507" spans="1:18" x14ac:dyDescent="0.3">
      <c r="A1507" s="10">
        <v>4</v>
      </c>
      <c r="B1507" s="10">
        <v>3</v>
      </c>
      <c r="C1507" s="10">
        <v>2</v>
      </c>
      <c r="E1507" t="str">
        <f>IF(C1507="",Options!$A$3,IF(D1507="",Options!$A$4,Options!$A$5))</f>
        <v>Verband</v>
      </c>
      <c r="F1507" t="str" cm="1">
        <f t="array" ref="F1507">IF(E1507=Options!$A$3,"",IF(E1507=Options!$A$4,INDEX(Verband!$E$2:$E$179,MATCH(1,(A1507=Verband!$A$2:$A$179) * (Species!B1507=Verband!$B$2:$B$179) * (Species!C1507=Verband!$C$2:$C$179),0)),IF(E1507=Options!$A$5,INDEX(Assoziation!$F$2:$F$96,MATCH(1,(A1507=Assoziation!$A$2:$A$96) * (Species!B1507=Assoziation!$B$2:$B$96) * (Species!C1507=Assoziation!$C$2:$C$96) * (Species!D1507=Assoziation!$D$2:$D$96),0)),"")))</f>
        <v>Caricion firmae</v>
      </c>
      <c r="G1507" t="str" cm="1">
        <f t="array" ref="G1507">IF(E1507=Options!$A$3,INDEX(Klasse!$D$2:$D$42,MATCH(1,(A1507=Klasse!$A$2:$A$42) * (Species!B1507=Klasse!$B$2:$B$42),0)),IF(E1507=Options!$A$4,INDEX(Verband!$F$2:$F$179,MATCH(1,(A1507=Verband!$A$2:$A$179) * (Species!B1507=Verband!$B$2:$B$179) * (Species!C1507=Verband!$C$2:$C$179),0)),IF(E1507=Options!$A$5,INDEX(Assoziation!$G$2:$G$96,MATCH(1,(A1507=Assoziation!$A$2:$A$96) * (Species!B1507=Assoziation!$B$2:$B$96) * (Species!C1507=Assoziation!$C$2:$C$96) * (Species!D1507=Assoziation!$D$2:$D$96),0)),"")))</f>
        <v>Polsterseggenrasen</v>
      </c>
      <c r="H1507" s="11" t="s">
        <v>989</v>
      </c>
      <c r="I1507" s="10">
        <v>0</v>
      </c>
      <c r="J1507" s="10">
        <v>1</v>
      </c>
      <c r="K1507" s="10">
        <v>0</v>
      </c>
      <c r="L1507" t="str">
        <f t="shared" si="134"/>
        <v xml:space="preserve">Dryas </v>
      </c>
      <c r="M1507" t="str">
        <f t="shared" si="135"/>
        <v xml:space="preserve"> octopetala</v>
      </c>
      <c r="N1507" t="str">
        <f t="shared" si="136"/>
        <v/>
      </c>
      <c r="O1507" t="str">
        <f t="shared" si="133"/>
        <v>Species</v>
      </c>
      <c r="P1507" t="str">
        <f t="shared" si="137"/>
        <v>L.</v>
      </c>
      <c r="Q1507" t="str">
        <f>LOOKUP(A1507,Formation!$A$2:$A$10,Formation!$B$2:$B$10)</f>
        <v>Grünland (Naturrasen, Wiesen und Weiden)</v>
      </c>
      <c r="R1507" t="str" cm="1">
        <f t="array" ref="R1507">INDEX(Klasse!$D$2:$D$42,MATCH(1,(A1507=Klasse!$A$2:$A$42) * (Species!B1507=Klasse!$B$2:$B$42),0))</f>
        <v>Gebirgs-Magerrasen</v>
      </c>
    </row>
    <row r="1508" spans="1:18" x14ac:dyDescent="0.3">
      <c r="A1508" s="10">
        <v>4</v>
      </c>
      <c r="B1508" s="10">
        <v>3</v>
      </c>
      <c r="C1508" s="10">
        <v>2</v>
      </c>
      <c r="E1508" t="str">
        <f>IF(C1508="",Options!$A$3,IF(D1508="",Options!$A$4,Options!$A$5))</f>
        <v>Verband</v>
      </c>
      <c r="F1508" t="str" cm="1">
        <f t="array" ref="F1508">IF(E1508=Options!$A$3,"",IF(E1508=Options!$A$4,INDEX(Verband!$E$2:$E$179,MATCH(1,(A1508=Verband!$A$2:$A$179) * (Species!B1508=Verband!$B$2:$B$179) * (Species!C1508=Verband!$C$2:$C$179),0)),IF(E1508=Options!$A$5,INDEX(Assoziation!$F$2:$F$96,MATCH(1,(A1508=Assoziation!$A$2:$A$96) * (Species!B1508=Assoziation!$B$2:$B$96) * (Species!C1508=Assoziation!$C$2:$C$96) * (Species!D1508=Assoziation!$D$2:$D$96),0)),"")))</f>
        <v>Caricion firmae</v>
      </c>
      <c r="G1508" t="str" cm="1">
        <f t="array" ref="G1508">IF(E1508=Options!$A$3,INDEX(Klasse!$D$2:$D$42,MATCH(1,(A1508=Klasse!$A$2:$A$42) * (Species!B1508=Klasse!$B$2:$B$42),0)),IF(E1508=Options!$A$4,INDEX(Verband!$F$2:$F$179,MATCH(1,(A1508=Verband!$A$2:$A$179) * (Species!B1508=Verband!$B$2:$B$179) * (Species!C1508=Verband!$C$2:$C$179),0)),IF(E1508=Options!$A$5,INDEX(Assoziation!$G$2:$G$96,MATCH(1,(A1508=Assoziation!$A$2:$A$96) * (Species!B1508=Assoziation!$B$2:$B$96) * (Species!C1508=Assoziation!$C$2:$C$96) * (Species!D1508=Assoziation!$D$2:$D$96),0)),"")))</f>
        <v>Polsterseggenrasen</v>
      </c>
      <c r="H1508" s="11" t="s">
        <v>1365</v>
      </c>
      <c r="I1508" s="10">
        <v>0</v>
      </c>
      <c r="J1508" s="10">
        <v>1</v>
      </c>
      <c r="K1508" s="10">
        <v>0</v>
      </c>
      <c r="L1508" t="str">
        <f t="shared" si="134"/>
        <v xml:space="preserve">Festuca </v>
      </c>
      <c r="M1508" t="str">
        <f t="shared" si="135"/>
        <v xml:space="preserve"> quadriflora</v>
      </c>
      <c r="N1508" t="str">
        <f t="shared" si="136"/>
        <v/>
      </c>
      <c r="O1508" t="str">
        <f t="shared" si="133"/>
        <v>Species</v>
      </c>
      <c r="P1508" t="str">
        <f t="shared" si="137"/>
        <v>Honck.</v>
      </c>
      <c r="Q1508" t="str">
        <f>LOOKUP(A1508,Formation!$A$2:$A$10,Formation!$B$2:$B$10)</f>
        <v>Grünland (Naturrasen, Wiesen und Weiden)</v>
      </c>
      <c r="R1508" t="str" cm="1">
        <f t="array" ref="R1508">INDEX(Klasse!$D$2:$D$42,MATCH(1,(A1508=Klasse!$A$2:$A$42) * (Species!B1508=Klasse!$B$2:$B$42),0))</f>
        <v>Gebirgs-Magerrasen</v>
      </c>
    </row>
    <row r="1509" spans="1:18" x14ac:dyDescent="0.3">
      <c r="A1509" s="10">
        <v>4</v>
      </c>
      <c r="B1509" s="10">
        <v>3</v>
      </c>
      <c r="C1509" s="10">
        <v>2</v>
      </c>
      <c r="E1509" t="str">
        <f>IF(C1509="",Options!$A$3,IF(D1509="",Options!$A$4,Options!$A$5))</f>
        <v>Verband</v>
      </c>
      <c r="F1509" t="str" cm="1">
        <f t="array" ref="F1509">IF(E1509=Options!$A$3,"",IF(E1509=Options!$A$4,INDEX(Verband!$E$2:$E$179,MATCH(1,(A1509=Verband!$A$2:$A$179) * (Species!B1509=Verband!$B$2:$B$179) * (Species!C1509=Verband!$C$2:$C$179),0)),IF(E1509=Options!$A$5,INDEX(Assoziation!$F$2:$F$96,MATCH(1,(A1509=Assoziation!$A$2:$A$96) * (Species!B1509=Assoziation!$B$2:$B$96) * (Species!C1509=Assoziation!$C$2:$C$96) * (Species!D1509=Assoziation!$D$2:$D$96),0)),"")))</f>
        <v>Caricion firmae</v>
      </c>
      <c r="G1509" t="str" cm="1">
        <f t="array" ref="G1509">IF(E1509=Options!$A$3,INDEX(Klasse!$D$2:$D$42,MATCH(1,(A1509=Klasse!$A$2:$A$42) * (Species!B1509=Klasse!$B$2:$B$42),0)),IF(E1509=Options!$A$4,INDEX(Verband!$F$2:$F$179,MATCH(1,(A1509=Verband!$A$2:$A$179) * (Species!B1509=Verband!$B$2:$B$179) * (Species!C1509=Verband!$C$2:$C$179),0)),IF(E1509=Options!$A$5,INDEX(Assoziation!$G$2:$G$96,MATCH(1,(A1509=Assoziation!$A$2:$A$96) * (Species!B1509=Assoziation!$B$2:$B$96) * (Species!C1509=Assoziation!$C$2:$C$96) * (Species!D1509=Assoziation!$D$2:$D$96),0)),"")))</f>
        <v>Polsterseggenrasen</v>
      </c>
      <c r="H1509" s="11" t="s">
        <v>1412</v>
      </c>
      <c r="I1509" s="10">
        <v>0</v>
      </c>
      <c r="J1509" s="10">
        <v>0</v>
      </c>
      <c r="K1509" s="10">
        <v>0</v>
      </c>
      <c r="L1509" t="str">
        <f t="shared" si="134"/>
        <v xml:space="preserve">Gentiana </v>
      </c>
      <c r="M1509" t="str">
        <f t="shared" si="135"/>
        <v xml:space="preserve"> clusii</v>
      </c>
      <c r="N1509" t="str">
        <f t="shared" si="136"/>
        <v/>
      </c>
      <c r="O1509" t="str">
        <f t="shared" si="133"/>
        <v>Species</v>
      </c>
      <c r="P1509" t="str">
        <f t="shared" si="137"/>
        <v>E. P. Perrier &amp; Songeon</v>
      </c>
      <c r="Q1509" t="str">
        <f>LOOKUP(A1509,Formation!$A$2:$A$10,Formation!$B$2:$B$10)</f>
        <v>Grünland (Naturrasen, Wiesen und Weiden)</v>
      </c>
      <c r="R1509" t="str" cm="1">
        <f t="array" ref="R1509">INDEX(Klasse!$D$2:$D$42,MATCH(1,(A1509=Klasse!$A$2:$A$42) * (Species!B1509=Klasse!$B$2:$B$42),0))</f>
        <v>Gebirgs-Magerrasen</v>
      </c>
    </row>
    <row r="1510" spans="1:18" x14ac:dyDescent="0.3">
      <c r="A1510" s="10">
        <v>4</v>
      </c>
      <c r="B1510" s="10">
        <v>3</v>
      </c>
      <c r="C1510" s="10">
        <v>2</v>
      </c>
      <c r="E1510" t="str">
        <f>IF(C1510="",Options!$A$3,IF(D1510="",Options!$A$4,Options!$A$5))</f>
        <v>Verband</v>
      </c>
      <c r="F1510" t="str" cm="1">
        <f t="array" ref="F1510">IF(E1510=Options!$A$3,"",IF(E1510=Options!$A$4,INDEX(Verband!$E$2:$E$179,MATCH(1,(A1510=Verband!$A$2:$A$179) * (Species!B1510=Verband!$B$2:$B$179) * (Species!C1510=Verband!$C$2:$C$179),0)),IF(E1510=Options!$A$5,INDEX(Assoziation!$F$2:$F$96,MATCH(1,(A1510=Assoziation!$A$2:$A$96) * (Species!B1510=Assoziation!$B$2:$B$96) * (Species!C1510=Assoziation!$C$2:$C$96) * (Species!D1510=Assoziation!$D$2:$D$96),0)),"")))</f>
        <v>Caricion firmae</v>
      </c>
      <c r="G1510" t="str" cm="1">
        <f t="array" ref="G1510">IF(E1510=Options!$A$3,INDEX(Klasse!$D$2:$D$42,MATCH(1,(A1510=Klasse!$A$2:$A$42) * (Species!B1510=Klasse!$B$2:$B$42),0)),IF(E1510=Options!$A$4,INDEX(Verband!$F$2:$F$179,MATCH(1,(A1510=Verband!$A$2:$A$179) * (Species!B1510=Verband!$B$2:$B$179) * (Species!C1510=Verband!$C$2:$C$179),0)),IF(E1510=Options!$A$5,INDEX(Assoziation!$G$2:$G$96,MATCH(1,(A1510=Assoziation!$A$2:$A$96) * (Species!B1510=Assoziation!$B$2:$B$96) * (Species!C1510=Assoziation!$C$2:$C$96) * (Species!D1510=Assoziation!$D$2:$D$96),0)),"")))</f>
        <v>Polsterseggenrasen</v>
      </c>
      <c r="H1510" s="11" t="s">
        <v>1051</v>
      </c>
      <c r="I1510" s="10">
        <v>0</v>
      </c>
      <c r="J1510" s="10">
        <v>0</v>
      </c>
      <c r="K1510" s="10">
        <v>0</v>
      </c>
      <c r="L1510" t="str">
        <f t="shared" si="134"/>
        <v xml:space="preserve">Helianthemum </v>
      </c>
      <c r="M1510" t="str">
        <f t="shared" si="135"/>
        <v xml:space="preserve"> alpestre</v>
      </c>
      <c r="N1510" t="str">
        <f t="shared" si="136"/>
        <v/>
      </c>
      <c r="O1510" t="str">
        <f t="shared" si="133"/>
        <v>Species</v>
      </c>
      <c r="P1510" t="str">
        <f t="shared" si="137"/>
        <v>(Jacq.) DC.</v>
      </c>
      <c r="Q1510" t="str">
        <f>LOOKUP(A1510,Formation!$A$2:$A$10,Formation!$B$2:$B$10)</f>
        <v>Grünland (Naturrasen, Wiesen und Weiden)</v>
      </c>
      <c r="R1510" t="str" cm="1">
        <f t="array" ref="R1510">INDEX(Klasse!$D$2:$D$42,MATCH(1,(A1510=Klasse!$A$2:$A$42) * (Species!B1510=Klasse!$B$2:$B$42),0))</f>
        <v>Gebirgs-Magerrasen</v>
      </c>
    </row>
    <row r="1511" spans="1:18" x14ac:dyDescent="0.3">
      <c r="A1511" s="10">
        <v>4</v>
      </c>
      <c r="B1511" s="10">
        <v>3</v>
      </c>
      <c r="C1511" s="10">
        <v>2</v>
      </c>
      <c r="E1511" t="str">
        <f>IF(C1511="",Options!$A$3,IF(D1511="",Options!$A$4,Options!$A$5))</f>
        <v>Verband</v>
      </c>
      <c r="F1511" t="str" cm="1">
        <f t="array" ref="F1511">IF(E1511=Options!$A$3,"",IF(E1511=Options!$A$4,INDEX(Verband!$E$2:$E$179,MATCH(1,(A1511=Verband!$A$2:$A$179) * (Species!B1511=Verband!$B$2:$B$179) * (Species!C1511=Verband!$C$2:$C$179),0)),IF(E1511=Options!$A$5,INDEX(Assoziation!$F$2:$F$96,MATCH(1,(A1511=Assoziation!$A$2:$A$96) * (Species!B1511=Assoziation!$B$2:$B$96) * (Species!C1511=Assoziation!$C$2:$C$96) * (Species!D1511=Assoziation!$D$2:$D$96),0)),"")))</f>
        <v>Caricion firmae</v>
      </c>
      <c r="G1511" t="str" cm="1">
        <f t="array" ref="G1511">IF(E1511=Options!$A$3,INDEX(Klasse!$D$2:$D$42,MATCH(1,(A1511=Klasse!$A$2:$A$42) * (Species!B1511=Klasse!$B$2:$B$42),0)),IF(E1511=Options!$A$4,INDEX(Verband!$F$2:$F$179,MATCH(1,(A1511=Verband!$A$2:$A$179) * (Species!B1511=Verband!$B$2:$B$179) * (Species!C1511=Verband!$C$2:$C$179),0)),IF(E1511=Options!$A$5,INDEX(Assoziation!$G$2:$G$96,MATCH(1,(A1511=Assoziation!$A$2:$A$96) * (Species!B1511=Assoziation!$B$2:$B$96) * (Species!C1511=Assoziation!$C$2:$C$96) * (Species!D1511=Assoziation!$D$2:$D$96),0)),"")))</f>
        <v>Polsterseggenrasen</v>
      </c>
      <c r="H1511" s="11" t="s">
        <v>1458</v>
      </c>
      <c r="I1511" s="10">
        <v>0</v>
      </c>
      <c r="J1511" s="10">
        <v>0</v>
      </c>
      <c r="K1511" s="10">
        <v>0</v>
      </c>
      <c r="L1511" t="str">
        <f t="shared" si="134"/>
        <v xml:space="preserve">Pedicularis </v>
      </c>
      <c r="M1511" t="str">
        <f t="shared" si="135"/>
        <v xml:space="preserve"> oederi</v>
      </c>
      <c r="N1511" t="str">
        <f t="shared" si="136"/>
        <v/>
      </c>
      <c r="O1511" t="str">
        <f t="shared" si="133"/>
        <v>Species</v>
      </c>
      <c r="P1511" t="str">
        <f t="shared" si="137"/>
        <v>Hornem.</v>
      </c>
      <c r="Q1511" t="str">
        <f>LOOKUP(A1511,Formation!$A$2:$A$10,Formation!$B$2:$B$10)</f>
        <v>Grünland (Naturrasen, Wiesen und Weiden)</v>
      </c>
      <c r="R1511" t="str" cm="1">
        <f t="array" ref="R1511">INDEX(Klasse!$D$2:$D$42,MATCH(1,(A1511=Klasse!$A$2:$A$42) * (Species!B1511=Klasse!$B$2:$B$42),0))</f>
        <v>Gebirgs-Magerrasen</v>
      </c>
    </row>
    <row r="1512" spans="1:18" x14ac:dyDescent="0.3">
      <c r="A1512" s="10">
        <v>4</v>
      </c>
      <c r="B1512" s="10">
        <v>3</v>
      </c>
      <c r="C1512" s="10">
        <v>2</v>
      </c>
      <c r="E1512" t="str">
        <f>IF(C1512="",Options!$A$3,IF(D1512="",Options!$A$4,Options!$A$5))</f>
        <v>Verband</v>
      </c>
      <c r="F1512" t="str" cm="1">
        <f t="array" ref="F1512">IF(E1512=Options!$A$3,"",IF(E1512=Options!$A$4,INDEX(Verband!$E$2:$E$179,MATCH(1,(A1512=Verband!$A$2:$A$179) * (Species!B1512=Verband!$B$2:$B$179) * (Species!C1512=Verband!$C$2:$C$179),0)),IF(E1512=Options!$A$5,INDEX(Assoziation!$F$2:$F$96,MATCH(1,(A1512=Assoziation!$A$2:$A$96) * (Species!B1512=Assoziation!$B$2:$B$96) * (Species!C1512=Assoziation!$C$2:$C$96) * (Species!D1512=Assoziation!$D$2:$D$96),0)),"")))</f>
        <v>Caricion firmae</v>
      </c>
      <c r="G1512" t="str" cm="1">
        <f t="array" ref="G1512">IF(E1512=Options!$A$3,INDEX(Klasse!$D$2:$D$42,MATCH(1,(A1512=Klasse!$A$2:$A$42) * (Species!B1512=Klasse!$B$2:$B$42),0)),IF(E1512=Options!$A$4,INDEX(Verband!$F$2:$F$179,MATCH(1,(A1512=Verband!$A$2:$A$179) * (Species!B1512=Verband!$B$2:$B$179) * (Species!C1512=Verband!$C$2:$C$179),0)),IF(E1512=Options!$A$5,INDEX(Assoziation!$G$2:$G$96,MATCH(1,(A1512=Assoziation!$A$2:$A$96) * (Species!B1512=Assoziation!$B$2:$B$96) * (Species!C1512=Assoziation!$C$2:$C$96) * (Species!D1512=Assoziation!$D$2:$D$96),0)),"")))</f>
        <v>Polsterseggenrasen</v>
      </c>
      <c r="H1512" s="11" t="s">
        <v>1459</v>
      </c>
      <c r="I1512" s="10">
        <v>0</v>
      </c>
      <c r="J1512" s="10">
        <v>0</v>
      </c>
      <c r="K1512" s="10">
        <v>0</v>
      </c>
      <c r="L1512" t="str">
        <f t="shared" si="134"/>
        <v xml:space="preserve">Polygala </v>
      </c>
      <c r="M1512" t="str">
        <f t="shared" si="135"/>
        <v xml:space="preserve"> alpina</v>
      </c>
      <c r="N1512" t="str">
        <f t="shared" si="136"/>
        <v/>
      </c>
      <c r="O1512" t="str">
        <f t="shared" si="133"/>
        <v>Species</v>
      </c>
      <c r="P1512" t="str">
        <f t="shared" si="137"/>
        <v>(DC.) Steud.</v>
      </c>
      <c r="Q1512" t="str">
        <f>LOOKUP(A1512,Formation!$A$2:$A$10,Formation!$B$2:$B$10)</f>
        <v>Grünland (Naturrasen, Wiesen und Weiden)</v>
      </c>
      <c r="R1512" t="str" cm="1">
        <f t="array" ref="R1512">INDEX(Klasse!$D$2:$D$42,MATCH(1,(A1512=Klasse!$A$2:$A$42) * (Species!B1512=Klasse!$B$2:$B$42),0))</f>
        <v>Gebirgs-Magerrasen</v>
      </c>
    </row>
    <row r="1513" spans="1:18" x14ac:dyDescent="0.3">
      <c r="A1513" s="10">
        <v>4</v>
      </c>
      <c r="B1513" s="10">
        <v>3</v>
      </c>
      <c r="C1513" s="10">
        <v>2</v>
      </c>
      <c r="E1513" t="str">
        <f>IF(C1513="",Options!$A$3,IF(D1513="",Options!$A$4,Options!$A$5))</f>
        <v>Verband</v>
      </c>
      <c r="F1513" t="str" cm="1">
        <f t="array" ref="F1513">IF(E1513=Options!$A$3,"",IF(E1513=Options!$A$4,INDEX(Verband!$E$2:$E$179,MATCH(1,(A1513=Verband!$A$2:$A$179) * (Species!B1513=Verband!$B$2:$B$179) * (Species!C1513=Verband!$C$2:$C$179),0)),IF(E1513=Options!$A$5,INDEX(Assoziation!$F$2:$F$96,MATCH(1,(A1513=Assoziation!$A$2:$A$96) * (Species!B1513=Assoziation!$B$2:$B$96) * (Species!C1513=Assoziation!$C$2:$C$96) * (Species!D1513=Assoziation!$D$2:$D$96),0)),"")))</f>
        <v>Caricion firmae</v>
      </c>
      <c r="G1513" t="str" cm="1">
        <f t="array" ref="G1513">IF(E1513=Options!$A$3,INDEX(Klasse!$D$2:$D$42,MATCH(1,(A1513=Klasse!$A$2:$A$42) * (Species!B1513=Klasse!$B$2:$B$42),0)),IF(E1513=Options!$A$4,INDEX(Verband!$F$2:$F$179,MATCH(1,(A1513=Verband!$A$2:$A$179) * (Species!B1513=Verband!$B$2:$B$179) * (Species!C1513=Verband!$C$2:$C$179),0)),IF(E1513=Options!$A$5,INDEX(Assoziation!$G$2:$G$96,MATCH(1,(A1513=Assoziation!$A$2:$A$96) * (Species!B1513=Assoziation!$B$2:$B$96) * (Species!C1513=Assoziation!$C$2:$C$96) * (Species!D1513=Assoziation!$D$2:$D$96),0)),"")))</f>
        <v>Polsterseggenrasen</v>
      </c>
      <c r="H1513" s="11" t="s">
        <v>903</v>
      </c>
      <c r="I1513" s="10">
        <v>0</v>
      </c>
      <c r="J1513" s="10">
        <v>0</v>
      </c>
      <c r="K1513" s="10">
        <v>0</v>
      </c>
      <c r="L1513" t="str">
        <f t="shared" si="134"/>
        <v xml:space="preserve">Saxifraga </v>
      </c>
      <c r="M1513" t="str">
        <f t="shared" si="135"/>
        <v xml:space="preserve"> paniculata</v>
      </c>
      <c r="N1513" t="str">
        <f t="shared" si="136"/>
        <v/>
      </c>
      <c r="O1513" t="str">
        <f t="shared" si="133"/>
        <v>Species</v>
      </c>
      <c r="P1513" t="str">
        <f t="shared" si="137"/>
        <v>Mill.</v>
      </c>
      <c r="Q1513" t="str">
        <f>LOOKUP(A1513,Formation!$A$2:$A$10,Formation!$B$2:$B$10)</f>
        <v>Grünland (Naturrasen, Wiesen und Weiden)</v>
      </c>
      <c r="R1513" t="str" cm="1">
        <f t="array" ref="R1513">INDEX(Klasse!$D$2:$D$42,MATCH(1,(A1513=Klasse!$A$2:$A$42) * (Species!B1513=Klasse!$B$2:$B$42),0))</f>
        <v>Gebirgs-Magerrasen</v>
      </c>
    </row>
    <row r="1514" spans="1:18" x14ac:dyDescent="0.3">
      <c r="A1514" s="10">
        <v>4</v>
      </c>
      <c r="B1514" s="10">
        <v>3</v>
      </c>
      <c r="C1514" s="10">
        <v>2</v>
      </c>
      <c r="E1514" t="str">
        <f>IF(C1514="",Options!$A$3,IF(D1514="",Options!$A$4,Options!$A$5))</f>
        <v>Verband</v>
      </c>
      <c r="F1514" t="str" cm="1">
        <f t="array" ref="F1514">IF(E1514=Options!$A$3,"",IF(E1514=Options!$A$4,INDEX(Verband!$E$2:$E$179,MATCH(1,(A1514=Verband!$A$2:$A$179) * (Species!B1514=Verband!$B$2:$B$179) * (Species!C1514=Verband!$C$2:$C$179),0)),IF(E1514=Options!$A$5,INDEX(Assoziation!$F$2:$F$96,MATCH(1,(A1514=Assoziation!$A$2:$A$96) * (Species!B1514=Assoziation!$B$2:$B$96) * (Species!C1514=Assoziation!$C$2:$C$96) * (Species!D1514=Assoziation!$D$2:$D$96),0)),"")))</f>
        <v>Caricion firmae</v>
      </c>
      <c r="G1514" t="str" cm="1">
        <f t="array" ref="G1514">IF(E1514=Options!$A$3,INDEX(Klasse!$D$2:$D$42,MATCH(1,(A1514=Klasse!$A$2:$A$42) * (Species!B1514=Klasse!$B$2:$B$42),0)),IF(E1514=Options!$A$4,INDEX(Verband!$F$2:$F$179,MATCH(1,(A1514=Verband!$A$2:$A$179) * (Species!B1514=Verband!$B$2:$B$179) * (Species!C1514=Verband!$C$2:$C$179),0)),IF(E1514=Options!$A$5,INDEX(Assoziation!$G$2:$G$96,MATCH(1,(A1514=Assoziation!$A$2:$A$96) * (Species!B1514=Assoziation!$B$2:$B$96) * (Species!C1514=Assoziation!$C$2:$C$96) * (Species!D1514=Assoziation!$D$2:$D$96),0)),"")))</f>
        <v>Polsterseggenrasen</v>
      </c>
      <c r="H1514" s="11" t="s">
        <v>1059</v>
      </c>
      <c r="I1514" s="10">
        <v>0</v>
      </c>
      <c r="J1514" s="10">
        <v>0</v>
      </c>
      <c r="K1514" s="10">
        <v>0</v>
      </c>
      <c r="L1514" t="str">
        <f t="shared" si="134"/>
        <v xml:space="preserve">Sesleria </v>
      </c>
      <c r="M1514" t="str">
        <f t="shared" si="135"/>
        <v xml:space="preserve"> caerulea</v>
      </c>
      <c r="N1514" t="str">
        <f t="shared" si="136"/>
        <v/>
      </c>
      <c r="O1514" t="str">
        <f t="shared" si="133"/>
        <v>Species</v>
      </c>
      <c r="P1514" t="str">
        <f t="shared" si="137"/>
        <v>(L.) Ard.</v>
      </c>
      <c r="Q1514" t="str">
        <f>LOOKUP(A1514,Formation!$A$2:$A$10,Formation!$B$2:$B$10)</f>
        <v>Grünland (Naturrasen, Wiesen und Weiden)</v>
      </c>
      <c r="R1514" t="str" cm="1">
        <f t="array" ref="R1514">INDEX(Klasse!$D$2:$D$42,MATCH(1,(A1514=Klasse!$A$2:$A$42) * (Species!B1514=Klasse!$B$2:$B$42),0))</f>
        <v>Gebirgs-Magerrasen</v>
      </c>
    </row>
    <row r="1515" spans="1:18" x14ac:dyDescent="0.3">
      <c r="A1515" s="10">
        <v>4</v>
      </c>
      <c r="B1515" s="10">
        <v>3</v>
      </c>
      <c r="C1515" s="10">
        <v>2</v>
      </c>
      <c r="E1515" t="str">
        <f>IF(C1515="",Options!$A$3,IF(D1515="",Options!$A$4,Options!$A$5))</f>
        <v>Verband</v>
      </c>
      <c r="F1515" t="str" cm="1">
        <f t="array" ref="F1515">IF(E1515=Options!$A$3,"",IF(E1515=Options!$A$4,INDEX(Verband!$E$2:$E$179,MATCH(1,(A1515=Verband!$A$2:$A$179) * (Species!B1515=Verband!$B$2:$B$179) * (Species!C1515=Verband!$C$2:$C$179),0)),IF(E1515=Options!$A$5,INDEX(Assoziation!$F$2:$F$96,MATCH(1,(A1515=Assoziation!$A$2:$A$96) * (Species!B1515=Assoziation!$B$2:$B$96) * (Species!C1515=Assoziation!$C$2:$C$96) * (Species!D1515=Assoziation!$D$2:$D$96),0)),"")))</f>
        <v>Caricion firmae</v>
      </c>
      <c r="G1515" t="str" cm="1">
        <f t="array" ref="G1515">IF(E1515=Options!$A$3,INDEX(Klasse!$D$2:$D$42,MATCH(1,(A1515=Klasse!$A$2:$A$42) * (Species!B1515=Klasse!$B$2:$B$42),0)),IF(E1515=Options!$A$4,INDEX(Verband!$F$2:$F$179,MATCH(1,(A1515=Verband!$A$2:$A$179) * (Species!B1515=Verband!$B$2:$B$179) * (Species!C1515=Verband!$C$2:$C$179),0)),IF(E1515=Options!$A$5,INDEX(Assoziation!$G$2:$G$96,MATCH(1,(A1515=Assoziation!$A$2:$A$96) * (Species!B1515=Assoziation!$B$2:$B$96) * (Species!C1515=Assoziation!$C$2:$C$96) * (Species!D1515=Assoziation!$D$2:$D$96),0)),"")))</f>
        <v>Polsterseggenrasen</v>
      </c>
      <c r="H1515" s="11" t="s">
        <v>1460</v>
      </c>
      <c r="I1515" s="10">
        <v>0</v>
      </c>
      <c r="J1515" s="10">
        <v>0</v>
      </c>
      <c r="K1515" s="10">
        <v>0</v>
      </c>
      <c r="L1515" t="str">
        <f t="shared" si="134"/>
        <v xml:space="preserve">Silene </v>
      </c>
      <c r="M1515" t="str">
        <f t="shared" si="135"/>
        <v xml:space="preserve"> acaulis</v>
      </c>
      <c r="N1515" t="str">
        <f t="shared" si="136"/>
        <v/>
      </c>
      <c r="O1515" t="str">
        <f t="shared" si="133"/>
        <v>Species</v>
      </c>
      <c r="P1515" t="str">
        <f t="shared" si="137"/>
        <v>(L.) Jacq.</v>
      </c>
      <c r="Q1515" t="str">
        <f>LOOKUP(A1515,Formation!$A$2:$A$10,Formation!$B$2:$B$10)</f>
        <v>Grünland (Naturrasen, Wiesen und Weiden)</v>
      </c>
      <c r="R1515" t="str" cm="1">
        <f t="array" ref="R1515">INDEX(Klasse!$D$2:$D$42,MATCH(1,(A1515=Klasse!$A$2:$A$42) * (Species!B1515=Klasse!$B$2:$B$42),0))</f>
        <v>Gebirgs-Magerrasen</v>
      </c>
    </row>
    <row r="1516" spans="1:18" x14ac:dyDescent="0.3">
      <c r="A1516" s="10">
        <v>4</v>
      </c>
      <c r="B1516" s="10">
        <v>3</v>
      </c>
      <c r="C1516" s="10">
        <v>3</v>
      </c>
      <c r="E1516" t="str">
        <f>IF(C1516="",Options!$A$3,IF(D1516="",Options!$A$4,Options!$A$5))</f>
        <v>Verband</v>
      </c>
      <c r="F1516" t="str" cm="1">
        <f t="array" ref="F1516">IF(E1516=Options!$A$3,"",IF(E1516=Options!$A$4,INDEX(Verband!$E$2:$E$179,MATCH(1,(A1516=Verband!$A$2:$A$179) * (Species!B1516=Verband!$B$2:$B$179) * (Species!C1516=Verband!$C$2:$C$179),0)),IF(E1516=Options!$A$5,INDEX(Assoziation!$F$2:$F$96,MATCH(1,(A1516=Assoziation!$A$2:$A$96) * (Species!B1516=Assoziation!$B$2:$B$96) * (Species!C1516=Assoziation!$C$2:$C$96) * (Species!D1516=Assoziation!$D$2:$D$96),0)),"")))</f>
        <v>Caricion ferruginae</v>
      </c>
      <c r="G1516" t="str" cm="1">
        <f t="array" ref="G1516">IF(E1516=Options!$A$3,INDEX(Klasse!$D$2:$D$42,MATCH(1,(A1516=Klasse!$A$2:$A$42) * (Species!B1516=Klasse!$B$2:$B$42),0)),IF(E1516=Options!$A$4,INDEX(Verband!$F$2:$F$179,MATCH(1,(A1516=Verband!$A$2:$A$179) * (Species!B1516=Verband!$B$2:$B$179) * (Species!C1516=Verband!$C$2:$C$179),0)),IF(E1516=Options!$A$5,INDEX(Assoziation!$G$2:$G$96,MATCH(1,(A1516=Assoziation!$A$2:$A$96) * (Species!B1516=Assoziation!$B$2:$B$96) * (Species!C1516=Assoziation!$C$2:$C$96) * (Species!D1516=Assoziation!$D$2:$D$96),0)),"")))</f>
        <v>Rostseggenhalde</v>
      </c>
      <c r="H1516" s="11" t="s">
        <v>1463</v>
      </c>
      <c r="I1516" s="10">
        <v>1</v>
      </c>
      <c r="J1516" s="10">
        <v>0</v>
      </c>
      <c r="K1516" s="10">
        <v>0</v>
      </c>
      <c r="L1516" t="str">
        <f t="shared" si="134"/>
        <v xml:space="preserve">Agrostis </v>
      </c>
      <c r="M1516" t="str">
        <f t="shared" si="135"/>
        <v xml:space="preserve"> schleicheri</v>
      </c>
      <c r="N1516" t="str">
        <f t="shared" si="136"/>
        <v/>
      </c>
      <c r="O1516" t="str">
        <f t="shared" si="133"/>
        <v>Species</v>
      </c>
      <c r="P1516" t="str">
        <f t="shared" si="137"/>
        <v>Jord. &amp; Verl.</v>
      </c>
      <c r="Q1516" t="str">
        <f>LOOKUP(A1516,Formation!$A$2:$A$10,Formation!$B$2:$B$10)</f>
        <v>Grünland (Naturrasen, Wiesen und Weiden)</v>
      </c>
      <c r="R1516" t="str" cm="1">
        <f t="array" ref="R1516">INDEX(Klasse!$D$2:$D$42,MATCH(1,(A1516=Klasse!$A$2:$A$42) * (Species!B1516=Klasse!$B$2:$B$42),0))</f>
        <v>Gebirgs-Magerrasen</v>
      </c>
    </row>
    <row r="1517" spans="1:18" x14ac:dyDescent="0.3">
      <c r="A1517" s="10">
        <v>4</v>
      </c>
      <c r="B1517" s="10">
        <v>3</v>
      </c>
      <c r="C1517" s="10">
        <v>3</v>
      </c>
      <c r="E1517" t="str">
        <f>IF(C1517="",Options!$A$3,IF(D1517="",Options!$A$4,Options!$A$5))</f>
        <v>Verband</v>
      </c>
      <c r="F1517" t="str" cm="1">
        <f t="array" ref="F1517">IF(E1517=Options!$A$3,"",IF(E1517=Options!$A$4,INDEX(Verband!$E$2:$E$179,MATCH(1,(A1517=Verband!$A$2:$A$179) * (Species!B1517=Verband!$B$2:$B$179) * (Species!C1517=Verband!$C$2:$C$179),0)),IF(E1517=Options!$A$5,INDEX(Assoziation!$F$2:$F$96,MATCH(1,(A1517=Assoziation!$A$2:$A$96) * (Species!B1517=Assoziation!$B$2:$B$96) * (Species!C1517=Assoziation!$C$2:$C$96) * (Species!D1517=Assoziation!$D$2:$D$96),0)),"")))</f>
        <v>Caricion ferruginae</v>
      </c>
      <c r="G1517" t="str" cm="1">
        <f t="array" ref="G1517">IF(E1517=Options!$A$3,INDEX(Klasse!$D$2:$D$42,MATCH(1,(A1517=Klasse!$A$2:$A$42) * (Species!B1517=Klasse!$B$2:$B$42),0)),IF(E1517=Options!$A$4,INDEX(Verband!$F$2:$F$179,MATCH(1,(A1517=Verband!$A$2:$A$179) * (Species!B1517=Verband!$B$2:$B$179) * (Species!C1517=Verband!$C$2:$C$179),0)),IF(E1517=Options!$A$5,INDEX(Assoziation!$G$2:$G$96,MATCH(1,(A1517=Assoziation!$A$2:$A$96) * (Species!B1517=Assoziation!$B$2:$B$96) * (Species!C1517=Assoziation!$C$2:$C$96) * (Species!D1517=Assoziation!$D$2:$D$96),0)),"")))</f>
        <v>Rostseggenhalde</v>
      </c>
      <c r="H1517" s="11" t="s">
        <v>1464</v>
      </c>
      <c r="I1517" s="10">
        <v>1</v>
      </c>
      <c r="J1517" s="10">
        <v>1</v>
      </c>
      <c r="K1517" s="10">
        <v>0</v>
      </c>
      <c r="L1517" t="str">
        <f t="shared" si="134"/>
        <v xml:space="preserve">Carex </v>
      </c>
      <c r="M1517" t="str">
        <f t="shared" si="135"/>
        <v xml:space="preserve"> ferruginea</v>
      </c>
      <c r="N1517" t="str">
        <f t="shared" si="136"/>
        <v/>
      </c>
      <c r="O1517" t="str">
        <f t="shared" si="133"/>
        <v>Species</v>
      </c>
      <c r="P1517" t="str">
        <f t="shared" si="137"/>
        <v>Scop.</v>
      </c>
      <c r="Q1517" t="str">
        <f>LOOKUP(A1517,Formation!$A$2:$A$10,Formation!$B$2:$B$10)</f>
        <v>Grünland (Naturrasen, Wiesen und Weiden)</v>
      </c>
      <c r="R1517" t="str" cm="1">
        <f t="array" ref="R1517">INDEX(Klasse!$D$2:$D$42,MATCH(1,(A1517=Klasse!$A$2:$A$42) * (Species!B1517=Klasse!$B$2:$B$42),0))</f>
        <v>Gebirgs-Magerrasen</v>
      </c>
    </row>
    <row r="1518" spans="1:18" x14ac:dyDescent="0.3">
      <c r="A1518" s="10">
        <v>4</v>
      </c>
      <c r="B1518" s="10">
        <v>3</v>
      </c>
      <c r="C1518" s="10">
        <v>3</v>
      </c>
      <c r="E1518" t="str">
        <f>IF(C1518="",Options!$A$3,IF(D1518="",Options!$A$4,Options!$A$5))</f>
        <v>Verband</v>
      </c>
      <c r="F1518" t="str" cm="1">
        <f t="array" ref="F1518">IF(E1518=Options!$A$3,"",IF(E1518=Options!$A$4,INDEX(Verband!$E$2:$E$179,MATCH(1,(A1518=Verband!$A$2:$A$179) * (Species!B1518=Verband!$B$2:$B$179) * (Species!C1518=Verband!$C$2:$C$179),0)),IF(E1518=Options!$A$5,INDEX(Assoziation!$F$2:$F$96,MATCH(1,(A1518=Assoziation!$A$2:$A$96) * (Species!B1518=Assoziation!$B$2:$B$96) * (Species!C1518=Assoziation!$C$2:$C$96) * (Species!D1518=Assoziation!$D$2:$D$96),0)),"")))</f>
        <v>Caricion ferruginae</v>
      </c>
      <c r="G1518" t="str" cm="1">
        <f t="array" ref="G1518">IF(E1518=Options!$A$3,INDEX(Klasse!$D$2:$D$42,MATCH(1,(A1518=Klasse!$A$2:$A$42) * (Species!B1518=Klasse!$B$2:$B$42),0)),IF(E1518=Options!$A$4,INDEX(Verband!$F$2:$F$179,MATCH(1,(A1518=Verband!$A$2:$A$179) * (Species!B1518=Verband!$B$2:$B$179) * (Species!C1518=Verband!$C$2:$C$179),0)),IF(E1518=Options!$A$5,INDEX(Assoziation!$G$2:$G$96,MATCH(1,(A1518=Assoziation!$A$2:$A$96) * (Species!B1518=Assoziation!$B$2:$B$96) * (Species!C1518=Assoziation!$C$2:$C$96) * (Species!D1518=Assoziation!$D$2:$D$96),0)),"")))</f>
        <v>Rostseggenhalde</v>
      </c>
      <c r="H1518" s="11" t="s">
        <v>1465</v>
      </c>
      <c r="I1518" s="10">
        <v>1</v>
      </c>
      <c r="J1518" s="10">
        <v>0</v>
      </c>
      <c r="K1518" s="10">
        <v>0</v>
      </c>
      <c r="L1518" t="str">
        <f t="shared" si="134"/>
        <v xml:space="preserve">Crepis </v>
      </c>
      <c r="M1518" t="str">
        <f t="shared" si="135"/>
        <v xml:space="preserve"> bocconei</v>
      </c>
      <c r="N1518" t="str">
        <f t="shared" si="136"/>
        <v/>
      </c>
      <c r="O1518" t="str">
        <f t="shared" si="133"/>
        <v>Species</v>
      </c>
      <c r="P1518" t="str">
        <f t="shared" si="137"/>
        <v>P. D. Sell</v>
      </c>
      <c r="Q1518" t="str">
        <f>LOOKUP(A1518,Formation!$A$2:$A$10,Formation!$B$2:$B$10)</f>
        <v>Grünland (Naturrasen, Wiesen und Weiden)</v>
      </c>
      <c r="R1518" t="str" cm="1">
        <f t="array" ref="R1518">INDEX(Klasse!$D$2:$D$42,MATCH(1,(A1518=Klasse!$A$2:$A$42) * (Species!B1518=Klasse!$B$2:$B$42),0))</f>
        <v>Gebirgs-Magerrasen</v>
      </c>
    </row>
    <row r="1519" spans="1:18" x14ac:dyDescent="0.3">
      <c r="A1519" s="10">
        <v>4</v>
      </c>
      <c r="B1519" s="10">
        <v>3</v>
      </c>
      <c r="C1519" s="10">
        <v>3</v>
      </c>
      <c r="E1519" t="str">
        <f>IF(C1519="",Options!$A$3,IF(D1519="",Options!$A$4,Options!$A$5))</f>
        <v>Verband</v>
      </c>
      <c r="F1519" t="str" cm="1">
        <f t="array" ref="F1519">IF(E1519=Options!$A$3,"",IF(E1519=Options!$A$4,INDEX(Verband!$E$2:$E$179,MATCH(1,(A1519=Verband!$A$2:$A$179) * (Species!B1519=Verband!$B$2:$B$179) * (Species!C1519=Verband!$C$2:$C$179),0)),IF(E1519=Options!$A$5,INDEX(Assoziation!$F$2:$F$96,MATCH(1,(A1519=Assoziation!$A$2:$A$96) * (Species!B1519=Assoziation!$B$2:$B$96) * (Species!C1519=Assoziation!$C$2:$C$96) * (Species!D1519=Assoziation!$D$2:$D$96),0)),"")))</f>
        <v>Caricion ferruginae</v>
      </c>
      <c r="G1519" t="str" cm="1">
        <f t="array" ref="G1519">IF(E1519=Options!$A$3,INDEX(Klasse!$D$2:$D$42,MATCH(1,(A1519=Klasse!$A$2:$A$42) * (Species!B1519=Klasse!$B$2:$B$42),0)),IF(E1519=Options!$A$4,INDEX(Verband!$F$2:$F$179,MATCH(1,(A1519=Verband!$A$2:$A$179) * (Species!B1519=Verband!$B$2:$B$179) * (Species!C1519=Verband!$C$2:$C$179),0)),IF(E1519=Options!$A$5,INDEX(Assoziation!$G$2:$G$96,MATCH(1,(A1519=Assoziation!$A$2:$A$96) * (Species!B1519=Assoziation!$B$2:$B$96) * (Species!C1519=Assoziation!$C$2:$C$96) * (Species!D1519=Assoziation!$D$2:$D$96),0)),"")))</f>
        <v>Rostseggenhalde</v>
      </c>
      <c r="H1519" s="11" t="s">
        <v>1466</v>
      </c>
      <c r="I1519" s="10">
        <v>1</v>
      </c>
      <c r="J1519" s="10">
        <v>0</v>
      </c>
      <c r="K1519" s="10">
        <v>0</v>
      </c>
      <c r="L1519" t="str">
        <f t="shared" si="134"/>
        <v xml:space="preserve">Dianthus </v>
      </c>
      <c r="M1519" t="str">
        <f t="shared" si="135"/>
        <v xml:space="preserve"> superbus</v>
      </c>
      <c r="N1519" t="str">
        <f t="shared" si="136"/>
        <v>alpestris</v>
      </c>
      <c r="O1519" t="str">
        <f t="shared" si="133"/>
        <v>Subspecies</v>
      </c>
      <c r="P1519" t="str">
        <f t="shared" si="137"/>
        <v/>
      </c>
      <c r="Q1519" t="str">
        <f>LOOKUP(A1519,Formation!$A$2:$A$10,Formation!$B$2:$B$10)</f>
        <v>Grünland (Naturrasen, Wiesen und Weiden)</v>
      </c>
      <c r="R1519" t="str" cm="1">
        <f t="array" ref="R1519">INDEX(Klasse!$D$2:$D$42,MATCH(1,(A1519=Klasse!$A$2:$A$42) * (Species!B1519=Klasse!$B$2:$B$42),0))</f>
        <v>Gebirgs-Magerrasen</v>
      </c>
    </row>
    <row r="1520" spans="1:18" x14ac:dyDescent="0.3">
      <c r="A1520" s="10">
        <v>4</v>
      </c>
      <c r="B1520" s="10">
        <v>3</v>
      </c>
      <c r="C1520" s="10">
        <v>3</v>
      </c>
      <c r="E1520" t="str">
        <f>IF(C1520="",Options!$A$3,IF(D1520="",Options!$A$4,Options!$A$5))</f>
        <v>Verband</v>
      </c>
      <c r="F1520" t="str" cm="1">
        <f t="array" ref="F1520">IF(E1520=Options!$A$3,"",IF(E1520=Options!$A$4,INDEX(Verband!$E$2:$E$179,MATCH(1,(A1520=Verband!$A$2:$A$179) * (Species!B1520=Verband!$B$2:$B$179) * (Species!C1520=Verband!$C$2:$C$179),0)),IF(E1520=Options!$A$5,INDEX(Assoziation!$F$2:$F$96,MATCH(1,(A1520=Assoziation!$A$2:$A$96) * (Species!B1520=Assoziation!$B$2:$B$96) * (Species!C1520=Assoziation!$C$2:$C$96) * (Species!D1520=Assoziation!$D$2:$D$96),0)),"")))</f>
        <v>Caricion ferruginae</v>
      </c>
      <c r="G1520" t="str" cm="1">
        <f t="array" ref="G1520">IF(E1520=Options!$A$3,INDEX(Klasse!$D$2:$D$42,MATCH(1,(A1520=Klasse!$A$2:$A$42) * (Species!B1520=Klasse!$B$2:$B$42),0)),IF(E1520=Options!$A$4,INDEX(Verband!$F$2:$F$179,MATCH(1,(A1520=Verband!$A$2:$A$179) * (Species!B1520=Verband!$B$2:$B$179) * (Species!C1520=Verband!$C$2:$C$179),0)),IF(E1520=Options!$A$5,INDEX(Assoziation!$G$2:$G$96,MATCH(1,(A1520=Assoziation!$A$2:$A$96) * (Species!B1520=Assoziation!$B$2:$B$96) * (Species!C1520=Assoziation!$C$2:$C$96) * (Species!D1520=Assoziation!$D$2:$D$96),0)),"")))</f>
        <v>Rostseggenhalde</v>
      </c>
      <c r="H1520" s="11" t="s">
        <v>1467</v>
      </c>
      <c r="I1520" s="10">
        <v>1</v>
      </c>
      <c r="J1520" s="10">
        <v>0</v>
      </c>
      <c r="K1520" s="10">
        <v>0</v>
      </c>
      <c r="L1520" t="str">
        <f t="shared" si="134"/>
        <v xml:space="preserve">Festuca </v>
      </c>
      <c r="M1520" t="str">
        <f t="shared" si="135"/>
        <v xml:space="preserve"> norica</v>
      </c>
      <c r="N1520" t="str">
        <f t="shared" si="136"/>
        <v/>
      </c>
      <c r="O1520" t="str">
        <f t="shared" si="133"/>
        <v>Species</v>
      </c>
      <c r="P1520" t="str">
        <f t="shared" si="137"/>
        <v>(Hack.) K. Richt.</v>
      </c>
      <c r="Q1520" t="str">
        <f>LOOKUP(A1520,Formation!$A$2:$A$10,Formation!$B$2:$B$10)</f>
        <v>Grünland (Naturrasen, Wiesen und Weiden)</v>
      </c>
      <c r="R1520" t="str" cm="1">
        <f t="array" ref="R1520">INDEX(Klasse!$D$2:$D$42,MATCH(1,(A1520=Klasse!$A$2:$A$42) * (Species!B1520=Klasse!$B$2:$B$42),0))</f>
        <v>Gebirgs-Magerrasen</v>
      </c>
    </row>
    <row r="1521" spans="1:18" x14ac:dyDescent="0.3">
      <c r="A1521" s="10">
        <v>4</v>
      </c>
      <c r="B1521" s="10">
        <v>3</v>
      </c>
      <c r="C1521" s="10">
        <v>3</v>
      </c>
      <c r="E1521" t="str">
        <f>IF(C1521="",Options!$A$3,IF(D1521="",Options!$A$4,Options!$A$5))</f>
        <v>Verband</v>
      </c>
      <c r="F1521" t="str" cm="1">
        <f t="array" ref="F1521">IF(E1521=Options!$A$3,"",IF(E1521=Options!$A$4,INDEX(Verband!$E$2:$E$179,MATCH(1,(A1521=Verband!$A$2:$A$179) * (Species!B1521=Verband!$B$2:$B$179) * (Species!C1521=Verband!$C$2:$C$179),0)),IF(E1521=Options!$A$5,INDEX(Assoziation!$F$2:$F$96,MATCH(1,(A1521=Assoziation!$A$2:$A$96) * (Species!B1521=Assoziation!$B$2:$B$96) * (Species!C1521=Assoziation!$C$2:$C$96) * (Species!D1521=Assoziation!$D$2:$D$96),0)),"")))</f>
        <v>Caricion ferruginae</v>
      </c>
      <c r="G1521" t="str" cm="1">
        <f t="array" ref="G1521">IF(E1521=Options!$A$3,INDEX(Klasse!$D$2:$D$42,MATCH(1,(A1521=Klasse!$A$2:$A$42) * (Species!B1521=Klasse!$B$2:$B$42),0)),IF(E1521=Options!$A$4,INDEX(Verband!$F$2:$F$179,MATCH(1,(A1521=Verband!$A$2:$A$179) * (Species!B1521=Verband!$B$2:$B$179) * (Species!C1521=Verband!$C$2:$C$179),0)),IF(E1521=Options!$A$5,INDEX(Assoziation!$G$2:$G$96,MATCH(1,(A1521=Assoziation!$A$2:$A$96) * (Species!B1521=Assoziation!$B$2:$B$96) * (Species!C1521=Assoziation!$C$2:$C$96) * (Species!D1521=Assoziation!$D$2:$D$96),0)),"")))</f>
        <v>Rostseggenhalde</v>
      </c>
      <c r="H1521" s="11" t="s">
        <v>1468</v>
      </c>
      <c r="I1521" s="10">
        <v>1</v>
      </c>
      <c r="J1521" s="10">
        <v>0</v>
      </c>
      <c r="K1521" s="10">
        <v>0</v>
      </c>
      <c r="L1521" t="str">
        <f t="shared" si="134"/>
        <v xml:space="preserve">Festuca </v>
      </c>
      <c r="M1521" t="str">
        <f t="shared" si="135"/>
        <v xml:space="preserve"> pulchella</v>
      </c>
      <c r="N1521" t="str">
        <f t="shared" si="136"/>
        <v>pulchella</v>
      </c>
      <c r="O1521" t="str">
        <f t="shared" si="133"/>
        <v>Subspecies</v>
      </c>
      <c r="P1521" t="str">
        <f t="shared" si="137"/>
        <v/>
      </c>
      <c r="Q1521" t="str">
        <f>LOOKUP(A1521,Formation!$A$2:$A$10,Formation!$B$2:$B$10)</f>
        <v>Grünland (Naturrasen, Wiesen und Weiden)</v>
      </c>
      <c r="R1521" t="str" cm="1">
        <f t="array" ref="R1521">INDEX(Klasse!$D$2:$D$42,MATCH(1,(A1521=Klasse!$A$2:$A$42) * (Species!B1521=Klasse!$B$2:$B$42),0))</f>
        <v>Gebirgs-Magerrasen</v>
      </c>
    </row>
    <row r="1522" spans="1:18" x14ac:dyDescent="0.3">
      <c r="A1522" s="10">
        <v>4</v>
      </c>
      <c r="B1522" s="10">
        <v>3</v>
      </c>
      <c r="C1522" s="10">
        <v>3</v>
      </c>
      <c r="E1522" t="str">
        <f>IF(C1522="",Options!$A$3,IF(D1522="",Options!$A$4,Options!$A$5))</f>
        <v>Verband</v>
      </c>
      <c r="F1522" t="str" cm="1">
        <f t="array" ref="F1522">IF(E1522=Options!$A$3,"",IF(E1522=Options!$A$4,INDEX(Verband!$E$2:$E$179,MATCH(1,(A1522=Verband!$A$2:$A$179) * (Species!B1522=Verband!$B$2:$B$179) * (Species!C1522=Verband!$C$2:$C$179),0)),IF(E1522=Options!$A$5,INDEX(Assoziation!$F$2:$F$96,MATCH(1,(A1522=Assoziation!$A$2:$A$96) * (Species!B1522=Assoziation!$B$2:$B$96) * (Species!C1522=Assoziation!$C$2:$C$96) * (Species!D1522=Assoziation!$D$2:$D$96),0)),"")))</f>
        <v>Caricion ferruginae</v>
      </c>
      <c r="G1522" t="str" cm="1">
        <f t="array" ref="G1522">IF(E1522=Options!$A$3,INDEX(Klasse!$D$2:$D$42,MATCH(1,(A1522=Klasse!$A$2:$A$42) * (Species!B1522=Klasse!$B$2:$B$42),0)),IF(E1522=Options!$A$4,INDEX(Verband!$F$2:$F$179,MATCH(1,(A1522=Verband!$A$2:$A$179) * (Species!B1522=Verband!$B$2:$B$179) * (Species!C1522=Verband!$C$2:$C$179),0)),IF(E1522=Options!$A$5,INDEX(Assoziation!$G$2:$G$96,MATCH(1,(A1522=Assoziation!$A$2:$A$96) * (Species!B1522=Assoziation!$B$2:$B$96) * (Species!C1522=Assoziation!$C$2:$C$96) * (Species!D1522=Assoziation!$D$2:$D$96),0)),"")))</f>
        <v>Rostseggenhalde</v>
      </c>
      <c r="H1522" s="11" t="s">
        <v>1469</v>
      </c>
      <c r="I1522" s="10">
        <v>1</v>
      </c>
      <c r="J1522" s="10">
        <v>0</v>
      </c>
      <c r="K1522" s="10">
        <v>0</v>
      </c>
      <c r="L1522" t="str">
        <f t="shared" si="134"/>
        <v xml:space="preserve">Lathyrus </v>
      </c>
      <c r="M1522" t="str">
        <f t="shared" si="135"/>
        <v xml:space="preserve"> occidentalis</v>
      </c>
      <c r="N1522" t="str">
        <f t="shared" si="136"/>
        <v/>
      </c>
      <c r="O1522" t="str">
        <f t="shared" si="133"/>
        <v>Species</v>
      </c>
      <c r="P1522" t="str">
        <f t="shared" si="137"/>
        <v>(Fisch. &amp; C. A. Mey.) Fritsch</v>
      </c>
      <c r="Q1522" t="str">
        <f>LOOKUP(A1522,Formation!$A$2:$A$10,Formation!$B$2:$B$10)</f>
        <v>Grünland (Naturrasen, Wiesen und Weiden)</v>
      </c>
      <c r="R1522" t="str" cm="1">
        <f t="array" ref="R1522">INDEX(Klasse!$D$2:$D$42,MATCH(1,(A1522=Klasse!$A$2:$A$42) * (Species!B1522=Klasse!$B$2:$B$42),0))</f>
        <v>Gebirgs-Magerrasen</v>
      </c>
    </row>
    <row r="1523" spans="1:18" x14ac:dyDescent="0.3">
      <c r="A1523" s="10">
        <v>4</v>
      </c>
      <c r="B1523" s="10">
        <v>3</v>
      </c>
      <c r="C1523" s="10">
        <v>3</v>
      </c>
      <c r="E1523" t="str">
        <f>IF(C1523="",Options!$A$3,IF(D1523="",Options!$A$4,Options!$A$5))</f>
        <v>Verband</v>
      </c>
      <c r="F1523" t="str" cm="1">
        <f t="array" ref="F1523">IF(E1523=Options!$A$3,"",IF(E1523=Options!$A$4,INDEX(Verband!$E$2:$E$179,MATCH(1,(A1523=Verband!$A$2:$A$179) * (Species!B1523=Verband!$B$2:$B$179) * (Species!C1523=Verband!$C$2:$C$179),0)),IF(E1523=Options!$A$5,INDEX(Assoziation!$F$2:$F$96,MATCH(1,(A1523=Assoziation!$A$2:$A$96) * (Species!B1523=Assoziation!$B$2:$B$96) * (Species!C1523=Assoziation!$C$2:$C$96) * (Species!D1523=Assoziation!$D$2:$D$96),0)),"")))</f>
        <v>Caricion ferruginae</v>
      </c>
      <c r="G1523" t="str" cm="1">
        <f t="array" ref="G1523">IF(E1523=Options!$A$3,INDEX(Klasse!$D$2:$D$42,MATCH(1,(A1523=Klasse!$A$2:$A$42) * (Species!B1523=Klasse!$B$2:$B$42),0)),IF(E1523=Options!$A$4,INDEX(Verband!$F$2:$F$179,MATCH(1,(A1523=Verband!$A$2:$A$179) * (Species!B1523=Verband!$B$2:$B$179) * (Species!C1523=Verband!$C$2:$C$179),0)),IF(E1523=Options!$A$5,INDEX(Assoziation!$G$2:$G$96,MATCH(1,(A1523=Assoziation!$A$2:$A$96) * (Species!B1523=Assoziation!$B$2:$B$96) * (Species!C1523=Assoziation!$C$2:$C$96) * (Species!D1523=Assoziation!$D$2:$D$96),0)),"")))</f>
        <v>Rostseggenhalde</v>
      </c>
      <c r="H1523" s="11" t="s">
        <v>1470</v>
      </c>
      <c r="I1523" s="10">
        <v>1</v>
      </c>
      <c r="J1523" s="10">
        <v>0</v>
      </c>
      <c r="K1523" s="10">
        <v>0</v>
      </c>
      <c r="L1523" t="str">
        <f t="shared" si="134"/>
        <v xml:space="preserve">Pedicularis </v>
      </c>
      <c r="M1523" t="str">
        <f t="shared" si="135"/>
        <v xml:space="preserve"> foliosa</v>
      </c>
      <c r="N1523" t="str">
        <f t="shared" si="136"/>
        <v/>
      </c>
      <c r="O1523" t="str">
        <f t="shared" si="133"/>
        <v>Species</v>
      </c>
      <c r="P1523" t="str">
        <f t="shared" si="137"/>
        <v>L.</v>
      </c>
      <c r="Q1523" t="str">
        <f>LOOKUP(A1523,Formation!$A$2:$A$10,Formation!$B$2:$B$10)</f>
        <v>Grünland (Naturrasen, Wiesen und Weiden)</v>
      </c>
      <c r="R1523" t="str" cm="1">
        <f t="array" ref="R1523">INDEX(Klasse!$D$2:$D$42,MATCH(1,(A1523=Klasse!$A$2:$A$42) * (Species!B1523=Klasse!$B$2:$B$42),0))</f>
        <v>Gebirgs-Magerrasen</v>
      </c>
    </row>
    <row r="1524" spans="1:18" x14ac:dyDescent="0.3">
      <c r="A1524" s="10">
        <v>4</v>
      </c>
      <c r="B1524" s="10">
        <v>3</v>
      </c>
      <c r="C1524" s="10">
        <v>3</v>
      </c>
      <c r="E1524" t="str">
        <f>IF(C1524="",Options!$A$3,IF(D1524="",Options!$A$4,Options!$A$5))</f>
        <v>Verband</v>
      </c>
      <c r="F1524" t="str" cm="1">
        <f t="array" ref="F1524">IF(E1524=Options!$A$3,"",IF(E1524=Options!$A$4,INDEX(Verband!$E$2:$E$179,MATCH(1,(A1524=Verband!$A$2:$A$179) * (Species!B1524=Verband!$B$2:$B$179) * (Species!C1524=Verband!$C$2:$C$179),0)),IF(E1524=Options!$A$5,INDEX(Assoziation!$F$2:$F$96,MATCH(1,(A1524=Assoziation!$A$2:$A$96) * (Species!B1524=Assoziation!$B$2:$B$96) * (Species!C1524=Assoziation!$C$2:$C$96) * (Species!D1524=Assoziation!$D$2:$D$96),0)),"")))</f>
        <v>Caricion ferruginae</v>
      </c>
      <c r="G1524" t="str" cm="1">
        <f t="array" ref="G1524">IF(E1524=Options!$A$3,INDEX(Klasse!$D$2:$D$42,MATCH(1,(A1524=Klasse!$A$2:$A$42) * (Species!B1524=Klasse!$B$2:$B$42),0)),IF(E1524=Options!$A$4,INDEX(Verband!$F$2:$F$179,MATCH(1,(A1524=Verband!$A$2:$A$179) * (Species!B1524=Verband!$B$2:$B$179) * (Species!C1524=Verband!$C$2:$C$179),0)),IF(E1524=Options!$A$5,INDEX(Assoziation!$G$2:$G$96,MATCH(1,(A1524=Assoziation!$A$2:$A$96) * (Species!B1524=Assoziation!$B$2:$B$96) * (Species!C1524=Assoziation!$C$2:$C$96) * (Species!D1524=Assoziation!$D$2:$D$96),0)),"")))</f>
        <v>Rostseggenhalde</v>
      </c>
      <c r="H1524" s="11" t="s">
        <v>1471</v>
      </c>
      <c r="I1524" s="10">
        <v>1</v>
      </c>
      <c r="J1524" s="10">
        <v>0</v>
      </c>
      <c r="K1524" s="10">
        <v>0</v>
      </c>
      <c r="L1524" t="str">
        <f t="shared" si="134"/>
        <v xml:space="preserve">Pedicularis </v>
      </c>
      <c r="M1524" t="str">
        <f t="shared" si="135"/>
        <v xml:space="preserve"> rostratospicata</v>
      </c>
      <c r="N1524" t="str">
        <f t="shared" si="136"/>
        <v>helvetica</v>
      </c>
      <c r="O1524" t="str">
        <f t="shared" si="133"/>
        <v>Subspecies</v>
      </c>
      <c r="P1524" t="str">
        <f t="shared" si="137"/>
        <v/>
      </c>
      <c r="Q1524" t="str">
        <f>LOOKUP(A1524,Formation!$A$2:$A$10,Formation!$B$2:$B$10)</f>
        <v>Grünland (Naturrasen, Wiesen und Weiden)</v>
      </c>
      <c r="R1524" t="str" cm="1">
        <f t="array" ref="R1524">INDEX(Klasse!$D$2:$D$42,MATCH(1,(A1524=Klasse!$A$2:$A$42) * (Species!B1524=Klasse!$B$2:$B$42),0))</f>
        <v>Gebirgs-Magerrasen</v>
      </c>
    </row>
    <row r="1525" spans="1:18" x14ac:dyDescent="0.3">
      <c r="A1525" s="10">
        <v>4</v>
      </c>
      <c r="B1525" s="10">
        <v>3</v>
      </c>
      <c r="C1525" s="10">
        <v>3</v>
      </c>
      <c r="E1525" t="str">
        <f>IF(C1525="",Options!$A$3,IF(D1525="",Options!$A$4,Options!$A$5))</f>
        <v>Verband</v>
      </c>
      <c r="F1525" t="str" cm="1">
        <f t="array" ref="F1525">IF(E1525=Options!$A$3,"",IF(E1525=Options!$A$4,INDEX(Verband!$E$2:$E$179,MATCH(1,(A1525=Verband!$A$2:$A$179) * (Species!B1525=Verband!$B$2:$B$179) * (Species!C1525=Verband!$C$2:$C$179),0)),IF(E1525=Options!$A$5,INDEX(Assoziation!$F$2:$F$96,MATCH(1,(A1525=Assoziation!$A$2:$A$96) * (Species!B1525=Assoziation!$B$2:$B$96) * (Species!C1525=Assoziation!$C$2:$C$96) * (Species!D1525=Assoziation!$D$2:$D$96),0)),"")))</f>
        <v>Caricion ferruginae</v>
      </c>
      <c r="G1525" t="str" cm="1">
        <f t="array" ref="G1525">IF(E1525=Options!$A$3,INDEX(Klasse!$D$2:$D$42,MATCH(1,(A1525=Klasse!$A$2:$A$42) * (Species!B1525=Klasse!$B$2:$B$42),0)),IF(E1525=Options!$A$4,INDEX(Verband!$F$2:$F$179,MATCH(1,(A1525=Verband!$A$2:$A$179) * (Species!B1525=Verband!$B$2:$B$179) * (Species!C1525=Verband!$C$2:$C$179),0)),IF(E1525=Options!$A$5,INDEX(Assoziation!$G$2:$G$96,MATCH(1,(A1525=Assoziation!$A$2:$A$96) * (Species!B1525=Assoziation!$B$2:$B$96) * (Species!C1525=Assoziation!$C$2:$C$96) * (Species!D1525=Assoziation!$D$2:$D$96),0)),"")))</f>
        <v>Rostseggenhalde</v>
      </c>
      <c r="H1525" s="11" t="s">
        <v>1472</v>
      </c>
      <c r="I1525" s="10">
        <v>1</v>
      </c>
      <c r="J1525" s="10">
        <v>0</v>
      </c>
      <c r="K1525" s="10">
        <v>0</v>
      </c>
      <c r="L1525" t="str">
        <f t="shared" si="134"/>
        <v xml:space="preserve">Phleum </v>
      </c>
      <c r="M1525" t="str">
        <f t="shared" si="135"/>
        <v xml:space="preserve"> hirsutum</v>
      </c>
      <c r="N1525" t="str">
        <f t="shared" si="136"/>
        <v/>
      </c>
      <c r="O1525" t="str">
        <f t="shared" si="133"/>
        <v>Species</v>
      </c>
      <c r="P1525" t="str">
        <f t="shared" si="137"/>
        <v>Honck.</v>
      </c>
      <c r="Q1525" t="str">
        <f>LOOKUP(A1525,Formation!$A$2:$A$10,Formation!$B$2:$B$10)</f>
        <v>Grünland (Naturrasen, Wiesen und Weiden)</v>
      </c>
      <c r="R1525" t="str" cm="1">
        <f t="array" ref="R1525">INDEX(Klasse!$D$2:$D$42,MATCH(1,(A1525=Klasse!$A$2:$A$42) * (Species!B1525=Klasse!$B$2:$B$42),0))</f>
        <v>Gebirgs-Magerrasen</v>
      </c>
    </row>
    <row r="1526" spans="1:18" x14ac:dyDescent="0.3">
      <c r="A1526" s="10">
        <v>4</v>
      </c>
      <c r="B1526" s="10">
        <v>3</v>
      </c>
      <c r="C1526" s="10">
        <v>3</v>
      </c>
      <c r="E1526" t="str">
        <f>IF(C1526="",Options!$A$3,IF(D1526="",Options!$A$4,Options!$A$5))</f>
        <v>Verband</v>
      </c>
      <c r="F1526" t="str" cm="1">
        <f t="array" ref="F1526">IF(E1526=Options!$A$3,"",IF(E1526=Options!$A$4,INDEX(Verband!$E$2:$E$179,MATCH(1,(A1526=Verband!$A$2:$A$179) * (Species!B1526=Verband!$B$2:$B$179) * (Species!C1526=Verband!$C$2:$C$179),0)),IF(E1526=Options!$A$5,INDEX(Assoziation!$F$2:$F$96,MATCH(1,(A1526=Assoziation!$A$2:$A$96) * (Species!B1526=Assoziation!$B$2:$B$96) * (Species!C1526=Assoziation!$C$2:$C$96) * (Species!D1526=Assoziation!$D$2:$D$96),0)),"")))</f>
        <v>Caricion ferruginae</v>
      </c>
      <c r="G1526" t="str" cm="1">
        <f t="array" ref="G1526">IF(E1526=Options!$A$3,INDEX(Klasse!$D$2:$D$42,MATCH(1,(A1526=Klasse!$A$2:$A$42) * (Species!B1526=Klasse!$B$2:$B$42),0)),IF(E1526=Options!$A$4,INDEX(Verband!$F$2:$F$179,MATCH(1,(A1526=Verband!$A$2:$A$179) * (Species!B1526=Verband!$B$2:$B$179) * (Species!C1526=Verband!$C$2:$C$179),0)),IF(E1526=Options!$A$5,INDEX(Assoziation!$G$2:$G$96,MATCH(1,(A1526=Assoziation!$A$2:$A$96) * (Species!B1526=Assoziation!$B$2:$B$96) * (Species!C1526=Assoziation!$C$2:$C$96) * (Species!D1526=Assoziation!$D$2:$D$96),0)),"")))</f>
        <v>Rostseggenhalde</v>
      </c>
      <c r="H1526" s="11" t="s">
        <v>1473</v>
      </c>
      <c r="I1526" s="10">
        <v>1</v>
      </c>
      <c r="J1526" s="10">
        <v>0</v>
      </c>
      <c r="K1526" s="10">
        <v>0</v>
      </c>
      <c r="L1526" t="str">
        <f t="shared" si="134"/>
        <v xml:space="preserve">Serratula </v>
      </c>
      <c r="M1526" t="str">
        <f t="shared" si="135"/>
        <v xml:space="preserve"> tinctoria</v>
      </c>
      <c r="N1526" t="str">
        <f t="shared" si="136"/>
        <v>monticola</v>
      </c>
      <c r="O1526" t="str">
        <f t="shared" si="133"/>
        <v>Subspecies</v>
      </c>
      <c r="P1526" t="str">
        <f t="shared" si="137"/>
        <v/>
      </c>
      <c r="Q1526" t="str">
        <f>LOOKUP(A1526,Formation!$A$2:$A$10,Formation!$B$2:$B$10)</f>
        <v>Grünland (Naturrasen, Wiesen und Weiden)</v>
      </c>
      <c r="R1526" t="str" cm="1">
        <f t="array" ref="R1526">INDEX(Klasse!$D$2:$D$42,MATCH(1,(A1526=Klasse!$A$2:$A$42) * (Species!B1526=Klasse!$B$2:$B$42),0))</f>
        <v>Gebirgs-Magerrasen</v>
      </c>
    </row>
    <row r="1527" spans="1:18" x14ac:dyDescent="0.3">
      <c r="A1527" s="10">
        <v>4</v>
      </c>
      <c r="B1527" s="10">
        <v>3</v>
      </c>
      <c r="C1527" s="10">
        <v>3</v>
      </c>
      <c r="E1527" t="str">
        <f>IF(C1527="",Options!$A$3,IF(D1527="",Options!$A$4,Options!$A$5))</f>
        <v>Verband</v>
      </c>
      <c r="F1527" t="str" cm="1">
        <f t="array" ref="F1527">IF(E1527=Options!$A$3,"",IF(E1527=Options!$A$4,INDEX(Verband!$E$2:$E$179,MATCH(1,(A1527=Verband!$A$2:$A$179) * (Species!B1527=Verband!$B$2:$B$179) * (Species!C1527=Verband!$C$2:$C$179),0)),IF(E1527=Options!$A$5,INDEX(Assoziation!$F$2:$F$96,MATCH(1,(A1527=Assoziation!$A$2:$A$96) * (Species!B1527=Assoziation!$B$2:$B$96) * (Species!C1527=Assoziation!$C$2:$C$96) * (Species!D1527=Assoziation!$D$2:$D$96),0)),"")))</f>
        <v>Caricion ferruginae</v>
      </c>
      <c r="G1527" t="str" cm="1">
        <f t="array" ref="G1527">IF(E1527=Options!$A$3,INDEX(Klasse!$D$2:$D$42,MATCH(1,(A1527=Klasse!$A$2:$A$42) * (Species!B1527=Klasse!$B$2:$B$42),0)),IF(E1527=Options!$A$4,INDEX(Verband!$F$2:$F$179,MATCH(1,(A1527=Verband!$A$2:$A$179) * (Species!B1527=Verband!$B$2:$B$179) * (Species!C1527=Verband!$C$2:$C$179),0)),IF(E1527=Options!$A$5,INDEX(Assoziation!$G$2:$G$96,MATCH(1,(A1527=Assoziation!$A$2:$A$96) * (Species!B1527=Assoziation!$B$2:$B$96) * (Species!C1527=Assoziation!$C$2:$C$96) * (Species!D1527=Assoziation!$D$2:$D$96),0)),"")))</f>
        <v>Rostseggenhalde</v>
      </c>
      <c r="H1527" s="11" t="s">
        <v>1474</v>
      </c>
      <c r="I1527" s="10">
        <v>1</v>
      </c>
      <c r="J1527" s="10">
        <v>0</v>
      </c>
      <c r="K1527" s="10">
        <v>0</v>
      </c>
      <c r="L1527" t="str">
        <f t="shared" si="134"/>
        <v xml:space="preserve">Traunsteinera </v>
      </c>
      <c r="M1527" t="str">
        <f t="shared" si="135"/>
        <v xml:space="preserve"> globosa</v>
      </c>
      <c r="N1527" t="str">
        <f t="shared" si="136"/>
        <v/>
      </c>
      <c r="O1527" t="str">
        <f t="shared" si="133"/>
        <v>Species</v>
      </c>
      <c r="P1527" t="str">
        <f t="shared" si="137"/>
        <v>(L.) Rchb.</v>
      </c>
      <c r="Q1527" t="str">
        <f>LOOKUP(A1527,Formation!$A$2:$A$10,Formation!$B$2:$B$10)</f>
        <v>Grünland (Naturrasen, Wiesen und Weiden)</v>
      </c>
      <c r="R1527" t="str" cm="1">
        <f t="array" ref="R1527">INDEX(Klasse!$D$2:$D$42,MATCH(1,(A1527=Klasse!$A$2:$A$42) * (Species!B1527=Klasse!$B$2:$B$42),0))</f>
        <v>Gebirgs-Magerrasen</v>
      </c>
    </row>
    <row r="1528" spans="1:18" x14ac:dyDescent="0.3">
      <c r="A1528" s="10">
        <v>4</v>
      </c>
      <c r="B1528" s="10">
        <v>3</v>
      </c>
      <c r="C1528" s="10">
        <v>3</v>
      </c>
      <c r="E1528" t="str">
        <f>IF(C1528="",Options!$A$3,IF(D1528="",Options!$A$4,Options!$A$5))</f>
        <v>Verband</v>
      </c>
      <c r="F1528" t="str" cm="1">
        <f t="array" ref="F1528">IF(E1528=Options!$A$3,"",IF(E1528=Options!$A$4,INDEX(Verband!$E$2:$E$179,MATCH(1,(A1528=Verband!$A$2:$A$179) * (Species!B1528=Verband!$B$2:$B$179) * (Species!C1528=Verband!$C$2:$C$179),0)),IF(E1528=Options!$A$5,INDEX(Assoziation!$F$2:$F$96,MATCH(1,(A1528=Assoziation!$A$2:$A$96) * (Species!B1528=Assoziation!$B$2:$B$96) * (Species!C1528=Assoziation!$C$2:$C$96) * (Species!D1528=Assoziation!$D$2:$D$96),0)),"")))</f>
        <v>Caricion ferruginae</v>
      </c>
      <c r="G1528" t="str" cm="1">
        <f t="array" ref="G1528">IF(E1528=Options!$A$3,INDEX(Klasse!$D$2:$D$42,MATCH(1,(A1528=Klasse!$A$2:$A$42) * (Species!B1528=Klasse!$B$2:$B$42),0)),IF(E1528=Options!$A$4,INDEX(Verband!$F$2:$F$179,MATCH(1,(A1528=Verband!$A$2:$A$179) * (Species!B1528=Verband!$B$2:$B$179) * (Species!C1528=Verband!$C$2:$C$179),0)),IF(E1528=Options!$A$5,INDEX(Assoziation!$G$2:$G$96,MATCH(1,(A1528=Assoziation!$A$2:$A$96) * (Species!B1528=Assoziation!$B$2:$B$96) * (Species!C1528=Assoziation!$C$2:$C$96) * (Species!D1528=Assoziation!$D$2:$D$96),0)),"")))</f>
        <v>Rostseggenhalde</v>
      </c>
      <c r="H1528" s="11" t="s">
        <v>1475</v>
      </c>
      <c r="I1528" s="10">
        <v>0</v>
      </c>
      <c r="J1528" s="10">
        <v>0</v>
      </c>
      <c r="K1528" s="10">
        <v>0</v>
      </c>
      <c r="L1528" t="str">
        <f t="shared" si="134"/>
        <v xml:space="preserve">Alchemilla </v>
      </c>
      <c r="M1528" t="str">
        <f t="shared" si="135"/>
        <v xml:space="preserve"> splendens</v>
      </c>
      <c r="N1528" t="str">
        <f t="shared" si="136"/>
        <v/>
      </c>
      <c r="O1528" t="str">
        <f t="shared" si="133"/>
        <v>aggr</v>
      </c>
      <c r="P1528" t="str">
        <f t="shared" si="137"/>
        <v/>
      </c>
      <c r="Q1528" t="str">
        <f>LOOKUP(A1528,Formation!$A$2:$A$10,Formation!$B$2:$B$10)</f>
        <v>Grünland (Naturrasen, Wiesen und Weiden)</v>
      </c>
      <c r="R1528" t="str" cm="1">
        <f t="array" ref="R1528">INDEX(Klasse!$D$2:$D$42,MATCH(1,(A1528=Klasse!$A$2:$A$42) * (Species!B1528=Klasse!$B$2:$B$42),0))</f>
        <v>Gebirgs-Magerrasen</v>
      </c>
    </row>
    <row r="1529" spans="1:18" x14ac:dyDescent="0.3">
      <c r="A1529" s="10">
        <v>4</v>
      </c>
      <c r="B1529" s="10">
        <v>3</v>
      </c>
      <c r="C1529" s="10">
        <v>3</v>
      </c>
      <c r="E1529" t="str">
        <f>IF(C1529="",Options!$A$3,IF(D1529="",Options!$A$4,Options!$A$5))</f>
        <v>Verband</v>
      </c>
      <c r="F1529" t="str" cm="1">
        <f t="array" ref="F1529">IF(E1529=Options!$A$3,"",IF(E1529=Options!$A$4,INDEX(Verband!$E$2:$E$179,MATCH(1,(A1529=Verband!$A$2:$A$179) * (Species!B1529=Verband!$B$2:$B$179) * (Species!C1529=Verband!$C$2:$C$179),0)),IF(E1529=Options!$A$5,INDEX(Assoziation!$F$2:$F$96,MATCH(1,(A1529=Assoziation!$A$2:$A$96) * (Species!B1529=Assoziation!$B$2:$B$96) * (Species!C1529=Assoziation!$C$2:$C$96) * (Species!D1529=Assoziation!$D$2:$D$96),0)),"")))</f>
        <v>Caricion ferruginae</v>
      </c>
      <c r="G1529" t="str" cm="1">
        <f t="array" ref="G1529">IF(E1529=Options!$A$3,INDEX(Klasse!$D$2:$D$42,MATCH(1,(A1529=Klasse!$A$2:$A$42) * (Species!B1529=Klasse!$B$2:$B$42),0)),IF(E1529=Options!$A$4,INDEX(Verband!$F$2:$F$179,MATCH(1,(A1529=Verband!$A$2:$A$179) * (Species!B1529=Verband!$B$2:$B$179) * (Species!C1529=Verband!$C$2:$C$179),0)),IF(E1529=Options!$A$5,INDEX(Assoziation!$G$2:$G$96,MATCH(1,(A1529=Assoziation!$A$2:$A$96) * (Species!B1529=Assoziation!$B$2:$B$96) * (Species!C1529=Assoziation!$C$2:$C$96) * (Species!D1529=Assoziation!$D$2:$D$96),0)),"")))</f>
        <v>Rostseggenhalde</v>
      </c>
      <c r="H1529" s="11" t="s">
        <v>1476</v>
      </c>
      <c r="I1529" s="10">
        <v>0</v>
      </c>
      <c r="J1529" s="10">
        <v>0</v>
      </c>
      <c r="K1529" s="10">
        <v>0</v>
      </c>
      <c r="L1529" t="str">
        <f t="shared" si="134"/>
        <v xml:space="preserve">Allium </v>
      </c>
      <c r="M1529" t="str">
        <f t="shared" si="135"/>
        <v xml:space="preserve"> victorialis</v>
      </c>
      <c r="N1529" t="str">
        <f t="shared" si="136"/>
        <v/>
      </c>
      <c r="O1529" t="str">
        <f t="shared" si="133"/>
        <v>Species</v>
      </c>
      <c r="P1529" t="str">
        <f t="shared" si="137"/>
        <v>L.</v>
      </c>
      <c r="Q1529" t="str">
        <f>LOOKUP(A1529,Formation!$A$2:$A$10,Formation!$B$2:$B$10)</f>
        <v>Grünland (Naturrasen, Wiesen und Weiden)</v>
      </c>
      <c r="R1529" t="str" cm="1">
        <f t="array" ref="R1529">INDEX(Klasse!$D$2:$D$42,MATCH(1,(A1529=Klasse!$A$2:$A$42) * (Species!B1529=Klasse!$B$2:$B$42),0))</f>
        <v>Gebirgs-Magerrasen</v>
      </c>
    </row>
    <row r="1530" spans="1:18" x14ac:dyDescent="0.3">
      <c r="A1530" s="10">
        <v>4</v>
      </c>
      <c r="B1530" s="10">
        <v>3</v>
      </c>
      <c r="C1530" s="10">
        <v>3</v>
      </c>
      <c r="E1530" t="str">
        <f>IF(C1530="",Options!$A$3,IF(D1530="",Options!$A$4,Options!$A$5))</f>
        <v>Verband</v>
      </c>
      <c r="F1530" t="str" cm="1">
        <f t="array" ref="F1530">IF(E1530=Options!$A$3,"",IF(E1530=Options!$A$4,INDEX(Verband!$E$2:$E$179,MATCH(1,(A1530=Verband!$A$2:$A$179) * (Species!B1530=Verband!$B$2:$B$179) * (Species!C1530=Verband!$C$2:$C$179),0)),IF(E1530=Options!$A$5,INDEX(Assoziation!$F$2:$F$96,MATCH(1,(A1530=Assoziation!$A$2:$A$96) * (Species!B1530=Assoziation!$B$2:$B$96) * (Species!C1530=Assoziation!$C$2:$C$96) * (Species!D1530=Assoziation!$D$2:$D$96),0)),"")))</f>
        <v>Caricion ferruginae</v>
      </c>
      <c r="G1530" t="str" cm="1">
        <f t="array" ref="G1530">IF(E1530=Options!$A$3,INDEX(Klasse!$D$2:$D$42,MATCH(1,(A1530=Klasse!$A$2:$A$42) * (Species!B1530=Klasse!$B$2:$B$42),0)),IF(E1530=Options!$A$4,INDEX(Verband!$F$2:$F$179,MATCH(1,(A1530=Verband!$A$2:$A$179) * (Species!B1530=Verband!$B$2:$B$179) * (Species!C1530=Verband!$C$2:$C$179),0)),IF(E1530=Options!$A$5,INDEX(Assoziation!$G$2:$G$96,MATCH(1,(A1530=Assoziation!$A$2:$A$96) * (Species!B1530=Assoziation!$B$2:$B$96) * (Species!C1530=Assoziation!$C$2:$C$96) * (Species!D1530=Assoziation!$D$2:$D$96),0)),"")))</f>
        <v>Rostseggenhalde</v>
      </c>
      <c r="H1530" s="11" t="s">
        <v>1477</v>
      </c>
      <c r="I1530" s="10">
        <v>0</v>
      </c>
      <c r="J1530" s="10">
        <v>0</v>
      </c>
      <c r="K1530" s="10">
        <v>0</v>
      </c>
      <c r="L1530" t="str">
        <f t="shared" si="134"/>
        <v xml:space="preserve">Anemone </v>
      </c>
      <c r="M1530" t="str">
        <f t="shared" si="135"/>
        <v xml:space="preserve"> narcissiflora</v>
      </c>
      <c r="N1530" t="str">
        <f t="shared" si="136"/>
        <v/>
      </c>
      <c r="O1530" t="str">
        <f t="shared" si="133"/>
        <v>Species</v>
      </c>
      <c r="P1530" t="str">
        <f t="shared" si="137"/>
        <v>L.</v>
      </c>
      <c r="Q1530" t="str">
        <f>LOOKUP(A1530,Formation!$A$2:$A$10,Formation!$B$2:$B$10)</f>
        <v>Grünland (Naturrasen, Wiesen und Weiden)</v>
      </c>
      <c r="R1530" t="str" cm="1">
        <f t="array" ref="R1530">INDEX(Klasse!$D$2:$D$42,MATCH(1,(A1530=Klasse!$A$2:$A$42) * (Species!B1530=Klasse!$B$2:$B$42),0))</f>
        <v>Gebirgs-Magerrasen</v>
      </c>
    </row>
    <row r="1531" spans="1:18" x14ac:dyDescent="0.3">
      <c r="A1531" s="10">
        <v>4</v>
      </c>
      <c r="B1531" s="10">
        <v>3</v>
      </c>
      <c r="C1531" s="10">
        <v>3</v>
      </c>
      <c r="E1531" t="str">
        <f>IF(C1531="",Options!$A$3,IF(D1531="",Options!$A$4,Options!$A$5))</f>
        <v>Verband</v>
      </c>
      <c r="F1531" t="str" cm="1">
        <f t="array" ref="F1531">IF(E1531=Options!$A$3,"",IF(E1531=Options!$A$4,INDEX(Verband!$E$2:$E$179,MATCH(1,(A1531=Verband!$A$2:$A$179) * (Species!B1531=Verband!$B$2:$B$179) * (Species!C1531=Verband!$C$2:$C$179),0)),IF(E1531=Options!$A$5,INDEX(Assoziation!$F$2:$F$96,MATCH(1,(A1531=Assoziation!$A$2:$A$96) * (Species!B1531=Assoziation!$B$2:$B$96) * (Species!C1531=Assoziation!$C$2:$C$96) * (Species!D1531=Assoziation!$D$2:$D$96),0)),"")))</f>
        <v>Caricion ferruginae</v>
      </c>
      <c r="G1531" t="str" cm="1">
        <f t="array" ref="G1531">IF(E1531=Options!$A$3,INDEX(Klasse!$D$2:$D$42,MATCH(1,(A1531=Klasse!$A$2:$A$42) * (Species!B1531=Klasse!$B$2:$B$42),0)),IF(E1531=Options!$A$4,INDEX(Verband!$F$2:$F$179,MATCH(1,(A1531=Verband!$A$2:$A$179) * (Species!B1531=Verband!$B$2:$B$179) * (Species!C1531=Verband!$C$2:$C$179),0)),IF(E1531=Options!$A$5,INDEX(Assoziation!$G$2:$G$96,MATCH(1,(A1531=Assoziation!$A$2:$A$96) * (Species!B1531=Assoziation!$B$2:$B$96) * (Species!C1531=Assoziation!$C$2:$C$96) * (Species!D1531=Assoziation!$D$2:$D$96),0)),"")))</f>
        <v>Rostseggenhalde</v>
      </c>
      <c r="H1531" s="11" t="s">
        <v>1478</v>
      </c>
      <c r="I1531" s="10">
        <v>0</v>
      </c>
      <c r="J1531" s="10">
        <v>0</v>
      </c>
      <c r="K1531" s="10">
        <v>0</v>
      </c>
      <c r="L1531" t="str">
        <f t="shared" si="134"/>
        <v xml:space="preserve">Aquilegia </v>
      </c>
      <c r="M1531" t="str">
        <f t="shared" si="135"/>
        <v xml:space="preserve"> alpina</v>
      </c>
      <c r="N1531" t="str">
        <f t="shared" si="136"/>
        <v/>
      </c>
      <c r="O1531" t="str">
        <f t="shared" si="133"/>
        <v>Species</v>
      </c>
      <c r="P1531" t="str">
        <f t="shared" si="137"/>
        <v>L.</v>
      </c>
      <c r="Q1531" t="str">
        <f>LOOKUP(A1531,Formation!$A$2:$A$10,Formation!$B$2:$B$10)</f>
        <v>Grünland (Naturrasen, Wiesen und Weiden)</v>
      </c>
      <c r="R1531" t="str" cm="1">
        <f t="array" ref="R1531">INDEX(Klasse!$D$2:$D$42,MATCH(1,(A1531=Klasse!$A$2:$A$42) * (Species!B1531=Klasse!$B$2:$B$42),0))</f>
        <v>Gebirgs-Magerrasen</v>
      </c>
    </row>
    <row r="1532" spans="1:18" x14ac:dyDescent="0.3">
      <c r="A1532" s="10">
        <v>4</v>
      </c>
      <c r="B1532" s="10">
        <v>3</v>
      </c>
      <c r="C1532" s="10">
        <v>3</v>
      </c>
      <c r="E1532" t="str">
        <f>IF(C1532="",Options!$A$3,IF(D1532="",Options!$A$4,Options!$A$5))</f>
        <v>Verband</v>
      </c>
      <c r="F1532" t="str" cm="1">
        <f t="array" ref="F1532">IF(E1532=Options!$A$3,"",IF(E1532=Options!$A$4,INDEX(Verband!$E$2:$E$179,MATCH(1,(A1532=Verband!$A$2:$A$179) * (Species!B1532=Verband!$B$2:$B$179) * (Species!C1532=Verband!$C$2:$C$179),0)),IF(E1532=Options!$A$5,INDEX(Assoziation!$F$2:$F$96,MATCH(1,(A1532=Assoziation!$A$2:$A$96) * (Species!B1532=Assoziation!$B$2:$B$96) * (Species!C1532=Assoziation!$C$2:$C$96) * (Species!D1532=Assoziation!$D$2:$D$96),0)),"")))</f>
        <v>Caricion ferruginae</v>
      </c>
      <c r="G1532" t="str" cm="1">
        <f t="array" ref="G1532">IF(E1532=Options!$A$3,INDEX(Klasse!$D$2:$D$42,MATCH(1,(A1532=Klasse!$A$2:$A$42) * (Species!B1532=Klasse!$B$2:$B$42),0)),IF(E1532=Options!$A$4,INDEX(Verband!$F$2:$F$179,MATCH(1,(A1532=Verband!$A$2:$A$179) * (Species!B1532=Verband!$B$2:$B$179) * (Species!C1532=Verband!$C$2:$C$179),0)),IF(E1532=Options!$A$5,INDEX(Assoziation!$G$2:$G$96,MATCH(1,(A1532=Assoziation!$A$2:$A$96) * (Species!B1532=Assoziation!$B$2:$B$96) * (Species!C1532=Assoziation!$C$2:$C$96) * (Species!D1532=Assoziation!$D$2:$D$96),0)),"")))</f>
        <v>Rostseggenhalde</v>
      </c>
      <c r="H1532" s="11" t="s">
        <v>196</v>
      </c>
      <c r="I1532" s="10">
        <v>0</v>
      </c>
      <c r="J1532" s="10">
        <v>0</v>
      </c>
      <c r="K1532" s="10">
        <v>0</v>
      </c>
      <c r="L1532" t="str">
        <f t="shared" si="134"/>
        <v xml:space="preserve">Aster </v>
      </c>
      <c r="M1532" t="str">
        <f t="shared" si="135"/>
        <v xml:space="preserve"> bellidiastrum</v>
      </c>
      <c r="N1532" t="str">
        <f t="shared" si="136"/>
        <v/>
      </c>
      <c r="O1532" t="str">
        <f t="shared" si="133"/>
        <v>Species</v>
      </c>
      <c r="P1532" t="str">
        <f t="shared" si="137"/>
        <v>(L.) Scop.</v>
      </c>
      <c r="Q1532" t="str">
        <f>LOOKUP(A1532,Formation!$A$2:$A$10,Formation!$B$2:$B$10)</f>
        <v>Grünland (Naturrasen, Wiesen und Weiden)</v>
      </c>
      <c r="R1532" t="str" cm="1">
        <f t="array" ref="R1532">INDEX(Klasse!$D$2:$D$42,MATCH(1,(A1532=Klasse!$A$2:$A$42) * (Species!B1532=Klasse!$B$2:$B$42),0))</f>
        <v>Gebirgs-Magerrasen</v>
      </c>
    </row>
    <row r="1533" spans="1:18" x14ac:dyDescent="0.3">
      <c r="A1533" s="10">
        <v>4</v>
      </c>
      <c r="B1533" s="10">
        <v>3</v>
      </c>
      <c r="C1533" s="10">
        <v>3</v>
      </c>
      <c r="E1533" t="str">
        <f>IF(C1533="",Options!$A$3,IF(D1533="",Options!$A$4,Options!$A$5))</f>
        <v>Verband</v>
      </c>
      <c r="F1533" t="str" cm="1">
        <f t="array" ref="F1533">IF(E1533=Options!$A$3,"",IF(E1533=Options!$A$4,INDEX(Verband!$E$2:$E$179,MATCH(1,(A1533=Verband!$A$2:$A$179) * (Species!B1533=Verband!$B$2:$B$179) * (Species!C1533=Verband!$C$2:$C$179),0)),IF(E1533=Options!$A$5,INDEX(Assoziation!$F$2:$F$96,MATCH(1,(A1533=Assoziation!$A$2:$A$96) * (Species!B1533=Assoziation!$B$2:$B$96) * (Species!C1533=Assoziation!$C$2:$C$96) * (Species!D1533=Assoziation!$D$2:$D$96),0)),"")))</f>
        <v>Caricion ferruginae</v>
      </c>
      <c r="G1533" t="str" cm="1">
        <f t="array" ref="G1533">IF(E1533=Options!$A$3,INDEX(Klasse!$D$2:$D$42,MATCH(1,(A1533=Klasse!$A$2:$A$42) * (Species!B1533=Klasse!$B$2:$B$42),0)),IF(E1533=Options!$A$4,INDEX(Verband!$F$2:$F$179,MATCH(1,(A1533=Verband!$A$2:$A$179) * (Species!B1533=Verband!$B$2:$B$179) * (Species!C1533=Verband!$C$2:$C$179),0)),IF(E1533=Options!$A$5,INDEX(Assoziation!$G$2:$G$96,MATCH(1,(A1533=Assoziation!$A$2:$A$96) * (Species!B1533=Assoziation!$B$2:$B$96) * (Species!C1533=Assoziation!$C$2:$C$96) * (Species!D1533=Assoziation!$D$2:$D$96),0)),"")))</f>
        <v>Rostseggenhalde</v>
      </c>
      <c r="H1533" s="11" t="s">
        <v>1479</v>
      </c>
      <c r="I1533" s="10">
        <v>0</v>
      </c>
      <c r="J1533" s="10">
        <v>0</v>
      </c>
      <c r="K1533" s="10">
        <v>0</v>
      </c>
      <c r="L1533" t="str">
        <f t="shared" si="134"/>
        <v xml:space="preserve">Astragalus </v>
      </c>
      <c r="M1533" t="str">
        <f t="shared" si="135"/>
        <v xml:space="preserve"> alpinus</v>
      </c>
      <c r="N1533" t="str">
        <f t="shared" si="136"/>
        <v/>
      </c>
      <c r="O1533" t="str">
        <f t="shared" si="133"/>
        <v>Species</v>
      </c>
      <c r="P1533" t="str">
        <f t="shared" si="137"/>
        <v>L.</v>
      </c>
      <c r="Q1533" t="str">
        <f>LOOKUP(A1533,Formation!$A$2:$A$10,Formation!$B$2:$B$10)</f>
        <v>Grünland (Naturrasen, Wiesen und Weiden)</v>
      </c>
      <c r="R1533" t="str" cm="1">
        <f t="array" ref="R1533">INDEX(Klasse!$D$2:$D$42,MATCH(1,(A1533=Klasse!$A$2:$A$42) * (Species!B1533=Klasse!$B$2:$B$42),0))</f>
        <v>Gebirgs-Magerrasen</v>
      </c>
    </row>
    <row r="1534" spans="1:18" x14ac:dyDescent="0.3">
      <c r="A1534" s="10">
        <v>4</v>
      </c>
      <c r="B1534" s="10">
        <v>3</v>
      </c>
      <c r="C1534" s="10">
        <v>3</v>
      </c>
      <c r="E1534" t="str">
        <f>IF(C1534="",Options!$A$3,IF(D1534="",Options!$A$4,Options!$A$5))</f>
        <v>Verband</v>
      </c>
      <c r="F1534" t="str" cm="1">
        <f t="array" ref="F1534">IF(E1534=Options!$A$3,"",IF(E1534=Options!$A$4,INDEX(Verband!$E$2:$E$179,MATCH(1,(A1534=Verband!$A$2:$A$179) * (Species!B1534=Verband!$B$2:$B$179) * (Species!C1534=Verband!$C$2:$C$179),0)),IF(E1534=Options!$A$5,INDEX(Assoziation!$F$2:$F$96,MATCH(1,(A1534=Assoziation!$A$2:$A$96) * (Species!B1534=Assoziation!$B$2:$B$96) * (Species!C1534=Assoziation!$C$2:$C$96) * (Species!D1534=Assoziation!$D$2:$D$96),0)),"")))</f>
        <v>Caricion ferruginae</v>
      </c>
      <c r="G1534" t="str" cm="1">
        <f t="array" ref="G1534">IF(E1534=Options!$A$3,INDEX(Klasse!$D$2:$D$42,MATCH(1,(A1534=Klasse!$A$2:$A$42) * (Species!B1534=Klasse!$B$2:$B$42),0)),IF(E1534=Options!$A$4,INDEX(Verband!$F$2:$F$179,MATCH(1,(A1534=Verband!$A$2:$A$179) * (Species!B1534=Verband!$B$2:$B$179) * (Species!C1534=Verband!$C$2:$C$179),0)),IF(E1534=Options!$A$5,INDEX(Assoziation!$G$2:$G$96,MATCH(1,(A1534=Assoziation!$A$2:$A$96) * (Species!B1534=Assoziation!$B$2:$B$96) * (Species!C1534=Assoziation!$C$2:$C$96) * (Species!D1534=Assoziation!$D$2:$D$96),0)),"")))</f>
        <v>Rostseggenhalde</v>
      </c>
      <c r="H1534" s="11" t="s">
        <v>1480</v>
      </c>
      <c r="I1534" s="10">
        <v>0</v>
      </c>
      <c r="J1534" s="10">
        <v>0</v>
      </c>
      <c r="K1534" s="10">
        <v>0</v>
      </c>
      <c r="L1534" t="str">
        <f t="shared" si="134"/>
        <v xml:space="preserve">Astragalus </v>
      </c>
      <c r="M1534" t="str">
        <f t="shared" si="135"/>
        <v xml:space="preserve"> frigidus</v>
      </c>
      <c r="N1534" t="str">
        <f t="shared" si="136"/>
        <v/>
      </c>
      <c r="O1534" t="str">
        <f t="shared" si="133"/>
        <v>Species</v>
      </c>
      <c r="P1534" t="str">
        <f t="shared" si="137"/>
        <v>(L.) A. Gray</v>
      </c>
      <c r="Q1534" t="str">
        <f>LOOKUP(A1534,Formation!$A$2:$A$10,Formation!$B$2:$B$10)</f>
        <v>Grünland (Naturrasen, Wiesen und Weiden)</v>
      </c>
      <c r="R1534" t="str" cm="1">
        <f t="array" ref="R1534">INDEX(Klasse!$D$2:$D$42,MATCH(1,(A1534=Klasse!$A$2:$A$42) * (Species!B1534=Klasse!$B$2:$B$42),0))</f>
        <v>Gebirgs-Magerrasen</v>
      </c>
    </row>
    <row r="1535" spans="1:18" x14ac:dyDescent="0.3">
      <c r="A1535" s="10">
        <v>4</v>
      </c>
      <c r="B1535" s="10">
        <v>3</v>
      </c>
      <c r="C1535" s="10">
        <v>3</v>
      </c>
      <c r="E1535" t="str">
        <f>IF(C1535="",Options!$A$3,IF(D1535="",Options!$A$4,Options!$A$5))</f>
        <v>Verband</v>
      </c>
      <c r="F1535" t="str" cm="1">
        <f t="array" ref="F1535">IF(E1535=Options!$A$3,"",IF(E1535=Options!$A$4,INDEX(Verband!$E$2:$E$179,MATCH(1,(A1535=Verband!$A$2:$A$179) * (Species!B1535=Verband!$B$2:$B$179) * (Species!C1535=Verband!$C$2:$C$179),0)),IF(E1535=Options!$A$5,INDEX(Assoziation!$F$2:$F$96,MATCH(1,(A1535=Assoziation!$A$2:$A$96) * (Species!B1535=Assoziation!$B$2:$B$96) * (Species!C1535=Assoziation!$C$2:$C$96) * (Species!D1535=Assoziation!$D$2:$D$96),0)),"")))</f>
        <v>Caricion ferruginae</v>
      </c>
      <c r="G1535" t="str" cm="1">
        <f t="array" ref="G1535">IF(E1535=Options!$A$3,INDEX(Klasse!$D$2:$D$42,MATCH(1,(A1535=Klasse!$A$2:$A$42) * (Species!B1535=Klasse!$B$2:$B$42),0)),IF(E1535=Options!$A$4,INDEX(Verband!$F$2:$F$179,MATCH(1,(A1535=Verband!$A$2:$A$179) * (Species!B1535=Verband!$B$2:$B$179) * (Species!C1535=Verband!$C$2:$C$179),0)),IF(E1535=Options!$A$5,INDEX(Assoziation!$G$2:$G$96,MATCH(1,(A1535=Assoziation!$A$2:$A$96) * (Species!B1535=Assoziation!$B$2:$B$96) * (Species!C1535=Assoziation!$C$2:$C$96) * (Species!D1535=Assoziation!$D$2:$D$96),0)),"")))</f>
        <v>Rostseggenhalde</v>
      </c>
      <c r="H1535" s="11" t="s">
        <v>1481</v>
      </c>
      <c r="I1535" s="10">
        <v>0</v>
      </c>
      <c r="J1535" s="10">
        <v>0</v>
      </c>
      <c r="K1535" s="10">
        <v>0</v>
      </c>
      <c r="L1535" t="str">
        <f t="shared" si="134"/>
        <v xml:space="preserve">Astragalus </v>
      </c>
      <c r="M1535" t="str">
        <f t="shared" si="135"/>
        <v xml:space="preserve"> penduliflorus</v>
      </c>
      <c r="N1535" t="str">
        <f t="shared" si="136"/>
        <v/>
      </c>
      <c r="O1535" t="str">
        <f t="shared" si="133"/>
        <v>Species</v>
      </c>
      <c r="P1535" t="str">
        <f t="shared" si="137"/>
        <v>Lam.</v>
      </c>
      <c r="Q1535" t="str">
        <f>LOOKUP(A1535,Formation!$A$2:$A$10,Formation!$B$2:$B$10)</f>
        <v>Grünland (Naturrasen, Wiesen und Weiden)</v>
      </c>
      <c r="R1535" t="str" cm="1">
        <f t="array" ref="R1535">INDEX(Klasse!$D$2:$D$42,MATCH(1,(A1535=Klasse!$A$2:$A$42) * (Species!B1535=Klasse!$B$2:$B$42),0))</f>
        <v>Gebirgs-Magerrasen</v>
      </c>
    </row>
    <row r="1536" spans="1:18" x14ac:dyDescent="0.3">
      <c r="A1536" s="10">
        <v>4</v>
      </c>
      <c r="B1536" s="10">
        <v>3</v>
      </c>
      <c r="C1536" s="10">
        <v>3</v>
      </c>
      <c r="E1536" t="str">
        <f>IF(C1536="",Options!$A$3,IF(D1536="",Options!$A$4,Options!$A$5))</f>
        <v>Verband</v>
      </c>
      <c r="F1536" t="str" cm="1">
        <f t="array" ref="F1536">IF(E1536=Options!$A$3,"",IF(E1536=Options!$A$4,INDEX(Verband!$E$2:$E$179,MATCH(1,(A1536=Verband!$A$2:$A$179) * (Species!B1536=Verband!$B$2:$B$179) * (Species!C1536=Verband!$C$2:$C$179),0)),IF(E1536=Options!$A$5,INDEX(Assoziation!$F$2:$F$96,MATCH(1,(A1536=Assoziation!$A$2:$A$96) * (Species!B1536=Assoziation!$B$2:$B$96) * (Species!C1536=Assoziation!$C$2:$C$96) * (Species!D1536=Assoziation!$D$2:$D$96),0)),"")))</f>
        <v>Caricion ferruginae</v>
      </c>
      <c r="G1536" t="str" cm="1">
        <f t="array" ref="G1536">IF(E1536=Options!$A$3,INDEX(Klasse!$D$2:$D$42,MATCH(1,(A1536=Klasse!$A$2:$A$42) * (Species!B1536=Klasse!$B$2:$B$42),0)),IF(E1536=Options!$A$4,INDEX(Verband!$F$2:$F$179,MATCH(1,(A1536=Verband!$A$2:$A$179) * (Species!B1536=Verband!$B$2:$B$179) * (Species!C1536=Verband!$C$2:$C$179),0)),IF(E1536=Options!$A$5,INDEX(Assoziation!$G$2:$G$96,MATCH(1,(A1536=Assoziation!$A$2:$A$96) * (Species!B1536=Assoziation!$B$2:$B$96) * (Species!C1536=Assoziation!$C$2:$C$96) * (Species!D1536=Assoziation!$D$2:$D$96),0)),"")))</f>
        <v>Rostseggenhalde</v>
      </c>
      <c r="H1536" s="11" t="s">
        <v>1482</v>
      </c>
      <c r="I1536" s="10">
        <v>0</v>
      </c>
      <c r="J1536" s="10">
        <v>0</v>
      </c>
      <c r="K1536" s="10">
        <v>0</v>
      </c>
      <c r="L1536" t="str">
        <f t="shared" si="134"/>
        <v xml:space="preserve">Astrantia </v>
      </c>
      <c r="M1536" t="str">
        <f t="shared" si="135"/>
        <v xml:space="preserve"> major</v>
      </c>
      <c r="N1536" t="str">
        <f t="shared" si="136"/>
        <v/>
      </c>
      <c r="O1536" t="str">
        <f t="shared" si="133"/>
        <v>Species</v>
      </c>
      <c r="P1536" t="str">
        <f t="shared" si="137"/>
        <v>L.</v>
      </c>
      <c r="Q1536" t="str">
        <f>LOOKUP(A1536,Formation!$A$2:$A$10,Formation!$B$2:$B$10)</f>
        <v>Grünland (Naturrasen, Wiesen und Weiden)</v>
      </c>
      <c r="R1536" t="str" cm="1">
        <f t="array" ref="R1536">INDEX(Klasse!$D$2:$D$42,MATCH(1,(A1536=Klasse!$A$2:$A$42) * (Species!B1536=Klasse!$B$2:$B$42),0))</f>
        <v>Gebirgs-Magerrasen</v>
      </c>
    </row>
    <row r="1537" spans="1:18" x14ac:dyDescent="0.3">
      <c r="A1537" s="10">
        <v>4</v>
      </c>
      <c r="B1537" s="10">
        <v>3</v>
      </c>
      <c r="C1537" s="10">
        <v>3</v>
      </c>
      <c r="E1537" t="str">
        <f>IF(C1537="",Options!$A$3,IF(D1537="",Options!$A$4,Options!$A$5))</f>
        <v>Verband</v>
      </c>
      <c r="F1537" t="str" cm="1">
        <f t="array" ref="F1537">IF(E1537=Options!$A$3,"",IF(E1537=Options!$A$4,INDEX(Verband!$E$2:$E$179,MATCH(1,(A1537=Verband!$A$2:$A$179) * (Species!B1537=Verband!$B$2:$B$179) * (Species!C1537=Verband!$C$2:$C$179),0)),IF(E1537=Options!$A$5,INDEX(Assoziation!$F$2:$F$96,MATCH(1,(A1537=Assoziation!$A$2:$A$96) * (Species!B1537=Assoziation!$B$2:$B$96) * (Species!C1537=Assoziation!$C$2:$C$96) * (Species!D1537=Assoziation!$D$2:$D$96),0)),"")))</f>
        <v>Caricion ferruginae</v>
      </c>
      <c r="G1537" t="str" cm="1">
        <f t="array" ref="G1537">IF(E1537=Options!$A$3,INDEX(Klasse!$D$2:$D$42,MATCH(1,(A1537=Klasse!$A$2:$A$42) * (Species!B1537=Klasse!$B$2:$B$42),0)),IF(E1537=Options!$A$4,INDEX(Verband!$F$2:$F$179,MATCH(1,(A1537=Verband!$A$2:$A$179) * (Species!B1537=Verband!$B$2:$B$179) * (Species!C1537=Verband!$C$2:$C$179),0)),IF(E1537=Options!$A$5,INDEX(Assoziation!$G$2:$G$96,MATCH(1,(A1537=Assoziation!$A$2:$A$96) * (Species!B1537=Assoziation!$B$2:$B$96) * (Species!C1537=Assoziation!$C$2:$C$96) * (Species!D1537=Assoziation!$D$2:$D$96),0)),"")))</f>
        <v>Rostseggenhalde</v>
      </c>
      <c r="H1537" s="11" t="s">
        <v>1483</v>
      </c>
      <c r="I1537" s="10">
        <v>0</v>
      </c>
      <c r="J1537" s="10">
        <v>1</v>
      </c>
      <c r="K1537" s="10">
        <v>0</v>
      </c>
      <c r="L1537" t="str">
        <f t="shared" si="134"/>
        <v xml:space="preserve">Calamagrostis </v>
      </c>
      <c r="M1537" t="str">
        <f t="shared" si="135"/>
        <v xml:space="preserve"> varia</v>
      </c>
      <c r="N1537" t="str">
        <f t="shared" si="136"/>
        <v/>
      </c>
      <c r="O1537" t="str">
        <f t="shared" si="133"/>
        <v>Species</v>
      </c>
      <c r="P1537" t="str">
        <f t="shared" si="137"/>
        <v>(Schrad.) Host</v>
      </c>
      <c r="Q1537" t="str">
        <f>LOOKUP(A1537,Formation!$A$2:$A$10,Formation!$B$2:$B$10)</f>
        <v>Grünland (Naturrasen, Wiesen und Weiden)</v>
      </c>
      <c r="R1537" t="str" cm="1">
        <f t="array" ref="R1537">INDEX(Klasse!$D$2:$D$42,MATCH(1,(A1537=Klasse!$A$2:$A$42) * (Species!B1537=Klasse!$B$2:$B$42),0))</f>
        <v>Gebirgs-Magerrasen</v>
      </c>
    </row>
    <row r="1538" spans="1:18" x14ac:dyDescent="0.3">
      <c r="A1538" s="10">
        <v>4</v>
      </c>
      <c r="B1538" s="10">
        <v>3</v>
      </c>
      <c r="C1538" s="10">
        <v>3</v>
      </c>
      <c r="E1538" t="str">
        <f>IF(C1538="",Options!$A$3,IF(D1538="",Options!$A$4,Options!$A$5))</f>
        <v>Verband</v>
      </c>
      <c r="F1538" t="str" cm="1">
        <f t="array" ref="F1538">IF(E1538=Options!$A$3,"",IF(E1538=Options!$A$4,INDEX(Verband!$E$2:$E$179,MATCH(1,(A1538=Verband!$A$2:$A$179) * (Species!B1538=Verband!$B$2:$B$179) * (Species!C1538=Verband!$C$2:$C$179),0)),IF(E1538=Options!$A$5,INDEX(Assoziation!$F$2:$F$96,MATCH(1,(A1538=Assoziation!$A$2:$A$96) * (Species!B1538=Assoziation!$B$2:$B$96) * (Species!C1538=Assoziation!$C$2:$C$96) * (Species!D1538=Assoziation!$D$2:$D$96),0)),"")))</f>
        <v>Caricion ferruginae</v>
      </c>
      <c r="G1538" t="str" cm="1">
        <f t="array" ref="G1538">IF(E1538=Options!$A$3,INDEX(Klasse!$D$2:$D$42,MATCH(1,(A1538=Klasse!$A$2:$A$42) * (Species!B1538=Klasse!$B$2:$B$42),0)),IF(E1538=Options!$A$4,INDEX(Verband!$F$2:$F$179,MATCH(1,(A1538=Verband!$A$2:$A$179) * (Species!B1538=Verband!$B$2:$B$179) * (Species!C1538=Verband!$C$2:$C$179),0)),IF(E1538=Options!$A$5,INDEX(Assoziation!$G$2:$G$96,MATCH(1,(A1538=Assoziation!$A$2:$A$96) * (Species!B1538=Assoziation!$B$2:$B$96) * (Species!C1538=Assoziation!$C$2:$C$96) * (Species!D1538=Assoziation!$D$2:$D$96),0)),"")))</f>
        <v>Rostseggenhalde</v>
      </c>
      <c r="H1538" s="11" t="s">
        <v>1484</v>
      </c>
      <c r="I1538" s="10">
        <v>0</v>
      </c>
      <c r="J1538" s="10">
        <v>0</v>
      </c>
      <c r="K1538" s="10">
        <v>0</v>
      </c>
      <c r="L1538" t="str">
        <f t="shared" si="134"/>
        <v xml:space="preserve">Campanula </v>
      </c>
      <c r="M1538" t="str">
        <f t="shared" si="135"/>
        <v xml:space="preserve"> thyrsoides</v>
      </c>
      <c r="N1538" t="str">
        <f t="shared" si="136"/>
        <v/>
      </c>
      <c r="O1538" t="str">
        <f t="shared" si="133"/>
        <v>Species</v>
      </c>
      <c r="P1538" t="str">
        <f t="shared" si="137"/>
        <v>L.</v>
      </c>
      <c r="Q1538" t="str">
        <f>LOOKUP(A1538,Formation!$A$2:$A$10,Formation!$B$2:$B$10)</f>
        <v>Grünland (Naturrasen, Wiesen und Weiden)</v>
      </c>
      <c r="R1538" t="str" cm="1">
        <f t="array" ref="R1538">INDEX(Klasse!$D$2:$D$42,MATCH(1,(A1538=Klasse!$A$2:$A$42) * (Species!B1538=Klasse!$B$2:$B$42),0))</f>
        <v>Gebirgs-Magerrasen</v>
      </c>
    </row>
    <row r="1539" spans="1:18" x14ac:dyDescent="0.3">
      <c r="A1539" s="10">
        <v>4</v>
      </c>
      <c r="B1539" s="10">
        <v>3</v>
      </c>
      <c r="C1539" s="10">
        <v>3</v>
      </c>
      <c r="E1539" t="str">
        <f>IF(C1539="",Options!$A$3,IF(D1539="",Options!$A$4,Options!$A$5))</f>
        <v>Verband</v>
      </c>
      <c r="F1539" t="str" cm="1">
        <f t="array" ref="F1539">IF(E1539=Options!$A$3,"",IF(E1539=Options!$A$4,INDEX(Verband!$E$2:$E$179,MATCH(1,(A1539=Verband!$A$2:$A$179) * (Species!B1539=Verband!$B$2:$B$179) * (Species!C1539=Verband!$C$2:$C$179),0)),IF(E1539=Options!$A$5,INDEX(Assoziation!$F$2:$F$96,MATCH(1,(A1539=Assoziation!$A$2:$A$96) * (Species!B1539=Assoziation!$B$2:$B$96) * (Species!C1539=Assoziation!$C$2:$C$96) * (Species!D1539=Assoziation!$D$2:$D$96),0)),"")))</f>
        <v>Caricion ferruginae</v>
      </c>
      <c r="G1539" t="str" cm="1">
        <f t="array" ref="G1539">IF(E1539=Options!$A$3,INDEX(Klasse!$D$2:$D$42,MATCH(1,(A1539=Klasse!$A$2:$A$42) * (Species!B1539=Klasse!$B$2:$B$42),0)),IF(E1539=Options!$A$4,INDEX(Verband!$F$2:$F$179,MATCH(1,(A1539=Verband!$A$2:$A$179) * (Species!B1539=Verband!$B$2:$B$179) * (Species!C1539=Verband!$C$2:$C$179),0)),IF(E1539=Options!$A$5,INDEX(Assoziation!$G$2:$G$96,MATCH(1,(A1539=Assoziation!$A$2:$A$96) * (Species!B1539=Assoziation!$B$2:$B$96) * (Species!C1539=Assoziation!$C$2:$C$96) * (Species!D1539=Assoziation!$D$2:$D$96),0)),"")))</f>
        <v>Rostseggenhalde</v>
      </c>
      <c r="H1539" s="11" t="s">
        <v>1485</v>
      </c>
      <c r="I1539" s="10">
        <v>0</v>
      </c>
      <c r="J1539" s="10">
        <v>0</v>
      </c>
      <c r="K1539" s="10">
        <v>0</v>
      </c>
      <c r="L1539" t="str">
        <f t="shared" si="134"/>
        <v xml:space="preserve">Carex </v>
      </c>
      <c r="M1539" t="str">
        <f t="shared" si="135"/>
        <v xml:space="preserve"> atrata</v>
      </c>
      <c r="N1539" t="str">
        <f t="shared" si="136"/>
        <v>aterrima</v>
      </c>
      <c r="O1539" t="str">
        <f t="shared" ref="O1539:O1602" si="138">IF(COUNTIF(H1539,"*subsp.*"),"Subspecies",IF(COUNTIF(H1539,"*aggr.*"),"aggr",IF(COUNTIF(H1539,"*×*"),"Species",IF(COUNTIF(H1539,"* *"),IF(EXACT(MID(H1539,FIND(" ",H1539)+1,1),UPPER(MID(H1539,FIND(" ",H1539)+1,1))),"Genus","Species"),"Genus"))))</f>
        <v>Subspecies</v>
      </c>
      <c r="P1539" t="str">
        <f t="shared" si="137"/>
        <v/>
      </c>
      <c r="Q1539" t="str">
        <f>LOOKUP(A1539,Formation!$A$2:$A$10,Formation!$B$2:$B$10)</f>
        <v>Grünland (Naturrasen, Wiesen und Weiden)</v>
      </c>
      <c r="R1539" t="str" cm="1">
        <f t="array" ref="R1539">INDEX(Klasse!$D$2:$D$42,MATCH(1,(A1539=Klasse!$A$2:$A$42) * (Species!B1539=Klasse!$B$2:$B$42),0))</f>
        <v>Gebirgs-Magerrasen</v>
      </c>
    </row>
    <row r="1540" spans="1:18" x14ac:dyDescent="0.3">
      <c r="A1540" s="10">
        <v>4</v>
      </c>
      <c r="B1540" s="10">
        <v>3</v>
      </c>
      <c r="C1540" s="10">
        <v>3</v>
      </c>
      <c r="E1540" t="str">
        <f>IF(C1540="",Options!$A$3,IF(D1540="",Options!$A$4,Options!$A$5))</f>
        <v>Verband</v>
      </c>
      <c r="F1540" t="str" cm="1">
        <f t="array" ref="F1540">IF(E1540=Options!$A$3,"",IF(E1540=Options!$A$4,INDEX(Verband!$E$2:$E$179,MATCH(1,(A1540=Verband!$A$2:$A$179) * (Species!B1540=Verband!$B$2:$B$179) * (Species!C1540=Verband!$C$2:$C$179),0)),IF(E1540=Options!$A$5,INDEX(Assoziation!$F$2:$F$96,MATCH(1,(A1540=Assoziation!$A$2:$A$96) * (Species!B1540=Assoziation!$B$2:$B$96) * (Species!C1540=Assoziation!$C$2:$C$96) * (Species!D1540=Assoziation!$D$2:$D$96),0)),"")))</f>
        <v>Caricion ferruginae</v>
      </c>
      <c r="G1540" t="str" cm="1">
        <f t="array" ref="G1540">IF(E1540=Options!$A$3,INDEX(Klasse!$D$2:$D$42,MATCH(1,(A1540=Klasse!$A$2:$A$42) * (Species!B1540=Klasse!$B$2:$B$42),0)),IF(E1540=Options!$A$4,INDEX(Verband!$F$2:$F$179,MATCH(1,(A1540=Verband!$A$2:$A$179) * (Species!B1540=Verband!$B$2:$B$179) * (Species!C1540=Verband!$C$2:$C$179),0)),IF(E1540=Options!$A$5,INDEX(Assoziation!$G$2:$G$96,MATCH(1,(A1540=Assoziation!$A$2:$A$96) * (Species!B1540=Assoziation!$B$2:$B$96) * (Species!C1540=Assoziation!$C$2:$C$96) * (Species!D1540=Assoziation!$D$2:$D$96),0)),"")))</f>
        <v>Rostseggenhalde</v>
      </c>
      <c r="H1540" s="11" t="s">
        <v>1362</v>
      </c>
      <c r="I1540" s="10">
        <v>0</v>
      </c>
      <c r="J1540" s="10">
        <v>0</v>
      </c>
      <c r="K1540" s="10">
        <v>0</v>
      </c>
      <c r="L1540" t="str">
        <f t="shared" si="134"/>
        <v xml:space="preserve">Carex </v>
      </c>
      <c r="M1540" t="str">
        <f t="shared" si="135"/>
        <v xml:space="preserve"> sempervirens</v>
      </c>
      <c r="N1540" t="str">
        <f t="shared" si="136"/>
        <v/>
      </c>
      <c r="O1540" t="str">
        <f t="shared" si="138"/>
        <v>Species</v>
      </c>
      <c r="P1540" t="str">
        <f t="shared" si="137"/>
        <v>Vill.</v>
      </c>
      <c r="Q1540" t="str">
        <f>LOOKUP(A1540,Formation!$A$2:$A$10,Formation!$B$2:$B$10)</f>
        <v>Grünland (Naturrasen, Wiesen und Weiden)</v>
      </c>
      <c r="R1540" t="str" cm="1">
        <f t="array" ref="R1540">INDEX(Klasse!$D$2:$D$42,MATCH(1,(A1540=Klasse!$A$2:$A$42) * (Species!B1540=Klasse!$B$2:$B$42),0))</f>
        <v>Gebirgs-Magerrasen</v>
      </c>
    </row>
    <row r="1541" spans="1:18" x14ac:dyDescent="0.3">
      <c r="A1541" s="10">
        <v>4</v>
      </c>
      <c r="B1541" s="10">
        <v>3</v>
      </c>
      <c r="C1541" s="10">
        <v>3</v>
      </c>
      <c r="E1541" t="str">
        <f>IF(C1541="",Options!$A$3,IF(D1541="",Options!$A$4,Options!$A$5))</f>
        <v>Verband</v>
      </c>
      <c r="F1541" t="str" cm="1">
        <f t="array" ref="F1541">IF(E1541=Options!$A$3,"",IF(E1541=Options!$A$4,INDEX(Verband!$E$2:$E$179,MATCH(1,(A1541=Verband!$A$2:$A$179) * (Species!B1541=Verband!$B$2:$B$179) * (Species!C1541=Verband!$C$2:$C$179),0)),IF(E1541=Options!$A$5,INDEX(Assoziation!$F$2:$F$96,MATCH(1,(A1541=Assoziation!$A$2:$A$96) * (Species!B1541=Assoziation!$B$2:$B$96) * (Species!C1541=Assoziation!$C$2:$C$96) * (Species!D1541=Assoziation!$D$2:$D$96),0)),"")))</f>
        <v>Caricion ferruginae</v>
      </c>
      <c r="G1541" t="str" cm="1">
        <f t="array" ref="G1541">IF(E1541=Options!$A$3,INDEX(Klasse!$D$2:$D$42,MATCH(1,(A1541=Klasse!$A$2:$A$42) * (Species!B1541=Klasse!$B$2:$B$42),0)),IF(E1541=Options!$A$4,INDEX(Verband!$F$2:$F$179,MATCH(1,(A1541=Verband!$A$2:$A$179) * (Species!B1541=Verband!$B$2:$B$179) * (Species!C1541=Verband!$C$2:$C$179),0)),IF(E1541=Options!$A$5,INDEX(Assoziation!$G$2:$G$96,MATCH(1,(A1541=Assoziation!$A$2:$A$96) * (Species!B1541=Assoziation!$B$2:$B$96) * (Species!C1541=Assoziation!$C$2:$C$96) * (Species!D1541=Assoziation!$D$2:$D$96),0)),"")))</f>
        <v>Rostseggenhalde</v>
      </c>
      <c r="H1541" s="11" t="s">
        <v>1486</v>
      </c>
      <c r="I1541" s="10">
        <v>0</v>
      </c>
      <c r="J1541" s="10">
        <v>0</v>
      </c>
      <c r="K1541" s="10">
        <v>0</v>
      </c>
      <c r="L1541" t="str">
        <f t="shared" si="134"/>
        <v xml:space="preserve">Carlina </v>
      </c>
      <c r="M1541" t="str">
        <f t="shared" si="135"/>
        <v xml:space="preserve"> biebersteinii</v>
      </c>
      <c r="N1541" t="str">
        <f t="shared" si="136"/>
        <v>biebersteinii</v>
      </c>
      <c r="O1541" t="str">
        <f t="shared" si="138"/>
        <v>Subspecies</v>
      </c>
      <c r="P1541" t="str">
        <f t="shared" si="137"/>
        <v/>
      </c>
      <c r="Q1541" t="str">
        <f>LOOKUP(A1541,Formation!$A$2:$A$10,Formation!$B$2:$B$10)</f>
        <v>Grünland (Naturrasen, Wiesen und Weiden)</v>
      </c>
      <c r="R1541" t="str" cm="1">
        <f t="array" ref="R1541">INDEX(Klasse!$D$2:$D$42,MATCH(1,(A1541=Klasse!$A$2:$A$42) * (Species!B1541=Klasse!$B$2:$B$42),0))</f>
        <v>Gebirgs-Magerrasen</v>
      </c>
    </row>
    <row r="1542" spans="1:18" x14ac:dyDescent="0.3">
      <c r="A1542" s="10">
        <v>4</v>
      </c>
      <c r="B1542" s="10">
        <v>3</v>
      </c>
      <c r="C1542" s="10">
        <v>3</v>
      </c>
      <c r="E1542" t="str">
        <f>IF(C1542="",Options!$A$3,IF(D1542="",Options!$A$4,Options!$A$5))</f>
        <v>Verband</v>
      </c>
      <c r="F1542" t="str" cm="1">
        <f t="array" ref="F1542">IF(E1542=Options!$A$3,"",IF(E1542=Options!$A$4,INDEX(Verband!$E$2:$E$179,MATCH(1,(A1542=Verband!$A$2:$A$179) * (Species!B1542=Verband!$B$2:$B$179) * (Species!C1542=Verband!$C$2:$C$179),0)),IF(E1542=Options!$A$5,INDEX(Assoziation!$F$2:$F$96,MATCH(1,(A1542=Assoziation!$A$2:$A$96) * (Species!B1542=Assoziation!$B$2:$B$96) * (Species!C1542=Assoziation!$C$2:$C$96) * (Species!D1542=Assoziation!$D$2:$D$96),0)),"")))</f>
        <v>Caricion ferruginae</v>
      </c>
      <c r="G1542" t="str" cm="1">
        <f t="array" ref="G1542">IF(E1542=Options!$A$3,INDEX(Klasse!$D$2:$D$42,MATCH(1,(A1542=Klasse!$A$2:$A$42) * (Species!B1542=Klasse!$B$2:$B$42),0)),IF(E1542=Options!$A$4,INDEX(Verband!$F$2:$F$179,MATCH(1,(A1542=Verband!$A$2:$A$179) * (Species!B1542=Verband!$B$2:$B$179) * (Species!C1542=Verband!$C$2:$C$179),0)),IF(E1542=Options!$A$5,INDEX(Assoziation!$G$2:$G$96,MATCH(1,(A1542=Assoziation!$A$2:$A$96) * (Species!B1542=Assoziation!$B$2:$B$96) * (Species!C1542=Assoziation!$C$2:$C$96) * (Species!D1542=Assoziation!$D$2:$D$96),0)),"")))</f>
        <v>Rostseggenhalde</v>
      </c>
      <c r="H1542" s="11" t="s">
        <v>1487</v>
      </c>
      <c r="I1542" s="10">
        <v>0</v>
      </c>
      <c r="J1542" s="10">
        <v>0</v>
      </c>
      <c r="K1542" s="10">
        <v>0</v>
      </c>
      <c r="L1542" t="str">
        <f t="shared" si="134"/>
        <v xml:space="preserve">Centaurea </v>
      </c>
      <c r="M1542" t="str">
        <f t="shared" si="135"/>
        <v xml:space="preserve"> montana</v>
      </c>
      <c r="N1542" t="str">
        <f t="shared" si="136"/>
        <v/>
      </c>
      <c r="O1542" t="str">
        <f t="shared" si="138"/>
        <v>Species</v>
      </c>
      <c r="P1542" t="str">
        <f t="shared" si="137"/>
        <v>L.</v>
      </c>
      <c r="Q1542" t="str">
        <f>LOOKUP(A1542,Formation!$A$2:$A$10,Formation!$B$2:$B$10)</f>
        <v>Grünland (Naturrasen, Wiesen und Weiden)</v>
      </c>
      <c r="R1542" t="str" cm="1">
        <f t="array" ref="R1542">INDEX(Klasse!$D$2:$D$42,MATCH(1,(A1542=Klasse!$A$2:$A$42) * (Species!B1542=Klasse!$B$2:$B$42),0))</f>
        <v>Gebirgs-Magerrasen</v>
      </c>
    </row>
    <row r="1543" spans="1:18" x14ac:dyDescent="0.3">
      <c r="A1543" s="10">
        <v>4</v>
      </c>
      <c r="B1543" s="10">
        <v>3</v>
      </c>
      <c r="C1543" s="10">
        <v>3</v>
      </c>
      <c r="E1543" t="str">
        <f>IF(C1543="",Options!$A$3,IF(D1543="",Options!$A$4,Options!$A$5))</f>
        <v>Verband</v>
      </c>
      <c r="F1543" t="str" cm="1">
        <f t="array" ref="F1543">IF(E1543=Options!$A$3,"",IF(E1543=Options!$A$4,INDEX(Verband!$E$2:$E$179,MATCH(1,(A1543=Verband!$A$2:$A$179) * (Species!B1543=Verband!$B$2:$B$179) * (Species!C1543=Verband!$C$2:$C$179),0)),IF(E1543=Options!$A$5,INDEX(Assoziation!$F$2:$F$96,MATCH(1,(A1543=Assoziation!$A$2:$A$96) * (Species!B1543=Assoziation!$B$2:$B$96) * (Species!C1543=Assoziation!$C$2:$C$96) * (Species!D1543=Assoziation!$D$2:$D$96),0)),"")))</f>
        <v>Caricion ferruginae</v>
      </c>
      <c r="G1543" t="str" cm="1">
        <f t="array" ref="G1543">IF(E1543=Options!$A$3,INDEX(Klasse!$D$2:$D$42,MATCH(1,(A1543=Klasse!$A$2:$A$42) * (Species!B1543=Klasse!$B$2:$B$42),0)),IF(E1543=Options!$A$4,INDEX(Verband!$F$2:$F$179,MATCH(1,(A1543=Verband!$A$2:$A$179) * (Species!B1543=Verband!$B$2:$B$179) * (Species!C1543=Verband!$C$2:$C$179),0)),IF(E1543=Options!$A$5,INDEX(Assoziation!$G$2:$G$96,MATCH(1,(A1543=Assoziation!$A$2:$A$96) * (Species!B1543=Assoziation!$B$2:$B$96) * (Species!C1543=Assoziation!$C$2:$C$96) * (Species!D1543=Assoziation!$D$2:$D$96),0)),"")))</f>
        <v>Rostseggenhalde</v>
      </c>
      <c r="H1543" s="11" t="s">
        <v>1488</v>
      </c>
      <c r="I1543" s="10">
        <v>0</v>
      </c>
      <c r="J1543" s="10">
        <v>0</v>
      </c>
      <c r="K1543" s="10">
        <v>0</v>
      </c>
      <c r="L1543" t="str">
        <f t="shared" si="134"/>
        <v xml:space="preserve">Crepis </v>
      </c>
      <c r="M1543" t="str">
        <f t="shared" si="135"/>
        <v xml:space="preserve"> pyrenaica</v>
      </c>
      <c r="N1543" t="str">
        <f t="shared" si="136"/>
        <v/>
      </c>
      <c r="O1543" t="str">
        <f t="shared" si="138"/>
        <v>Species</v>
      </c>
      <c r="P1543" t="str">
        <f t="shared" si="137"/>
        <v>(L.) Greuter</v>
      </c>
      <c r="Q1543" t="str">
        <f>LOOKUP(A1543,Formation!$A$2:$A$10,Formation!$B$2:$B$10)</f>
        <v>Grünland (Naturrasen, Wiesen und Weiden)</v>
      </c>
      <c r="R1543" t="str" cm="1">
        <f t="array" ref="R1543">INDEX(Klasse!$D$2:$D$42,MATCH(1,(A1543=Klasse!$A$2:$A$42) * (Species!B1543=Klasse!$B$2:$B$42),0))</f>
        <v>Gebirgs-Magerrasen</v>
      </c>
    </row>
    <row r="1544" spans="1:18" x14ac:dyDescent="0.3">
      <c r="A1544" s="10">
        <v>4</v>
      </c>
      <c r="B1544" s="10">
        <v>3</v>
      </c>
      <c r="C1544" s="10">
        <v>3</v>
      </c>
      <c r="E1544" t="str">
        <f>IF(C1544="",Options!$A$3,IF(D1544="",Options!$A$4,Options!$A$5))</f>
        <v>Verband</v>
      </c>
      <c r="F1544" t="str" cm="1">
        <f t="array" ref="F1544">IF(E1544=Options!$A$3,"",IF(E1544=Options!$A$4,INDEX(Verband!$E$2:$E$179,MATCH(1,(A1544=Verband!$A$2:$A$179) * (Species!B1544=Verband!$B$2:$B$179) * (Species!C1544=Verband!$C$2:$C$179),0)),IF(E1544=Options!$A$5,INDEX(Assoziation!$F$2:$F$96,MATCH(1,(A1544=Assoziation!$A$2:$A$96) * (Species!B1544=Assoziation!$B$2:$B$96) * (Species!C1544=Assoziation!$C$2:$C$96) * (Species!D1544=Assoziation!$D$2:$D$96),0)),"")))</f>
        <v>Caricion ferruginae</v>
      </c>
      <c r="G1544" t="str" cm="1">
        <f t="array" ref="G1544">IF(E1544=Options!$A$3,INDEX(Klasse!$D$2:$D$42,MATCH(1,(A1544=Klasse!$A$2:$A$42) * (Species!B1544=Klasse!$B$2:$B$42),0)),IF(E1544=Options!$A$4,INDEX(Verband!$F$2:$F$179,MATCH(1,(A1544=Verband!$A$2:$A$179) * (Species!B1544=Verband!$B$2:$B$179) * (Species!C1544=Verband!$C$2:$C$179),0)),IF(E1544=Options!$A$5,INDEX(Assoziation!$G$2:$G$96,MATCH(1,(A1544=Assoziation!$A$2:$A$96) * (Species!B1544=Assoziation!$B$2:$B$96) * (Species!C1544=Assoziation!$C$2:$C$96) * (Species!D1544=Assoziation!$D$2:$D$96),0)),"")))</f>
        <v>Rostseggenhalde</v>
      </c>
      <c r="H1544" s="11" t="s">
        <v>1489</v>
      </c>
      <c r="I1544" s="10">
        <v>0</v>
      </c>
      <c r="J1544" s="10">
        <v>0</v>
      </c>
      <c r="K1544" s="10">
        <v>0</v>
      </c>
      <c r="L1544" t="str">
        <f t="shared" si="134"/>
        <v xml:space="preserve">Erigeron </v>
      </c>
      <c r="M1544" t="str">
        <f t="shared" si="135"/>
        <v xml:space="preserve"> atticus</v>
      </c>
      <c r="N1544" t="str">
        <f t="shared" si="136"/>
        <v/>
      </c>
      <c r="O1544" t="str">
        <f t="shared" si="138"/>
        <v>Species</v>
      </c>
      <c r="P1544" t="str">
        <f t="shared" si="137"/>
        <v>Vill.</v>
      </c>
      <c r="Q1544" t="str">
        <f>LOOKUP(A1544,Formation!$A$2:$A$10,Formation!$B$2:$B$10)</f>
        <v>Grünland (Naturrasen, Wiesen und Weiden)</v>
      </c>
      <c r="R1544" t="str" cm="1">
        <f t="array" ref="R1544">INDEX(Klasse!$D$2:$D$42,MATCH(1,(A1544=Klasse!$A$2:$A$42) * (Species!B1544=Klasse!$B$2:$B$42),0))</f>
        <v>Gebirgs-Magerrasen</v>
      </c>
    </row>
    <row r="1545" spans="1:18" x14ac:dyDescent="0.3">
      <c r="A1545" s="10">
        <v>4</v>
      </c>
      <c r="B1545" s="10">
        <v>3</v>
      </c>
      <c r="C1545" s="10">
        <v>3</v>
      </c>
      <c r="E1545" t="str">
        <f>IF(C1545="",Options!$A$3,IF(D1545="",Options!$A$4,Options!$A$5))</f>
        <v>Verband</v>
      </c>
      <c r="F1545" t="str" cm="1">
        <f t="array" ref="F1545">IF(E1545=Options!$A$3,"",IF(E1545=Options!$A$4,INDEX(Verband!$E$2:$E$179,MATCH(1,(A1545=Verband!$A$2:$A$179) * (Species!B1545=Verband!$B$2:$B$179) * (Species!C1545=Verband!$C$2:$C$179),0)),IF(E1545=Options!$A$5,INDEX(Assoziation!$F$2:$F$96,MATCH(1,(A1545=Assoziation!$A$2:$A$96) * (Species!B1545=Assoziation!$B$2:$B$96) * (Species!C1545=Assoziation!$C$2:$C$96) * (Species!D1545=Assoziation!$D$2:$D$96),0)),"")))</f>
        <v>Caricion ferruginae</v>
      </c>
      <c r="G1545" t="str" cm="1">
        <f t="array" ref="G1545">IF(E1545=Options!$A$3,INDEX(Klasse!$D$2:$D$42,MATCH(1,(A1545=Klasse!$A$2:$A$42) * (Species!B1545=Klasse!$B$2:$B$42),0)),IF(E1545=Options!$A$4,INDEX(Verband!$F$2:$F$179,MATCH(1,(A1545=Verband!$A$2:$A$179) * (Species!B1545=Verband!$B$2:$B$179) * (Species!C1545=Verband!$C$2:$C$179),0)),IF(E1545=Options!$A$5,INDEX(Assoziation!$G$2:$G$96,MATCH(1,(A1545=Assoziation!$A$2:$A$96) * (Species!B1545=Assoziation!$B$2:$B$96) * (Species!C1545=Assoziation!$C$2:$C$96) * (Species!D1545=Assoziation!$D$2:$D$96),0)),"")))</f>
        <v>Rostseggenhalde</v>
      </c>
      <c r="H1545" s="11" t="s">
        <v>1490</v>
      </c>
      <c r="I1545" s="10">
        <v>0</v>
      </c>
      <c r="J1545" s="10">
        <v>0</v>
      </c>
      <c r="K1545" s="10">
        <v>0</v>
      </c>
      <c r="L1545" t="str">
        <f t="shared" si="134"/>
        <v xml:space="preserve">Eryngium </v>
      </c>
      <c r="M1545" t="str">
        <f t="shared" si="135"/>
        <v xml:space="preserve"> alpinum</v>
      </c>
      <c r="N1545" t="str">
        <f t="shared" si="136"/>
        <v/>
      </c>
      <c r="O1545" t="str">
        <f t="shared" si="138"/>
        <v>Species</v>
      </c>
      <c r="P1545" t="str">
        <f t="shared" si="137"/>
        <v>L.</v>
      </c>
      <c r="Q1545" t="str">
        <f>LOOKUP(A1545,Formation!$A$2:$A$10,Formation!$B$2:$B$10)</f>
        <v>Grünland (Naturrasen, Wiesen und Weiden)</v>
      </c>
      <c r="R1545" t="str" cm="1">
        <f t="array" ref="R1545">INDEX(Klasse!$D$2:$D$42,MATCH(1,(A1545=Klasse!$A$2:$A$42) * (Species!B1545=Klasse!$B$2:$B$42),0))</f>
        <v>Gebirgs-Magerrasen</v>
      </c>
    </row>
    <row r="1546" spans="1:18" x14ac:dyDescent="0.3">
      <c r="A1546" s="10">
        <v>4</v>
      </c>
      <c r="B1546" s="10">
        <v>3</v>
      </c>
      <c r="C1546" s="10">
        <v>3</v>
      </c>
      <c r="E1546" t="str">
        <f>IF(C1546="",Options!$A$3,IF(D1546="",Options!$A$4,Options!$A$5))</f>
        <v>Verband</v>
      </c>
      <c r="F1546" t="str" cm="1">
        <f t="array" ref="F1546">IF(E1546=Options!$A$3,"",IF(E1546=Options!$A$4,INDEX(Verband!$E$2:$E$179,MATCH(1,(A1546=Verband!$A$2:$A$179) * (Species!B1546=Verband!$B$2:$B$179) * (Species!C1546=Verband!$C$2:$C$179),0)),IF(E1546=Options!$A$5,INDEX(Assoziation!$F$2:$F$96,MATCH(1,(A1546=Assoziation!$A$2:$A$96) * (Species!B1546=Assoziation!$B$2:$B$96) * (Species!C1546=Assoziation!$C$2:$C$96) * (Species!D1546=Assoziation!$D$2:$D$96),0)),"")))</f>
        <v>Caricion ferruginae</v>
      </c>
      <c r="G1546" t="str" cm="1">
        <f t="array" ref="G1546">IF(E1546=Options!$A$3,INDEX(Klasse!$D$2:$D$42,MATCH(1,(A1546=Klasse!$A$2:$A$42) * (Species!B1546=Klasse!$B$2:$B$42),0)),IF(E1546=Options!$A$4,INDEX(Verband!$F$2:$F$179,MATCH(1,(A1546=Verband!$A$2:$A$179) * (Species!B1546=Verband!$B$2:$B$179) * (Species!C1546=Verband!$C$2:$C$179),0)),IF(E1546=Options!$A$5,INDEX(Assoziation!$G$2:$G$96,MATCH(1,(A1546=Assoziation!$A$2:$A$96) * (Species!B1546=Assoziation!$B$2:$B$96) * (Species!C1546=Assoziation!$C$2:$C$96) * (Species!D1546=Assoziation!$D$2:$D$96),0)),"")))</f>
        <v>Rostseggenhalde</v>
      </c>
      <c r="H1546" s="11" t="s">
        <v>1491</v>
      </c>
      <c r="I1546" s="10">
        <v>0</v>
      </c>
      <c r="J1546" s="10">
        <v>0</v>
      </c>
      <c r="K1546" s="10">
        <v>0</v>
      </c>
      <c r="L1546" t="str">
        <f t="shared" si="134"/>
        <v xml:space="preserve">Festuca </v>
      </c>
      <c r="M1546" t="str">
        <f t="shared" si="135"/>
        <v xml:space="preserve"> melanopsis</v>
      </c>
      <c r="N1546" t="str">
        <f t="shared" si="136"/>
        <v/>
      </c>
      <c r="O1546" t="str">
        <f t="shared" si="138"/>
        <v>Species</v>
      </c>
      <c r="P1546" t="str">
        <f t="shared" si="137"/>
        <v>Foggi &amp; al.</v>
      </c>
      <c r="Q1546" t="str">
        <f>LOOKUP(A1546,Formation!$A$2:$A$10,Formation!$B$2:$B$10)</f>
        <v>Grünland (Naturrasen, Wiesen und Weiden)</v>
      </c>
      <c r="R1546" t="str" cm="1">
        <f t="array" ref="R1546">INDEX(Klasse!$D$2:$D$42,MATCH(1,(A1546=Klasse!$A$2:$A$42) * (Species!B1546=Klasse!$B$2:$B$42),0))</f>
        <v>Gebirgs-Magerrasen</v>
      </c>
    </row>
    <row r="1547" spans="1:18" x14ac:dyDescent="0.3">
      <c r="A1547" s="10">
        <v>4</v>
      </c>
      <c r="B1547" s="10">
        <v>3</v>
      </c>
      <c r="C1547" s="10">
        <v>3</v>
      </c>
      <c r="E1547" t="str">
        <f>IF(C1547="",Options!$A$3,IF(D1547="",Options!$A$4,Options!$A$5))</f>
        <v>Verband</v>
      </c>
      <c r="F1547" t="str" cm="1">
        <f t="array" ref="F1547">IF(E1547=Options!$A$3,"",IF(E1547=Options!$A$4,INDEX(Verband!$E$2:$E$179,MATCH(1,(A1547=Verband!$A$2:$A$179) * (Species!B1547=Verband!$B$2:$B$179) * (Species!C1547=Verband!$C$2:$C$179),0)),IF(E1547=Options!$A$5,INDEX(Assoziation!$F$2:$F$96,MATCH(1,(A1547=Assoziation!$A$2:$A$96) * (Species!B1547=Assoziation!$B$2:$B$96) * (Species!C1547=Assoziation!$C$2:$C$96) * (Species!D1547=Assoziation!$D$2:$D$96),0)),"")))</f>
        <v>Caricion ferruginae</v>
      </c>
      <c r="G1547" t="str" cm="1">
        <f t="array" ref="G1547">IF(E1547=Options!$A$3,INDEX(Klasse!$D$2:$D$42,MATCH(1,(A1547=Klasse!$A$2:$A$42) * (Species!B1547=Klasse!$B$2:$B$42),0)),IF(E1547=Options!$A$4,INDEX(Verband!$F$2:$F$179,MATCH(1,(A1547=Verband!$A$2:$A$179) * (Species!B1547=Verband!$B$2:$B$179) * (Species!C1547=Verband!$C$2:$C$179),0)),IF(E1547=Options!$A$5,INDEX(Assoziation!$G$2:$G$96,MATCH(1,(A1547=Assoziation!$A$2:$A$96) * (Species!B1547=Assoziation!$B$2:$B$96) * (Species!C1547=Assoziation!$C$2:$C$96) * (Species!D1547=Assoziation!$D$2:$D$96),0)),"")))</f>
        <v>Rostseggenhalde</v>
      </c>
      <c r="H1547" s="11" t="s">
        <v>1492</v>
      </c>
      <c r="I1547" s="10">
        <v>0</v>
      </c>
      <c r="J1547" s="10">
        <v>1</v>
      </c>
      <c r="K1547" s="10">
        <v>0</v>
      </c>
      <c r="L1547" t="str">
        <f t="shared" si="134"/>
        <v xml:space="preserve">Festuca </v>
      </c>
      <c r="M1547" t="str">
        <f t="shared" si="135"/>
        <v xml:space="preserve"> violacea</v>
      </c>
      <c r="N1547" t="str">
        <f t="shared" si="136"/>
        <v/>
      </c>
      <c r="O1547" t="str">
        <f t="shared" si="138"/>
        <v>Species</v>
      </c>
      <c r="P1547" t="str">
        <f t="shared" si="137"/>
        <v>Gaudin</v>
      </c>
      <c r="Q1547" t="str">
        <f>LOOKUP(A1547,Formation!$A$2:$A$10,Formation!$B$2:$B$10)</f>
        <v>Grünland (Naturrasen, Wiesen und Weiden)</v>
      </c>
      <c r="R1547" t="str" cm="1">
        <f t="array" ref="R1547">INDEX(Klasse!$D$2:$D$42,MATCH(1,(A1547=Klasse!$A$2:$A$42) * (Species!B1547=Klasse!$B$2:$B$42),0))</f>
        <v>Gebirgs-Magerrasen</v>
      </c>
    </row>
    <row r="1548" spans="1:18" x14ac:dyDescent="0.3">
      <c r="A1548" s="10">
        <v>4</v>
      </c>
      <c r="B1548" s="10">
        <v>3</v>
      </c>
      <c r="C1548" s="10">
        <v>3</v>
      </c>
      <c r="E1548" t="str">
        <f>IF(C1548="",Options!$A$3,IF(D1548="",Options!$A$4,Options!$A$5))</f>
        <v>Verband</v>
      </c>
      <c r="F1548" t="str" cm="1">
        <f t="array" ref="F1548">IF(E1548=Options!$A$3,"",IF(E1548=Options!$A$4,INDEX(Verband!$E$2:$E$179,MATCH(1,(A1548=Verband!$A$2:$A$179) * (Species!B1548=Verband!$B$2:$B$179) * (Species!C1548=Verband!$C$2:$C$179),0)),IF(E1548=Options!$A$5,INDEX(Assoziation!$F$2:$F$96,MATCH(1,(A1548=Assoziation!$A$2:$A$96) * (Species!B1548=Assoziation!$B$2:$B$96) * (Species!C1548=Assoziation!$C$2:$C$96) * (Species!D1548=Assoziation!$D$2:$D$96),0)),"")))</f>
        <v>Caricion ferruginae</v>
      </c>
      <c r="G1548" t="str" cm="1">
        <f t="array" ref="G1548">IF(E1548=Options!$A$3,INDEX(Klasse!$D$2:$D$42,MATCH(1,(A1548=Klasse!$A$2:$A$42) * (Species!B1548=Klasse!$B$2:$B$42),0)),IF(E1548=Options!$A$4,INDEX(Verband!$F$2:$F$179,MATCH(1,(A1548=Verband!$A$2:$A$179) * (Species!B1548=Verband!$B$2:$B$179) * (Species!C1548=Verband!$C$2:$C$179),0)),IF(E1548=Options!$A$5,INDEX(Assoziation!$G$2:$G$96,MATCH(1,(A1548=Assoziation!$A$2:$A$96) * (Species!B1548=Assoziation!$B$2:$B$96) * (Species!C1548=Assoziation!$C$2:$C$96) * (Species!D1548=Assoziation!$D$2:$D$96),0)),"")))</f>
        <v>Rostseggenhalde</v>
      </c>
      <c r="H1548" s="11" t="s">
        <v>1415</v>
      </c>
      <c r="I1548" s="10">
        <v>0</v>
      </c>
      <c r="J1548" s="10">
        <v>0</v>
      </c>
      <c r="K1548" s="10">
        <v>0</v>
      </c>
      <c r="L1548" t="str">
        <f t="shared" si="134"/>
        <v xml:space="preserve">Globularia </v>
      </c>
      <c r="M1548" t="str">
        <f t="shared" si="135"/>
        <v xml:space="preserve"> nudicaulis</v>
      </c>
      <c r="N1548" t="str">
        <f t="shared" si="136"/>
        <v/>
      </c>
      <c r="O1548" t="str">
        <f t="shared" si="138"/>
        <v>Species</v>
      </c>
      <c r="P1548" t="str">
        <f t="shared" si="137"/>
        <v>L.</v>
      </c>
      <c r="Q1548" t="str">
        <f>LOOKUP(A1548,Formation!$A$2:$A$10,Formation!$B$2:$B$10)</f>
        <v>Grünland (Naturrasen, Wiesen und Weiden)</v>
      </c>
      <c r="R1548" t="str" cm="1">
        <f t="array" ref="R1548">INDEX(Klasse!$D$2:$D$42,MATCH(1,(A1548=Klasse!$A$2:$A$42) * (Species!B1548=Klasse!$B$2:$B$42),0))</f>
        <v>Gebirgs-Magerrasen</v>
      </c>
    </row>
    <row r="1549" spans="1:18" x14ac:dyDescent="0.3">
      <c r="A1549" s="10">
        <v>4</v>
      </c>
      <c r="B1549" s="10">
        <v>3</v>
      </c>
      <c r="C1549" s="10">
        <v>3</v>
      </c>
      <c r="E1549" t="str">
        <f>IF(C1549="",Options!$A$3,IF(D1549="",Options!$A$4,Options!$A$5))</f>
        <v>Verband</v>
      </c>
      <c r="F1549" t="str" cm="1">
        <f t="array" ref="F1549">IF(E1549=Options!$A$3,"",IF(E1549=Options!$A$4,INDEX(Verband!$E$2:$E$179,MATCH(1,(A1549=Verband!$A$2:$A$179) * (Species!B1549=Verband!$B$2:$B$179) * (Species!C1549=Verband!$C$2:$C$179),0)),IF(E1549=Options!$A$5,INDEX(Assoziation!$F$2:$F$96,MATCH(1,(A1549=Assoziation!$A$2:$A$96) * (Species!B1549=Assoziation!$B$2:$B$96) * (Species!C1549=Assoziation!$C$2:$C$96) * (Species!D1549=Assoziation!$D$2:$D$96),0)),"")))</f>
        <v>Caricion ferruginae</v>
      </c>
      <c r="G1549" t="str" cm="1">
        <f t="array" ref="G1549">IF(E1549=Options!$A$3,INDEX(Klasse!$D$2:$D$42,MATCH(1,(A1549=Klasse!$A$2:$A$42) * (Species!B1549=Klasse!$B$2:$B$42),0)),IF(E1549=Options!$A$4,INDEX(Verband!$F$2:$F$179,MATCH(1,(A1549=Verband!$A$2:$A$179) * (Species!B1549=Verband!$B$2:$B$179) * (Species!C1549=Verband!$C$2:$C$179),0)),IF(E1549=Options!$A$5,INDEX(Assoziation!$G$2:$G$96,MATCH(1,(A1549=Assoziation!$A$2:$A$96) * (Species!B1549=Assoziation!$B$2:$B$96) * (Species!C1549=Assoziation!$C$2:$C$96) * (Species!D1549=Assoziation!$D$2:$D$96),0)),"")))</f>
        <v>Rostseggenhalde</v>
      </c>
      <c r="H1549" s="11" t="s">
        <v>1493</v>
      </c>
      <c r="I1549" s="10">
        <v>0</v>
      </c>
      <c r="J1549" s="10">
        <v>0</v>
      </c>
      <c r="K1549" s="10">
        <v>0</v>
      </c>
      <c r="L1549" t="str">
        <f t="shared" si="134"/>
        <v xml:space="preserve">Hedysarum </v>
      </c>
      <c r="M1549" t="str">
        <f t="shared" si="135"/>
        <v xml:space="preserve"> hedysaroides</v>
      </c>
      <c r="N1549" t="str">
        <f t="shared" si="136"/>
        <v/>
      </c>
      <c r="O1549" t="str">
        <f t="shared" si="138"/>
        <v>Species</v>
      </c>
      <c r="P1549" t="str">
        <f t="shared" si="137"/>
        <v>(L.) Schinz &amp; Thell.</v>
      </c>
      <c r="Q1549" t="str">
        <f>LOOKUP(A1549,Formation!$A$2:$A$10,Formation!$B$2:$B$10)</f>
        <v>Grünland (Naturrasen, Wiesen und Weiden)</v>
      </c>
      <c r="R1549" t="str" cm="1">
        <f t="array" ref="R1549">INDEX(Klasse!$D$2:$D$42,MATCH(1,(A1549=Klasse!$A$2:$A$42) * (Species!B1549=Klasse!$B$2:$B$42),0))</f>
        <v>Gebirgs-Magerrasen</v>
      </c>
    </row>
    <row r="1550" spans="1:18" x14ac:dyDescent="0.3">
      <c r="A1550" s="10">
        <v>4</v>
      </c>
      <c r="B1550" s="10">
        <v>3</v>
      </c>
      <c r="C1550" s="10">
        <v>3</v>
      </c>
      <c r="E1550" t="str">
        <f>IF(C1550="",Options!$A$3,IF(D1550="",Options!$A$4,Options!$A$5))</f>
        <v>Verband</v>
      </c>
      <c r="F1550" t="str" cm="1">
        <f t="array" ref="F1550">IF(E1550=Options!$A$3,"",IF(E1550=Options!$A$4,INDEX(Verband!$E$2:$E$179,MATCH(1,(A1550=Verband!$A$2:$A$179) * (Species!B1550=Verband!$B$2:$B$179) * (Species!C1550=Verband!$C$2:$C$179),0)),IF(E1550=Options!$A$5,INDEX(Assoziation!$F$2:$F$96,MATCH(1,(A1550=Assoziation!$A$2:$A$96) * (Species!B1550=Assoziation!$B$2:$B$96) * (Species!C1550=Assoziation!$C$2:$C$96) * (Species!D1550=Assoziation!$D$2:$D$96),0)),"")))</f>
        <v>Caricion ferruginae</v>
      </c>
      <c r="G1550" t="str" cm="1">
        <f t="array" ref="G1550">IF(E1550=Options!$A$3,INDEX(Klasse!$D$2:$D$42,MATCH(1,(A1550=Klasse!$A$2:$A$42) * (Species!B1550=Klasse!$B$2:$B$42),0)),IF(E1550=Options!$A$4,INDEX(Verband!$F$2:$F$179,MATCH(1,(A1550=Verband!$A$2:$A$179) * (Species!B1550=Verband!$B$2:$B$179) * (Species!C1550=Verband!$C$2:$C$179),0)),IF(E1550=Options!$A$5,INDEX(Assoziation!$G$2:$G$96,MATCH(1,(A1550=Assoziation!$A$2:$A$96) * (Species!B1550=Assoziation!$B$2:$B$96) * (Species!C1550=Assoziation!$C$2:$C$96) * (Species!D1550=Assoziation!$D$2:$D$96),0)),"")))</f>
        <v>Rostseggenhalde</v>
      </c>
      <c r="H1550" s="11" t="s">
        <v>1494</v>
      </c>
      <c r="I1550" s="10">
        <v>0</v>
      </c>
      <c r="J1550" s="10">
        <v>0</v>
      </c>
      <c r="K1550" s="10">
        <v>0</v>
      </c>
      <c r="L1550" t="str">
        <f t="shared" si="134"/>
        <v xml:space="preserve">Heracleum </v>
      </c>
      <c r="M1550" t="str">
        <f t="shared" si="135"/>
        <v xml:space="preserve"> austriacum</v>
      </c>
      <c r="N1550" t="str">
        <f t="shared" si="136"/>
        <v/>
      </c>
      <c r="O1550" t="str">
        <f t="shared" si="138"/>
        <v>Species</v>
      </c>
      <c r="P1550" t="str">
        <f t="shared" si="137"/>
        <v>L.</v>
      </c>
      <c r="Q1550" t="str">
        <f>LOOKUP(A1550,Formation!$A$2:$A$10,Formation!$B$2:$B$10)</f>
        <v>Grünland (Naturrasen, Wiesen und Weiden)</v>
      </c>
      <c r="R1550" t="str" cm="1">
        <f t="array" ref="R1550">INDEX(Klasse!$D$2:$D$42,MATCH(1,(A1550=Klasse!$A$2:$A$42) * (Species!B1550=Klasse!$B$2:$B$42),0))</f>
        <v>Gebirgs-Magerrasen</v>
      </c>
    </row>
    <row r="1551" spans="1:18" x14ac:dyDescent="0.3">
      <c r="A1551" s="10">
        <v>4</v>
      </c>
      <c r="B1551" s="10">
        <v>3</v>
      </c>
      <c r="C1551" s="10">
        <v>3</v>
      </c>
      <c r="E1551" t="str">
        <f>IF(C1551="",Options!$A$3,IF(D1551="",Options!$A$4,Options!$A$5))</f>
        <v>Verband</v>
      </c>
      <c r="F1551" t="str" cm="1">
        <f t="array" ref="F1551">IF(E1551=Options!$A$3,"",IF(E1551=Options!$A$4,INDEX(Verband!$E$2:$E$179,MATCH(1,(A1551=Verband!$A$2:$A$179) * (Species!B1551=Verband!$B$2:$B$179) * (Species!C1551=Verband!$C$2:$C$179),0)),IF(E1551=Options!$A$5,INDEX(Assoziation!$F$2:$F$96,MATCH(1,(A1551=Assoziation!$A$2:$A$96) * (Species!B1551=Assoziation!$B$2:$B$96) * (Species!C1551=Assoziation!$C$2:$C$96) * (Species!D1551=Assoziation!$D$2:$D$96),0)),"")))</f>
        <v>Caricion ferruginae</v>
      </c>
      <c r="G1551" t="str" cm="1">
        <f t="array" ref="G1551">IF(E1551=Options!$A$3,INDEX(Klasse!$D$2:$D$42,MATCH(1,(A1551=Klasse!$A$2:$A$42) * (Species!B1551=Klasse!$B$2:$B$42),0)),IF(E1551=Options!$A$4,INDEX(Verband!$F$2:$F$179,MATCH(1,(A1551=Verband!$A$2:$A$179) * (Species!B1551=Verband!$B$2:$B$179) * (Species!C1551=Verband!$C$2:$C$179),0)),IF(E1551=Options!$A$5,INDEX(Assoziation!$G$2:$G$96,MATCH(1,(A1551=Assoziation!$A$2:$A$96) * (Species!B1551=Assoziation!$B$2:$B$96) * (Species!C1551=Assoziation!$C$2:$C$96) * (Species!D1551=Assoziation!$D$2:$D$96),0)),"")))</f>
        <v>Rostseggenhalde</v>
      </c>
      <c r="H1551" s="11" t="s">
        <v>1495</v>
      </c>
      <c r="I1551" s="10">
        <v>0</v>
      </c>
      <c r="J1551" s="10">
        <v>0</v>
      </c>
      <c r="K1551" s="10">
        <v>0</v>
      </c>
      <c r="L1551" t="str">
        <f t="shared" si="134"/>
        <v xml:space="preserve">Knautia </v>
      </c>
      <c r="M1551" t="str">
        <f t="shared" si="135"/>
        <v xml:space="preserve"> dipsacifolia</v>
      </c>
      <c r="N1551" t="str">
        <f t="shared" si="136"/>
        <v>sixtina</v>
      </c>
      <c r="O1551" t="str">
        <f t="shared" si="138"/>
        <v>Subspecies</v>
      </c>
      <c r="P1551" t="str">
        <f t="shared" si="137"/>
        <v/>
      </c>
      <c r="Q1551" t="str">
        <f>LOOKUP(A1551,Formation!$A$2:$A$10,Formation!$B$2:$B$10)</f>
        <v>Grünland (Naturrasen, Wiesen und Weiden)</v>
      </c>
      <c r="R1551" t="str" cm="1">
        <f t="array" ref="R1551">INDEX(Klasse!$D$2:$D$42,MATCH(1,(A1551=Klasse!$A$2:$A$42) * (Species!B1551=Klasse!$B$2:$B$42),0))</f>
        <v>Gebirgs-Magerrasen</v>
      </c>
    </row>
    <row r="1552" spans="1:18" x14ac:dyDescent="0.3">
      <c r="A1552" s="10">
        <v>4</v>
      </c>
      <c r="B1552" s="10">
        <v>3</v>
      </c>
      <c r="C1552" s="10">
        <v>3</v>
      </c>
      <c r="E1552" t="str">
        <f>IF(C1552="",Options!$A$3,IF(D1552="",Options!$A$4,Options!$A$5))</f>
        <v>Verband</v>
      </c>
      <c r="F1552" t="str" cm="1">
        <f t="array" ref="F1552">IF(E1552=Options!$A$3,"",IF(E1552=Options!$A$4,INDEX(Verband!$E$2:$E$179,MATCH(1,(A1552=Verband!$A$2:$A$179) * (Species!B1552=Verband!$B$2:$B$179) * (Species!C1552=Verband!$C$2:$C$179),0)),IF(E1552=Options!$A$5,INDEX(Assoziation!$F$2:$F$96,MATCH(1,(A1552=Assoziation!$A$2:$A$96) * (Species!B1552=Assoziation!$B$2:$B$96) * (Species!C1552=Assoziation!$C$2:$C$96) * (Species!D1552=Assoziation!$D$2:$D$96),0)),"")))</f>
        <v>Caricion ferruginae</v>
      </c>
      <c r="G1552" t="str" cm="1">
        <f t="array" ref="G1552">IF(E1552=Options!$A$3,INDEX(Klasse!$D$2:$D$42,MATCH(1,(A1552=Klasse!$A$2:$A$42) * (Species!B1552=Klasse!$B$2:$B$42),0)),IF(E1552=Options!$A$4,INDEX(Verband!$F$2:$F$179,MATCH(1,(A1552=Verband!$A$2:$A$179) * (Species!B1552=Verband!$B$2:$B$179) * (Species!C1552=Verband!$C$2:$C$179),0)),IF(E1552=Options!$A$5,INDEX(Assoziation!$G$2:$G$96,MATCH(1,(A1552=Assoziation!$A$2:$A$96) * (Species!B1552=Assoziation!$B$2:$B$96) * (Species!C1552=Assoziation!$C$2:$C$96) * (Species!D1552=Assoziation!$D$2:$D$96),0)),"")))</f>
        <v>Rostseggenhalde</v>
      </c>
      <c r="H1552" s="11" t="s">
        <v>1496</v>
      </c>
      <c r="I1552" s="10">
        <v>0</v>
      </c>
      <c r="J1552" s="10">
        <v>0</v>
      </c>
      <c r="K1552" s="10">
        <v>0</v>
      </c>
      <c r="L1552" t="str">
        <f t="shared" si="134"/>
        <v xml:space="preserve">Knautia </v>
      </c>
      <c r="M1552" t="str">
        <f t="shared" si="135"/>
        <v xml:space="preserve"> godetii</v>
      </c>
      <c r="N1552" t="str">
        <f t="shared" si="136"/>
        <v/>
      </c>
      <c r="O1552" t="str">
        <f t="shared" si="138"/>
        <v>Species</v>
      </c>
      <c r="P1552" t="str">
        <f t="shared" si="137"/>
        <v>Reut.</v>
      </c>
      <c r="Q1552" t="str">
        <f>LOOKUP(A1552,Formation!$A$2:$A$10,Formation!$B$2:$B$10)</f>
        <v>Grünland (Naturrasen, Wiesen und Weiden)</v>
      </c>
      <c r="R1552" t="str" cm="1">
        <f t="array" ref="R1552">INDEX(Klasse!$D$2:$D$42,MATCH(1,(A1552=Klasse!$A$2:$A$42) * (Species!B1552=Klasse!$B$2:$B$42),0))</f>
        <v>Gebirgs-Magerrasen</v>
      </c>
    </row>
    <row r="1553" spans="1:18" x14ac:dyDescent="0.3">
      <c r="A1553" s="10">
        <v>4</v>
      </c>
      <c r="B1553" s="10">
        <v>3</v>
      </c>
      <c r="C1553" s="10">
        <v>3</v>
      </c>
      <c r="E1553" t="str">
        <f>IF(C1553="",Options!$A$3,IF(D1553="",Options!$A$4,Options!$A$5))</f>
        <v>Verband</v>
      </c>
      <c r="F1553" t="str" cm="1">
        <f t="array" ref="F1553">IF(E1553=Options!$A$3,"",IF(E1553=Options!$A$4,INDEX(Verband!$E$2:$E$179,MATCH(1,(A1553=Verband!$A$2:$A$179) * (Species!B1553=Verband!$B$2:$B$179) * (Species!C1553=Verband!$C$2:$C$179),0)),IF(E1553=Options!$A$5,INDEX(Assoziation!$F$2:$F$96,MATCH(1,(A1553=Assoziation!$A$2:$A$96) * (Species!B1553=Assoziation!$B$2:$B$96) * (Species!C1553=Assoziation!$C$2:$C$96) * (Species!D1553=Assoziation!$D$2:$D$96),0)),"")))</f>
        <v>Caricion ferruginae</v>
      </c>
      <c r="G1553" t="str" cm="1">
        <f t="array" ref="G1553">IF(E1553=Options!$A$3,INDEX(Klasse!$D$2:$D$42,MATCH(1,(A1553=Klasse!$A$2:$A$42) * (Species!B1553=Klasse!$B$2:$B$42),0)),IF(E1553=Options!$A$4,INDEX(Verband!$F$2:$F$179,MATCH(1,(A1553=Verband!$A$2:$A$179) * (Species!B1553=Verband!$B$2:$B$179) * (Species!C1553=Verband!$C$2:$C$179),0)),IF(E1553=Options!$A$5,INDEX(Assoziation!$G$2:$G$96,MATCH(1,(A1553=Assoziation!$A$2:$A$96) * (Species!B1553=Assoziation!$B$2:$B$96) * (Species!C1553=Assoziation!$C$2:$C$96) * (Species!D1553=Assoziation!$D$2:$D$96),0)),"")))</f>
        <v>Rostseggenhalde</v>
      </c>
      <c r="H1553" s="11" t="s">
        <v>1497</v>
      </c>
      <c r="I1553" s="10">
        <v>0</v>
      </c>
      <c r="J1553" s="10">
        <v>1</v>
      </c>
      <c r="K1553" s="10">
        <v>0</v>
      </c>
      <c r="L1553" t="str">
        <f t="shared" si="134"/>
        <v xml:space="preserve">Laserpitium </v>
      </c>
      <c r="M1553" t="str">
        <f t="shared" si="135"/>
        <v xml:space="preserve"> latifolium</v>
      </c>
      <c r="N1553" t="str">
        <f t="shared" si="136"/>
        <v/>
      </c>
      <c r="O1553" t="str">
        <f t="shared" si="138"/>
        <v>Species</v>
      </c>
      <c r="P1553" t="str">
        <f t="shared" si="137"/>
        <v>L.</v>
      </c>
      <c r="Q1553" t="str">
        <f>LOOKUP(A1553,Formation!$A$2:$A$10,Formation!$B$2:$B$10)</f>
        <v>Grünland (Naturrasen, Wiesen und Weiden)</v>
      </c>
      <c r="R1553" t="str" cm="1">
        <f t="array" ref="R1553">INDEX(Klasse!$D$2:$D$42,MATCH(1,(A1553=Klasse!$A$2:$A$42) * (Species!B1553=Klasse!$B$2:$B$42),0))</f>
        <v>Gebirgs-Magerrasen</v>
      </c>
    </row>
    <row r="1554" spans="1:18" x14ac:dyDescent="0.3">
      <c r="A1554" s="10">
        <v>4</v>
      </c>
      <c r="B1554" s="10">
        <v>3</v>
      </c>
      <c r="C1554" s="10">
        <v>3</v>
      </c>
      <c r="E1554" t="str">
        <f>IF(C1554="",Options!$A$3,IF(D1554="",Options!$A$4,Options!$A$5))</f>
        <v>Verband</v>
      </c>
      <c r="F1554" t="str" cm="1">
        <f t="array" ref="F1554">IF(E1554=Options!$A$3,"",IF(E1554=Options!$A$4,INDEX(Verband!$E$2:$E$179,MATCH(1,(A1554=Verband!$A$2:$A$179) * (Species!B1554=Verband!$B$2:$B$179) * (Species!C1554=Verband!$C$2:$C$179),0)),IF(E1554=Options!$A$5,INDEX(Assoziation!$F$2:$F$96,MATCH(1,(A1554=Assoziation!$A$2:$A$96) * (Species!B1554=Assoziation!$B$2:$B$96) * (Species!C1554=Assoziation!$C$2:$C$96) * (Species!D1554=Assoziation!$D$2:$D$96),0)),"")))</f>
        <v>Caricion ferruginae</v>
      </c>
      <c r="G1554" t="str" cm="1">
        <f t="array" ref="G1554">IF(E1554=Options!$A$3,INDEX(Klasse!$D$2:$D$42,MATCH(1,(A1554=Klasse!$A$2:$A$42) * (Species!B1554=Klasse!$B$2:$B$42),0)),IF(E1554=Options!$A$4,INDEX(Verband!$F$2:$F$179,MATCH(1,(A1554=Verband!$A$2:$A$179) * (Species!B1554=Verband!$B$2:$B$179) * (Species!C1554=Verband!$C$2:$C$179),0)),IF(E1554=Options!$A$5,INDEX(Assoziation!$G$2:$G$96,MATCH(1,(A1554=Assoziation!$A$2:$A$96) * (Species!B1554=Assoziation!$B$2:$B$96) * (Species!C1554=Assoziation!$C$2:$C$96) * (Species!D1554=Assoziation!$D$2:$D$96),0)),"")))</f>
        <v>Rostseggenhalde</v>
      </c>
      <c r="H1554" s="11" t="s">
        <v>1498</v>
      </c>
      <c r="I1554" s="10">
        <v>0</v>
      </c>
      <c r="J1554" s="10">
        <v>0</v>
      </c>
      <c r="K1554" s="10">
        <v>0</v>
      </c>
      <c r="L1554" t="str">
        <f t="shared" si="134"/>
        <v xml:space="preserve">Ligusticum </v>
      </c>
      <c r="M1554" t="str">
        <f t="shared" si="135"/>
        <v xml:space="preserve"> lucidum</v>
      </c>
      <c r="N1554" t="str">
        <f t="shared" si="136"/>
        <v/>
      </c>
      <c r="O1554" t="str">
        <f t="shared" si="138"/>
        <v>Species</v>
      </c>
      <c r="P1554" t="str">
        <f t="shared" si="137"/>
        <v>Mill.</v>
      </c>
      <c r="Q1554" t="str">
        <f>LOOKUP(A1554,Formation!$A$2:$A$10,Formation!$B$2:$B$10)</f>
        <v>Grünland (Naturrasen, Wiesen und Weiden)</v>
      </c>
      <c r="R1554" t="str" cm="1">
        <f t="array" ref="R1554">INDEX(Klasse!$D$2:$D$42,MATCH(1,(A1554=Klasse!$A$2:$A$42) * (Species!B1554=Klasse!$B$2:$B$42),0))</f>
        <v>Gebirgs-Magerrasen</v>
      </c>
    </row>
    <row r="1555" spans="1:18" x14ac:dyDescent="0.3">
      <c r="A1555" s="10">
        <v>4</v>
      </c>
      <c r="B1555" s="10">
        <v>3</v>
      </c>
      <c r="C1555" s="10">
        <v>3</v>
      </c>
      <c r="E1555" t="str">
        <f>IF(C1555="",Options!$A$3,IF(D1555="",Options!$A$4,Options!$A$5))</f>
        <v>Verband</v>
      </c>
      <c r="F1555" t="str" cm="1">
        <f t="array" ref="F1555">IF(E1555=Options!$A$3,"",IF(E1555=Options!$A$4,INDEX(Verband!$E$2:$E$179,MATCH(1,(A1555=Verband!$A$2:$A$179) * (Species!B1555=Verband!$B$2:$B$179) * (Species!C1555=Verband!$C$2:$C$179),0)),IF(E1555=Options!$A$5,INDEX(Assoziation!$F$2:$F$96,MATCH(1,(A1555=Assoziation!$A$2:$A$96) * (Species!B1555=Assoziation!$B$2:$B$96) * (Species!C1555=Assoziation!$C$2:$C$96) * (Species!D1555=Assoziation!$D$2:$D$96),0)),"")))</f>
        <v>Caricion ferruginae</v>
      </c>
      <c r="G1555" t="str" cm="1">
        <f t="array" ref="G1555">IF(E1555=Options!$A$3,INDEX(Klasse!$D$2:$D$42,MATCH(1,(A1555=Klasse!$A$2:$A$42) * (Species!B1555=Klasse!$B$2:$B$42),0)),IF(E1555=Options!$A$4,INDEX(Verband!$F$2:$F$179,MATCH(1,(A1555=Verband!$A$2:$A$179) * (Species!B1555=Verband!$B$2:$B$179) * (Species!C1555=Verband!$C$2:$C$179),0)),IF(E1555=Options!$A$5,INDEX(Assoziation!$G$2:$G$96,MATCH(1,(A1555=Assoziation!$A$2:$A$96) * (Species!B1555=Assoziation!$B$2:$B$96) * (Species!C1555=Assoziation!$C$2:$C$96) * (Species!D1555=Assoziation!$D$2:$D$96),0)),"")))</f>
        <v>Rostseggenhalde</v>
      </c>
      <c r="H1555" s="11" t="s">
        <v>1499</v>
      </c>
      <c r="I1555" s="10">
        <v>0</v>
      </c>
      <c r="J1555" s="10">
        <v>0</v>
      </c>
      <c r="K1555" s="10">
        <v>0</v>
      </c>
      <c r="L1555" t="str">
        <f t="shared" si="134"/>
        <v xml:space="preserve">Ligusticum </v>
      </c>
      <c r="M1555" t="str">
        <f t="shared" si="135"/>
        <v xml:space="preserve"> mutellina</v>
      </c>
      <c r="N1555" t="str">
        <f t="shared" si="136"/>
        <v/>
      </c>
      <c r="O1555" t="str">
        <f t="shared" si="138"/>
        <v>Species</v>
      </c>
      <c r="P1555" t="str">
        <f t="shared" si="137"/>
        <v>(L.) Crantz</v>
      </c>
      <c r="Q1555" t="str">
        <f>LOOKUP(A1555,Formation!$A$2:$A$10,Formation!$B$2:$B$10)</f>
        <v>Grünland (Naturrasen, Wiesen und Weiden)</v>
      </c>
      <c r="R1555" t="str" cm="1">
        <f t="array" ref="R1555">INDEX(Klasse!$D$2:$D$42,MATCH(1,(A1555=Klasse!$A$2:$A$42) * (Species!B1555=Klasse!$B$2:$B$42),0))</f>
        <v>Gebirgs-Magerrasen</v>
      </c>
    </row>
    <row r="1556" spans="1:18" x14ac:dyDescent="0.3">
      <c r="A1556" s="10">
        <v>4</v>
      </c>
      <c r="B1556" s="10">
        <v>3</v>
      </c>
      <c r="C1556" s="10">
        <v>3</v>
      </c>
      <c r="E1556" t="str">
        <f>IF(C1556="",Options!$A$3,IF(D1556="",Options!$A$4,Options!$A$5))</f>
        <v>Verband</v>
      </c>
      <c r="F1556" t="str" cm="1">
        <f t="array" ref="F1556">IF(E1556=Options!$A$3,"",IF(E1556=Options!$A$4,INDEX(Verband!$E$2:$E$179,MATCH(1,(A1556=Verband!$A$2:$A$179) * (Species!B1556=Verband!$B$2:$B$179) * (Species!C1556=Verband!$C$2:$C$179),0)),IF(E1556=Options!$A$5,INDEX(Assoziation!$F$2:$F$96,MATCH(1,(A1556=Assoziation!$A$2:$A$96) * (Species!B1556=Assoziation!$B$2:$B$96) * (Species!C1556=Assoziation!$C$2:$C$96) * (Species!D1556=Assoziation!$D$2:$D$96),0)),"")))</f>
        <v>Caricion ferruginae</v>
      </c>
      <c r="G1556" t="str" cm="1">
        <f t="array" ref="G1556">IF(E1556=Options!$A$3,INDEX(Klasse!$D$2:$D$42,MATCH(1,(A1556=Klasse!$A$2:$A$42) * (Species!B1556=Klasse!$B$2:$B$42),0)),IF(E1556=Options!$A$4,INDEX(Verband!$F$2:$F$179,MATCH(1,(A1556=Verband!$A$2:$A$179) * (Species!B1556=Verband!$B$2:$B$179) * (Species!C1556=Verband!$C$2:$C$179),0)),IF(E1556=Options!$A$5,INDEX(Assoziation!$G$2:$G$96,MATCH(1,(A1556=Assoziation!$A$2:$A$96) * (Species!B1556=Assoziation!$B$2:$B$96) * (Species!C1556=Assoziation!$C$2:$C$96) * (Species!D1556=Assoziation!$D$2:$D$96),0)),"")))</f>
        <v>Rostseggenhalde</v>
      </c>
      <c r="H1556" s="11" t="s">
        <v>1500</v>
      </c>
      <c r="I1556" s="10">
        <v>0</v>
      </c>
      <c r="J1556" s="10">
        <v>0</v>
      </c>
      <c r="K1556" s="10">
        <v>0</v>
      </c>
      <c r="L1556" t="str">
        <f t="shared" si="134"/>
        <v xml:space="preserve">Lilium </v>
      </c>
      <c r="M1556" t="str">
        <f t="shared" si="135"/>
        <v xml:space="preserve"> bulbiferum</v>
      </c>
      <c r="N1556" t="str">
        <f t="shared" si="136"/>
        <v>bulbiferum</v>
      </c>
      <c r="O1556" t="str">
        <f t="shared" si="138"/>
        <v>Subspecies</v>
      </c>
      <c r="P1556" t="str">
        <f t="shared" si="137"/>
        <v/>
      </c>
      <c r="Q1556" t="str">
        <f>LOOKUP(A1556,Formation!$A$2:$A$10,Formation!$B$2:$B$10)</f>
        <v>Grünland (Naturrasen, Wiesen und Weiden)</v>
      </c>
      <c r="R1556" t="str" cm="1">
        <f t="array" ref="R1556">INDEX(Klasse!$D$2:$D$42,MATCH(1,(A1556=Klasse!$A$2:$A$42) * (Species!B1556=Klasse!$B$2:$B$42),0))</f>
        <v>Gebirgs-Magerrasen</v>
      </c>
    </row>
    <row r="1557" spans="1:18" x14ac:dyDescent="0.3">
      <c r="A1557" s="10">
        <v>4</v>
      </c>
      <c r="B1557" s="10">
        <v>3</v>
      </c>
      <c r="C1557" s="10">
        <v>3</v>
      </c>
      <c r="E1557" t="str">
        <f>IF(C1557="",Options!$A$3,IF(D1557="",Options!$A$4,Options!$A$5))</f>
        <v>Verband</v>
      </c>
      <c r="F1557" t="str" cm="1">
        <f t="array" ref="F1557">IF(E1557=Options!$A$3,"",IF(E1557=Options!$A$4,INDEX(Verband!$E$2:$E$179,MATCH(1,(A1557=Verband!$A$2:$A$179) * (Species!B1557=Verband!$B$2:$B$179) * (Species!C1557=Verband!$C$2:$C$179),0)),IF(E1557=Options!$A$5,INDEX(Assoziation!$F$2:$F$96,MATCH(1,(A1557=Assoziation!$A$2:$A$96) * (Species!B1557=Assoziation!$B$2:$B$96) * (Species!C1557=Assoziation!$C$2:$C$96) * (Species!D1557=Assoziation!$D$2:$D$96),0)),"")))</f>
        <v>Caricion ferruginae</v>
      </c>
      <c r="G1557" t="str" cm="1">
        <f t="array" ref="G1557">IF(E1557=Options!$A$3,INDEX(Klasse!$D$2:$D$42,MATCH(1,(A1557=Klasse!$A$2:$A$42) * (Species!B1557=Klasse!$B$2:$B$42),0)),IF(E1557=Options!$A$4,INDEX(Verband!$F$2:$F$179,MATCH(1,(A1557=Verband!$A$2:$A$179) * (Species!B1557=Verband!$B$2:$B$179) * (Species!C1557=Verband!$C$2:$C$179),0)),IF(E1557=Options!$A$5,INDEX(Assoziation!$G$2:$G$96,MATCH(1,(A1557=Assoziation!$A$2:$A$96) * (Species!B1557=Assoziation!$B$2:$B$96) * (Species!C1557=Assoziation!$C$2:$C$96) * (Species!D1557=Assoziation!$D$2:$D$96),0)),"")))</f>
        <v>Rostseggenhalde</v>
      </c>
      <c r="H1557" s="11" t="s">
        <v>1501</v>
      </c>
      <c r="I1557" s="10">
        <v>0</v>
      </c>
      <c r="J1557" s="10">
        <v>0</v>
      </c>
      <c r="K1557" s="10">
        <v>0</v>
      </c>
      <c r="L1557" t="str">
        <f t="shared" si="134"/>
        <v xml:space="preserve">Lilium </v>
      </c>
      <c r="M1557" t="str">
        <f t="shared" si="135"/>
        <v xml:space="preserve"> bulbiferum</v>
      </c>
      <c r="N1557" t="str">
        <f t="shared" si="136"/>
        <v>croceum</v>
      </c>
      <c r="O1557" t="str">
        <f t="shared" si="138"/>
        <v>Subspecies</v>
      </c>
      <c r="P1557" t="str">
        <f t="shared" si="137"/>
        <v/>
      </c>
      <c r="Q1557" t="str">
        <f>LOOKUP(A1557,Formation!$A$2:$A$10,Formation!$B$2:$B$10)</f>
        <v>Grünland (Naturrasen, Wiesen und Weiden)</v>
      </c>
      <c r="R1557" t="str" cm="1">
        <f t="array" ref="R1557">INDEX(Klasse!$D$2:$D$42,MATCH(1,(A1557=Klasse!$A$2:$A$42) * (Species!B1557=Klasse!$B$2:$B$42),0))</f>
        <v>Gebirgs-Magerrasen</v>
      </c>
    </row>
    <row r="1558" spans="1:18" x14ac:dyDescent="0.3">
      <c r="A1558" s="10">
        <v>4</v>
      </c>
      <c r="B1558" s="10">
        <v>3</v>
      </c>
      <c r="C1558" s="10">
        <v>3</v>
      </c>
      <c r="E1558" t="str">
        <f>IF(C1558="",Options!$A$3,IF(D1558="",Options!$A$4,Options!$A$5))</f>
        <v>Verband</v>
      </c>
      <c r="F1558" t="str" cm="1">
        <f t="array" ref="F1558">IF(E1558=Options!$A$3,"",IF(E1558=Options!$A$4,INDEX(Verband!$E$2:$E$179,MATCH(1,(A1558=Verband!$A$2:$A$179) * (Species!B1558=Verband!$B$2:$B$179) * (Species!C1558=Verband!$C$2:$C$179),0)),IF(E1558=Options!$A$5,INDEX(Assoziation!$F$2:$F$96,MATCH(1,(A1558=Assoziation!$A$2:$A$96) * (Species!B1558=Assoziation!$B$2:$B$96) * (Species!C1558=Assoziation!$C$2:$C$96) * (Species!D1558=Assoziation!$D$2:$D$96),0)),"")))</f>
        <v>Caricion ferruginae</v>
      </c>
      <c r="G1558" t="str" cm="1">
        <f t="array" ref="G1558">IF(E1558=Options!$A$3,INDEX(Klasse!$D$2:$D$42,MATCH(1,(A1558=Klasse!$A$2:$A$42) * (Species!B1558=Klasse!$B$2:$B$42),0)),IF(E1558=Options!$A$4,INDEX(Verband!$F$2:$F$179,MATCH(1,(A1558=Verband!$A$2:$A$179) * (Species!B1558=Verband!$B$2:$B$179) * (Species!C1558=Verband!$C$2:$C$179),0)),IF(E1558=Options!$A$5,INDEX(Assoziation!$G$2:$G$96,MATCH(1,(A1558=Assoziation!$A$2:$A$96) * (Species!B1558=Assoziation!$B$2:$B$96) * (Species!C1558=Assoziation!$C$2:$C$96) * (Species!D1558=Assoziation!$D$2:$D$96),0)),"")))</f>
        <v>Rostseggenhalde</v>
      </c>
      <c r="H1558" s="11" t="s">
        <v>1421</v>
      </c>
      <c r="I1558" s="10">
        <v>0</v>
      </c>
      <c r="J1558" s="10">
        <v>0</v>
      </c>
      <c r="K1558" s="10">
        <v>0</v>
      </c>
      <c r="L1558" t="str">
        <f t="shared" si="134"/>
        <v xml:space="preserve">Linum </v>
      </c>
      <c r="M1558" t="str">
        <f t="shared" si="135"/>
        <v xml:space="preserve"> alpinum</v>
      </c>
      <c r="N1558" t="str">
        <f t="shared" si="136"/>
        <v/>
      </c>
      <c r="O1558" t="str">
        <f t="shared" si="138"/>
        <v>Species</v>
      </c>
      <c r="P1558" t="str">
        <f t="shared" si="137"/>
        <v>Jacq.</v>
      </c>
      <c r="Q1558" t="str">
        <f>LOOKUP(A1558,Formation!$A$2:$A$10,Formation!$B$2:$B$10)</f>
        <v>Grünland (Naturrasen, Wiesen und Weiden)</v>
      </c>
      <c r="R1558" t="str" cm="1">
        <f t="array" ref="R1558">INDEX(Klasse!$D$2:$D$42,MATCH(1,(A1558=Klasse!$A$2:$A$42) * (Species!B1558=Klasse!$B$2:$B$42),0))</f>
        <v>Gebirgs-Magerrasen</v>
      </c>
    </row>
    <row r="1559" spans="1:18" x14ac:dyDescent="0.3">
      <c r="A1559" s="10">
        <v>4</v>
      </c>
      <c r="B1559" s="10">
        <v>3</v>
      </c>
      <c r="C1559" s="10">
        <v>3</v>
      </c>
      <c r="E1559" t="str">
        <f>IF(C1559="",Options!$A$3,IF(D1559="",Options!$A$4,Options!$A$5))</f>
        <v>Verband</v>
      </c>
      <c r="F1559" t="str" cm="1">
        <f t="array" ref="F1559">IF(E1559=Options!$A$3,"",IF(E1559=Options!$A$4,INDEX(Verband!$E$2:$E$179,MATCH(1,(A1559=Verband!$A$2:$A$179) * (Species!B1559=Verband!$B$2:$B$179) * (Species!C1559=Verband!$C$2:$C$179),0)),IF(E1559=Options!$A$5,INDEX(Assoziation!$F$2:$F$96,MATCH(1,(A1559=Assoziation!$A$2:$A$96) * (Species!B1559=Assoziation!$B$2:$B$96) * (Species!C1559=Assoziation!$C$2:$C$96) * (Species!D1559=Assoziation!$D$2:$D$96),0)),"")))</f>
        <v>Caricion ferruginae</v>
      </c>
      <c r="G1559" t="str" cm="1">
        <f t="array" ref="G1559">IF(E1559=Options!$A$3,INDEX(Klasse!$D$2:$D$42,MATCH(1,(A1559=Klasse!$A$2:$A$42) * (Species!B1559=Klasse!$B$2:$B$42),0)),IF(E1559=Options!$A$4,INDEX(Verband!$F$2:$F$179,MATCH(1,(A1559=Verband!$A$2:$A$179) * (Species!B1559=Verband!$B$2:$B$179) * (Species!C1559=Verband!$C$2:$C$179),0)),IF(E1559=Options!$A$5,INDEX(Assoziation!$G$2:$G$96,MATCH(1,(A1559=Assoziation!$A$2:$A$96) * (Species!B1559=Assoziation!$B$2:$B$96) * (Species!C1559=Assoziation!$C$2:$C$96) * (Species!D1559=Assoziation!$D$2:$D$96),0)),"")))</f>
        <v>Rostseggenhalde</v>
      </c>
      <c r="H1559" s="11" t="s">
        <v>1373</v>
      </c>
      <c r="I1559" s="10">
        <v>0</v>
      </c>
      <c r="J1559" s="10">
        <v>0</v>
      </c>
      <c r="K1559" s="10">
        <v>0</v>
      </c>
      <c r="L1559" t="str">
        <f t="shared" si="134"/>
        <v xml:space="preserve">Myosotis </v>
      </c>
      <c r="M1559" t="str">
        <f t="shared" si="135"/>
        <v xml:space="preserve"> alpestris</v>
      </c>
      <c r="N1559" t="str">
        <f t="shared" si="136"/>
        <v/>
      </c>
      <c r="O1559" t="str">
        <f t="shared" si="138"/>
        <v>Species</v>
      </c>
      <c r="P1559" t="str">
        <f t="shared" si="137"/>
        <v>F. W. Schmidt</v>
      </c>
      <c r="Q1559" t="str">
        <f>LOOKUP(A1559,Formation!$A$2:$A$10,Formation!$B$2:$B$10)</f>
        <v>Grünland (Naturrasen, Wiesen und Weiden)</v>
      </c>
      <c r="R1559" t="str" cm="1">
        <f t="array" ref="R1559">INDEX(Klasse!$D$2:$D$42,MATCH(1,(A1559=Klasse!$A$2:$A$42) * (Species!B1559=Klasse!$B$2:$B$42),0))</f>
        <v>Gebirgs-Magerrasen</v>
      </c>
    </row>
    <row r="1560" spans="1:18" x14ac:dyDescent="0.3">
      <c r="A1560" s="10">
        <v>4</v>
      </c>
      <c r="B1560" s="10">
        <v>3</v>
      </c>
      <c r="C1560" s="10">
        <v>3</v>
      </c>
      <c r="E1560" t="str">
        <f>IF(C1560="",Options!$A$3,IF(D1560="",Options!$A$4,Options!$A$5))</f>
        <v>Verband</v>
      </c>
      <c r="F1560" t="str" cm="1">
        <f t="array" ref="F1560">IF(E1560=Options!$A$3,"",IF(E1560=Options!$A$4,INDEX(Verband!$E$2:$E$179,MATCH(1,(A1560=Verband!$A$2:$A$179) * (Species!B1560=Verband!$B$2:$B$179) * (Species!C1560=Verband!$C$2:$C$179),0)),IF(E1560=Options!$A$5,INDEX(Assoziation!$F$2:$F$96,MATCH(1,(A1560=Assoziation!$A$2:$A$96) * (Species!B1560=Assoziation!$B$2:$B$96) * (Species!C1560=Assoziation!$C$2:$C$96) * (Species!D1560=Assoziation!$D$2:$D$96),0)),"")))</f>
        <v>Caricion ferruginae</v>
      </c>
      <c r="G1560" t="str" cm="1">
        <f t="array" ref="G1560">IF(E1560=Options!$A$3,INDEX(Klasse!$D$2:$D$42,MATCH(1,(A1560=Klasse!$A$2:$A$42) * (Species!B1560=Klasse!$B$2:$B$42),0)),IF(E1560=Options!$A$4,INDEX(Verband!$F$2:$F$179,MATCH(1,(A1560=Verband!$A$2:$A$179) * (Species!B1560=Verband!$B$2:$B$179) * (Species!C1560=Verband!$C$2:$C$179),0)),IF(E1560=Options!$A$5,INDEX(Assoziation!$G$2:$G$96,MATCH(1,(A1560=Assoziation!$A$2:$A$96) * (Species!B1560=Assoziation!$B$2:$B$96) * (Species!C1560=Assoziation!$C$2:$C$96) * (Species!D1560=Assoziation!$D$2:$D$96),0)),"")))</f>
        <v>Rostseggenhalde</v>
      </c>
      <c r="H1560" s="11" t="s">
        <v>1424</v>
      </c>
      <c r="I1560" s="10">
        <v>0</v>
      </c>
      <c r="J1560" s="10">
        <v>0</v>
      </c>
      <c r="K1560" s="10">
        <v>0</v>
      </c>
      <c r="L1560" t="str">
        <f t="shared" si="134"/>
        <v xml:space="preserve">Onobrychis </v>
      </c>
      <c r="M1560" t="str">
        <f t="shared" si="135"/>
        <v xml:space="preserve"> montana</v>
      </c>
      <c r="N1560" t="str">
        <f t="shared" si="136"/>
        <v/>
      </c>
      <c r="O1560" t="str">
        <f t="shared" si="138"/>
        <v>Species</v>
      </c>
      <c r="P1560" t="str">
        <f t="shared" si="137"/>
        <v>DC.</v>
      </c>
      <c r="Q1560" t="str">
        <f>LOOKUP(A1560,Formation!$A$2:$A$10,Formation!$B$2:$B$10)</f>
        <v>Grünland (Naturrasen, Wiesen und Weiden)</v>
      </c>
      <c r="R1560" t="str" cm="1">
        <f t="array" ref="R1560">INDEX(Klasse!$D$2:$D$42,MATCH(1,(A1560=Klasse!$A$2:$A$42) * (Species!B1560=Klasse!$B$2:$B$42),0))</f>
        <v>Gebirgs-Magerrasen</v>
      </c>
    </row>
    <row r="1561" spans="1:18" x14ac:dyDescent="0.3">
      <c r="A1561" s="10">
        <v>4</v>
      </c>
      <c r="B1561" s="10">
        <v>3</v>
      </c>
      <c r="C1561" s="10">
        <v>3</v>
      </c>
      <c r="E1561" t="str">
        <f>IF(C1561="",Options!$A$3,IF(D1561="",Options!$A$4,Options!$A$5))</f>
        <v>Verband</v>
      </c>
      <c r="F1561" t="str" cm="1">
        <f t="array" ref="F1561">IF(E1561=Options!$A$3,"",IF(E1561=Options!$A$4,INDEX(Verband!$E$2:$E$179,MATCH(1,(A1561=Verband!$A$2:$A$179) * (Species!B1561=Verband!$B$2:$B$179) * (Species!C1561=Verband!$C$2:$C$179),0)),IF(E1561=Options!$A$5,INDEX(Assoziation!$F$2:$F$96,MATCH(1,(A1561=Assoziation!$A$2:$A$96) * (Species!B1561=Assoziation!$B$2:$B$96) * (Species!C1561=Assoziation!$C$2:$C$96) * (Species!D1561=Assoziation!$D$2:$D$96),0)),"")))</f>
        <v>Caricion ferruginae</v>
      </c>
      <c r="G1561" t="str" cm="1">
        <f t="array" ref="G1561">IF(E1561=Options!$A$3,INDEX(Klasse!$D$2:$D$42,MATCH(1,(A1561=Klasse!$A$2:$A$42) * (Species!B1561=Klasse!$B$2:$B$42),0)),IF(E1561=Options!$A$4,INDEX(Verband!$F$2:$F$179,MATCH(1,(A1561=Verband!$A$2:$A$179) * (Species!B1561=Verband!$B$2:$B$179) * (Species!C1561=Verband!$C$2:$C$179),0)),IF(E1561=Options!$A$5,INDEX(Assoziation!$G$2:$G$96,MATCH(1,(A1561=Assoziation!$A$2:$A$96) * (Species!B1561=Assoziation!$B$2:$B$96) * (Species!C1561=Assoziation!$C$2:$C$96) * (Species!D1561=Assoziation!$D$2:$D$96),0)),"")))</f>
        <v>Rostseggenhalde</v>
      </c>
      <c r="H1561" s="11" t="s">
        <v>1502</v>
      </c>
      <c r="I1561" s="10">
        <v>0</v>
      </c>
      <c r="J1561" s="10">
        <v>0</v>
      </c>
      <c r="K1561" s="10">
        <v>0</v>
      </c>
      <c r="L1561" t="str">
        <f t="shared" si="134"/>
        <v xml:space="preserve">Paradisea </v>
      </c>
      <c r="M1561" t="str">
        <f t="shared" si="135"/>
        <v xml:space="preserve"> liliastrum</v>
      </c>
      <c r="N1561" t="str">
        <f t="shared" si="136"/>
        <v/>
      </c>
      <c r="O1561" t="str">
        <f t="shared" si="138"/>
        <v>Species</v>
      </c>
      <c r="P1561" t="str">
        <f t="shared" si="137"/>
        <v>(L.) Bertol.</v>
      </c>
      <c r="Q1561" t="str">
        <f>LOOKUP(A1561,Formation!$A$2:$A$10,Formation!$B$2:$B$10)</f>
        <v>Grünland (Naturrasen, Wiesen und Weiden)</v>
      </c>
      <c r="R1561" t="str" cm="1">
        <f t="array" ref="R1561">INDEX(Klasse!$D$2:$D$42,MATCH(1,(A1561=Klasse!$A$2:$A$42) * (Species!B1561=Klasse!$B$2:$B$42),0))</f>
        <v>Gebirgs-Magerrasen</v>
      </c>
    </row>
    <row r="1562" spans="1:18" x14ac:dyDescent="0.3">
      <c r="A1562" s="10">
        <v>4</v>
      </c>
      <c r="B1562" s="10">
        <v>3</v>
      </c>
      <c r="C1562" s="10">
        <v>3</v>
      </c>
      <c r="E1562" t="str">
        <f>IF(C1562="",Options!$A$3,IF(D1562="",Options!$A$4,Options!$A$5))</f>
        <v>Verband</v>
      </c>
      <c r="F1562" t="str" cm="1">
        <f t="array" ref="F1562">IF(E1562=Options!$A$3,"",IF(E1562=Options!$A$4,INDEX(Verband!$E$2:$E$179,MATCH(1,(A1562=Verband!$A$2:$A$179) * (Species!B1562=Verband!$B$2:$B$179) * (Species!C1562=Verband!$C$2:$C$179),0)),IF(E1562=Options!$A$5,INDEX(Assoziation!$F$2:$F$96,MATCH(1,(A1562=Assoziation!$A$2:$A$96) * (Species!B1562=Assoziation!$B$2:$B$96) * (Species!C1562=Assoziation!$C$2:$C$96) * (Species!D1562=Assoziation!$D$2:$D$96),0)),"")))</f>
        <v>Caricion ferruginae</v>
      </c>
      <c r="G1562" t="str" cm="1">
        <f t="array" ref="G1562">IF(E1562=Options!$A$3,INDEX(Klasse!$D$2:$D$42,MATCH(1,(A1562=Klasse!$A$2:$A$42) * (Species!B1562=Klasse!$B$2:$B$42),0)),IF(E1562=Options!$A$4,INDEX(Verband!$F$2:$F$179,MATCH(1,(A1562=Verband!$A$2:$A$179) * (Species!B1562=Verband!$B$2:$B$179) * (Species!C1562=Verband!$C$2:$C$179),0)),IF(E1562=Options!$A$5,INDEX(Assoziation!$G$2:$G$96,MATCH(1,(A1562=Assoziation!$A$2:$A$96) * (Species!B1562=Assoziation!$B$2:$B$96) * (Species!C1562=Assoziation!$C$2:$C$96) * (Species!D1562=Assoziation!$D$2:$D$96),0)),"")))</f>
        <v>Rostseggenhalde</v>
      </c>
      <c r="H1562" s="11" t="s">
        <v>1503</v>
      </c>
      <c r="I1562" s="10">
        <v>0</v>
      </c>
      <c r="J1562" s="10">
        <v>0</v>
      </c>
      <c r="K1562" s="10">
        <v>0</v>
      </c>
      <c r="L1562" t="str">
        <f t="shared" si="134"/>
        <v xml:space="preserve">Peucedanum </v>
      </c>
      <c r="M1562" t="str">
        <f t="shared" si="135"/>
        <v xml:space="preserve"> austriacum</v>
      </c>
      <c r="N1562" t="str">
        <f t="shared" si="136"/>
        <v/>
      </c>
      <c r="O1562" t="str">
        <f t="shared" si="138"/>
        <v>Species</v>
      </c>
      <c r="P1562" t="str">
        <f t="shared" si="137"/>
        <v>(Jacq.) W. D. J. Koch</v>
      </c>
      <c r="Q1562" t="str">
        <f>LOOKUP(A1562,Formation!$A$2:$A$10,Formation!$B$2:$B$10)</f>
        <v>Grünland (Naturrasen, Wiesen und Weiden)</v>
      </c>
      <c r="R1562" t="str" cm="1">
        <f t="array" ref="R1562">INDEX(Klasse!$D$2:$D$42,MATCH(1,(A1562=Klasse!$A$2:$A$42) * (Species!B1562=Klasse!$B$2:$B$42),0))</f>
        <v>Gebirgs-Magerrasen</v>
      </c>
    </row>
    <row r="1563" spans="1:18" x14ac:dyDescent="0.3">
      <c r="A1563" s="10">
        <v>4</v>
      </c>
      <c r="B1563" s="10">
        <v>3</v>
      </c>
      <c r="C1563" s="10">
        <v>3</v>
      </c>
      <c r="E1563" t="str">
        <f>IF(C1563="",Options!$A$3,IF(D1563="",Options!$A$4,Options!$A$5))</f>
        <v>Verband</v>
      </c>
      <c r="F1563" t="str" cm="1">
        <f t="array" ref="F1563">IF(E1563=Options!$A$3,"",IF(E1563=Options!$A$4,INDEX(Verband!$E$2:$E$179,MATCH(1,(A1563=Verband!$A$2:$A$179) * (Species!B1563=Verband!$B$2:$B$179) * (Species!C1563=Verband!$C$2:$C$179),0)),IF(E1563=Options!$A$5,INDEX(Assoziation!$F$2:$F$96,MATCH(1,(A1563=Assoziation!$A$2:$A$96) * (Species!B1563=Assoziation!$B$2:$B$96) * (Species!C1563=Assoziation!$C$2:$C$96) * (Species!D1563=Assoziation!$D$2:$D$96),0)),"")))</f>
        <v>Caricion ferruginae</v>
      </c>
      <c r="G1563" t="str" cm="1">
        <f t="array" ref="G1563">IF(E1563=Options!$A$3,INDEX(Klasse!$D$2:$D$42,MATCH(1,(A1563=Klasse!$A$2:$A$42) * (Species!B1563=Klasse!$B$2:$B$42),0)),IF(E1563=Options!$A$4,INDEX(Verband!$F$2:$F$179,MATCH(1,(A1563=Verband!$A$2:$A$179) * (Species!B1563=Verband!$B$2:$B$179) * (Species!C1563=Verband!$C$2:$C$179),0)),IF(E1563=Options!$A$5,INDEX(Assoziation!$G$2:$G$96,MATCH(1,(A1563=Assoziation!$A$2:$A$96) * (Species!B1563=Assoziation!$B$2:$B$96) * (Species!C1563=Assoziation!$C$2:$C$96) * (Species!D1563=Assoziation!$D$2:$D$96),0)),"")))</f>
        <v>Rostseggenhalde</v>
      </c>
      <c r="H1563" s="11" t="s">
        <v>1504</v>
      </c>
      <c r="I1563" s="10">
        <v>0</v>
      </c>
      <c r="J1563" s="10">
        <v>0</v>
      </c>
      <c r="K1563" s="10">
        <v>0</v>
      </c>
      <c r="L1563" t="str">
        <f t="shared" si="134"/>
        <v xml:space="preserve">Pulsatilla </v>
      </c>
      <c r="M1563" t="str">
        <f t="shared" si="135"/>
        <v xml:space="preserve"> alpina</v>
      </c>
      <c r="N1563" t="str">
        <f t="shared" si="136"/>
        <v>alpina</v>
      </c>
      <c r="O1563" t="str">
        <f t="shared" si="138"/>
        <v>Subspecies</v>
      </c>
      <c r="P1563" t="str">
        <f t="shared" si="137"/>
        <v/>
      </c>
      <c r="Q1563" t="str">
        <f>LOOKUP(A1563,Formation!$A$2:$A$10,Formation!$B$2:$B$10)</f>
        <v>Grünland (Naturrasen, Wiesen und Weiden)</v>
      </c>
      <c r="R1563" t="str" cm="1">
        <f t="array" ref="R1563">INDEX(Klasse!$D$2:$D$42,MATCH(1,(A1563=Klasse!$A$2:$A$42) * (Species!B1563=Klasse!$B$2:$B$42),0))</f>
        <v>Gebirgs-Magerrasen</v>
      </c>
    </row>
    <row r="1564" spans="1:18" x14ac:dyDescent="0.3">
      <c r="A1564" s="10">
        <v>4</v>
      </c>
      <c r="B1564" s="10">
        <v>3</v>
      </c>
      <c r="C1564" s="10">
        <v>3</v>
      </c>
      <c r="E1564" t="str">
        <f>IF(C1564="",Options!$A$3,IF(D1564="",Options!$A$4,Options!$A$5))</f>
        <v>Verband</v>
      </c>
      <c r="F1564" t="str" cm="1">
        <f t="array" ref="F1564">IF(E1564=Options!$A$3,"",IF(E1564=Options!$A$4,INDEX(Verband!$E$2:$E$179,MATCH(1,(A1564=Verband!$A$2:$A$179) * (Species!B1564=Verband!$B$2:$B$179) * (Species!C1564=Verband!$C$2:$C$179),0)),IF(E1564=Options!$A$5,INDEX(Assoziation!$F$2:$F$96,MATCH(1,(A1564=Assoziation!$A$2:$A$96) * (Species!B1564=Assoziation!$B$2:$B$96) * (Species!C1564=Assoziation!$C$2:$C$96) * (Species!D1564=Assoziation!$D$2:$D$96),0)),"")))</f>
        <v>Caricion ferruginae</v>
      </c>
      <c r="G1564" t="str" cm="1">
        <f t="array" ref="G1564">IF(E1564=Options!$A$3,INDEX(Klasse!$D$2:$D$42,MATCH(1,(A1564=Klasse!$A$2:$A$42) * (Species!B1564=Klasse!$B$2:$B$42),0)),IF(E1564=Options!$A$4,INDEX(Verband!$F$2:$F$179,MATCH(1,(A1564=Verband!$A$2:$A$179) * (Species!B1564=Verband!$B$2:$B$179) * (Species!C1564=Verband!$C$2:$C$179),0)),IF(E1564=Options!$A$5,INDEX(Assoziation!$G$2:$G$96,MATCH(1,(A1564=Assoziation!$A$2:$A$96) * (Species!B1564=Assoziation!$B$2:$B$96) * (Species!C1564=Assoziation!$C$2:$C$96) * (Species!D1564=Assoziation!$D$2:$D$96),0)),"")))</f>
        <v>Rostseggenhalde</v>
      </c>
      <c r="H1564" s="11" t="s">
        <v>1505</v>
      </c>
      <c r="I1564" s="10">
        <v>0</v>
      </c>
      <c r="J1564" s="10">
        <v>0</v>
      </c>
      <c r="K1564" s="10">
        <v>0</v>
      </c>
      <c r="L1564" t="str">
        <f t="shared" si="134"/>
        <v xml:space="preserve">Stachys </v>
      </c>
      <c r="M1564" t="str">
        <f t="shared" si="135"/>
        <v xml:space="preserve"> pradica</v>
      </c>
      <c r="N1564" t="str">
        <f t="shared" si="136"/>
        <v/>
      </c>
      <c r="O1564" t="str">
        <f t="shared" si="138"/>
        <v>Species</v>
      </c>
      <c r="P1564" t="str">
        <f t="shared" si="137"/>
        <v>(Zanted.) Greuter &amp; Pignatti</v>
      </c>
      <c r="Q1564" t="str">
        <f>LOOKUP(A1564,Formation!$A$2:$A$10,Formation!$B$2:$B$10)</f>
        <v>Grünland (Naturrasen, Wiesen und Weiden)</v>
      </c>
      <c r="R1564" t="str" cm="1">
        <f t="array" ref="R1564">INDEX(Klasse!$D$2:$D$42,MATCH(1,(A1564=Klasse!$A$2:$A$42) * (Species!B1564=Klasse!$B$2:$B$42),0))</f>
        <v>Gebirgs-Magerrasen</v>
      </c>
    </row>
    <row r="1565" spans="1:18" x14ac:dyDescent="0.3">
      <c r="A1565" s="10">
        <v>4</v>
      </c>
      <c r="B1565" s="10">
        <v>3</v>
      </c>
      <c r="C1565" s="10">
        <v>3</v>
      </c>
      <c r="E1565" t="str">
        <f>IF(C1565="",Options!$A$3,IF(D1565="",Options!$A$4,Options!$A$5))</f>
        <v>Verband</v>
      </c>
      <c r="F1565" t="str" cm="1">
        <f t="array" ref="F1565">IF(E1565=Options!$A$3,"",IF(E1565=Options!$A$4,INDEX(Verband!$E$2:$E$179,MATCH(1,(A1565=Verband!$A$2:$A$179) * (Species!B1565=Verband!$B$2:$B$179) * (Species!C1565=Verband!$C$2:$C$179),0)),IF(E1565=Options!$A$5,INDEX(Assoziation!$F$2:$F$96,MATCH(1,(A1565=Assoziation!$A$2:$A$96) * (Species!B1565=Assoziation!$B$2:$B$96) * (Species!C1565=Assoziation!$C$2:$C$96) * (Species!D1565=Assoziation!$D$2:$D$96),0)),"")))</f>
        <v>Caricion ferruginae</v>
      </c>
      <c r="G1565" t="str" cm="1">
        <f t="array" ref="G1565">IF(E1565=Options!$A$3,INDEX(Klasse!$D$2:$D$42,MATCH(1,(A1565=Klasse!$A$2:$A$42) * (Species!B1565=Klasse!$B$2:$B$42),0)),IF(E1565=Options!$A$4,INDEX(Verband!$F$2:$F$179,MATCH(1,(A1565=Verband!$A$2:$A$179) * (Species!B1565=Verband!$B$2:$B$179) * (Species!C1565=Verband!$C$2:$C$179),0)),IF(E1565=Options!$A$5,INDEX(Assoziation!$G$2:$G$96,MATCH(1,(A1565=Assoziation!$A$2:$A$96) * (Species!B1565=Assoziation!$B$2:$B$96) * (Species!C1565=Assoziation!$C$2:$C$96) * (Species!D1565=Assoziation!$D$2:$D$96),0)),"")))</f>
        <v>Rostseggenhalde</v>
      </c>
      <c r="H1565" s="11" t="s">
        <v>1506</v>
      </c>
      <c r="I1565" s="10">
        <v>0</v>
      </c>
      <c r="J1565" s="10">
        <v>0</v>
      </c>
      <c r="K1565" s="10">
        <v>0</v>
      </c>
      <c r="L1565" t="str">
        <f t="shared" ref="L1565:L1628" si="139">IF(O1565="Genus",H1565,LEFT(H1565,FIND(" ",H1565)))</f>
        <v xml:space="preserve">Trifolium </v>
      </c>
      <c r="M1565" t="str">
        <f t="shared" ref="M1565:M1628" si="140">IF(O1565="Genus","",MID(H1565,FIND(" ",H1565),FIND(" ",H1565,FIND(" ",H1565)+1)-FIND(" ",H1565)))</f>
        <v xml:space="preserve"> badium</v>
      </c>
      <c r="N1565" t="str">
        <f t="shared" ref="N1565:N1628" si="141">IF(O1565="Subspecies",MID(H1565,FIND("subsp. ",H1565)+7,LEN(H1565)-FIND("subsp. ",H1565)+7),"")</f>
        <v/>
      </c>
      <c r="O1565" t="str">
        <f t="shared" si="138"/>
        <v>Species</v>
      </c>
      <c r="P1565" t="str">
        <f t="shared" ref="P1565:P1628" si="142">IF(O1565="Species",RIGHT(H1565,LEN(H1565)-FIND(" ",H1565,FIND(" ",H1565)+1)),"")</f>
        <v>Schreb.</v>
      </c>
      <c r="Q1565" t="str">
        <f>LOOKUP(A1565,Formation!$A$2:$A$10,Formation!$B$2:$B$10)</f>
        <v>Grünland (Naturrasen, Wiesen und Weiden)</v>
      </c>
      <c r="R1565" t="str" cm="1">
        <f t="array" ref="R1565">INDEX(Klasse!$D$2:$D$42,MATCH(1,(A1565=Klasse!$A$2:$A$42) * (Species!B1565=Klasse!$B$2:$B$42),0))</f>
        <v>Gebirgs-Magerrasen</v>
      </c>
    </row>
    <row r="1566" spans="1:18" x14ac:dyDescent="0.3">
      <c r="A1566" s="10">
        <v>4</v>
      </c>
      <c r="B1566" s="10">
        <v>3</v>
      </c>
      <c r="C1566" s="10">
        <v>3</v>
      </c>
      <c r="E1566" t="str">
        <f>IF(C1566="",Options!$A$3,IF(D1566="",Options!$A$4,Options!$A$5))</f>
        <v>Verband</v>
      </c>
      <c r="F1566" t="str" cm="1">
        <f t="array" ref="F1566">IF(E1566=Options!$A$3,"",IF(E1566=Options!$A$4,INDEX(Verband!$E$2:$E$179,MATCH(1,(A1566=Verband!$A$2:$A$179) * (Species!B1566=Verband!$B$2:$B$179) * (Species!C1566=Verband!$C$2:$C$179),0)),IF(E1566=Options!$A$5,INDEX(Assoziation!$F$2:$F$96,MATCH(1,(A1566=Assoziation!$A$2:$A$96) * (Species!B1566=Assoziation!$B$2:$B$96) * (Species!C1566=Assoziation!$C$2:$C$96) * (Species!D1566=Assoziation!$D$2:$D$96),0)),"")))</f>
        <v>Caricion ferruginae</v>
      </c>
      <c r="G1566" t="str" cm="1">
        <f t="array" ref="G1566">IF(E1566=Options!$A$3,INDEX(Klasse!$D$2:$D$42,MATCH(1,(A1566=Klasse!$A$2:$A$42) * (Species!B1566=Klasse!$B$2:$B$42),0)),IF(E1566=Options!$A$4,INDEX(Verband!$F$2:$F$179,MATCH(1,(A1566=Verband!$A$2:$A$179) * (Species!B1566=Verband!$B$2:$B$179) * (Species!C1566=Verband!$C$2:$C$179),0)),IF(E1566=Options!$A$5,INDEX(Assoziation!$G$2:$G$96,MATCH(1,(A1566=Assoziation!$A$2:$A$96) * (Species!B1566=Assoziation!$B$2:$B$96) * (Species!C1566=Assoziation!$C$2:$C$96) * (Species!D1566=Assoziation!$D$2:$D$96),0)),"")))</f>
        <v>Rostseggenhalde</v>
      </c>
      <c r="H1566" s="11" t="s">
        <v>1443</v>
      </c>
      <c r="I1566" s="10">
        <v>0</v>
      </c>
      <c r="J1566" s="10">
        <v>0</v>
      </c>
      <c r="K1566" s="10">
        <v>0</v>
      </c>
      <c r="L1566" t="str">
        <f t="shared" si="139"/>
        <v xml:space="preserve">Trifolium </v>
      </c>
      <c r="M1566" t="str">
        <f t="shared" si="140"/>
        <v xml:space="preserve"> thalii</v>
      </c>
      <c r="N1566" t="str">
        <f t="shared" si="141"/>
        <v/>
      </c>
      <c r="O1566" t="str">
        <f t="shared" si="138"/>
        <v>Species</v>
      </c>
      <c r="P1566" t="str">
        <f t="shared" si="142"/>
        <v>Vill.</v>
      </c>
      <c r="Q1566" t="str">
        <f>LOOKUP(A1566,Formation!$A$2:$A$10,Formation!$B$2:$B$10)</f>
        <v>Grünland (Naturrasen, Wiesen und Weiden)</v>
      </c>
      <c r="R1566" t="str" cm="1">
        <f t="array" ref="R1566">INDEX(Klasse!$D$2:$D$42,MATCH(1,(A1566=Klasse!$A$2:$A$42) * (Species!B1566=Klasse!$B$2:$B$42),0))</f>
        <v>Gebirgs-Magerrasen</v>
      </c>
    </row>
    <row r="1567" spans="1:18" x14ac:dyDescent="0.3">
      <c r="A1567" s="10">
        <v>4</v>
      </c>
      <c r="B1567" s="10">
        <v>3</v>
      </c>
      <c r="C1567" s="10">
        <v>3</v>
      </c>
      <c r="E1567" t="str">
        <f>IF(C1567="",Options!$A$3,IF(D1567="",Options!$A$4,Options!$A$5))</f>
        <v>Verband</v>
      </c>
      <c r="F1567" t="str" cm="1">
        <f t="array" ref="F1567">IF(E1567=Options!$A$3,"",IF(E1567=Options!$A$4,INDEX(Verband!$E$2:$E$179,MATCH(1,(A1567=Verband!$A$2:$A$179) * (Species!B1567=Verband!$B$2:$B$179) * (Species!C1567=Verband!$C$2:$C$179),0)),IF(E1567=Options!$A$5,INDEX(Assoziation!$F$2:$F$96,MATCH(1,(A1567=Assoziation!$A$2:$A$96) * (Species!B1567=Assoziation!$B$2:$B$96) * (Species!C1567=Assoziation!$C$2:$C$96) * (Species!D1567=Assoziation!$D$2:$D$96),0)),"")))</f>
        <v>Caricion ferruginae</v>
      </c>
      <c r="G1567" t="str" cm="1">
        <f t="array" ref="G1567">IF(E1567=Options!$A$3,INDEX(Klasse!$D$2:$D$42,MATCH(1,(A1567=Klasse!$A$2:$A$42) * (Species!B1567=Klasse!$B$2:$B$42),0)),IF(E1567=Options!$A$4,INDEX(Verband!$F$2:$F$179,MATCH(1,(A1567=Verband!$A$2:$A$179) * (Species!B1567=Verband!$B$2:$B$179) * (Species!C1567=Verband!$C$2:$C$179),0)),IF(E1567=Options!$A$5,INDEX(Assoziation!$G$2:$G$96,MATCH(1,(A1567=Assoziation!$A$2:$A$96) * (Species!B1567=Assoziation!$B$2:$B$96) * (Species!C1567=Assoziation!$C$2:$C$96) * (Species!D1567=Assoziation!$D$2:$D$96),0)),"")))</f>
        <v>Rostseggenhalde</v>
      </c>
      <c r="H1567" s="11" t="s">
        <v>481</v>
      </c>
      <c r="I1567" s="10">
        <v>0</v>
      </c>
      <c r="J1567" s="10">
        <v>0</v>
      </c>
      <c r="K1567" s="10">
        <v>0</v>
      </c>
      <c r="L1567" t="str">
        <f t="shared" si="139"/>
        <v xml:space="preserve">Trollius </v>
      </c>
      <c r="M1567" t="str">
        <f t="shared" si="140"/>
        <v xml:space="preserve"> europaeus</v>
      </c>
      <c r="N1567" t="str">
        <f t="shared" si="141"/>
        <v/>
      </c>
      <c r="O1567" t="str">
        <f t="shared" si="138"/>
        <v>Species</v>
      </c>
      <c r="P1567" t="str">
        <f t="shared" si="142"/>
        <v>L.</v>
      </c>
      <c r="Q1567" t="str">
        <f>LOOKUP(A1567,Formation!$A$2:$A$10,Formation!$B$2:$B$10)</f>
        <v>Grünland (Naturrasen, Wiesen und Weiden)</v>
      </c>
      <c r="R1567" t="str" cm="1">
        <f t="array" ref="R1567">INDEX(Klasse!$D$2:$D$42,MATCH(1,(A1567=Klasse!$A$2:$A$42) * (Species!B1567=Klasse!$B$2:$B$42),0))</f>
        <v>Gebirgs-Magerrasen</v>
      </c>
    </row>
    <row r="1568" spans="1:18" x14ac:dyDescent="0.3">
      <c r="A1568" s="10">
        <v>4</v>
      </c>
      <c r="B1568" s="10">
        <v>3</v>
      </c>
      <c r="C1568" s="10">
        <v>4</v>
      </c>
      <c r="E1568" t="str">
        <f>IF(C1568="",Options!$A$3,IF(D1568="",Options!$A$4,Options!$A$5))</f>
        <v>Verband</v>
      </c>
      <c r="F1568" t="str" cm="1">
        <f t="array" ref="F1568">IF(E1568=Options!$A$3,"",IF(E1568=Options!$A$4,INDEX(Verband!$E$2:$E$179,MATCH(1,(A1568=Verband!$A$2:$A$179) * (Species!B1568=Verband!$B$2:$B$179) * (Species!C1568=Verband!$C$2:$C$179),0)),IF(E1568=Options!$A$5,INDEX(Assoziation!$F$2:$F$96,MATCH(1,(A1568=Assoziation!$A$2:$A$96) * (Species!B1568=Assoziation!$B$2:$B$96) * (Species!C1568=Assoziation!$C$2:$C$96) * (Species!D1568=Assoziation!$D$2:$D$96),0)),"")))</f>
        <v>Elynion</v>
      </c>
      <c r="G1568" t="str" cm="1">
        <f t="array" ref="G1568">IF(E1568=Options!$A$3,INDEX(Klasse!$D$2:$D$42,MATCH(1,(A1568=Klasse!$A$2:$A$42) * (Species!B1568=Klasse!$B$2:$B$42),0)),IF(E1568=Options!$A$4,INDEX(Verband!$F$2:$F$179,MATCH(1,(A1568=Verband!$A$2:$A$179) * (Species!B1568=Verband!$B$2:$B$179) * (Species!C1568=Verband!$C$2:$C$179),0)),IF(E1568=Options!$A$5,INDEX(Assoziation!$G$2:$G$96,MATCH(1,(A1568=Assoziation!$A$2:$A$96) * (Species!B1568=Assoziation!$B$2:$B$96) * (Species!C1568=Assoziation!$C$2:$C$96) * (Species!D1568=Assoziation!$D$2:$D$96),0)),"")))</f>
        <v>Windkantenrasen (Nacktriedrasen)</v>
      </c>
      <c r="H1568" s="11" t="s">
        <v>1509</v>
      </c>
      <c r="I1568" s="10">
        <v>1</v>
      </c>
      <c r="J1568" s="10">
        <v>0</v>
      </c>
      <c r="K1568" s="10">
        <v>0</v>
      </c>
      <c r="L1568" t="str">
        <f t="shared" si="139"/>
        <v xml:space="preserve">Androsace </v>
      </c>
      <c r="M1568" t="str">
        <f t="shared" si="140"/>
        <v xml:space="preserve"> brevis</v>
      </c>
      <c r="N1568" t="str">
        <f t="shared" si="141"/>
        <v/>
      </c>
      <c r="O1568" t="str">
        <f t="shared" si="138"/>
        <v>Species</v>
      </c>
      <c r="P1568" t="str">
        <f t="shared" si="142"/>
        <v>(Hegetschw.) Ces.</v>
      </c>
      <c r="Q1568" t="str">
        <f>LOOKUP(A1568,Formation!$A$2:$A$10,Formation!$B$2:$B$10)</f>
        <v>Grünland (Naturrasen, Wiesen und Weiden)</v>
      </c>
      <c r="R1568" t="str" cm="1">
        <f t="array" ref="R1568">INDEX(Klasse!$D$2:$D$42,MATCH(1,(A1568=Klasse!$A$2:$A$42) * (Species!B1568=Klasse!$B$2:$B$42),0))</f>
        <v>Gebirgs-Magerrasen</v>
      </c>
    </row>
    <row r="1569" spans="1:18" x14ac:dyDescent="0.3">
      <c r="A1569" s="10">
        <v>4</v>
      </c>
      <c r="B1569" s="10">
        <v>3</v>
      </c>
      <c r="C1569" s="10">
        <v>4</v>
      </c>
      <c r="E1569" t="str">
        <f>IF(C1569="",Options!$A$3,IF(D1569="",Options!$A$4,Options!$A$5))</f>
        <v>Verband</v>
      </c>
      <c r="F1569" t="str" cm="1">
        <f t="array" ref="F1569">IF(E1569=Options!$A$3,"",IF(E1569=Options!$A$4,INDEX(Verband!$E$2:$E$179,MATCH(1,(A1569=Verband!$A$2:$A$179) * (Species!B1569=Verband!$B$2:$B$179) * (Species!C1569=Verband!$C$2:$C$179),0)),IF(E1569=Options!$A$5,INDEX(Assoziation!$F$2:$F$96,MATCH(1,(A1569=Assoziation!$A$2:$A$96) * (Species!B1569=Assoziation!$B$2:$B$96) * (Species!C1569=Assoziation!$C$2:$C$96) * (Species!D1569=Assoziation!$D$2:$D$96),0)),"")))</f>
        <v>Elynion</v>
      </c>
      <c r="G1569" t="str" cm="1">
        <f t="array" ref="G1569">IF(E1569=Options!$A$3,INDEX(Klasse!$D$2:$D$42,MATCH(1,(A1569=Klasse!$A$2:$A$42) * (Species!B1569=Klasse!$B$2:$B$42),0)),IF(E1569=Options!$A$4,INDEX(Verband!$F$2:$F$179,MATCH(1,(A1569=Verband!$A$2:$A$179) * (Species!B1569=Verband!$B$2:$B$179) * (Species!C1569=Verband!$C$2:$C$179),0)),IF(E1569=Options!$A$5,INDEX(Assoziation!$G$2:$G$96,MATCH(1,(A1569=Assoziation!$A$2:$A$96) * (Species!B1569=Assoziation!$B$2:$B$96) * (Species!C1569=Assoziation!$C$2:$C$96) * (Species!D1569=Assoziation!$D$2:$D$96),0)),"")))</f>
        <v>Windkantenrasen (Nacktriedrasen)</v>
      </c>
      <c r="H1569" s="11" t="s">
        <v>1510</v>
      </c>
      <c r="I1569" s="10">
        <v>1</v>
      </c>
      <c r="J1569" s="10">
        <v>1</v>
      </c>
      <c r="K1569" s="10">
        <v>0</v>
      </c>
      <c r="L1569" t="str">
        <f t="shared" si="139"/>
        <v xml:space="preserve">Antennaria </v>
      </c>
      <c r="M1569" t="str">
        <f t="shared" si="140"/>
        <v xml:space="preserve"> carpatica</v>
      </c>
      <c r="N1569" t="str">
        <f t="shared" si="141"/>
        <v/>
      </c>
      <c r="O1569" t="str">
        <f t="shared" si="138"/>
        <v>Species</v>
      </c>
      <c r="P1569" t="str">
        <f t="shared" si="142"/>
        <v>(Wahlenb.) Bluff &amp; Fingerh.</v>
      </c>
      <c r="Q1569" t="str">
        <f>LOOKUP(A1569,Formation!$A$2:$A$10,Formation!$B$2:$B$10)</f>
        <v>Grünland (Naturrasen, Wiesen und Weiden)</v>
      </c>
      <c r="R1569" t="str" cm="1">
        <f t="array" ref="R1569">INDEX(Klasse!$D$2:$D$42,MATCH(1,(A1569=Klasse!$A$2:$A$42) * (Species!B1569=Klasse!$B$2:$B$42),0))</f>
        <v>Gebirgs-Magerrasen</v>
      </c>
    </row>
    <row r="1570" spans="1:18" x14ac:dyDescent="0.3">
      <c r="A1570" s="10">
        <v>4</v>
      </c>
      <c r="B1570" s="10">
        <v>3</v>
      </c>
      <c r="C1570" s="10">
        <v>4</v>
      </c>
      <c r="E1570" t="str">
        <f>IF(C1570="",Options!$A$3,IF(D1570="",Options!$A$4,Options!$A$5))</f>
        <v>Verband</v>
      </c>
      <c r="F1570" t="str" cm="1">
        <f t="array" ref="F1570">IF(E1570=Options!$A$3,"",IF(E1570=Options!$A$4,INDEX(Verband!$E$2:$E$179,MATCH(1,(A1570=Verband!$A$2:$A$179) * (Species!B1570=Verband!$B$2:$B$179) * (Species!C1570=Verband!$C$2:$C$179),0)),IF(E1570=Options!$A$5,INDEX(Assoziation!$F$2:$F$96,MATCH(1,(A1570=Assoziation!$A$2:$A$96) * (Species!B1570=Assoziation!$B$2:$B$96) * (Species!C1570=Assoziation!$C$2:$C$96) * (Species!D1570=Assoziation!$D$2:$D$96),0)),"")))</f>
        <v>Elynion</v>
      </c>
      <c r="G1570" t="str" cm="1">
        <f t="array" ref="G1570">IF(E1570=Options!$A$3,INDEX(Klasse!$D$2:$D$42,MATCH(1,(A1570=Klasse!$A$2:$A$42) * (Species!B1570=Klasse!$B$2:$B$42),0)),IF(E1570=Options!$A$4,INDEX(Verband!$F$2:$F$179,MATCH(1,(A1570=Verband!$A$2:$A$179) * (Species!B1570=Verband!$B$2:$B$179) * (Species!C1570=Verband!$C$2:$C$179),0)),IF(E1570=Options!$A$5,INDEX(Assoziation!$G$2:$G$96,MATCH(1,(A1570=Assoziation!$A$2:$A$96) * (Species!B1570=Assoziation!$B$2:$B$96) * (Species!C1570=Assoziation!$C$2:$C$96) * (Species!D1570=Assoziation!$D$2:$D$96),0)),"")))</f>
        <v>Windkantenrasen (Nacktriedrasen)</v>
      </c>
      <c r="H1570" s="11" t="s">
        <v>1382</v>
      </c>
      <c r="I1570" s="10">
        <v>1</v>
      </c>
      <c r="J1570" s="10">
        <v>0</v>
      </c>
      <c r="K1570" s="10">
        <v>0</v>
      </c>
      <c r="L1570" t="str">
        <f t="shared" si="139"/>
        <v xml:space="preserve">Arabis </v>
      </c>
      <c r="M1570" t="str">
        <f t="shared" si="140"/>
        <v xml:space="preserve"> ciliata</v>
      </c>
      <c r="N1570" t="str">
        <f t="shared" si="141"/>
        <v/>
      </c>
      <c r="O1570" t="str">
        <f t="shared" si="138"/>
        <v>Species</v>
      </c>
      <c r="P1570" t="str">
        <f t="shared" si="142"/>
        <v>Clairv.</v>
      </c>
      <c r="Q1570" t="str">
        <f>LOOKUP(A1570,Formation!$A$2:$A$10,Formation!$B$2:$B$10)</f>
        <v>Grünland (Naturrasen, Wiesen und Weiden)</v>
      </c>
      <c r="R1570" t="str" cm="1">
        <f t="array" ref="R1570">INDEX(Klasse!$D$2:$D$42,MATCH(1,(A1570=Klasse!$A$2:$A$42) * (Species!B1570=Klasse!$B$2:$B$42),0))</f>
        <v>Gebirgs-Magerrasen</v>
      </c>
    </row>
    <row r="1571" spans="1:18" x14ac:dyDescent="0.3">
      <c r="A1571" s="10">
        <v>4</v>
      </c>
      <c r="B1571" s="10">
        <v>3</v>
      </c>
      <c r="C1571" s="10">
        <v>4</v>
      </c>
      <c r="E1571" t="str">
        <f>IF(C1571="",Options!$A$3,IF(D1571="",Options!$A$4,Options!$A$5))</f>
        <v>Verband</v>
      </c>
      <c r="F1571" t="str" cm="1">
        <f t="array" ref="F1571">IF(E1571=Options!$A$3,"",IF(E1571=Options!$A$4,INDEX(Verband!$E$2:$E$179,MATCH(1,(A1571=Verband!$A$2:$A$179) * (Species!B1571=Verband!$B$2:$B$179) * (Species!C1571=Verband!$C$2:$C$179),0)),IF(E1571=Options!$A$5,INDEX(Assoziation!$F$2:$F$96,MATCH(1,(A1571=Assoziation!$A$2:$A$96) * (Species!B1571=Assoziation!$B$2:$B$96) * (Species!C1571=Assoziation!$C$2:$C$96) * (Species!D1571=Assoziation!$D$2:$D$96),0)),"")))</f>
        <v>Elynion</v>
      </c>
      <c r="G1571" t="str" cm="1">
        <f t="array" ref="G1571">IF(E1571=Options!$A$3,INDEX(Klasse!$D$2:$D$42,MATCH(1,(A1571=Klasse!$A$2:$A$42) * (Species!B1571=Klasse!$B$2:$B$42),0)),IF(E1571=Options!$A$4,INDEX(Verband!$F$2:$F$179,MATCH(1,(A1571=Verband!$A$2:$A$179) * (Species!B1571=Verband!$B$2:$B$179) * (Species!C1571=Verband!$C$2:$C$179),0)),IF(E1571=Options!$A$5,INDEX(Assoziation!$G$2:$G$96,MATCH(1,(A1571=Assoziation!$A$2:$A$96) * (Species!B1571=Assoziation!$B$2:$B$96) * (Species!C1571=Assoziation!$C$2:$C$96) * (Species!D1571=Assoziation!$D$2:$D$96),0)),"")))</f>
        <v>Windkantenrasen (Nacktriedrasen)</v>
      </c>
      <c r="H1571" s="11" t="s">
        <v>1511</v>
      </c>
      <c r="I1571" s="10">
        <v>1</v>
      </c>
      <c r="J1571" s="10">
        <v>0</v>
      </c>
      <c r="K1571" s="10">
        <v>0</v>
      </c>
      <c r="L1571" t="str">
        <f t="shared" si="139"/>
        <v xml:space="preserve">Cerastium </v>
      </c>
      <c r="M1571" t="str">
        <f t="shared" si="140"/>
        <v xml:space="preserve"> alpinum</v>
      </c>
      <c r="N1571" t="str">
        <f t="shared" si="141"/>
        <v/>
      </c>
      <c r="O1571" t="str">
        <f t="shared" si="138"/>
        <v>Species</v>
      </c>
      <c r="P1571" t="str">
        <f t="shared" si="142"/>
        <v>L.</v>
      </c>
      <c r="Q1571" t="str">
        <f>LOOKUP(A1571,Formation!$A$2:$A$10,Formation!$B$2:$B$10)</f>
        <v>Grünland (Naturrasen, Wiesen und Weiden)</v>
      </c>
      <c r="R1571" t="str" cm="1">
        <f t="array" ref="R1571">INDEX(Klasse!$D$2:$D$42,MATCH(1,(A1571=Klasse!$A$2:$A$42) * (Species!B1571=Klasse!$B$2:$B$42),0))</f>
        <v>Gebirgs-Magerrasen</v>
      </c>
    </row>
    <row r="1572" spans="1:18" x14ac:dyDescent="0.3">
      <c r="A1572" s="10">
        <v>4</v>
      </c>
      <c r="B1572" s="10">
        <v>3</v>
      </c>
      <c r="C1572" s="10">
        <v>4</v>
      </c>
      <c r="E1572" t="str">
        <f>IF(C1572="",Options!$A$3,IF(D1572="",Options!$A$4,Options!$A$5))</f>
        <v>Verband</v>
      </c>
      <c r="F1572" t="str" cm="1">
        <f t="array" ref="F1572">IF(E1572=Options!$A$3,"",IF(E1572=Options!$A$4,INDEX(Verband!$E$2:$E$179,MATCH(1,(A1572=Verband!$A$2:$A$179) * (Species!B1572=Verband!$B$2:$B$179) * (Species!C1572=Verband!$C$2:$C$179),0)),IF(E1572=Options!$A$5,INDEX(Assoziation!$F$2:$F$96,MATCH(1,(A1572=Assoziation!$A$2:$A$96) * (Species!B1572=Assoziation!$B$2:$B$96) * (Species!C1572=Assoziation!$C$2:$C$96) * (Species!D1572=Assoziation!$D$2:$D$96),0)),"")))</f>
        <v>Elynion</v>
      </c>
      <c r="G1572" t="str" cm="1">
        <f t="array" ref="G1572">IF(E1572=Options!$A$3,INDEX(Klasse!$D$2:$D$42,MATCH(1,(A1572=Klasse!$A$2:$A$42) * (Species!B1572=Klasse!$B$2:$B$42),0)),IF(E1572=Options!$A$4,INDEX(Verband!$F$2:$F$179,MATCH(1,(A1572=Verband!$A$2:$A$179) * (Species!B1572=Verband!$B$2:$B$179) * (Species!C1572=Verband!$C$2:$C$179),0)),IF(E1572=Options!$A$5,INDEX(Assoziation!$G$2:$G$96,MATCH(1,(A1572=Assoziation!$A$2:$A$96) * (Species!B1572=Assoziation!$B$2:$B$96) * (Species!C1572=Assoziation!$C$2:$C$96) * (Species!D1572=Assoziation!$D$2:$D$96),0)),"")))</f>
        <v>Windkantenrasen (Nacktriedrasen)</v>
      </c>
      <c r="H1572" s="11" t="s">
        <v>1512</v>
      </c>
      <c r="I1572" s="10">
        <v>1</v>
      </c>
      <c r="J1572" s="10">
        <v>0</v>
      </c>
      <c r="K1572" s="10">
        <v>0</v>
      </c>
      <c r="L1572" t="str">
        <f t="shared" si="139"/>
        <v xml:space="preserve">Dianthus </v>
      </c>
      <c r="M1572" t="str">
        <f t="shared" si="140"/>
        <v xml:space="preserve"> glacialis</v>
      </c>
      <c r="N1572" t="str">
        <f t="shared" si="141"/>
        <v/>
      </c>
      <c r="O1572" t="str">
        <f t="shared" si="138"/>
        <v>Species</v>
      </c>
      <c r="P1572" t="str">
        <f t="shared" si="142"/>
        <v>Haenke</v>
      </c>
      <c r="Q1572" t="str">
        <f>LOOKUP(A1572,Formation!$A$2:$A$10,Formation!$B$2:$B$10)</f>
        <v>Grünland (Naturrasen, Wiesen und Weiden)</v>
      </c>
      <c r="R1572" t="str" cm="1">
        <f t="array" ref="R1572">INDEX(Klasse!$D$2:$D$42,MATCH(1,(A1572=Klasse!$A$2:$A$42) * (Species!B1572=Klasse!$B$2:$B$42),0))</f>
        <v>Gebirgs-Magerrasen</v>
      </c>
    </row>
    <row r="1573" spans="1:18" x14ac:dyDescent="0.3">
      <c r="A1573" s="10">
        <v>4</v>
      </c>
      <c r="B1573" s="10">
        <v>3</v>
      </c>
      <c r="C1573" s="10">
        <v>4</v>
      </c>
      <c r="E1573" t="str">
        <f>IF(C1573="",Options!$A$3,IF(D1573="",Options!$A$4,Options!$A$5))</f>
        <v>Verband</v>
      </c>
      <c r="F1573" t="str" cm="1">
        <f t="array" ref="F1573">IF(E1573=Options!$A$3,"",IF(E1573=Options!$A$4,INDEX(Verband!$E$2:$E$179,MATCH(1,(A1573=Verband!$A$2:$A$179) * (Species!B1573=Verband!$B$2:$B$179) * (Species!C1573=Verband!$C$2:$C$179),0)),IF(E1573=Options!$A$5,INDEX(Assoziation!$F$2:$F$96,MATCH(1,(A1573=Assoziation!$A$2:$A$96) * (Species!B1573=Assoziation!$B$2:$B$96) * (Species!C1573=Assoziation!$C$2:$C$96) * (Species!D1573=Assoziation!$D$2:$D$96),0)),"")))</f>
        <v>Elynion</v>
      </c>
      <c r="G1573" t="str" cm="1">
        <f t="array" ref="G1573">IF(E1573=Options!$A$3,INDEX(Klasse!$D$2:$D$42,MATCH(1,(A1573=Klasse!$A$2:$A$42) * (Species!B1573=Klasse!$B$2:$B$42),0)),IF(E1573=Options!$A$4,INDEX(Verband!$F$2:$F$179,MATCH(1,(A1573=Verband!$A$2:$A$179) * (Species!B1573=Verband!$B$2:$B$179) * (Species!C1573=Verband!$C$2:$C$179),0)),IF(E1573=Options!$A$5,INDEX(Assoziation!$G$2:$G$96,MATCH(1,(A1573=Assoziation!$A$2:$A$96) * (Species!B1573=Assoziation!$B$2:$B$96) * (Species!C1573=Assoziation!$C$2:$C$96) * (Species!D1573=Assoziation!$D$2:$D$96),0)),"")))</f>
        <v>Windkantenrasen (Nacktriedrasen)</v>
      </c>
      <c r="H1573" s="11" t="s">
        <v>1513</v>
      </c>
      <c r="I1573" s="10">
        <v>1</v>
      </c>
      <c r="J1573" s="10">
        <v>0</v>
      </c>
      <c r="K1573" s="10">
        <v>0</v>
      </c>
      <c r="L1573" t="str">
        <f t="shared" si="139"/>
        <v xml:space="preserve">Draba </v>
      </c>
      <c r="M1573" t="str">
        <f t="shared" si="140"/>
        <v xml:space="preserve"> siliquosa</v>
      </c>
      <c r="N1573" t="str">
        <f t="shared" si="141"/>
        <v/>
      </c>
      <c r="O1573" t="str">
        <f t="shared" si="138"/>
        <v>Species</v>
      </c>
      <c r="P1573" t="str">
        <f t="shared" si="142"/>
        <v>M. Bieb.</v>
      </c>
      <c r="Q1573" t="str">
        <f>LOOKUP(A1573,Formation!$A$2:$A$10,Formation!$B$2:$B$10)</f>
        <v>Grünland (Naturrasen, Wiesen und Weiden)</v>
      </c>
      <c r="R1573" t="str" cm="1">
        <f t="array" ref="R1573">INDEX(Klasse!$D$2:$D$42,MATCH(1,(A1573=Klasse!$A$2:$A$42) * (Species!B1573=Klasse!$B$2:$B$42),0))</f>
        <v>Gebirgs-Magerrasen</v>
      </c>
    </row>
    <row r="1574" spans="1:18" x14ac:dyDescent="0.3">
      <c r="A1574" s="10">
        <v>4</v>
      </c>
      <c r="B1574" s="10">
        <v>3</v>
      </c>
      <c r="C1574" s="10">
        <v>4</v>
      </c>
      <c r="E1574" t="str">
        <f>IF(C1574="",Options!$A$3,IF(D1574="",Options!$A$4,Options!$A$5))</f>
        <v>Verband</v>
      </c>
      <c r="F1574" t="str" cm="1">
        <f t="array" ref="F1574">IF(E1574=Options!$A$3,"",IF(E1574=Options!$A$4,INDEX(Verband!$E$2:$E$179,MATCH(1,(A1574=Verband!$A$2:$A$179) * (Species!B1574=Verband!$B$2:$B$179) * (Species!C1574=Verband!$C$2:$C$179),0)),IF(E1574=Options!$A$5,INDEX(Assoziation!$F$2:$F$96,MATCH(1,(A1574=Assoziation!$A$2:$A$96) * (Species!B1574=Assoziation!$B$2:$B$96) * (Species!C1574=Assoziation!$C$2:$C$96) * (Species!D1574=Assoziation!$D$2:$D$96),0)),"")))</f>
        <v>Elynion</v>
      </c>
      <c r="G1574" t="str" cm="1">
        <f t="array" ref="G1574">IF(E1574=Options!$A$3,INDEX(Klasse!$D$2:$D$42,MATCH(1,(A1574=Klasse!$A$2:$A$42) * (Species!B1574=Klasse!$B$2:$B$42),0)),IF(E1574=Options!$A$4,INDEX(Verband!$F$2:$F$179,MATCH(1,(A1574=Verband!$A$2:$A$179) * (Species!B1574=Verband!$B$2:$B$179) * (Species!C1574=Verband!$C$2:$C$179),0)),IF(E1574=Options!$A$5,INDEX(Assoziation!$G$2:$G$96,MATCH(1,(A1574=Assoziation!$A$2:$A$96) * (Species!B1574=Assoziation!$B$2:$B$96) * (Species!C1574=Assoziation!$C$2:$C$96) * (Species!D1574=Assoziation!$D$2:$D$96),0)),"")))</f>
        <v>Windkantenrasen (Nacktriedrasen)</v>
      </c>
      <c r="H1574" s="11" t="s">
        <v>1514</v>
      </c>
      <c r="I1574" s="10">
        <v>1</v>
      </c>
      <c r="J1574" s="10">
        <v>1</v>
      </c>
      <c r="K1574" s="10">
        <v>0</v>
      </c>
      <c r="L1574" t="str">
        <f t="shared" si="139"/>
        <v xml:space="preserve">Elyna </v>
      </c>
      <c r="M1574" t="str">
        <f t="shared" si="140"/>
        <v xml:space="preserve"> myosuroides</v>
      </c>
      <c r="N1574" t="str">
        <f t="shared" si="141"/>
        <v/>
      </c>
      <c r="O1574" t="str">
        <f t="shared" si="138"/>
        <v>Species</v>
      </c>
      <c r="P1574" t="str">
        <f t="shared" si="142"/>
        <v>(Vill.) Fritsch</v>
      </c>
      <c r="Q1574" t="str">
        <f>LOOKUP(A1574,Formation!$A$2:$A$10,Formation!$B$2:$B$10)</f>
        <v>Grünland (Naturrasen, Wiesen und Weiden)</v>
      </c>
      <c r="R1574" t="str" cm="1">
        <f t="array" ref="R1574">INDEX(Klasse!$D$2:$D$42,MATCH(1,(A1574=Klasse!$A$2:$A$42) * (Species!B1574=Klasse!$B$2:$B$42),0))</f>
        <v>Gebirgs-Magerrasen</v>
      </c>
    </row>
    <row r="1575" spans="1:18" x14ac:dyDescent="0.3">
      <c r="A1575" s="10">
        <v>4</v>
      </c>
      <c r="B1575" s="10">
        <v>3</v>
      </c>
      <c r="C1575" s="10">
        <v>4</v>
      </c>
      <c r="E1575" t="str">
        <f>IF(C1575="",Options!$A$3,IF(D1575="",Options!$A$4,Options!$A$5))</f>
        <v>Verband</v>
      </c>
      <c r="F1575" t="str" cm="1">
        <f t="array" ref="F1575">IF(E1575=Options!$A$3,"",IF(E1575=Options!$A$4,INDEX(Verband!$E$2:$E$179,MATCH(1,(A1575=Verband!$A$2:$A$179) * (Species!B1575=Verband!$B$2:$B$179) * (Species!C1575=Verband!$C$2:$C$179),0)),IF(E1575=Options!$A$5,INDEX(Assoziation!$F$2:$F$96,MATCH(1,(A1575=Assoziation!$A$2:$A$96) * (Species!B1575=Assoziation!$B$2:$B$96) * (Species!C1575=Assoziation!$C$2:$C$96) * (Species!D1575=Assoziation!$D$2:$D$96),0)),"")))</f>
        <v>Elynion</v>
      </c>
      <c r="G1575" t="str" cm="1">
        <f t="array" ref="G1575">IF(E1575=Options!$A$3,INDEX(Klasse!$D$2:$D$42,MATCH(1,(A1575=Klasse!$A$2:$A$42) * (Species!B1575=Klasse!$B$2:$B$42),0)),IF(E1575=Options!$A$4,INDEX(Verband!$F$2:$F$179,MATCH(1,(A1575=Verband!$A$2:$A$179) * (Species!B1575=Verband!$B$2:$B$179) * (Species!C1575=Verband!$C$2:$C$179),0)),IF(E1575=Options!$A$5,INDEX(Assoziation!$G$2:$G$96,MATCH(1,(A1575=Assoziation!$A$2:$A$96) * (Species!B1575=Assoziation!$B$2:$B$96) * (Species!C1575=Assoziation!$C$2:$C$96) * (Species!D1575=Assoziation!$D$2:$D$96),0)),"")))</f>
        <v>Windkantenrasen (Nacktriedrasen)</v>
      </c>
      <c r="H1575" s="11" t="s">
        <v>1515</v>
      </c>
      <c r="I1575" s="10">
        <v>1</v>
      </c>
      <c r="J1575" s="10">
        <v>0</v>
      </c>
      <c r="K1575" s="10">
        <v>0</v>
      </c>
      <c r="L1575" t="str">
        <f t="shared" si="139"/>
        <v xml:space="preserve">Gentiana </v>
      </c>
      <c r="M1575" t="str">
        <f t="shared" si="140"/>
        <v xml:space="preserve"> prostrata</v>
      </c>
      <c r="N1575" t="str">
        <f t="shared" si="141"/>
        <v/>
      </c>
      <c r="O1575" t="str">
        <f t="shared" si="138"/>
        <v>Species</v>
      </c>
      <c r="P1575" t="str">
        <f t="shared" si="142"/>
        <v>Haenke</v>
      </c>
      <c r="Q1575" t="str">
        <f>LOOKUP(A1575,Formation!$A$2:$A$10,Formation!$B$2:$B$10)</f>
        <v>Grünland (Naturrasen, Wiesen und Weiden)</v>
      </c>
      <c r="R1575" t="str" cm="1">
        <f t="array" ref="R1575">INDEX(Klasse!$D$2:$D$42,MATCH(1,(A1575=Klasse!$A$2:$A$42) * (Species!B1575=Klasse!$B$2:$B$42),0))</f>
        <v>Gebirgs-Magerrasen</v>
      </c>
    </row>
    <row r="1576" spans="1:18" x14ac:dyDescent="0.3">
      <c r="A1576" s="10">
        <v>4</v>
      </c>
      <c r="B1576" s="10">
        <v>3</v>
      </c>
      <c r="C1576" s="10">
        <v>4</v>
      </c>
      <c r="E1576" t="str">
        <f>IF(C1576="",Options!$A$3,IF(D1576="",Options!$A$4,Options!$A$5))</f>
        <v>Verband</v>
      </c>
      <c r="F1576" t="str" cm="1">
        <f t="array" ref="F1576">IF(E1576=Options!$A$3,"",IF(E1576=Options!$A$4,INDEX(Verband!$E$2:$E$179,MATCH(1,(A1576=Verband!$A$2:$A$179) * (Species!B1576=Verband!$B$2:$B$179) * (Species!C1576=Verband!$C$2:$C$179),0)),IF(E1576=Options!$A$5,INDEX(Assoziation!$F$2:$F$96,MATCH(1,(A1576=Assoziation!$A$2:$A$96) * (Species!B1576=Assoziation!$B$2:$B$96) * (Species!C1576=Assoziation!$C$2:$C$96) * (Species!D1576=Assoziation!$D$2:$D$96),0)),"")))</f>
        <v>Elynion</v>
      </c>
      <c r="G1576" t="str" cm="1">
        <f t="array" ref="G1576">IF(E1576=Options!$A$3,INDEX(Klasse!$D$2:$D$42,MATCH(1,(A1576=Klasse!$A$2:$A$42) * (Species!B1576=Klasse!$B$2:$B$42),0)),IF(E1576=Options!$A$4,INDEX(Verband!$F$2:$F$179,MATCH(1,(A1576=Verband!$A$2:$A$179) * (Species!B1576=Verband!$B$2:$B$179) * (Species!C1576=Verband!$C$2:$C$179),0)),IF(E1576=Options!$A$5,INDEX(Assoziation!$G$2:$G$96,MATCH(1,(A1576=Assoziation!$A$2:$A$96) * (Species!B1576=Assoziation!$B$2:$B$96) * (Species!C1576=Assoziation!$C$2:$C$96) * (Species!D1576=Assoziation!$D$2:$D$96),0)),"")))</f>
        <v>Windkantenrasen (Nacktriedrasen)</v>
      </c>
      <c r="H1576" s="11" t="s">
        <v>1516</v>
      </c>
      <c r="I1576" s="10">
        <v>1</v>
      </c>
      <c r="J1576" s="10">
        <v>0</v>
      </c>
      <c r="K1576" s="10">
        <v>0</v>
      </c>
      <c r="L1576" t="str">
        <f t="shared" si="139"/>
        <v xml:space="preserve">Gentiana </v>
      </c>
      <c r="M1576" t="str">
        <f t="shared" si="140"/>
        <v xml:space="preserve"> tenella</v>
      </c>
      <c r="N1576" t="str">
        <f t="shared" si="141"/>
        <v/>
      </c>
      <c r="O1576" t="str">
        <f t="shared" si="138"/>
        <v>Species</v>
      </c>
      <c r="P1576" t="str">
        <f t="shared" si="142"/>
        <v>Rottb.</v>
      </c>
      <c r="Q1576" t="str">
        <f>LOOKUP(A1576,Formation!$A$2:$A$10,Formation!$B$2:$B$10)</f>
        <v>Grünland (Naturrasen, Wiesen und Weiden)</v>
      </c>
      <c r="R1576" t="str" cm="1">
        <f t="array" ref="R1576">INDEX(Klasse!$D$2:$D$42,MATCH(1,(A1576=Klasse!$A$2:$A$42) * (Species!B1576=Klasse!$B$2:$B$42),0))</f>
        <v>Gebirgs-Magerrasen</v>
      </c>
    </row>
    <row r="1577" spans="1:18" x14ac:dyDescent="0.3">
      <c r="A1577" s="10">
        <v>4</v>
      </c>
      <c r="B1577" s="10">
        <v>3</v>
      </c>
      <c r="C1577" s="10">
        <v>4</v>
      </c>
      <c r="E1577" t="str">
        <f>IF(C1577="",Options!$A$3,IF(D1577="",Options!$A$4,Options!$A$5))</f>
        <v>Verband</v>
      </c>
      <c r="F1577" t="str" cm="1">
        <f t="array" ref="F1577">IF(E1577=Options!$A$3,"",IF(E1577=Options!$A$4,INDEX(Verband!$E$2:$E$179,MATCH(1,(A1577=Verband!$A$2:$A$179) * (Species!B1577=Verband!$B$2:$B$179) * (Species!C1577=Verband!$C$2:$C$179),0)),IF(E1577=Options!$A$5,INDEX(Assoziation!$F$2:$F$96,MATCH(1,(A1577=Assoziation!$A$2:$A$96) * (Species!B1577=Assoziation!$B$2:$B$96) * (Species!C1577=Assoziation!$C$2:$C$96) * (Species!D1577=Assoziation!$D$2:$D$96),0)),"")))</f>
        <v>Elynion</v>
      </c>
      <c r="G1577" t="str" cm="1">
        <f t="array" ref="G1577">IF(E1577=Options!$A$3,INDEX(Klasse!$D$2:$D$42,MATCH(1,(A1577=Klasse!$A$2:$A$42) * (Species!B1577=Klasse!$B$2:$B$42),0)),IF(E1577=Options!$A$4,INDEX(Verband!$F$2:$F$179,MATCH(1,(A1577=Verband!$A$2:$A$179) * (Species!B1577=Verband!$B$2:$B$179) * (Species!C1577=Verband!$C$2:$C$179),0)),IF(E1577=Options!$A$5,INDEX(Assoziation!$G$2:$G$96,MATCH(1,(A1577=Assoziation!$A$2:$A$96) * (Species!B1577=Assoziation!$B$2:$B$96) * (Species!C1577=Assoziation!$C$2:$C$96) * (Species!D1577=Assoziation!$D$2:$D$96),0)),"")))</f>
        <v>Windkantenrasen (Nacktriedrasen)</v>
      </c>
      <c r="H1577" s="11" t="s">
        <v>1517</v>
      </c>
      <c r="I1577" s="10">
        <v>1</v>
      </c>
      <c r="J1577" s="10">
        <v>0</v>
      </c>
      <c r="K1577" s="10">
        <v>0</v>
      </c>
      <c r="L1577" t="str">
        <f t="shared" si="139"/>
        <v xml:space="preserve">Potentilla </v>
      </c>
      <c r="M1577" t="str">
        <f t="shared" si="140"/>
        <v xml:space="preserve"> nivea</v>
      </c>
      <c r="N1577" t="str">
        <f t="shared" si="141"/>
        <v/>
      </c>
      <c r="O1577" t="str">
        <f t="shared" si="138"/>
        <v>Species</v>
      </c>
      <c r="P1577" t="str">
        <f t="shared" si="142"/>
        <v>L.</v>
      </c>
      <c r="Q1577" t="str">
        <f>LOOKUP(A1577,Formation!$A$2:$A$10,Formation!$B$2:$B$10)</f>
        <v>Grünland (Naturrasen, Wiesen und Weiden)</v>
      </c>
      <c r="R1577" t="str" cm="1">
        <f t="array" ref="R1577">INDEX(Klasse!$D$2:$D$42,MATCH(1,(A1577=Klasse!$A$2:$A$42) * (Species!B1577=Klasse!$B$2:$B$42),0))</f>
        <v>Gebirgs-Magerrasen</v>
      </c>
    </row>
    <row r="1578" spans="1:18" x14ac:dyDescent="0.3">
      <c r="A1578" s="10">
        <v>4</v>
      </c>
      <c r="B1578" s="10">
        <v>3</v>
      </c>
      <c r="C1578" s="10">
        <v>4</v>
      </c>
      <c r="E1578" t="str">
        <f>IF(C1578="",Options!$A$3,IF(D1578="",Options!$A$4,Options!$A$5))</f>
        <v>Verband</v>
      </c>
      <c r="F1578" t="str" cm="1">
        <f t="array" ref="F1578">IF(E1578=Options!$A$3,"",IF(E1578=Options!$A$4,INDEX(Verband!$E$2:$E$179,MATCH(1,(A1578=Verband!$A$2:$A$179) * (Species!B1578=Verband!$B$2:$B$179) * (Species!C1578=Verband!$C$2:$C$179),0)),IF(E1578=Options!$A$5,INDEX(Assoziation!$F$2:$F$96,MATCH(1,(A1578=Assoziation!$A$2:$A$96) * (Species!B1578=Assoziation!$B$2:$B$96) * (Species!C1578=Assoziation!$C$2:$C$96) * (Species!D1578=Assoziation!$D$2:$D$96),0)),"")))</f>
        <v>Elynion</v>
      </c>
      <c r="G1578" t="str" cm="1">
        <f t="array" ref="G1578">IF(E1578=Options!$A$3,INDEX(Klasse!$D$2:$D$42,MATCH(1,(A1578=Klasse!$A$2:$A$42) * (Species!B1578=Klasse!$B$2:$B$42),0)),IF(E1578=Options!$A$4,INDEX(Verband!$F$2:$F$179,MATCH(1,(A1578=Verband!$A$2:$A$179) * (Species!B1578=Verband!$B$2:$B$179) * (Species!C1578=Verband!$C$2:$C$179),0)),IF(E1578=Options!$A$5,INDEX(Assoziation!$G$2:$G$96,MATCH(1,(A1578=Assoziation!$A$2:$A$96) * (Species!B1578=Assoziation!$B$2:$B$96) * (Species!C1578=Assoziation!$C$2:$C$96) * (Species!D1578=Assoziation!$D$2:$D$96),0)),"")))</f>
        <v>Windkantenrasen (Nacktriedrasen)</v>
      </c>
      <c r="H1578" s="11" t="s">
        <v>1518</v>
      </c>
      <c r="I1578" s="10">
        <v>1</v>
      </c>
      <c r="J1578" s="10">
        <v>0</v>
      </c>
      <c r="K1578" s="10">
        <v>0</v>
      </c>
      <c r="L1578" t="str">
        <f t="shared" si="139"/>
        <v xml:space="preserve">Saussurea </v>
      </c>
      <c r="M1578" t="str">
        <f t="shared" si="140"/>
        <v xml:space="preserve"> alpina</v>
      </c>
      <c r="N1578" t="str">
        <f t="shared" si="141"/>
        <v>alpina</v>
      </c>
      <c r="O1578" t="str">
        <f t="shared" si="138"/>
        <v>Subspecies</v>
      </c>
      <c r="P1578" t="str">
        <f t="shared" si="142"/>
        <v/>
      </c>
      <c r="Q1578" t="str">
        <f>LOOKUP(A1578,Formation!$A$2:$A$10,Formation!$B$2:$B$10)</f>
        <v>Grünland (Naturrasen, Wiesen und Weiden)</v>
      </c>
      <c r="R1578" t="str" cm="1">
        <f t="array" ref="R1578">INDEX(Klasse!$D$2:$D$42,MATCH(1,(A1578=Klasse!$A$2:$A$42) * (Species!B1578=Klasse!$B$2:$B$42),0))</f>
        <v>Gebirgs-Magerrasen</v>
      </c>
    </row>
    <row r="1579" spans="1:18" x14ac:dyDescent="0.3">
      <c r="A1579" s="10">
        <v>4</v>
      </c>
      <c r="B1579" s="10">
        <v>3</v>
      </c>
      <c r="C1579" s="10">
        <v>4</v>
      </c>
      <c r="E1579" t="str">
        <f>IF(C1579="",Options!$A$3,IF(D1579="",Options!$A$4,Options!$A$5))</f>
        <v>Verband</v>
      </c>
      <c r="F1579" t="str" cm="1">
        <f t="array" ref="F1579">IF(E1579=Options!$A$3,"",IF(E1579=Options!$A$4,INDEX(Verband!$E$2:$E$179,MATCH(1,(A1579=Verband!$A$2:$A$179) * (Species!B1579=Verband!$B$2:$B$179) * (Species!C1579=Verband!$C$2:$C$179),0)),IF(E1579=Options!$A$5,INDEX(Assoziation!$F$2:$F$96,MATCH(1,(A1579=Assoziation!$A$2:$A$96) * (Species!B1579=Assoziation!$B$2:$B$96) * (Species!C1579=Assoziation!$C$2:$C$96) * (Species!D1579=Assoziation!$D$2:$D$96),0)),"")))</f>
        <v>Elynion</v>
      </c>
      <c r="G1579" t="str" cm="1">
        <f t="array" ref="G1579">IF(E1579=Options!$A$3,INDEX(Klasse!$D$2:$D$42,MATCH(1,(A1579=Klasse!$A$2:$A$42) * (Species!B1579=Klasse!$B$2:$B$42),0)),IF(E1579=Options!$A$4,INDEX(Verband!$F$2:$F$179,MATCH(1,(A1579=Verband!$A$2:$A$179) * (Species!B1579=Verband!$B$2:$B$179) * (Species!C1579=Verband!$C$2:$C$179),0)),IF(E1579=Options!$A$5,INDEX(Assoziation!$G$2:$G$96,MATCH(1,(A1579=Assoziation!$A$2:$A$96) * (Species!B1579=Assoziation!$B$2:$B$96) * (Species!C1579=Assoziation!$C$2:$C$96) * (Species!D1579=Assoziation!$D$2:$D$96),0)),"")))</f>
        <v>Windkantenrasen (Nacktriedrasen)</v>
      </c>
      <c r="H1579" s="11" t="s">
        <v>1357</v>
      </c>
      <c r="I1579" s="10">
        <v>0</v>
      </c>
      <c r="J1579" s="10">
        <v>1</v>
      </c>
      <c r="K1579" s="10">
        <v>0</v>
      </c>
      <c r="L1579" t="str">
        <f t="shared" si="139"/>
        <v xml:space="preserve">Agrostis </v>
      </c>
      <c r="M1579" t="str">
        <f t="shared" si="140"/>
        <v xml:space="preserve"> alpina</v>
      </c>
      <c r="N1579" t="str">
        <f t="shared" si="141"/>
        <v/>
      </c>
      <c r="O1579" t="str">
        <f t="shared" si="138"/>
        <v>Species</v>
      </c>
      <c r="P1579" t="str">
        <f t="shared" si="142"/>
        <v>Scop.</v>
      </c>
      <c r="Q1579" t="str">
        <f>LOOKUP(A1579,Formation!$A$2:$A$10,Formation!$B$2:$B$10)</f>
        <v>Grünland (Naturrasen, Wiesen und Weiden)</v>
      </c>
      <c r="R1579" t="str" cm="1">
        <f t="array" ref="R1579">INDEX(Klasse!$D$2:$D$42,MATCH(1,(A1579=Klasse!$A$2:$A$42) * (Species!B1579=Klasse!$B$2:$B$42),0))</f>
        <v>Gebirgs-Magerrasen</v>
      </c>
    </row>
    <row r="1580" spans="1:18" x14ac:dyDescent="0.3">
      <c r="A1580" s="10">
        <v>4</v>
      </c>
      <c r="B1580" s="10">
        <v>3</v>
      </c>
      <c r="C1580" s="10">
        <v>4</v>
      </c>
      <c r="E1580" t="str">
        <f>IF(C1580="",Options!$A$3,IF(D1580="",Options!$A$4,Options!$A$5))</f>
        <v>Verband</v>
      </c>
      <c r="F1580" t="str" cm="1">
        <f t="array" ref="F1580">IF(E1580=Options!$A$3,"",IF(E1580=Options!$A$4,INDEX(Verband!$E$2:$E$179,MATCH(1,(A1580=Verband!$A$2:$A$179) * (Species!B1580=Verband!$B$2:$B$179) * (Species!C1580=Verband!$C$2:$C$179),0)),IF(E1580=Options!$A$5,INDEX(Assoziation!$F$2:$F$96,MATCH(1,(A1580=Assoziation!$A$2:$A$96) * (Species!B1580=Assoziation!$B$2:$B$96) * (Species!C1580=Assoziation!$C$2:$C$96) * (Species!D1580=Assoziation!$D$2:$D$96),0)),"")))</f>
        <v>Elynion</v>
      </c>
      <c r="G1580" t="str" cm="1">
        <f t="array" ref="G1580">IF(E1580=Options!$A$3,INDEX(Klasse!$D$2:$D$42,MATCH(1,(A1580=Klasse!$A$2:$A$42) * (Species!B1580=Klasse!$B$2:$B$42),0)),IF(E1580=Options!$A$4,INDEX(Verband!$F$2:$F$179,MATCH(1,(A1580=Verband!$A$2:$A$179) * (Species!B1580=Verband!$B$2:$B$179) * (Species!C1580=Verband!$C$2:$C$179),0)),IF(E1580=Options!$A$5,INDEX(Assoziation!$G$2:$G$96,MATCH(1,(A1580=Assoziation!$A$2:$A$96) * (Species!B1580=Assoziation!$B$2:$B$96) * (Species!C1580=Assoziation!$C$2:$C$96) * (Species!D1580=Assoziation!$D$2:$D$96),0)),"")))</f>
        <v>Windkantenrasen (Nacktriedrasen)</v>
      </c>
      <c r="H1580" s="11" t="s">
        <v>1519</v>
      </c>
      <c r="I1580" s="10">
        <v>0</v>
      </c>
      <c r="J1580" s="10">
        <v>0</v>
      </c>
      <c r="K1580" s="10">
        <v>0</v>
      </c>
      <c r="L1580" t="str">
        <f t="shared" si="139"/>
        <v xml:space="preserve">Arenaria </v>
      </c>
      <c r="M1580" t="str">
        <f t="shared" si="140"/>
        <v xml:space="preserve"> ciliata</v>
      </c>
      <c r="N1580" t="str">
        <f t="shared" si="141"/>
        <v/>
      </c>
      <c r="O1580" t="str">
        <f t="shared" si="138"/>
        <v>Species</v>
      </c>
      <c r="P1580" t="str">
        <f t="shared" si="142"/>
        <v>L.</v>
      </c>
      <c r="Q1580" t="str">
        <f>LOOKUP(A1580,Formation!$A$2:$A$10,Formation!$B$2:$B$10)</f>
        <v>Grünland (Naturrasen, Wiesen und Weiden)</v>
      </c>
      <c r="R1580" t="str" cm="1">
        <f t="array" ref="R1580">INDEX(Klasse!$D$2:$D$42,MATCH(1,(A1580=Klasse!$A$2:$A$42) * (Species!B1580=Klasse!$B$2:$B$42),0))</f>
        <v>Gebirgs-Magerrasen</v>
      </c>
    </row>
    <row r="1581" spans="1:18" x14ac:dyDescent="0.3">
      <c r="A1581" s="10">
        <v>4</v>
      </c>
      <c r="B1581" s="10">
        <v>3</v>
      </c>
      <c r="C1581" s="10">
        <v>4</v>
      </c>
      <c r="E1581" t="str">
        <f>IF(C1581="",Options!$A$3,IF(D1581="",Options!$A$4,Options!$A$5))</f>
        <v>Verband</v>
      </c>
      <c r="F1581" t="str" cm="1">
        <f t="array" ref="F1581">IF(E1581=Options!$A$3,"",IF(E1581=Options!$A$4,INDEX(Verband!$E$2:$E$179,MATCH(1,(A1581=Verband!$A$2:$A$179) * (Species!B1581=Verband!$B$2:$B$179) * (Species!C1581=Verband!$C$2:$C$179),0)),IF(E1581=Options!$A$5,INDEX(Assoziation!$F$2:$F$96,MATCH(1,(A1581=Assoziation!$A$2:$A$96) * (Species!B1581=Assoziation!$B$2:$B$96) * (Species!C1581=Assoziation!$C$2:$C$96) * (Species!D1581=Assoziation!$D$2:$D$96),0)),"")))</f>
        <v>Elynion</v>
      </c>
      <c r="G1581" t="str" cm="1">
        <f t="array" ref="G1581">IF(E1581=Options!$A$3,INDEX(Klasse!$D$2:$D$42,MATCH(1,(A1581=Klasse!$A$2:$A$42) * (Species!B1581=Klasse!$B$2:$B$42),0)),IF(E1581=Options!$A$4,INDEX(Verband!$F$2:$F$179,MATCH(1,(A1581=Verband!$A$2:$A$179) * (Species!B1581=Verband!$B$2:$B$179) * (Species!C1581=Verband!$C$2:$C$179),0)),IF(E1581=Options!$A$5,INDEX(Assoziation!$G$2:$G$96,MATCH(1,(A1581=Assoziation!$A$2:$A$96) * (Species!B1581=Assoziation!$B$2:$B$96) * (Species!C1581=Assoziation!$C$2:$C$96) * (Species!D1581=Assoziation!$D$2:$D$96),0)),"")))</f>
        <v>Windkantenrasen (Nacktriedrasen)</v>
      </c>
      <c r="H1581" s="11" t="s">
        <v>1399</v>
      </c>
      <c r="I1581" s="10">
        <v>0</v>
      </c>
      <c r="J1581" s="10">
        <v>0</v>
      </c>
      <c r="K1581" s="10">
        <v>0</v>
      </c>
      <c r="L1581" t="str">
        <f t="shared" si="139"/>
        <v xml:space="preserve">Aster </v>
      </c>
      <c r="M1581" t="str">
        <f t="shared" si="140"/>
        <v xml:space="preserve"> alpinus</v>
      </c>
      <c r="N1581" t="str">
        <f t="shared" si="141"/>
        <v/>
      </c>
      <c r="O1581" t="str">
        <f t="shared" si="138"/>
        <v>Species</v>
      </c>
      <c r="P1581" t="str">
        <f t="shared" si="142"/>
        <v>L.</v>
      </c>
      <c r="Q1581" t="str">
        <f>LOOKUP(A1581,Formation!$A$2:$A$10,Formation!$B$2:$B$10)</f>
        <v>Grünland (Naturrasen, Wiesen und Weiden)</v>
      </c>
      <c r="R1581" t="str" cm="1">
        <f t="array" ref="R1581">INDEX(Klasse!$D$2:$D$42,MATCH(1,(A1581=Klasse!$A$2:$A$42) * (Species!B1581=Klasse!$B$2:$B$42),0))</f>
        <v>Gebirgs-Magerrasen</v>
      </c>
    </row>
    <row r="1582" spans="1:18" x14ac:dyDescent="0.3">
      <c r="A1582" s="10">
        <v>4</v>
      </c>
      <c r="B1582" s="10">
        <v>3</v>
      </c>
      <c r="C1582" s="10">
        <v>4</v>
      </c>
      <c r="E1582" t="str">
        <f>IF(C1582="",Options!$A$3,IF(D1582="",Options!$A$4,Options!$A$5))</f>
        <v>Verband</v>
      </c>
      <c r="F1582" t="str" cm="1">
        <f t="array" ref="F1582">IF(E1582=Options!$A$3,"",IF(E1582=Options!$A$4,INDEX(Verband!$E$2:$E$179,MATCH(1,(A1582=Verband!$A$2:$A$179) * (Species!B1582=Verband!$B$2:$B$179) * (Species!C1582=Verband!$C$2:$C$179),0)),IF(E1582=Options!$A$5,INDEX(Assoziation!$F$2:$F$96,MATCH(1,(A1582=Assoziation!$A$2:$A$96) * (Species!B1582=Assoziation!$B$2:$B$96) * (Species!C1582=Assoziation!$C$2:$C$96) * (Species!D1582=Assoziation!$D$2:$D$96),0)),"")))</f>
        <v>Elynion</v>
      </c>
      <c r="G1582" t="str" cm="1">
        <f t="array" ref="G1582">IF(E1582=Options!$A$3,INDEX(Klasse!$D$2:$D$42,MATCH(1,(A1582=Klasse!$A$2:$A$42) * (Species!B1582=Klasse!$B$2:$B$42),0)),IF(E1582=Options!$A$4,INDEX(Verband!$F$2:$F$179,MATCH(1,(A1582=Verband!$A$2:$A$179) * (Species!B1582=Verband!$B$2:$B$179) * (Species!C1582=Verband!$C$2:$C$179),0)),IF(E1582=Options!$A$5,INDEX(Assoziation!$G$2:$G$96,MATCH(1,(A1582=Assoziation!$A$2:$A$96) * (Species!B1582=Assoziation!$B$2:$B$96) * (Species!C1582=Assoziation!$C$2:$C$96) * (Species!D1582=Assoziation!$D$2:$D$96),0)),"")))</f>
        <v>Windkantenrasen (Nacktriedrasen)</v>
      </c>
      <c r="H1582" s="11" t="s">
        <v>1520</v>
      </c>
      <c r="I1582" s="10">
        <v>0</v>
      </c>
      <c r="J1582" s="10">
        <v>0</v>
      </c>
      <c r="K1582" s="10">
        <v>0</v>
      </c>
      <c r="L1582" t="str">
        <f t="shared" si="139"/>
        <v xml:space="preserve">Carex </v>
      </c>
      <c r="M1582" t="str">
        <f t="shared" si="140"/>
        <v xml:space="preserve"> atrata</v>
      </c>
      <c r="N1582" t="str">
        <f t="shared" si="141"/>
        <v>atrata</v>
      </c>
      <c r="O1582" t="str">
        <f t="shared" si="138"/>
        <v>Subspecies</v>
      </c>
      <c r="P1582" t="str">
        <f t="shared" si="142"/>
        <v/>
      </c>
      <c r="Q1582" t="str">
        <f>LOOKUP(A1582,Formation!$A$2:$A$10,Formation!$B$2:$B$10)</f>
        <v>Grünland (Naturrasen, Wiesen und Weiden)</v>
      </c>
      <c r="R1582" t="str" cm="1">
        <f t="array" ref="R1582">INDEX(Klasse!$D$2:$D$42,MATCH(1,(A1582=Klasse!$A$2:$A$42) * (Species!B1582=Klasse!$B$2:$B$42),0))</f>
        <v>Gebirgs-Magerrasen</v>
      </c>
    </row>
    <row r="1583" spans="1:18" x14ac:dyDescent="0.3">
      <c r="A1583" s="10">
        <v>4</v>
      </c>
      <c r="B1583" s="10">
        <v>3</v>
      </c>
      <c r="C1583" s="10">
        <v>4</v>
      </c>
      <c r="E1583" t="str">
        <f>IF(C1583="",Options!$A$3,IF(D1583="",Options!$A$4,Options!$A$5))</f>
        <v>Verband</v>
      </c>
      <c r="F1583" t="str" cm="1">
        <f t="array" ref="F1583">IF(E1583=Options!$A$3,"",IF(E1583=Options!$A$4,INDEX(Verband!$E$2:$E$179,MATCH(1,(A1583=Verband!$A$2:$A$179) * (Species!B1583=Verband!$B$2:$B$179) * (Species!C1583=Verband!$C$2:$C$179),0)),IF(E1583=Options!$A$5,INDEX(Assoziation!$F$2:$F$96,MATCH(1,(A1583=Assoziation!$A$2:$A$96) * (Species!B1583=Assoziation!$B$2:$B$96) * (Species!C1583=Assoziation!$C$2:$C$96) * (Species!D1583=Assoziation!$D$2:$D$96),0)),"")))</f>
        <v>Elynion</v>
      </c>
      <c r="G1583" t="str" cm="1">
        <f t="array" ref="G1583">IF(E1583=Options!$A$3,INDEX(Klasse!$D$2:$D$42,MATCH(1,(A1583=Klasse!$A$2:$A$42) * (Species!B1583=Klasse!$B$2:$B$42),0)),IF(E1583=Options!$A$4,INDEX(Verband!$F$2:$F$179,MATCH(1,(A1583=Verband!$A$2:$A$179) * (Species!B1583=Verband!$B$2:$B$179) * (Species!C1583=Verband!$C$2:$C$179),0)),IF(E1583=Options!$A$5,INDEX(Assoziation!$G$2:$G$96,MATCH(1,(A1583=Assoziation!$A$2:$A$96) * (Species!B1583=Assoziation!$B$2:$B$96) * (Species!C1583=Assoziation!$C$2:$C$96) * (Species!D1583=Assoziation!$D$2:$D$96),0)),"")))</f>
        <v>Windkantenrasen (Nacktriedrasen)</v>
      </c>
      <c r="H1583" s="11" t="s">
        <v>1521</v>
      </c>
      <c r="I1583" s="10">
        <v>0</v>
      </c>
      <c r="J1583" s="10">
        <v>0</v>
      </c>
      <c r="K1583" s="10">
        <v>0</v>
      </c>
      <c r="L1583" t="str">
        <f t="shared" si="139"/>
        <v xml:space="preserve">Carex </v>
      </c>
      <c r="M1583" t="str">
        <f t="shared" si="140"/>
        <v xml:space="preserve"> curvula</v>
      </c>
      <c r="N1583" t="str">
        <f t="shared" si="141"/>
        <v>rosae</v>
      </c>
      <c r="O1583" t="str">
        <f t="shared" si="138"/>
        <v>Subspecies</v>
      </c>
      <c r="P1583" t="str">
        <f t="shared" si="142"/>
        <v/>
      </c>
      <c r="Q1583" t="str">
        <f>LOOKUP(A1583,Formation!$A$2:$A$10,Formation!$B$2:$B$10)</f>
        <v>Grünland (Naturrasen, Wiesen und Weiden)</v>
      </c>
      <c r="R1583" t="str" cm="1">
        <f t="array" ref="R1583">INDEX(Klasse!$D$2:$D$42,MATCH(1,(A1583=Klasse!$A$2:$A$42) * (Species!B1583=Klasse!$B$2:$B$42),0))</f>
        <v>Gebirgs-Magerrasen</v>
      </c>
    </row>
    <row r="1584" spans="1:18" x14ac:dyDescent="0.3">
      <c r="A1584" s="10">
        <v>4</v>
      </c>
      <c r="B1584" s="10">
        <v>3</v>
      </c>
      <c r="C1584" s="10">
        <v>4</v>
      </c>
      <c r="E1584" t="str">
        <f>IF(C1584="",Options!$A$3,IF(D1584="",Options!$A$4,Options!$A$5))</f>
        <v>Verband</v>
      </c>
      <c r="F1584" t="str" cm="1">
        <f t="array" ref="F1584">IF(E1584=Options!$A$3,"",IF(E1584=Options!$A$4,INDEX(Verband!$E$2:$E$179,MATCH(1,(A1584=Verband!$A$2:$A$179) * (Species!B1584=Verband!$B$2:$B$179) * (Species!C1584=Verband!$C$2:$C$179),0)),IF(E1584=Options!$A$5,INDEX(Assoziation!$F$2:$F$96,MATCH(1,(A1584=Assoziation!$A$2:$A$96) * (Species!B1584=Assoziation!$B$2:$B$96) * (Species!C1584=Assoziation!$C$2:$C$96) * (Species!D1584=Assoziation!$D$2:$D$96),0)),"")))</f>
        <v>Elynion</v>
      </c>
      <c r="G1584" t="str" cm="1">
        <f t="array" ref="G1584">IF(E1584=Options!$A$3,INDEX(Klasse!$D$2:$D$42,MATCH(1,(A1584=Klasse!$A$2:$A$42) * (Species!B1584=Klasse!$B$2:$B$42),0)),IF(E1584=Options!$A$4,INDEX(Verband!$F$2:$F$179,MATCH(1,(A1584=Verband!$A$2:$A$179) * (Species!B1584=Verband!$B$2:$B$179) * (Species!C1584=Verband!$C$2:$C$179),0)),IF(E1584=Options!$A$5,INDEX(Assoziation!$G$2:$G$96,MATCH(1,(A1584=Assoziation!$A$2:$A$96) * (Species!B1584=Assoziation!$B$2:$B$96) * (Species!C1584=Assoziation!$C$2:$C$96) * (Species!D1584=Assoziation!$D$2:$D$96),0)),"")))</f>
        <v>Windkantenrasen (Nacktriedrasen)</v>
      </c>
      <c r="H1584" s="11" t="s">
        <v>1522</v>
      </c>
      <c r="I1584" s="10">
        <v>0</v>
      </c>
      <c r="J1584" s="10">
        <v>0</v>
      </c>
      <c r="K1584" s="10">
        <v>0</v>
      </c>
      <c r="L1584" t="str">
        <f t="shared" si="139"/>
        <v xml:space="preserve">Carex </v>
      </c>
      <c r="M1584" t="str">
        <f t="shared" si="140"/>
        <v xml:space="preserve"> ericetorum</v>
      </c>
      <c r="N1584" t="str">
        <f t="shared" si="141"/>
        <v/>
      </c>
      <c r="O1584" t="str">
        <f t="shared" si="138"/>
        <v>Species</v>
      </c>
      <c r="P1584" t="str">
        <f t="shared" si="142"/>
        <v>Pollich</v>
      </c>
      <c r="Q1584" t="str">
        <f>LOOKUP(A1584,Formation!$A$2:$A$10,Formation!$B$2:$B$10)</f>
        <v>Grünland (Naturrasen, Wiesen und Weiden)</v>
      </c>
      <c r="R1584" t="str" cm="1">
        <f t="array" ref="R1584">INDEX(Klasse!$D$2:$D$42,MATCH(1,(A1584=Klasse!$A$2:$A$42) * (Species!B1584=Klasse!$B$2:$B$42),0))</f>
        <v>Gebirgs-Magerrasen</v>
      </c>
    </row>
    <row r="1585" spans="1:18" x14ac:dyDescent="0.3">
      <c r="A1585" s="10">
        <v>4</v>
      </c>
      <c r="B1585" s="10">
        <v>3</v>
      </c>
      <c r="C1585" s="10">
        <v>4</v>
      </c>
      <c r="E1585" t="str">
        <f>IF(C1585="",Options!$A$3,IF(D1585="",Options!$A$4,Options!$A$5))</f>
        <v>Verband</v>
      </c>
      <c r="F1585" t="str" cm="1">
        <f t="array" ref="F1585">IF(E1585=Options!$A$3,"",IF(E1585=Options!$A$4,INDEX(Verband!$E$2:$E$179,MATCH(1,(A1585=Verband!$A$2:$A$179) * (Species!B1585=Verband!$B$2:$B$179) * (Species!C1585=Verband!$C$2:$C$179),0)),IF(E1585=Options!$A$5,INDEX(Assoziation!$F$2:$F$96,MATCH(1,(A1585=Assoziation!$A$2:$A$96) * (Species!B1585=Assoziation!$B$2:$B$96) * (Species!C1585=Assoziation!$C$2:$C$96) * (Species!D1585=Assoziation!$D$2:$D$96),0)),"")))</f>
        <v>Elynion</v>
      </c>
      <c r="G1585" t="str" cm="1">
        <f t="array" ref="G1585">IF(E1585=Options!$A$3,INDEX(Klasse!$D$2:$D$42,MATCH(1,(A1585=Klasse!$A$2:$A$42) * (Species!B1585=Klasse!$B$2:$B$42),0)),IF(E1585=Options!$A$4,INDEX(Verband!$F$2:$F$179,MATCH(1,(A1585=Verband!$A$2:$A$179) * (Species!B1585=Verband!$B$2:$B$179) * (Species!C1585=Verband!$C$2:$C$179),0)),IF(E1585=Options!$A$5,INDEX(Assoziation!$G$2:$G$96,MATCH(1,(A1585=Assoziation!$A$2:$A$96) * (Species!B1585=Assoziation!$B$2:$B$96) * (Species!C1585=Assoziation!$C$2:$C$96) * (Species!D1585=Assoziation!$D$2:$D$96),0)),"")))</f>
        <v>Windkantenrasen (Nacktriedrasen)</v>
      </c>
      <c r="H1585" s="11" t="s">
        <v>1456</v>
      </c>
      <c r="I1585" s="10">
        <v>0</v>
      </c>
      <c r="J1585" s="10">
        <v>0</v>
      </c>
      <c r="K1585" s="10">
        <v>0</v>
      </c>
      <c r="L1585" t="str">
        <f t="shared" si="139"/>
        <v xml:space="preserve">Carex </v>
      </c>
      <c r="M1585" t="str">
        <f t="shared" si="140"/>
        <v xml:space="preserve"> rupestris</v>
      </c>
      <c r="N1585" t="str">
        <f t="shared" si="141"/>
        <v/>
      </c>
      <c r="O1585" t="str">
        <f t="shared" si="138"/>
        <v>Species</v>
      </c>
      <c r="P1585" t="str">
        <f t="shared" si="142"/>
        <v>All.</v>
      </c>
      <c r="Q1585" t="str">
        <f>LOOKUP(A1585,Formation!$A$2:$A$10,Formation!$B$2:$B$10)</f>
        <v>Grünland (Naturrasen, Wiesen und Weiden)</v>
      </c>
      <c r="R1585" t="str" cm="1">
        <f t="array" ref="R1585">INDEX(Klasse!$D$2:$D$42,MATCH(1,(A1585=Klasse!$A$2:$A$42) * (Species!B1585=Klasse!$B$2:$B$42),0))</f>
        <v>Gebirgs-Magerrasen</v>
      </c>
    </row>
    <row r="1586" spans="1:18" x14ac:dyDescent="0.3">
      <c r="A1586" s="10">
        <v>4</v>
      </c>
      <c r="B1586" s="10">
        <v>3</v>
      </c>
      <c r="C1586" s="10">
        <v>4</v>
      </c>
      <c r="E1586" t="str">
        <f>IF(C1586="",Options!$A$3,IF(D1586="",Options!$A$4,Options!$A$5))</f>
        <v>Verband</v>
      </c>
      <c r="F1586" t="str" cm="1">
        <f t="array" ref="F1586">IF(E1586=Options!$A$3,"",IF(E1586=Options!$A$4,INDEX(Verband!$E$2:$E$179,MATCH(1,(A1586=Verband!$A$2:$A$179) * (Species!B1586=Verband!$B$2:$B$179) * (Species!C1586=Verband!$C$2:$C$179),0)),IF(E1586=Options!$A$5,INDEX(Assoziation!$F$2:$F$96,MATCH(1,(A1586=Assoziation!$A$2:$A$96) * (Species!B1586=Assoziation!$B$2:$B$96) * (Species!C1586=Assoziation!$C$2:$C$96) * (Species!D1586=Assoziation!$D$2:$D$96),0)),"")))</f>
        <v>Elynion</v>
      </c>
      <c r="G1586" t="str" cm="1">
        <f t="array" ref="G1586">IF(E1586=Options!$A$3,INDEX(Klasse!$D$2:$D$42,MATCH(1,(A1586=Klasse!$A$2:$A$42) * (Species!B1586=Klasse!$B$2:$B$42),0)),IF(E1586=Options!$A$4,INDEX(Verband!$F$2:$F$179,MATCH(1,(A1586=Verband!$A$2:$A$179) * (Species!B1586=Verband!$B$2:$B$179) * (Species!C1586=Verband!$C$2:$C$179),0)),IF(E1586=Options!$A$5,INDEX(Assoziation!$G$2:$G$96,MATCH(1,(A1586=Assoziation!$A$2:$A$96) * (Species!B1586=Assoziation!$B$2:$B$96) * (Species!C1586=Assoziation!$C$2:$C$96) * (Species!D1586=Assoziation!$D$2:$D$96),0)),"")))</f>
        <v>Windkantenrasen (Nacktriedrasen)</v>
      </c>
      <c r="H1586" s="11" t="s">
        <v>1457</v>
      </c>
      <c r="I1586" s="10">
        <v>0</v>
      </c>
      <c r="J1586" s="10">
        <v>0</v>
      </c>
      <c r="K1586" s="10">
        <v>0</v>
      </c>
      <c r="L1586" t="str">
        <f t="shared" si="139"/>
        <v xml:space="preserve">Chamorchis </v>
      </c>
      <c r="M1586" t="str">
        <f t="shared" si="140"/>
        <v xml:space="preserve"> alpina</v>
      </c>
      <c r="N1586" t="str">
        <f t="shared" si="141"/>
        <v/>
      </c>
      <c r="O1586" t="str">
        <f t="shared" si="138"/>
        <v>Species</v>
      </c>
      <c r="P1586" t="str">
        <f t="shared" si="142"/>
        <v>(L.) Rich.</v>
      </c>
      <c r="Q1586" t="str">
        <f>LOOKUP(A1586,Formation!$A$2:$A$10,Formation!$B$2:$B$10)</f>
        <v>Grünland (Naturrasen, Wiesen und Weiden)</v>
      </c>
      <c r="R1586" t="str" cm="1">
        <f t="array" ref="R1586">INDEX(Klasse!$D$2:$D$42,MATCH(1,(A1586=Klasse!$A$2:$A$42) * (Species!B1586=Klasse!$B$2:$B$42),0))</f>
        <v>Gebirgs-Magerrasen</v>
      </c>
    </row>
    <row r="1587" spans="1:18" x14ac:dyDescent="0.3">
      <c r="A1587" s="10">
        <v>4</v>
      </c>
      <c r="B1587" s="10">
        <v>3</v>
      </c>
      <c r="C1587" s="10">
        <v>4</v>
      </c>
      <c r="E1587" t="str">
        <f>IF(C1587="",Options!$A$3,IF(D1587="",Options!$A$4,Options!$A$5))</f>
        <v>Verband</v>
      </c>
      <c r="F1587" t="str" cm="1">
        <f t="array" ref="F1587">IF(E1587=Options!$A$3,"",IF(E1587=Options!$A$4,INDEX(Verband!$E$2:$E$179,MATCH(1,(A1587=Verband!$A$2:$A$179) * (Species!B1587=Verband!$B$2:$B$179) * (Species!C1587=Verband!$C$2:$C$179),0)),IF(E1587=Options!$A$5,INDEX(Assoziation!$F$2:$F$96,MATCH(1,(A1587=Assoziation!$A$2:$A$96) * (Species!B1587=Assoziation!$B$2:$B$96) * (Species!C1587=Assoziation!$C$2:$C$96) * (Species!D1587=Assoziation!$D$2:$D$96),0)),"")))</f>
        <v>Elynion</v>
      </c>
      <c r="G1587" t="str" cm="1">
        <f t="array" ref="G1587">IF(E1587=Options!$A$3,INDEX(Klasse!$D$2:$D$42,MATCH(1,(A1587=Klasse!$A$2:$A$42) * (Species!B1587=Klasse!$B$2:$B$42),0)),IF(E1587=Options!$A$4,INDEX(Verband!$F$2:$F$179,MATCH(1,(A1587=Verband!$A$2:$A$179) * (Species!B1587=Verband!$B$2:$B$179) * (Species!C1587=Verband!$C$2:$C$179),0)),IF(E1587=Options!$A$5,INDEX(Assoziation!$G$2:$G$96,MATCH(1,(A1587=Assoziation!$A$2:$A$96) * (Species!B1587=Assoziation!$B$2:$B$96) * (Species!C1587=Assoziation!$C$2:$C$96) * (Species!D1587=Assoziation!$D$2:$D$96),0)),"")))</f>
        <v>Windkantenrasen (Nacktriedrasen)</v>
      </c>
      <c r="H1587" s="11" t="s">
        <v>1049</v>
      </c>
      <c r="I1587" s="10">
        <v>0</v>
      </c>
      <c r="J1587" s="10">
        <v>0</v>
      </c>
      <c r="K1587" s="10">
        <v>0</v>
      </c>
      <c r="L1587" t="str">
        <f t="shared" si="139"/>
        <v xml:space="preserve">Draba </v>
      </c>
      <c r="M1587" t="str">
        <f t="shared" si="140"/>
        <v xml:space="preserve"> aizoides</v>
      </c>
      <c r="N1587" t="str">
        <f t="shared" si="141"/>
        <v/>
      </c>
      <c r="O1587" t="str">
        <f t="shared" si="138"/>
        <v>Species</v>
      </c>
      <c r="P1587" t="str">
        <f t="shared" si="142"/>
        <v>L.</v>
      </c>
      <c r="Q1587" t="str">
        <f>LOOKUP(A1587,Formation!$A$2:$A$10,Formation!$B$2:$B$10)</f>
        <v>Grünland (Naturrasen, Wiesen und Weiden)</v>
      </c>
      <c r="R1587" t="str" cm="1">
        <f t="array" ref="R1587">INDEX(Klasse!$D$2:$D$42,MATCH(1,(A1587=Klasse!$A$2:$A$42) * (Species!B1587=Klasse!$B$2:$B$42),0))</f>
        <v>Gebirgs-Magerrasen</v>
      </c>
    </row>
    <row r="1588" spans="1:18" x14ac:dyDescent="0.3">
      <c r="A1588" s="10">
        <v>4</v>
      </c>
      <c r="B1588" s="10">
        <v>3</v>
      </c>
      <c r="C1588" s="10">
        <v>4</v>
      </c>
      <c r="E1588" t="str">
        <f>IF(C1588="",Options!$A$3,IF(D1588="",Options!$A$4,Options!$A$5))</f>
        <v>Verband</v>
      </c>
      <c r="F1588" t="str" cm="1">
        <f t="array" ref="F1588">IF(E1588=Options!$A$3,"",IF(E1588=Options!$A$4,INDEX(Verband!$E$2:$E$179,MATCH(1,(A1588=Verband!$A$2:$A$179) * (Species!B1588=Verband!$B$2:$B$179) * (Species!C1588=Verband!$C$2:$C$179),0)),IF(E1588=Options!$A$5,INDEX(Assoziation!$F$2:$F$96,MATCH(1,(A1588=Assoziation!$A$2:$A$96) * (Species!B1588=Assoziation!$B$2:$B$96) * (Species!C1588=Assoziation!$C$2:$C$96) * (Species!D1588=Assoziation!$D$2:$D$96),0)),"")))</f>
        <v>Elynion</v>
      </c>
      <c r="G1588" t="str" cm="1">
        <f t="array" ref="G1588">IF(E1588=Options!$A$3,INDEX(Klasse!$D$2:$D$42,MATCH(1,(A1588=Klasse!$A$2:$A$42) * (Species!B1588=Klasse!$B$2:$B$42),0)),IF(E1588=Options!$A$4,INDEX(Verband!$F$2:$F$179,MATCH(1,(A1588=Verband!$A$2:$A$179) * (Species!B1588=Verband!$B$2:$B$179) * (Species!C1588=Verband!$C$2:$C$179),0)),IF(E1588=Options!$A$5,INDEX(Assoziation!$G$2:$G$96,MATCH(1,(A1588=Assoziation!$A$2:$A$96) * (Species!B1588=Assoziation!$B$2:$B$96) * (Species!C1588=Assoziation!$C$2:$C$96) * (Species!D1588=Assoziation!$D$2:$D$96),0)),"")))</f>
        <v>Windkantenrasen (Nacktriedrasen)</v>
      </c>
      <c r="H1588" s="11" t="s">
        <v>989</v>
      </c>
      <c r="I1588" s="10">
        <v>0</v>
      </c>
      <c r="J1588" s="10">
        <v>0</v>
      </c>
      <c r="K1588" s="10">
        <v>0</v>
      </c>
      <c r="L1588" t="str">
        <f t="shared" si="139"/>
        <v xml:space="preserve">Dryas </v>
      </c>
      <c r="M1588" t="str">
        <f t="shared" si="140"/>
        <v xml:space="preserve"> octopetala</v>
      </c>
      <c r="N1588" t="str">
        <f t="shared" si="141"/>
        <v/>
      </c>
      <c r="O1588" t="str">
        <f t="shared" si="138"/>
        <v>Species</v>
      </c>
      <c r="P1588" t="str">
        <f t="shared" si="142"/>
        <v>L.</v>
      </c>
      <c r="Q1588" t="str">
        <f>LOOKUP(A1588,Formation!$A$2:$A$10,Formation!$B$2:$B$10)</f>
        <v>Grünland (Naturrasen, Wiesen und Weiden)</v>
      </c>
      <c r="R1588" t="str" cm="1">
        <f t="array" ref="R1588">INDEX(Klasse!$D$2:$D$42,MATCH(1,(A1588=Klasse!$A$2:$A$42) * (Species!B1588=Klasse!$B$2:$B$42),0))</f>
        <v>Gebirgs-Magerrasen</v>
      </c>
    </row>
    <row r="1589" spans="1:18" x14ac:dyDescent="0.3">
      <c r="A1589" s="10">
        <v>4</v>
      </c>
      <c r="B1589" s="10">
        <v>3</v>
      </c>
      <c r="C1589" s="10">
        <v>4</v>
      </c>
      <c r="E1589" t="str">
        <f>IF(C1589="",Options!$A$3,IF(D1589="",Options!$A$4,Options!$A$5))</f>
        <v>Verband</v>
      </c>
      <c r="F1589" t="str" cm="1">
        <f t="array" ref="F1589">IF(E1589=Options!$A$3,"",IF(E1589=Options!$A$4,INDEX(Verband!$E$2:$E$179,MATCH(1,(A1589=Verband!$A$2:$A$179) * (Species!B1589=Verband!$B$2:$B$179) * (Species!C1589=Verband!$C$2:$C$179),0)),IF(E1589=Options!$A$5,INDEX(Assoziation!$F$2:$F$96,MATCH(1,(A1589=Assoziation!$A$2:$A$96) * (Species!B1589=Assoziation!$B$2:$B$96) * (Species!C1589=Assoziation!$C$2:$C$96) * (Species!D1589=Assoziation!$D$2:$D$96),0)),"")))</f>
        <v>Elynion</v>
      </c>
      <c r="G1589" t="str" cm="1">
        <f t="array" ref="G1589">IF(E1589=Options!$A$3,INDEX(Klasse!$D$2:$D$42,MATCH(1,(A1589=Klasse!$A$2:$A$42) * (Species!B1589=Klasse!$B$2:$B$42),0)),IF(E1589=Options!$A$4,INDEX(Verband!$F$2:$F$179,MATCH(1,(A1589=Verband!$A$2:$A$179) * (Species!B1589=Verband!$B$2:$B$179) * (Species!C1589=Verband!$C$2:$C$179),0)),IF(E1589=Options!$A$5,INDEX(Assoziation!$G$2:$G$96,MATCH(1,(A1589=Assoziation!$A$2:$A$96) * (Species!B1589=Assoziation!$B$2:$B$96) * (Species!C1589=Assoziation!$C$2:$C$96) * (Species!D1589=Assoziation!$D$2:$D$96),0)),"")))</f>
        <v>Windkantenrasen (Nacktriedrasen)</v>
      </c>
      <c r="H1589" s="11" t="s">
        <v>1523</v>
      </c>
      <c r="I1589" s="10">
        <v>0</v>
      </c>
      <c r="J1589" s="10">
        <v>0</v>
      </c>
      <c r="K1589" s="10">
        <v>0</v>
      </c>
      <c r="L1589" t="str">
        <f t="shared" si="139"/>
        <v xml:space="preserve">Erigeron </v>
      </c>
      <c r="M1589" t="str">
        <f t="shared" si="140"/>
        <v xml:space="preserve"> neglectus</v>
      </c>
      <c r="N1589" t="str">
        <f t="shared" si="141"/>
        <v/>
      </c>
      <c r="O1589" t="str">
        <f t="shared" si="138"/>
        <v>Species</v>
      </c>
      <c r="P1589" t="str">
        <f t="shared" si="142"/>
        <v>A. Kern.</v>
      </c>
      <c r="Q1589" t="str">
        <f>LOOKUP(A1589,Formation!$A$2:$A$10,Formation!$B$2:$B$10)</f>
        <v>Grünland (Naturrasen, Wiesen und Weiden)</v>
      </c>
      <c r="R1589" t="str" cm="1">
        <f t="array" ref="R1589">INDEX(Klasse!$D$2:$D$42,MATCH(1,(A1589=Klasse!$A$2:$A$42) * (Species!B1589=Klasse!$B$2:$B$42),0))</f>
        <v>Gebirgs-Magerrasen</v>
      </c>
    </row>
    <row r="1590" spans="1:18" x14ac:dyDescent="0.3">
      <c r="A1590" s="10">
        <v>4</v>
      </c>
      <c r="B1590" s="10">
        <v>3</v>
      </c>
      <c r="C1590" s="10">
        <v>4</v>
      </c>
      <c r="E1590" t="str">
        <f>IF(C1590="",Options!$A$3,IF(D1590="",Options!$A$4,Options!$A$5))</f>
        <v>Verband</v>
      </c>
      <c r="F1590" t="str" cm="1">
        <f t="array" ref="F1590">IF(E1590=Options!$A$3,"",IF(E1590=Options!$A$4,INDEX(Verband!$E$2:$E$179,MATCH(1,(A1590=Verband!$A$2:$A$179) * (Species!B1590=Verband!$B$2:$B$179) * (Species!C1590=Verband!$C$2:$C$179),0)),IF(E1590=Options!$A$5,INDEX(Assoziation!$F$2:$F$96,MATCH(1,(A1590=Assoziation!$A$2:$A$96) * (Species!B1590=Assoziation!$B$2:$B$96) * (Species!C1590=Assoziation!$C$2:$C$96) * (Species!D1590=Assoziation!$D$2:$D$96),0)),"")))</f>
        <v>Elynion</v>
      </c>
      <c r="G1590" t="str" cm="1">
        <f t="array" ref="G1590">IF(E1590=Options!$A$3,INDEX(Klasse!$D$2:$D$42,MATCH(1,(A1590=Klasse!$A$2:$A$42) * (Species!B1590=Klasse!$B$2:$B$42),0)),IF(E1590=Options!$A$4,INDEX(Verband!$F$2:$F$179,MATCH(1,(A1590=Verband!$A$2:$A$179) * (Species!B1590=Verband!$B$2:$B$179) * (Species!C1590=Verband!$C$2:$C$179),0)),IF(E1590=Options!$A$5,INDEX(Assoziation!$G$2:$G$96,MATCH(1,(A1590=Assoziation!$A$2:$A$96) * (Species!B1590=Assoziation!$B$2:$B$96) * (Species!C1590=Assoziation!$C$2:$C$96) * (Species!D1590=Assoziation!$D$2:$D$96),0)),"")))</f>
        <v>Windkantenrasen (Nacktriedrasen)</v>
      </c>
      <c r="H1590" s="11" t="s">
        <v>1524</v>
      </c>
      <c r="I1590" s="10">
        <v>0</v>
      </c>
      <c r="J1590" s="10">
        <v>0</v>
      </c>
      <c r="K1590" s="10">
        <v>0</v>
      </c>
      <c r="L1590" t="str">
        <f t="shared" si="139"/>
        <v xml:space="preserve">Erigeron </v>
      </c>
      <c r="M1590" t="str">
        <f t="shared" si="140"/>
        <v xml:space="preserve"> uniflorus</v>
      </c>
      <c r="N1590" t="str">
        <f t="shared" si="141"/>
        <v/>
      </c>
      <c r="O1590" t="str">
        <f t="shared" si="138"/>
        <v>Species</v>
      </c>
      <c r="P1590" t="str">
        <f t="shared" si="142"/>
        <v>L.</v>
      </c>
      <c r="Q1590" t="str">
        <f>LOOKUP(A1590,Formation!$A$2:$A$10,Formation!$B$2:$B$10)</f>
        <v>Grünland (Naturrasen, Wiesen und Weiden)</v>
      </c>
      <c r="R1590" t="str" cm="1">
        <f t="array" ref="R1590">INDEX(Klasse!$D$2:$D$42,MATCH(1,(A1590=Klasse!$A$2:$A$42) * (Species!B1590=Klasse!$B$2:$B$42),0))</f>
        <v>Gebirgs-Magerrasen</v>
      </c>
    </row>
    <row r="1591" spans="1:18" x14ac:dyDescent="0.3">
      <c r="A1591" s="10">
        <v>4</v>
      </c>
      <c r="B1591" s="10">
        <v>3</v>
      </c>
      <c r="C1591" s="10">
        <v>4</v>
      </c>
      <c r="E1591" t="str">
        <f>IF(C1591="",Options!$A$3,IF(D1591="",Options!$A$4,Options!$A$5))</f>
        <v>Verband</v>
      </c>
      <c r="F1591" t="str" cm="1">
        <f t="array" ref="F1591">IF(E1591=Options!$A$3,"",IF(E1591=Options!$A$4,INDEX(Verband!$E$2:$E$179,MATCH(1,(A1591=Verband!$A$2:$A$179) * (Species!B1591=Verband!$B$2:$B$179) * (Species!C1591=Verband!$C$2:$C$179),0)),IF(E1591=Options!$A$5,INDEX(Assoziation!$F$2:$F$96,MATCH(1,(A1591=Assoziation!$A$2:$A$96) * (Species!B1591=Assoziation!$B$2:$B$96) * (Species!C1591=Assoziation!$C$2:$C$96) * (Species!D1591=Assoziation!$D$2:$D$96),0)),"")))</f>
        <v>Elynion</v>
      </c>
      <c r="G1591" t="str" cm="1">
        <f t="array" ref="G1591">IF(E1591=Options!$A$3,INDEX(Klasse!$D$2:$D$42,MATCH(1,(A1591=Klasse!$A$2:$A$42) * (Species!B1591=Klasse!$B$2:$B$42),0)),IF(E1591=Options!$A$4,INDEX(Verband!$F$2:$F$179,MATCH(1,(A1591=Verband!$A$2:$A$179) * (Species!B1591=Verband!$B$2:$B$179) * (Species!C1591=Verband!$C$2:$C$179),0)),IF(E1591=Options!$A$5,INDEX(Assoziation!$G$2:$G$96,MATCH(1,(A1591=Assoziation!$A$2:$A$96) * (Species!B1591=Assoziation!$B$2:$B$96) * (Species!C1591=Assoziation!$C$2:$C$96) * (Species!D1591=Assoziation!$D$2:$D$96),0)),"")))</f>
        <v>Windkantenrasen (Nacktriedrasen)</v>
      </c>
      <c r="H1591" s="11" t="s">
        <v>1525</v>
      </c>
      <c r="I1591" s="10">
        <v>0</v>
      </c>
      <c r="J1591" s="10">
        <v>0</v>
      </c>
      <c r="K1591" s="10">
        <v>0</v>
      </c>
      <c r="L1591" t="str">
        <f t="shared" si="139"/>
        <v xml:space="preserve">Gentiana </v>
      </c>
      <c r="M1591" t="str">
        <f t="shared" si="140"/>
        <v xml:space="preserve"> nivalis</v>
      </c>
      <c r="N1591" t="str">
        <f t="shared" si="141"/>
        <v/>
      </c>
      <c r="O1591" t="str">
        <f t="shared" si="138"/>
        <v>Species</v>
      </c>
      <c r="P1591" t="str">
        <f t="shared" si="142"/>
        <v>L.</v>
      </c>
      <c r="Q1591" t="str">
        <f>LOOKUP(A1591,Formation!$A$2:$A$10,Formation!$B$2:$B$10)</f>
        <v>Grünland (Naturrasen, Wiesen und Weiden)</v>
      </c>
      <c r="R1591" t="str" cm="1">
        <f t="array" ref="R1591">INDEX(Klasse!$D$2:$D$42,MATCH(1,(A1591=Klasse!$A$2:$A$42) * (Species!B1591=Klasse!$B$2:$B$42),0))</f>
        <v>Gebirgs-Magerrasen</v>
      </c>
    </row>
    <row r="1592" spans="1:18" x14ac:dyDescent="0.3">
      <c r="A1592" s="10">
        <v>4</v>
      </c>
      <c r="B1592" s="10">
        <v>3</v>
      </c>
      <c r="C1592" s="10">
        <v>4</v>
      </c>
      <c r="E1592" t="str">
        <f>IF(C1592="",Options!$A$3,IF(D1592="",Options!$A$4,Options!$A$5))</f>
        <v>Verband</v>
      </c>
      <c r="F1592" t="str" cm="1">
        <f t="array" ref="F1592">IF(E1592=Options!$A$3,"",IF(E1592=Options!$A$4,INDEX(Verband!$E$2:$E$179,MATCH(1,(A1592=Verband!$A$2:$A$179) * (Species!B1592=Verband!$B$2:$B$179) * (Species!C1592=Verband!$C$2:$C$179),0)),IF(E1592=Options!$A$5,INDEX(Assoziation!$F$2:$F$96,MATCH(1,(A1592=Assoziation!$A$2:$A$96) * (Species!B1592=Assoziation!$B$2:$B$96) * (Species!C1592=Assoziation!$C$2:$C$96) * (Species!D1592=Assoziation!$D$2:$D$96),0)),"")))</f>
        <v>Elynion</v>
      </c>
      <c r="G1592" t="str" cm="1">
        <f t="array" ref="G1592">IF(E1592=Options!$A$3,INDEX(Klasse!$D$2:$D$42,MATCH(1,(A1592=Klasse!$A$2:$A$42) * (Species!B1592=Klasse!$B$2:$B$42),0)),IF(E1592=Options!$A$4,INDEX(Verband!$F$2:$F$179,MATCH(1,(A1592=Verband!$A$2:$A$179) * (Species!B1592=Verband!$B$2:$B$179) * (Species!C1592=Verband!$C$2:$C$179),0)),IF(E1592=Options!$A$5,INDEX(Assoziation!$G$2:$G$96,MATCH(1,(A1592=Assoziation!$A$2:$A$96) * (Species!B1592=Assoziation!$B$2:$B$96) * (Species!C1592=Assoziation!$C$2:$C$96) * (Species!D1592=Assoziation!$D$2:$D$96),0)),"")))</f>
        <v>Windkantenrasen (Nacktriedrasen)</v>
      </c>
      <c r="H1592" s="11" t="s">
        <v>1368</v>
      </c>
      <c r="I1592" s="10">
        <v>0</v>
      </c>
      <c r="J1592" s="10">
        <v>0</v>
      </c>
      <c r="K1592" s="10">
        <v>0</v>
      </c>
      <c r="L1592" t="str">
        <f t="shared" si="139"/>
        <v xml:space="preserve">Helictotrichon </v>
      </c>
      <c r="M1592" t="str">
        <f t="shared" si="140"/>
        <v xml:space="preserve"> versicolor</v>
      </c>
      <c r="N1592" t="str">
        <f t="shared" si="141"/>
        <v/>
      </c>
      <c r="O1592" t="str">
        <f t="shared" si="138"/>
        <v>Species</v>
      </c>
      <c r="P1592" t="str">
        <f t="shared" si="142"/>
        <v>(Vill.) Pilg.</v>
      </c>
      <c r="Q1592" t="str">
        <f>LOOKUP(A1592,Formation!$A$2:$A$10,Formation!$B$2:$B$10)</f>
        <v>Grünland (Naturrasen, Wiesen und Weiden)</v>
      </c>
      <c r="R1592" t="str" cm="1">
        <f t="array" ref="R1592">INDEX(Klasse!$D$2:$D$42,MATCH(1,(A1592=Klasse!$A$2:$A$42) * (Species!B1592=Klasse!$B$2:$B$42),0))</f>
        <v>Gebirgs-Magerrasen</v>
      </c>
    </row>
    <row r="1593" spans="1:18" x14ac:dyDescent="0.3">
      <c r="A1593" s="10">
        <v>4</v>
      </c>
      <c r="B1593" s="10">
        <v>3</v>
      </c>
      <c r="C1593" s="10">
        <v>4</v>
      </c>
      <c r="E1593" t="str">
        <f>IF(C1593="",Options!$A$3,IF(D1593="",Options!$A$4,Options!$A$5))</f>
        <v>Verband</v>
      </c>
      <c r="F1593" t="str" cm="1">
        <f t="array" ref="F1593">IF(E1593=Options!$A$3,"",IF(E1593=Options!$A$4,INDEX(Verband!$E$2:$E$179,MATCH(1,(A1593=Verband!$A$2:$A$179) * (Species!B1593=Verband!$B$2:$B$179) * (Species!C1593=Verband!$C$2:$C$179),0)),IF(E1593=Options!$A$5,INDEX(Assoziation!$F$2:$F$96,MATCH(1,(A1593=Assoziation!$A$2:$A$96) * (Species!B1593=Assoziation!$B$2:$B$96) * (Species!C1593=Assoziation!$C$2:$C$96) * (Species!D1593=Assoziation!$D$2:$D$96),0)),"")))</f>
        <v>Elynion</v>
      </c>
      <c r="G1593" t="str" cm="1">
        <f t="array" ref="G1593">IF(E1593=Options!$A$3,INDEX(Klasse!$D$2:$D$42,MATCH(1,(A1593=Klasse!$A$2:$A$42) * (Species!B1593=Klasse!$B$2:$B$42),0)),IF(E1593=Options!$A$4,INDEX(Verband!$F$2:$F$179,MATCH(1,(A1593=Verband!$A$2:$A$179) * (Species!B1593=Verband!$B$2:$B$179) * (Species!C1593=Verband!$C$2:$C$179),0)),IF(E1593=Options!$A$5,INDEX(Assoziation!$G$2:$G$96,MATCH(1,(A1593=Assoziation!$A$2:$A$96) * (Species!B1593=Assoziation!$B$2:$B$96) * (Species!C1593=Assoziation!$C$2:$C$96) * (Species!D1593=Assoziation!$D$2:$D$96),0)),"")))</f>
        <v>Windkantenrasen (Nacktriedrasen)</v>
      </c>
      <c r="H1593" s="11" t="s">
        <v>1526</v>
      </c>
      <c r="I1593" s="10">
        <v>0</v>
      </c>
      <c r="J1593" s="10">
        <v>0</v>
      </c>
      <c r="K1593" s="10">
        <v>0</v>
      </c>
      <c r="L1593" t="str">
        <f t="shared" si="139"/>
        <v xml:space="preserve">Juncus </v>
      </c>
      <c r="M1593" t="str">
        <f t="shared" si="140"/>
        <v xml:space="preserve"> monanthos</v>
      </c>
      <c r="N1593" t="str">
        <f t="shared" si="141"/>
        <v/>
      </c>
      <c r="O1593" t="str">
        <f t="shared" si="138"/>
        <v>Species</v>
      </c>
      <c r="P1593" t="str">
        <f t="shared" si="142"/>
        <v>Jacq.</v>
      </c>
      <c r="Q1593" t="str">
        <f>LOOKUP(A1593,Formation!$A$2:$A$10,Formation!$B$2:$B$10)</f>
        <v>Grünland (Naturrasen, Wiesen und Weiden)</v>
      </c>
      <c r="R1593" t="str" cm="1">
        <f t="array" ref="R1593">INDEX(Klasse!$D$2:$D$42,MATCH(1,(A1593=Klasse!$A$2:$A$42) * (Species!B1593=Klasse!$B$2:$B$42),0))</f>
        <v>Gebirgs-Magerrasen</v>
      </c>
    </row>
    <row r="1594" spans="1:18" x14ac:dyDescent="0.3">
      <c r="A1594" s="10">
        <v>4</v>
      </c>
      <c r="B1594" s="10">
        <v>3</v>
      </c>
      <c r="C1594" s="10">
        <v>4</v>
      </c>
      <c r="E1594" t="str">
        <f>IF(C1594="",Options!$A$3,IF(D1594="",Options!$A$4,Options!$A$5))</f>
        <v>Verband</v>
      </c>
      <c r="F1594" t="str" cm="1">
        <f t="array" ref="F1594">IF(E1594=Options!$A$3,"",IF(E1594=Options!$A$4,INDEX(Verband!$E$2:$E$179,MATCH(1,(A1594=Verband!$A$2:$A$179) * (Species!B1594=Verband!$B$2:$B$179) * (Species!C1594=Verband!$C$2:$C$179),0)),IF(E1594=Options!$A$5,INDEX(Assoziation!$F$2:$F$96,MATCH(1,(A1594=Assoziation!$A$2:$A$96) * (Species!B1594=Assoziation!$B$2:$B$96) * (Species!C1594=Assoziation!$C$2:$C$96) * (Species!D1594=Assoziation!$D$2:$D$96),0)),"")))</f>
        <v>Elynion</v>
      </c>
      <c r="G1594" t="str" cm="1">
        <f t="array" ref="G1594">IF(E1594=Options!$A$3,INDEX(Klasse!$D$2:$D$42,MATCH(1,(A1594=Klasse!$A$2:$A$42) * (Species!B1594=Klasse!$B$2:$B$42),0)),IF(E1594=Options!$A$4,INDEX(Verband!$F$2:$F$179,MATCH(1,(A1594=Verband!$A$2:$A$179) * (Species!B1594=Verband!$B$2:$B$179) * (Species!C1594=Verband!$C$2:$C$179),0)),IF(E1594=Options!$A$5,INDEX(Assoziation!$G$2:$G$96,MATCH(1,(A1594=Assoziation!$A$2:$A$96) * (Species!B1594=Assoziation!$B$2:$B$96) * (Species!C1594=Assoziation!$C$2:$C$96) * (Species!D1594=Assoziation!$D$2:$D$96),0)),"")))</f>
        <v>Windkantenrasen (Nacktriedrasen)</v>
      </c>
      <c r="H1594" s="11" t="s">
        <v>1420</v>
      </c>
      <c r="I1594" s="10">
        <v>0</v>
      </c>
      <c r="J1594" s="10">
        <v>0</v>
      </c>
      <c r="K1594" s="10">
        <v>0</v>
      </c>
      <c r="L1594" t="str">
        <f t="shared" si="139"/>
        <v xml:space="preserve">Leontopodium </v>
      </c>
      <c r="M1594" t="str">
        <f t="shared" si="140"/>
        <v xml:space="preserve"> alpinum</v>
      </c>
      <c r="N1594" t="str">
        <f t="shared" si="141"/>
        <v/>
      </c>
      <c r="O1594" t="str">
        <f t="shared" si="138"/>
        <v>Species</v>
      </c>
      <c r="P1594" t="str">
        <f t="shared" si="142"/>
        <v>Cass.</v>
      </c>
      <c r="Q1594" t="str">
        <f>LOOKUP(A1594,Formation!$A$2:$A$10,Formation!$B$2:$B$10)</f>
        <v>Grünland (Naturrasen, Wiesen und Weiden)</v>
      </c>
      <c r="R1594" t="str" cm="1">
        <f t="array" ref="R1594">INDEX(Klasse!$D$2:$D$42,MATCH(1,(A1594=Klasse!$A$2:$A$42) * (Species!B1594=Klasse!$B$2:$B$42),0))</f>
        <v>Gebirgs-Magerrasen</v>
      </c>
    </row>
    <row r="1595" spans="1:18" x14ac:dyDescent="0.3">
      <c r="A1595" s="10">
        <v>4</v>
      </c>
      <c r="B1595" s="10">
        <v>3</v>
      </c>
      <c r="C1595" s="10">
        <v>4</v>
      </c>
      <c r="E1595" t="str">
        <f>IF(C1595="",Options!$A$3,IF(D1595="",Options!$A$4,Options!$A$5))</f>
        <v>Verband</v>
      </c>
      <c r="F1595" t="str" cm="1">
        <f t="array" ref="F1595">IF(E1595=Options!$A$3,"",IF(E1595=Options!$A$4,INDEX(Verband!$E$2:$E$179,MATCH(1,(A1595=Verband!$A$2:$A$179) * (Species!B1595=Verband!$B$2:$B$179) * (Species!C1595=Verband!$C$2:$C$179),0)),IF(E1595=Options!$A$5,INDEX(Assoziation!$F$2:$F$96,MATCH(1,(A1595=Assoziation!$A$2:$A$96) * (Species!B1595=Assoziation!$B$2:$B$96) * (Species!C1595=Assoziation!$C$2:$C$96) * (Species!D1595=Assoziation!$D$2:$D$96),0)),"")))</f>
        <v>Elynion</v>
      </c>
      <c r="G1595" t="str" cm="1">
        <f t="array" ref="G1595">IF(E1595=Options!$A$3,INDEX(Klasse!$D$2:$D$42,MATCH(1,(A1595=Klasse!$A$2:$A$42) * (Species!B1595=Klasse!$B$2:$B$42),0)),IF(E1595=Options!$A$4,INDEX(Verband!$F$2:$F$179,MATCH(1,(A1595=Verband!$A$2:$A$179) * (Species!B1595=Verband!$B$2:$B$179) * (Species!C1595=Verband!$C$2:$C$179),0)),IF(E1595=Options!$A$5,INDEX(Assoziation!$G$2:$G$96,MATCH(1,(A1595=Assoziation!$A$2:$A$96) * (Species!B1595=Assoziation!$B$2:$B$96) * (Species!C1595=Assoziation!$C$2:$C$96) * (Species!D1595=Assoziation!$D$2:$D$96),0)),"")))</f>
        <v>Windkantenrasen (Nacktriedrasen)</v>
      </c>
      <c r="H1595" s="11" t="s">
        <v>1527</v>
      </c>
      <c r="I1595" s="10">
        <v>0</v>
      </c>
      <c r="J1595" s="10">
        <v>0</v>
      </c>
      <c r="K1595" s="10">
        <v>0</v>
      </c>
      <c r="L1595" t="str">
        <f t="shared" si="139"/>
        <v xml:space="preserve">Ligusticum </v>
      </c>
      <c r="M1595" t="str">
        <f t="shared" si="140"/>
        <v xml:space="preserve"> mutellinoides</v>
      </c>
      <c r="N1595" t="str">
        <f t="shared" si="141"/>
        <v/>
      </c>
      <c r="O1595" t="str">
        <f t="shared" si="138"/>
        <v>Species</v>
      </c>
      <c r="P1595" t="str">
        <f t="shared" si="142"/>
        <v>Vill.</v>
      </c>
      <c r="Q1595" t="str">
        <f>LOOKUP(A1595,Formation!$A$2:$A$10,Formation!$B$2:$B$10)</f>
        <v>Grünland (Naturrasen, Wiesen und Weiden)</v>
      </c>
      <c r="R1595" t="str" cm="1">
        <f t="array" ref="R1595">INDEX(Klasse!$D$2:$D$42,MATCH(1,(A1595=Klasse!$A$2:$A$42) * (Species!B1595=Klasse!$B$2:$B$42),0))</f>
        <v>Gebirgs-Magerrasen</v>
      </c>
    </row>
    <row r="1596" spans="1:18" x14ac:dyDescent="0.3">
      <c r="A1596" s="10">
        <v>4</v>
      </c>
      <c r="B1596" s="10">
        <v>3</v>
      </c>
      <c r="C1596" s="10">
        <v>4</v>
      </c>
      <c r="E1596" t="str">
        <f>IF(C1596="",Options!$A$3,IF(D1596="",Options!$A$4,Options!$A$5))</f>
        <v>Verband</v>
      </c>
      <c r="F1596" t="str" cm="1">
        <f t="array" ref="F1596">IF(E1596=Options!$A$3,"",IF(E1596=Options!$A$4,INDEX(Verband!$E$2:$E$179,MATCH(1,(A1596=Verband!$A$2:$A$179) * (Species!B1596=Verband!$B$2:$B$179) * (Species!C1596=Verband!$C$2:$C$179),0)),IF(E1596=Options!$A$5,INDEX(Assoziation!$F$2:$F$96,MATCH(1,(A1596=Assoziation!$A$2:$A$96) * (Species!B1596=Assoziation!$B$2:$B$96) * (Species!C1596=Assoziation!$C$2:$C$96) * (Species!D1596=Assoziation!$D$2:$D$96),0)),"")))</f>
        <v>Elynion</v>
      </c>
      <c r="G1596" t="str" cm="1">
        <f t="array" ref="G1596">IF(E1596=Options!$A$3,INDEX(Klasse!$D$2:$D$42,MATCH(1,(A1596=Klasse!$A$2:$A$42) * (Species!B1596=Klasse!$B$2:$B$42),0)),IF(E1596=Options!$A$4,INDEX(Verband!$F$2:$F$179,MATCH(1,(A1596=Verband!$A$2:$A$179) * (Species!B1596=Verband!$B$2:$B$179) * (Species!C1596=Verband!$C$2:$C$179),0)),IF(E1596=Options!$A$5,INDEX(Assoziation!$G$2:$G$96,MATCH(1,(A1596=Assoziation!$A$2:$A$96) * (Species!B1596=Assoziation!$B$2:$B$96) * (Species!C1596=Assoziation!$C$2:$C$96) * (Species!D1596=Assoziation!$D$2:$D$96),0)),"")))</f>
        <v>Windkantenrasen (Nacktriedrasen)</v>
      </c>
      <c r="H1596" s="11" t="s">
        <v>1528</v>
      </c>
      <c r="I1596" s="10">
        <v>0</v>
      </c>
      <c r="J1596" s="10">
        <v>0</v>
      </c>
      <c r="K1596" s="10">
        <v>0</v>
      </c>
      <c r="L1596" t="str">
        <f t="shared" si="139"/>
        <v xml:space="preserve">Lloydia </v>
      </c>
      <c r="M1596" t="str">
        <f t="shared" si="140"/>
        <v xml:space="preserve"> serotina</v>
      </c>
      <c r="N1596" t="str">
        <f t="shared" si="141"/>
        <v/>
      </c>
      <c r="O1596" t="str">
        <f t="shared" si="138"/>
        <v>Species</v>
      </c>
      <c r="P1596" t="str">
        <f t="shared" si="142"/>
        <v>(L.) Rchb.</v>
      </c>
      <c r="Q1596" t="str">
        <f>LOOKUP(A1596,Formation!$A$2:$A$10,Formation!$B$2:$B$10)</f>
        <v>Grünland (Naturrasen, Wiesen und Weiden)</v>
      </c>
      <c r="R1596" t="str" cm="1">
        <f t="array" ref="R1596">INDEX(Klasse!$D$2:$D$42,MATCH(1,(A1596=Klasse!$A$2:$A$42) * (Species!B1596=Klasse!$B$2:$B$42),0))</f>
        <v>Gebirgs-Magerrasen</v>
      </c>
    </row>
    <row r="1597" spans="1:18" x14ac:dyDescent="0.3">
      <c r="A1597" s="10">
        <v>4</v>
      </c>
      <c r="B1597" s="10">
        <v>3</v>
      </c>
      <c r="C1597" s="10">
        <v>4</v>
      </c>
      <c r="E1597" t="str">
        <f>IF(C1597="",Options!$A$3,IF(D1597="",Options!$A$4,Options!$A$5))</f>
        <v>Verband</v>
      </c>
      <c r="F1597" t="str" cm="1">
        <f t="array" ref="F1597">IF(E1597=Options!$A$3,"",IF(E1597=Options!$A$4,INDEX(Verband!$E$2:$E$179,MATCH(1,(A1597=Verband!$A$2:$A$179) * (Species!B1597=Verband!$B$2:$B$179) * (Species!C1597=Verband!$C$2:$C$179),0)),IF(E1597=Options!$A$5,INDEX(Assoziation!$F$2:$F$96,MATCH(1,(A1597=Assoziation!$A$2:$A$96) * (Species!B1597=Assoziation!$B$2:$B$96) * (Species!C1597=Assoziation!$C$2:$C$96) * (Species!D1597=Assoziation!$D$2:$D$96),0)),"")))</f>
        <v>Elynion</v>
      </c>
      <c r="G1597" t="str" cm="1">
        <f t="array" ref="G1597">IF(E1597=Options!$A$3,INDEX(Klasse!$D$2:$D$42,MATCH(1,(A1597=Klasse!$A$2:$A$42) * (Species!B1597=Klasse!$B$2:$B$42),0)),IF(E1597=Options!$A$4,INDEX(Verband!$F$2:$F$179,MATCH(1,(A1597=Verband!$A$2:$A$179) * (Species!B1597=Verband!$B$2:$B$179) * (Species!C1597=Verband!$C$2:$C$179),0)),IF(E1597=Options!$A$5,INDEX(Assoziation!$G$2:$G$96,MATCH(1,(A1597=Assoziation!$A$2:$A$96) * (Species!B1597=Assoziation!$B$2:$B$96) * (Species!C1597=Assoziation!$C$2:$C$96) * (Species!D1597=Assoziation!$D$2:$D$96),0)),"")))</f>
        <v>Windkantenrasen (Nacktriedrasen)</v>
      </c>
      <c r="H1597" s="11" t="s">
        <v>1422</v>
      </c>
      <c r="I1597" s="10">
        <v>0</v>
      </c>
      <c r="J1597" s="10">
        <v>0</v>
      </c>
      <c r="K1597" s="10">
        <v>0</v>
      </c>
      <c r="L1597" t="str">
        <f t="shared" si="139"/>
        <v xml:space="preserve">Minuartia </v>
      </c>
      <c r="M1597" t="str">
        <f t="shared" si="140"/>
        <v xml:space="preserve"> verna</v>
      </c>
      <c r="N1597" t="str">
        <f t="shared" si="141"/>
        <v/>
      </c>
      <c r="O1597" t="str">
        <f t="shared" si="138"/>
        <v>Species</v>
      </c>
      <c r="P1597" t="str">
        <f t="shared" si="142"/>
        <v>(L.) Hiern</v>
      </c>
      <c r="Q1597" t="str">
        <f>LOOKUP(A1597,Formation!$A$2:$A$10,Formation!$B$2:$B$10)</f>
        <v>Grünland (Naturrasen, Wiesen und Weiden)</v>
      </c>
      <c r="R1597" t="str" cm="1">
        <f t="array" ref="R1597">INDEX(Klasse!$D$2:$D$42,MATCH(1,(A1597=Klasse!$A$2:$A$42) * (Species!B1597=Klasse!$B$2:$B$42),0))</f>
        <v>Gebirgs-Magerrasen</v>
      </c>
    </row>
    <row r="1598" spans="1:18" x14ac:dyDescent="0.3">
      <c r="A1598" s="10">
        <v>4</v>
      </c>
      <c r="B1598" s="10">
        <v>3</v>
      </c>
      <c r="C1598" s="10">
        <v>4</v>
      </c>
      <c r="E1598" t="str">
        <f>IF(C1598="",Options!$A$3,IF(D1598="",Options!$A$4,Options!$A$5))</f>
        <v>Verband</v>
      </c>
      <c r="F1598" t="str" cm="1">
        <f t="array" ref="F1598">IF(E1598=Options!$A$3,"",IF(E1598=Options!$A$4,INDEX(Verband!$E$2:$E$179,MATCH(1,(A1598=Verband!$A$2:$A$179) * (Species!B1598=Verband!$B$2:$B$179) * (Species!C1598=Verband!$C$2:$C$179),0)),IF(E1598=Options!$A$5,INDEX(Assoziation!$F$2:$F$96,MATCH(1,(A1598=Assoziation!$A$2:$A$96) * (Species!B1598=Assoziation!$B$2:$B$96) * (Species!C1598=Assoziation!$C$2:$C$96) * (Species!D1598=Assoziation!$D$2:$D$96),0)),"")))</f>
        <v>Elynion</v>
      </c>
      <c r="G1598" t="str" cm="1">
        <f t="array" ref="G1598">IF(E1598=Options!$A$3,INDEX(Klasse!$D$2:$D$42,MATCH(1,(A1598=Klasse!$A$2:$A$42) * (Species!B1598=Klasse!$B$2:$B$42),0)),IF(E1598=Options!$A$4,INDEX(Verband!$F$2:$F$179,MATCH(1,(A1598=Verband!$A$2:$A$179) * (Species!B1598=Verband!$B$2:$B$179) * (Species!C1598=Verband!$C$2:$C$179),0)),IF(E1598=Options!$A$5,INDEX(Assoziation!$G$2:$G$96,MATCH(1,(A1598=Assoziation!$A$2:$A$96) * (Species!B1598=Assoziation!$B$2:$B$96) * (Species!C1598=Assoziation!$C$2:$C$96) * (Species!D1598=Assoziation!$D$2:$D$96),0)),"")))</f>
        <v>Windkantenrasen (Nacktriedrasen)</v>
      </c>
      <c r="H1598" s="11" t="s">
        <v>1529</v>
      </c>
      <c r="I1598" s="10">
        <v>0</v>
      </c>
      <c r="J1598" s="10">
        <v>0</v>
      </c>
      <c r="K1598" s="10">
        <v>0</v>
      </c>
      <c r="L1598" t="str">
        <f t="shared" si="139"/>
        <v xml:space="preserve">Oxytropis </v>
      </c>
      <c r="M1598" t="str">
        <f t="shared" si="140"/>
        <v xml:space="preserve"> campestris</v>
      </c>
      <c r="N1598" t="str">
        <f t="shared" si="141"/>
        <v/>
      </c>
      <c r="O1598" t="str">
        <f t="shared" si="138"/>
        <v>Species</v>
      </c>
      <c r="P1598" t="str">
        <f t="shared" si="142"/>
        <v>(L.) DC.</v>
      </c>
      <c r="Q1598" t="str">
        <f>LOOKUP(A1598,Formation!$A$2:$A$10,Formation!$B$2:$B$10)</f>
        <v>Grünland (Naturrasen, Wiesen und Weiden)</v>
      </c>
      <c r="R1598" t="str" cm="1">
        <f t="array" ref="R1598">INDEX(Klasse!$D$2:$D$42,MATCH(1,(A1598=Klasse!$A$2:$A$42) * (Species!B1598=Klasse!$B$2:$B$42),0))</f>
        <v>Gebirgs-Magerrasen</v>
      </c>
    </row>
    <row r="1599" spans="1:18" x14ac:dyDescent="0.3">
      <c r="A1599" s="10">
        <v>4</v>
      </c>
      <c r="B1599" s="10">
        <v>3</v>
      </c>
      <c r="C1599" s="10">
        <v>4</v>
      </c>
      <c r="E1599" t="str">
        <f>IF(C1599="",Options!$A$3,IF(D1599="",Options!$A$4,Options!$A$5))</f>
        <v>Verband</v>
      </c>
      <c r="F1599" t="str" cm="1">
        <f t="array" ref="F1599">IF(E1599=Options!$A$3,"",IF(E1599=Options!$A$4,INDEX(Verband!$E$2:$E$179,MATCH(1,(A1599=Verband!$A$2:$A$179) * (Species!B1599=Verband!$B$2:$B$179) * (Species!C1599=Verband!$C$2:$C$179),0)),IF(E1599=Options!$A$5,INDEX(Assoziation!$F$2:$F$96,MATCH(1,(A1599=Assoziation!$A$2:$A$96) * (Species!B1599=Assoziation!$B$2:$B$96) * (Species!C1599=Assoziation!$C$2:$C$96) * (Species!D1599=Assoziation!$D$2:$D$96),0)),"")))</f>
        <v>Elynion</v>
      </c>
      <c r="G1599" t="str" cm="1">
        <f t="array" ref="G1599">IF(E1599=Options!$A$3,INDEX(Klasse!$D$2:$D$42,MATCH(1,(A1599=Klasse!$A$2:$A$42) * (Species!B1599=Klasse!$B$2:$B$42),0)),IF(E1599=Options!$A$4,INDEX(Verband!$F$2:$F$179,MATCH(1,(A1599=Verband!$A$2:$A$179) * (Species!B1599=Verband!$B$2:$B$179) * (Species!C1599=Verband!$C$2:$C$179),0)),IF(E1599=Options!$A$5,INDEX(Assoziation!$G$2:$G$96,MATCH(1,(A1599=Assoziation!$A$2:$A$96) * (Species!B1599=Assoziation!$B$2:$B$96) * (Species!C1599=Assoziation!$C$2:$C$96) * (Species!D1599=Assoziation!$D$2:$D$96),0)),"")))</f>
        <v>Windkantenrasen (Nacktriedrasen)</v>
      </c>
      <c r="H1599" s="11" t="s">
        <v>1530</v>
      </c>
      <c r="I1599" s="10">
        <v>0</v>
      </c>
      <c r="J1599" s="10">
        <v>0</v>
      </c>
      <c r="K1599" s="10">
        <v>0</v>
      </c>
      <c r="L1599" t="str">
        <f t="shared" si="139"/>
        <v xml:space="preserve">Oxytropis </v>
      </c>
      <c r="M1599" t="str">
        <f t="shared" si="140"/>
        <v xml:space="preserve"> halleri</v>
      </c>
      <c r="N1599" t="str">
        <f t="shared" si="141"/>
        <v>halleri</v>
      </c>
      <c r="O1599" t="str">
        <f t="shared" si="138"/>
        <v>Subspecies</v>
      </c>
      <c r="P1599" t="str">
        <f t="shared" si="142"/>
        <v/>
      </c>
      <c r="Q1599" t="str">
        <f>LOOKUP(A1599,Formation!$A$2:$A$10,Formation!$B$2:$B$10)</f>
        <v>Grünland (Naturrasen, Wiesen und Weiden)</v>
      </c>
      <c r="R1599" t="str" cm="1">
        <f t="array" ref="R1599">INDEX(Klasse!$D$2:$D$42,MATCH(1,(A1599=Klasse!$A$2:$A$42) * (Species!B1599=Klasse!$B$2:$B$42),0))</f>
        <v>Gebirgs-Magerrasen</v>
      </c>
    </row>
    <row r="1600" spans="1:18" x14ac:dyDescent="0.3">
      <c r="A1600" s="10">
        <v>4</v>
      </c>
      <c r="B1600" s="10">
        <v>3</v>
      </c>
      <c r="C1600" s="10">
        <v>4</v>
      </c>
      <c r="E1600" t="str">
        <f>IF(C1600="",Options!$A$3,IF(D1600="",Options!$A$4,Options!$A$5))</f>
        <v>Verband</v>
      </c>
      <c r="F1600" t="str" cm="1">
        <f t="array" ref="F1600">IF(E1600=Options!$A$3,"",IF(E1600=Options!$A$4,INDEX(Verband!$E$2:$E$179,MATCH(1,(A1600=Verband!$A$2:$A$179) * (Species!B1600=Verband!$B$2:$B$179) * (Species!C1600=Verband!$C$2:$C$179),0)),IF(E1600=Options!$A$5,INDEX(Assoziation!$F$2:$F$96,MATCH(1,(A1600=Assoziation!$A$2:$A$96) * (Species!B1600=Assoziation!$B$2:$B$96) * (Species!C1600=Assoziation!$C$2:$C$96) * (Species!D1600=Assoziation!$D$2:$D$96),0)),"")))</f>
        <v>Elynion</v>
      </c>
      <c r="G1600" t="str" cm="1">
        <f t="array" ref="G1600">IF(E1600=Options!$A$3,INDEX(Klasse!$D$2:$D$42,MATCH(1,(A1600=Klasse!$A$2:$A$42) * (Species!B1600=Klasse!$B$2:$B$42),0)),IF(E1600=Options!$A$4,INDEX(Verband!$F$2:$F$179,MATCH(1,(A1600=Verband!$A$2:$A$179) * (Species!B1600=Verband!$B$2:$B$179) * (Species!C1600=Verband!$C$2:$C$179),0)),IF(E1600=Options!$A$5,INDEX(Assoziation!$G$2:$G$96,MATCH(1,(A1600=Assoziation!$A$2:$A$96) * (Species!B1600=Assoziation!$B$2:$B$96) * (Species!C1600=Assoziation!$C$2:$C$96) * (Species!D1600=Assoziation!$D$2:$D$96),0)),"")))</f>
        <v>Windkantenrasen (Nacktriedrasen)</v>
      </c>
      <c r="H1600" s="11" t="s">
        <v>1531</v>
      </c>
      <c r="I1600" s="10">
        <v>0</v>
      </c>
      <c r="J1600" s="10">
        <v>0</v>
      </c>
      <c r="K1600" s="10">
        <v>0</v>
      </c>
      <c r="L1600" t="str">
        <f t="shared" si="139"/>
        <v xml:space="preserve">Oxytropis </v>
      </c>
      <c r="M1600" t="str">
        <f t="shared" si="140"/>
        <v xml:space="preserve"> lapponica</v>
      </c>
      <c r="N1600" t="str">
        <f t="shared" si="141"/>
        <v/>
      </c>
      <c r="O1600" t="str">
        <f t="shared" si="138"/>
        <v>Species</v>
      </c>
      <c r="P1600" t="str">
        <f t="shared" si="142"/>
        <v>(Wahlenb.) J. Gay</v>
      </c>
      <c r="Q1600" t="str">
        <f>LOOKUP(A1600,Formation!$A$2:$A$10,Formation!$B$2:$B$10)</f>
        <v>Grünland (Naturrasen, Wiesen und Weiden)</v>
      </c>
      <c r="R1600" t="str" cm="1">
        <f t="array" ref="R1600">INDEX(Klasse!$D$2:$D$42,MATCH(1,(A1600=Klasse!$A$2:$A$42) * (Species!B1600=Klasse!$B$2:$B$42),0))</f>
        <v>Gebirgs-Magerrasen</v>
      </c>
    </row>
    <row r="1601" spans="1:18" x14ac:dyDescent="0.3">
      <c r="A1601" s="10">
        <v>4</v>
      </c>
      <c r="B1601" s="10">
        <v>3</v>
      </c>
      <c r="C1601" s="10">
        <v>5</v>
      </c>
      <c r="E1601" t="str">
        <f>IF(C1601="",Options!$A$3,IF(D1601="",Options!$A$4,Options!$A$5))</f>
        <v>Verband</v>
      </c>
      <c r="F1601" t="str" cm="1">
        <f t="array" ref="F1601">IF(E1601=Options!$A$3,"",IF(E1601=Options!$A$4,INDEX(Verband!$E$2:$E$179,MATCH(1,(A1601=Verband!$A$2:$A$179) * (Species!B1601=Verband!$B$2:$B$179) * (Species!C1601=Verband!$C$2:$C$179),0)),IF(E1601=Options!$A$5,INDEX(Assoziation!$F$2:$F$96,MATCH(1,(A1601=Assoziation!$A$2:$A$96) * (Species!B1601=Assoziation!$B$2:$B$96) * (Species!C1601=Assoziation!$C$2:$C$96) * (Species!D1601=Assoziation!$D$2:$D$96),0)),"")))</f>
        <v>Nardion</v>
      </c>
      <c r="G1601" t="str" cm="1">
        <f t="array" ref="G1601">IF(E1601=Options!$A$3,INDEX(Klasse!$D$2:$D$42,MATCH(1,(A1601=Klasse!$A$2:$A$42) * (Species!B1601=Klasse!$B$2:$B$42),0)),IF(E1601=Options!$A$4,INDEX(Verband!$F$2:$F$179,MATCH(1,(A1601=Verband!$A$2:$A$179) * (Species!B1601=Verband!$B$2:$B$179) * (Species!C1601=Verband!$C$2:$C$179),0)),IF(E1601=Options!$A$5,INDEX(Assoziation!$G$2:$G$96,MATCH(1,(A1601=Assoziation!$A$2:$A$96) * (Species!B1601=Assoziation!$B$2:$B$96) * (Species!C1601=Assoziation!$C$2:$C$96) * (Species!D1601=Assoziation!$D$2:$D$96),0)),"")))</f>
        <v>Borstgrasrasen</v>
      </c>
      <c r="H1601" s="11" t="s">
        <v>1534</v>
      </c>
      <c r="I1601" s="10">
        <v>1</v>
      </c>
      <c r="J1601" s="10">
        <v>0</v>
      </c>
      <c r="K1601" s="10">
        <v>0</v>
      </c>
      <c r="L1601" t="str">
        <f t="shared" si="139"/>
        <v xml:space="preserve">Ajuga </v>
      </c>
      <c r="M1601" t="str">
        <f t="shared" si="140"/>
        <v xml:space="preserve"> pyramidalis</v>
      </c>
      <c r="N1601" t="str">
        <f t="shared" si="141"/>
        <v/>
      </c>
      <c r="O1601" t="str">
        <f t="shared" si="138"/>
        <v>Species</v>
      </c>
      <c r="P1601" t="str">
        <f t="shared" si="142"/>
        <v>L.</v>
      </c>
      <c r="Q1601" t="str">
        <f>LOOKUP(A1601,Formation!$A$2:$A$10,Formation!$B$2:$B$10)</f>
        <v>Grünland (Naturrasen, Wiesen und Weiden)</v>
      </c>
      <c r="R1601" t="str" cm="1">
        <f t="array" ref="R1601">INDEX(Klasse!$D$2:$D$42,MATCH(1,(A1601=Klasse!$A$2:$A$42) * (Species!B1601=Klasse!$B$2:$B$42),0))</f>
        <v>Gebirgs-Magerrasen</v>
      </c>
    </row>
    <row r="1602" spans="1:18" x14ac:dyDescent="0.3">
      <c r="A1602" s="10">
        <v>4</v>
      </c>
      <c r="B1602" s="10">
        <v>3</v>
      </c>
      <c r="C1602" s="10">
        <v>5</v>
      </c>
      <c r="E1602" t="str">
        <f>IF(C1602="",Options!$A$3,IF(D1602="",Options!$A$4,Options!$A$5))</f>
        <v>Verband</v>
      </c>
      <c r="F1602" t="str" cm="1">
        <f t="array" ref="F1602">IF(E1602=Options!$A$3,"",IF(E1602=Options!$A$4,INDEX(Verband!$E$2:$E$179,MATCH(1,(A1602=Verband!$A$2:$A$179) * (Species!B1602=Verband!$B$2:$B$179) * (Species!C1602=Verband!$C$2:$C$179),0)),IF(E1602=Options!$A$5,INDEX(Assoziation!$F$2:$F$96,MATCH(1,(A1602=Assoziation!$A$2:$A$96) * (Species!B1602=Assoziation!$B$2:$B$96) * (Species!C1602=Assoziation!$C$2:$C$96) * (Species!D1602=Assoziation!$D$2:$D$96),0)),"")))</f>
        <v>Nardion</v>
      </c>
      <c r="G1602" t="str" cm="1">
        <f t="array" ref="G1602">IF(E1602=Options!$A$3,INDEX(Klasse!$D$2:$D$42,MATCH(1,(A1602=Klasse!$A$2:$A$42) * (Species!B1602=Klasse!$B$2:$B$42),0)),IF(E1602=Options!$A$4,INDEX(Verband!$F$2:$F$179,MATCH(1,(A1602=Verband!$A$2:$A$179) * (Species!B1602=Verband!$B$2:$B$179) * (Species!C1602=Verband!$C$2:$C$179),0)),IF(E1602=Options!$A$5,INDEX(Assoziation!$G$2:$G$96,MATCH(1,(A1602=Assoziation!$A$2:$A$96) * (Species!B1602=Assoziation!$B$2:$B$96) * (Species!C1602=Assoziation!$C$2:$C$96) * (Species!D1602=Assoziation!$D$2:$D$96),0)),"")))</f>
        <v>Borstgrasrasen</v>
      </c>
      <c r="H1602" s="11" t="s">
        <v>1535</v>
      </c>
      <c r="I1602" s="10">
        <v>1</v>
      </c>
      <c r="J1602" s="10">
        <v>1</v>
      </c>
      <c r="K1602" s="10">
        <v>0</v>
      </c>
      <c r="L1602" t="str">
        <f t="shared" si="139"/>
        <v xml:space="preserve">Arnica </v>
      </c>
      <c r="M1602" t="str">
        <f t="shared" si="140"/>
        <v xml:space="preserve"> montana</v>
      </c>
      <c r="N1602" t="str">
        <f t="shared" si="141"/>
        <v/>
      </c>
      <c r="O1602" t="str">
        <f t="shared" si="138"/>
        <v>Species</v>
      </c>
      <c r="P1602" t="str">
        <f t="shared" si="142"/>
        <v>L.</v>
      </c>
      <c r="Q1602" t="str">
        <f>LOOKUP(A1602,Formation!$A$2:$A$10,Formation!$B$2:$B$10)</f>
        <v>Grünland (Naturrasen, Wiesen und Weiden)</v>
      </c>
      <c r="R1602" t="str" cm="1">
        <f t="array" ref="R1602">INDEX(Klasse!$D$2:$D$42,MATCH(1,(A1602=Klasse!$A$2:$A$42) * (Species!B1602=Klasse!$B$2:$B$42),0))</f>
        <v>Gebirgs-Magerrasen</v>
      </c>
    </row>
    <row r="1603" spans="1:18" x14ac:dyDescent="0.3">
      <c r="A1603" s="10">
        <v>4</v>
      </c>
      <c r="B1603" s="10">
        <v>3</v>
      </c>
      <c r="C1603" s="10">
        <v>5</v>
      </c>
      <c r="E1603" t="str">
        <f>IF(C1603="",Options!$A$3,IF(D1603="",Options!$A$4,Options!$A$5))</f>
        <v>Verband</v>
      </c>
      <c r="F1603" t="str" cm="1">
        <f t="array" ref="F1603">IF(E1603=Options!$A$3,"",IF(E1603=Options!$A$4,INDEX(Verband!$E$2:$E$179,MATCH(1,(A1603=Verband!$A$2:$A$179) * (Species!B1603=Verband!$B$2:$B$179) * (Species!C1603=Verband!$C$2:$C$179),0)),IF(E1603=Options!$A$5,INDEX(Assoziation!$F$2:$F$96,MATCH(1,(A1603=Assoziation!$A$2:$A$96) * (Species!B1603=Assoziation!$B$2:$B$96) * (Species!C1603=Assoziation!$C$2:$C$96) * (Species!D1603=Assoziation!$D$2:$D$96),0)),"")))</f>
        <v>Nardion</v>
      </c>
      <c r="G1603" t="str" cm="1">
        <f t="array" ref="G1603">IF(E1603=Options!$A$3,INDEX(Klasse!$D$2:$D$42,MATCH(1,(A1603=Klasse!$A$2:$A$42) * (Species!B1603=Klasse!$B$2:$B$42),0)),IF(E1603=Options!$A$4,INDEX(Verband!$F$2:$F$179,MATCH(1,(A1603=Verband!$A$2:$A$179) * (Species!B1603=Verband!$B$2:$B$179) * (Species!C1603=Verband!$C$2:$C$179),0)),IF(E1603=Options!$A$5,INDEX(Assoziation!$G$2:$G$96,MATCH(1,(A1603=Assoziation!$A$2:$A$96) * (Species!B1603=Assoziation!$B$2:$B$96) * (Species!C1603=Assoziation!$C$2:$C$96) * (Species!D1603=Assoziation!$D$2:$D$96),0)),"")))</f>
        <v>Borstgrasrasen</v>
      </c>
      <c r="H1603" s="11" t="s">
        <v>1536</v>
      </c>
      <c r="I1603" s="10">
        <v>1</v>
      </c>
      <c r="J1603" s="10">
        <v>0</v>
      </c>
      <c r="K1603" s="10">
        <v>0</v>
      </c>
      <c r="L1603" t="str">
        <f t="shared" si="139"/>
        <v xml:space="preserve">Campanula </v>
      </c>
      <c r="M1603" t="str">
        <f t="shared" si="140"/>
        <v xml:space="preserve"> barbata</v>
      </c>
      <c r="N1603" t="str">
        <f t="shared" si="141"/>
        <v/>
      </c>
      <c r="O1603" t="str">
        <f t="shared" ref="O1603:O1666" si="143">IF(COUNTIF(H1603,"*subsp.*"),"Subspecies",IF(COUNTIF(H1603,"*aggr.*"),"aggr",IF(COUNTIF(H1603,"*×*"),"Species",IF(COUNTIF(H1603,"* *"),IF(EXACT(MID(H1603,FIND(" ",H1603)+1,1),UPPER(MID(H1603,FIND(" ",H1603)+1,1))),"Genus","Species"),"Genus"))))</f>
        <v>Species</v>
      </c>
      <c r="P1603" t="str">
        <f t="shared" si="142"/>
        <v>L.</v>
      </c>
      <c r="Q1603" t="str">
        <f>LOOKUP(A1603,Formation!$A$2:$A$10,Formation!$B$2:$B$10)</f>
        <v>Grünland (Naturrasen, Wiesen und Weiden)</v>
      </c>
      <c r="R1603" t="str" cm="1">
        <f t="array" ref="R1603">INDEX(Klasse!$D$2:$D$42,MATCH(1,(A1603=Klasse!$A$2:$A$42) * (Species!B1603=Klasse!$B$2:$B$42),0))</f>
        <v>Gebirgs-Magerrasen</v>
      </c>
    </row>
    <row r="1604" spans="1:18" x14ac:dyDescent="0.3">
      <c r="A1604" s="10">
        <v>4</v>
      </c>
      <c r="B1604" s="10">
        <v>3</v>
      </c>
      <c r="C1604" s="10">
        <v>5</v>
      </c>
      <c r="E1604" t="str">
        <f>IF(C1604="",Options!$A$3,IF(D1604="",Options!$A$4,Options!$A$5))</f>
        <v>Verband</v>
      </c>
      <c r="F1604" t="str" cm="1">
        <f t="array" ref="F1604">IF(E1604=Options!$A$3,"",IF(E1604=Options!$A$4,INDEX(Verband!$E$2:$E$179,MATCH(1,(A1604=Verband!$A$2:$A$179) * (Species!B1604=Verband!$B$2:$B$179) * (Species!C1604=Verband!$C$2:$C$179),0)),IF(E1604=Options!$A$5,INDEX(Assoziation!$F$2:$F$96,MATCH(1,(A1604=Assoziation!$A$2:$A$96) * (Species!B1604=Assoziation!$B$2:$B$96) * (Species!C1604=Assoziation!$C$2:$C$96) * (Species!D1604=Assoziation!$D$2:$D$96),0)),"")))</f>
        <v>Nardion</v>
      </c>
      <c r="G1604" t="str" cm="1">
        <f t="array" ref="G1604">IF(E1604=Options!$A$3,INDEX(Klasse!$D$2:$D$42,MATCH(1,(A1604=Klasse!$A$2:$A$42) * (Species!B1604=Klasse!$B$2:$B$42),0)),IF(E1604=Options!$A$4,INDEX(Verband!$F$2:$F$179,MATCH(1,(A1604=Verband!$A$2:$A$179) * (Species!B1604=Verband!$B$2:$B$179) * (Species!C1604=Verband!$C$2:$C$179),0)),IF(E1604=Options!$A$5,INDEX(Assoziation!$G$2:$G$96,MATCH(1,(A1604=Assoziation!$A$2:$A$96) * (Species!B1604=Assoziation!$B$2:$B$96) * (Species!C1604=Assoziation!$C$2:$C$96) * (Species!D1604=Assoziation!$D$2:$D$96),0)),"")))</f>
        <v>Borstgrasrasen</v>
      </c>
      <c r="H1604" s="11" t="s">
        <v>1537</v>
      </c>
      <c r="I1604" s="10">
        <v>1</v>
      </c>
      <c r="J1604" s="10">
        <v>0</v>
      </c>
      <c r="K1604" s="10">
        <v>0</v>
      </c>
      <c r="L1604" t="str">
        <f t="shared" si="139"/>
        <v xml:space="preserve">Gentiana </v>
      </c>
      <c r="M1604" t="str">
        <f t="shared" si="140"/>
        <v xml:space="preserve"> acaulis</v>
      </c>
      <c r="N1604" t="str">
        <f t="shared" si="141"/>
        <v/>
      </c>
      <c r="O1604" t="str">
        <f t="shared" si="143"/>
        <v>Species</v>
      </c>
      <c r="P1604" t="str">
        <f t="shared" si="142"/>
        <v>L.</v>
      </c>
      <c r="Q1604" t="str">
        <f>LOOKUP(A1604,Formation!$A$2:$A$10,Formation!$B$2:$B$10)</f>
        <v>Grünland (Naturrasen, Wiesen und Weiden)</v>
      </c>
      <c r="R1604" t="str" cm="1">
        <f t="array" ref="R1604">INDEX(Klasse!$D$2:$D$42,MATCH(1,(A1604=Klasse!$A$2:$A$42) * (Species!B1604=Klasse!$B$2:$B$42),0))</f>
        <v>Gebirgs-Magerrasen</v>
      </c>
    </row>
    <row r="1605" spans="1:18" x14ac:dyDescent="0.3">
      <c r="A1605" s="10">
        <v>4</v>
      </c>
      <c r="B1605" s="10">
        <v>3</v>
      </c>
      <c r="C1605" s="10">
        <v>5</v>
      </c>
      <c r="E1605" t="str">
        <f>IF(C1605="",Options!$A$3,IF(D1605="",Options!$A$4,Options!$A$5))</f>
        <v>Verband</v>
      </c>
      <c r="F1605" t="str" cm="1">
        <f t="array" ref="F1605">IF(E1605=Options!$A$3,"",IF(E1605=Options!$A$4,INDEX(Verband!$E$2:$E$179,MATCH(1,(A1605=Verband!$A$2:$A$179) * (Species!B1605=Verband!$B$2:$B$179) * (Species!C1605=Verband!$C$2:$C$179),0)),IF(E1605=Options!$A$5,INDEX(Assoziation!$F$2:$F$96,MATCH(1,(A1605=Assoziation!$A$2:$A$96) * (Species!B1605=Assoziation!$B$2:$B$96) * (Species!C1605=Assoziation!$C$2:$C$96) * (Species!D1605=Assoziation!$D$2:$D$96),0)),"")))</f>
        <v>Nardion</v>
      </c>
      <c r="G1605" t="str" cm="1">
        <f t="array" ref="G1605">IF(E1605=Options!$A$3,INDEX(Klasse!$D$2:$D$42,MATCH(1,(A1605=Klasse!$A$2:$A$42) * (Species!B1605=Klasse!$B$2:$B$42),0)),IF(E1605=Options!$A$4,INDEX(Verband!$F$2:$F$179,MATCH(1,(A1605=Verband!$A$2:$A$179) * (Species!B1605=Verband!$B$2:$B$179) * (Species!C1605=Verband!$C$2:$C$179),0)),IF(E1605=Options!$A$5,INDEX(Assoziation!$G$2:$G$96,MATCH(1,(A1605=Assoziation!$A$2:$A$96) * (Species!B1605=Assoziation!$B$2:$B$96) * (Species!C1605=Assoziation!$C$2:$C$96) * (Species!D1605=Assoziation!$D$2:$D$96),0)),"")))</f>
        <v>Borstgrasrasen</v>
      </c>
      <c r="H1605" s="11" t="s">
        <v>1538</v>
      </c>
      <c r="I1605" s="10">
        <v>1</v>
      </c>
      <c r="J1605" s="10">
        <v>1</v>
      </c>
      <c r="K1605" s="10">
        <v>0</v>
      </c>
      <c r="L1605" t="str">
        <f t="shared" si="139"/>
        <v xml:space="preserve">Geum </v>
      </c>
      <c r="M1605" t="str">
        <f t="shared" si="140"/>
        <v xml:space="preserve"> montanum</v>
      </c>
      <c r="N1605" t="str">
        <f t="shared" si="141"/>
        <v/>
      </c>
      <c r="O1605" t="str">
        <f t="shared" si="143"/>
        <v>Species</v>
      </c>
      <c r="P1605" t="str">
        <f t="shared" si="142"/>
        <v>L.</v>
      </c>
      <c r="Q1605" t="str">
        <f>LOOKUP(A1605,Formation!$A$2:$A$10,Formation!$B$2:$B$10)</f>
        <v>Grünland (Naturrasen, Wiesen und Weiden)</v>
      </c>
      <c r="R1605" t="str" cm="1">
        <f t="array" ref="R1605">INDEX(Klasse!$D$2:$D$42,MATCH(1,(A1605=Klasse!$A$2:$A$42) * (Species!B1605=Klasse!$B$2:$B$42),0))</f>
        <v>Gebirgs-Magerrasen</v>
      </c>
    </row>
    <row r="1606" spans="1:18" x14ac:dyDescent="0.3">
      <c r="A1606" s="10">
        <v>4</v>
      </c>
      <c r="B1606" s="10">
        <v>3</v>
      </c>
      <c r="C1606" s="10">
        <v>5</v>
      </c>
      <c r="E1606" t="str">
        <f>IF(C1606="",Options!$A$3,IF(D1606="",Options!$A$4,Options!$A$5))</f>
        <v>Verband</v>
      </c>
      <c r="F1606" t="str" cm="1">
        <f t="array" ref="F1606">IF(E1606=Options!$A$3,"",IF(E1606=Options!$A$4,INDEX(Verband!$E$2:$E$179,MATCH(1,(A1606=Verband!$A$2:$A$179) * (Species!B1606=Verband!$B$2:$B$179) * (Species!C1606=Verband!$C$2:$C$179),0)),IF(E1606=Options!$A$5,INDEX(Assoziation!$F$2:$F$96,MATCH(1,(A1606=Assoziation!$A$2:$A$96) * (Species!B1606=Assoziation!$B$2:$B$96) * (Species!C1606=Assoziation!$C$2:$C$96) * (Species!D1606=Assoziation!$D$2:$D$96),0)),"")))</f>
        <v>Nardion</v>
      </c>
      <c r="G1606" t="str" cm="1">
        <f t="array" ref="G1606">IF(E1606=Options!$A$3,INDEX(Klasse!$D$2:$D$42,MATCH(1,(A1606=Klasse!$A$2:$A$42) * (Species!B1606=Klasse!$B$2:$B$42),0)),IF(E1606=Options!$A$4,INDEX(Verband!$F$2:$F$179,MATCH(1,(A1606=Verband!$A$2:$A$179) * (Species!B1606=Verband!$B$2:$B$179) * (Species!C1606=Verband!$C$2:$C$179),0)),IF(E1606=Options!$A$5,INDEX(Assoziation!$G$2:$G$96,MATCH(1,(A1606=Assoziation!$A$2:$A$96) * (Species!B1606=Assoziation!$B$2:$B$96) * (Species!C1606=Assoziation!$C$2:$C$96) * (Species!D1606=Assoziation!$D$2:$D$96),0)),"")))</f>
        <v>Borstgrasrasen</v>
      </c>
      <c r="H1606" s="11" t="s">
        <v>1539</v>
      </c>
      <c r="I1606" s="10">
        <v>1</v>
      </c>
      <c r="J1606" s="10">
        <v>0</v>
      </c>
      <c r="K1606" s="10">
        <v>0</v>
      </c>
      <c r="L1606" t="str">
        <f t="shared" si="139"/>
        <v xml:space="preserve">Hypochaeris </v>
      </c>
      <c r="M1606" t="str">
        <f t="shared" si="140"/>
        <v xml:space="preserve"> uniflora</v>
      </c>
      <c r="N1606" t="str">
        <f t="shared" si="141"/>
        <v/>
      </c>
      <c r="O1606" t="str">
        <f t="shared" si="143"/>
        <v>Species</v>
      </c>
      <c r="P1606" t="str">
        <f t="shared" si="142"/>
        <v>Vill.</v>
      </c>
      <c r="Q1606" t="str">
        <f>LOOKUP(A1606,Formation!$A$2:$A$10,Formation!$B$2:$B$10)</f>
        <v>Grünland (Naturrasen, Wiesen und Weiden)</v>
      </c>
      <c r="R1606" t="str" cm="1">
        <f t="array" ref="R1606">INDEX(Klasse!$D$2:$D$42,MATCH(1,(A1606=Klasse!$A$2:$A$42) * (Species!B1606=Klasse!$B$2:$B$42),0))</f>
        <v>Gebirgs-Magerrasen</v>
      </c>
    </row>
    <row r="1607" spans="1:18" x14ac:dyDescent="0.3">
      <c r="A1607" s="10">
        <v>4</v>
      </c>
      <c r="B1607" s="10">
        <v>3</v>
      </c>
      <c r="C1607" s="10">
        <v>5</v>
      </c>
      <c r="E1607" t="str">
        <f>IF(C1607="",Options!$A$3,IF(D1607="",Options!$A$4,Options!$A$5))</f>
        <v>Verband</v>
      </c>
      <c r="F1607" t="str" cm="1">
        <f t="array" ref="F1607">IF(E1607=Options!$A$3,"",IF(E1607=Options!$A$4,INDEX(Verband!$E$2:$E$179,MATCH(1,(A1607=Verband!$A$2:$A$179) * (Species!B1607=Verband!$B$2:$B$179) * (Species!C1607=Verband!$C$2:$C$179),0)),IF(E1607=Options!$A$5,INDEX(Assoziation!$F$2:$F$96,MATCH(1,(A1607=Assoziation!$A$2:$A$96) * (Species!B1607=Assoziation!$B$2:$B$96) * (Species!C1607=Assoziation!$C$2:$C$96) * (Species!D1607=Assoziation!$D$2:$D$96),0)),"")))</f>
        <v>Nardion</v>
      </c>
      <c r="G1607" t="str" cm="1">
        <f t="array" ref="G1607">IF(E1607=Options!$A$3,INDEX(Klasse!$D$2:$D$42,MATCH(1,(A1607=Klasse!$A$2:$A$42) * (Species!B1607=Klasse!$B$2:$B$42),0)),IF(E1607=Options!$A$4,INDEX(Verband!$F$2:$F$179,MATCH(1,(A1607=Verband!$A$2:$A$179) * (Species!B1607=Verband!$B$2:$B$179) * (Species!C1607=Verband!$C$2:$C$179),0)),IF(E1607=Options!$A$5,INDEX(Assoziation!$G$2:$G$96,MATCH(1,(A1607=Assoziation!$A$2:$A$96) * (Species!B1607=Assoziation!$B$2:$B$96) * (Species!C1607=Assoziation!$C$2:$C$96) * (Species!D1607=Assoziation!$D$2:$D$96),0)),"")))</f>
        <v>Borstgrasrasen</v>
      </c>
      <c r="H1607" s="11" t="s">
        <v>1540</v>
      </c>
      <c r="I1607" s="10">
        <v>1</v>
      </c>
      <c r="J1607" s="10">
        <v>0</v>
      </c>
      <c r="K1607" s="10">
        <v>0</v>
      </c>
      <c r="L1607" t="str">
        <f t="shared" si="139"/>
        <v xml:space="preserve">Luzula </v>
      </c>
      <c r="M1607" t="str">
        <f t="shared" si="140"/>
        <v xml:space="preserve"> alpina</v>
      </c>
      <c r="N1607" t="str">
        <f t="shared" si="141"/>
        <v/>
      </c>
      <c r="O1607" t="str">
        <f t="shared" si="143"/>
        <v>Species</v>
      </c>
      <c r="P1607" t="str">
        <f t="shared" si="142"/>
        <v>Hoppe</v>
      </c>
      <c r="Q1607" t="str">
        <f>LOOKUP(A1607,Formation!$A$2:$A$10,Formation!$B$2:$B$10)</f>
        <v>Grünland (Naturrasen, Wiesen und Weiden)</v>
      </c>
      <c r="R1607" t="str" cm="1">
        <f t="array" ref="R1607">INDEX(Klasse!$D$2:$D$42,MATCH(1,(A1607=Klasse!$A$2:$A$42) * (Species!B1607=Klasse!$B$2:$B$42),0))</f>
        <v>Gebirgs-Magerrasen</v>
      </c>
    </row>
    <row r="1608" spans="1:18" x14ac:dyDescent="0.3">
      <c r="A1608" s="10">
        <v>4</v>
      </c>
      <c r="B1608" s="10">
        <v>3</v>
      </c>
      <c r="C1608" s="10">
        <v>5</v>
      </c>
      <c r="E1608" t="str">
        <f>IF(C1608="",Options!$A$3,IF(D1608="",Options!$A$4,Options!$A$5))</f>
        <v>Verband</v>
      </c>
      <c r="F1608" t="str" cm="1">
        <f t="array" ref="F1608">IF(E1608=Options!$A$3,"",IF(E1608=Options!$A$4,INDEX(Verband!$E$2:$E$179,MATCH(1,(A1608=Verband!$A$2:$A$179) * (Species!B1608=Verband!$B$2:$B$179) * (Species!C1608=Verband!$C$2:$C$179),0)),IF(E1608=Options!$A$5,INDEX(Assoziation!$F$2:$F$96,MATCH(1,(A1608=Assoziation!$A$2:$A$96) * (Species!B1608=Assoziation!$B$2:$B$96) * (Species!C1608=Assoziation!$C$2:$C$96) * (Species!D1608=Assoziation!$D$2:$D$96),0)),"")))</f>
        <v>Nardion</v>
      </c>
      <c r="G1608" t="str" cm="1">
        <f t="array" ref="G1608">IF(E1608=Options!$A$3,INDEX(Klasse!$D$2:$D$42,MATCH(1,(A1608=Klasse!$A$2:$A$42) * (Species!B1608=Klasse!$B$2:$B$42),0)),IF(E1608=Options!$A$4,INDEX(Verband!$F$2:$F$179,MATCH(1,(A1608=Verband!$A$2:$A$179) * (Species!B1608=Verband!$B$2:$B$179) * (Species!C1608=Verband!$C$2:$C$179),0)),IF(E1608=Options!$A$5,INDEX(Assoziation!$G$2:$G$96,MATCH(1,(A1608=Assoziation!$A$2:$A$96) * (Species!B1608=Assoziation!$B$2:$B$96) * (Species!C1608=Assoziation!$C$2:$C$96) * (Species!D1608=Assoziation!$D$2:$D$96),0)),"")))</f>
        <v>Borstgrasrasen</v>
      </c>
      <c r="H1608" s="11" t="s">
        <v>1541</v>
      </c>
      <c r="I1608" s="10">
        <v>1</v>
      </c>
      <c r="J1608" s="10">
        <v>0</v>
      </c>
      <c r="K1608" s="10">
        <v>0</v>
      </c>
      <c r="L1608" t="str">
        <f t="shared" si="139"/>
        <v xml:space="preserve">Meum </v>
      </c>
      <c r="M1608" t="str">
        <f t="shared" si="140"/>
        <v xml:space="preserve"> athamanticum</v>
      </c>
      <c r="N1608" t="str">
        <f t="shared" si="141"/>
        <v/>
      </c>
      <c r="O1608" t="str">
        <f t="shared" si="143"/>
        <v>Species</v>
      </c>
      <c r="P1608" t="str">
        <f t="shared" si="142"/>
        <v>Jacq.</v>
      </c>
      <c r="Q1608" t="str">
        <f>LOOKUP(A1608,Formation!$A$2:$A$10,Formation!$B$2:$B$10)</f>
        <v>Grünland (Naturrasen, Wiesen und Weiden)</v>
      </c>
      <c r="R1608" t="str" cm="1">
        <f t="array" ref="R1608">INDEX(Klasse!$D$2:$D$42,MATCH(1,(A1608=Klasse!$A$2:$A$42) * (Species!B1608=Klasse!$B$2:$B$42),0))</f>
        <v>Gebirgs-Magerrasen</v>
      </c>
    </row>
    <row r="1609" spans="1:18" x14ac:dyDescent="0.3">
      <c r="A1609" s="10">
        <v>4</v>
      </c>
      <c r="B1609" s="10">
        <v>3</v>
      </c>
      <c r="C1609" s="10">
        <v>5</v>
      </c>
      <c r="E1609" t="str">
        <f>IF(C1609="",Options!$A$3,IF(D1609="",Options!$A$4,Options!$A$5))</f>
        <v>Verband</v>
      </c>
      <c r="F1609" t="str" cm="1">
        <f t="array" ref="F1609">IF(E1609=Options!$A$3,"",IF(E1609=Options!$A$4,INDEX(Verband!$E$2:$E$179,MATCH(1,(A1609=Verband!$A$2:$A$179) * (Species!B1609=Verband!$B$2:$B$179) * (Species!C1609=Verband!$C$2:$C$179),0)),IF(E1609=Options!$A$5,INDEX(Assoziation!$F$2:$F$96,MATCH(1,(A1609=Assoziation!$A$2:$A$96) * (Species!B1609=Assoziation!$B$2:$B$96) * (Species!C1609=Assoziation!$C$2:$C$96) * (Species!D1609=Assoziation!$D$2:$D$96),0)),"")))</f>
        <v>Nardion</v>
      </c>
      <c r="G1609" t="str" cm="1">
        <f t="array" ref="G1609">IF(E1609=Options!$A$3,INDEX(Klasse!$D$2:$D$42,MATCH(1,(A1609=Klasse!$A$2:$A$42) * (Species!B1609=Klasse!$B$2:$B$42),0)),IF(E1609=Options!$A$4,INDEX(Verband!$F$2:$F$179,MATCH(1,(A1609=Verband!$A$2:$A$179) * (Species!B1609=Verband!$B$2:$B$179) * (Species!C1609=Verband!$C$2:$C$179),0)),IF(E1609=Options!$A$5,INDEX(Assoziation!$G$2:$G$96,MATCH(1,(A1609=Assoziation!$A$2:$A$96) * (Species!B1609=Assoziation!$B$2:$B$96) * (Species!C1609=Assoziation!$C$2:$C$96) * (Species!D1609=Assoziation!$D$2:$D$96),0)),"")))</f>
        <v>Borstgrasrasen</v>
      </c>
      <c r="H1609" s="11" t="s">
        <v>1542</v>
      </c>
      <c r="I1609" s="10">
        <v>1</v>
      </c>
      <c r="J1609" s="10">
        <v>0</v>
      </c>
      <c r="K1609" s="10">
        <v>0</v>
      </c>
      <c r="L1609" t="str">
        <f t="shared" si="139"/>
        <v xml:space="preserve">Pseudorchis </v>
      </c>
      <c r="M1609" t="str">
        <f t="shared" si="140"/>
        <v xml:space="preserve"> albida</v>
      </c>
      <c r="N1609" t="str">
        <f t="shared" si="141"/>
        <v/>
      </c>
      <c r="O1609" t="str">
        <f t="shared" si="143"/>
        <v>Species</v>
      </c>
      <c r="P1609" t="str">
        <f t="shared" si="142"/>
        <v>(L.) Á. Löve &amp; D. Löve</v>
      </c>
      <c r="Q1609" t="str">
        <f>LOOKUP(A1609,Formation!$A$2:$A$10,Formation!$B$2:$B$10)</f>
        <v>Grünland (Naturrasen, Wiesen und Weiden)</v>
      </c>
      <c r="R1609" t="str" cm="1">
        <f t="array" ref="R1609">INDEX(Klasse!$D$2:$D$42,MATCH(1,(A1609=Klasse!$A$2:$A$42) * (Species!B1609=Klasse!$B$2:$B$42),0))</f>
        <v>Gebirgs-Magerrasen</v>
      </c>
    </row>
    <row r="1610" spans="1:18" x14ac:dyDescent="0.3">
      <c r="A1610" s="10">
        <v>4</v>
      </c>
      <c r="B1610" s="10">
        <v>3</v>
      </c>
      <c r="C1610" s="10">
        <v>5</v>
      </c>
      <c r="E1610" t="str">
        <f>IF(C1610="",Options!$A$3,IF(D1610="",Options!$A$4,Options!$A$5))</f>
        <v>Verband</v>
      </c>
      <c r="F1610" t="str" cm="1">
        <f t="array" ref="F1610">IF(E1610=Options!$A$3,"",IF(E1610=Options!$A$4,INDEX(Verband!$E$2:$E$179,MATCH(1,(A1610=Verband!$A$2:$A$179) * (Species!B1610=Verband!$B$2:$B$179) * (Species!C1610=Verband!$C$2:$C$179),0)),IF(E1610=Options!$A$5,INDEX(Assoziation!$F$2:$F$96,MATCH(1,(A1610=Assoziation!$A$2:$A$96) * (Species!B1610=Assoziation!$B$2:$B$96) * (Species!C1610=Assoziation!$C$2:$C$96) * (Species!D1610=Assoziation!$D$2:$D$96),0)),"")))</f>
        <v>Nardion</v>
      </c>
      <c r="G1610" t="str" cm="1">
        <f t="array" ref="G1610">IF(E1610=Options!$A$3,INDEX(Klasse!$D$2:$D$42,MATCH(1,(A1610=Klasse!$A$2:$A$42) * (Species!B1610=Klasse!$B$2:$B$42),0)),IF(E1610=Options!$A$4,INDEX(Verband!$F$2:$F$179,MATCH(1,(A1610=Verband!$A$2:$A$179) * (Species!B1610=Verband!$B$2:$B$179) * (Species!C1610=Verband!$C$2:$C$179),0)),IF(E1610=Options!$A$5,INDEX(Assoziation!$G$2:$G$96,MATCH(1,(A1610=Assoziation!$A$2:$A$96) * (Species!B1610=Assoziation!$B$2:$B$96) * (Species!C1610=Assoziation!$C$2:$C$96) * (Species!D1610=Assoziation!$D$2:$D$96),0)),"")))</f>
        <v>Borstgrasrasen</v>
      </c>
      <c r="H1610" s="11" t="s">
        <v>1543</v>
      </c>
      <c r="I1610" s="10">
        <v>0</v>
      </c>
      <c r="J1610" s="10">
        <v>1</v>
      </c>
      <c r="K1610" s="10">
        <v>0</v>
      </c>
      <c r="L1610" t="str">
        <f t="shared" si="139"/>
        <v xml:space="preserve">Agrostis </v>
      </c>
      <c r="M1610" t="str">
        <f t="shared" si="140"/>
        <v xml:space="preserve"> schraderiana</v>
      </c>
      <c r="N1610" t="str">
        <f t="shared" si="141"/>
        <v/>
      </c>
      <c r="O1610" t="str">
        <f t="shared" si="143"/>
        <v>Species</v>
      </c>
      <c r="P1610" t="str">
        <f t="shared" si="142"/>
        <v>Bech.</v>
      </c>
      <c r="Q1610" t="str">
        <f>LOOKUP(A1610,Formation!$A$2:$A$10,Formation!$B$2:$B$10)</f>
        <v>Grünland (Naturrasen, Wiesen und Weiden)</v>
      </c>
      <c r="R1610" t="str" cm="1">
        <f t="array" ref="R1610">INDEX(Klasse!$D$2:$D$42,MATCH(1,(A1610=Klasse!$A$2:$A$42) * (Species!B1610=Klasse!$B$2:$B$42),0))</f>
        <v>Gebirgs-Magerrasen</v>
      </c>
    </row>
    <row r="1611" spans="1:18" x14ac:dyDescent="0.3">
      <c r="A1611" s="10">
        <v>4</v>
      </c>
      <c r="B1611" s="10">
        <v>3</v>
      </c>
      <c r="C1611" s="10">
        <v>5</v>
      </c>
      <c r="E1611" t="str">
        <f>IF(C1611="",Options!$A$3,IF(D1611="",Options!$A$4,Options!$A$5))</f>
        <v>Verband</v>
      </c>
      <c r="F1611" t="str" cm="1">
        <f t="array" ref="F1611">IF(E1611=Options!$A$3,"",IF(E1611=Options!$A$4,INDEX(Verband!$E$2:$E$179,MATCH(1,(A1611=Verband!$A$2:$A$179) * (Species!B1611=Verband!$B$2:$B$179) * (Species!C1611=Verband!$C$2:$C$179),0)),IF(E1611=Options!$A$5,INDEX(Assoziation!$F$2:$F$96,MATCH(1,(A1611=Assoziation!$A$2:$A$96) * (Species!B1611=Assoziation!$B$2:$B$96) * (Species!C1611=Assoziation!$C$2:$C$96) * (Species!D1611=Assoziation!$D$2:$D$96),0)),"")))</f>
        <v>Nardion</v>
      </c>
      <c r="G1611" t="str" cm="1">
        <f t="array" ref="G1611">IF(E1611=Options!$A$3,INDEX(Klasse!$D$2:$D$42,MATCH(1,(A1611=Klasse!$A$2:$A$42) * (Species!B1611=Klasse!$B$2:$B$42),0)),IF(E1611=Options!$A$4,INDEX(Verband!$F$2:$F$179,MATCH(1,(A1611=Verband!$A$2:$A$179) * (Species!B1611=Verband!$B$2:$B$179) * (Species!C1611=Verband!$C$2:$C$179),0)),IF(E1611=Options!$A$5,INDEX(Assoziation!$G$2:$G$96,MATCH(1,(A1611=Assoziation!$A$2:$A$96) * (Species!B1611=Assoziation!$B$2:$B$96) * (Species!C1611=Assoziation!$C$2:$C$96) * (Species!D1611=Assoziation!$D$2:$D$96),0)),"")))</f>
        <v>Borstgrasrasen</v>
      </c>
      <c r="H1611" s="11" t="s">
        <v>1544</v>
      </c>
      <c r="I1611" s="10">
        <v>0</v>
      </c>
      <c r="J1611" s="10">
        <v>0</v>
      </c>
      <c r="K1611" s="10">
        <v>0</v>
      </c>
      <c r="L1611" t="str">
        <f t="shared" si="139"/>
        <v xml:space="preserve">Alchemilla </v>
      </c>
      <c r="M1611" t="str">
        <f t="shared" si="140"/>
        <v xml:space="preserve"> alpina</v>
      </c>
      <c r="N1611" t="str">
        <f t="shared" si="141"/>
        <v/>
      </c>
      <c r="O1611" t="str">
        <f t="shared" si="143"/>
        <v>aggr</v>
      </c>
      <c r="P1611" t="str">
        <f t="shared" si="142"/>
        <v/>
      </c>
      <c r="Q1611" t="str">
        <f>LOOKUP(A1611,Formation!$A$2:$A$10,Formation!$B$2:$B$10)</f>
        <v>Grünland (Naturrasen, Wiesen und Weiden)</v>
      </c>
      <c r="R1611" t="str" cm="1">
        <f t="array" ref="R1611">INDEX(Klasse!$D$2:$D$42,MATCH(1,(A1611=Klasse!$A$2:$A$42) * (Species!B1611=Klasse!$B$2:$B$42),0))</f>
        <v>Gebirgs-Magerrasen</v>
      </c>
    </row>
    <row r="1612" spans="1:18" x14ac:dyDescent="0.3">
      <c r="A1612" s="10">
        <v>4</v>
      </c>
      <c r="B1612" s="10">
        <v>3</v>
      </c>
      <c r="C1612" s="10">
        <v>5</v>
      </c>
      <c r="E1612" t="str">
        <f>IF(C1612="",Options!$A$3,IF(D1612="",Options!$A$4,Options!$A$5))</f>
        <v>Verband</v>
      </c>
      <c r="F1612" t="str" cm="1">
        <f t="array" ref="F1612">IF(E1612=Options!$A$3,"",IF(E1612=Options!$A$4,INDEX(Verband!$E$2:$E$179,MATCH(1,(A1612=Verband!$A$2:$A$179) * (Species!B1612=Verband!$B$2:$B$179) * (Species!C1612=Verband!$C$2:$C$179),0)),IF(E1612=Options!$A$5,INDEX(Assoziation!$F$2:$F$96,MATCH(1,(A1612=Assoziation!$A$2:$A$96) * (Species!B1612=Assoziation!$B$2:$B$96) * (Species!C1612=Assoziation!$C$2:$C$96) * (Species!D1612=Assoziation!$D$2:$D$96),0)),"")))</f>
        <v>Nardion</v>
      </c>
      <c r="G1612" t="str" cm="1">
        <f t="array" ref="G1612">IF(E1612=Options!$A$3,INDEX(Klasse!$D$2:$D$42,MATCH(1,(A1612=Klasse!$A$2:$A$42) * (Species!B1612=Klasse!$B$2:$B$42),0)),IF(E1612=Options!$A$4,INDEX(Verband!$F$2:$F$179,MATCH(1,(A1612=Verband!$A$2:$A$179) * (Species!B1612=Verband!$B$2:$B$179) * (Species!C1612=Verband!$C$2:$C$179),0)),IF(E1612=Options!$A$5,INDEX(Assoziation!$G$2:$G$96,MATCH(1,(A1612=Assoziation!$A$2:$A$96) * (Species!B1612=Assoziation!$B$2:$B$96) * (Species!C1612=Assoziation!$C$2:$C$96) * (Species!D1612=Assoziation!$D$2:$D$96),0)),"")))</f>
        <v>Borstgrasrasen</v>
      </c>
      <c r="H1612" s="11" t="s">
        <v>1545</v>
      </c>
      <c r="I1612" s="10">
        <v>0</v>
      </c>
      <c r="J1612" s="10">
        <v>1</v>
      </c>
      <c r="K1612" s="10">
        <v>0</v>
      </c>
      <c r="L1612" t="str">
        <f t="shared" si="139"/>
        <v xml:space="preserve">Antennaria </v>
      </c>
      <c r="M1612" t="str">
        <f t="shared" si="140"/>
        <v xml:space="preserve"> dioica</v>
      </c>
      <c r="N1612" t="str">
        <f t="shared" si="141"/>
        <v/>
      </c>
      <c r="O1612" t="str">
        <f t="shared" si="143"/>
        <v>Species</v>
      </c>
      <c r="P1612" t="str">
        <f t="shared" si="142"/>
        <v>(L.) Gaertn.</v>
      </c>
      <c r="Q1612" t="str">
        <f>LOOKUP(A1612,Formation!$A$2:$A$10,Formation!$B$2:$B$10)</f>
        <v>Grünland (Naturrasen, Wiesen und Weiden)</v>
      </c>
      <c r="R1612" t="str" cm="1">
        <f t="array" ref="R1612">INDEX(Klasse!$D$2:$D$42,MATCH(1,(A1612=Klasse!$A$2:$A$42) * (Species!B1612=Klasse!$B$2:$B$42),0))</f>
        <v>Gebirgs-Magerrasen</v>
      </c>
    </row>
    <row r="1613" spans="1:18" x14ac:dyDescent="0.3">
      <c r="A1613" s="10">
        <v>4</v>
      </c>
      <c r="B1613" s="10">
        <v>3</v>
      </c>
      <c r="C1613" s="10">
        <v>5</v>
      </c>
      <c r="E1613" t="str">
        <f>IF(C1613="",Options!$A$3,IF(D1613="",Options!$A$4,Options!$A$5))</f>
        <v>Verband</v>
      </c>
      <c r="F1613" t="str" cm="1">
        <f t="array" ref="F1613">IF(E1613=Options!$A$3,"",IF(E1613=Options!$A$4,INDEX(Verband!$E$2:$E$179,MATCH(1,(A1613=Verband!$A$2:$A$179) * (Species!B1613=Verband!$B$2:$B$179) * (Species!C1613=Verband!$C$2:$C$179),0)),IF(E1613=Options!$A$5,INDEX(Assoziation!$F$2:$F$96,MATCH(1,(A1613=Assoziation!$A$2:$A$96) * (Species!B1613=Assoziation!$B$2:$B$96) * (Species!C1613=Assoziation!$C$2:$C$96) * (Species!D1613=Assoziation!$D$2:$D$96),0)),"")))</f>
        <v>Nardion</v>
      </c>
      <c r="G1613" t="str" cm="1">
        <f t="array" ref="G1613">IF(E1613=Options!$A$3,INDEX(Klasse!$D$2:$D$42,MATCH(1,(A1613=Klasse!$A$2:$A$42) * (Species!B1613=Klasse!$B$2:$B$42),0)),IF(E1613=Options!$A$4,INDEX(Verband!$F$2:$F$179,MATCH(1,(A1613=Verband!$A$2:$A$179) * (Species!B1613=Verband!$B$2:$B$179) * (Species!C1613=Verband!$C$2:$C$179),0)),IF(E1613=Options!$A$5,INDEX(Assoziation!$G$2:$G$96,MATCH(1,(A1613=Assoziation!$A$2:$A$96) * (Species!B1613=Assoziation!$B$2:$B$96) * (Species!C1613=Assoziation!$C$2:$C$96) * (Species!D1613=Assoziation!$D$2:$D$96),0)),"")))</f>
        <v>Borstgrasrasen</v>
      </c>
      <c r="H1613" s="11" t="s">
        <v>1546</v>
      </c>
      <c r="I1613" s="10">
        <v>0</v>
      </c>
      <c r="J1613" s="10">
        <v>0</v>
      </c>
      <c r="K1613" s="10">
        <v>0</v>
      </c>
      <c r="L1613" t="str">
        <f t="shared" si="139"/>
        <v xml:space="preserve">Anthoxanthum </v>
      </c>
      <c r="M1613" t="str">
        <f t="shared" si="140"/>
        <v xml:space="preserve"> alpinum</v>
      </c>
      <c r="N1613" t="str">
        <f t="shared" si="141"/>
        <v/>
      </c>
      <c r="O1613" t="str">
        <f t="shared" si="143"/>
        <v>Species</v>
      </c>
      <c r="P1613" t="str">
        <f t="shared" si="142"/>
        <v>Á. Löve &amp; D. Löve</v>
      </c>
      <c r="Q1613" t="str">
        <f>LOOKUP(A1613,Formation!$A$2:$A$10,Formation!$B$2:$B$10)</f>
        <v>Grünland (Naturrasen, Wiesen und Weiden)</v>
      </c>
      <c r="R1613" t="str" cm="1">
        <f t="array" ref="R1613">INDEX(Klasse!$D$2:$D$42,MATCH(1,(A1613=Klasse!$A$2:$A$42) * (Species!B1613=Klasse!$B$2:$B$42),0))</f>
        <v>Gebirgs-Magerrasen</v>
      </c>
    </row>
    <row r="1614" spans="1:18" x14ac:dyDescent="0.3">
      <c r="A1614" s="10">
        <v>4</v>
      </c>
      <c r="B1614" s="10">
        <v>3</v>
      </c>
      <c r="C1614" s="10">
        <v>5</v>
      </c>
      <c r="E1614" t="str">
        <f>IF(C1614="",Options!$A$3,IF(D1614="",Options!$A$4,Options!$A$5))</f>
        <v>Verband</v>
      </c>
      <c r="F1614" t="str" cm="1">
        <f t="array" ref="F1614">IF(E1614=Options!$A$3,"",IF(E1614=Options!$A$4,INDEX(Verband!$E$2:$E$179,MATCH(1,(A1614=Verband!$A$2:$A$179) * (Species!B1614=Verband!$B$2:$B$179) * (Species!C1614=Verband!$C$2:$C$179),0)),IF(E1614=Options!$A$5,INDEX(Assoziation!$F$2:$F$96,MATCH(1,(A1614=Assoziation!$A$2:$A$96) * (Species!B1614=Assoziation!$B$2:$B$96) * (Species!C1614=Assoziation!$C$2:$C$96) * (Species!D1614=Assoziation!$D$2:$D$96),0)),"")))</f>
        <v>Nardion</v>
      </c>
      <c r="G1614" t="str" cm="1">
        <f t="array" ref="G1614">IF(E1614=Options!$A$3,INDEX(Klasse!$D$2:$D$42,MATCH(1,(A1614=Klasse!$A$2:$A$42) * (Species!B1614=Klasse!$B$2:$B$42),0)),IF(E1614=Options!$A$4,INDEX(Verband!$F$2:$F$179,MATCH(1,(A1614=Verband!$A$2:$A$179) * (Species!B1614=Verband!$B$2:$B$179) * (Species!C1614=Verband!$C$2:$C$179),0)),IF(E1614=Options!$A$5,INDEX(Assoziation!$G$2:$G$96,MATCH(1,(A1614=Assoziation!$A$2:$A$96) * (Species!B1614=Assoziation!$B$2:$B$96) * (Species!C1614=Assoziation!$C$2:$C$96) * (Species!D1614=Assoziation!$D$2:$D$96),0)),"")))</f>
        <v>Borstgrasrasen</v>
      </c>
      <c r="H1614" s="11" t="s">
        <v>1399</v>
      </c>
      <c r="I1614" s="10">
        <v>0</v>
      </c>
      <c r="J1614" s="10">
        <v>0</v>
      </c>
      <c r="K1614" s="10">
        <v>0</v>
      </c>
      <c r="L1614" t="str">
        <f t="shared" si="139"/>
        <v xml:space="preserve">Aster </v>
      </c>
      <c r="M1614" t="str">
        <f t="shared" si="140"/>
        <v xml:space="preserve"> alpinus</v>
      </c>
      <c r="N1614" t="str">
        <f t="shared" si="141"/>
        <v/>
      </c>
      <c r="O1614" t="str">
        <f t="shared" si="143"/>
        <v>Species</v>
      </c>
      <c r="P1614" t="str">
        <f t="shared" si="142"/>
        <v>L.</v>
      </c>
      <c r="Q1614" t="str">
        <f>LOOKUP(A1614,Formation!$A$2:$A$10,Formation!$B$2:$B$10)</f>
        <v>Grünland (Naturrasen, Wiesen und Weiden)</v>
      </c>
      <c r="R1614" t="str" cm="1">
        <f t="array" ref="R1614">INDEX(Klasse!$D$2:$D$42,MATCH(1,(A1614=Klasse!$A$2:$A$42) * (Species!B1614=Klasse!$B$2:$B$42),0))</f>
        <v>Gebirgs-Magerrasen</v>
      </c>
    </row>
    <row r="1615" spans="1:18" x14ac:dyDescent="0.3">
      <c r="A1615" s="10">
        <v>4</v>
      </c>
      <c r="B1615" s="10">
        <v>3</v>
      </c>
      <c r="C1615" s="10">
        <v>5</v>
      </c>
      <c r="E1615" t="str">
        <f>IF(C1615="",Options!$A$3,IF(D1615="",Options!$A$4,Options!$A$5))</f>
        <v>Verband</v>
      </c>
      <c r="F1615" t="str" cm="1">
        <f t="array" ref="F1615">IF(E1615=Options!$A$3,"",IF(E1615=Options!$A$4,INDEX(Verband!$E$2:$E$179,MATCH(1,(A1615=Verband!$A$2:$A$179) * (Species!B1615=Verband!$B$2:$B$179) * (Species!C1615=Verband!$C$2:$C$179),0)),IF(E1615=Options!$A$5,INDEX(Assoziation!$F$2:$F$96,MATCH(1,(A1615=Assoziation!$A$2:$A$96) * (Species!B1615=Assoziation!$B$2:$B$96) * (Species!C1615=Assoziation!$C$2:$C$96) * (Species!D1615=Assoziation!$D$2:$D$96),0)),"")))</f>
        <v>Nardion</v>
      </c>
      <c r="G1615" t="str" cm="1">
        <f t="array" ref="G1615">IF(E1615=Options!$A$3,INDEX(Klasse!$D$2:$D$42,MATCH(1,(A1615=Klasse!$A$2:$A$42) * (Species!B1615=Klasse!$B$2:$B$42),0)),IF(E1615=Options!$A$4,INDEX(Verband!$F$2:$F$179,MATCH(1,(A1615=Verband!$A$2:$A$179) * (Species!B1615=Verband!$B$2:$B$179) * (Species!C1615=Verband!$C$2:$C$179),0)),IF(E1615=Options!$A$5,INDEX(Assoziation!$G$2:$G$96,MATCH(1,(A1615=Assoziation!$A$2:$A$96) * (Species!B1615=Assoziation!$B$2:$B$96) * (Species!C1615=Assoziation!$C$2:$C$96) * (Species!D1615=Assoziation!$D$2:$D$96),0)),"")))</f>
        <v>Borstgrasrasen</v>
      </c>
      <c r="H1615" s="11" t="s">
        <v>1547</v>
      </c>
      <c r="I1615" s="10">
        <v>0</v>
      </c>
      <c r="J1615" s="10">
        <v>0</v>
      </c>
      <c r="K1615" s="10">
        <v>0</v>
      </c>
      <c r="L1615" t="str">
        <f t="shared" si="139"/>
        <v xml:space="preserve">Astrantia </v>
      </c>
      <c r="M1615" t="str">
        <f t="shared" si="140"/>
        <v xml:space="preserve"> minor</v>
      </c>
      <c r="N1615" t="str">
        <f t="shared" si="141"/>
        <v/>
      </c>
      <c r="O1615" t="str">
        <f t="shared" si="143"/>
        <v>Species</v>
      </c>
      <c r="P1615" t="str">
        <f t="shared" si="142"/>
        <v>L.</v>
      </c>
      <c r="Q1615" t="str">
        <f>LOOKUP(A1615,Formation!$A$2:$A$10,Formation!$B$2:$B$10)</f>
        <v>Grünland (Naturrasen, Wiesen und Weiden)</v>
      </c>
      <c r="R1615" t="str" cm="1">
        <f t="array" ref="R1615">INDEX(Klasse!$D$2:$D$42,MATCH(1,(A1615=Klasse!$A$2:$A$42) * (Species!B1615=Klasse!$B$2:$B$42),0))</f>
        <v>Gebirgs-Magerrasen</v>
      </c>
    </row>
    <row r="1616" spans="1:18" x14ac:dyDescent="0.3">
      <c r="A1616" s="10">
        <v>4</v>
      </c>
      <c r="B1616" s="10">
        <v>3</v>
      </c>
      <c r="C1616" s="10">
        <v>5</v>
      </c>
      <c r="E1616" t="str">
        <f>IF(C1616="",Options!$A$3,IF(D1616="",Options!$A$4,Options!$A$5))</f>
        <v>Verband</v>
      </c>
      <c r="F1616" t="str" cm="1">
        <f t="array" ref="F1616">IF(E1616=Options!$A$3,"",IF(E1616=Options!$A$4,INDEX(Verband!$E$2:$E$179,MATCH(1,(A1616=Verband!$A$2:$A$179) * (Species!B1616=Verband!$B$2:$B$179) * (Species!C1616=Verband!$C$2:$C$179),0)),IF(E1616=Options!$A$5,INDEX(Assoziation!$F$2:$F$96,MATCH(1,(A1616=Assoziation!$A$2:$A$96) * (Species!B1616=Assoziation!$B$2:$B$96) * (Species!C1616=Assoziation!$C$2:$C$96) * (Species!D1616=Assoziation!$D$2:$D$96),0)),"")))</f>
        <v>Nardion</v>
      </c>
      <c r="G1616" t="str" cm="1">
        <f t="array" ref="G1616">IF(E1616=Options!$A$3,INDEX(Klasse!$D$2:$D$42,MATCH(1,(A1616=Klasse!$A$2:$A$42) * (Species!B1616=Klasse!$B$2:$B$42),0)),IF(E1616=Options!$A$4,INDEX(Verband!$F$2:$F$179,MATCH(1,(A1616=Verband!$A$2:$A$179) * (Species!B1616=Verband!$B$2:$B$179) * (Species!C1616=Verband!$C$2:$C$179),0)),IF(E1616=Options!$A$5,INDEX(Assoziation!$G$2:$G$96,MATCH(1,(A1616=Assoziation!$A$2:$A$96) * (Species!B1616=Assoziation!$B$2:$B$96) * (Species!C1616=Assoziation!$C$2:$C$96) * (Species!D1616=Assoziation!$D$2:$D$96),0)),"")))</f>
        <v>Borstgrasrasen</v>
      </c>
      <c r="H1616" s="11" t="s">
        <v>1548</v>
      </c>
      <c r="I1616" s="10">
        <v>0</v>
      </c>
      <c r="J1616" s="10">
        <v>0</v>
      </c>
      <c r="K1616" s="10">
        <v>0</v>
      </c>
      <c r="L1616" t="str">
        <f t="shared" si="139"/>
        <v xml:space="preserve">Avenella </v>
      </c>
      <c r="M1616" t="str">
        <f t="shared" si="140"/>
        <v xml:space="preserve"> flexuosa</v>
      </c>
      <c r="N1616" t="str">
        <f t="shared" si="141"/>
        <v/>
      </c>
      <c r="O1616" t="str">
        <f t="shared" si="143"/>
        <v>Species</v>
      </c>
      <c r="P1616" t="str">
        <f t="shared" si="142"/>
        <v>(L.) Drejer</v>
      </c>
      <c r="Q1616" t="str">
        <f>LOOKUP(A1616,Formation!$A$2:$A$10,Formation!$B$2:$B$10)</f>
        <v>Grünland (Naturrasen, Wiesen und Weiden)</v>
      </c>
      <c r="R1616" t="str" cm="1">
        <f t="array" ref="R1616">INDEX(Klasse!$D$2:$D$42,MATCH(1,(A1616=Klasse!$A$2:$A$42) * (Species!B1616=Klasse!$B$2:$B$42),0))</f>
        <v>Gebirgs-Magerrasen</v>
      </c>
    </row>
    <row r="1617" spans="1:18" x14ac:dyDescent="0.3">
      <c r="A1617" s="10">
        <v>4</v>
      </c>
      <c r="B1617" s="10">
        <v>3</v>
      </c>
      <c r="C1617" s="10">
        <v>5</v>
      </c>
      <c r="E1617" t="str">
        <f>IF(C1617="",Options!$A$3,IF(D1617="",Options!$A$4,Options!$A$5))</f>
        <v>Verband</v>
      </c>
      <c r="F1617" t="str" cm="1">
        <f t="array" ref="F1617">IF(E1617=Options!$A$3,"",IF(E1617=Options!$A$4,INDEX(Verband!$E$2:$E$179,MATCH(1,(A1617=Verband!$A$2:$A$179) * (Species!B1617=Verband!$B$2:$B$179) * (Species!C1617=Verband!$C$2:$C$179),0)),IF(E1617=Options!$A$5,INDEX(Assoziation!$F$2:$F$96,MATCH(1,(A1617=Assoziation!$A$2:$A$96) * (Species!B1617=Assoziation!$B$2:$B$96) * (Species!C1617=Assoziation!$C$2:$C$96) * (Species!D1617=Assoziation!$D$2:$D$96),0)),"")))</f>
        <v>Nardion</v>
      </c>
      <c r="G1617" t="str" cm="1">
        <f t="array" ref="G1617">IF(E1617=Options!$A$3,INDEX(Klasse!$D$2:$D$42,MATCH(1,(A1617=Klasse!$A$2:$A$42) * (Species!B1617=Klasse!$B$2:$B$42),0)),IF(E1617=Options!$A$4,INDEX(Verband!$F$2:$F$179,MATCH(1,(A1617=Verband!$A$2:$A$179) * (Species!B1617=Verband!$B$2:$B$179) * (Species!C1617=Verband!$C$2:$C$179),0)),IF(E1617=Options!$A$5,INDEX(Assoziation!$G$2:$G$96,MATCH(1,(A1617=Assoziation!$A$2:$A$96) * (Species!B1617=Assoziation!$B$2:$B$96) * (Species!C1617=Assoziation!$C$2:$C$96) * (Species!D1617=Assoziation!$D$2:$D$96),0)),"")))</f>
        <v>Borstgrasrasen</v>
      </c>
      <c r="H1617" s="11" t="s">
        <v>1549</v>
      </c>
      <c r="I1617" s="10">
        <v>0</v>
      </c>
      <c r="J1617" s="10">
        <v>0</v>
      </c>
      <c r="K1617" s="10">
        <v>0</v>
      </c>
      <c r="L1617" t="str">
        <f t="shared" si="139"/>
        <v xml:space="preserve">Botrychium </v>
      </c>
      <c r="M1617" t="str">
        <f t="shared" si="140"/>
        <v xml:space="preserve"> lanceolatum</v>
      </c>
      <c r="N1617" t="str">
        <f t="shared" si="141"/>
        <v/>
      </c>
      <c r="O1617" t="str">
        <f t="shared" si="143"/>
        <v>Species</v>
      </c>
      <c r="P1617" t="str">
        <f t="shared" si="142"/>
        <v>(S. G. Gmel.) Ångstr.</v>
      </c>
      <c r="Q1617" t="str">
        <f>LOOKUP(A1617,Formation!$A$2:$A$10,Formation!$B$2:$B$10)</f>
        <v>Grünland (Naturrasen, Wiesen und Weiden)</v>
      </c>
      <c r="R1617" t="str" cm="1">
        <f t="array" ref="R1617">INDEX(Klasse!$D$2:$D$42,MATCH(1,(A1617=Klasse!$A$2:$A$42) * (Species!B1617=Klasse!$B$2:$B$42),0))</f>
        <v>Gebirgs-Magerrasen</v>
      </c>
    </row>
    <row r="1618" spans="1:18" x14ac:dyDescent="0.3">
      <c r="A1618" s="10">
        <v>4</v>
      </c>
      <c r="B1618" s="10">
        <v>3</v>
      </c>
      <c r="C1618" s="10">
        <v>5</v>
      </c>
      <c r="E1618" t="str">
        <f>IF(C1618="",Options!$A$3,IF(D1618="",Options!$A$4,Options!$A$5))</f>
        <v>Verband</v>
      </c>
      <c r="F1618" t="str" cm="1">
        <f t="array" ref="F1618">IF(E1618=Options!$A$3,"",IF(E1618=Options!$A$4,INDEX(Verband!$E$2:$E$179,MATCH(1,(A1618=Verband!$A$2:$A$179) * (Species!B1618=Verband!$B$2:$B$179) * (Species!C1618=Verband!$C$2:$C$179),0)),IF(E1618=Options!$A$5,INDEX(Assoziation!$F$2:$F$96,MATCH(1,(A1618=Assoziation!$A$2:$A$96) * (Species!B1618=Assoziation!$B$2:$B$96) * (Species!C1618=Assoziation!$C$2:$C$96) * (Species!D1618=Assoziation!$D$2:$D$96),0)),"")))</f>
        <v>Nardion</v>
      </c>
      <c r="G1618" t="str" cm="1">
        <f t="array" ref="G1618">IF(E1618=Options!$A$3,INDEX(Klasse!$D$2:$D$42,MATCH(1,(A1618=Klasse!$A$2:$A$42) * (Species!B1618=Klasse!$B$2:$B$42),0)),IF(E1618=Options!$A$4,INDEX(Verband!$F$2:$F$179,MATCH(1,(A1618=Verband!$A$2:$A$179) * (Species!B1618=Verband!$B$2:$B$179) * (Species!C1618=Verband!$C$2:$C$179),0)),IF(E1618=Options!$A$5,INDEX(Assoziation!$G$2:$G$96,MATCH(1,(A1618=Assoziation!$A$2:$A$96) * (Species!B1618=Assoziation!$B$2:$B$96) * (Species!C1618=Assoziation!$C$2:$C$96) * (Species!D1618=Assoziation!$D$2:$D$96),0)),"")))</f>
        <v>Borstgrasrasen</v>
      </c>
      <c r="H1618" s="11" t="s">
        <v>1359</v>
      </c>
      <c r="I1618" s="10">
        <v>0</v>
      </c>
      <c r="J1618" s="10">
        <v>0</v>
      </c>
      <c r="K1618" s="10">
        <v>0</v>
      </c>
      <c r="L1618" t="str">
        <f t="shared" si="139"/>
        <v xml:space="preserve">Botrychium </v>
      </c>
      <c r="M1618" t="str">
        <f t="shared" si="140"/>
        <v xml:space="preserve"> lunaria</v>
      </c>
      <c r="N1618" t="str">
        <f t="shared" si="141"/>
        <v/>
      </c>
      <c r="O1618" t="str">
        <f t="shared" si="143"/>
        <v>Species</v>
      </c>
      <c r="P1618" t="str">
        <f t="shared" si="142"/>
        <v>(L.) Sw.</v>
      </c>
      <c r="Q1618" t="str">
        <f>LOOKUP(A1618,Formation!$A$2:$A$10,Formation!$B$2:$B$10)</f>
        <v>Grünland (Naturrasen, Wiesen und Weiden)</v>
      </c>
      <c r="R1618" t="str" cm="1">
        <f t="array" ref="R1618">INDEX(Klasse!$D$2:$D$42,MATCH(1,(A1618=Klasse!$A$2:$A$42) * (Species!B1618=Klasse!$B$2:$B$42),0))</f>
        <v>Gebirgs-Magerrasen</v>
      </c>
    </row>
    <row r="1619" spans="1:18" x14ac:dyDescent="0.3">
      <c r="A1619" s="10">
        <v>4</v>
      </c>
      <c r="B1619" s="10">
        <v>3</v>
      </c>
      <c r="C1619" s="10">
        <v>5</v>
      </c>
      <c r="E1619" t="str">
        <f>IF(C1619="",Options!$A$3,IF(D1619="",Options!$A$4,Options!$A$5))</f>
        <v>Verband</v>
      </c>
      <c r="F1619" t="str" cm="1">
        <f t="array" ref="F1619">IF(E1619=Options!$A$3,"",IF(E1619=Options!$A$4,INDEX(Verband!$E$2:$E$179,MATCH(1,(A1619=Verband!$A$2:$A$179) * (Species!B1619=Verband!$B$2:$B$179) * (Species!C1619=Verband!$C$2:$C$179),0)),IF(E1619=Options!$A$5,INDEX(Assoziation!$F$2:$F$96,MATCH(1,(A1619=Assoziation!$A$2:$A$96) * (Species!B1619=Assoziation!$B$2:$B$96) * (Species!C1619=Assoziation!$C$2:$C$96) * (Species!D1619=Assoziation!$D$2:$D$96),0)),"")))</f>
        <v>Nardion</v>
      </c>
      <c r="G1619" t="str" cm="1">
        <f t="array" ref="G1619">IF(E1619=Options!$A$3,INDEX(Klasse!$D$2:$D$42,MATCH(1,(A1619=Klasse!$A$2:$A$42) * (Species!B1619=Klasse!$B$2:$B$42),0)),IF(E1619=Options!$A$4,INDEX(Verband!$F$2:$F$179,MATCH(1,(A1619=Verband!$A$2:$A$179) * (Species!B1619=Verband!$B$2:$B$179) * (Species!C1619=Verband!$C$2:$C$179),0)),IF(E1619=Options!$A$5,INDEX(Assoziation!$G$2:$G$96,MATCH(1,(A1619=Assoziation!$A$2:$A$96) * (Species!B1619=Assoziation!$B$2:$B$96) * (Species!C1619=Assoziation!$C$2:$C$96) * (Species!D1619=Assoziation!$D$2:$D$96),0)),"")))</f>
        <v>Borstgrasrasen</v>
      </c>
      <c r="H1619" s="11" t="s">
        <v>1550</v>
      </c>
      <c r="I1619" s="10">
        <v>0</v>
      </c>
      <c r="J1619" s="10">
        <v>0</v>
      </c>
      <c r="K1619" s="10">
        <v>0</v>
      </c>
      <c r="L1619" t="str">
        <f t="shared" si="139"/>
        <v xml:space="preserve">Botrychium </v>
      </c>
      <c r="M1619" t="str">
        <f t="shared" si="140"/>
        <v xml:space="preserve"> multifidum</v>
      </c>
      <c r="N1619" t="str">
        <f t="shared" si="141"/>
        <v/>
      </c>
      <c r="O1619" t="str">
        <f t="shared" si="143"/>
        <v>Species</v>
      </c>
      <c r="P1619" t="str">
        <f t="shared" si="142"/>
        <v>(S. G. Gmel.) Rupr.</v>
      </c>
      <c r="Q1619" t="str">
        <f>LOOKUP(A1619,Formation!$A$2:$A$10,Formation!$B$2:$B$10)</f>
        <v>Grünland (Naturrasen, Wiesen und Weiden)</v>
      </c>
      <c r="R1619" t="str" cm="1">
        <f t="array" ref="R1619">INDEX(Klasse!$D$2:$D$42,MATCH(1,(A1619=Klasse!$A$2:$A$42) * (Species!B1619=Klasse!$B$2:$B$42),0))</f>
        <v>Gebirgs-Magerrasen</v>
      </c>
    </row>
    <row r="1620" spans="1:18" x14ac:dyDescent="0.3">
      <c r="A1620" s="10">
        <v>4</v>
      </c>
      <c r="B1620" s="10">
        <v>3</v>
      </c>
      <c r="C1620" s="10">
        <v>5</v>
      </c>
      <c r="E1620" t="str">
        <f>IF(C1620="",Options!$A$3,IF(D1620="",Options!$A$4,Options!$A$5))</f>
        <v>Verband</v>
      </c>
      <c r="F1620" t="str" cm="1">
        <f t="array" ref="F1620">IF(E1620=Options!$A$3,"",IF(E1620=Options!$A$4,INDEX(Verband!$E$2:$E$179,MATCH(1,(A1620=Verband!$A$2:$A$179) * (Species!B1620=Verband!$B$2:$B$179) * (Species!C1620=Verband!$C$2:$C$179),0)),IF(E1620=Options!$A$5,INDEX(Assoziation!$F$2:$F$96,MATCH(1,(A1620=Assoziation!$A$2:$A$96) * (Species!B1620=Assoziation!$B$2:$B$96) * (Species!C1620=Assoziation!$C$2:$C$96) * (Species!D1620=Assoziation!$D$2:$D$96),0)),"")))</f>
        <v>Nardion</v>
      </c>
      <c r="G1620" t="str" cm="1">
        <f t="array" ref="G1620">IF(E1620=Options!$A$3,INDEX(Klasse!$D$2:$D$42,MATCH(1,(A1620=Klasse!$A$2:$A$42) * (Species!B1620=Klasse!$B$2:$B$42),0)),IF(E1620=Options!$A$4,INDEX(Verband!$F$2:$F$179,MATCH(1,(A1620=Verband!$A$2:$A$179) * (Species!B1620=Verband!$B$2:$B$179) * (Species!C1620=Verband!$C$2:$C$179),0)),IF(E1620=Options!$A$5,INDEX(Assoziation!$G$2:$G$96,MATCH(1,(A1620=Assoziation!$A$2:$A$96) * (Species!B1620=Assoziation!$B$2:$B$96) * (Species!C1620=Assoziation!$C$2:$C$96) * (Species!D1620=Assoziation!$D$2:$D$96),0)),"")))</f>
        <v>Borstgrasrasen</v>
      </c>
      <c r="H1620" s="11" t="s">
        <v>1551</v>
      </c>
      <c r="I1620" s="10">
        <v>0</v>
      </c>
      <c r="J1620" s="10">
        <v>0</v>
      </c>
      <c r="K1620" s="10">
        <v>0</v>
      </c>
      <c r="L1620" t="str">
        <f t="shared" si="139"/>
        <v xml:space="preserve">Botrychium </v>
      </c>
      <c r="M1620" t="str">
        <f t="shared" si="140"/>
        <v xml:space="preserve"> virginianum</v>
      </c>
      <c r="N1620" t="str">
        <f t="shared" si="141"/>
        <v/>
      </c>
      <c r="O1620" t="str">
        <f t="shared" si="143"/>
        <v>Species</v>
      </c>
      <c r="P1620" t="str">
        <f t="shared" si="142"/>
        <v>(L.) Sw.</v>
      </c>
      <c r="Q1620" t="str">
        <f>LOOKUP(A1620,Formation!$A$2:$A$10,Formation!$B$2:$B$10)</f>
        <v>Grünland (Naturrasen, Wiesen und Weiden)</v>
      </c>
      <c r="R1620" t="str" cm="1">
        <f t="array" ref="R1620">INDEX(Klasse!$D$2:$D$42,MATCH(1,(A1620=Klasse!$A$2:$A$42) * (Species!B1620=Klasse!$B$2:$B$42),0))</f>
        <v>Gebirgs-Magerrasen</v>
      </c>
    </row>
    <row r="1621" spans="1:18" x14ac:dyDescent="0.3">
      <c r="A1621" s="10">
        <v>4</v>
      </c>
      <c r="B1621" s="10">
        <v>3</v>
      </c>
      <c r="C1621" s="10">
        <v>5</v>
      </c>
      <c r="E1621" t="str">
        <f>IF(C1621="",Options!$A$3,IF(D1621="",Options!$A$4,Options!$A$5))</f>
        <v>Verband</v>
      </c>
      <c r="F1621" t="str" cm="1">
        <f t="array" ref="F1621">IF(E1621=Options!$A$3,"",IF(E1621=Options!$A$4,INDEX(Verband!$E$2:$E$179,MATCH(1,(A1621=Verband!$A$2:$A$179) * (Species!B1621=Verband!$B$2:$B$179) * (Species!C1621=Verband!$C$2:$C$179),0)),IF(E1621=Options!$A$5,INDEX(Assoziation!$F$2:$F$96,MATCH(1,(A1621=Assoziation!$A$2:$A$96) * (Species!B1621=Assoziation!$B$2:$B$96) * (Species!C1621=Assoziation!$C$2:$C$96) * (Species!D1621=Assoziation!$D$2:$D$96),0)),"")))</f>
        <v>Nardion</v>
      </c>
      <c r="G1621" t="str" cm="1">
        <f t="array" ref="G1621">IF(E1621=Options!$A$3,INDEX(Klasse!$D$2:$D$42,MATCH(1,(A1621=Klasse!$A$2:$A$42) * (Species!B1621=Klasse!$B$2:$B$42),0)),IF(E1621=Options!$A$4,INDEX(Verband!$F$2:$F$179,MATCH(1,(A1621=Verband!$A$2:$A$179) * (Species!B1621=Verband!$B$2:$B$179) * (Species!C1621=Verband!$C$2:$C$179),0)),IF(E1621=Options!$A$5,INDEX(Assoziation!$G$2:$G$96,MATCH(1,(A1621=Assoziation!$A$2:$A$96) * (Species!B1621=Assoziation!$B$2:$B$96) * (Species!C1621=Assoziation!$C$2:$C$96) * (Species!D1621=Assoziation!$D$2:$D$96),0)),"")))</f>
        <v>Borstgrasrasen</v>
      </c>
      <c r="H1621" s="11" t="s">
        <v>1360</v>
      </c>
      <c r="I1621" s="10">
        <v>0</v>
      </c>
      <c r="J1621" s="10">
        <v>0</v>
      </c>
      <c r="K1621" s="10">
        <v>0</v>
      </c>
      <c r="L1621" t="str">
        <f t="shared" si="139"/>
        <v xml:space="preserve">Campanula </v>
      </c>
      <c r="M1621" t="str">
        <f t="shared" si="140"/>
        <v xml:space="preserve"> scheuchzeri</v>
      </c>
      <c r="N1621" t="str">
        <f t="shared" si="141"/>
        <v/>
      </c>
      <c r="O1621" t="str">
        <f t="shared" si="143"/>
        <v>Species</v>
      </c>
      <c r="P1621" t="str">
        <f t="shared" si="142"/>
        <v>Vill.</v>
      </c>
      <c r="Q1621" t="str">
        <f>LOOKUP(A1621,Formation!$A$2:$A$10,Formation!$B$2:$B$10)</f>
        <v>Grünland (Naturrasen, Wiesen und Weiden)</v>
      </c>
      <c r="R1621" t="str" cm="1">
        <f t="array" ref="R1621">INDEX(Klasse!$D$2:$D$42,MATCH(1,(A1621=Klasse!$A$2:$A$42) * (Species!B1621=Klasse!$B$2:$B$42),0))</f>
        <v>Gebirgs-Magerrasen</v>
      </c>
    </row>
    <row r="1622" spans="1:18" x14ac:dyDescent="0.3">
      <c r="A1622" s="10">
        <v>4</v>
      </c>
      <c r="B1622" s="10">
        <v>3</v>
      </c>
      <c r="C1622" s="10">
        <v>5</v>
      </c>
      <c r="E1622" t="str">
        <f>IF(C1622="",Options!$A$3,IF(D1622="",Options!$A$4,Options!$A$5))</f>
        <v>Verband</v>
      </c>
      <c r="F1622" t="str" cm="1">
        <f t="array" ref="F1622">IF(E1622=Options!$A$3,"",IF(E1622=Options!$A$4,INDEX(Verband!$E$2:$E$179,MATCH(1,(A1622=Verband!$A$2:$A$179) * (Species!B1622=Verband!$B$2:$B$179) * (Species!C1622=Verband!$C$2:$C$179),0)),IF(E1622=Options!$A$5,INDEX(Assoziation!$F$2:$F$96,MATCH(1,(A1622=Assoziation!$A$2:$A$96) * (Species!B1622=Assoziation!$B$2:$B$96) * (Species!C1622=Assoziation!$C$2:$C$96) * (Species!D1622=Assoziation!$D$2:$D$96),0)),"")))</f>
        <v>Nardion</v>
      </c>
      <c r="G1622" t="str" cm="1">
        <f t="array" ref="G1622">IF(E1622=Options!$A$3,INDEX(Klasse!$D$2:$D$42,MATCH(1,(A1622=Klasse!$A$2:$A$42) * (Species!B1622=Klasse!$B$2:$B$42),0)),IF(E1622=Options!$A$4,INDEX(Verband!$F$2:$F$179,MATCH(1,(A1622=Verband!$A$2:$A$179) * (Species!B1622=Verband!$B$2:$B$179) * (Species!C1622=Verband!$C$2:$C$179),0)),IF(E1622=Options!$A$5,INDEX(Assoziation!$G$2:$G$96,MATCH(1,(A1622=Assoziation!$A$2:$A$96) * (Species!B1622=Assoziation!$B$2:$B$96) * (Species!C1622=Assoziation!$C$2:$C$96) * (Species!D1622=Assoziation!$D$2:$D$96),0)),"")))</f>
        <v>Borstgrasrasen</v>
      </c>
      <c r="H1622" s="11" t="s">
        <v>1552</v>
      </c>
      <c r="I1622" s="10">
        <v>0</v>
      </c>
      <c r="J1622" s="10">
        <v>0</v>
      </c>
      <c r="K1622" s="10">
        <v>0</v>
      </c>
      <c r="L1622" t="str">
        <f t="shared" si="139"/>
        <v xml:space="preserve">Carduus </v>
      </c>
      <c r="M1622" t="str">
        <f t="shared" si="140"/>
        <v xml:space="preserve"> defloratus</v>
      </c>
      <c r="N1622" t="str">
        <f t="shared" si="141"/>
        <v>tridentinus</v>
      </c>
      <c r="O1622" t="str">
        <f t="shared" si="143"/>
        <v>Subspecies</v>
      </c>
      <c r="P1622" t="str">
        <f t="shared" si="142"/>
        <v/>
      </c>
      <c r="Q1622" t="str">
        <f>LOOKUP(A1622,Formation!$A$2:$A$10,Formation!$B$2:$B$10)</f>
        <v>Grünland (Naturrasen, Wiesen und Weiden)</v>
      </c>
      <c r="R1622" t="str" cm="1">
        <f t="array" ref="R1622">INDEX(Klasse!$D$2:$D$42,MATCH(1,(A1622=Klasse!$A$2:$A$42) * (Species!B1622=Klasse!$B$2:$B$42),0))</f>
        <v>Gebirgs-Magerrasen</v>
      </c>
    </row>
    <row r="1623" spans="1:18" x14ac:dyDescent="0.3">
      <c r="A1623" s="10">
        <v>4</v>
      </c>
      <c r="B1623" s="10">
        <v>3</v>
      </c>
      <c r="C1623" s="10">
        <v>5</v>
      </c>
      <c r="E1623" t="str">
        <f>IF(C1623="",Options!$A$3,IF(D1623="",Options!$A$4,Options!$A$5))</f>
        <v>Verband</v>
      </c>
      <c r="F1623" t="str" cm="1">
        <f t="array" ref="F1623">IF(E1623=Options!$A$3,"",IF(E1623=Options!$A$4,INDEX(Verband!$E$2:$E$179,MATCH(1,(A1623=Verband!$A$2:$A$179) * (Species!B1623=Verband!$B$2:$B$179) * (Species!C1623=Verband!$C$2:$C$179),0)),IF(E1623=Options!$A$5,INDEX(Assoziation!$F$2:$F$96,MATCH(1,(A1623=Assoziation!$A$2:$A$96) * (Species!B1623=Assoziation!$B$2:$B$96) * (Species!C1623=Assoziation!$C$2:$C$96) * (Species!D1623=Assoziation!$D$2:$D$96),0)),"")))</f>
        <v>Nardion</v>
      </c>
      <c r="G1623" t="str" cm="1">
        <f t="array" ref="G1623">IF(E1623=Options!$A$3,INDEX(Klasse!$D$2:$D$42,MATCH(1,(A1623=Klasse!$A$2:$A$42) * (Species!B1623=Klasse!$B$2:$B$42),0)),IF(E1623=Options!$A$4,INDEX(Verband!$F$2:$F$179,MATCH(1,(A1623=Verband!$A$2:$A$179) * (Species!B1623=Verband!$B$2:$B$179) * (Species!C1623=Verband!$C$2:$C$179),0)),IF(E1623=Options!$A$5,INDEX(Assoziation!$G$2:$G$96,MATCH(1,(A1623=Assoziation!$A$2:$A$96) * (Species!B1623=Assoziation!$B$2:$B$96) * (Species!C1623=Assoziation!$C$2:$C$96) * (Species!D1623=Assoziation!$D$2:$D$96),0)),"")))</f>
        <v>Borstgrasrasen</v>
      </c>
      <c r="H1623" s="11" t="s">
        <v>1553</v>
      </c>
      <c r="I1623" s="10">
        <v>0</v>
      </c>
      <c r="J1623" s="10">
        <v>0</v>
      </c>
      <c r="K1623" s="10">
        <v>0</v>
      </c>
      <c r="L1623" t="str">
        <f t="shared" si="139"/>
        <v xml:space="preserve">Carex </v>
      </c>
      <c r="M1623" t="str">
        <f t="shared" si="140"/>
        <v xml:space="preserve"> brunnescens</v>
      </c>
      <c r="N1623" t="str">
        <f t="shared" si="141"/>
        <v/>
      </c>
      <c r="O1623" t="str">
        <f t="shared" si="143"/>
        <v>Species</v>
      </c>
      <c r="P1623" t="str">
        <f t="shared" si="142"/>
        <v>(Pers.) Poir.</v>
      </c>
      <c r="Q1623" t="str">
        <f>LOOKUP(A1623,Formation!$A$2:$A$10,Formation!$B$2:$B$10)</f>
        <v>Grünland (Naturrasen, Wiesen und Weiden)</v>
      </c>
      <c r="R1623" t="str" cm="1">
        <f t="array" ref="R1623">INDEX(Klasse!$D$2:$D$42,MATCH(1,(A1623=Klasse!$A$2:$A$42) * (Species!B1623=Klasse!$B$2:$B$42),0))</f>
        <v>Gebirgs-Magerrasen</v>
      </c>
    </row>
    <row r="1624" spans="1:18" x14ac:dyDescent="0.3">
      <c r="A1624" s="10">
        <v>4</v>
      </c>
      <c r="B1624" s="10">
        <v>3</v>
      </c>
      <c r="C1624" s="10">
        <v>5</v>
      </c>
      <c r="E1624" t="str">
        <f>IF(C1624="",Options!$A$3,IF(D1624="",Options!$A$4,Options!$A$5))</f>
        <v>Verband</v>
      </c>
      <c r="F1624" t="str" cm="1">
        <f t="array" ref="F1624">IF(E1624=Options!$A$3,"",IF(E1624=Options!$A$4,INDEX(Verband!$E$2:$E$179,MATCH(1,(A1624=Verband!$A$2:$A$179) * (Species!B1624=Verband!$B$2:$B$179) * (Species!C1624=Verband!$C$2:$C$179),0)),IF(E1624=Options!$A$5,INDEX(Assoziation!$F$2:$F$96,MATCH(1,(A1624=Assoziation!$A$2:$A$96) * (Species!B1624=Assoziation!$B$2:$B$96) * (Species!C1624=Assoziation!$C$2:$C$96) * (Species!D1624=Assoziation!$D$2:$D$96),0)),"")))</f>
        <v>Nardion</v>
      </c>
      <c r="G1624" t="str" cm="1">
        <f t="array" ref="G1624">IF(E1624=Options!$A$3,INDEX(Klasse!$D$2:$D$42,MATCH(1,(A1624=Klasse!$A$2:$A$42) * (Species!B1624=Klasse!$B$2:$B$42),0)),IF(E1624=Options!$A$4,INDEX(Verband!$F$2:$F$179,MATCH(1,(A1624=Verband!$A$2:$A$179) * (Species!B1624=Verband!$B$2:$B$179) * (Species!C1624=Verband!$C$2:$C$179),0)),IF(E1624=Options!$A$5,INDEX(Assoziation!$G$2:$G$96,MATCH(1,(A1624=Assoziation!$A$2:$A$96) * (Species!B1624=Assoziation!$B$2:$B$96) * (Species!C1624=Assoziation!$C$2:$C$96) * (Species!D1624=Assoziation!$D$2:$D$96),0)),"")))</f>
        <v>Borstgrasrasen</v>
      </c>
      <c r="H1624" s="11" t="s">
        <v>1554</v>
      </c>
      <c r="I1624" s="10">
        <v>0</v>
      </c>
      <c r="J1624" s="10">
        <v>0</v>
      </c>
      <c r="K1624" s="10">
        <v>0</v>
      </c>
      <c r="L1624" t="str">
        <f t="shared" si="139"/>
        <v xml:space="preserve">Carex </v>
      </c>
      <c r="M1624" t="str">
        <f t="shared" si="140"/>
        <v xml:space="preserve"> leporina</v>
      </c>
      <c r="N1624" t="str">
        <f t="shared" si="141"/>
        <v/>
      </c>
      <c r="O1624" t="str">
        <f t="shared" si="143"/>
        <v>Species</v>
      </c>
      <c r="P1624" t="str">
        <f t="shared" si="142"/>
        <v>L.</v>
      </c>
      <c r="Q1624" t="str">
        <f>LOOKUP(A1624,Formation!$A$2:$A$10,Formation!$B$2:$B$10)</f>
        <v>Grünland (Naturrasen, Wiesen und Weiden)</v>
      </c>
      <c r="R1624" t="str" cm="1">
        <f t="array" ref="R1624">INDEX(Klasse!$D$2:$D$42,MATCH(1,(A1624=Klasse!$A$2:$A$42) * (Species!B1624=Klasse!$B$2:$B$42),0))</f>
        <v>Gebirgs-Magerrasen</v>
      </c>
    </row>
    <row r="1625" spans="1:18" x14ac:dyDescent="0.3">
      <c r="A1625" s="10">
        <v>4</v>
      </c>
      <c r="B1625" s="10">
        <v>3</v>
      </c>
      <c r="C1625" s="10">
        <v>5</v>
      </c>
      <c r="E1625" t="str">
        <f>IF(C1625="",Options!$A$3,IF(D1625="",Options!$A$4,Options!$A$5))</f>
        <v>Verband</v>
      </c>
      <c r="F1625" t="str" cm="1">
        <f t="array" ref="F1625">IF(E1625=Options!$A$3,"",IF(E1625=Options!$A$4,INDEX(Verband!$E$2:$E$179,MATCH(1,(A1625=Verband!$A$2:$A$179) * (Species!B1625=Verband!$B$2:$B$179) * (Species!C1625=Verband!$C$2:$C$179),0)),IF(E1625=Options!$A$5,INDEX(Assoziation!$F$2:$F$96,MATCH(1,(A1625=Assoziation!$A$2:$A$96) * (Species!B1625=Assoziation!$B$2:$B$96) * (Species!C1625=Assoziation!$C$2:$C$96) * (Species!D1625=Assoziation!$D$2:$D$96),0)),"")))</f>
        <v>Nardion</v>
      </c>
      <c r="G1625" t="str" cm="1">
        <f t="array" ref="G1625">IF(E1625=Options!$A$3,INDEX(Klasse!$D$2:$D$42,MATCH(1,(A1625=Klasse!$A$2:$A$42) * (Species!B1625=Klasse!$B$2:$B$42),0)),IF(E1625=Options!$A$4,INDEX(Verband!$F$2:$F$179,MATCH(1,(A1625=Verband!$A$2:$A$179) * (Species!B1625=Verband!$B$2:$B$179) * (Species!C1625=Verband!$C$2:$C$179),0)),IF(E1625=Options!$A$5,INDEX(Assoziation!$G$2:$G$96,MATCH(1,(A1625=Assoziation!$A$2:$A$96) * (Species!B1625=Assoziation!$B$2:$B$96) * (Species!C1625=Assoziation!$C$2:$C$96) * (Species!D1625=Assoziation!$D$2:$D$96),0)),"")))</f>
        <v>Borstgrasrasen</v>
      </c>
      <c r="H1625" s="11" t="s">
        <v>1555</v>
      </c>
      <c r="I1625" s="10">
        <v>0</v>
      </c>
      <c r="J1625" s="10">
        <v>0</v>
      </c>
      <c r="K1625" s="10">
        <v>0</v>
      </c>
      <c r="L1625" t="str">
        <f t="shared" si="139"/>
        <v xml:space="preserve">Carex </v>
      </c>
      <c r="M1625" t="str">
        <f t="shared" si="140"/>
        <v xml:space="preserve"> pallescens</v>
      </c>
      <c r="N1625" t="str">
        <f t="shared" si="141"/>
        <v/>
      </c>
      <c r="O1625" t="str">
        <f t="shared" si="143"/>
        <v>Species</v>
      </c>
      <c r="P1625" t="str">
        <f t="shared" si="142"/>
        <v>L.</v>
      </c>
      <c r="Q1625" t="str">
        <f>LOOKUP(A1625,Formation!$A$2:$A$10,Formation!$B$2:$B$10)</f>
        <v>Grünland (Naturrasen, Wiesen und Weiden)</v>
      </c>
      <c r="R1625" t="str" cm="1">
        <f t="array" ref="R1625">INDEX(Klasse!$D$2:$D$42,MATCH(1,(A1625=Klasse!$A$2:$A$42) * (Species!B1625=Klasse!$B$2:$B$42),0))</f>
        <v>Gebirgs-Magerrasen</v>
      </c>
    </row>
    <row r="1626" spans="1:18" x14ac:dyDescent="0.3">
      <c r="A1626" s="10">
        <v>4</v>
      </c>
      <c r="B1626" s="10">
        <v>3</v>
      </c>
      <c r="C1626" s="10">
        <v>5</v>
      </c>
      <c r="E1626" t="str">
        <f>IF(C1626="",Options!$A$3,IF(D1626="",Options!$A$4,Options!$A$5))</f>
        <v>Verband</v>
      </c>
      <c r="F1626" t="str" cm="1">
        <f t="array" ref="F1626">IF(E1626=Options!$A$3,"",IF(E1626=Options!$A$4,INDEX(Verband!$E$2:$E$179,MATCH(1,(A1626=Verband!$A$2:$A$179) * (Species!B1626=Verband!$B$2:$B$179) * (Species!C1626=Verband!$C$2:$C$179),0)),IF(E1626=Options!$A$5,INDEX(Assoziation!$F$2:$F$96,MATCH(1,(A1626=Assoziation!$A$2:$A$96) * (Species!B1626=Assoziation!$B$2:$B$96) * (Species!C1626=Assoziation!$C$2:$C$96) * (Species!D1626=Assoziation!$D$2:$D$96),0)),"")))</f>
        <v>Nardion</v>
      </c>
      <c r="G1626" t="str" cm="1">
        <f t="array" ref="G1626">IF(E1626=Options!$A$3,INDEX(Klasse!$D$2:$D$42,MATCH(1,(A1626=Klasse!$A$2:$A$42) * (Species!B1626=Klasse!$B$2:$B$42),0)),IF(E1626=Options!$A$4,INDEX(Verband!$F$2:$F$179,MATCH(1,(A1626=Verband!$A$2:$A$179) * (Species!B1626=Verband!$B$2:$B$179) * (Species!C1626=Verband!$C$2:$C$179),0)),IF(E1626=Options!$A$5,INDEX(Assoziation!$G$2:$G$96,MATCH(1,(A1626=Assoziation!$A$2:$A$96) * (Species!B1626=Assoziation!$B$2:$B$96) * (Species!C1626=Assoziation!$C$2:$C$96) * (Species!D1626=Assoziation!$D$2:$D$96),0)),"")))</f>
        <v>Borstgrasrasen</v>
      </c>
      <c r="H1626" s="11" t="s">
        <v>1556</v>
      </c>
      <c r="I1626" s="10">
        <v>0</v>
      </c>
      <c r="J1626" s="10">
        <v>0</v>
      </c>
      <c r="K1626" s="10">
        <v>0</v>
      </c>
      <c r="L1626" t="str">
        <f t="shared" si="139"/>
        <v xml:space="preserve">Carex </v>
      </c>
      <c r="M1626" t="str">
        <f t="shared" si="140"/>
        <v xml:space="preserve"> pilulifera</v>
      </c>
      <c r="N1626" t="str">
        <f t="shared" si="141"/>
        <v/>
      </c>
      <c r="O1626" t="str">
        <f t="shared" si="143"/>
        <v>Species</v>
      </c>
      <c r="P1626" t="str">
        <f t="shared" si="142"/>
        <v>L.</v>
      </c>
      <c r="Q1626" t="str">
        <f>LOOKUP(A1626,Formation!$A$2:$A$10,Formation!$B$2:$B$10)</f>
        <v>Grünland (Naturrasen, Wiesen und Weiden)</v>
      </c>
      <c r="R1626" t="str" cm="1">
        <f t="array" ref="R1626">INDEX(Klasse!$D$2:$D$42,MATCH(1,(A1626=Klasse!$A$2:$A$42) * (Species!B1626=Klasse!$B$2:$B$42),0))</f>
        <v>Gebirgs-Magerrasen</v>
      </c>
    </row>
    <row r="1627" spans="1:18" x14ac:dyDescent="0.3">
      <c r="A1627" s="10">
        <v>4</v>
      </c>
      <c r="B1627" s="10">
        <v>3</v>
      </c>
      <c r="C1627" s="10">
        <v>5</v>
      </c>
      <c r="E1627" t="str">
        <f>IF(C1627="",Options!$A$3,IF(D1627="",Options!$A$4,Options!$A$5))</f>
        <v>Verband</v>
      </c>
      <c r="F1627" t="str" cm="1">
        <f t="array" ref="F1627">IF(E1627=Options!$A$3,"",IF(E1627=Options!$A$4,INDEX(Verband!$E$2:$E$179,MATCH(1,(A1627=Verband!$A$2:$A$179) * (Species!B1627=Verband!$B$2:$B$179) * (Species!C1627=Verband!$C$2:$C$179),0)),IF(E1627=Options!$A$5,INDEX(Assoziation!$F$2:$F$96,MATCH(1,(A1627=Assoziation!$A$2:$A$96) * (Species!B1627=Assoziation!$B$2:$B$96) * (Species!C1627=Assoziation!$C$2:$C$96) * (Species!D1627=Assoziation!$D$2:$D$96),0)),"")))</f>
        <v>Nardion</v>
      </c>
      <c r="G1627" t="str" cm="1">
        <f t="array" ref="G1627">IF(E1627=Options!$A$3,INDEX(Klasse!$D$2:$D$42,MATCH(1,(A1627=Klasse!$A$2:$A$42) * (Species!B1627=Klasse!$B$2:$B$42),0)),IF(E1627=Options!$A$4,INDEX(Verband!$F$2:$F$179,MATCH(1,(A1627=Verband!$A$2:$A$179) * (Species!B1627=Verband!$B$2:$B$179) * (Species!C1627=Verband!$C$2:$C$179),0)),IF(E1627=Options!$A$5,INDEX(Assoziation!$G$2:$G$96,MATCH(1,(A1627=Assoziation!$A$2:$A$96) * (Species!B1627=Assoziation!$B$2:$B$96) * (Species!C1627=Assoziation!$C$2:$C$96) * (Species!D1627=Assoziation!$D$2:$D$96),0)),"")))</f>
        <v>Borstgrasrasen</v>
      </c>
      <c r="H1627" s="11" t="s">
        <v>1557</v>
      </c>
      <c r="I1627" s="10">
        <v>0</v>
      </c>
      <c r="J1627" s="10">
        <v>0</v>
      </c>
      <c r="K1627" s="10">
        <v>0</v>
      </c>
      <c r="L1627" t="str">
        <f t="shared" si="139"/>
        <v xml:space="preserve">Centaurea </v>
      </c>
      <c r="M1627" t="str">
        <f t="shared" si="140"/>
        <v xml:space="preserve"> nervosa</v>
      </c>
      <c r="N1627" t="str">
        <f t="shared" si="141"/>
        <v/>
      </c>
      <c r="O1627" t="str">
        <f t="shared" si="143"/>
        <v>Species</v>
      </c>
      <c r="P1627" t="str">
        <f t="shared" si="142"/>
        <v>Willd.</v>
      </c>
      <c r="Q1627" t="str">
        <f>LOOKUP(A1627,Formation!$A$2:$A$10,Formation!$B$2:$B$10)</f>
        <v>Grünland (Naturrasen, Wiesen und Weiden)</v>
      </c>
      <c r="R1627" t="str" cm="1">
        <f t="array" ref="R1627">INDEX(Klasse!$D$2:$D$42,MATCH(1,(A1627=Klasse!$A$2:$A$42) * (Species!B1627=Klasse!$B$2:$B$42),0))</f>
        <v>Gebirgs-Magerrasen</v>
      </c>
    </row>
    <row r="1628" spans="1:18" x14ac:dyDescent="0.3">
      <c r="A1628" s="10">
        <v>4</v>
      </c>
      <c r="B1628" s="10">
        <v>3</v>
      </c>
      <c r="C1628" s="10">
        <v>5</v>
      </c>
      <c r="E1628" t="str">
        <f>IF(C1628="",Options!$A$3,IF(D1628="",Options!$A$4,Options!$A$5))</f>
        <v>Verband</v>
      </c>
      <c r="F1628" t="str" cm="1">
        <f t="array" ref="F1628">IF(E1628=Options!$A$3,"",IF(E1628=Options!$A$4,INDEX(Verband!$E$2:$E$179,MATCH(1,(A1628=Verband!$A$2:$A$179) * (Species!B1628=Verband!$B$2:$B$179) * (Species!C1628=Verband!$C$2:$C$179),0)),IF(E1628=Options!$A$5,INDEX(Assoziation!$F$2:$F$96,MATCH(1,(A1628=Assoziation!$A$2:$A$96) * (Species!B1628=Assoziation!$B$2:$B$96) * (Species!C1628=Assoziation!$C$2:$C$96) * (Species!D1628=Assoziation!$D$2:$D$96),0)),"")))</f>
        <v>Nardion</v>
      </c>
      <c r="G1628" t="str" cm="1">
        <f t="array" ref="G1628">IF(E1628=Options!$A$3,INDEX(Klasse!$D$2:$D$42,MATCH(1,(A1628=Klasse!$A$2:$A$42) * (Species!B1628=Klasse!$B$2:$B$42),0)),IF(E1628=Options!$A$4,INDEX(Verband!$F$2:$F$179,MATCH(1,(A1628=Verband!$A$2:$A$179) * (Species!B1628=Verband!$B$2:$B$179) * (Species!C1628=Verband!$C$2:$C$179),0)),IF(E1628=Options!$A$5,INDEX(Assoziation!$G$2:$G$96,MATCH(1,(A1628=Assoziation!$A$2:$A$96) * (Species!B1628=Assoziation!$B$2:$B$96) * (Species!C1628=Assoziation!$C$2:$C$96) * (Species!D1628=Assoziation!$D$2:$D$96),0)),"")))</f>
        <v>Borstgrasrasen</v>
      </c>
      <c r="H1628" s="11" t="s">
        <v>1558</v>
      </c>
      <c r="I1628" s="10">
        <v>0</v>
      </c>
      <c r="J1628" s="10">
        <v>0</v>
      </c>
      <c r="K1628" s="10">
        <v>0</v>
      </c>
      <c r="L1628" t="str">
        <f t="shared" si="139"/>
        <v xml:space="preserve">Coeloglossum </v>
      </c>
      <c r="M1628" t="str">
        <f t="shared" si="140"/>
        <v xml:space="preserve"> viride</v>
      </c>
      <c r="N1628" t="str">
        <f t="shared" si="141"/>
        <v/>
      </c>
      <c r="O1628" t="str">
        <f t="shared" si="143"/>
        <v>Species</v>
      </c>
      <c r="P1628" t="str">
        <f t="shared" si="142"/>
        <v>(L.) Hartm.</v>
      </c>
      <c r="Q1628" t="str">
        <f>LOOKUP(A1628,Formation!$A$2:$A$10,Formation!$B$2:$B$10)</f>
        <v>Grünland (Naturrasen, Wiesen und Weiden)</v>
      </c>
      <c r="R1628" t="str" cm="1">
        <f t="array" ref="R1628">INDEX(Klasse!$D$2:$D$42,MATCH(1,(A1628=Klasse!$A$2:$A$42) * (Species!B1628=Klasse!$B$2:$B$42),0))</f>
        <v>Gebirgs-Magerrasen</v>
      </c>
    </row>
    <row r="1629" spans="1:18" x14ac:dyDescent="0.3">
      <c r="A1629" s="10">
        <v>4</v>
      </c>
      <c r="B1629" s="10">
        <v>3</v>
      </c>
      <c r="C1629" s="10">
        <v>5</v>
      </c>
      <c r="E1629" t="str">
        <f>IF(C1629="",Options!$A$3,IF(D1629="",Options!$A$4,Options!$A$5))</f>
        <v>Verband</v>
      </c>
      <c r="F1629" t="str" cm="1">
        <f t="array" ref="F1629">IF(E1629=Options!$A$3,"",IF(E1629=Options!$A$4,INDEX(Verband!$E$2:$E$179,MATCH(1,(A1629=Verband!$A$2:$A$179) * (Species!B1629=Verband!$B$2:$B$179) * (Species!C1629=Verband!$C$2:$C$179),0)),IF(E1629=Options!$A$5,INDEX(Assoziation!$F$2:$F$96,MATCH(1,(A1629=Assoziation!$A$2:$A$96) * (Species!B1629=Assoziation!$B$2:$B$96) * (Species!C1629=Assoziation!$C$2:$C$96) * (Species!D1629=Assoziation!$D$2:$D$96),0)),"")))</f>
        <v>Nardion</v>
      </c>
      <c r="G1629" t="str" cm="1">
        <f t="array" ref="G1629">IF(E1629=Options!$A$3,INDEX(Klasse!$D$2:$D$42,MATCH(1,(A1629=Klasse!$A$2:$A$42) * (Species!B1629=Klasse!$B$2:$B$42),0)),IF(E1629=Options!$A$4,INDEX(Verband!$F$2:$F$179,MATCH(1,(A1629=Verband!$A$2:$A$179) * (Species!B1629=Verband!$B$2:$B$179) * (Species!C1629=Verband!$C$2:$C$179),0)),IF(E1629=Options!$A$5,INDEX(Assoziation!$G$2:$G$96,MATCH(1,(A1629=Assoziation!$A$2:$A$96) * (Species!B1629=Assoziation!$B$2:$B$96) * (Species!C1629=Assoziation!$C$2:$C$96) * (Species!D1629=Assoziation!$D$2:$D$96),0)),"")))</f>
        <v>Borstgrasrasen</v>
      </c>
      <c r="H1629" s="11" t="s">
        <v>1559</v>
      </c>
      <c r="I1629" s="10">
        <v>0</v>
      </c>
      <c r="J1629" s="10">
        <v>0</v>
      </c>
      <c r="K1629" s="10">
        <v>0</v>
      </c>
      <c r="L1629" t="str">
        <f t="shared" ref="L1629:L1692" si="144">IF(O1629="Genus",H1629,LEFT(H1629,FIND(" ",H1629)))</f>
        <v xml:space="preserve">Crepis </v>
      </c>
      <c r="M1629" t="str">
        <f t="shared" ref="M1629:M1692" si="145">IF(O1629="Genus","",MID(H1629,FIND(" ",H1629),FIND(" ",H1629,FIND(" ",H1629)+1)-FIND(" ",H1629)))</f>
        <v xml:space="preserve"> conyzifolia</v>
      </c>
      <c r="N1629" t="str">
        <f t="shared" ref="N1629:N1692" si="146">IF(O1629="Subspecies",MID(H1629,FIND("subsp. ",H1629)+7,LEN(H1629)-FIND("subsp. ",H1629)+7),"")</f>
        <v/>
      </c>
      <c r="O1629" t="str">
        <f t="shared" si="143"/>
        <v>Species</v>
      </c>
      <c r="P1629" t="str">
        <f t="shared" ref="P1629:P1692" si="147">IF(O1629="Species",RIGHT(H1629,LEN(H1629)-FIND(" ",H1629,FIND(" ",H1629)+1)),"")</f>
        <v>(Gouan) A. Kern.</v>
      </c>
      <c r="Q1629" t="str">
        <f>LOOKUP(A1629,Formation!$A$2:$A$10,Formation!$B$2:$B$10)</f>
        <v>Grünland (Naturrasen, Wiesen und Weiden)</v>
      </c>
      <c r="R1629" t="str" cm="1">
        <f t="array" ref="R1629">INDEX(Klasse!$D$2:$D$42,MATCH(1,(A1629=Klasse!$A$2:$A$42) * (Species!B1629=Klasse!$B$2:$B$42),0))</f>
        <v>Gebirgs-Magerrasen</v>
      </c>
    </row>
    <row r="1630" spans="1:18" x14ac:dyDescent="0.3">
      <c r="A1630" s="10">
        <v>4</v>
      </c>
      <c r="B1630" s="10">
        <v>3</v>
      </c>
      <c r="C1630" s="10">
        <v>5</v>
      </c>
      <c r="E1630" t="str">
        <f>IF(C1630="",Options!$A$3,IF(D1630="",Options!$A$4,Options!$A$5))</f>
        <v>Verband</v>
      </c>
      <c r="F1630" t="str" cm="1">
        <f t="array" ref="F1630">IF(E1630=Options!$A$3,"",IF(E1630=Options!$A$4,INDEX(Verband!$E$2:$E$179,MATCH(1,(A1630=Verband!$A$2:$A$179) * (Species!B1630=Verband!$B$2:$B$179) * (Species!C1630=Verband!$C$2:$C$179),0)),IF(E1630=Options!$A$5,INDEX(Assoziation!$F$2:$F$96,MATCH(1,(A1630=Assoziation!$A$2:$A$96) * (Species!B1630=Assoziation!$B$2:$B$96) * (Species!C1630=Assoziation!$C$2:$C$96) * (Species!D1630=Assoziation!$D$2:$D$96),0)),"")))</f>
        <v>Nardion</v>
      </c>
      <c r="G1630" t="str" cm="1">
        <f t="array" ref="G1630">IF(E1630=Options!$A$3,INDEX(Klasse!$D$2:$D$42,MATCH(1,(A1630=Klasse!$A$2:$A$42) * (Species!B1630=Klasse!$B$2:$B$42),0)),IF(E1630=Options!$A$4,INDEX(Verband!$F$2:$F$179,MATCH(1,(A1630=Verband!$A$2:$A$179) * (Species!B1630=Verband!$B$2:$B$179) * (Species!C1630=Verband!$C$2:$C$179),0)),IF(E1630=Options!$A$5,INDEX(Assoziation!$G$2:$G$96,MATCH(1,(A1630=Assoziation!$A$2:$A$96) * (Species!B1630=Assoziation!$B$2:$B$96) * (Species!C1630=Assoziation!$C$2:$C$96) * (Species!D1630=Assoziation!$D$2:$D$96),0)),"")))</f>
        <v>Borstgrasrasen</v>
      </c>
      <c r="H1630" s="11" t="s">
        <v>1560</v>
      </c>
      <c r="I1630" s="10">
        <v>0</v>
      </c>
      <c r="J1630" s="10">
        <v>0</v>
      </c>
      <c r="K1630" s="10">
        <v>0</v>
      </c>
      <c r="L1630" t="str">
        <f t="shared" si="144"/>
        <v xml:space="preserve">Danthonia </v>
      </c>
      <c r="M1630" t="str">
        <f t="shared" si="145"/>
        <v xml:space="preserve"> decumbens</v>
      </c>
      <c r="N1630" t="str">
        <f t="shared" si="146"/>
        <v/>
      </c>
      <c r="O1630" t="str">
        <f t="shared" si="143"/>
        <v>Species</v>
      </c>
      <c r="P1630" t="str">
        <f t="shared" si="147"/>
        <v>(L.) DC.</v>
      </c>
      <c r="Q1630" t="str">
        <f>LOOKUP(A1630,Formation!$A$2:$A$10,Formation!$B$2:$B$10)</f>
        <v>Grünland (Naturrasen, Wiesen und Weiden)</v>
      </c>
      <c r="R1630" t="str" cm="1">
        <f t="array" ref="R1630">INDEX(Klasse!$D$2:$D$42,MATCH(1,(A1630=Klasse!$A$2:$A$42) * (Species!B1630=Klasse!$B$2:$B$42),0))</f>
        <v>Gebirgs-Magerrasen</v>
      </c>
    </row>
    <row r="1631" spans="1:18" x14ac:dyDescent="0.3">
      <c r="A1631" s="10">
        <v>4</v>
      </c>
      <c r="B1631" s="10">
        <v>3</v>
      </c>
      <c r="C1631" s="10">
        <v>5</v>
      </c>
      <c r="E1631" t="str">
        <f>IF(C1631="",Options!$A$3,IF(D1631="",Options!$A$4,Options!$A$5))</f>
        <v>Verband</v>
      </c>
      <c r="F1631" t="str" cm="1">
        <f t="array" ref="F1631">IF(E1631=Options!$A$3,"",IF(E1631=Options!$A$4,INDEX(Verband!$E$2:$E$179,MATCH(1,(A1631=Verband!$A$2:$A$179) * (Species!B1631=Verband!$B$2:$B$179) * (Species!C1631=Verband!$C$2:$C$179),0)),IF(E1631=Options!$A$5,INDEX(Assoziation!$F$2:$F$96,MATCH(1,(A1631=Assoziation!$A$2:$A$96) * (Species!B1631=Assoziation!$B$2:$B$96) * (Species!C1631=Assoziation!$C$2:$C$96) * (Species!D1631=Assoziation!$D$2:$D$96),0)),"")))</f>
        <v>Nardion</v>
      </c>
      <c r="G1631" t="str" cm="1">
        <f t="array" ref="G1631">IF(E1631=Options!$A$3,INDEX(Klasse!$D$2:$D$42,MATCH(1,(A1631=Klasse!$A$2:$A$42) * (Species!B1631=Klasse!$B$2:$B$42),0)),IF(E1631=Options!$A$4,INDEX(Verband!$F$2:$F$179,MATCH(1,(A1631=Verband!$A$2:$A$179) * (Species!B1631=Verband!$B$2:$B$179) * (Species!C1631=Verband!$C$2:$C$179),0)),IF(E1631=Options!$A$5,INDEX(Assoziation!$G$2:$G$96,MATCH(1,(A1631=Assoziation!$A$2:$A$96) * (Species!B1631=Assoziation!$B$2:$B$96) * (Species!C1631=Assoziation!$C$2:$C$96) * (Species!D1631=Assoziation!$D$2:$D$96),0)),"")))</f>
        <v>Borstgrasrasen</v>
      </c>
      <c r="H1631" s="11" t="s">
        <v>1561</v>
      </c>
      <c r="I1631" s="10">
        <v>0</v>
      </c>
      <c r="J1631" s="10">
        <v>0</v>
      </c>
      <c r="K1631" s="10">
        <v>0</v>
      </c>
      <c r="L1631" t="str">
        <f t="shared" si="144"/>
        <v xml:space="preserve">Festuca </v>
      </c>
      <c r="M1631" t="str">
        <f t="shared" si="145"/>
        <v xml:space="preserve"> nigrescens</v>
      </c>
      <c r="N1631" t="str">
        <f t="shared" si="146"/>
        <v/>
      </c>
      <c r="O1631" t="str">
        <f t="shared" si="143"/>
        <v>Species</v>
      </c>
      <c r="P1631" t="str">
        <f t="shared" si="147"/>
        <v>Lam.</v>
      </c>
      <c r="Q1631" t="str">
        <f>LOOKUP(A1631,Formation!$A$2:$A$10,Formation!$B$2:$B$10)</f>
        <v>Grünland (Naturrasen, Wiesen und Weiden)</v>
      </c>
      <c r="R1631" t="str" cm="1">
        <f t="array" ref="R1631">INDEX(Klasse!$D$2:$D$42,MATCH(1,(A1631=Klasse!$A$2:$A$42) * (Species!B1631=Klasse!$B$2:$B$42),0))</f>
        <v>Gebirgs-Magerrasen</v>
      </c>
    </row>
    <row r="1632" spans="1:18" x14ac:dyDescent="0.3">
      <c r="A1632" s="10">
        <v>4</v>
      </c>
      <c r="B1632" s="10">
        <v>3</v>
      </c>
      <c r="C1632" s="10">
        <v>5</v>
      </c>
      <c r="E1632" t="str">
        <f>IF(C1632="",Options!$A$3,IF(D1632="",Options!$A$4,Options!$A$5))</f>
        <v>Verband</v>
      </c>
      <c r="F1632" t="str" cm="1">
        <f t="array" ref="F1632">IF(E1632=Options!$A$3,"",IF(E1632=Options!$A$4,INDEX(Verband!$E$2:$E$179,MATCH(1,(A1632=Verband!$A$2:$A$179) * (Species!B1632=Verband!$B$2:$B$179) * (Species!C1632=Verband!$C$2:$C$179),0)),IF(E1632=Options!$A$5,INDEX(Assoziation!$F$2:$F$96,MATCH(1,(A1632=Assoziation!$A$2:$A$96) * (Species!B1632=Assoziation!$B$2:$B$96) * (Species!C1632=Assoziation!$C$2:$C$96) * (Species!D1632=Assoziation!$D$2:$D$96),0)),"")))</f>
        <v>Nardion</v>
      </c>
      <c r="G1632" t="str" cm="1">
        <f t="array" ref="G1632">IF(E1632=Options!$A$3,INDEX(Klasse!$D$2:$D$42,MATCH(1,(A1632=Klasse!$A$2:$A$42) * (Species!B1632=Klasse!$B$2:$B$42),0)),IF(E1632=Options!$A$4,INDEX(Verband!$F$2:$F$179,MATCH(1,(A1632=Verband!$A$2:$A$179) * (Species!B1632=Verband!$B$2:$B$179) * (Species!C1632=Verband!$C$2:$C$179),0)),IF(E1632=Options!$A$5,INDEX(Assoziation!$G$2:$G$96,MATCH(1,(A1632=Assoziation!$A$2:$A$96) * (Species!B1632=Assoziation!$B$2:$B$96) * (Species!C1632=Assoziation!$C$2:$C$96) * (Species!D1632=Assoziation!$D$2:$D$96),0)),"")))</f>
        <v>Borstgrasrasen</v>
      </c>
      <c r="H1632" s="11" t="s">
        <v>1562</v>
      </c>
      <c r="I1632" s="10">
        <v>0</v>
      </c>
      <c r="J1632" s="10">
        <v>0</v>
      </c>
      <c r="K1632" s="10">
        <v>0</v>
      </c>
      <c r="L1632" t="str">
        <f t="shared" si="144"/>
        <v xml:space="preserve">Gentiana </v>
      </c>
      <c r="M1632" t="str">
        <f t="shared" si="145"/>
        <v xml:space="preserve"> pannonica</v>
      </c>
      <c r="N1632" t="str">
        <f t="shared" si="146"/>
        <v/>
      </c>
      <c r="O1632" t="str">
        <f t="shared" si="143"/>
        <v>Species</v>
      </c>
      <c r="P1632" t="str">
        <f t="shared" si="147"/>
        <v>Scop.</v>
      </c>
      <c r="Q1632" t="str">
        <f>LOOKUP(A1632,Formation!$A$2:$A$10,Formation!$B$2:$B$10)</f>
        <v>Grünland (Naturrasen, Wiesen und Weiden)</v>
      </c>
      <c r="R1632" t="str" cm="1">
        <f t="array" ref="R1632">INDEX(Klasse!$D$2:$D$42,MATCH(1,(A1632=Klasse!$A$2:$A$42) * (Species!B1632=Klasse!$B$2:$B$42),0))</f>
        <v>Gebirgs-Magerrasen</v>
      </c>
    </row>
    <row r="1633" spans="1:18" x14ac:dyDescent="0.3">
      <c r="A1633" s="10">
        <v>4</v>
      </c>
      <c r="B1633" s="10">
        <v>3</v>
      </c>
      <c r="C1633" s="10">
        <v>5</v>
      </c>
      <c r="E1633" t="str">
        <f>IF(C1633="",Options!$A$3,IF(D1633="",Options!$A$4,Options!$A$5))</f>
        <v>Verband</v>
      </c>
      <c r="F1633" t="str" cm="1">
        <f t="array" ref="F1633">IF(E1633=Options!$A$3,"",IF(E1633=Options!$A$4,INDEX(Verband!$E$2:$E$179,MATCH(1,(A1633=Verband!$A$2:$A$179) * (Species!B1633=Verband!$B$2:$B$179) * (Species!C1633=Verband!$C$2:$C$179),0)),IF(E1633=Options!$A$5,INDEX(Assoziation!$F$2:$F$96,MATCH(1,(A1633=Assoziation!$A$2:$A$96) * (Species!B1633=Assoziation!$B$2:$B$96) * (Species!C1633=Assoziation!$C$2:$C$96) * (Species!D1633=Assoziation!$D$2:$D$96),0)),"")))</f>
        <v>Nardion</v>
      </c>
      <c r="G1633" t="str" cm="1">
        <f t="array" ref="G1633">IF(E1633=Options!$A$3,INDEX(Klasse!$D$2:$D$42,MATCH(1,(A1633=Klasse!$A$2:$A$42) * (Species!B1633=Klasse!$B$2:$B$42),0)),IF(E1633=Options!$A$4,INDEX(Verband!$F$2:$F$179,MATCH(1,(A1633=Verband!$A$2:$A$179) * (Species!B1633=Verband!$B$2:$B$179) * (Species!C1633=Verband!$C$2:$C$179),0)),IF(E1633=Options!$A$5,INDEX(Assoziation!$G$2:$G$96,MATCH(1,(A1633=Assoziation!$A$2:$A$96) * (Species!B1633=Assoziation!$B$2:$B$96) * (Species!C1633=Assoziation!$C$2:$C$96) * (Species!D1633=Assoziation!$D$2:$D$96),0)),"")))</f>
        <v>Borstgrasrasen</v>
      </c>
      <c r="H1633" s="11" t="s">
        <v>1563</v>
      </c>
      <c r="I1633" s="10">
        <v>0</v>
      </c>
      <c r="J1633" s="10">
        <v>0</v>
      </c>
      <c r="K1633" s="10">
        <v>0</v>
      </c>
      <c r="L1633" t="str">
        <f t="shared" si="144"/>
        <v xml:space="preserve">Gentiana </v>
      </c>
      <c r="M1633" t="str">
        <f t="shared" si="145"/>
        <v xml:space="preserve"> punctata</v>
      </c>
      <c r="N1633" t="str">
        <f t="shared" si="146"/>
        <v/>
      </c>
      <c r="O1633" t="str">
        <f t="shared" si="143"/>
        <v>Species</v>
      </c>
      <c r="P1633" t="str">
        <f t="shared" si="147"/>
        <v>L.</v>
      </c>
      <c r="Q1633" t="str">
        <f>LOOKUP(A1633,Formation!$A$2:$A$10,Formation!$B$2:$B$10)</f>
        <v>Grünland (Naturrasen, Wiesen und Weiden)</v>
      </c>
      <c r="R1633" t="str" cm="1">
        <f t="array" ref="R1633">INDEX(Klasse!$D$2:$D$42,MATCH(1,(A1633=Klasse!$A$2:$A$42) * (Species!B1633=Klasse!$B$2:$B$42),0))</f>
        <v>Gebirgs-Magerrasen</v>
      </c>
    </row>
    <row r="1634" spans="1:18" x14ac:dyDescent="0.3">
      <c r="A1634" s="10">
        <v>4</v>
      </c>
      <c r="B1634" s="10">
        <v>3</v>
      </c>
      <c r="C1634" s="10">
        <v>5</v>
      </c>
      <c r="E1634" t="str">
        <f>IF(C1634="",Options!$A$3,IF(D1634="",Options!$A$4,Options!$A$5))</f>
        <v>Verband</v>
      </c>
      <c r="F1634" t="str" cm="1">
        <f t="array" ref="F1634">IF(E1634=Options!$A$3,"",IF(E1634=Options!$A$4,INDEX(Verband!$E$2:$E$179,MATCH(1,(A1634=Verband!$A$2:$A$179) * (Species!B1634=Verband!$B$2:$B$179) * (Species!C1634=Verband!$C$2:$C$179),0)),IF(E1634=Options!$A$5,INDEX(Assoziation!$F$2:$F$96,MATCH(1,(A1634=Assoziation!$A$2:$A$96) * (Species!B1634=Assoziation!$B$2:$B$96) * (Species!C1634=Assoziation!$C$2:$C$96) * (Species!D1634=Assoziation!$D$2:$D$96),0)),"")))</f>
        <v>Nardion</v>
      </c>
      <c r="G1634" t="str" cm="1">
        <f t="array" ref="G1634">IF(E1634=Options!$A$3,INDEX(Klasse!$D$2:$D$42,MATCH(1,(A1634=Klasse!$A$2:$A$42) * (Species!B1634=Klasse!$B$2:$B$42),0)),IF(E1634=Options!$A$4,INDEX(Verband!$F$2:$F$179,MATCH(1,(A1634=Verband!$A$2:$A$179) * (Species!B1634=Verband!$B$2:$B$179) * (Species!C1634=Verband!$C$2:$C$179),0)),IF(E1634=Options!$A$5,INDEX(Assoziation!$G$2:$G$96,MATCH(1,(A1634=Assoziation!$A$2:$A$96) * (Species!B1634=Assoziation!$B$2:$B$96) * (Species!C1634=Assoziation!$C$2:$C$96) * (Species!D1634=Assoziation!$D$2:$D$96),0)),"")))</f>
        <v>Borstgrasrasen</v>
      </c>
      <c r="H1634" s="11" t="s">
        <v>1564</v>
      </c>
      <c r="I1634" s="10">
        <v>0</v>
      </c>
      <c r="J1634" s="10">
        <v>0</v>
      </c>
      <c r="K1634" s="10">
        <v>0</v>
      </c>
      <c r="L1634" t="str">
        <f t="shared" si="144"/>
        <v xml:space="preserve">Gentiana </v>
      </c>
      <c r="M1634" t="str">
        <f t="shared" si="145"/>
        <v xml:space="preserve"> purpurea</v>
      </c>
      <c r="N1634" t="str">
        <f t="shared" si="146"/>
        <v/>
      </c>
      <c r="O1634" t="str">
        <f t="shared" si="143"/>
        <v>Species</v>
      </c>
      <c r="P1634" t="str">
        <f t="shared" si="147"/>
        <v>L.</v>
      </c>
      <c r="Q1634" t="str">
        <f>LOOKUP(A1634,Formation!$A$2:$A$10,Formation!$B$2:$B$10)</f>
        <v>Grünland (Naturrasen, Wiesen und Weiden)</v>
      </c>
      <c r="R1634" t="str" cm="1">
        <f t="array" ref="R1634">INDEX(Klasse!$D$2:$D$42,MATCH(1,(A1634=Klasse!$A$2:$A$42) * (Species!B1634=Klasse!$B$2:$B$42),0))</f>
        <v>Gebirgs-Magerrasen</v>
      </c>
    </row>
    <row r="1635" spans="1:18" x14ac:dyDescent="0.3">
      <c r="A1635" s="10">
        <v>4</v>
      </c>
      <c r="B1635" s="10">
        <v>3</v>
      </c>
      <c r="C1635" s="10">
        <v>5</v>
      </c>
      <c r="E1635" t="str">
        <f>IF(C1635="",Options!$A$3,IF(D1635="",Options!$A$4,Options!$A$5))</f>
        <v>Verband</v>
      </c>
      <c r="F1635" t="str" cm="1">
        <f t="array" ref="F1635">IF(E1635=Options!$A$3,"",IF(E1635=Options!$A$4,INDEX(Verband!$E$2:$E$179,MATCH(1,(A1635=Verband!$A$2:$A$179) * (Species!B1635=Verband!$B$2:$B$179) * (Species!C1635=Verband!$C$2:$C$179),0)),IF(E1635=Options!$A$5,INDEX(Assoziation!$F$2:$F$96,MATCH(1,(A1635=Assoziation!$A$2:$A$96) * (Species!B1635=Assoziation!$B$2:$B$96) * (Species!C1635=Assoziation!$C$2:$C$96) * (Species!D1635=Assoziation!$D$2:$D$96),0)),"")))</f>
        <v>Nardion</v>
      </c>
      <c r="G1635" t="str" cm="1">
        <f t="array" ref="G1635">IF(E1635=Options!$A$3,INDEX(Klasse!$D$2:$D$42,MATCH(1,(A1635=Klasse!$A$2:$A$42) * (Species!B1635=Klasse!$B$2:$B$42),0)),IF(E1635=Options!$A$4,INDEX(Verband!$F$2:$F$179,MATCH(1,(A1635=Verband!$A$2:$A$179) * (Species!B1635=Verband!$B$2:$B$179) * (Species!C1635=Verband!$C$2:$C$179),0)),IF(E1635=Options!$A$5,INDEX(Assoziation!$G$2:$G$96,MATCH(1,(A1635=Assoziation!$A$2:$A$96) * (Species!B1635=Assoziation!$B$2:$B$96) * (Species!C1635=Assoziation!$C$2:$C$96) * (Species!D1635=Assoziation!$D$2:$D$96),0)),"")))</f>
        <v>Borstgrasrasen</v>
      </c>
      <c r="H1635" s="11" t="s">
        <v>1565</v>
      </c>
      <c r="I1635" s="10">
        <v>0</v>
      </c>
      <c r="J1635" s="10">
        <v>0</v>
      </c>
      <c r="K1635" s="10">
        <v>0</v>
      </c>
      <c r="L1635" t="str">
        <f t="shared" si="144"/>
        <v xml:space="preserve">Gnaphalium </v>
      </c>
      <c r="M1635" t="str">
        <f t="shared" si="145"/>
        <v xml:space="preserve"> sylvaticum</v>
      </c>
      <c r="N1635" t="str">
        <f t="shared" si="146"/>
        <v/>
      </c>
      <c r="O1635" t="str">
        <f t="shared" si="143"/>
        <v>Species</v>
      </c>
      <c r="P1635" t="str">
        <f t="shared" si="147"/>
        <v>L.</v>
      </c>
      <c r="Q1635" t="str">
        <f>LOOKUP(A1635,Formation!$A$2:$A$10,Formation!$B$2:$B$10)</f>
        <v>Grünland (Naturrasen, Wiesen und Weiden)</v>
      </c>
      <c r="R1635" t="str" cm="1">
        <f t="array" ref="R1635">INDEX(Klasse!$D$2:$D$42,MATCH(1,(A1635=Klasse!$A$2:$A$42) * (Species!B1635=Klasse!$B$2:$B$42),0))</f>
        <v>Gebirgs-Magerrasen</v>
      </c>
    </row>
    <row r="1636" spans="1:18" x14ac:dyDescent="0.3">
      <c r="A1636" s="10">
        <v>4</v>
      </c>
      <c r="B1636" s="10">
        <v>3</v>
      </c>
      <c r="C1636" s="10">
        <v>5</v>
      </c>
      <c r="E1636" t="str">
        <f>IF(C1636="",Options!$A$3,IF(D1636="",Options!$A$4,Options!$A$5))</f>
        <v>Verband</v>
      </c>
      <c r="F1636" t="str" cm="1">
        <f t="array" ref="F1636">IF(E1636=Options!$A$3,"",IF(E1636=Options!$A$4,INDEX(Verband!$E$2:$E$179,MATCH(1,(A1636=Verband!$A$2:$A$179) * (Species!B1636=Verband!$B$2:$B$179) * (Species!C1636=Verband!$C$2:$C$179),0)),IF(E1636=Options!$A$5,INDEX(Assoziation!$F$2:$F$96,MATCH(1,(A1636=Assoziation!$A$2:$A$96) * (Species!B1636=Assoziation!$B$2:$B$96) * (Species!C1636=Assoziation!$C$2:$C$96) * (Species!D1636=Assoziation!$D$2:$D$96),0)),"")))</f>
        <v>Nardion</v>
      </c>
      <c r="G1636" t="str" cm="1">
        <f t="array" ref="G1636">IF(E1636=Options!$A$3,INDEX(Klasse!$D$2:$D$42,MATCH(1,(A1636=Klasse!$A$2:$A$42) * (Species!B1636=Klasse!$B$2:$B$42),0)),IF(E1636=Options!$A$4,INDEX(Verband!$F$2:$F$179,MATCH(1,(A1636=Verband!$A$2:$A$179) * (Species!B1636=Verband!$B$2:$B$179) * (Species!C1636=Verband!$C$2:$C$179),0)),IF(E1636=Options!$A$5,INDEX(Assoziation!$G$2:$G$96,MATCH(1,(A1636=Assoziation!$A$2:$A$96) * (Species!B1636=Assoziation!$B$2:$B$96) * (Species!C1636=Assoziation!$C$2:$C$96) * (Species!D1636=Assoziation!$D$2:$D$96),0)),"")))</f>
        <v>Borstgrasrasen</v>
      </c>
      <c r="H1636" s="11" t="s">
        <v>1566</v>
      </c>
      <c r="I1636" s="10">
        <v>0</v>
      </c>
      <c r="J1636" s="10">
        <v>0</v>
      </c>
      <c r="K1636" s="10">
        <v>0</v>
      </c>
      <c r="L1636" t="str">
        <f t="shared" si="144"/>
        <v xml:space="preserve">Hieracium </v>
      </c>
      <c r="M1636" t="str">
        <f t="shared" si="145"/>
        <v xml:space="preserve"> lactucella</v>
      </c>
      <c r="N1636" t="str">
        <f t="shared" si="146"/>
        <v/>
      </c>
      <c r="O1636" t="str">
        <f t="shared" si="143"/>
        <v>Species</v>
      </c>
      <c r="P1636" t="str">
        <f t="shared" si="147"/>
        <v>Wallr.</v>
      </c>
      <c r="Q1636" t="str">
        <f>LOOKUP(A1636,Formation!$A$2:$A$10,Formation!$B$2:$B$10)</f>
        <v>Grünland (Naturrasen, Wiesen und Weiden)</v>
      </c>
      <c r="R1636" t="str" cm="1">
        <f t="array" ref="R1636">INDEX(Klasse!$D$2:$D$42,MATCH(1,(A1636=Klasse!$A$2:$A$42) * (Species!B1636=Klasse!$B$2:$B$42),0))</f>
        <v>Gebirgs-Magerrasen</v>
      </c>
    </row>
    <row r="1637" spans="1:18" x14ac:dyDescent="0.3">
      <c r="A1637" s="10">
        <v>4</v>
      </c>
      <c r="B1637" s="10">
        <v>3</v>
      </c>
      <c r="C1637" s="10">
        <v>5</v>
      </c>
      <c r="E1637" t="str">
        <f>IF(C1637="",Options!$A$3,IF(D1637="",Options!$A$4,Options!$A$5))</f>
        <v>Verband</v>
      </c>
      <c r="F1637" t="str" cm="1">
        <f t="array" ref="F1637">IF(E1637=Options!$A$3,"",IF(E1637=Options!$A$4,INDEX(Verband!$E$2:$E$179,MATCH(1,(A1637=Verband!$A$2:$A$179) * (Species!B1637=Verband!$B$2:$B$179) * (Species!C1637=Verband!$C$2:$C$179),0)),IF(E1637=Options!$A$5,INDEX(Assoziation!$F$2:$F$96,MATCH(1,(A1637=Assoziation!$A$2:$A$96) * (Species!B1637=Assoziation!$B$2:$B$96) * (Species!C1637=Assoziation!$C$2:$C$96) * (Species!D1637=Assoziation!$D$2:$D$96),0)),"")))</f>
        <v>Nardion</v>
      </c>
      <c r="G1637" t="str" cm="1">
        <f t="array" ref="G1637">IF(E1637=Options!$A$3,INDEX(Klasse!$D$2:$D$42,MATCH(1,(A1637=Klasse!$A$2:$A$42) * (Species!B1637=Klasse!$B$2:$B$42),0)),IF(E1637=Options!$A$4,INDEX(Verband!$F$2:$F$179,MATCH(1,(A1637=Verband!$A$2:$A$179) * (Species!B1637=Verband!$B$2:$B$179) * (Species!C1637=Verband!$C$2:$C$179),0)),IF(E1637=Options!$A$5,INDEX(Assoziation!$G$2:$G$96,MATCH(1,(A1637=Assoziation!$A$2:$A$96) * (Species!B1637=Assoziation!$B$2:$B$96) * (Species!C1637=Assoziation!$C$2:$C$96) * (Species!D1637=Assoziation!$D$2:$D$96),0)),"")))</f>
        <v>Borstgrasrasen</v>
      </c>
      <c r="H1637" s="11" t="s">
        <v>1567</v>
      </c>
      <c r="I1637" s="10">
        <v>0</v>
      </c>
      <c r="J1637" s="10">
        <v>1</v>
      </c>
      <c r="K1637" s="10">
        <v>0</v>
      </c>
      <c r="L1637" t="str">
        <f t="shared" si="144"/>
        <v xml:space="preserve">Leontodon </v>
      </c>
      <c r="M1637" t="str">
        <f t="shared" si="145"/>
        <v xml:space="preserve"> helveticus</v>
      </c>
      <c r="N1637" t="str">
        <f t="shared" si="146"/>
        <v/>
      </c>
      <c r="O1637" t="str">
        <f t="shared" si="143"/>
        <v>Species</v>
      </c>
      <c r="P1637" t="str">
        <f t="shared" si="147"/>
        <v>Mérat</v>
      </c>
      <c r="Q1637" t="str">
        <f>LOOKUP(A1637,Formation!$A$2:$A$10,Formation!$B$2:$B$10)</f>
        <v>Grünland (Naturrasen, Wiesen und Weiden)</v>
      </c>
      <c r="R1637" t="str" cm="1">
        <f t="array" ref="R1637">INDEX(Klasse!$D$2:$D$42,MATCH(1,(A1637=Klasse!$A$2:$A$42) * (Species!B1637=Klasse!$B$2:$B$42),0))</f>
        <v>Gebirgs-Magerrasen</v>
      </c>
    </row>
    <row r="1638" spans="1:18" x14ac:dyDescent="0.3">
      <c r="A1638" s="10">
        <v>4</v>
      </c>
      <c r="B1638" s="10">
        <v>3</v>
      </c>
      <c r="C1638" s="10">
        <v>5</v>
      </c>
      <c r="E1638" t="str">
        <f>IF(C1638="",Options!$A$3,IF(D1638="",Options!$A$4,Options!$A$5))</f>
        <v>Verband</v>
      </c>
      <c r="F1638" t="str" cm="1">
        <f t="array" ref="F1638">IF(E1638=Options!$A$3,"",IF(E1638=Options!$A$4,INDEX(Verband!$E$2:$E$179,MATCH(1,(A1638=Verband!$A$2:$A$179) * (Species!B1638=Verband!$B$2:$B$179) * (Species!C1638=Verband!$C$2:$C$179),0)),IF(E1638=Options!$A$5,INDEX(Assoziation!$F$2:$F$96,MATCH(1,(A1638=Assoziation!$A$2:$A$96) * (Species!B1638=Assoziation!$B$2:$B$96) * (Species!C1638=Assoziation!$C$2:$C$96) * (Species!D1638=Assoziation!$D$2:$D$96),0)),"")))</f>
        <v>Nardion</v>
      </c>
      <c r="G1638" t="str" cm="1">
        <f t="array" ref="G1638">IF(E1638=Options!$A$3,INDEX(Klasse!$D$2:$D$42,MATCH(1,(A1638=Klasse!$A$2:$A$42) * (Species!B1638=Klasse!$B$2:$B$42),0)),IF(E1638=Options!$A$4,INDEX(Verband!$F$2:$F$179,MATCH(1,(A1638=Verband!$A$2:$A$179) * (Species!B1638=Verband!$B$2:$B$179) * (Species!C1638=Verband!$C$2:$C$179),0)),IF(E1638=Options!$A$5,INDEX(Assoziation!$G$2:$G$96,MATCH(1,(A1638=Assoziation!$A$2:$A$96) * (Species!B1638=Assoziation!$B$2:$B$96) * (Species!C1638=Assoziation!$C$2:$C$96) * (Species!D1638=Assoziation!$D$2:$D$96),0)),"")))</f>
        <v>Borstgrasrasen</v>
      </c>
      <c r="H1638" s="11" t="s">
        <v>1501</v>
      </c>
      <c r="I1638" s="10">
        <v>0</v>
      </c>
      <c r="J1638" s="10">
        <v>0</v>
      </c>
      <c r="K1638" s="10">
        <v>0</v>
      </c>
      <c r="L1638" t="str">
        <f t="shared" si="144"/>
        <v xml:space="preserve">Lilium </v>
      </c>
      <c r="M1638" t="str">
        <f t="shared" si="145"/>
        <v xml:space="preserve"> bulbiferum</v>
      </c>
      <c r="N1638" t="str">
        <f t="shared" si="146"/>
        <v>croceum</v>
      </c>
      <c r="O1638" t="str">
        <f t="shared" si="143"/>
        <v>Subspecies</v>
      </c>
      <c r="P1638" t="str">
        <f t="shared" si="147"/>
        <v/>
      </c>
      <c r="Q1638" t="str">
        <f>LOOKUP(A1638,Formation!$A$2:$A$10,Formation!$B$2:$B$10)</f>
        <v>Grünland (Naturrasen, Wiesen und Weiden)</v>
      </c>
      <c r="R1638" t="str" cm="1">
        <f t="array" ref="R1638">INDEX(Klasse!$D$2:$D$42,MATCH(1,(A1638=Klasse!$A$2:$A$42) * (Species!B1638=Klasse!$B$2:$B$42),0))</f>
        <v>Gebirgs-Magerrasen</v>
      </c>
    </row>
    <row r="1639" spans="1:18" x14ac:dyDescent="0.3">
      <c r="A1639" s="10">
        <v>4</v>
      </c>
      <c r="B1639" s="10">
        <v>3</v>
      </c>
      <c r="C1639" s="10">
        <v>5</v>
      </c>
      <c r="E1639" t="str">
        <f>IF(C1639="",Options!$A$3,IF(D1639="",Options!$A$4,Options!$A$5))</f>
        <v>Verband</v>
      </c>
      <c r="F1639" t="str" cm="1">
        <f t="array" ref="F1639">IF(E1639=Options!$A$3,"",IF(E1639=Options!$A$4,INDEX(Verband!$E$2:$E$179,MATCH(1,(A1639=Verband!$A$2:$A$179) * (Species!B1639=Verband!$B$2:$B$179) * (Species!C1639=Verband!$C$2:$C$179),0)),IF(E1639=Options!$A$5,INDEX(Assoziation!$F$2:$F$96,MATCH(1,(A1639=Assoziation!$A$2:$A$96) * (Species!B1639=Assoziation!$B$2:$B$96) * (Species!C1639=Assoziation!$C$2:$C$96) * (Species!D1639=Assoziation!$D$2:$D$96),0)),"")))</f>
        <v>Nardion</v>
      </c>
      <c r="G1639" t="str" cm="1">
        <f t="array" ref="G1639">IF(E1639=Options!$A$3,INDEX(Klasse!$D$2:$D$42,MATCH(1,(A1639=Klasse!$A$2:$A$42) * (Species!B1639=Klasse!$B$2:$B$42),0)),IF(E1639=Options!$A$4,INDEX(Verband!$F$2:$F$179,MATCH(1,(A1639=Verband!$A$2:$A$179) * (Species!B1639=Verband!$B$2:$B$179) * (Species!C1639=Verband!$C$2:$C$179),0)),IF(E1639=Options!$A$5,INDEX(Assoziation!$G$2:$G$96,MATCH(1,(A1639=Assoziation!$A$2:$A$96) * (Species!B1639=Assoziation!$B$2:$B$96) * (Species!C1639=Assoziation!$C$2:$C$96) * (Species!D1639=Assoziation!$D$2:$D$96),0)),"")))</f>
        <v>Borstgrasrasen</v>
      </c>
      <c r="H1639" s="11" t="s">
        <v>1371</v>
      </c>
      <c r="I1639" s="10">
        <v>0</v>
      </c>
      <c r="J1639" s="10">
        <v>0</v>
      </c>
      <c r="K1639" s="10">
        <v>0</v>
      </c>
      <c r="L1639" t="str">
        <f t="shared" si="144"/>
        <v xml:space="preserve">Luzula </v>
      </c>
      <c r="M1639" t="str">
        <f t="shared" si="145"/>
        <v xml:space="preserve"> multiflora</v>
      </c>
      <c r="N1639" t="str">
        <f t="shared" si="146"/>
        <v/>
      </c>
      <c r="O1639" t="str">
        <f t="shared" si="143"/>
        <v>Species</v>
      </c>
      <c r="P1639" t="str">
        <f t="shared" si="147"/>
        <v>(Ehrh.) Lej.</v>
      </c>
      <c r="Q1639" t="str">
        <f>LOOKUP(A1639,Formation!$A$2:$A$10,Formation!$B$2:$B$10)</f>
        <v>Grünland (Naturrasen, Wiesen und Weiden)</v>
      </c>
      <c r="R1639" t="str" cm="1">
        <f t="array" ref="R1639">INDEX(Klasse!$D$2:$D$42,MATCH(1,(A1639=Klasse!$A$2:$A$42) * (Species!B1639=Klasse!$B$2:$B$42),0))</f>
        <v>Gebirgs-Magerrasen</v>
      </c>
    </row>
    <row r="1640" spans="1:18" x14ac:dyDescent="0.3">
      <c r="A1640" s="10">
        <v>4</v>
      </c>
      <c r="B1640" s="10">
        <v>3</v>
      </c>
      <c r="C1640" s="10">
        <v>5</v>
      </c>
      <c r="E1640" t="str">
        <f>IF(C1640="",Options!$A$3,IF(D1640="",Options!$A$4,Options!$A$5))</f>
        <v>Verband</v>
      </c>
      <c r="F1640" t="str" cm="1">
        <f t="array" ref="F1640">IF(E1640=Options!$A$3,"",IF(E1640=Options!$A$4,INDEX(Verband!$E$2:$E$179,MATCH(1,(A1640=Verband!$A$2:$A$179) * (Species!B1640=Verband!$B$2:$B$179) * (Species!C1640=Verband!$C$2:$C$179),0)),IF(E1640=Options!$A$5,INDEX(Assoziation!$F$2:$F$96,MATCH(1,(A1640=Assoziation!$A$2:$A$96) * (Species!B1640=Assoziation!$B$2:$B$96) * (Species!C1640=Assoziation!$C$2:$C$96) * (Species!D1640=Assoziation!$D$2:$D$96),0)),"")))</f>
        <v>Nardion</v>
      </c>
      <c r="G1640" t="str" cm="1">
        <f t="array" ref="G1640">IF(E1640=Options!$A$3,INDEX(Klasse!$D$2:$D$42,MATCH(1,(A1640=Klasse!$A$2:$A$42) * (Species!B1640=Klasse!$B$2:$B$42),0)),IF(E1640=Options!$A$4,INDEX(Verband!$F$2:$F$179,MATCH(1,(A1640=Verband!$A$2:$A$179) * (Species!B1640=Verband!$B$2:$B$179) * (Species!C1640=Verband!$C$2:$C$179),0)),IF(E1640=Options!$A$5,INDEX(Assoziation!$G$2:$G$96,MATCH(1,(A1640=Assoziation!$A$2:$A$96) * (Species!B1640=Assoziation!$B$2:$B$96) * (Species!C1640=Assoziation!$C$2:$C$96) * (Species!D1640=Assoziation!$D$2:$D$96),0)),"")))</f>
        <v>Borstgrasrasen</v>
      </c>
      <c r="H1640" s="11" t="s">
        <v>1568</v>
      </c>
      <c r="I1640" s="10">
        <v>0</v>
      </c>
      <c r="J1640" s="10">
        <v>0</v>
      </c>
      <c r="K1640" s="10">
        <v>0</v>
      </c>
      <c r="L1640" t="str">
        <f t="shared" si="144"/>
        <v xml:space="preserve">Luzula </v>
      </c>
      <c r="M1640" t="str">
        <f t="shared" si="145"/>
        <v xml:space="preserve"> sudetica</v>
      </c>
      <c r="N1640" t="str">
        <f t="shared" si="146"/>
        <v/>
      </c>
      <c r="O1640" t="str">
        <f t="shared" si="143"/>
        <v>Species</v>
      </c>
      <c r="P1640" t="str">
        <f t="shared" si="147"/>
        <v>(Willd.) Schult.</v>
      </c>
      <c r="Q1640" t="str">
        <f>LOOKUP(A1640,Formation!$A$2:$A$10,Formation!$B$2:$B$10)</f>
        <v>Grünland (Naturrasen, Wiesen und Weiden)</v>
      </c>
      <c r="R1640" t="str" cm="1">
        <f t="array" ref="R1640">INDEX(Klasse!$D$2:$D$42,MATCH(1,(A1640=Klasse!$A$2:$A$42) * (Species!B1640=Klasse!$B$2:$B$42),0))</f>
        <v>Gebirgs-Magerrasen</v>
      </c>
    </row>
    <row r="1641" spans="1:18" x14ac:dyDescent="0.3">
      <c r="A1641" s="10">
        <v>4</v>
      </c>
      <c r="B1641" s="10">
        <v>3</v>
      </c>
      <c r="C1641" s="10">
        <v>5</v>
      </c>
      <c r="E1641" t="str">
        <f>IF(C1641="",Options!$A$3,IF(D1641="",Options!$A$4,Options!$A$5))</f>
        <v>Verband</v>
      </c>
      <c r="F1641" t="str" cm="1">
        <f t="array" ref="F1641">IF(E1641=Options!$A$3,"",IF(E1641=Options!$A$4,INDEX(Verband!$E$2:$E$179,MATCH(1,(A1641=Verband!$A$2:$A$179) * (Species!B1641=Verband!$B$2:$B$179) * (Species!C1641=Verband!$C$2:$C$179),0)),IF(E1641=Options!$A$5,INDEX(Assoziation!$F$2:$F$96,MATCH(1,(A1641=Assoziation!$A$2:$A$96) * (Species!B1641=Assoziation!$B$2:$B$96) * (Species!C1641=Assoziation!$C$2:$C$96) * (Species!D1641=Assoziation!$D$2:$D$96),0)),"")))</f>
        <v>Nardion</v>
      </c>
      <c r="G1641" t="str" cm="1">
        <f t="array" ref="G1641">IF(E1641=Options!$A$3,INDEX(Klasse!$D$2:$D$42,MATCH(1,(A1641=Klasse!$A$2:$A$42) * (Species!B1641=Klasse!$B$2:$B$42),0)),IF(E1641=Options!$A$4,INDEX(Verband!$F$2:$F$179,MATCH(1,(A1641=Verband!$A$2:$A$179) * (Species!B1641=Verband!$B$2:$B$179) * (Species!C1641=Verband!$C$2:$C$179),0)),IF(E1641=Options!$A$5,INDEX(Assoziation!$G$2:$G$96,MATCH(1,(A1641=Assoziation!$A$2:$A$96) * (Species!B1641=Assoziation!$B$2:$B$96) * (Species!C1641=Assoziation!$C$2:$C$96) * (Species!D1641=Assoziation!$D$2:$D$96),0)),"")))</f>
        <v>Borstgrasrasen</v>
      </c>
      <c r="H1641" s="11" t="s">
        <v>1569</v>
      </c>
      <c r="I1641" s="10">
        <v>0</v>
      </c>
      <c r="J1641" s="10">
        <v>1</v>
      </c>
      <c r="K1641" s="10">
        <v>0</v>
      </c>
      <c r="L1641" t="str">
        <f t="shared" si="144"/>
        <v xml:space="preserve">Nardus </v>
      </c>
      <c r="M1641" t="str">
        <f t="shared" si="145"/>
        <v xml:space="preserve"> stricta</v>
      </c>
      <c r="N1641" t="str">
        <f t="shared" si="146"/>
        <v/>
      </c>
      <c r="O1641" t="str">
        <f t="shared" si="143"/>
        <v>Species</v>
      </c>
      <c r="P1641" t="str">
        <f t="shared" si="147"/>
        <v>L.</v>
      </c>
      <c r="Q1641" t="str">
        <f>LOOKUP(A1641,Formation!$A$2:$A$10,Formation!$B$2:$B$10)</f>
        <v>Grünland (Naturrasen, Wiesen und Weiden)</v>
      </c>
      <c r="R1641" t="str" cm="1">
        <f t="array" ref="R1641">INDEX(Klasse!$D$2:$D$42,MATCH(1,(A1641=Klasse!$A$2:$A$42) * (Species!B1641=Klasse!$B$2:$B$42),0))</f>
        <v>Gebirgs-Magerrasen</v>
      </c>
    </row>
    <row r="1642" spans="1:18" x14ac:dyDescent="0.3">
      <c r="A1642" s="10">
        <v>4</v>
      </c>
      <c r="B1642" s="10">
        <v>3</v>
      </c>
      <c r="C1642" s="10">
        <v>5</v>
      </c>
      <c r="E1642" t="str">
        <f>IF(C1642="",Options!$A$3,IF(D1642="",Options!$A$4,Options!$A$5))</f>
        <v>Verband</v>
      </c>
      <c r="F1642" t="str" cm="1">
        <f t="array" ref="F1642">IF(E1642=Options!$A$3,"",IF(E1642=Options!$A$4,INDEX(Verband!$E$2:$E$179,MATCH(1,(A1642=Verband!$A$2:$A$179) * (Species!B1642=Verband!$B$2:$B$179) * (Species!C1642=Verband!$C$2:$C$179),0)),IF(E1642=Options!$A$5,INDEX(Assoziation!$F$2:$F$96,MATCH(1,(A1642=Assoziation!$A$2:$A$96) * (Species!B1642=Assoziation!$B$2:$B$96) * (Species!C1642=Assoziation!$C$2:$C$96) * (Species!D1642=Assoziation!$D$2:$D$96),0)),"")))</f>
        <v>Nardion</v>
      </c>
      <c r="G1642" t="str" cm="1">
        <f t="array" ref="G1642">IF(E1642=Options!$A$3,INDEX(Klasse!$D$2:$D$42,MATCH(1,(A1642=Klasse!$A$2:$A$42) * (Species!B1642=Klasse!$B$2:$B$42),0)),IF(E1642=Options!$A$4,INDEX(Verband!$F$2:$F$179,MATCH(1,(A1642=Verband!$A$2:$A$179) * (Species!B1642=Verband!$B$2:$B$179) * (Species!C1642=Verband!$C$2:$C$179),0)),IF(E1642=Options!$A$5,INDEX(Assoziation!$G$2:$G$96,MATCH(1,(A1642=Assoziation!$A$2:$A$96) * (Species!B1642=Assoziation!$B$2:$B$96) * (Species!C1642=Assoziation!$C$2:$C$96) * (Species!D1642=Assoziation!$D$2:$D$96),0)),"")))</f>
        <v>Borstgrasrasen</v>
      </c>
      <c r="H1642" s="11" t="s">
        <v>1570</v>
      </c>
      <c r="I1642" s="10">
        <v>0</v>
      </c>
      <c r="J1642" s="10">
        <v>0</v>
      </c>
      <c r="K1642" s="10">
        <v>0</v>
      </c>
      <c r="L1642" t="str">
        <f t="shared" si="144"/>
        <v xml:space="preserve">Nigritella </v>
      </c>
      <c r="M1642" t="str">
        <f t="shared" si="145"/>
        <v xml:space="preserve"> rhellicani</v>
      </c>
      <c r="N1642" t="str">
        <f t="shared" si="146"/>
        <v/>
      </c>
      <c r="O1642" t="str">
        <f t="shared" si="143"/>
        <v>Species</v>
      </c>
      <c r="P1642" t="str">
        <f t="shared" si="147"/>
        <v>Teppner &amp; E. Klein</v>
      </c>
      <c r="Q1642" t="str">
        <f>LOOKUP(A1642,Formation!$A$2:$A$10,Formation!$B$2:$B$10)</f>
        <v>Grünland (Naturrasen, Wiesen und Weiden)</v>
      </c>
      <c r="R1642" t="str" cm="1">
        <f t="array" ref="R1642">INDEX(Klasse!$D$2:$D$42,MATCH(1,(A1642=Klasse!$A$2:$A$42) * (Species!B1642=Klasse!$B$2:$B$42),0))</f>
        <v>Gebirgs-Magerrasen</v>
      </c>
    </row>
    <row r="1643" spans="1:18" x14ac:dyDescent="0.3">
      <c r="A1643" s="10">
        <v>4</v>
      </c>
      <c r="B1643" s="10">
        <v>3</v>
      </c>
      <c r="C1643" s="10">
        <v>5</v>
      </c>
      <c r="E1643" t="str">
        <f>IF(C1643="",Options!$A$3,IF(D1643="",Options!$A$4,Options!$A$5))</f>
        <v>Verband</v>
      </c>
      <c r="F1643" t="str" cm="1">
        <f t="array" ref="F1643">IF(E1643=Options!$A$3,"",IF(E1643=Options!$A$4,INDEX(Verband!$E$2:$E$179,MATCH(1,(A1643=Verband!$A$2:$A$179) * (Species!B1643=Verband!$B$2:$B$179) * (Species!C1643=Verband!$C$2:$C$179),0)),IF(E1643=Options!$A$5,INDEX(Assoziation!$F$2:$F$96,MATCH(1,(A1643=Assoziation!$A$2:$A$96) * (Species!B1643=Assoziation!$B$2:$B$96) * (Species!C1643=Assoziation!$C$2:$C$96) * (Species!D1643=Assoziation!$D$2:$D$96),0)),"")))</f>
        <v>Nardion</v>
      </c>
      <c r="G1643" t="str" cm="1">
        <f t="array" ref="G1643">IF(E1643=Options!$A$3,INDEX(Klasse!$D$2:$D$42,MATCH(1,(A1643=Klasse!$A$2:$A$42) * (Species!B1643=Klasse!$B$2:$B$42),0)),IF(E1643=Options!$A$4,INDEX(Verband!$F$2:$F$179,MATCH(1,(A1643=Verband!$A$2:$A$179) * (Species!B1643=Verband!$B$2:$B$179) * (Species!C1643=Verband!$C$2:$C$179),0)),IF(E1643=Options!$A$5,INDEX(Assoziation!$G$2:$G$96,MATCH(1,(A1643=Assoziation!$A$2:$A$96) * (Species!B1643=Assoziation!$B$2:$B$96) * (Species!C1643=Assoziation!$C$2:$C$96) * (Species!D1643=Assoziation!$D$2:$D$96),0)),"")))</f>
        <v>Borstgrasrasen</v>
      </c>
      <c r="H1643" s="11" t="s">
        <v>1571</v>
      </c>
      <c r="I1643" s="10">
        <v>0</v>
      </c>
      <c r="J1643" s="10">
        <v>0</v>
      </c>
      <c r="K1643" s="10">
        <v>0</v>
      </c>
      <c r="L1643" t="str">
        <f t="shared" si="144"/>
        <v xml:space="preserve">Phyteuma </v>
      </c>
      <c r="M1643" t="str">
        <f t="shared" si="145"/>
        <v xml:space="preserve"> betonicifolium</v>
      </c>
      <c r="N1643" t="str">
        <f t="shared" si="146"/>
        <v/>
      </c>
      <c r="O1643" t="str">
        <f t="shared" si="143"/>
        <v>Species</v>
      </c>
      <c r="P1643" t="str">
        <f t="shared" si="147"/>
        <v>Vill.</v>
      </c>
      <c r="Q1643" t="str">
        <f>LOOKUP(A1643,Formation!$A$2:$A$10,Formation!$B$2:$B$10)</f>
        <v>Grünland (Naturrasen, Wiesen und Weiden)</v>
      </c>
      <c r="R1643" t="str" cm="1">
        <f t="array" ref="R1643">INDEX(Klasse!$D$2:$D$42,MATCH(1,(A1643=Klasse!$A$2:$A$42) * (Species!B1643=Klasse!$B$2:$B$42),0))</f>
        <v>Gebirgs-Magerrasen</v>
      </c>
    </row>
    <row r="1644" spans="1:18" x14ac:dyDescent="0.3">
      <c r="A1644" s="10">
        <v>4</v>
      </c>
      <c r="B1644" s="10">
        <v>3</v>
      </c>
      <c r="C1644" s="10">
        <v>5</v>
      </c>
      <c r="E1644" t="str">
        <f>IF(C1644="",Options!$A$3,IF(D1644="",Options!$A$4,Options!$A$5))</f>
        <v>Verband</v>
      </c>
      <c r="F1644" t="str" cm="1">
        <f t="array" ref="F1644">IF(E1644=Options!$A$3,"",IF(E1644=Options!$A$4,INDEX(Verband!$E$2:$E$179,MATCH(1,(A1644=Verband!$A$2:$A$179) * (Species!B1644=Verband!$B$2:$B$179) * (Species!C1644=Verband!$C$2:$C$179),0)),IF(E1644=Options!$A$5,INDEX(Assoziation!$F$2:$F$96,MATCH(1,(A1644=Assoziation!$A$2:$A$96) * (Species!B1644=Assoziation!$B$2:$B$96) * (Species!C1644=Assoziation!$C$2:$C$96) * (Species!D1644=Assoziation!$D$2:$D$96),0)),"")))</f>
        <v>Nardion</v>
      </c>
      <c r="G1644" t="str" cm="1">
        <f t="array" ref="G1644">IF(E1644=Options!$A$3,INDEX(Klasse!$D$2:$D$42,MATCH(1,(A1644=Klasse!$A$2:$A$42) * (Species!B1644=Klasse!$B$2:$B$42),0)),IF(E1644=Options!$A$4,INDEX(Verband!$F$2:$F$179,MATCH(1,(A1644=Verband!$A$2:$A$179) * (Species!B1644=Verband!$B$2:$B$179) * (Species!C1644=Verband!$C$2:$C$179),0)),IF(E1644=Options!$A$5,INDEX(Assoziation!$G$2:$G$96,MATCH(1,(A1644=Assoziation!$A$2:$A$96) * (Species!B1644=Assoziation!$B$2:$B$96) * (Species!C1644=Assoziation!$C$2:$C$96) * (Species!D1644=Assoziation!$D$2:$D$96),0)),"")))</f>
        <v>Borstgrasrasen</v>
      </c>
      <c r="H1644" s="11" t="s">
        <v>1374</v>
      </c>
      <c r="I1644" s="10">
        <v>0</v>
      </c>
      <c r="J1644" s="10">
        <v>0</v>
      </c>
      <c r="K1644" s="10">
        <v>0</v>
      </c>
      <c r="L1644" t="str">
        <f t="shared" si="144"/>
        <v xml:space="preserve">Plantago </v>
      </c>
      <c r="M1644" t="str">
        <f t="shared" si="145"/>
        <v xml:space="preserve"> alpina</v>
      </c>
      <c r="N1644" t="str">
        <f t="shared" si="146"/>
        <v/>
      </c>
      <c r="O1644" t="str">
        <f t="shared" si="143"/>
        <v>Species</v>
      </c>
      <c r="P1644" t="str">
        <f t="shared" si="147"/>
        <v>L.</v>
      </c>
      <c r="Q1644" t="str">
        <f>LOOKUP(A1644,Formation!$A$2:$A$10,Formation!$B$2:$B$10)</f>
        <v>Grünland (Naturrasen, Wiesen und Weiden)</v>
      </c>
      <c r="R1644" t="str" cm="1">
        <f t="array" ref="R1644">INDEX(Klasse!$D$2:$D$42,MATCH(1,(A1644=Klasse!$A$2:$A$42) * (Species!B1644=Klasse!$B$2:$B$42),0))</f>
        <v>Gebirgs-Magerrasen</v>
      </c>
    </row>
    <row r="1645" spans="1:18" x14ac:dyDescent="0.3">
      <c r="A1645" s="10">
        <v>4</v>
      </c>
      <c r="B1645" s="10">
        <v>3</v>
      </c>
      <c r="C1645" s="10">
        <v>5</v>
      </c>
      <c r="E1645" t="str">
        <f>IF(C1645="",Options!$A$3,IF(D1645="",Options!$A$4,Options!$A$5))</f>
        <v>Verband</v>
      </c>
      <c r="F1645" t="str" cm="1">
        <f t="array" ref="F1645">IF(E1645=Options!$A$3,"",IF(E1645=Options!$A$4,INDEX(Verband!$E$2:$E$179,MATCH(1,(A1645=Verband!$A$2:$A$179) * (Species!B1645=Verband!$B$2:$B$179) * (Species!C1645=Verband!$C$2:$C$179),0)),IF(E1645=Options!$A$5,INDEX(Assoziation!$F$2:$F$96,MATCH(1,(A1645=Assoziation!$A$2:$A$96) * (Species!B1645=Assoziation!$B$2:$B$96) * (Species!C1645=Assoziation!$C$2:$C$96) * (Species!D1645=Assoziation!$D$2:$D$96),0)),"")))</f>
        <v>Nardion</v>
      </c>
      <c r="G1645" t="str" cm="1">
        <f t="array" ref="G1645">IF(E1645=Options!$A$3,INDEX(Klasse!$D$2:$D$42,MATCH(1,(A1645=Klasse!$A$2:$A$42) * (Species!B1645=Klasse!$B$2:$B$42),0)),IF(E1645=Options!$A$4,INDEX(Verband!$F$2:$F$179,MATCH(1,(A1645=Verband!$A$2:$A$179) * (Species!B1645=Verband!$B$2:$B$179) * (Species!C1645=Verband!$C$2:$C$179),0)),IF(E1645=Options!$A$5,INDEX(Assoziation!$G$2:$G$96,MATCH(1,(A1645=Assoziation!$A$2:$A$96) * (Species!B1645=Assoziation!$B$2:$B$96) * (Species!C1645=Assoziation!$C$2:$C$96) * (Species!D1645=Assoziation!$D$2:$D$96),0)),"")))</f>
        <v>Borstgrasrasen</v>
      </c>
      <c r="H1645" s="11" t="s">
        <v>1572</v>
      </c>
      <c r="I1645" s="10">
        <v>0</v>
      </c>
      <c r="J1645" s="10">
        <v>0</v>
      </c>
      <c r="K1645" s="10">
        <v>0</v>
      </c>
      <c r="L1645" t="str">
        <f t="shared" si="144"/>
        <v xml:space="preserve">Polygala </v>
      </c>
      <c r="M1645" t="str">
        <f t="shared" si="145"/>
        <v xml:space="preserve"> serpyllifolia</v>
      </c>
      <c r="N1645" t="str">
        <f t="shared" si="146"/>
        <v/>
      </c>
      <c r="O1645" t="str">
        <f t="shared" si="143"/>
        <v>Species</v>
      </c>
      <c r="P1645" t="str">
        <f t="shared" si="147"/>
        <v>Hosé</v>
      </c>
      <c r="Q1645" t="str">
        <f>LOOKUP(A1645,Formation!$A$2:$A$10,Formation!$B$2:$B$10)</f>
        <v>Grünland (Naturrasen, Wiesen und Weiden)</v>
      </c>
      <c r="R1645" t="str" cm="1">
        <f t="array" ref="R1645">INDEX(Klasse!$D$2:$D$42,MATCH(1,(A1645=Klasse!$A$2:$A$42) * (Species!B1645=Klasse!$B$2:$B$42),0))</f>
        <v>Gebirgs-Magerrasen</v>
      </c>
    </row>
    <row r="1646" spans="1:18" x14ac:dyDescent="0.3">
      <c r="A1646" s="10">
        <v>4</v>
      </c>
      <c r="B1646" s="10">
        <v>3</v>
      </c>
      <c r="C1646" s="10">
        <v>5</v>
      </c>
      <c r="E1646" t="str">
        <f>IF(C1646="",Options!$A$3,IF(D1646="",Options!$A$4,Options!$A$5))</f>
        <v>Verband</v>
      </c>
      <c r="F1646" t="str" cm="1">
        <f t="array" ref="F1646">IF(E1646=Options!$A$3,"",IF(E1646=Options!$A$4,INDEX(Verband!$E$2:$E$179,MATCH(1,(A1646=Verband!$A$2:$A$179) * (Species!B1646=Verband!$B$2:$B$179) * (Species!C1646=Verband!$C$2:$C$179),0)),IF(E1646=Options!$A$5,INDEX(Assoziation!$F$2:$F$96,MATCH(1,(A1646=Assoziation!$A$2:$A$96) * (Species!B1646=Assoziation!$B$2:$B$96) * (Species!C1646=Assoziation!$C$2:$C$96) * (Species!D1646=Assoziation!$D$2:$D$96),0)),"")))</f>
        <v>Nardion</v>
      </c>
      <c r="G1646" t="str" cm="1">
        <f t="array" ref="G1646">IF(E1646=Options!$A$3,INDEX(Klasse!$D$2:$D$42,MATCH(1,(A1646=Klasse!$A$2:$A$42) * (Species!B1646=Klasse!$B$2:$B$42),0)),IF(E1646=Options!$A$4,INDEX(Verband!$F$2:$F$179,MATCH(1,(A1646=Verband!$A$2:$A$179) * (Species!B1646=Verband!$B$2:$B$179) * (Species!C1646=Verband!$C$2:$C$179),0)),IF(E1646=Options!$A$5,INDEX(Assoziation!$G$2:$G$96,MATCH(1,(A1646=Assoziation!$A$2:$A$96) * (Species!B1646=Assoziation!$B$2:$B$96) * (Species!C1646=Assoziation!$C$2:$C$96) * (Species!D1646=Assoziation!$D$2:$D$96),0)),"")))</f>
        <v>Borstgrasrasen</v>
      </c>
      <c r="H1646" s="11" t="s">
        <v>1376</v>
      </c>
      <c r="I1646" s="10">
        <v>0</v>
      </c>
      <c r="J1646" s="10">
        <v>0</v>
      </c>
      <c r="K1646" s="10">
        <v>0</v>
      </c>
      <c r="L1646" t="str">
        <f t="shared" si="144"/>
        <v xml:space="preserve">Polygonum </v>
      </c>
      <c r="M1646" t="str">
        <f t="shared" si="145"/>
        <v xml:space="preserve"> viviparum</v>
      </c>
      <c r="N1646" t="str">
        <f t="shared" si="146"/>
        <v/>
      </c>
      <c r="O1646" t="str">
        <f t="shared" si="143"/>
        <v>Species</v>
      </c>
      <c r="P1646" t="str">
        <f t="shared" si="147"/>
        <v>L.</v>
      </c>
      <c r="Q1646" t="str">
        <f>LOOKUP(A1646,Formation!$A$2:$A$10,Formation!$B$2:$B$10)</f>
        <v>Grünland (Naturrasen, Wiesen und Weiden)</v>
      </c>
      <c r="R1646" t="str" cm="1">
        <f t="array" ref="R1646">INDEX(Klasse!$D$2:$D$42,MATCH(1,(A1646=Klasse!$A$2:$A$42) * (Species!B1646=Klasse!$B$2:$B$42),0))</f>
        <v>Gebirgs-Magerrasen</v>
      </c>
    </row>
    <row r="1647" spans="1:18" x14ac:dyDescent="0.3">
      <c r="A1647" s="10">
        <v>4</v>
      </c>
      <c r="B1647" s="10">
        <v>3</v>
      </c>
      <c r="C1647" s="10">
        <v>5</v>
      </c>
      <c r="E1647" t="str">
        <f>IF(C1647="",Options!$A$3,IF(D1647="",Options!$A$4,Options!$A$5))</f>
        <v>Verband</v>
      </c>
      <c r="F1647" t="str" cm="1">
        <f t="array" ref="F1647">IF(E1647=Options!$A$3,"",IF(E1647=Options!$A$4,INDEX(Verband!$E$2:$E$179,MATCH(1,(A1647=Verband!$A$2:$A$179) * (Species!B1647=Verband!$B$2:$B$179) * (Species!C1647=Verband!$C$2:$C$179),0)),IF(E1647=Options!$A$5,INDEX(Assoziation!$F$2:$F$96,MATCH(1,(A1647=Assoziation!$A$2:$A$96) * (Species!B1647=Assoziation!$B$2:$B$96) * (Species!C1647=Assoziation!$C$2:$C$96) * (Species!D1647=Assoziation!$D$2:$D$96),0)),"")))</f>
        <v>Nardion</v>
      </c>
      <c r="G1647" t="str" cm="1">
        <f t="array" ref="G1647">IF(E1647=Options!$A$3,INDEX(Klasse!$D$2:$D$42,MATCH(1,(A1647=Klasse!$A$2:$A$42) * (Species!B1647=Klasse!$B$2:$B$42),0)),IF(E1647=Options!$A$4,INDEX(Verband!$F$2:$F$179,MATCH(1,(A1647=Verband!$A$2:$A$179) * (Species!B1647=Verband!$B$2:$B$179) * (Species!C1647=Verband!$C$2:$C$179),0)),IF(E1647=Options!$A$5,INDEX(Assoziation!$G$2:$G$96,MATCH(1,(A1647=Assoziation!$A$2:$A$96) * (Species!B1647=Assoziation!$B$2:$B$96) * (Species!C1647=Assoziation!$C$2:$C$96) * (Species!D1647=Assoziation!$D$2:$D$96),0)),"")))</f>
        <v>Borstgrasrasen</v>
      </c>
      <c r="H1647" s="11" t="s">
        <v>1573</v>
      </c>
      <c r="I1647" s="10">
        <v>0</v>
      </c>
      <c r="J1647" s="10">
        <v>0</v>
      </c>
      <c r="K1647" s="10">
        <v>0</v>
      </c>
      <c r="L1647" t="str">
        <f t="shared" si="144"/>
        <v xml:space="preserve">Potentilla </v>
      </c>
      <c r="M1647" t="str">
        <f t="shared" si="145"/>
        <v xml:space="preserve"> aurea</v>
      </c>
      <c r="N1647" t="str">
        <f t="shared" si="146"/>
        <v/>
      </c>
      <c r="O1647" t="str">
        <f t="shared" si="143"/>
        <v>Species</v>
      </c>
      <c r="P1647" t="str">
        <f t="shared" si="147"/>
        <v>L.</v>
      </c>
      <c r="Q1647" t="str">
        <f>LOOKUP(A1647,Formation!$A$2:$A$10,Formation!$B$2:$B$10)</f>
        <v>Grünland (Naturrasen, Wiesen und Weiden)</v>
      </c>
      <c r="R1647" t="str" cm="1">
        <f t="array" ref="R1647">INDEX(Klasse!$D$2:$D$42,MATCH(1,(A1647=Klasse!$A$2:$A$42) * (Species!B1647=Klasse!$B$2:$B$42),0))</f>
        <v>Gebirgs-Magerrasen</v>
      </c>
    </row>
    <row r="1648" spans="1:18" x14ac:dyDescent="0.3">
      <c r="A1648" s="10">
        <v>4</v>
      </c>
      <c r="B1648" s="10">
        <v>3</v>
      </c>
      <c r="C1648" s="10">
        <v>5</v>
      </c>
      <c r="E1648" t="str">
        <f>IF(C1648="",Options!$A$3,IF(D1648="",Options!$A$4,Options!$A$5))</f>
        <v>Verband</v>
      </c>
      <c r="F1648" t="str" cm="1">
        <f t="array" ref="F1648">IF(E1648=Options!$A$3,"",IF(E1648=Options!$A$4,INDEX(Verband!$E$2:$E$179,MATCH(1,(A1648=Verband!$A$2:$A$179) * (Species!B1648=Verband!$B$2:$B$179) * (Species!C1648=Verband!$C$2:$C$179),0)),IF(E1648=Options!$A$5,INDEX(Assoziation!$F$2:$F$96,MATCH(1,(A1648=Assoziation!$A$2:$A$96) * (Species!B1648=Assoziation!$B$2:$B$96) * (Species!C1648=Assoziation!$C$2:$C$96) * (Species!D1648=Assoziation!$D$2:$D$96),0)),"")))</f>
        <v>Nardion</v>
      </c>
      <c r="G1648" t="str" cm="1">
        <f t="array" ref="G1648">IF(E1648=Options!$A$3,INDEX(Klasse!$D$2:$D$42,MATCH(1,(A1648=Klasse!$A$2:$A$42) * (Species!B1648=Klasse!$B$2:$B$42),0)),IF(E1648=Options!$A$4,INDEX(Verband!$F$2:$F$179,MATCH(1,(A1648=Verband!$A$2:$A$179) * (Species!B1648=Verband!$B$2:$B$179) * (Species!C1648=Verband!$C$2:$C$179),0)),IF(E1648=Options!$A$5,INDEX(Assoziation!$G$2:$G$96,MATCH(1,(A1648=Assoziation!$A$2:$A$96) * (Species!B1648=Assoziation!$B$2:$B$96) * (Species!C1648=Assoziation!$C$2:$C$96) * (Species!D1648=Assoziation!$D$2:$D$96),0)),"")))</f>
        <v>Borstgrasrasen</v>
      </c>
      <c r="H1648" s="11" t="s">
        <v>1574</v>
      </c>
      <c r="I1648" s="10">
        <v>0</v>
      </c>
      <c r="J1648" s="10">
        <v>0</v>
      </c>
      <c r="K1648" s="10">
        <v>0</v>
      </c>
      <c r="L1648" t="str">
        <f t="shared" si="144"/>
        <v xml:space="preserve">Potentilla </v>
      </c>
      <c r="M1648" t="str">
        <f t="shared" si="145"/>
        <v xml:space="preserve"> erecta</v>
      </c>
      <c r="N1648" t="str">
        <f t="shared" si="146"/>
        <v/>
      </c>
      <c r="O1648" t="str">
        <f t="shared" si="143"/>
        <v>Species</v>
      </c>
      <c r="P1648" t="str">
        <f t="shared" si="147"/>
        <v>(L.) Raeusch.</v>
      </c>
      <c r="Q1648" t="str">
        <f>LOOKUP(A1648,Formation!$A$2:$A$10,Formation!$B$2:$B$10)</f>
        <v>Grünland (Naturrasen, Wiesen und Weiden)</v>
      </c>
      <c r="R1648" t="str" cm="1">
        <f t="array" ref="R1648">INDEX(Klasse!$D$2:$D$42,MATCH(1,(A1648=Klasse!$A$2:$A$42) * (Species!B1648=Klasse!$B$2:$B$42),0))</f>
        <v>Gebirgs-Magerrasen</v>
      </c>
    </row>
    <row r="1649" spans="1:18" x14ac:dyDescent="0.3">
      <c r="A1649" s="10">
        <v>4</v>
      </c>
      <c r="B1649" s="10">
        <v>3</v>
      </c>
      <c r="C1649" s="10">
        <v>5</v>
      </c>
      <c r="E1649" t="str">
        <f>IF(C1649="",Options!$A$3,IF(D1649="",Options!$A$4,Options!$A$5))</f>
        <v>Verband</v>
      </c>
      <c r="F1649" t="str" cm="1">
        <f t="array" ref="F1649">IF(E1649=Options!$A$3,"",IF(E1649=Options!$A$4,INDEX(Verband!$E$2:$E$179,MATCH(1,(A1649=Verband!$A$2:$A$179) * (Species!B1649=Verband!$B$2:$B$179) * (Species!C1649=Verband!$C$2:$C$179),0)),IF(E1649=Options!$A$5,INDEX(Assoziation!$F$2:$F$96,MATCH(1,(A1649=Assoziation!$A$2:$A$96) * (Species!B1649=Assoziation!$B$2:$B$96) * (Species!C1649=Assoziation!$C$2:$C$96) * (Species!D1649=Assoziation!$D$2:$D$96),0)),"")))</f>
        <v>Nardion</v>
      </c>
      <c r="G1649" t="str" cm="1">
        <f t="array" ref="G1649">IF(E1649=Options!$A$3,INDEX(Klasse!$D$2:$D$42,MATCH(1,(A1649=Klasse!$A$2:$A$42) * (Species!B1649=Klasse!$B$2:$B$42),0)),IF(E1649=Options!$A$4,INDEX(Verband!$F$2:$F$179,MATCH(1,(A1649=Verband!$A$2:$A$179) * (Species!B1649=Verband!$B$2:$B$179) * (Species!C1649=Verband!$C$2:$C$179),0)),IF(E1649=Options!$A$5,INDEX(Assoziation!$G$2:$G$96,MATCH(1,(A1649=Assoziation!$A$2:$A$96) * (Species!B1649=Assoziation!$B$2:$B$96) * (Species!C1649=Assoziation!$C$2:$C$96) * (Species!D1649=Assoziation!$D$2:$D$96),0)),"")))</f>
        <v>Borstgrasrasen</v>
      </c>
      <c r="H1649" s="11" t="s">
        <v>1575</v>
      </c>
      <c r="I1649" s="10">
        <v>0</v>
      </c>
      <c r="J1649" s="10">
        <v>0</v>
      </c>
      <c r="K1649" s="10">
        <v>0</v>
      </c>
      <c r="L1649" t="str">
        <f t="shared" si="144"/>
        <v xml:space="preserve">Pulsatilla </v>
      </c>
      <c r="M1649" t="str">
        <f t="shared" si="145"/>
        <v xml:space="preserve"> alpina</v>
      </c>
      <c r="N1649" t="str">
        <f t="shared" si="146"/>
        <v>apiifolia</v>
      </c>
      <c r="O1649" t="str">
        <f t="shared" si="143"/>
        <v>Subspecies</v>
      </c>
      <c r="P1649" t="str">
        <f t="shared" si="147"/>
        <v/>
      </c>
      <c r="Q1649" t="str">
        <f>LOOKUP(A1649,Formation!$A$2:$A$10,Formation!$B$2:$B$10)</f>
        <v>Grünland (Naturrasen, Wiesen und Weiden)</v>
      </c>
      <c r="R1649" t="str" cm="1">
        <f t="array" ref="R1649">INDEX(Klasse!$D$2:$D$42,MATCH(1,(A1649=Klasse!$A$2:$A$42) * (Species!B1649=Klasse!$B$2:$B$42),0))</f>
        <v>Gebirgs-Magerrasen</v>
      </c>
    </row>
    <row r="1650" spans="1:18" x14ac:dyDescent="0.3">
      <c r="A1650" s="10">
        <v>4</v>
      </c>
      <c r="B1650" s="10">
        <v>3</v>
      </c>
      <c r="C1650" s="10">
        <v>5</v>
      </c>
      <c r="E1650" t="str">
        <f>IF(C1650="",Options!$A$3,IF(D1650="",Options!$A$4,Options!$A$5))</f>
        <v>Verband</v>
      </c>
      <c r="F1650" t="str" cm="1">
        <f t="array" ref="F1650">IF(E1650=Options!$A$3,"",IF(E1650=Options!$A$4,INDEX(Verband!$E$2:$E$179,MATCH(1,(A1650=Verband!$A$2:$A$179) * (Species!B1650=Verband!$B$2:$B$179) * (Species!C1650=Verband!$C$2:$C$179),0)),IF(E1650=Options!$A$5,INDEX(Assoziation!$F$2:$F$96,MATCH(1,(A1650=Assoziation!$A$2:$A$96) * (Species!B1650=Assoziation!$B$2:$B$96) * (Species!C1650=Assoziation!$C$2:$C$96) * (Species!D1650=Assoziation!$D$2:$D$96),0)),"")))</f>
        <v>Nardion</v>
      </c>
      <c r="G1650" t="str" cm="1">
        <f t="array" ref="G1650">IF(E1650=Options!$A$3,INDEX(Klasse!$D$2:$D$42,MATCH(1,(A1650=Klasse!$A$2:$A$42) * (Species!B1650=Klasse!$B$2:$B$42),0)),IF(E1650=Options!$A$4,INDEX(Verband!$F$2:$F$179,MATCH(1,(A1650=Verband!$A$2:$A$179) * (Species!B1650=Verband!$B$2:$B$179) * (Species!C1650=Verband!$C$2:$C$179),0)),IF(E1650=Options!$A$5,INDEX(Assoziation!$G$2:$G$96,MATCH(1,(A1650=Assoziation!$A$2:$A$96) * (Species!B1650=Assoziation!$B$2:$B$96) * (Species!C1650=Assoziation!$C$2:$C$96) * (Species!D1650=Assoziation!$D$2:$D$96),0)),"")))</f>
        <v>Borstgrasrasen</v>
      </c>
      <c r="H1650" s="11" t="s">
        <v>1576</v>
      </c>
      <c r="I1650" s="10">
        <v>0</v>
      </c>
      <c r="J1650" s="10">
        <v>0</v>
      </c>
      <c r="K1650" s="10">
        <v>0</v>
      </c>
      <c r="L1650" t="str">
        <f t="shared" si="144"/>
        <v xml:space="preserve">Ranunculus </v>
      </c>
      <c r="M1650" t="str">
        <f t="shared" si="145"/>
        <v xml:space="preserve"> kuepferi</v>
      </c>
      <c r="N1650" t="str">
        <f t="shared" si="146"/>
        <v/>
      </c>
      <c r="O1650" t="str">
        <f t="shared" si="143"/>
        <v>Species</v>
      </c>
      <c r="P1650" t="str">
        <f t="shared" si="147"/>
        <v>Greuter &amp; Burdet</v>
      </c>
      <c r="Q1650" t="str">
        <f>LOOKUP(A1650,Formation!$A$2:$A$10,Formation!$B$2:$B$10)</f>
        <v>Grünland (Naturrasen, Wiesen und Weiden)</v>
      </c>
      <c r="R1650" t="str" cm="1">
        <f t="array" ref="R1650">INDEX(Klasse!$D$2:$D$42,MATCH(1,(A1650=Klasse!$A$2:$A$42) * (Species!B1650=Klasse!$B$2:$B$42),0))</f>
        <v>Gebirgs-Magerrasen</v>
      </c>
    </row>
    <row r="1651" spans="1:18" x14ac:dyDescent="0.3">
      <c r="A1651" s="10">
        <v>4</v>
      </c>
      <c r="B1651" s="10">
        <v>3</v>
      </c>
      <c r="C1651" s="10">
        <v>5</v>
      </c>
      <c r="E1651" t="str">
        <f>IF(C1651="",Options!$A$3,IF(D1651="",Options!$A$4,Options!$A$5))</f>
        <v>Verband</v>
      </c>
      <c r="F1651" t="str" cm="1">
        <f t="array" ref="F1651">IF(E1651=Options!$A$3,"",IF(E1651=Options!$A$4,INDEX(Verband!$E$2:$E$179,MATCH(1,(A1651=Verband!$A$2:$A$179) * (Species!B1651=Verband!$B$2:$B$179) * (Species!C1651=Verband!$C$2:$C$179),0)),IF(E1651=Options!$A$5,INDEX(Assoziation!$F$2:$F$96,MATCH(1,(A1651=Assoziation!$A$2:$A$96) * (Species!B1651=Assoziation!$B$2:$B$96) * (Species!C1651=Assoziation!$C$2:$C$96) * (Species!D1651=Assoziation!$D$2:$D$96),0)),"")))</f>
        <v>Nardion</v>
      </c>
      <c r="G1651" t="str" cm="1">
        <f t="array" ref="G1651">IF(E1651=Options!$A$3,INDEX(Klasse!$D$2:$D$42,MATCH(1,(A1651=Klasse!$A$2:$A$42) * (Species!B1651=Klasse!$B$2:$B$42),0)),IF(E1651=Options!$A$4,INDEX(Verband!$F$2:$F$179,MATCH(1,(A1651=Verband!$A$2:$A$179) * (Species!B1651=Verband!$B$2:$B$179) * (Species!C1651=Verband!$C$2:$C$179),0)),IF(E1651=Options!$A$5,INDEX(Assoziation!$G$2:$G$96,MATCH(1,(A1651=Assoziation!$A$2:$A$96) * (Species!B1651=Assoziation!$B$2:$B$96) * (Species!C1651=Assoziation!$C$2:$C$96) * (Species!D1651=Assoziation!$D$2:$D$96),0)),"")))</f>
        <v>Borstgrasrasen</v>
      </c>
      <c r="H1651" s="11" t="s">
        <v>1577</v>
      </c>
      <c r="I1651" s="10">
        <v>0</v>
      </c>
      <c r="J1651" s="10">
        <v>0</v>
      </c>
      <c r="K1651" s="10">
        <v>0</v>
      </c>
      <c r="L1651" t="str">
        <f t="shared" si="144"/>
        <v xml:space="preserve">Ranunculus </v>
      </c>
      <c r="M1651" t="str">
        <f t="shared" si="145"/>
        <v xml:space="preserve"> villarsii</v>
      </c>
      <c r="N1651" t="str">
        <f t="shared" si="146"/>
        <v/>
      </c>
      <c r="O1651" t="str">
        <f t="shared" si="143"/>
        <v>Species</v>
      </c>
      <c r="P1651" t="str">
        <f t="shared" si="147"/>
        <v>DC.</v>
      </c>
      <c r="Q1651" t="str">
        <f>LOOKUP(A1651,Formation!$A$2:$A$10,Formation!$B$2:$B$10)</f>
        <v>Grünland (Naturrasen, Wiesen und Weiden)</v>
      </c>
      <c r="R1651" t="str" cm="1">
        <f t="array" ref="R1651">INDEX(Klasse!$D$2:$D$42,MATCH(1,(A1651=Klasse!$A$2:$A$42) * (Species!B1651=Klasse!$B$2:$B$42),0))</f>
        <v>Gebirgs-Magerrasen</v>
      </c>
    </row>
    <row r="1652" spans="1:18" x14ac:dyDescent="0.3">
      <c r="A1652" s="10">
        <v>4</v>
      </c>
      <c r="B1652" s="10">
        <v>3</v>
      </c>
      <c r="C1652" s="10">
        <v>5</v>
      </c>
      <c r="E1652" t="str">
        <f>IF(C1652="",Options!$A$3,IF(D1652="",Options!$A$4,Options!$A$5))</f>
        <v>Verband</v>
      </c>
      <c r="F1652" t="str" cm="1">
        <f t="array" ref="F1652">IF(E1652=Options!$A$3,"",IF(E1652=Options!$A$4,INDEX(Verband!$E$2:$E$179,MATCH(1,(A1652=Verband!$A$2:$A$179) * (Species!B1652=Verband!$B$2:$B$179) * (Species!C1652=Verband!$C$2:$C$179),0)),IF(E1652=Options!$A$5,INDEX(Assoziation!$F$2:$F$96,MATCH(1,(A1652=Assoziation!$A$2:$A$96) * (Species!B1652=Assoziation!$B$2:$B$96) * (Species!C1652=Assoziation!$C$2:$C$96) * (Species!D1652=Assoziation!$D$2:$D$96),0)),"")))</f>
        <v>Nardion</v>
      </c>
      <c r="G1652" t="str" cm="1">
        <f t="array" ref="G1652">IF(E1652=Options!$A$3,INDEX(Klasse!$D$2:$D$42,MATCH(1,(A1652=Klasse!$A$2:$A$42) * (Species!B1652=Klasse!$B$2:$B$42),0)),IF(E1652=Options!$A$4,INDEX(Verband!$F$2:$F$179,MATCH(1,(A1652=Verband!$A$2:$A$179) * (Species!B1652=Verband!$B$2:$B$179) * (Species!C1652=Verband!$C$2:$C$179),0)),IF(E1652=Options!$A$5,INDEX(Assoziation!$G$2:$G$96,MATCH(1,(A1652=Assoziation!$A$2:$A$96) * (Species!B1652=Assoziation!$B$2:$B$96) * (Species!C1652=Assoziation!$C$2:$C$96) * (Species!D1652=Assoziation!$D$2:$D$96),0)),"")))</f>
        <v>Borstgrasrasen</v>
      </c>
      <c r="H1652" s="11" t="s">
        <v>1578</v>
      </c>
      <c r="I1652" s="10">
        <v>0</v>
      </c>
      <c r="J1652" s="10">
        <v>0</v>
      </c>
      <c r="K1652" s="10">
        <v>0</v>
      </c>
      <c r="L1652" t="str">
        <f t="shared" si="144"/>
        <v xml:space="preserve">Rhinanthus </v>
      </c>
      <c r="M1652" t="str">
        <f t="shared" si="145"/>
        <v xml:space="preserve"> glacialis</v>
      </c>
      <c r="N1652" t="str">
        <f t="shared" si="146"/>
        <v/>
      </c>
      <c r="O1652" t="str">
        <f t="shared" si="143"/>
        <v>Species</v>
      </c>
      <c r="P1652" t="str">
        <f t="shared" si="147"/>
        <v>Personnat</v>
      </c>
      <c r="Q1652" t="str">
        <f>LOOKUP(A1652,Formation!$A$2:$A$10,Formation!$B$2:$B$10)</f>
        <v>Grünland (Naturrasen, Wiesen und Weiden)</v>
      </c>
      <c r="R1652" t="str" cm="1">
        <f t="array" ref="R1652">INDEX(Klasse!$D$2:$D$42,MATCH(1,(A1652=Klasse!$A$2:$A$42) * (Species!B1652=Klasse!$B$2:$B$42),0))</f>
        <v>Gebirgs-Magerrasen</v>
      </c>
    </row>
    <row r="1653" spans="1:18" x14ac:dyDescent="0.3">
      <c r="A1653" s="10">
        <v>4</v>
      </c>
      <c r="B1653" s="10">
        <v>3</v>
      </c>
      <c r="C1653" s="10">
        <v>5</v>
      </c>
      <c r="E1653" t="str">
        <f>IF(C1653="",Options!$A$3,IF(D1653="",Options!$A$4,Options!$A$5))</f>
        <v>Verband</v>
      </c>
      <c r="F1653" t="str" cm="1">
        <f t="array" ref="F1653">IF(E1653=Options!$A$3,"",IF(E1653=Options!$A$4,INDEX(Verband!$E$2:$E$179,MATCH(1,(A1653=Verband!$A$2:$A$179) * (Species!B1653=Verband!$B$2:$B$179) * (Species!C1653=Verband!$C$2:$C$179),0)),IF(E1653=Options!$A$5,INDEX(Assoziation!$F$2:$F$96,MATCH(1,(A1653=Assoziation!$A$2:$A$96) * (Species!B1653=Assoziation!$B$2:$B$96) * (Species!C1653=Assoziation!$C$2:$C$96) * (Species!D1653=Assoziation!$D$2:$D$96),0)),"")))</f>
        <v>Nardion</v>
      </c>
      <c r="G1653" t="str" cm="1">
        <f t="array" ref="G1653">IF(E1653=Options!$A$3,INDEX(Klasse!$D$2:$D$42,MATCH(1,(A1653=Klasse!$A$2:$A$42) * (Species!B1653=Klasse!$B$2:$B$42),0)),IF(E1653=Options!$A$4,INDEX(Verband!$F$2:$F$179,MATCH(1,(A1653=Verband!$A$2:$A$179) * (Species!B1653=Verband!$B$2:$B$179) * (Species!C1653=Verband!$C$2:$C$179),0)),IF(E1653=Options!$A$5,INDEX(Assoziation!$G$2:$G$96,MATCH(1,(A1653=Assoziation!$A$2:$A$96) * (Species!B1653=Assoziation!$B$2:$B$96) * (Species!C1653=Assoziation!$C$2:$C$96) * (Species!D1653=Assoziation!$D$2:$D$96),0)),"")))</f>
        <v>Borstgrasrasen</v>
      </c>
      <c r="H1653" s="11" t="s">
        <v>644</v>
      </c>
      <c r="I1653" s="10">
        <v>0</v>
      </c>
      <c r="J1653" s="10">
        <v>0</v>
      </c>
      <c r="K1653" s="10">
        <v>0</v>
      </c>
      <c r="L1653" t="str">
        <f t="shared" si="144"/>
        <v xml:space="preserve">Stachys </v>
      </c>
      <c r="M1653" t="str">
        <f t="shared" si="145"/>
        <v xml:space="preserve"> officinalis</v>
      </c>
      <c r="N1653" t="str">
        <f t="shared" si="146"/>
        <v>officinalis</v>
      </c>
      <c r="O1653" t="str">
        <f t="shared" si="143"/>
        <v>Subspecies</v>
      </c>
      <c r="P1653" t="str">
        <f t="shared" si="147"/>
        <v/>
      </c>
      <c r="Q1653" t="str">
        <f>LOOKUP(A1653,Formation!$A$2:$A$10,Formation!$B$2:$B$10)</f>
        <v>Grünland (Naturrasen, Wiesen und Weiden)</v>
      </c>
      <c r="R1653" t="str" cm="1">
        <f t="array" ref="R1653">INDEX(Klasse!$D$2:$D$42,MATCH(1,(A1653=Klasse!$A$2:$A$42) * (Species!B1653=Klasse!$B$2:$B$42),0))</f>
        <v>Gebirgs-Magerrasen</v>
      </c>
    </row>
    <row r="1654" spans="1:18" x14ac:dyDescent="0.3">
      <c r="A1654" s="10">
        <v>4</v>
      </c>
      <c r="B1654" s="10">
        <v>3</v>
      </c>
      <c r="C1654" s="10">
        <v>5</v>
      </c>
      <c r="E1654" t="str">
        <f>IF(C1654="",Options!$A$3,IF(D1654="",Options!$A$4,Options!$A$5))</f>
        <v>Verband</v>
      </c>
      <c r="F1654" t="str" cm="1">
        <f t="array" ref="F1654">IF(E1654=Options!$A$3,"",IF(E1654=Options!$A$4,INDEX(Verband!$E$2:$E$179,MATCH(1,(A1654=Verband!$A$2:$A$179) * (Species!B1654=Verband!$B$2:$B$179) * (Species!C1654=Verband!$C$2:$C$179),0)),IF(E1654=Options!$A$5,INDEX(Assoziation!$F$2:$F$96,MATCH(1,(A1654=Assoziation!$A$2:$A$96) * (Species!B1654=Assoziation!$B$2:$B$96) * (Species!C1654=Assoziation!$C$2:$C$96) * (Species!D1654=Assoziation!$D$2:$D$96),0)),"")))</f>
        <v>Nardion</v>
      </c>
      <c r="G1654" t="str" cm="1">
        <f t="array" ref="G1654">IF(E1654=Options!$A$3,INDEX(Klasse!$D$2:$D$42,MATCH(1,(A1654=Klasse!$A$2:$A$42) * (Species!B1654=Klasse!$B$2:$B$42),0)),IF(E1654=Options!$A$4,INDEX(Verband!$F$2:$F$179,MATCH(1,(A1654=Verband!$A$2:$A$179) * (Species!B1654=Verband!$B$2:$B$179) * (Species!C1654=Verband!$C$2:$C$179),0)),IF(E1654=Options!$A$5,INDEX(Assoziation!$G$2:$G$96,MATCH(1,(A1654=Assoziation!$A$2:$A$96) * (Species!B1654=Assoziation!$B$2:$B$96) * (Species!C1654=Assoziation!$C$2:$C$96) * (Species!D1654=Assoziation!$D$2:$D$96),0)),"")))</f>
        <v>Borstgrasrasen</v>
      </c>
      <c r="H1654" s="11" t="s">
        <v>1505</v>
      </c>
      <c r="I1654" s="10">
        <v>0</v>
      </c>
      <c r="J1654" s="10">
        <v>0</v>
      </c>
      <c r="K1654" s="10">
        <v>0</v>
      </c>
      <c r="L1654" t="str">
        <f t="shared" si="144"/>
        <v xml:space="preserve">Stachys </v>
      </c>
      <c r="M1654" t="str">
        <f t="shared" si="145"/>
        <v xml:space="preserve"> pradica</v>
      </c>
      <c r="N1654" t="str">
        <f t="shared" si="146"/>
        <v/>
      </c>
      <c r="O1654" t="str">
        <f t="shared" si="143"/>
        <v>Species</v>
      </c>
      <c r="P1654" t="str">
        <f t="shared" si="147"/>
        <v>(Zanted.) Greuter &amp; Pignatti</v>
      </c>
      <c r="Q1654" t="str">
        <f>LOOKUP(A1654,Formation!$A$2:$A$10,Formation!$B$2:$B$10)</f>
        <v>Grünland (Naturrasen, Wiesen und Weiden)</v>
      </c>
      <c r="R1654" t="str" cm="1">
        <f t="array" ref="R1654">INDEX(Klasse!$D$2:$D$42,MATCH(1,(A1654=Klasse!$A$2:$A$42) * (Species!B1654=Klasse!$B$2:$B$42),0))</f>
        <v>Gebirgs-Magerrasen</v>
      </c>
    </row>
    <row r="1655" spans="1:18" x14ac:dyDescent="0.3">
      <c r="A1655" s="10">
        <v>4</v>
      </c>
      <c r="B1655" s="10">
        <v>3</v>
      </c>
      <c r="C1655" s="10">
        <v>5</v>
      </c>
      <c r="E1655" t="str">
        <f>IF(C1655="",Options!$A$3,IF(D1655="",Options!$A$4,Options!$A$5))</f>
        <v>Verband</v>
      </c>
      <c r="F1655" t="str" cm="1">
        <f t="array" ref="F1655">IF(E1655=Options!$A$3,"",IF(E1655=Options!$A$4,INDEX(Verband!$E$2:$E$179,MATCH(1,(A1655=Verband!$A$2:$A$179) * (Species!B1655=Verband!$B$2:$B$179) * (Species!C1655=Verband!$C$2:$C$179),0)),IF(E1655=Options!$A$5,INDEX(Assoziation!$F$2:$F$96,MATCH(1,(A1655=Assoziation!$A$2:$A$96) * (Species!B1655=Assoziation!$B$2:$B$96) * (Species!C1655=Assoziation!$C$2:$C$96) * (Species!D1655=Assoziation!$D$2:$D$96),0)),"")))</f>
        <v>Nardion</v>
      </c>
      <c r="G1655" t="str" cm="1">
        <f t="array" ref="G1655">IF(E1655=Options!$A$3,INDEX(Klasse!$D$2:$D$42,MATCH(1,(A1655=Klasse!$A$2:$A$42) * (Species!B1655=Klasse!$B$2:$B$42),0)),IF(E1655=Options!$A$4,INDEX(Verband!$F$2:$F$179,MATCH(1,(A1655=Verband!$A$2:$A$179) * (Species!B1655=Verband!$B$2:$B$179) * (Species!C1655=Verband!$C$2:$C$179),0)),IF(E1655=Options!$A$5,INDEX(Assoziation!$G$2:$G$96,MATCH(1,(A1655=Assoziation!$A$2:$A$96) * (Species!B1655=Assoziation!$B$2:$B$96) * (Species!C1655=Assoziation!$C$2:$C$96) * (Species!D1655=Assoziation!$D$2:$D$96),0)),"")))</f>
        <v>Borstgrasrasen</v>
      </c>
      <c r="H1655" s="11" t="s">
        <v>1579</v>
      </c>
      <c r="I1655" s="10">
        <v>0</v>
      </c>
      <c r="J1655" s="10">
        <v>0</v>
      </c>
      <c r="K1655" s="10">
        <v>0</v>
      </c>
      <c r="L1655" t="str">
        <f t="shared" si="144"/>
        <v xml:space="preserve">Trifolium </v>
      </c>
      <c r="M1655" t="str">
        <f t="shared" si="145"/>
        <v xml:space="preserve"> alpinum</v>
      </c>
      <c r="N1655" t="str">
        <f t="shared" si="146"/>
        <v/>
      </c>
      <c r="O1655" t="str">
        <f t="shared" si="143"/>
        <v>Species</v>
      </c>
      <c r="P1655" t="str">
        <f t="shared" si="147"/>
        <v>L.</v>
      </c>
      <c r="Q1655" t="str">
        <f>LOOKUP(A1655,Formation!$A$2:$A$10,Formation!$B$2:$B$10)</f>
        <v>Grünland (Naturrasen, Wiesen und Weiden)</v>
      </c>
      <c r="R1655" t="str" cm="1">
        <f t="array" ref="R1655">INDEX(Klasse!$D$2:$D$42,MATCH(1,(A1655=Klasse!$A$2:$A$42) * (Species!B1655=Klasse!$B$2:$B$42),0))</f>
        <v>Gebirgs-Magerrasen</v>
      </c>
    </row>
    <row r="1656" spans="1:18" x14ac:dyDescent="0.3">
      <c r="A1656" s="10">
        <v>4</v>
      </c>
      <c r="B1656" s="10">
        <v>3</v>
      </c>
      <c r="C1656" s="10">
        <v>5</v>
      </c>
      <c r="E1656" t="str">
        <f>IF(C1656="",Options!$A$3,IF(D1656="",Options!$A$4,Options!$A$5))</f>
        <v>Verband</v>
      </c>
      <c r="F1656" t="str" cm="1">
        <f t="array" ref="F1656">IF(E1656=Options!$A$3,"",IF(E1656=Options!$A$4,INDEX(Verband!$E$2:$E$179,MATCH(1,(A1656=Verband!$A$2:$A$179) * (Species!B1656=Verband!$B$2:$B$179) * (Species!C1656=Verband!$C$2:$C$179),0)),IF(E1656=Options!$A$5,INDEX(Assoziation!$F$2:$F$96,MATCH(1,(A1656=Assoziation!$A$2:$A$96) * (Species!B1656=Assoziation!$B$2:$B$96) * (Species!C1656=Assoziation!$C$2:$C$96) * (Species!D1656=Assoziation!$D$2:$D$96),0)),"")))</f>
        <v>Nardion</v>
      </c>
      <c r="G1656" t="str" cm="1">
        <f t="array" ref="G1656">IF(E1656=Options!$A$3,INDEX(Klasse!$D$2:$D$42,MATCH(1,(A1656=Klasse!$A$2:$A$42) * (Species!B1656=Klasse!$B$2:$B$42),0)),IF(E1656=Options!$A$4,INDEX(Verband!$F$2:$F$179,MATCH(1,(A1656=Verband!$A$2:$A$179) * (Species!B1656=Verband!$B$2:$B$179) * (Species!C1656=Verband!$C$2:$C$179),0)),IF(E1656=Options!$A$5,INDEX(Assoziation!$G$2:$G$96,MATCH(1,(A1656=Assoziation!$A$2:$A$96) * (Species!B1656=Assoziation!$B$2:$B$96) * (Species!C1656=Assoziation!$C$2:$C$96) * (Species!D1656=Assoziation!$D$2:$D$96),0)),"")))</f>
        <v>Borstgrasrasen</v>
      </c>
      <c r="H1656" s="11" t="s">
        <v>1379</v>
      </c>
      <c r="I1656" s="10">
        <v>0</v>
      </c>
      <c r="J1656" s="10">
        <v>0</v>
      </c>
      <c r="K1656" s="10">
        <v>0</v>
      </c>
      <c r="L1656" t="str">
        <f t="shared" si="144"/>
        <v xml:space="preserve">Viola </v>
      </c>
      <c r="M1656" t="str">
        <f t="shared" si="145"/>
        <v xml:space="preserve"> calcarata</v>
      </c>
      <c r="N1656" t="str">
        <f t="shared" si="146"/>
        <v/>
      </c>
      <c r="O1656" t="str">
        <f t="shared" si="143"/>
        <v>Species</v>
      </c>
      <c r="P1656" t="str">
        <f t="shared" si="147"/>
        <v>L.</v>
      </c>
      <c r="Q1656" t="str">
        <f>LOOKUP(A1656,Formation!$A$2:$A$10,Formation!$B$2:$B$10)</f>
        <v>Grünland (Naturrasen, Wiesen und Weiden)</v>
      </c>
      <c r="R1656" t="str" cm="1">
        <f t="array" ref="R1656">INDEX(Klasse!$D$2:$D$42,MATCH(1,(A1656=Klasse!$A$2:$A$42) * (Species!B1656=Klasse!$B$2:$B$42),0))</f>
        <v>Gebirgs-Magerrasen</v>
      </c>
    </row>
    <row r="1657" spans="1:18" x14ac:dyDescent="0.3">
      <c r="A1657" s="10">
        <v>4</v>
      </c>
      <c r="B1657" s="10">
        <v>3</v>
      </c>
      <c r="C1657" s="10">
        <v>6</v>
      </c>
      <c r="E1657" t="str">
        <f>IF(C1657="",Options!$A$3,IF(D1657="",Options!$A$4,Options!$A$5))</f>
        <v>Verband</v>
      </c>
      <c r="F1657" t="str" cm="1">
        <f t="array" ref="F1657">IF(E1657=Options!$A$3,"",IF(E1657=Options!$A$4,INDEX(Verband!$E$2:$E$179,MATCH(1,(A1657=Verband!$A$2:$A$179) * (Species!B1657=Verband!$B$2:$B$179) * (Species!C1657=Verband!$C$2:$C$179),0)),IF(E1657=Options!$A$5,INDEX(Assoziation!$F$2:$F$96,MATCH(1,(A1657=Assoziation!$A$2:$A$96) * (Species!B1657=Assoziation!$B$2:$B$96) * (Species!C1657=Assoziation!$C$2:$C$96) * (Species!D1657=Assoziation!$D$2:$D$96),0)),"")))</f>
        <v>Festucion variae</v>
      </c>
      <c r="G1657" t="str" cm="1">
        <f t="array" ref="G1657">IF(E1657=Options!$A$3,INDEX(Klasse!$D$2:$D$42,MATCH(1,(A1657=Klasse!$A$2:$A$42) * (Species!B1657=Klasse!$B$2:$B$42),0)),IF(E1657=Options!$A$4,INDEX(Verband!$F$2:$F$179,MATCH(1,(A1657=Verband!$A$2:$A$179) * (Species!B1657=Verband!$B$2:$B$179) * (Species!C1657=Verband!$C$2:$C$179),0)),IF(E1657=Options!$A$5,INDEX(Assoziation!$G$2:$G$96,MATCH(1,(A1657=Assoziation!$A$2:$A$96) * (Species!B1657=Assoziation!$B$2:$B$96) * (Species!C1657=Assoziation!$C$2:$C$96) * (Species!D1657=Assoziation!$D$2:$D$96),0)),"")))</f>
        <v>Buntschwingelhalde</v>
      </c>
      <c r="H1657" s="11" t="s">
        <v>1582</v>
      </c>
      <c r="I1657" s="10">
        <v>1</v>
      </c>
      <c r="J1657" s="10">
        <v>0</v>
      </c>
      <c r="K1657" s="10">
        <v>0</v>
      </c>
      <c r="L1657" t="str">
        <f t="shared" si="144"/>
        <v xml:space="preserve">Armeria </v>
      </c>
      <c r="M1657" t="str">
        <f t="shared" si="145"/>
        <v xml:space="preserve"> alpina</v>
      </c>
      <c r="N1657" t="str">
        <f t="shared" si="146"/>
        <v>alpina</v>
      </c>
      <c r="O1657" t="str">
        <f t="shared" si="143"/>
        <v>Subspecies</v>
      </c>
      <c r="P1657" t="str">
        <f t="shared" si="147"/>
        <v/>
      </c>
      <c r="Q1657" t="str">
        <f>LOOKUP(A1657,Formation!$A$2:$A$10,Formation!$B$2:$B$10)</f>
        <v>Grünland (Naturrasen, Wiesen und Weiden)</v>
      </c>
      <c r="R1657" t="str" cm="1">
        <f t="array" ref="R1657">INDEX(Klasse!$D$2:$D$42,MATCH(1,(A1657=Klasse!$A$2:$A$42) * (Species!B1657=Klasse!$B$2:$B$42),0))</f>
        <v>Gebirgs-Magerrasen</v>
      </c>
    </row>
    <row r="1658" spans="1:18" x14ac:dyDescent="0.3">
      <c r="A1658" s="10">
        <v>4</v>
      </c>
      <c r="B1658" s="10">
        <v>3</v>
      </c>
      <c r="C1658" s="10">
        <v>6</v>
      </c>
      <c r="E1658" t="str">
        <f>IF(C1658="",Options!$A$3,IF(D1658="",Options!$A$4,Options!$A$5))</f>
        <v>Verband</v>
      </c>
      <c r="F1658" t="str" cm="1">
        <f t="array" ref="F1658">IF(E1658=Options!$A$3,"",IF(E1658=Options!$A$4,INDEX(Verband!$E$2:$E$179,MATCH(1,(A1658=Verband!$A$2:$A$179) * (Species!B1658=Verband!$B$2:$B$179) * (Species!C1658=Verband!$C$2:$C$179),0)),IF(E1658=Options!$A$5,INDEX(Assoziation!$F$2:$F$96,MATCH(1,(A1658=Assoziation!$A$2:$A$96) * (Species!B1658=Assoziation!$B$2:$B$96) * (Species!C1658=Assoziation!$C$2:$C$96) * (Species!D1658=Assoziation!$D$2:$D$96),0)),"")))</f>
        <v>Festucion variae</v>
      </c>
      <c r="G1658" t="str" cm="1">
        <f t="array" ref="G1658">IF(E1658=Options!$A$3,INDEX(Klasse!$D$2:$D$42,MATCH(1,(A1658=Klasse!$A$2:$A$42) * (Species!B1658=Klasse!$B$2:$B$42),0)),IF(E1658=Options!$A$4,INDEX(Verband!$F$2:$F$179,MATCH(1,(A1658=Verband!$A$2:$A$179) * (Species!B1658=Verband!$B$2:$B$179) * (Species!C1658=Verband!$C$2:$C$179),0)),IF(E1658=Options!$A$5,INDEX(Assoziation!$G$2:$G$96,MATCH(1,(A1658=Assoziation!$A$2:$A$96) * (Species!B1658=Assoziation!$B$2:$B$96) * (Species!C1658=Assoziation!$C$2:$C$96) * (Species!D1658=Assoziation!$D$2:$D$96),0)),"")))</f>
        <v>Buntschwingelhalde</v>
      </c>
      <c r="H1658" s="11" t="s">
        <v>1583</v>
      </c>
      <c r="I1658" s="10">
        <v>1</v>
      </c>
      <c r="J1658" s="10">
        <v>0</v>
      </c>
      <c r="K1658" s="10">
        <v>0</v>
      </c>
      <c r="L1658" t="str">
        <f t="shared" si="144"/>
        <v xml:space="preserve">Euphrasia </v>
      </c>
      <c r="M1658" t="str">
        <f t="shared" si="145"/>
        <v xml:space="preserve"> christii</v>
      </c>
      <c r="N1658" t="str">
        <f t="shared" si="146"/>
        <v/>
      </c>
      <c r="O1658" t="str">
        <f t="shared" si="143"/>
        <v>Species</v>
      </c>
      <c r="P1658" t="str">
        <f t="shared" si="147"/>
        <v>Gremli</v>
      </c>
      <c r="Q1658" t="str">
        <f>LOOKUP(A1658,Formation!$A$2:$A$10,Formation!$B$2:$B$10)</f>
        <v>Grünland (Naturrasen, Wiesen und Weiden)</v>
      </c>
      <c r="R1658" t="str" cm="1">
        <f t="array" ref="R1658">INDEX(Klasse!$D$2:$D$42,MATCH(1,(A1658=Klasse!$A$2:$A$42) * (Species!B1658=Klasse!$B$2:$B$42),0))</f>
        <v>Gebirgs-Magerrasen</v>
      </c>
    </row>
    <row r="1659" spans="1:18" x14ac:dyDescent="0.3">
      <c r="A1659" s="10">
        <v>4</v>
      </c>
      <c r="B1659" s="10">
        <v>3</v>
      </c>
      <c r="C1659" s="10">
        <v>6</v>
      </c>
      <c r="E1659" t="str">
        <f>IF(C1659="",Options!$A$3,IF(D1659="",Options!$A$4,Options!$A$5))</f>
        <v>Verband</v>
      </c>
      <c r="F1659" t="str" cm="1">
        <f t="array" ref="F1659">IF(E1659=Options!$A$3,"",IF(E1659=Options!$A$4,INDEX(Verband!$E$2:$E$179,MATCH(1,(A1659=Verband!$A$2:$A$179) * (Species!B1659=Verband!$B$2:$B$179) * (Species!C1659=Verband!$C$2:$C$179),0)),IF(E1659=Options!$A$5,INDEX(Assoziation!$F$2:$F$96,MATCH(1,(A1659=Assoziation!$A$2:$A$96) * (Species!B1659=Assoziation!$B$2:$B$96) * (Species!C1659=Assoziation!$C$2:$C$96) * (Species!D1659=Assoziation!$D$2:$D$96),0)),"")))</f>
        <v>Festucion variae</v>
      </c>
      <c r="G1659" t="str" cm="1">
        <f t="array" ref="G1659">IF(E1659=Options!$A$3,INDEX(Klasse!$D$2:$D$42,MATCH(1,(A1659=Klasse!$A$2:$A$42) * (Species!B1659=Klasse!$B$2:$B$42),0)),IF(E1659=Options!$A$4,INDEX(Verband!$F$2:$F$179,MATCH(1,(A1659=Verband!$A$2:$A$179) * (Species!B1659=Verband!$B$2:$B$179) * (Species!C1659=Verband!$C$2:$C$179),0)),IF(E1659=Options!$A$5,INDEX(Assoziation!$G$2:$G$96,MATCH(1,(A1659=Assoziation!$A$2:$A$96) * (Species!B1659=Assoziation!$B$2:$B$96) * (Species!C1659=Assoziation!$C$2:$C$96) * (Species!D1659=Assoziation!$D$2:$D$96),0)),"")))</f>
        <v>Buntschwingelhalde</v>
      </c>
      <c r="H1659" s="11" t="s">
        <v>1584</v>
      </c>
      <c r="I1659" s="10">
        <v>1</v>
      </c>
      <c r="J1659" s="10">
        <v>1</v>
      </c>
      <c r="K1659" s="10">
        <v>0</v>
      </c>
      <c r="L1659" t="str">
        <f t="shared" si="144"/>
        <v xml:space="preserve">Festuca </v>
      </c>
      <c r="M1659" t="str">
        <f t="shared" si="145"/>
        <v xml:space="preserve"> acuminata</v>
      </c>
      <c r="N1659" t="str">
        <f t="shared" si="146"/>
        <v/>
      </c>
      <c r="O1659" t="str">
        <f t="shared" si="143"/>
        <v>Species</v>
      </c>
      <c r="P1659" t="str">
        <f t="shared" si="147"/>
        <v>Gaudin</v>
      </c>
      <c r="Q1659" t="str">
        <f>LOOKUP(A1659,Formation!$A$2:$A$10,Formation!$B$2:$B$10)</f>
        <v>Grünland (Naturrasen, Wiesen und Weiden)</v>
      </c>
      <c r="R1659" t="str" cm="1">
        <f t="array" ref="R1659">INDEX(Klasse!$D$2:$D$42,MATCH(1,(A1659=Klasse!$A$2:$A$42) * (Species!B1659=Klasse!$B$2:$B$42),0))</f>
        <v>Gebirgs-Magerrasen</v>
      </c>
    </row>
    <row r="1660" spans="1:18" x14ac:dyDescent="0.3">
      <c r="A1660" s="10">
        <v>4</v>
      </c>
      <c r="B1660" s="10">
        <v>3</v>
      </c>
      <c r="C1660" s="10">
        <v>6</v>
      </c>
      <c r="E1660" t="str">
        <f>IF(C1660="",Options!$A$3,IF(D1660="",Options!$A$4,Options!$A$5))</f>
        <v>Verband</v>
      </c>
      <c r="F1660" t="str" cm="1">
        <f t="array" ref="F1660">IF(E1660=Options!$A$3,"",IF(E1660=Options!$A$4,INDEX(Verband!$E$2:$E$179,MATCH(1,(A1660=Verband!$A$2:$A$179) * (Species!B1660=Verband!$B$2:$B$179) * (Species!C1660=Verband!$C$2:$C$179),0)),IF(E1660=Options!$A$5,INDEX(Assoziation!$F$2:$F$96,MATCH(1,(A1660=Assoziation!$A$2:$A$96) * (Species!B1660=Assoziation!$B$2:$B$96) * (Species!C1660=Assoziation!$C$2:$C$96) * (Species!D1660=Assoziation!$D$2:$D$96),0)),"")))</f>
        <v>Festucion variae</v>
      </c>
      <c r="G1660" t="str" cm="1">
        <f t="array" ref="G1660">IF(E1660=Options!$A$3,INDEX(Klasse!$D$2:$D$42,MATCH(1,(A1660=Klasse!$A$2:$A$42) * (Species!B1660=Klasse!$B$2:$B$42),0)),IF(E1660=Options!$A$4,INDEX(Verband!$F$2:$F$179,MATCH(1,(A1660=Verband!$A$2:$A$179) * (Species!B1660=Verband!$B$2:$B$179) * (Species!C1660=Verband!$C$2:$C$179),0)),IF(E1660=Options!$A$5,INDEX(Assoziation!$G$2:$G$96,MATCH(1,(A1660=Assoziation!$A$2:$A$96) * (Species!B1660=Assoziation!$B$2:$B$96) * (Species!C1660=Assoziation!$C$2:$C$96) * (Species!D1660=Assoziation!$D$2:$D$96),0)),"")))</f>
        <v>Buntschwingelhalde</v>
      </c>
      <c r="H1660" s="11" t="s">
        <v>1585</v>
      </c>
      <c r="I1660" s="10">
        <v>1</v>
      </c>
      <c r="J1660" s="10">
        <v>1</v>
      </c>
      <c r="K1660" s="10">
        <v>0</v>
      </c>
      <c r="L1660" t="str">
        <f t="shared" si="144"/>
        <v xml:space="preserve">Festuca </v>
      </c>
      <c r="M1660" t="str">
        <f t="shared" si="145"/>
        <v xml:space="preserve"> paniculata</v>
      </c>
      <c r="N1660" t="str">
        <f t="shared" si="146"/>
        <v/>
      </c>
      <c r="O1660" t="str">
        <f t="shared" si="143"/>
        <v>Species</v>
      </c>
      <c r="P1660" t="str">
        <f t="shared" si="147"/>
        <v>(L.) Schinz &amp; Thell.</v>
      </c>
      <c r="Q1660" t="str">
        <f>LOOKUP(A1660,Formation!$A$2:$A$10,Formation!$B$2:$B$10)</f>
        <v>Grünland (Naturrasen, Wiesen und Weiden)</v>
      </c>
      <c r="R1660" t="str" cm="1">
        <f t="array" ref="R1660">INDEX(Klasse!$D$2:$D$42,MATCH(1,(A1660=Klasse!$A$2:$A$42) * (Species!B1660=Klasse!$B$2:$B$42),0))</f>
        <v>Gebirgs-Magerrasen</v>
      </c>
    </row>
    <row r="1661" spans="1:18" x14ac:dyDescent="0.3">
      <c r="A1661" s="10">
        <v>4</v>
      </c>
      <c r="B1661" s="10">
        <v>3</v>
      </c>
      <c r="C1661" s="10">
        <v>6</v>
      </c>
      <c r="E1661" t="str">
        <f>IF(C1661="",Options!$A$3,IF(D1661="",Options!$A$4,Options!$A$5))</f>
        <v>Verband</v>
      </c>
      <c r="F1661" t="str" cm="1">
        <f t="array" ref="F1661">IF(E1661=Options!$A$3,"",IF(E1661=Options!$A$4,INDEX(Verband!$E$2:$E$179,MATCH(1,(A1661=Verband!$A$2:$A$179) * (Species!B1661=Verband!$B$2:$B$179) * (Species!C1661=Verband!$C$2:$C$179),0)),IF(E1661=Options!$A$5,INDEX(Assoziation!$F$2:$F$96,MATCH(1,(A1661=Assoziation!$A$2:$A$96) * (Species!B1661=Assoziation!$B$2:$B$96) * (Species!C1661=Assoziation!$C$2:$C$96) * (Species!D1661=Assoziation!$D$2:$D$96),0)),"")))</f>
        <v>Festucion variae</v>
      </c>
      <c r="G1661" t="str" cm="1">
        <f t="array" ref="G1661">IF(E1661=Options!$A$3,INDEX(Klasse!$D$2:$D$42,MATCH(1,(A1661=Klasse!$A$2:$A$42) * (Species!B1661=Klasse!$B$2:$B$42),0)),IF(E1661=Options!$A$4,INDEX(Verband!$F$2:$F$179,MATCH(1,(A1661=Verband!$A$2:$A$179) * (Species!B1661=Verband!$B$2:$B$179) * (Species!C1661=Verband!$C$2:$C$179),0)),IF(E1661=Options!$A$5,INDEX(Assoziation!$G$2:$G$96,MATCH(1,(A1661=Assoziation!$A$2:$A$96) * (Species!B1661=Assoziation!$B$2:$B$96) * (Species!C1661=Assoziation!$C$2:$C$96) * (Species!D1661=Assoziation!$D$2:$D$96),0)),"")))</f>
        <v>Buntschwingelhalde</v>
      </c>
      <c r="H1661" s="11" t="s">
        <v>1586</v>
      </c>
      <c r="I1661" s="10">
        <v>1</v>
      </c>
      <c r="J1661" s="10">
        <v>1</v>
      </c>
      <c r="K1661" s="10">
        <v>0</v>
      </c>
      <c r="L1661" t="str">
        <f t="shared" si="144"/>
        <v xml:space="preserve">Festuca </v>
      </c>
      <c r="M1661" t="str">
        <f t="shared" si="145"/>
        <v xml:space="preserve"> scabriculmis</v>
      </c>
      <c r="N1661" t="str">
        <f t="shared" si="146"/>
        <v/>
      </c>
      <c r="O1661" t="str">
        <f t="shared" si="143"/>
        <v>Species</v>
      </c>
      <c r="P1661" t="str">
        <f t="shared" si="147"/>
        <v>(Hack.) K. Richt.</v>
      </c>
      <c r="Q1661" t="str">
        <f>LOOKUP(A1661,Formation!$A$2:$A$10,Formation!$B$2:$B$10)</f>
        <v>Grünland (Naturrasen, Wiesen und Weiden)</v>
      </c>
      <c r="R1661" t="str" cm="1">
        <f t="array" ref="R1661">INDEX(Klasse!$D$2:$D$42,MATCH(1,(A1661=Klasse!$A$2:$A$42) * (Species!B1661=Klasse!$B$2:$B$42),0))</f>
        <v>Gebirgs-Magerrasen</v>
      </c>
    </row>
    <row r="1662" spans="1:18" x14ac:dyDescent="0.3">
      <c r="A1662" s="10">
        <v>4</v>
      </c>
      <c r="B1662" s="10">
        <v>3</v>
      </c>
      <c r="C1662" s="10">
        <v>6</v>
      </c>
      <c r="E1662" t="str">
        <f>IF(C1662="",Options!$A$3,IF(D1662="",Options!$A$4,Options!$A$5))</f>
        <v>Verband</v>
      </c>
      <c r="F1662" t="str" cm="1">
        <f t="array" ref="F1662">IF(E1662=Options!$A$3,"",IF(E1662=Options!$A$4,INDEX(Verband!$E$2:$E$179,MATCH(1,(A1662=Verband!$A$2:$A$179) * (Species!B1662=Verband!$B$2:$B$179) * (Species!C1662=Verband!$C$2:$C$179),0)),IF(E1662=Options!$A$5,INDEX(Assoziation!$F$2:$F$96,MATCH(1,(A1662=Assoziation!$A$2:$A$96) * (Species!B1662=Assoziation!$B$2:$B$96) * (Species!C1662=Assoziation!$C$2:$C$96) * (Species!D1662=Assoziation!$D$2:$D$96),0)),"")))</f>
        <v>Festucion variae</v>
      </c>
      <c r="G1662" t="str" cm="1">
        <f t="array" ref="G1662">IF(E1662=Options!$A$3,INDEX(Klasse!$D$2:$D$42,MATCH(1,(A1662=Klasse!$A$2:$A$42) * (Species!B1662=Klasse!$B$2:$B$42),0)),IF(E1662=Options!$A$4,INDEX(Verband!$F$2:$F$179,MATCH(1,(A1662=Verband!$A$2:$A$179) * (Species!B1662=Verband!$B$2:$B$179) * (Species!C1662=Verband!$C$2:$C$179),0)),IF(E1662=Options!$A$5,INDEX(Assoziation!$G$2:$G$96,MATCH(1,(A1662=Assoziation!$A$2:$A$96) * (Species!B1662=Assoziation!$B$2:$B$96) * (Species!C1662=Assoziation!$C$2:$C$96) * (Species!D1662=Assoziation!$D$2:$D$96),0)),"")))</f>
        <v>Buntschwingelhalde</v>
      </c>
      <c r="H1662" s="11" t="s">
        <v>1587</v>
      </c>
      <c r="I1662" s="10">
        <v>1</v>
      </c>
      <c r="J1662" s="10">
        <v>0</v>
      </c>
      <c r="K1662" s="10">
        <v>0</v>
      </c>
      <c r="L1662" t="str">
        <f t="shared" si="144"/>
        <v xml:space="preserve">Koeleria </v>
      </c>
      <c r="M1662" t="str">
        <f t="shared" si="145"/>
        <v xml:space="preserve"> hirsuta</v>
      </c>
      <c r="N1662" t="str">
        <f t="shared" si="146"/>
        <v/>
      </c>
      <c r="O1662" t="str">
        <f t="shared" si="143"/>
        <v>Species</v>
      </c>
      <c r="P1662" t="str">
        <f t="shared" si="147"/>
        <v>Gaudin</v>
      </c>
      <c r="Q1662" t="str">
        <f>LOOKUP(A1662,Formation!$A$2:$A$10,Formation!$B$2:$B$10)</f>
        <v>Grünland (Naturrasen, Wiesen und Weiden)</v>
      </c>
      <c r="R1662" t="str" cm="1">
        <f t="array" ref="R1662">INDEX(Klasse!$D$2:$D$42,MATCH(1,(A1662=Klasse!$A$2:$A$42) * (Species!B1662=Klasse!$B$2:$B$42),0))</f>
        <v>Gebirgs-Magerrasen</v>
      </c>
    </row>
    <row r="1663" spans="1:18" x14ac:dyDescent="0.3">
      <c r="A1663" s="10">
        <v>4</v>
      </c>
      <c r="B1663" s="10">
        <v>3</v>
      </c>
      <c r="C1663" s="10">
        <v>6</v>
      </c>
      <c r="E1663" t="str">
        <f>IF(C1663="",Options!$A$3,IF(D1663="",Options!$A$4,Options!$A$5))</f>
        <v>Verband</v>
      </c>
      <c r="F1663" t="str" cm="1">
        <f t="array" ref="F1663">IF(E1663=Options!$A$3,"",IF(E1663=Options!$A$4,INDEX(Verband!$E$2:$E$179,MATCH(1,(A1663=Verband!$A$2:$A$179) * (Species!B1663=Verband!$B$2:$B$179) * (Species!C1663=Verband!$C$2:$C$179),0)),IF(E1663=Options!$A$5,INDEX(Assoziation!$F$2:$F$96,MATCH(1,(A1663=Assoziation!$A$2:$A$96) * (Species!B1663=Assoziation!$B$2:$B$96) * (Species!C1663=Assoziation!$C$2:$C$96) * (Species!D1663=Assoziation!$D$2:$D$96),0)),"")))</f>
        <v>Festucion variae</v>
      </c>
      <c r="G1663" t="str" cm="1">
        <f t="array" ref="G1663">IF(E1663=Options!$A$3,INDEX(Klasse!$D$2:$D$42,MATCH(1,(A1663=Klasse!$A$2:$A$42) * (Species!B1663=Klasse!$B$2:$B$42),0)),IF(E1663=Options!$A$4,INDEX(Verband!$F$2:$F$179,MATCH(1,(A1663=Verband!$A$2:$A$179) * (Species!B1663=Verband!$B$2:$B$179) * (Species!C1663=Verband!$C$2:$C$179),0)),IF(E1663=Options!$A$5,INDEX(Assoziation!$G$2:$G$96,MATCH(1,(A1663=Assoziation!$A$2:$A$96) * (Species!B1663=Assoziation!$B$2:$B$96) * (Species!C1663=Assoziation!$C$2:$C$96) * (Species!D1663=Assoziation!$D$2:$D$96),0)),"")))</f>
        <v>Buntschwingelhalde</v>
      </c>
      <c r="H1663" s="11" t="s">
        <v>1588</v>
      </c>
      <c r="I1663" s="10">
        <v>1</v>
      </c>
      <c r="J1663" s="10">
        <v>0</v>
      </c>
      <c r="K1663" s="10">
        <v>0</v>
      </c>
      <c r="L1663" t="str">
        <f t="shared" si="144"/>
        <v xml:space="preserve">Laserpitium </v>
      </c>
      <c r="M1663" t="str">
        <f t="shared" si="145"/>
        <v xml:space="preserve"> halleri</v>
      </c>
      <c r="N1663" t="str">
        <f t="shared" si="146"/>
        <v/>
      </c>
      <c r="O1663" t="str">
        <f t="shared" si="143"/>
        <v>Species</v>
      </c>
      <c r="P1663" t="str">
        <f t="shared" si="147"/>
        <v>Crantz</v>
      </c>
      <c r="Q1663" t="str">
        <f>LOOKUP(A1663,Formation!$A$2:$A$10,Formation!$B$2:$B$10)</f>
        <v>Grünland (Naturrasen, Wiesen und Weiden)</v>
      </c>
      <c r="R1663" t="str" cm="1">
        <f t="array" ref="R1663">INDEX(Klasse!$D$2:$D$42,MATCH(1,(A1663=Klasse!$A$2:$A$42) * (Species!B1663=Klasse!$B$2:$B$42),0))</f>
        <v>Gebirgs-Magerrasen</v>
      </c>
    </row>
    <row r="1664" spans="1:18" x14ac:dyDescent="0.3">
      <c r="A1664" s="10">
        <v>4</v>
      </c>
      <c r="B1664" s="10">
        <v>3</v>
      </c>
      <c r="C1664" s="10">
        <v>6</v>
      </c>
      <c r="E1664" t="str">
        <f>IF(C1664="",Options!$A$3,IF(D1664="",Options!$A$4,Options!$A$5))</f>
        <v>Verband</v>
      </c>
      <c r="F1664" t="str" cm="1">
        <f t="array" ref="F1664">IF(E1664=Options!$A$3,"",IF(E1664=Options!$A$4,INDEX(Verband!$E$2:$E$179,MATCH(1,(A1664=Verband!$A$2:$A$179) * (Species!B1664=Verband!$B$2:$B$179) * (Species!C1664=Verband!$C$2:$C$179),0)),IF(E1664=Options!$A$5,INDEX(Assoziation!$F$2:$F$96,MATCH(1,(A1664=Assoziation!$A$2:$A$96) * (Species!B1664=Assoziation!$B$2:$B$96) * (Species!C1664=Assoziation!$C$2:$C$96) * (Species!D1664=Assoziation!$D$2:$D$96),0)),"")))</f>
        <v>Festucion variae</v>
      </c>
      <c r="G1664" t="str" cm="1">
        <f t="array" ref="G1664">IF(E1664=Options!$A$3,INDEX(Klasse!$D$2:$D$42,MATCH(1,(A1664=Klasse!$A$2:$A$42) * (Species!B1664=Klasse!$B$2:$B$42),0)),IF(E1664=Options!$A$4,INDEX(Verband!$F$2:$F$179,MATCH(1,(A1664=Verband!$A$2:$A$179) * (Species!B1664=Verband!$B$2:$B$179) * (Species!C1664=Verband!$C$2:$C$179),0)),IF(E1664=Options!$A$5,INDEX(Assoziation!$G$2:$G$96,MATCH(1,(A1664=Assoziation!$A$2:$A$96) * (Species!B1664=Assoziation!$B$2:$B$96) * (Species!C1664=Assoziation!$C$2:$C$96) * (Species!D1664=Assoziation!$D$2:$D$96),0)),"")))</f>
        <v>Buntschwingelhalde</v>
      </c>
      <c r="H1664" s="11" t="s">
        <v>1589</v>
      </c>
      <c r="I1664" s="10">
        <v>1</v>
      </c>
      <c r="J1664" s="10">
        <v>1</v>
      </c>
      <c r="K1664" s="10">
        <v>0</v>
      </c>
      <c r="L1664" t="str">
        <f t="shared" si="144"/>
        <v xml:space="preserve">Poa </v>
      </c>
      <c r="M1664" t="str">
        <f t="shared" si="145"/>
        <v xml:space="preserve"> variegata</v>
      </c>
      <c r="N1664" t="str">
        <f t="shared" si="146"/>
        <v/>
      </c>
      <c r="O1664" t="str">
        <f t="shared" si="143"/>
        <v>Species</v>
      </c>
      <c r="P1664" t="str">
        <f t="shared" si="147"/>
        <v>Lam.</v>
      </c>
      <c r="Q1664" t="str">
        <f>LOOKUP(A1664,Formation!$A$2:$A$10,Formation!$B$2:$B$10)</f>
        <v>Grünland (Naturrasen, Wiesen und Weiden)</v>
      </c>
      <c r="R1664" t="str" cm="1">
        <f t="array" ref="R1664">INDEX(Klasse!$D$2:$D$42,MATCH(1,(A1664=Klasse!$A$2:$A$42) * (Species!B1664=Klasse!$B$2:$B$42),0))</f>
        <v>Gebirgs-Magerrasen</v>
      </c>
    </row>
    <row r="1665" spans="1:18" x14ac:dyDescent="0.3">
      <c r="A1665" s="10">
        <v>4</v>
      </c>
      <c r="B1665" s="10">
        <v>3</v>
      </c>
      <c r="C1665" s="10">
        <v>6</v>
      </c>
      <c r="E1665" t="str">
        <f>IF(C1665="",Options!$A$3,IF(D1665="",Options!$A$4,Options!$A$5))</f>
        <v>Verband</v>
      </c>
      <c r="F1665" t="str" cm="1">
        <f t="array" ref="F1665">IF(E1665=Options!$A$3,"",IF(E1665=Options!$A$4,INDEX(Verband!$E$2:$E$179,MATCH(1,(A1665=Verband!$A$2:$A$179) * (Species!B1665=Verband!$B$2:$B$179) * (Species!C1665=Verband!$C$2:$C$179),0)),IF(E1665=Options!$A$5,INDEX(Assoziation!$F$2:$F$96,MATCH(1,(A1665=Assoziation!$A$2:$A$96) * (Species!B1665=Assoziation!$B$2:$B$96) * (Species!C1665=Assoziation!$C$2:$C$96) * (Species!D1665=Assoziation!$D$2:$D$96),0)),"")))</f>
        <v>Festucion variae</v>
      </c>
      <c r="G1665" t="str" cm="1">
        <f t="array" ref="G1665">IF(E1665=Options!$A$3,INDEX(Klasse!$D$2:$D$42,MATCH(1,(A1665=Klasse!$A$2:$A$42) * (Species!B1665=Klasse!$B$2:$B$42),0)),IF(E1665=Options!$A$4,INDEX(Verband!$F$2:$F$179,MATCH(1,(A1665=Verband!$A$2:$A$179) * (Species!B1665=Verband!$B$2:$B$179) * (Species!C1665=Verband!$C$2:$C$179),0)),IF(E1665=Options!$A$5,INDEX(Assoziation!$G$2:$G$96,MATCH(1,(A1665=Assoziation!$A$2:$A$96) * (Species!B1665=Assoziation!$B$2:$B$96) * (Species!C1665=Assoziation!$C$2:$C$96) * (Species!D1665=Assoziation!$D$2:$D$96),0)),"")))</f>
        <v>Buntschwingelhalde</v>
      </c>
      <c r="H1665" s="11" t="s">
        <v>1590</v>
      </c>
      <c r="I1665" s="10">
        <v>1</v>
      </c>
      <c r="J1665" s="10">
        <v>0</v>
      </c>
      <c r="K1665" s="10">
        <v>0</v>
      </c>
      <c r="L1665" t="str">
        <f t="shared" si="144"/>
        <v xml:space="preserve">Sempervivum </v>
      </c>
      <c r="M1665" t="str">
        <f t="shared" si="145"/>
        <v xml:space="preserve"> wulfenii</v>
      </c>
      <c r="N1665" t="str">
        <f t="shared" si="146"/>
        <v/>
      </c>
      <c r="O1665" t="str">
        <f t="shared" si="143"/>
        <v>Species</v>
      </c>
      <c r="P1665" t="str">
        <f t="shared" si="147"/>
        <v>Mert. &amp; W. D. J. Koch</v>
      </c>
      <c r="Q1665" t="str">
        <f>LOOKUP(A1665,Formation!$A$2:$A$10,Formation!$B$2:$B$10)</f>
        <v>Grünland (Naturrasen, Wiesen und Weiden)</v>
      </c>
      <c r="R1665" t="str" cm="1">
        <f t="array" ref="R1665">INDEX(Klasse!$D$2:$D$42,MATCH(1,(A1665=Klasse!$A$2:$A$42) * (Species!B1665=Klasse!$B$2:$B$42),0))</f>
        <v>Gebirgs-Magerrasen</v>
      </c>
    </row>
    <row r="1666" spans="1:18" x14ac:dyDescent="0.3">
      <c r="A1666" s="10">
        <v>4</v>
      </c>
      <c r="B1666" s="10">
        <v>3</v>
      </c>
      <c r="C1666" s="10">
        <v>6</v>
      </c>
      <c r="E1666" t="str">
        <f>IF(C1666="",Options!$A$3,IF(D1666="",Options!$A$4,Options!$A$5))</f>
        <v>Verband</v>
      </c>
      <c r="F1666" t="str" cm="1">
        <f t="array" ref="F1666">IF(E1666=Options!$A$3,"",IF(E1666=Options!$A$4,INDEX(Verband!$E$2:$E$179,MATCH(1,(A1666=Verband!$A$2:$A$179) * (Species!B1666=Verband!$B$2:$B$179) * (Species!C1666=Verband!$C$2:$C$179),0)),IF(E1666=Options!$A$5,INDEX(Assoziation!$F$2:$F$96,MATCH(1,(A1666=Assoziation!$A$2:$A$96) * (Species!B1666=Assoziation!$B$2:$B$96) * (Species!C1666=Assoziation!$C$2:$C$96) * (Species!D1666=Assoziation!$D$2:$D$96),0)),"")))</f>
        <v>Festucion variae</v>
      </c>
      <c r="G1666" t="str" cm="1">
        <f t="array" ref="G1666">IF(E1666=Options!$A$3,INDEX(Klasse!$D$2:$D$42,MATCH(1,(A1666=Klasse!$A$2:$A$42) * (Species!B1666=Klasse!$B$2:$B$42),0)),IF(E1666=Options!$A$4,INDEX(Verband!$F$2:$F$179,MATCH(1,(A1666=Verband!$A$2:$A$179) * (Species!B1666=Verband!$B$2:$B$179) * (Species!C1666=Verband!$C$2:$C$179),0)),IF(E1666=Options!$A$5,INDEX(Assoziation!$G$2:$G$96,MATCH(1,(A1666=Assoziation!$A$2:$A$96) * (Species!B1666=Assoziation!$B$2:$B$96) * (Species!C1666=Assoziation!$C$2:$C$96) * (Species!D1666=Assoziation!$D$2:$D$96),0)),"")))</f>
        <v>Buntschwingelhalde</v>
      </c>
      <c r="H1666" s="11" t="s">
        <v>1591</v>
      </c>
      <c r="I1666" s="10">
        <v>1</v>
      </c>
      <c r="J1666" s="10">
        <v>0</v>
      </c>
      <c r="K1666" s="10">
        <v>0</v>
      </c>
      <c r="L1666" t="str">
        <f t="shared" si="144"/>
        <v xml:space="preserve">Valeriana </v>
      </c>
      <c r="M1666" t="str">
        <f t="shared" si="145"/>
        <v xml:space="preserve"> celtica</v>
      </c>
      <c r="N1666" t="str">
        <f t="shared" si="146"/>
        <v/>
      </c>
      <c r="O1666" t="str">
        <f t="shared" si="143"/>
        <v>Species</v>
      </c>
      <c r="P1666" t="str">
        <f t="shared" si="147"/>
        <v>L.</v>
      </c>
      <c r="Q1666" t="str">
        <f>LOOKUP(A1666,Formation!$A$2:$A$10,Formation!$B$2:$B$10)</f>
        <v>Grünland (Naturrasen, Wiesen und Weiden)</v>
      </c>
      <c r="R1666" t="str" cm="1">
        <f t="array" ref="R1666">INDEX(Klasse!$D$2:$D$42,MATCH(1,(A1666=Klasse!$A$2:$A$42) * (Species!B1666=Klasse!$B$2:$B$42),0))</f>
        <v>Gebirgs-Magerrasen</v>
      </c>
    </row>
    <row r="1667" spans="1:18" x14ac:dyDescent="0.3">
      <c r="A1667" s="10">
        <v>4</v>
      </c>
      <c r="B1667" s="10">
        <v>3</v>
      </c>
      <c r="C1667" s="10">
        <v>6</v>
      </c>
      <c r="E1667" t="str">
        <f>IF(C1667="",Options!$A$3,IF(D1667="",Options!$A$4,Options!$A$5))</f>
        <v>Verband</v>
      </c>
      <c r="F1667" t="str" cm="1">
        <f t="array" ref="F1667">IF(E1667=Options!$A$3,"",IF(E1667=Options!$A$4,INDEX(Verband!$E$2:$E$179,MATCH(1,(A1667=Verband!$A$2:$A$179) * (Species!B1667=Verband!$B$2:$B$179) * (Species!C1667=Verband!$C$2:$C$179),0)),IF(E1667=Options!$A$5,INDEX(Assoziation!$F$2:$F$96,MATCH(1,(A1667=Assoziation!$A$2:$A$96) * (Species!B1667=Assoziation!$B$2:$B$96) * (Species!C1667=Assoziation!$C$2:$C$96) * (Species!D1667=Assoziation!$D$2:$D$96),0)),"")))</f>
        <v>Festucion variae</v>
      </c>
      <c r="G1667" t="str" cm="1">
        <f t="array" ref="G1667">IF(E1667=Options!$A$3,INDEX(Klasse!$D$2:$D$42,MATCH(1,(A1667=Klasse!$A$2:$A$42) * (Species!B1667=Klasse!$B$2:$B$42),0)),IF(E1667=Options!$A$4,INDEX(Verband!$F$2:$F$179,MATCH(1,(A1667=Verband!$A$2:$A$179) * (Species!B1667=Verband!$B$2:$B$179) * (Species!C1667=Verband!$C$2:$C$179),0)),IF(E1667=Options!$A$5,INDEX(Assoziation!$G$2:$G$96,MATCH(1,(A1667=Assoziation!$A$2:$A$96) * (Species!B1667=Assoziation!$B$2:$B$96) * (Species!C1667=Assoziation!$C$2:$C$96) * (Species!D1667=Assoziation!$D$2:$D$96),0)),"")))</f>
        <v>Buntschwingelhalde</v>
      </c>
      <c r="H1667" s="11" t="s">
        <v>1592</v>
      </c>
      <c r="I1667" s="10">
        <v>0</v>
      </c>
      <c r="J1667" s="10">
        <v>0</v>
      </c>
      <c r="K1667" s="10">
        <v>0</v>
      </c>
      <c r="L1667" t="str">
        <f t="shared" si="144"/>
        <v xml:space="preserve">Anthyllis </v>
      </c>
      <c r="M1667" t="str">
        <f t="shared" si="145"/>
        <v xml:space="preserve"> vulneraria</v>
      </c>
      <c r="N1667" t="str">
        <f t="shared" si="146"/>
        <v>valesiaca</v>
      </c>
      <c r="O1667" t="str">
        <f t="shared" ref="O1667:O1730" si="148">IF(COUNTIF(H1667,"*subsp.*"),"Subspecies",IF(COUNTIF(H1667,"*aggr.*"),"aggr",IF(COUNTIF(H1667,"*×*"),"Species",IF(COUNTIF(H1667,"* *"),IF(EXACT(MID(H1667,FIND(" ",H1667)+1,1),UPPER(MID(H1667,FIND(" ",H1667)+1,1))),"Genus","Species"),"Genus"))))</f>
        <v>Subspecies</v>
      </c>
      <c r="P1667" t="str">
        <f t="shared" si="147"/>
        <v/>
      </c>
      <c r="Q1667" t="str">
        <f>LOOKUP(A1667,Formation!$A$2:$A$10,Formation!$B$2:$B$10)</f>
        <v>Grünland (Naturrasen, Wiesen und Weiden)</v>
      </c>
      <c r="R1667" t="str" cm="1">
        <f t="array" ref="R1667">INDEX(Klasse!$D$2:$D$42,MATCH(1,(A1667=Klasse!$A$2:$A$42) * (Species!B1667=Klasse!$B$2:$B$42),0))</f>
        <v>Gebirgs-Magerrasen</v>
      </c>
    </row>
    <row r="1668" spans="1:18" x14ac:dyDescent="0.3">
      <c r="A1668" s="10">
        <v>4</v>
      </c>
      <c r="B1668" s="10">
        <v>3</v>
      </c>
      <c r="C1668" s="10">
        <v>6</v>
      </c>
      <c r="E1668" t="str">
        <f>IF(C1668="",Options!$A$3,IF(D1668="",Options!$A$4,Options!$A$5))</f>
        <v>Verband</v>
      </c>
      <c r="F1668" t="str" cm="1">
        <f t="array" ref="F1668">IF(E1668=Options!$A$3,"",IF(E1668=Options!$A$4,INDEX(Verband!$E$2:$E$179,MATCH(1,(A1668=Verband!$A$2:$A$179) * (Species!B1668=Verband!$B$2:$B$179) * (Species!C1668=Verband!$C$2:$C$179),0)),IF(E1668=Options!$A$5,INDEX(Assoziation!$F$2:$F$96,MATCH(1,(A1668=Assoziation!$A$2:$A$96) * (Species!B1668=Assoziation!$B$2:$B$96) * (Species!C1668=Assoziation!$C$2:$C$96) * (Species!D1668=Assoziation!$D$2:$D$96),0)),"")))</f>
        <v>Festucion variae</v>
      </c>
      <c r="G1668" t="str" cm="1">
        <f t="array" ref="G1668">IF(E1668=Options!$A$3,INDEX(Klasse!$D$2:$D$42,MATCH(1,(A1668=Klasse!$A$2:$A$42) * (Species!B1668=Klasse!$B$2:$B$42),0)),IF(E1668=Options!$A$4,INDEX(Verband!$F$2:$F$179,MATCH(1,(A1668=Verband!$A$2:$A$179) * (Species!B1668=Verband!$B$2:$B$179) * (Species!C1668=Verband!$C$2:$C$179),0)),IF(E1668=Options!$A$5,INDEX(Assoziation!$G$2:$G$96,MATCH(1,(A1668=Assoziation!$A$2:$A$96) * (Species!B1668=Assoziation!$B$2:$B$96) * (Species!C1668=Assoziation!$C$2:$C$96) * (Species!D1668=Assoziation!$D$2:$D$96),0)),"")))</f>
        <v>Buntschwingelhalde</v>
      </c>
      <c r="H1668" s="11" t="s">
        <v>1481</v>
      </c>
      <c r="I1668" s="10">
        <v>0</v>
      </c>
      <c r="J1668" s="10">
        <v>0</v>
      </c>
      <c r="K1668" s="10">
        <v>0</v>
      </c>
      <c r="L1668" t="str">
        <f t="shared" si="144"/>
        <v xml:space="preserve">Astragalus </v>
      </c>
      <c r="M1668" t="str">
        <f t="shared" si="145"/>
        <v xml:space="preserve"> penduliflorus</v>
      </c>
      <c r="N1668" t="str">
        <f t="shared" si="146"/>
        <v/>
      </c>
      <c r="O1668" t="str">
        <f t="shared" si="148"/>
        <v>Species</v>
      </c>
      <c r="P1668" t="str">
        <f t="shared" si="147"/>
        <v>Lam.</v>
      </c>
      <c r="Q1668" t="str">
        <f>LOOKUP(A1668,Formation!$A$2:$A$10,Formation!$B$2:$B$10)</f>
        <v>Grünland (Naturrasen, Wiesen und Weiden)</v>
      </c>
      <c r="R1668" t="str" cm="1">
        <f t="array" ref="R1668">INDEX(Klasse!$D$2:$D$42,MATCH(1,(A1668=Klasse!$A$2:$A$42) * (Species!B1668=Klasse!$B$2:$B$42),0))</f>
        <v>Gebirgs-Magerrasen</v>
      </c>
    </row>
    <row r="1669" spans="1:18" x14ac:dyDescent="0.3">
      <c r="A1669" s="10">
        <v>4</v>
      </c>
      <c r="B1669" s="10">
        <v>3</v>
      </c>
      <c r="C1669" s="10">
        <v>6</v>
      </c>
      <c r="E1669" t="str">
        <f>IF(C1669="",Options!$A$3,IF(D1669="",Options!$A$4,Options!$A$5))</f>
        <v>Verband</v>
      </c>
      <c r="F1669" t="str" cm="1">
        <f t="array" ref="F1669">IF(E1669=Options!$A$3,"",IF(E1669=Options!$A$4,INDEX(Verband!$E$2:$E$179,MATCH(1,(A1669=Verband!$A$2:$A$179) * (Species!B1669=Verband!$B$2:$B$179) * (Species!C1669=Verband!$C$2:$C$179),0)),IF(E1669=Options!$A$5,INDEX(Assoziation!$F$2:$F$96,MATCH(1,(A1669=Assoziation!$A$2:$A$96) * (Species!B1669=Assoziation!$B$2:$B$96) * (Species!C1669=Assoziation!$C$2:$C$96) * (Species!D1669=Assoziation!$D$2:$D$96),0)),"")))</f>
        <v>Festucion variae</v>
      </c>
      <c r="G1669" t="str" cm="1">
        <f t="array" ref="G1669">IF(E1669=Options!$A$3,INDEX(Klasse!$D$2:$D$42,MATCH(1,(A1669=Klasse!$A$2:$A$42) * (Species!B1669=Klasse!$B$2:$B$42),0)),IF(E1669=Options!$A$4,INDEX(Verband!$F$2:$F$179,MATCH(1,(A1669=Verband!$A$2:$A$179) * (Species!B1669=Verband!$B$2:$B$179) * (Species!C1669=Verband!$C$2:$C$179),0)),IF(E1669=Options!$A$5,INDEX(Assoziation!$G$2:$G$96,MATCH(1,(A1669=Assoziation!$A$2:$A$96) * (Species!B1669=Assoziation!$B$2:$B$96) * (Species!C1669=Assoziation!$C$2:$C$96) * (Species!D1669=Assoziation!$D$2:$D$96),0)),"")))</f>
        <v>Buntschwingelhalde</v>
      </c>
      <c r="H1669" s="11" t="s">
        <v>944</v>
      </c>
      <c r="I1669" s="10">
        <v>0</v>
      </c>
      <c r="J1669" s="10">
        <v>0</v>
      </c>
      <c r="K1669" s="10">
        <v>0</v>
      </c>
      <c r="L1669" t="str">
        <f t="shared" si="144"/>
        <v xml:space="preserve">Biscutella </v>
      </c>
      <c r="M1669" t="str">
        <f t="shared" si="145"/>
        <v xml:space="preserve"> laevigata</v>
      </c>
      <c r="N1669" t="str">
        <f t="shared" si="146"/>
        <v/>
      </c>
      <c r="O1669" t="str">
        <f t="shared" si="148"/>
        <v>Species</v>
      </c>
      <c r="P1669" t="str">
        <f t="shared" si="147"/>
        <v>L.</v>
      </c>
      <c r="Q1669" t="str">
        <f>LOOKUP(A1669,Formation!$A$2:$A$10,Formation!$B$2:$B$10)</f>
        <v>Grünland (Naturrasen, Wiesen und Weiden)</v>
      </c>
      <c r="R1669" t="str" cm="1">
        <f t="array" ref="R1669">INDEX(Klasse!$D$2:$D$42,MATCH(1,(A1669=Klasse!$A$2:$A$42) * (Species!B1669=Klasse!$B$2:$B$42),0))</f>
        <v>Gebirgs-Magerrasen</v>
      </c>
    </row>
    <row r="1670" spans="1:18" x14ac:dyDescent="0.3">
      <c r="A1670" s="10">
        <v>4</v>
      </c>
      <c r="B1670" s="10">
        <v>3</v>
      </c>
      <c r="C1670" s="10">
        <v>6</v>
      </c>
      <c r="E1670" t="str">
        <f>IF(C1670="",Options!$A$3,IF(D1670="",Options!$A$4,Options!$A$5))</f>
        <v>Verband</v>
      </c>
      <c r="F1670" t="str" cm="1">
        <f t="array" ref="F1670">IF(E1670=Options!$A$3,"",IF(E1670=Options!$A$4,INDEX(Verband!$E$2:$E$179,MATCH(1,(A1670=Verband!$A$2:$A$179) * (Species!B1670=Verband!$B$2:$B$179) * (Species!C1670=Verband!$C$2:$C$179),0)),IF(E1670=Options!$A$5,INDEX(Assoziation!$F$2:$F$96,MATCH(1,(A1670=Assoziation!$A$2:$A$96) * (Species!B1670=Assoziation!$B$2:$B$96) * (Species!C1670=Assoziation!$C$2:$C$96) * (Species!D1670=Assoziation!$D$2:$D$96),0)),"")))</f>
        <v>Festucion variae</v>
      </c>
      <c r="G1670" t="str" cm="1">
        <f t="array" ref="G1670">IF(E1670=Options!$A$3,INDEX(Klasse!$D$2:$D$42,MATCH(1,(A1670=Klasse!$A$2:$A$42) * (Species!B1670=Klasse!$B$2:$B$42),0)),IF(E1670=Options!$A$4,INDEX(Verband!$F$2:$F$179,MATCH(1,(A1670=Verband!$A$2:$A$179) * (Species!B1670=Verband!$B$2:$B$179) * (Species!C1670=Verband!$C$2:$C$179),0)),IF(E1670=Options!$A$5,INDEX(Assoziation!$G$2:$G$96,MATCH(1,(A1670=Assoziation!$A$2:$A$96) * (Species!B1670=Assoziation!$B$2:$B$96) * (Species!C1670=Assoziation!$C$2:$C$96) * (Species!D1670=Assoziation!$D$2:$D$96),0)),"")))</f>
        <v>Buntschwingelhalde</v>
      </c>
      <c r="H1670" s="11" t="s">
        <v>945</v>
      </c>
      <c r="I1670" s="10">
        <v>0</v>
      </c>
      <c r="J1670" s="10">
        <v>0</v>
      </c>
      <c r="K1670" s="10">
        <v>0</v>
      </c>
      <c r="L1670" t="str">
        <f t="shared" si="144"/>
        <v xml:space="preserve">Bupleurum </v>
      </c>
      <c r="M1670" t="str">
        <f t="shared" si="145"/>
        <v xml:space="preserve"> stellatum</v>
      </c>
      <c r="N1670" t="str">
        <f t="shared" si="146"/>
        <v/>
      </c>
      <c r="O1670" t="str">
        <f t="shared" si="148"/>
        <v>Species</v>
      </c>
      <c r="P1670" t="str">
        <f t="shared" si="147"/>
        <v>L.</v>
      </c>
      <c r="Q1670" t="str">
        <f>LOOKUP(A1670,Formation!$A$2:$A$10,Formation!$B$2:$B$10)</f>
        <v>Grünland (Naturrasen, Wiesen und Weiden)</v>
      </c>
      <c r="R1670" t="str" cm="1">
        <f t="array" ref="R1670">INDEX(Klasse!$D$2:$D$42,MATCH(1,(A1670=Klasse!$A$2:$A$42) * (Species!B1670=Klasse!$B$2:$B$42),0))</f>
        <v>Gebirgs-Magerrasen</v>
      </c>
    </row>
    <row r="1671" spans="1:18" x14ac:dyDescent="0.3">
      <c r="A1671" s="10">
        <v>4</v>
      </c>
      <c r="B1671" s="10">
        <v>3</v>
      </c>
      <c r="C1671" s="10">
        <v>6</v>
      </c>
      <c r="E1671" t="str">
        <f>IF(C1671="",Options!$A$3,IF(D1671="",Options!$A$4,Options!$A$5))</f>
        <v>Verband</v>
      </c>
      <c r="F1671" t="str" cm="1">
        <f t="array" ref="F1671">IF(E1671=Options!$A$3,"",IF(E1671=Options!$A$4,INDEX(Verband!$E$2:$E$179,MATCH(1,(A1671=Verband!$A$2:$A$179) * (Species!B1671=Verband!$B$2:$B$179) * (Species!C1671=Verband!$C$2:$C$179),0)),IF(E1671=Options!$A$5,INDEX(Assoziation!$F$2:$F$96,MATCH(1,(A1671=Assoziation!$A$2:$A$96) * (Species!B1671=Assoziation!$B$2:$B$96) * (Species!C1671=Assoziation!$C$2:$C$96) * (Species!D1671=Assoziation!$D$2:$D$96),0)),"")))</f>
        <v>Festucion variae</v>
      </c>
      <c r="G1671" t="str" cm="1">
        <f t="array" ref="G1671">IF(E1671=Options!$A$3,INDEX(Klasse!$D$2:$D$42,MATCH(1,(A1671=Klasse!$A$2:$A$42) * (Species!B1671=Klasse!$B$2:$B$42),0)),IF(E1671=Options!$A$4,INDEX(Verband!$F$2:$F$179,MATCH(1,(A1671=Verband!$A$2:$A$179) * (Species!B1671=Verband!$B$2:$B$179) * (Species!C1671=Verband!$C$2:$C$179),0)),IF(E1671=Options!$A$5,INDEX(Assoziation!$G$2:$G$96,MATCH(1,(A1671=Assoziation!$A$2:$A$96) * (Species!B1671=Assoziation!$B$2:$B$96) * (Species!C1671=Assoziation!$C$2:$C$96) * (Species!D1671=Assoziation!$D$2:$D$96),0)),"")))</f>
        <v>Buntschwingelhalde</v>
      </c>
      <c r="H1671" s="11" t="s">
        <v>1362</v>
      </c>
      <c r="I1671" s="10">
        <v>0</v>
      </c>
      <c r="J1671" s="10">
        <v>0</v>
      </c>
      <c r="K1671" s="10">
        <v>0</v>
      </c>
      <c r="L1671" t="str">
        <f t="shared" si="144"/>
        <v xml:space="preserve">Carex </v>
      </c>
      <c r="M1671" t="str">
        <f t="shared" si="145"/>
        <v xml:space="preserve"> sempervirens</v>
      </c>
      <c r="N1671" t="str">
        <f t="shared" si="146"/>
        <v/>
      </c>
      <c r="O1671" t="str">
        <f t="shared" si="148"/>
        <v>Species</v>
      </c>
      <c r="P1671" t="str">
        <f t="shared" si="147"/>
        <v>Vill.</v>
      </c>
      <c r="Q1671" t="str">
        <f>LOOKUP(A1671,Formation!$A$2:$A$10,Formation!$B$2:$B$10)</f>
        <v>Grünland (Naturrasen, Wiesen und Weiden)</v>
      </c>
      <c r="R1671" t="str" cm="1">
        <f t="array" ref="R1671">INDEX(Klasse!$D$2:$D$42,MATCH(1,(A1671=Klasse!$A$2:$A$42) * (Species!B1671=Klasse!$B$2:$B$42),0))</f>
        <v>Gebirgs-Magerrasen</v>
      </c>
    </row>
    <row r="1672" spans="1:18" x14ac:dyDescent="0.3">
      <c r="A1672" s="10">
        <v>4</v>
      </c>
      <c r="B1672" s="10">
        <v>3</v>
      </c>
      <c r="C1672" s="10">
        <v>6</v>
      </c>
      <c r="E1672" t="str">
        <f>IF(C1672="",Options!$A$3,IF(D1672="",Options!$A$4,Options!$A$5))</f>
        <v>Verband</v>
      </c>
      <c r="F1672" t="str" cm="1">
        <f t="array" ref="F1672">IF(E1672=Options!$A$3,"",IF(E1672=Options!$A$4,INDEX(Verband!$E$2:$E$179,MATCH(1,(A1672=Verband!$A$2:$A$179) * (Species!B1672=Verband!$B$2:$B$179) * (Species!C1672=Verband!$C$2:$C$179),0)),IF(E1672=Options!$A$5,INDEX(Assoziation!$F$2:$F$96,MATCH(1,(A1672=Assoziation!$A$2:$A$96) * (Species!B1672=Assoziation!$B$2:$B$96) * (Species!C1672=Assoziation!$C$2:$C$96) * (Species!D1672=Assoziation!$D$2:$D$96),0)),"")))</f>
        <v>Festucion variae</v>
      </c>
      <c r="G1672" t="str" cm="1">
        <f t="array" ref="G1672">IF(E1672=Options!$A$3,INDEX(Klasse!$D$2:$D$42,MATCH(1,(A1672=Klasse!$A$2:$A$42) * (Species!B1672=Klasse!$B$2:$B$42),0)),IF(E1672=Options!$A$4,INDEX(Verband!$F$2:$F$179,MATCH(1,(A1672=Verband!$A$2:$A$179) * (Species!B1672=Verband!$B$2:$B$179) * (Species!C1672=Verband!$C$2:$C$179),0)),IF(E1672=Options!$A$5,INDEX(Assoziation!$G$2:$G$96,MATCH(1,(A1672=Assoziation!$A$2:$A$96) * (Species!B1672=Assoziation!$B$2:$B$96) * (Species!C1672=Assoziation!$C$2:$C$96) * (Species!D1672=Assoziation!$D$2:$D$96),0)),"")))</f>
        <v>Buntschwingelhalde</v>
      </c>
      <c r="H1672" s="11" t="s">
        <v>1125</v>
      </c>
      <c r="I1672" s="10">
        <v>0</v>
      </c>
      <c r="J1672" s="10">
        <v>0</v>
      </c>
      <c r="K1672" s="10">
        <v>0</v>
      </c>
      <c r="L1672" t="str">
        <f t="shared" si="144"/>
        <v xml:space="preserve">Dianthus </v>
      </c>
      <c r="M1672" t="str">
        <f t="shared" si="145"/>
        <v xml:space="preserve"> carthusianorum</v>
      </c>
      <c r="N1672" t="str">
        <f t="shared" si="146"/>
        <v>carthusianorum</v>
      </c>
      <c r="O1672" t="str">
        <f t="shared" si="148"/>
        <v>Subspecies</v>
      </c>
      <c r="P1672" t="str">
        <f t="shared" si="147"/>
        <v/>
      </c>
      <c r="Q1672" t="str">
        <f>LOOKUP(A1672,Formation!$A$2:$A$10,Formation!$B$2:$B$10)</f>
        <v>Grünland (Naturrasen, Wiesen und Weiden)</v>
      </c>
      <c r="R1672" t="str" cm="1">
        <f t="array" ref="R1672">INDEX(Klasse!$D$2:$D$42,MATCH(1,(A1672=Klasse!$A$2:$A$42) * (Species!B1672=Klasse!$B$2:$B$42),0))</f>
        <v>Gebirgs-Magerrasen</v>
      </c>
    </row>
    <row r="1673" spans="1:18" x14ac:dyDescent="0.3">
      <c r="A1673" s="10">
        <v>4</v>
      </c>
      <c r="B1673" s="10">
        <v>3</v>
      </c>
      <c r="C1673" s="10">
        <v>6</v>
      </c>
      <c r="E1673" t="str">
        <f>IF(C1673="",Options!$A$3,IF(D1673="",Options!$A$4,Options!$A$5))</f>
        <v>Verband</v>
      </c>
      <c r="F1673" t="str" cm="1">
        <f t="array" ref="F1673">IF(E1673=Options!$A$3,"",IF(E1673=Options!$A$4,INDEX(Verband!$E$2:$E$179,MATCH(1,(A1673=Verband!$A$2:$A$179) * (Species!B1673=Verband!$B$2:$B$179) * (Species!C1673=Verband!$C$2:$C$179),0)),IF(E1673=Options!$A$5,INDEX(Assoziation!$F$2:$F$96,MATCH(1,(A1673=Assoziation!$A$2:$A$96) * (Species!B1673=Assoziation!$B$2:$B$96) * (Species!C1673=Assoziation!$C$2:$C$96) * (Species!D1673=Assoziation!$D$2:$D$96),0)),"")))</f>
        <v>Festucion variae</v>
      </c>
      <c r="G1673" t="str" cm="1">
        <f t="array" ref="G1673">IF(E1673=Options!$A$3,INDEX(Klasse!$D$2:$D$42,MATCH(1,(A1673=Klasse!$A$2:$A$42) * (Species!B1673=Klasse!$B$2:$B$42),0)),IF(E1673=Options!$A$4,INDEX(Verband!$F$2:$F$179,MATCH(1,(A1673=Verband!$A$2:$A$179) * (Species!B1673=Verband!$B$2:$B$179) * (Species!C1673=Verband!$C$2:$C$179),0)),IF(E1673=Options!$A$5,INDEX(Assoziation!$G$2:$G$96,MATCH(1,(A1673=Assoziation!$A$2:$A$96) * (Species!B1673=Assoziation!$B$2:$B$96) * (Species!C1673=Assoziation!$C$2:$C$96) * (Species!D1673=Assoziation!$D$2:$D$96),0)),"")))</f>
        <v>Buntschwingelhalde</v>
      </c>
      <c r="H1673" s="11" t="s">
        <v>1593</v>
      </c>
      <c r="I1673" s="10">
        <v>0</v>
      </c>
      <c r="J1673" s="10">
        <v>0</v>
      </c>
      <c r="K1673" s="10">
        <v>0</v>
      </c>
      <c r="L1673" t="str">
        <f t="shared" si="144"/>
        <v xml:space="preserve">Dracocephalum </v>
      </c>
      <c r="M1673" t="str">
        <f t="shared" si="145"/>
        <v xml:space="preserve"> ruyschiana</v>
      </c>
      <c r="N1673" t="str">
        <f t="shared" si="146"/>
        <v/>
      </c>
      <c r="O1673" t="str">
        <f t="shared" si="148"/>
        <v>Species</v>
      </c>
      <c r="P1673" t="str">
        <f t="shared" si="147"/>
        <v>L.</v>
      </c>
      <c r="Q1673" t="str">
        <f>LOOKUP(A1673,Formation!$A$2:$A$10,Formation!$B$2:$B$10)</f>
        <v>Grünland (Naturrasen, Wiesen und Weiden)</v>
      </c>
      <c r="R1673" t="str" cm="1">
        <f t="array" ref="R1673">INDEX(Klasse!$D$2:$D$42,MATCH(1,(A1673=Klasse!$A$2:$A$42) * (Species!B1673=Klasse!$B$2:$B$42),0))</f>
        <v>Gebirgs-Magerrasen</v>
      </c>
    </row>
    <row r="1674" spans="1:18" x14ac:dyDescent="0.3">
      <c r="A1674" s="10">
        <v>4</v>
      </c>
      <c r="B1674" s="10">
        <v>3</v>
      </c>
      <c r="C1674" s="10">
        <v>6</v>
      </c>
      <c r="E1674" t="str">
        <f>IF(C1674="",Options!$A$3,IF(D1674="",Options!$A$4,Options!$A$5))</f>
        <v>Verband</v>
      </c>
      <c r="F1674" t="str" cm="1">
        <f t="array" ref="F1674">IF(E1674=Options!$A$3,"",IF(E1674=Options!$A$4,INDEX(Verband!$E$2:$E$179,MATCH(1,(A1674=Verband!$A$2:$A$179) * (Species!B1674=Verband!$B$2:$B$179) * (Species!C1674=Verband!$C$2:$C$179),0)),IF(E1674=Options!$A$5,INDEX(Assoziation!$F$2:$F$96,MATCH(1,(A1674=Assoziation!$A$2:$A$96) * (Species!B1674=Assoziation!$B$2:$B$96) * (Species!C1674=Assoziation!$C$2:$C$96) * (Species!D1674=Assoziation!$D$2:$D$96),0)),"")))</f>
        <v>Festucion variae</v>
      </c>
      <c r="G1674" t="str" cm="1">
        <f t="array" ref="G1674">IF(E1674=Options!$A$3,INDEX(Klasse!$D$2:$D$42,MATCH(1,(A1674=Klasse!$A$2:$A$42) * (Species!B1674=Klasse!$B$2:$B$42),0)),IF(E1674=Options!$A$4,INDEX(Verband!$F$2:$F$179,MATCH(1,(A1674=Verband!$A$2:$A$179) * (Species!B1674=Verband!$B$2:$B$179) * (Species!C1674=Verband!$C$2:$C$179),0)),IF(E1674=Options!$A$5,INDEX(Assoziation!$G$2:$G$96,MATCH(1,(A1674=Assoziation!$A$2:$A$96) * (Species!B1674=Assoziation!$B$2:$B$96) * (Species!C1674=Assoziation!$C$2:$C$96) * (Species!D1674=Assoziation!$D$2:$D$96),0)),"")))</f>
        <v>Buntschwingelhalde</v>
      </c>
      <c r="H1674" s="11" t="s">
        <v>1594</v>
      </c>
      <c r="I1674" s="10">
        <v>0</v>
      </c>
      <c r="J1674" s="10">
        <v>0</v>
      </c>
      <c r="K1674" s="10">
        <v>0</v>
      </c>
      <c r="L1674" t="str">
        <f t="shared" si="144"/>
        <v xml:space="preserve">Euphrasia </v>
      </c>
      <c r="M1674" t="str">
        <f t="shared" si="145"/>
        <v xml:space="preserve"> alpina</v>
      </c>
      <c r="N1674" t="str">
        <f t="shared" si="146"/>
        <v/>
      </c>
      <c r="O1674" t="str">
        <f t="shared" si="148"/>
        <v>Species</v>
      </c>
      <c r="P1674" t="str">
        <f t="shared" si="147"/>
        <v>Lam.</v>
      </c>
      <c r="Q1674" t="str">
        <f>LOOKUP(A1674,Formation!$A$2:$A$10,Formation!$B$2:$B$10)</f>
        <v>Grünland (Naturrasen, Wiesen und Weiden)</v>
      </c>
      <c r="R1674" t="str" cm="1">
        <f t="array" ref="R1674">INDEX(Klasse!$D$2:$D$42,MATCH(1,(A1674=Klasse!$A$2:$A$42) * (Species!B1674=Klasse!$B$2:$B$42),0))</f>
        <v>Gebirgs-Magerrasen</v>
      </c>
    </row>
    <row r="1675" spans="1:18" x14ac:dyDescent="0.3">
      <c r="A1675" s="10">
        <v>4</v>
      </c>
      <c r="B1675" s="10">
        <v>3</v>
      </c>
      <c r="C1675" s="10">
        <v>6</v>
      </c>
      <c r="E1675" t="str">
        <f>IF(C1675="",Options!$A$3,IF(D1675="",Options!$A$4,Options!$A$5))</f>
        <v>Verband</v>
      </c>
      <c r="F1675" t="str" cm="1">
        <f t="array" ref="F1675">IF(E1675=Options!$A$3,"",IF(E1675=Options!$A$4,INDEX(Verband!$E$2:$E$179,MATCH(1,(A1675=Verband!$A$2:$A$179) * (Species!B1675=Verband!$B$2:$B$179) * (Species!C1675=Verband!$C$2:$C$179),0)),IF(E1675=Options!$A$5,INDEX(Assoziation!$F$2:$F$96,MATCH(1,(A1675=Assoziation!$A$2:$A$96) * (Species!B1675=Assoziation!$B$2:$B$96) * (Species!C1675=Assoziation!$C$2:$C$96) * (Species!D1675=Assoziation!$D$2:$D$96),0)),"")))</f>
        <v>Festucion variae</v>
      </c>
      <c r="G1675" t="str" cm="1">
        <f t="array" ref="G1675">IF(E1675=Options!$A$3,INDEX(Klasse!$D$2:$D$42,MATCH(1,(A1675=Klasse!$A$2:$A$42) * (Species!B1675=Klasse!$B$2:$B$42),0)),IF(E1675=Options!$A$4,INDEX(Verband!$F$2:$F$179,MATCH(1,(A1675=Verband!$A$2:$A$179) * (Species!B1675=Verband!$B$2:$B$179) * (Species!C1675=Verband!$C$2:$C$179),0)),IF(E1675=Options!$A$5,INDEX(Assoziation!$G$2:$G$96,MATCH(1,(A1675=Assoziation!$A$2:$A$96) * (Species!B1675=Assoziation!$B$2:$B$96) * (Species!C1675=Assoziation!$C$2:$C$96) * (Species!D1675=Assoziation!$D$2:$D$96),0)),"")))</f>
        <v>Buntschwingelhalde</v>
      </c>
      <c r="H1675" s="11" t="s">
        <v>1595</v>
      </c>
      <c r="I1675" s="10">
        <v>0</v>
      </c>
      <c r="J1675" s="10">
        <v>0</v>
      </c>
      <c r="K1675" s="10">
        <v>0</v>
      </c>
      <c r="L1675" t="str">
        <f t="shared" si="144"/>
        <v xml:space="preserve">Euphrasia </v>
      </c>
      <c r="M1675" t="str">
        <f t="shared" si="145"/>
        <v xml:space="preserve"> hirtella</v>
      </c>
      <c r="N1675" t="str">
        <f t="shared" si="146"/>
        <v/>
      </c>
      <c r="O1675" t="str">
        <f t="shared" si="148"/>
        <v>Species</v>
      </c>
      <c r="P1675" t="str">
        <f t="shared" si="147"/>
        <v>Reut.</v>
      </c>
      <c r="Q1675" t="str">
        <f>LOOKUP(A1675,Formation!$A$2:$A$10,Formation!$B$2:$B$10)</f>
        <v>Grünland (Naturrasen, Wiesen und Weiden)</v>
      </c>
      <c r="R1675" t="str" cm="1">
        <f t="array" ref="R1675">INDEX(Klasse!$D$2:$D$42,MATCH(1,(A1675=Klasse!$A$2:$A$42) * (Species!B1675=Klasse!$B$2:$B$42),0))</f>
        <v>Gebirgs-Magerrasen</v>
      </c>
    </row>
    <row r="1676" spans="1:18" x14ac:dyDescent="0.3">
      <c r="A1676" s="10">
        <v>4</v>
      </c>
      <c r="B1676" s="10">
        <v>3</v>
      </c>
      <c r="C1676" s="10">
        <v>6</v>
      </c>
      <c r="E1676" t="str">
        <f>IF(C1676="",Options!$A$3,IF(D1676="",Options!$A$4,Options!$A$5))</f>
        <v>Verband</v>
      </c>
      <c r="F1676" t="str" cm="1">
        <f t="array" ref="F1676">IF(E1676=Options!$A$3,"",IF(E1676=Options!$A$4,INDEX(Verband!$E$2:$E$179,MATCH(1,(A1676=Verband!$A$2:$A$179) * (Species!B1676=Verband!$B$2:$B$179) * (Species!C1676=Verband!$C$2:$C$179),0)),IF(E1676=Options!$A$5,INDEX(Assoziation!$F$2:$F$96,MATCH(1,(A1676=Assoziation!$A$2:$A$96) * (Species!B1676=Assoziation!$B$2:$B$96) * (Species!C1676=Assoziation!$C$2:$C$96) * (Species!D1676=Assoziation!$D$2:$D$96),0)),"")))</f>
        <v>Festucion variae</v>
      </c>
      <c r="G1676" t="str" cm="1">
        <f t="array" ref="G1676">IF(E1676=Options!$A$3,INDEX(Klasse!$D$2:$D$42,MATCH(1,(A1676=Klasse!$A$2:$A$42) * (Species!B1676=Klasse!$B$2:$B$42),0)),IF(E1676=Options!$A$4,INDEX(Verband!$F$2:$F$179,MATCH(1,(A1676=Verband!$A$2:$A$179) * (Species!B1676=Verband!$B$2:$B$179) * (Species!C1676=Verband!$C$2:$C$179),0)),IF(E1676=Options!$A$5,INDEX(Assoziation!$G$2:$G$96,MATCH(1,(A1676=Assoziation!$A$2:$A$96) * (Species!B1676=Assoziation!$B$2:$B$96) * (Species!C1676=Assoziation!$C$2:$C$96) * (Species!D1676=Assoziation!$D$2:$D$96),0)),"")))</f>
        <v>Buntschwingelhalde</v>
      </c>
      <c r="H1676" s="11" t="s">
        <v>1410</v>
      </c>
      <c r="I1676" s="10">
        <v>0</v>
      </c>
      <c r="J1676" s="10">
        <v>0</v>
      </c>
      <c r="K1676" s="10">
        <v>0</v>
      </c>
      <c r="L1676" t="str">
        <f t="shared" si="144"/>
        <v xml:space="preserve">Festuca </v>
      </c>
      <c r="M1676" t="str">
        <f t="shared" si="145"/>
        <v xml:space="preserve"> laevigata</v>
      </c>
      <c r="N1676" t="str">
        <f t="shared" si="146"/>
        <v/>
      </c>
      <c r="O1676" t="str">
        <f t="shared" si="148"/>
        <v>Species</v>
      </c>
      <c r="P1676" t="str">
        <f t="shared" si="147"/>
        <v>Gaudin</v>
      </c>
      <c r="Q1676" t="str">
        <f>LOOKUP(A1676,Formation!$A$2:$A$10,Formation!$B$2:$B$10)</f>
        <v>Grünland (Naturrasen, Wiesen und Weiden)</v>
      </c>
      <c r="R1676" t="str" cm="1">
        <f t="array" ref="R1676">INDEX(Klasse!$D$2:$D$42,MATCH(1,(A1676=Klasse!$A$2:$A$42) * (Species!B1676=Klasse!$B$2:$B$42),0))</f>
        <v>Gebirgs-Magerrasen</v>
      </c>
    </row>
    <row r="1677" spans="1:18" x14ac:dyDescent="0.3">
      <c r="A1677" s="10">
        <v>4</v>
      </c>
      <c r="B1677" s="10">
        <v>3</v>
      </c>
      <c r="C1677" s="10">
        <v>6</v>
      </c>
      <c r="E1677" t="str">
        <f>IF(C1677="",Options!$A$3,IF(D1677="",Options!$A$4,Options!$A$5))</f>
        <v>Verband</v>
      </c>
      <c r="F1677" t="str" cm="1">
        <f t="array" ref="F1677">IF(E1677=Options!$A$3,"",IF(E1677=Options!$A$4,INDEX(Verband!$E$2:$E$179,MATCH(1,(A1677=Verband!$A$2:$A$179) * (Species!B1677=Verband!$B$2:$B$179) * (Species!C1677=Verband!$C$2:$C$179),0)),IF(E1677=Options!$A$5,INDEX(Assoziation!$F$2:$F$96,MATCH(1,(A1677=Assoziation!$A$2:$A$96) * (Species!B1677=Assoziation!$B$2:$B$96) * (Species!C1677=Assoziation!$C$2:$C$96) * (Species!D1677=Assoziation!$D$2:$D$96),0)),"")))</f>
        <v>Festucion variae</v>
      </c>
      <c r="G1677" t="str" cm="1">
        <f t="array" ref="G1677">IF(E1677=Options!$A$3,INDEX(Klasse!$D$2:$D$42,MATCH(1,(A1677=Klasse!$A$2:$A$42) * (Species!B1677=Klasse!$B$2:$B$42),0)),IF(E1677=Options!$A$4,INDEX(Verband!$F$2:$F$179,MATCH(1,(A1677=Verband!$A$2:$A$179) * (Species!B1677=Verband!$B$2:$B$179) * (Species!C1677=Verband!$C$2:$C$179),0)),IF(E1677=Options!$A$5,INDEX(Assoziation!$G$2:$G$96,MATCH(1,(A1677=Assoziation!$A$2:$A$96) * (Species!B1677=Assoziation!$B$2:$B$96) * (Species!C1677=Assoziation!$C$2:$C$96) * (Species!D1677=Assoziation!$D$2:$D$96),0)),"")))</f>
        <v>Buntschwingelhalde</v>
      </c>
      <c r="H1677" s="11" t="s">
        <v>1596</v>
      </c>
      <c r="I1677" s="10">
        <v>0</v>
      </c>
      <c r="J1677" s="10">
        <v>0</v>
      </c>
      <c r="K1677" s="10">
        <v>0</v>
      </c>
      <c r="L1677" t="str">
        <f t="shared" si="144"/>
        <v xml:space="preserve">Gentiana </v>
      </c>
      <c r="M1677" t="str">
        <f t="shared" si="145"/>
        <v xml:space="preserve"> anisodonta</v>
      </c>
      <c r="N1677" t="str">
        <f t="shared" si="146"/>
        <v/>
      </c>
      <c r="O1677" t="str">
        <f t="shared" si="148"/>
        <v>Species</v>
      </c>
      <c r="P1677" t="str">
        <f t="shared" si="147"/>
        <v>Borbás</v>
      </c>
      <c r="Q1677" t="str">
        <f>LOOKUP(A1677,Formation!$A$2:$A$10,Formation!$B$2:$B$10)</f>
        <v>Grünland (Naturrasen, Wiesen und Weiden)</v>
      </c>
      <c r="R1677" t="str" cm="1">
        <f t="array" ref="R1677">INDEX(Klasse!$D$2:$D$42,MATCH(1,(A1677=Klasse!$A$2:$A$42) * (Species!B1677=Klasse!$B$2:$B$42),0))</f>
        <v>Gebirgs-Magerrasen</v>
      </c>
    </row>
    <row r="1678" spans="1:18" x14ac:dyDescent="0.3">
      <c r="A1678" s="10">
        <v>4</v>
      </c>
      <c r="B1678" s="10">
        <v>3</v>
      </c>
      <c r="C1678" s="10">
        <v>6</v>
      </c>
      <c r="E1678" t="str">
        <f>IF(C1678="",Options!$A$3,IF(D1678="",Options!$A$4,Options!$A$5))</f>
        <v>Verband</v>
      </c>
      <c r="F1678" t="str" cm="1">
        <f t="array" ref="F1678">IF(E1678=Options!$A$3,"",IF(E1678=Options!$A$4,INDEX(Verband!$E$2:$E$179,MATCH(1,(A1678=Verband!$A$2:$A$179) * (Species!B1678=Verband!$B$2:$B$179) * (Species!C1678=Verband!$C$2:$C$179),0)),IF(E1678=Options!$A$5,INDEX(Assoziation!$F$2:$F$96,MATCH(1,(A1678=Assoziation!$A$2:$A$96) * (Species!B1678=Assoziation!$B$2:$B$96) * (Species!C1678=Assoziation!$C$2:$C$96) * (Species!D1678=Assoziation!$D$2:$D$96),0)),"")))</f>
        <v>Festucion variae</v>
      </c>
      <c r="G1678" t="str" cm="1">
        <f t="array" ref="G1678">IF(E1678=Options!$A$3,INDEX(Klasse!$D$2:$D$42,MATCH(1,(A1678=Klasse!$A$2:$A$42) * (Species!B1678=Klasse!$B$2:$B$42),0)),IF(E1678=Options!$A$4,INDEX(Verband!$F$2:$F$179,MATCH(1,(A1678=Verband!$A$2:$A$179) * (Species!B1678=Verband!$B$2:$B$179) * (Species!C1678=Verband!$C$2:$C$179),0)),IF(E1678=Options!$A$5,INDEX(Assoziation!$G$2:$G$96,MATCH(1,(A1678=Assoziation!$A$2:$A$96) * (Species!B1678=Assoziation!$B$2:$B$96) * (Species!C1678=Assoziation!$C$2:$C$96) * (Species!D1678=Assoziation!$D$2:$D$96),0)),"")))</f>
        <v>Buntschwingelhalde</v>
      </c>
      <c r="H1678" s="11" t="s">
        <v>1597</v>
      </c>
      <c r="I1678" s="10">
        <v>0</v>
      </c>
      <c r="J1678" s="10">
        <v>0</v>
      </c>
      <c r="K1678" s="10">
        <v>0</v>
      </c>
      <c r="L1678" t="str">
        <f t="shared" si="144"/>
        <v xml:space="preserve">Gentiana </v>
      </c>
      <c r="M1678" t="str">
        <f t="shared" si="145"/>
        <v xml:space="preserve"> ramosa</v>
      </c>
      <c r="N1678" t="str">
        <f t="shared" si="146"/>
        <v/>
      </c>
      <c r="O1678" t="str">
        <f t="shared" si="148"/>
        <v>Species</v>
      </c>
      <c r="P1678" t="str">
        <f t="shared" si="147"/>
        <v>Hegetschw.</v>
      </c>
      <c r="Q1678" t="str">
        <f>LOOKUP(A1678,Formation!$A$2:$A$10,Formation!$B$2:$B$10)</f>
        <v>Grünland (Naturrasen, Wiesen und Weiden)</v>
      </c>
      <c r="R1678" t="str" cm="1">
        <f t="array" ref="R1678">INDEX(Klasse!$D$2:$D$42,MATCH(1,(A1678=Klasse!$A$2:$A$42) * (Species!B1678=Klasse!$B$2:$B$42),0))</f>
        <v>Gebirgs-Magerrasen</v>
      </c>
    </row>
    <row r="1679" spans="1:18" x14ac:dyDescent="0.3">
      <c r="A1679" s="10">
        <v>4</v>
      </c>
      <c r="B1679" s="10">
        <v>3</v>
      </c>
      <c r="C1679" s="10">
        <v>6</v>
      </c>
      <c r="E1679" t="str">
        <f>IF(C1679="",Options!$A$3,IF(D1679="",Options!$A$4,Options!$A$5))</f>
        <v>Verband</v>
      </c>
      <c r="F1679" t="str" cm="1">
        <f t="array" ref="F1679">IF(E1679=Options!$A$3,"",IF(E1679=Options!$A$4,INDEX(Verband!$E$2:$E$179,MATCH(1,(A1679=Verband!$A$2:$A$179) * (Species!B1679=Verband!$B$2:$B$179) * (Species!C1679=Verband!$C$2:$C$179),0)),IF(E1679=Options!$A$5,INDEX(Assoziation!$F$2:$F$96,MATCH(1,(A1679=Assoziation!$A$2:$A$96) * (Species!B1679=Assoziation!$B$2:$B$96) * (Species!C1679=Assoziation!$C$2:$C$96) * (Species!D1679=Assoziation!$D$2:$D$96),0)),"")))</f>
        <v>Festucion variae</v>
      </c>
      <c r="G1679" t="str" cm="1">
        <f t="array" ref="G1679">IF(E1679=Options!$A$3,INDEX(Klasse!$D$2:$D$42,MATCH(1,(A1679=Klasse!$A$2:$A$42) * (Species!B1679=Klasse!$B$2:$B$42),0)),IF(E1679=Options!$A$4,INDEX(Verband!$F$2:$F$179,MATCH(1,(A1679=Verband!$A$2:$A$179) * (Species!B1679=Verband!$B$2:$B$179) * (Species!C1679=Verband!$C$2:$C$179),0)),IF(E1679=Options!$A$5,INDEX(Assoziation!$G$2:$G$96,MATCH(1,(A1679=Assoziation!$A$2:$A$96) * (Species!B1679=Assoziation!$B$2:$B$96) * (Species!C1679=Assoziation!$C$2:$C$96) * (Species!D1679=Assoziation!$D$2:$D$96),0)),"")))</f>
        <v>Buntschwingelhalde</v>
      </c>
      <c r="H1679" s="11" t="s">
        <v>1598</v>
      </c>
      <c r="I1679" s="10">
        <v>0</v>
      </c>
      <c r="J1679" s="10">
        <v>1</v>
      </c>
      <c r="K1679" s="10">
        <v>0</v>
      </c>
      <c r="L1679" t="str">
        <f t="shared" si="144"/>
        <v xml:space="preserve">Helictotrichon </v>
      </c>
      <c r="M1679" t="str">
        <f t="shared" si="145"/>
        <v xml:space="preserve"> pratense</v>
      </c>
      <c r="N1679" t="str">
        <f t="shared" si="146"/>
        <v/>
      </c>
      <c r="O1679" t="str">
        <f t="shared" si="148"/>
        <v>aggr</v>
      </c>
      <c r="P1679" t="str">
        <f t="shared" si="147"/>
        <v/>
      </c>
      <c r="Q1679" t="str">
        <f>LOOKUP(A1679,Formation!$A$2:$A$10,Formation!$B$2:$B$10)</f>
        <v>Grünland (Naturrasen, Wiesen und Weiden)</v>
      </c>
      <c r="R1679" t="str" cm="1">
        <f t="array" ref="R1679">INDEX(Klasse!$D$2:$D$42,MATCH(1,(A1679=Klasse!$A$2:$A$42) * (Species!B1679=Klasse!$B$2:$B$42),0))</f>
        <v>Gebirgs-Magerrasen</v>
      </c>
    </row>
    <row r="1680" spans="1:18" x14ac:dyDescent="0.3">
      <c r="A1680" s="10">
        <v>4</v>
      </c>
      <c r="B1680" s="10">
        <v>3</v>
      </c>
      <c r="C1680" s="10">
        <v>6</v>
      </c>
      <c r="E1680" t="str">
        <f>IF(C1680="",Options!$A$3,IF(D1680="",Options!$A$4,Options!$A$5))</f>
        <v>Verband</v>
      </c>
      <c r="F1680" t="str" cm="1">
        <f t="array" ref="F1680">IF(E1680=Options!$A$3,"",IF(E1680=Options!$A$4,INDEX(Verband!$E$2:$E$179,MATCH(1,(A1680=Verband!$A$2:$A$179) * (Species!B1680=Verband!$B$2:$B$179) * (Species!C1680=Verband!$C$2:$C$179),0)),IF(E1680=Options!$A$5,INDEX(Assoziation!$F$2:$F$96,MATCH(1,(A1680=Assoziation!$A$2:$A$96) * (Species!B1680=Assoziation!$B$2:$B$96) * (Species!C1680=Assoziation!$C$2:$C$96) * (Species!D1680=Assoziation!$D$2:$D$96),0)),"")))</f>
        <v>Festucion variae</v>
      </c>
      <c r="G1680" t="str" cm="1">
        <f t="array" ref="G1680">IF(E1680=Options!$A$3,INDEX(Klasse!$D$2:$D$42,MATCH(1,(A1680=Klasse!$A$2:$A$42) * (Species!B1680=Klasse!$B$2:$B$42),0)),IF(E1680=Options!$A$4,INDEX(Verband!$F$2:$F$179,MATCH(1,(A1680=Verband!$A$2:$A$179) * (Species!B1680=Verband!$B$2:$B$179) * (Species!C1680=Verband!$C$2:$C$179),0)),IF(E1680=Options!$A$5,INDEX(Assoziation!$G$2:$G$96,MATCH(1,(A1680=Assoziation!$A$2:$A$96) * (Species!B1680=Assoziation!$B$2:$B$96) * (Species!C1680=Assoziation!$C$2:$C$96) * (Species!D1680=Assoziation!$D$2:$D$96),0)),"")))</f>
        <v>Buntschwingelhalde</v>
      </c>
      <c r="H1680" s="11" t="s">
        <v>1599</v>
      </c>
      <c r="I1680" s="10">
        <v>0</v>
      </c>
      <c r="J1680" s="10">
        <v>0</v>
      </c>
      <c r="K1680" s="10">
        <v>0</v>
      </c>
      <c r="L1680" t="str">
        <f t="shared" si="144"/>
        <v xml:space="preserve">Hieracium </v>
      </c>
      <c r="M1680" t="str">
        <f t="shared" si="145"/>
        <v xml:space="preserve"> hoppeanum</v>
      </c>
      <c r="N1680" t="str">
        <f t="shared" si="146"/>
        <v/>
      </c>
      <c r="O1680" t="str">
        <f t="shared" si="148"/>
        <v>Species</v>
      </c>
      <c r="P1680" t="str">
        <f t="shared" si="147"/>
        <v>Schult.</v>
      </c>
      <c r="Q1680" t="str">
        <f>LOOKUP(A1680,Formation!$A$2:$A$10,Formation!$B$2:$B$10)</f>
        <v>Grünland (Naturrasen, Wiesen und Weiden)</v>
      </c>
      <c r="R1680" t="str" cm="1">
        <f t="array" ref="R1680">INDEX(Klasse!$D$2:$D$42,MATCH(1,(A1680=Klasse!$A$2:$A$42) * (Species!B1680=Klasse!$B$2:$B$42),0))</f>
        <v>Gebirgs-Magerrasen</v>
      </c>
    </row>
    <row r="1681" spans="1:18" x14ac:dyDescent="0.3">
      <c r="A1681" s="10">
        <v>4</v>
      </c>
      <c r="B1681" s="10">
        <v>3</v>
      </c>
      <c r="C1681" s="10">
        <v>6</v>
      </c>
      <c r="E1681" t="str">
        <f>IF(C1681="",Options!$A$3,IF(D1681="",Options!$A$4,Options!$A$5))</f>
        <v>Verband</v>
      </c>
      <c r="F1681" t="str" cm="1">
        <f t="array" ref="F1681">IF(E1681=Options!$A$3,"",IF(E1681=Options!$A$4,INDEX(Verband!$E$2:$E$179,MATCH(1,(A1681=Verband!$A$2:$A$179) * (Species!B1681=Verband!$B$2:$B$179) * (Species!C1681=Verband!$C$2:$C$179),0)),IF(E1681=Options!$A$5,INDEX(Assoziation!$F$2:$F$96,MATCH(1,(A1681=Assoziation!$A$2:$A$96) * (Species!B1681=Assoziation!$B$2:$B$96) * (Species!C1681=Assoziation!$C$2:$C$96) * (Species!D1681=Assoziation!$D$2:$D$96),0)),"")))</f>
        <v>Festucion variae</v>
      </c>
      <c r="G1681" t="str" cm="1">
        <f t="array" ref="G1681">IF(E1681=Options!$A$3,INDEX(Klasse!$D$2:$D$42,MATCH(1,(A1681=Klasse!$A$2:$A$42) * (Species!B1681=Klasse!$B$2:$B$42),0)),IF(E1681=Options!$A$4,INDEX(Verband!$F$2:$F$179,MATCH(1,(A1681=Verband!$A$2:$A$179) * (Species!B1681=Verband!$B$2:$B$179) * (Species!C1681=Verband!$C$2:$C$179),0)),IF(E1681=Options!$A$5,INDEX(Assoziation!$G$2:$G$96,MATCH(1,(A1681=Assoziation!$A$2:$A$96) * (Species!B1681=Assoziation!$B$2:$B$96) * (Species!C1681=Assoziation!$C$2:$C$96) * (Species!D1681=Assoziation!$D$2:$D$96),0)),"")))</f>
        <v>Buntschwingelhalde</v>
      </c>
      <c r="H1681" s="11" t="s">
        <v>948</v>
      </c>
      <c r="I1681" s="10">
        <v>0</v>
      </c>
      <c r="J1681" s="10">
        <v>0</v>
      </c>
      <c r="K1681" s="10">
        <v>0</v>
      </c>
      <c r="L1681" t="str">
        <f t="shared" si="144"/>
        <v xml:space="preserve">Hieracium </v>
      </c>
      <c r="M1681" t="str">
        <f t="shared" si="145"/>
        <v xml:space="preserve"> intybaceum</v>
      </c>
      <c r="N1681" t="str">
        <f t="shared" si="146"/>
        <v/>
      </c>
      <c r="O1681" t="str">
        <f t="shared" si="148"/>
        <v>Species</v>
      </c>
      <c r="P1681" t="str">
        <f t="shared" si="147"/>
        <v>All.</v>
      </c>
      <c r="Q1681" t="str">
        <f>LOOKUP(A1681,Formation!$A$2:$A$10,Formation!$B$2:$B$10)</f>
        <v>Grünland (Naturrasen, Wiesen und Weiden)</v>
      </c>
      <c r="R1681" t="str" cm="1">
        <f t="array" ref="R1681">INDEX(Klasse!$D$2:$D$42,MATCH(1,(A1681=Klasse!$A$2:$A$42) * (Species!B1681=Klasse!$B$2:$B$42),0))</f>
        <v>Gebirgs-Magerrasen</v>
      </c>
    </row>
    <row r="1682" spans="1:18" x14ac:dyDescent="0.3">
      <c r="A1682" s="10">
        <v>4</v>
      </c>
      <c r="B1682" s="10">
        <v>3</v>
      </c>
      <c r="C1682" s="10">
        <v>6</v>
      </c>
      <c r="E1682" t="str">
        <f>IF(C1682="",Options!$A$3,IF(D1682="",Options!$A$4,Options!$A$5))</f>
        <v>Verband</v>
      </c>
      <c r="F1682" t="str" cm="1">
        <f t="array" ref="F1682">IF(E1682=Options!$A$3,"",IF(E1682=Options!$A$4,INDEX(Verband!$E$2:$E$179,MATCH(1,(A1682=Verband!$A$2:$A$179) * (Species!B1682=Verband!$B$2:$B$179) * (Species!C1682=Verband!$C$2:$C$179),0)),IF(E1682=Options!$A$5,INDEX(Assoziation!$F$2:$F$96,MATCH(1,(A1682=Assoziation!$A$2:$A$96) * (Species!B1682=Assoziation!$B$2:$B$96) * (Species!C1682=Assoziation!$C$2:$C$96) * (Species!D1682=Assoziation!$D$2:$D$96),0)),"")))</f>
        <v>Festucion variae</v>
      </c>
      <c r="G1682" t="str" cm="1">
        <f t="array" ref="G1682">IF(E1682=Options!$A$3,INDEX(Klasse!$D$2:$D$42,MATCH(1,(A1682=Klasse!$A$2:$A$42) * (Species!B1682=Klasse!$B$2:$B$42),0)),IF(E1682=Options!$A$4,INDEX(Verband!$F$2:$F$179,MATCH(1,(A1682=Verband!$A$2:$A$179) * (Species!B1682=Verband!$B$2:$B$179) * (Species!C1682=Verband!$C$2:$C$179),0)),IF(E1682=Options!$A$5,INDEX(Assoziation!$G$2:$G$96,MATCH(1,(A1682=Assoziation!$A$2:$A$96) * (Species!B1682=Assoziation!$B$2:$B$96) * (Species!C1682=Assoziation!$C$2:$C$96) * (Species!D1682=Assoziation!$D$2:$D$96),0)),"")))</f>
        <v>Buntschwingelhalde</v>
      </c>
      <c r="H1682" s="11" t="s">
        <v>1600</v>
      </c>
      <c r="I1682" s="10">
        <v>0</v>
      </c>
      <c r="J1682" s="10">
        <v>0</v>
      </c>
      <c r="K1682" s="10">
        <v>0</v>
      </c>
      <c r="L1682" t="str">
        <f t="shared" si="144"/>
        <v xml:space="preserve">Hypericum </v>
      </c>
      <c r="M1682" t="str">
        <f t="shared" si="145"/>
        <v xml:space="preserve"> richeri</v>
      </c>
      <c r="N1682" t="str">
        <f t="shared" si="146"/>
        <v/>
      </c>
      <c r="O1682" t="str">
        <f t="shared" si="148"/>
        <v>Species</v>
      </c>
      <c r="P1682" t="str">
        <f t="shared" si="147"/>
        <v>Vill.</v>
      </c>
      <c r="Q1682" t="str">
        <f>LOOKUP(A1682,Formation!$A$2:$A$10,Formation!$B$2:$B$10)</f>
        <v>Grünland (Naturrasen, Wiesen und Weiden)</v>
      </c>
      <c r="R1682" t="str" cm="1">
        <f t="array" ref="R1682">INDEX(Klasse!$D$2:$D$42,MATCH(1,(A1682=Klasse!$A$2:$A$42) * (Species!B1682=Klasse!$B$2:$B$42),0))</f>
        <v>Gebirgs-Magerrasen</v>
      </c>
    </row>
    <row r="1683" spans="1:18" x14ac:dyDescent="0.3">
      <c r="A1683" s="10">
        <v>4</v>
      </c>
      <c r="B1683" s="10">
        <v>3</v>
      </c>
      <c r="C1683" s="10">
        <v>6</v>
      </c>
      <c r="E1683" t="str">
        <f>IF(C1683="",Options!$A$3,IF(D1683="",Options!$A$4,Options!$A$5))</f>
        <v>Verband</v>
      </c>
      <c r="F1683" t="str" cm="1">
        <f t="array" ref="F1683">IF(E1683=Options!$A$3,"",IF(E1683=Options!$A$4,INDEX(Verband!$E$2:$E$179,MATCH(1,(A1683=Verband!$A$2:$A$179) * (Species!B1683=Verband!$B$2:$B$179) * (Species!C1683=Verband!$C$2:$C$179),0)),IF(E1683=Options!$A$5,INDEX(Assoziation!$F$2:$F$96,MATCH(1,(A1683=Assoziation!$A$2:$A$96) * (Species!B1683=Assoziation!$B$2:$B$96) * (Species!C1683=Assoziation!$C$2:$C$96) * (Species!D1683=Assoziation!$D$2:$D$96),0)),"")))</f>
        <v>Festucion variae</v>
      </c>
      <c r="G1683" t="str" cm="1">
        <f t="array" ref="G1683">IF(E1683=Options!$A$3,INDEX(Klasse!$D$2:$D$42,MATCH(1,(A1683=Klasse!$A$2:$A$42) * (Species!B1683=Klasse!$B$2:$B$42),0)),IF(E1683=Options!$A$4,INDEX(Verband!$F$2:$F$179,MATCH(1,(A1683=Verband!$A$2:$A$179) * (Species!B1683=Verband!$B$2:$B$179) * (Species!C1683=Verband!$C$2:$C$179),0)),IF(E1683=Options!$A$5,INDEX(Assoziation!$G$2:$G$96,MATCH(1,(A1683=Assoziation!$A$2:$A$96) * (Species!B1683=Assoziation!$B$2:$B$96) * (Species!C1683=Assoziation!$C$2:$C$96) * (Species!D1683=Assoziation!$D$2:$D$96),0)),"")))</f>
        <v>Buntschwingelhalde</v>
      </c>
      <c r="H1683" s="11" t="s">
        <v>1502</v>
      </c>
      <c r="I1683" s="10">
        <v>0</v>
      </c>
      <c r="J1683" s="10">
        <v>0</v>
      </c>
      <c r="K1683" s="10">
        <v>0</v>
      </c>
      <c r="L1683" t="str">
        <f t="shared" si="144"/>
        <v xml:space="preserve">Paradisea </v>
      </c>
      <c r="M1683" t="str">
        <f t="shared" si="145"/>
        <v xml:space="preserve"> liliastrum</v>
      </c>
      <c r="N1683" t="str">
        <f t="shared" si="146"/>
        <v/>
      </c>
      <c r="O1683" t="str">
        <f t="shared" si="148"/>
        <v>Species</v>
      </c>
      <c r="P1683" t="str">
        <f t="shared" si="147"/>
        <v>(L.) Bertol.</v>
      </c>
      <c r="Q1683" t="str">
        <f>LOOKUP(A1683,Formation!$A$2:$A$10,Formation!$B$2:$B$10)</f>
        <v>Grünland (Naturrasen, Wiesen und Weiden)</v>
      </c>
      <c r="R1683" t="str" cm="1">
        <f t="array" ref="R1683">INDEX(Klasse!$D$2:$D$42,MATCH(1,(A1683=Klasse!$A$2:$A$42) * (Species!B1683=Klasse!$B$2:$B$42),0))</f>
        <v>Gebirgs-Magerrasen</v>
      </c>
    </row>
    <row r="1684" spans="1:18" x14ac:dyDescent="0.3">
      <c r="A1684" s="10">
        <v>4</v>
      </c>
      <c r="B1684" s="10">
        <v>3</v>
      </c>
      <c r="C1684" s="10">
        <v>6</v>
      </c>
      <c r="E1684" t="str">
        <f>IF(C1684="",Options!$A$3,IF(D1684="",Options!$A$4,Options!$A$5))</f>
        <v>Verband</v>
      </c>
      <c r="F1684" t="str" cm="1">
        <f t="array" ref="F1684">IF(E1684=Options!$A$3,"",IF(E1684=Options!$A$4,INDEX(Verband!$E$2:$E$179,MATCH(1,(A1684=Verband!$A$2:$A$179) * (Species!B1684=Verband!$B$2:$B$179) * (Species!C1684=Verband!$C$2:$C$179),0)),IF(E1684=Options!$A$5,INDEX(Assoziation!$F$2:$F$96,MATCH(1,(A1684=Assoziation!$A$2:$A$96) * (Species!B1684=Assoziation!$B$2:$B$96) * (Species!C1684=Assoziation!$C$2:$C$96) * (Species!D1684=Assoziation!$D$2:$D$96),0)),"")))</f>
        <v>Festucion variae</v>
      </c>
      <c r="G1684" t="str" cm="1">
        <f t="array" ref="G1684">IF(E1684=Options!$A$3,INDEX(Klasse!$D$2:$D$42,MATCH(1,(A1684=Klasse!$A$2:$A$42) * (Species!B1684=Klasse!$B$2:$B$42),0)),IF(E1684=Options!$A$4,INDEX(Verband!$F$2:$F$179,MATCH(1,(A1684=Verband!$A$2:$A$179) * (Species!B1684=Verband!$B$2:$B$179) * (Species!C1684=Verband!$C$2:$C$179),0)),IF(E1684=Options!$A$5,INDEX(Assoziation!$G$2:$G$96,MATCH(1,(A1684=Assoziation!$A$2:$A$96) * (Species!B1684=Assoziation!$B$2:$B$96) * (Species!C1684=Assoziation!$C$2:$C$96) * (Species!D1684=Assoziation!$D$2:$D$96),0)),"")))</f>
        <v>Buntschwingelhalde</v>
      </c>
      <c r="H1684" s="11" t="s">
        <v>1601</v>
      </c>
      <c r="I1684" s="10">
        <v>0</v>
      </c>
      <c r="J1684" s="10">
        <v>0</v>
      </c>
      <c r="K1684" s="10">
        <v>0</v>
      </c>
      <c r="L1684" t="str">
        <f t="shared" si="144"/>
        <v xml:space="preserve">Pedicularis </v>
      </c>
      <c r="M1684" t="str">
        <f t="shared" si="145"/>
        <v xml:space="preserve"> tuberosa</v>
      </c>
      <c r="N1684" t="str">
        <f t="shared" si="146"/>
        <v/>
      </c>
      <c r="O1684" t="str">
        <f t="shared" si="148"/>
        <v>Species</v>
      </c>
      <c r="P1684" t="str">
        <f t="shared" si="147"/>
        <v>L.</v>
      </c>
      <c r="Q1684" t="str">
        <f>LOOKUP(A1684,Formation!$A$2:$A$10,Formation!$B$2:$B$10)</f>
        <v>Grünland (Naturrasen, Wiesen und Weiden)</v>
      </c>
      <c r="R1684" t="str" cm="1">
        <f t="array" ref="R1684">INDEX(Klasse!$D$2:$D$42,MATCH(1,(A1684=Klasse!$A$2:$A$42) * (Species!B1684=Klasse!$B$2:$B$42),0))</f>
        <v>Gebirgs-Magerrasen</v>
      </c>
    </row>
    <row r="1685" spans="1:18" x14ac:dyDescent="0.3">
      <c r="A1685" s="10">
        <v>4</v>
      </c>
      <c r="B1685" s="10">
        <v>3</v>
      </c>
      <c r="C1685" s="10">
        <v>6</v>
      </c>
      <c r="E1685" t="str">
        <f>IF(C1685="",Options!$A$3,IF(D1685="",Options!$A$4,Options!$A$5))</f>
        <v>Verband</v>
      </c>
      <c r="F1685" t="str" cm="1">
        <f t="array" ref="F1685">IF(E1685=Options!$A$3,"",IF(E1685=Options!$A$4,INDEX(Verband!$E$2:$E$179,MATCH(1,(A1685=Verband!$A$2:$A$179) * (Species!B1685=Verband!$B$2:$B$179) * (Species!C1685=Verband!$C$2:$C$179),0)),IF(E1685=Options!$A$5,INDEX(Assoziation!$F$2:$F$96,MATCH(1,(A1685=Assoziation!$A$2:$A$96) * (Species!B1685=Assoziation!$B$2:$B$96) * (Species!C1685=Assoziation!$C$2:$C$96) * (Species!D1685=Assoziation!$D$2:$D$96),0)),"")))</f>
        <v>Festucion variae</v>
      </c>
      <c r="G1685" t="str" cm="1">
        <f t="array" ref="G1685">IF(E1685=Options!$A$3,INDEX(Klasse!$D$2:$D$42,MATCH(1,(A1685=Klasse!$A$2:$A$42) * (Species!B1685=Klasse!$B$2:$B$42),0)),IF(E1685=Options!$A$4,INDEX(Verband!$F$2:$F$179,MATCH(1,(A1685=Verband!$A$2:$A$179) * (Species!B1685=Verband!$B$2:$B$179) * (Species!C1685=Verband!$C$2:$C$179),0)),IF(E1685=Options!$A$5,INDEX(Assoziation!$G$2:$G$96,MATCH(1,(A1685=Assoziation!$A$2:$A$96) * (Species!B1685=Assoziation!$B$2:$B$96) * (Species!C1685=Assoziation!$C$2:$C$96) * (Species!D1685=Assoziation!$D$2:$D$96),0)),"")))</f>
        <v>Buntschwingelhalde</v>
      </c>
      <c r="H1685" s="11" t="s">
        <v>1571</v>
      </c>
      <c r="I1685" s="10">
        <v>0</v>
      </c>
      <c r="J1685" s="10">
        <v>0</v>
      </c>
      <c r="K1685" s="10">
        <v>0</v>
      </c>
      <c r="L1685" t="str">
        <f t="shared" si="144"/>
        <v xml:space="preserve">Phyteuma </v>
      </c>
      <c r="M1685" t="str">
        <f t="shared" si="145"/>
        <v xml:space="preserve"> betonicifolium</v>
      </c>
      <c r="N1685" t="str">
        <f t="shared" si="146"/>
        <v/>
      </c>
      <c r="O1685" t="str">
        <f t="shared" si="148"/>
        <v>Species</v>
      </c>
      <c r="P1685" t="str">
        <f t="shared" si="147"/>
        <v>Vill.</v>
      </c>
      <c r="Q1685" t="str">
        <f>LOOKUP(A1685,Formation!$A$2:$A$10,Formation!$B$2:$B$10)</f>
        <v>Grünland (Naturrasen, Wiesen und Weiden)</v>
      </c>
      <c r="R1685" t="str" cm="1">
        <f t="array" ref="R1685">INDEX(Klasse!$D$2:$D$42,MATCH(1,(A1685=Klasse!$A$2:$A$42) * (Species!B1685=Klasse!$B$2:$B$42),0))</f>
        <v>Gebirgs-Magerrasen</v>
      </c>
    </row>
    <row r="1686" spans="1:18" x14ac:dyDescent="0.3">
      <c r="A1686" s="10">
        <v>4</v>
      </c>
      <c r="B1686" s="10">
        <v>3</v>
      </c>
      <c r="C1686" s="10">
        <v>6</v>
      </c>
      <c r="E1686" t="str">
        <f>IF(C1686="",Options!$A$3,IF(D1686="",Options!$A$4,Options!$A$5))</f>
        <v>Verband</v>
      </c>
      <c r="F1686" t="str" cm="1">
        <f t="array" ref="F1686">IF(E1686=Options!$A$3,"",IF(E1686=Options!$A$4,INDEX(Verband!$E$2:$E$179,MATCH(1,(A1686=Verband!$A$2:$A$179) * (Species!B1686=Verband!$B$2:$B$179) * (Species!C1686=Verband!$C$2:$C$179),0)),IF(E1686=Options!$A$5,INDEX(Assoziation!$F$2:$F$96,MATCH(1,(A1686=Assoziation!$A$2:$A$96) * (Species!B1686=Assoziation!$B$2:$B$96) * (Species!C1686=Assoziation!$C$2:$C$96) * (Species!D1686=Assoziation!$D$2:$D$96),0)),"")))</f>
        <v>Festucion variae</v>
      </c>
      <c r="G1686" t="str" cm="1">
        <f t="array" ref="G1686">IF(E1686=Options!$A$3,INDEX(Klasse!$D$2:$D$42,MATCH(1,(A1686=Klasse!$A$2:$A$42) * (Species!B1686=Klasse!$B$2:$B$42),0)),IF(E1686=Options!$A$4,INDEX(Verband!$F$2:$F$179,MATCH(1,(A1686=Verband!$A$2:$A$179) * (Species!B1686=Verband!$B$2:$B$179) * (Species!C1686=Verband!$C$2:$C$179),0)),IF(E1686=Options!$A$5,INDEX(Assoziation!$G$2:$G$96,MATCH(1,(A1686=Assoziation!$A$2:$A$96) * (Species!B1686=Assoziation!$B$2:$B$96) * (Species!C1686=Assoziation!$C$2:$C$96) * (Species!D1686=Assoziation!$D$2:$D$96),0)),"")))</f>
        <v>Buntschwingelhalde</v>
      </c>
      <c r="H1686" s="11" t="s">
        <v>1602</v>
      </c>
      <c r="I1686" s="10">
        <v>0</v>
      </c>
      <c r="J1686" s="10">
        <v>0</v>
      </c>
      <c r="K1686" s="10">
        <v>0</v>
      </c>
      <c r="L1686" t="str">
        <f t="shared" si="144"/>
        <v xml:space="preserve">Phyteuma </v>
      </c>
      <c r="M1686" t="str">
        <f t="shared" si="145"/>
        <v xml:space="preserve"> hemisphaericum</v>
      </c>
      <c r="N1686" t="str">
        <f t="shared" si="146"/>
        <v/>
      </c>
      <c r="O1686" t="str">
        <f t="shared" si="148"/>
        <v>Species</v>
      </c>
      <c r="P1686" t="str">
        <f t="shared" si="147"/>
        <v>L.</v>
      </c>
      <c r="Q1686" t="str">
        <f>LOOKUP(A1686,Formation!$A$2:$A$10,Formation!$B$2:$B$10)</f>
        <v>Grünland (Naturrasen, Wiesen und Weiden)</v>
      </c>
      <c r="R1686" t="str" cm="1">
        <f t="array" ref="R1686">INDEX(Klasse!$D$2:$D$42,MATCH(1,(A1686=Klasse!$A$2:$A$42) * (Species!B1686=Klasse!$B$2:$B$42),0))</f>
        <v>Gebirgs-Magerrasen</v>
      </c>
    </row>
    <row r="1687" spans="1:18" x14ac:dyDescent="0.3">
      <c r="A1687" s="10">
        <v>4</v>
      </c>
      <c r="B1687" s="10">
        <v>3</v>
      </c>
      <c r="C1687" s="10">
        <v>6</v>
      </c>
      <c r="E1687" t="str">
        <f>IF(C1687="",Options!$A$3,IF(D1687="",Options!$A$4,Options!$A$5))</f>
        <v>Verband</v>
      </c>
      <c r="F1687" t="str" cm="1">
        <f t="array" ref="F1687">IF(E1687=Options!$A$3,"",IF(E1687=Options!$A$4,INDEX(Verband!$E$2:$E$179,MATCH(1,(A1687=Verband!$A$2:$A$179) * (Species!B1687=Verband!$B$2:$B$179) * (Species!C1687=Verband!$C$2:$C$179),0)),IF(E1687=Options!$A$5,INDEX(Assoziation!$F$2:$F$96,MATCH(1,(A1687=Assoziation!$A$2:$A$96) * (Species!B1687=Assoziation!$B$2:$B$96) * (Species!C1687=Assoziation!$C$2:$C$96) * (Species!D1687=Assoziation!$D$2:$D$96),0)),"")))</f>
        <v>Festucion variae</v>
      </c>
      <c r="G1687" t="str" cm="1">
        <f t="array" ref="G1687">IF(E1687=Options!$A$3,INDEX(Klasse!$D$2:$D$42,MATCH(1,(A1687=Klasse!$A$2:$A$42) * (Species!B1687=Klasse!$B$2:$B$42),0)),IF(E1687=Options!$A$4,INDEX(Verband!$F$2:$F$179,MATCH(1,(A1687=Verband!$A$2:$A$179) * (Species!B1687=Verband!$B$2:$B$179) * (Species!C1687=Verband!$C$2:$C$179),0)),IF(E1687=Options!$A$5,INDEX(Assoziation!$G$2:$G$96,MATCH(1,(A1687=Assoziation!$A$2:$A$96) * (Species!B1687=Assoziation!$B$2:$B$96) * (Species!C1687=Assoziation!$C$2:$C$96) * (Species!D1687=Assoziation!$D$2:$D$96),0)),"")))</f>
        <v>Buntschwingelhalde</v>
      </c>
      <c r="H1687" s="11" t="s">
        <v>1603</v>
      </c>
      <c r="I1687" s="10">
        <v>0</v>
      </c>
      <c r="J1687" s="10">
        <v>0</v>
      </c>
      <c r="K1687" s="10">
        <v>0</v>
      </c>
      <c r="L1687" t="str">
        <f t="shared" si="144"/>
        <v xml:space="preserve">Potentilla </v>
      </c>
      <c r="M1687" t="str">
        <f t="shared" si="145"/>
        <v xml:space="preserve"> grandiflora</v>
      </c>
      <c r="N1687" t="str">
        <f t="shared" si="146"/>
        <v/>
      </c>
      <c r="O1687" t="str">
        <f t="shared" si="148"/>
        <v>Species</v>
      </c>
      <c r="P1687" t="str">
        <f t="shared" si="147"/>
        <v>L.</v>
      </c>
      <c r="Q1687" t="str">
        <f>LOOKUP(A1687,Formation!$A$2:$A$10,Formation!$B$2:$B$10)</f>
        <v>Grünland (Naturrasen, Wiesen und Weiden)</v>
      </c>
      <c r="R1687" t="str" cm="1">
        <f t="array" ref="R1687">INDEX(Klasse!$D$2:$D$42,MATCH(1,(A1687=Klasse!$A$2:$A$42) * (Species!B1687=Klasse!$B$2:$B$42),0))</f>
        <v>Gebirgs-Magerrasen</v>
      </c>
    </row>
    <row r="1688" spans="1:18" x14ac:dyDescent="0.3">
      <c r="A1688" s="10">
        <v>4</v>
      </c>
      <c r="B1688" s="10">
        <v>3</v>
      </c>
      <c r="C1688" s="10">
        <v>6</v>
      </c>
      <c r="E1688" t="str">
        <f>IF(C1688="",Options!$A$3,IF(D1688="",Options!$A$4,Options!$A$5))</f>
        <v>Verband</v>
      </c>
      <c r="F1688" t="str" cm="1">
        <f t="array" ref="F1688">IF(E1688=Options!$A$3,"",IF(E1688=Options!$A$4,INDEX(Verband!$E$2:$E$179,MATCH(1,(A1688=Verband!$A$2:$A$179) * (Species!B1688=Verband!$B$2:$B$179) * (Species!C1688=Verband!$C$2:$C$179),0)),IF(E1688=Options!$A$5,INDEX(Assoziation!$F$2:$F$96,MATCH(1,(A1688=Assoziation!$A$2:$A$96) * (Species!B1688=Assoziation!$B$2:$B$96) * (Species!C1688=Assoziation!$C$2:$C$96) * (Species!D1688=Assoziation!$D$2:$D$96),0)),"")))</f>
        <v>Festucion variae</v>
      </c>
      <c r="G1688" t="str" cm="1">
        <f t="array" ref="G1688">IF(E1688=Options!$A$3,INDEX(Klasse!$D$2:$D$42,MATCH(1,(A1688=Klasse!$A$2:$A$42) * (Species!B1688=Klasse!$B$2:$B$42),0)),IF(E1688=Options!$A$4,INDEX(Verband!$F$2:$F$179,MATCH(1,(A1688=Verband!$A$2:$A$179) * (Species!B1688=Verband!$B$2:$B$179) * (Species!C1688=Verband!$C$2:$C$179),0)),IF(E1688=Options!$A$5,INDEX(Assoziation!$G$2:$G$96,MATCH(1,(A1688=Assoziation!$A$2:$A$96) * (Species!B1688=Assoziation!$B$2:$B$96) * (Species!C1688=Assoziation!$C$2:$C$96) * (Species!D1688=Assoziation!$D$2:$D$96),0)),"")))</f>
        <v>Buntschwingelhalde</v>
      </c>
      <c r="H1688" s="11" t="s">
        <v>1604</v>
      </c>
      <c r="I1688" s="10">
        <v>0</v>
      </c>
      <c r="J1688" s="10">
        <v>0</v>
      </c>
      <c r="K1688" s="10">
        <v>0</v>
      </c>
      <c r="L1688" t="str">
        <f t="shared" si="144"/>
        <v xml:space="preserve">Senecio </v>
      </c>
      <c r="M1688" t="str">
        <f t="shared" si="145"/>
        <v xml:space="preserve"> abrotanifolius</v>
      </c>
      <c r="N1688" t="str">
        <f t="shared" si="146"/>
        <v/>
      </c>
      <c r="O1688" t="str">
        <f t="shared" si="148"/>
        <v>Species</v>
      </c>
      <c r="P1688" t="str">
        <f t="shared" si="147"/>
        <v>L.</v>
      </c>
      <c r="Q1688" t="str">
        <f>LOOKUP(A1688,Formation!$A$2:$A$10,Formation!$B$2:$B$10)</f>
        <v>Grünland (Naturrasen, Wiesen und Weiden)</v>
      </c>
      <c r="R1688" t="str" cm="1">
        <f t="array" ref="R1688">INDEX(Klasse!$D$2:$D$42,MATCH(1,(A1688=Klasse!$A$2:$A$42) * (Species!B1688=Klasse!$B$2:$B$42),0))</f>
        <v>Gebirgs-Magerrasen</v>
      </c>
    </row>
    <row r="1689" spans="1:18" x14ac:dyDescent="0.3">
      <c r="A1689" s="10">
        <v>4</v>
      </c>
      <c r="B1689" s="10">
        <v>3</v>
      </c>
      <c r="C1689" s="10">
        <v>6</v>
      </c>
      <c r="E1689" t="str">
        <f>IF(C1689="",Options!$A$3,IF(D1689="",Options!$A$4,Options!$A$5))</f>
        <v>Verband</v>
      </c>
      <c r="F1689" t="str" cm="1">
        <f t="array" ref="F1689">IF(E1689=Options!$A$3,"",IF(E1689=Options!$A$4,INDEX(Verband!$E$2:$E$179,MATCH(1,(A1689=Verband!$A$2:$A$179) * (Species!B1689=Verband!$B$2:$B$179) * (Species!C1689=Verband!$C$2:$C$179),0)),IF(E1689=Options!$A$5,INDEX(Assoziation!$F$2:$F$96,MATCH(1,(A1689=Assoziation!$A$2:$A$96) * (Species!B1689=Assoziation!$B$2:$B$96) * (Species!C1689=Assoziation!$C$2:$C$96) * (Species!D1689=Assoziation!$D$2:$D$96),0)),"")))</f>
        <v>Festucion variae</v>
      </c>
      <c r="G1689" t="str" cm="1">
        <f t="array" ref="G1689">IF(E1689=Options!$A$3,INDEX(Klasse!$D$2:$D$42,MATCH(1,(A1689=Klasse!$A$2:$A$42) * (Species!B1689=Klasse!$B$2:$B$42),0)),IF(E1689=Options!$A$4,INDEX(Verband!$F$2:$F$179,MATCH(1,(A1689=Verband!$A$2:$A$179) * (Species!B1689=Verband!$B$2:$B$179) * (Species!C1689=Verband!$C$2:$C$179),0)),IF(E1689=Options!$A$5,INDEX(Assoziation!$G$2:$G$96,MATCH(1,(A1689=Assoziation!$A$2:$A$96) * (Species!B1689=Assoziation!$B$2:$B$96) * (Species!C1689=Assoziation!$C$2:$C$96) * (Species!D1689=Assoziation!$D$2:$D$96),0)),"")))</f>
        <v>Buntschwingelhalde</v>
      </c>
      <c r="H1689" s="11" t="s">
        <v>799</v>
      </c>
      <c r="I1689" s="10">
        <v>0</v>
      </c>
      <c r="J1689" s="10">
        <v>0</v>
      </c>
      <c r="K1689" s="10">
        <v>0</v>
      </c>
      <c r="L1689" t="str">
        <f t="shared" si="144"/>
        <v xml:space="preserve">Senecio </v>
      </c>
      <c r="M1689" t="str">
        <f t="shared" si="145"/>
        <v xml:space="preserve"> doronicum</v>
      </c>
      <c r="N1689" t="str">
        <f t="shared" si="146"/>
        <v/>
      </c>
      <c r="O1689" t="str">
        <f t="shared" si="148"/>
        <v>Species</v>
      </c>
      <c r="P1689" t="str">
        <f t="shared" si="147"/>
        <v>(L.) L.</v>
      </c>
      <c r="Q1689" t="str">
        <f>LOOKUP(A1689,Formation!$A$2:$A$10,Formation!$B$2:$B$10)</f>
        <v>Grünland (Naturrasen, Wiesen und Weiden)</v>
      </c>
      <c r="R1689" t="str" cm="1">
        <f t="array" ref="R1689">INDEX(Klasse!$D$2:$D$42,MATCH(1,(A1689=Klasse!$A$2:$A$42) * (Species!B1689=Klasse!$B$2:$B$42),0))</f>
        <v>Gebirgs-Magerrasen</v>
      </c>
    </row>
    <row r="1690" spans="1:18" x14ac:dyDescent="0.3">
      <c r="A1690" s="10">
        <v>4</v>
      </c>
      <c r="B1690" s="10">
        <v>3</v>
      </c>
      <c r="C1690" s="10">
        <v>6</v>
      </c>
      <c r="E1690" t="str">
        <f>IF(C1690="",Options!$A$3,IF(D1690="",Options!$A$4,Options!$A$5))</f>
        <v>Verband</v>
      </c>
      <c r="F1690" t="str" cm="1">
        <f t="array" ref="F1690">IF(E1690=Options!$A$3,"",IF(E1690=Options!$A$4,INDEX(Verband!$E$2:$E$179,MATCH(1,(A1690=Verband!$A$2:$A$179) * (Species!B1690=Verband!$B$2:$B$179) * (Species!C1690=Verband!$C$2:$C$179),0)),IF(E1690=Options!$A$5,INDEX(Assoziation!$F$2:$F$96,MATCH(1,(A1690=Assoziation!$A$2:$A$96) * (Species!B1690=Assoziation!$B$2:$B$96) * (Species!C1690=Assoziation!$C$2:$C$96) * (Species!D1690=Assoziation!$D$2:$D$96),0)),"")))</f>
        <v>Festucion variae</v>
      </c>
      <c r="G1690" t="str" cm="1">
        <f t="array" ref="G1690">IF(E1690=Options!$A$3,INDEX(Klasse!$D$2:$D$42,MATCH(1,(A1690=Klasse!$A$2:$A$42) * (Species!B1690=Klasse!$B$2:$B$42),0)),IF(E1690=Options!$A$4,INDEX(Verband!$F$2:$F$179,MATCH(1,(A1690=Verband!$A$2:$A$179) * (Species!B1690=Verband!$B$2:$B$179) * (Species!C1690=Verband!$C$2:$C$179),0)),IF(E1690=Options!$A$5,INDEX(Assoziation!$G$2:$G$96,MATCH(1,(A1690=Assoziation!$A$2:$A$96) * (Species!B1690=Assoziation!$B$2:$B$96) * (Species!C1690=Assoziation!$C$2:$C$96) * (Species!D1690=Assoziation!$D$2:$D$96),0)),"")))</f>
        <v>Buntschwingelhalde</v>
      </c>
      <c r="H1690" s="11" t="s">
        <v>1605</v>
      </c>
      <c r="I1690" s="10">
        <v>0</v>
      </c>
      <c r="J1690" s="10">
        <v>0</v>
      </c>
      <c r="K1690" s="10">
        <v>0</v>
      </c>
      <c r="L1690" t="str">
        <f t="shared" si="144"/>
        <v xml:space="preserve">Senecio </v>
      </c>
      <c r="M1690" t="str">
        <f t="shared" si="145"/>
        <v xml:space="preserve"> incanus</v>
      </c>
      <c r="N1690" t="str">
        <f t="shared" si="146"/>
        <v>insubricus</v>
      </c>
      <c r="O1690" t="str">
        <f t="shared" si="148"/>
        <v>Subspecies</v>
      </c>
      <c r="P1690" t="str">
        <f t="shared" si="147"/>
        <v/>
      </c>
      <c r="Q1690" t="str">
        <f>LOOKUP(A1690,Formation!$A$2:$A$10,Formation!$B$2:$B$10)</f>
        <v>Grünland (Naturrasen, Wiesen und Weiden)</v>
      </c>
      <c r="R1690" t="str" cm="1">
        <f t="array" ref="R1690">INDEX(Klasse!$D$2:$D$42,MATCH(1,(A1690=Klasse!$A$2:$A$42) * (Species!B1690=Klasse!$B$2:$B$42),0))</f>
        <v>Gebirgs-Magerrasen</v>
      </c>
    </row>
    <row r="1691" spans="1:18" x14ac:dyDescent="0.3">
      <c r="A1691" s="10">
        <v>4</v>
      </c>
      <c r="B1691" s="10">
        <v>3</v>
      </c>
      <c r="C1691" s="10">
        <v>6</v>
      </c>
      <c r="E1691" t="str">
        <f>IF(C1691="",Options!$A$3,IF(D1691="",Options!$A$4,Options!$A$5))</f>
        <v>Verband</v>
      </c>
      <c r="F1691" t="str" cm="1">
        <f t="array" ref="F1691">IF(E1691=Options!$A$3,"",IF(E1691=Options!$A$4,INDEX(Verband!$E$2:$E$179,MATCH(1,(A1691=Verband!$A$2:$A$179) * (Species!B1691=Verband!$B$2:$B$179) * (Species!C1691=Verband!$C$2:$C$179),0)),IF(E1691=Options!$A$5,INDEX(Assoziation!$F$2:$F$96,MATCH(1,(A1691=Assoziation!$A$2:$A$96) * (Species!B1691=Assoziation!$B$2:$B$96) * (Species!C1691=Assoziation!$C$2:$C$96) * (Species!D1691=Assoziation!$D$2:$D$96),0)),"")))</f>
        <v>Festucion variae</v>
      </c>
      <c r="G1691" t="str" cm="1">
        <f t="array" ref="G1691">IF(E1691=Options!$A$3,INDEX(Klasse!$D$2:$D$42,MATCH(1,(A1691=Klasse!$A$2:$A$42) * (Species!B1691=Klasse!$B$2:$B$42),0)),IF(E1691=Options!$A$4,INDEX(Verband!$F$2:$F$179,MATCH(1,(A1691=Verband!$A$2:$A$179) * (Species!B1691=Verband!$B$2:$B$179) * (Species!C1691=Verband!$C$2:$C$179),0)),IF(E1691=Options!$A$5,INDEX(Assoziation!$G$2:$G$96,MATCH(1,(A1691=Assoziation!$A$2:$A$96) * (Species!B1691=Assoziation!$B$2:$B$96) * (Species!C1691=Assoziation!$C$2:$C$96) * (Species!D1691=Assoziation!$D$2:$D$96),0)),"")))</f>
        <v>Buntschwingelhalde</v>
      </c>
      <c r="H1691" s="11" t="s">
        <v>1352</v>
      </c>
      <c r="I1691" s="10">
        <v>0</v>
      </c>
      <c r="J1691" s="10">
        <v>0</v>
      </c>
      <c r="K1691" s="10">
        <v>0</v>
      </c>
      <c r="L1691" t="str">
        <f t="shared" si="144"/>
        <v xml:space="preserve">Silene </v>
      </c>
      <c r="M1691" t="str">
        <f t="shared" si="145"/>
        <v xml:space="preserve"> nutans</v>
      </c>
      <c r="N1691" t="str">
        <f t="shared" si="146"/>
        <v>nutans</v>
      </c>
      <c r="O1691" t="str">
        <f t="shared" si="148"/>
        <v>Subspecies</v>
      </c>
      <c r="P1691" t="str">
        <f t="shared" si="147"/>
        <v/>
      </c>
      <c r="Q1691" t="str">
        <f>LOOKUP(A1691,Formation!$A$2:$A$10,Formation!$B$2:$B$10)</f>
        <v>Grünland (Naturrasen, Wiesen und Weiden)</v>
      </c>
      <c r="R1691" t="str" cm="1">
        <f t="array" ref="R1691">INDEX(Klasse!$D$2:$D$42,MATCH(1,(A1691=Klasse!$A$2:$A$42) * (Species!B1691=Klasse!$B$2:$B$42),0))</f>
        <v>Gebirgs-Magerrasen</v>
      </c>
    </row>
    <row r="1692" spans="1:18" x14ac:dyDescent="0.3">
      <c r="A1692" s="10">
        <v>4</v>
      </c>
      <c r="B1692" s="10">
        <v>3</v>
      </c>
      <c r="C1692" s="10">
        <v>6</v>
      </c>
      <c r="E1692" t="str">
        <f>IF(C1692="",Options!$A$3,IF(D1692="",Options!$A$4,Options!$A$5))</f>
        <v>Verband</v>
      </c>
      <c r="F1692" t="str" cm="1">
        <f t="array" ref="F1692">IF(E1692=Options!$A$3,"",IF(E1692=Options!$A$4,INDEX(Verband!$E$2:$E$179,MATCH(1,(A1692=Verband!$A$2:$A$179) * (Species!B1692=Verband!$B$2:$B$179) * (Species!C1692=Verband!$C$2:$C$179),0)),IF(E1692=Options!$A$5,INDEX(Assoziation!$F$2:$F$96,MATCH(1,(A1692=Assoziation!$A$2:$A$96) * (Species!B1692=Assoziation!$B$2:$B$96) * (Species!C1692=Assoziation!$C$2:$C$96) * (Species!D1692=Assoziation!$D$2:$D$96),0)),"")))</f>
        <v>Festucion variae</v>
      </c>
      <c r="G1692" t="str" cm="1">
        <f t="array" ref="G1692">IF(E1692=Options!$A$3,INDEX(Klasse!$D$2:$D$42,MATCH(1,(A1692=Klasse!$A$2:$A$42) * (Species!B1692=Klasse!$B$2:$B$42),0)),IF(E1692=Options!$A$4,INDEX(Verband!$F$2:$F$179,MATCH(1,(A1692=Verband!$A$2:$A$179) * (Species!B1692=Verband!$B$2:$B$179) * (Species!C1692=Verband!$C$2:$C$179),0)),IF(E1692=Options!$A$5,INDEX(Assoziation!$G$2:$G$96,MATCH(1,(A1692=Assoziation!$A$2:$A$96) * (Species!B1692=Assoziation!$B$2:$B$96) * (Species!C1692=Assoziation!$C$2:$C$96) * (Species!D1692=Assoziation!$D$2:$D$96),0)),"")))</f>
        <v>Buntschwingelhalde</v>
      </c>
      <c r="H1692" s="11" t="s">
        <v>1606</v>
      </c>
      <c r="I1692" s="10">
        <v>0</v>
      </c>
      <c r="J1692" s="10">
        <v>0</v>
      </c>
      <c r="K1692" s="10">
        <v>0</v>
      </c>
      <c r="L1692" t="str">
        <f t="shared" si="144"/>
        <v xml:space="preserve">Thlaspi </v>
      </c>
      <c r="M1692" t="str">
        <f t="shared" si="145"/>
        <v xml:space="preserve"> virens</v>
      </c>
      <c r="N1692" t="str">
        <f t="shared" si="146"/>
        <v/>
      </c>
      <c r="O1692" t="str">
        <f t="shared" si="148"/>
        <v>Species</v>
      </c>
      <c r="P1692" t="str">
        <f t="shared" si="147"/>
        <v>Jord.</v>
      </c>
      <c r="Q1692" t="str">
        <f>LOOKUP(A1692,Formation!$A$2:$A$10,Formation!$B$2:$B$10)</f>
        <v>Grünland (Naturrasen, Wiesen und Weiden)</v>
      </c>
      <c r="R1692" t="str" cm="1">
        <f t="array" ref="R1692">INDEX(Klasse!$D$2:$D$42,MATCH(1,(A1692=Klasse!$A$2:$A$42) * (Species!B1692=Klasse!$B$2:$B$42),0))</f>
        <v>Gebirgs-Magerrasen</v>
      </c>
    </row>
    <row r="1693" spans="1:18" x14ac:dyDescent="0.3">
      <c r="A1693" s="10">
        <v>4</v>
      </c>
      <c r="B1693" s="10">
        <v>3</v>
      </c>
      <c r="C1693" s="10">
        <v>6</v>
      </c>
      <c r="E1693" t="str">
        <f>IF(C1693="",Options!$A$3,IF(D1693="",Options!$A$4,Options!$A$5))</f>
        <v>Verband</v>
      </c>
      <c r="F1693" t="str" cm="1">
        <f t="array" ref="F1693">IF(E1693=Options!$A$3,"",IF(E1693=Options!$A$4,INDEX(Verband!$E$2:$E$179,MATCH(1,(A1693=Verband!$A$2:$A$179) * (Species!B1693=Verband!$B$2:$B$179) * (Species!C1693=Verband!$C$2:$C$179),0)),IF(E1693=Options!$A$5,INDEX(Assoziation!$F$2:$F$96,MATCH(1,(A1693=Assoziation!$A$2:$A$96) * (Species!B1693=Assoziation!$B$2:$B$96) * (Species!C1693=Assoziation!$C$2:$C$96) * (Species!D1693=Assoziation!$D$2:$D$96),0)),"")))</f>
        <v>Festucion variae</v>
      </c>
      <c r="G1693" t="str" cm="1">
        <f t="array" ref="G1693">IF(E1693=Options!$A$3,INDEX(Klasse!$D$2:$D$42,MATCH(1,(A1693=Klasse!$A$2:$A$42) * (Species!B1693=Klasse!$B$2:$B$42),0)),IF(E1693=Options!$A$4,INDEX(Verband!$F$2:$F$179,MATCH(1,(A1693=Verband!$A$2:$A$179) * (Species!B1693=Verband!$B$2:$B$179) * (Species!C1693=Verband!$C$2:$C$179),0)),IF(E1693=Options!$A$5,INDEX(Assoziation!$G$2:$G$96,MATCH(1,(A1693=Assoziation!$A$2:$A$96) * (Species!B1693=Assoziation!$B$2:$B$96) * (Species!C1693=Assoziation!$C$2:$C$96) * (Species!D1693=Assoziation!$D$2:$D$96),0)),"")))</f>
        <v>Buntschwingelhalde</v>
      </c>
      <c r="H1693" s="11" t="s">
        <v>1151</v>
      </c>
      <c r="I1693" s="10">
        <v>0</v>
      </c>
      <c r="J1693" s="10">
        <v>0</v>
      </c>
      <c r="K1693" s="10">
        <v>0</v>
      </c>
      <c r="L1693" t="str">
        <f t="shared" ref="L1693:L1756" si="149">IF(O1693="Genus",H1693,LEFT(H1693,FIND(" ",H1693)))</f>
        <v xml:space="preserve">Trifolium </v>
      </c>
      <c r="M1693" t="str">
        <f t="shared" ref="M1693:M1756" si="150">IF(O1693="Genus","",MID(H1693,FIND(" ",H1693),FIND(" ",H1693,FIND(" ",H1693)+1)-FIND(" ",H1693)))</f>
        <v xml:space="preserve"> montanum</v>
      </c>
      <c r="N1693" t="str">
        <f t="shared" ref="N1693:N1756" si="151">IF(O1693="Subspecies",MID(H1693,FIND("subsp. ",H1693)+7,LEN(H1693)-FIND("subsp. ",H1693)+7),"")</f>
        <v/>
      </c>
      <c r="O1693" t="str">
        <f t="shared" si="148"/>
        <v>Species</v>
      </c>
      <c r="P1693" t="str">
        <f t="shared" ref="P1693:P1756" si="152">IF(O1693="Species",RIGHT(H1693,LEN(H1693)-FIND(" ",H1693,FIND(" ",H1693)+1)),"")</f>
        <v>L.</v>
      </c>
      <c r="Q1693" t="str">
        <f>LOOKUP(A1693,Formation!$A$2:$A$10,Formation!$B$2:$B$10)</f>
        <v>Grünland (Naturrasen, Wiesen und Weiden)</v>
      </c>
      <c r="R1693" t="str" cm="1">
        <f t="array" ref="R1693">INDEX(Klasse!$D$2:$D$42,MATCH(1,(A1693=Klasse!$A$2:$A$42) * (Species!B1693=Klasse!$B$2:$B$42),0))</f>
        <v>Gebirgs-Magerrasen</v>
      </c>
    </row>
    <row r="1694" spans="1:18" x14ac:dyDescent="0.3">
      <c r="A1694" s="10">
        <v>4</v>
      </c>
      <c r="B1694" s="10">
        <v>3</v>
      </c>
      <c r="C1694" s="10">
        <v>6</v>
      </c>
      <c r="E1694" t="str">
        <f>IF(C1694="",Options!$A$3,IF(D1694="",Options!$A$4,Options!$A$5))</f>
        <v>Verband</v>
      </c>
      <c r="F1694" t="str" cm="1">
        <f t="array" ref="F1694">IF(E1694=Options!$A$3,"",IF(E1694=Options!$A$4,INDEX(Verband!$E$2:$E$179,MATCH(1,(A1694=Verband!$A$2:$A$179) * (Species!B1694=Verband!$B$2:$B$179) * (Species!C1694=Verband!$C$2:$C$179),0)),IF(E1694=Options!$A$5,INDEX(Assoziation!$F$2:$F$96,MATCH(1,(A1694=Assoziation!$A$2:$A$96) * (Species!B1694=Assoziation!$B$2:$B$96) * (Species!C1694=Assoziation!$C$2:$C$96) * (Species!D1694=Assoziation!$D$2:$D$96),0)),"")))</f>
        <v>Festucion variae</v>
      </c>
      <c r="G1694" t="str" cm="1">
        <f t="array" ref="G1694">IF(E1694=Options!$A$3,INDEX(Klasse!$D$2:$D$42,MATCH(1,(A1694=Klasse!$A$2:$A$42) * (Species!B1694=Klasse!$B$2:$B$42),0)),IF(E1694=Options!$A$4,INDEX(Verband!$F$2:$F$179,MATCH(1,(A1694=Verband!$A$2:$A$179) * (Species!B1694=Verband!$B$2:$B$179) * (Species!C1694=Verband!$C$2:$C$179),0)),IF(E1694=Options!$A$5,INDEX(Assoziation!$G$2:$G$96,MATCH(1,(A1694=Assoziation!$A$2:$A$96) * (Species!B1694=Assoziation!$B$2:$B$96) * (Species!C1694=Assoziation!$C$2:$C$96) * (Species!D1694=Assoziation!$D$2:$D$96),0)),"")))</f>
        <v>Buntschwingelhalde</v>
      </c>
      <c r="H1694" s="11" t="s">
        <v>1607</v>
      </c>
      <c r="I1694" s="10">
        <v>0</v>
      </c>
      <c r="J1694" s="10">
        <v>0</v>
      </c>
      <c r="K1694" s="10">
        <v>0</v>
      </c>
      <c r="L1694" t="str">
        <f t="shared" si="149"/>
        <v xml:space="preserve">Veronica </v>
      </c>
      <c r="M1694" t="str">
        <f t="shared" si="150"/>
        <v xml:space="preserve"> fruticans</v>
      </c>
      <c r="N1694" t="str">
        <f t="shared" si="151"/>
        <v/>
      </c>
      <c r="O1694" t="str">
        <f t="shared" si="148"/>
        <v>Species</v>
      </c>
      <c r="P1694" t="str">
        <f t="shared" si="152"/>
        <v>Jacq.</v>
      </c>
      <c r="Q1694" t="str">
        <f>LOOKUP(A1694,Formation!$A$2:$A$10,Formation!$B$2:$B$10)</f>
        <v>Grünland (Naturrasen, Wiesen und Weiden)</v>
      </c>
      <c r="R1694" t="str" cm="1">
        <f t="array" ref="R1694">INDEX(Klasse!$D$2:$D$42,MATCH(1,(A1694=Klasse!$A$2:$A$42) * (Species!B1694=Klasse!$B$2:$B$42),0))</f>
        <v>Gebirgs-Magerrasen</v>
      </c>
    </row>
    <row r="1695" spans="1:18" x14ac:dyDescent="0.3">
      <c r="A1695" s="10">
        <v>4</v>
      </c>
      <c r="B1695" s="10">
        <v>3</v>
      </c>
      <c r="C1695" s="10">
        <v>7</v>
      </c>
      <c r="E1695" t="str">
        <f>IF(C1695="",Options!$A$3,IF(D1695="",Options!$A$4,Options!$A$5))</f>
        <v>Verband</v>
      </c>
      <c r="F1695" t="str" cm="1">
        <f t="array" ref="F1695">IF(E1695=Options!$A$3,"",IF(E1695=Options!$A$4,INDEX(Verband!$E$2:$E$179,MATCH(1,(A1695=Verband!$A$2:$A$179) * (Species!B1695=Verband!$B$2:$B$179) * (Species!C1695=Verband!$C$2:$C$179),0)),IF(E1695=Options!$A$5,INDEX(Assoziation!$F$2:$F$96,MATCH(1,(A1695=Assoziation!$A$2:$A$96) * (Species!B1695=Assoziation!$B$2:$B$96) * (Species!C1695=Assoziation!$C$2:$C$96) * (Species!D1695=Assoziation!$D$2:$D$96),0)),"")))</f>
        <v>Caricion curvulae</v>
      </c>
      <c r="G1695" t="str" cm="1">
        <f t="array" ref="G1695">IF(E1695=Options!$A$3,INDEX(Klasse!$D$2:$D$42,MATCH(1,(A1695=Klasse!$A$2:$A$42) * (Species!B1695=Klasse!$B$2:$B$42),0)),IF(E1695=Options!$A$4,INDEX(Verband!$F$2:$F$179,MATCH(1,(A1695=Verband!$A$2:$A$179) * (Species!B1695=Verband!$B$2:$B$179) * (Species!C1695=Verband!$C$2:$C$179),0)),IF(E1695=Options!$A$5,INDEX(Assoziation!$G$2:$G$96,MATCH(1,(A1695=Assoziation!$A$2:$A$96) * (Species!B1695=Assoziation!$B$2:$B$96) * (Species!C1695=Assoziation!$C$2:$C$96) * (Species!D1695=Assoziation!$D$2:$D$96),0)),"")))</f>
        <v>Krummseggenrasen</v>
      </c>
      <c r="H1695" s="11" t="s">
        <v>1616</v>
      </c>
      <c r="I1695" s="10">
        <v>1</v>
      </c>
      <c r="J1695" s="10">
        <v>0</v>
      </c>
      <c r="K1695" s="10">
        <v>0</v>
      </c>
      <c r="L1695" t="str">
        <f t="shared" si="149"/>
        <v xml:space="preserve">Androsace </v>
      </c>
      <c r="M1695" t="str">
        <f t="shared" si="150"/>
        <v xml:space="preserve"> puberula</v>
      </c>
      <c r="N1695" t="str">
        <f t="shared" si="151"/>
        <v/>
      </c>
      <c r="O1695" t="str">
        <f t="shared" si="148"/>
        <v>Species</v>
      </c>
      <c r="P1695" t="str">
        <f t="shared" si="152"/>
        <v>Jord. &amp; Fourr.</v>
      </c>
      <c r="Q1695" t="str">
        <f>LOOKUP(A1695,Formation!$A$2:$A$10,Formation!$B$2:$B$10)</f>
        <v>Grünland (Naturrasen, Wiesen und Weiden)</v>
      </c>
      <c r="R1695" t="str" cm="1">
        <f t="array" ref="R1695">INDEX(Klasse!$D$2:$D$42,MATCH(1,(A1695=Klasse!$A$2:$A$42) * (Species!B1695=Klasse!$B$2:$B$42),0))</f>
        <v>Gebirgs-Magerrasen</v>
      </c>
    </row>
    <row r="1696" spans="1:18" x14ac:dyDescent="0.3">
      <c r="A1696" s="10">
        <v>4</v>
      </c>
      <c r="B1696" s="10">
        <v>3</v>
      </c>
      <c r="C1696" s="10">
        <v>7</v>
      </c>
      <c r="E1696" t="str">
        <f>IF(C1696="",Options!$A$3,IF(D1696="",Options!$A$4,Options!$A$5))</f>
        <v>Verband</v>
      </c>
      <c r="F1696" t="str" cm="1">
        <f t="array" ref="F1696">IF(E1696=Options!$A$3,"",IF(E1696=Options!$A$4,INDEX(Verband!$E$2:$E$179,MATCH(1,(A1696=Verband!$A$2:$A$179) * (Species!B1696=Verband!$B$2:$B$179) * (Species!C1696=Verband!$C$2:$C$179),0)),IF(E1696=Options!$A$5,INDEX(Assoziation!$F$2:$F$96,MATCH(1,(A1696=Assoziation!$A$2:$A$96) * (Species!B1696=Assoziation!$B$2:$B$96) * (Species!C1696=Assoziation!$C$2:$C$96) * (Species!D1696=Assoziation!$D$2:$D$96),0)),"")))</f>
        <v>Caricion curvulae</v>
      </c>
      <c r="G1696" t="str" cm="1">
        <f t="array" ref="G1696">IF(E1696=Options!$A$3,INDEX(Klasse!$D$2:$D$42,MATCH(1,(A1696=Klasse!$A$2:$A$42) * (Species!B1696=Klasse!$B$2:$B$42),0)),IF(E1696=Options!$A$4,INDEX(Verband!$F$2:$F$179,MATCH(1,(A1696=Verband!$A$2:$A$179) * (Species!B1696=Verband!$B$2:$B$179) * (Species!C1696=Verband!$C$2:$C$179),0)),IF(E1696=Options!$A$5,INDEX(Assoziation!$G$2:$G$96,MATCH(1,(A1696=Assoziation!$A$2:$A$96) * (Species!B1696=Assoziation!$B$2:$B$96) * (Species!C1696=Assoziation!$C$2:$C$96) * (Species!D1696=Assoziation!$D$2:$D$96),0)),"")))</f>
        <v>Krummseggenrasen</v>
      </c>
      <c r="H1696" s="11" t="s">
        <v>1617</v>
      </c>
      <c r="I1696" s="10">
        <v>1</v>
      </c>
      <c r="J1696" s="10">
        <v>1</v>
      </c>
      <c r="K1696" s="10">
        <v>0</v>
      </c>
      <c r="L1696" t="str">
        <f t="shared" si="149"/>
        <v xml:space="preserve">Carex </v>
      </c>
      <c r="M1696" t="str">
        <f t="shared" si="150"/>
        <v xml:space="preserve"> curvula</v>
      </c>
      <c r="N1696" t="str">
        <f t="shared" si="151"/>
        <v>curvula</v>
      </c>
      <c r="O1696" t="str">
        <f t="shared" si="148"/>
        <v>Subspecies</v>
      </c>
      <c r="P1696" t="str">
        <f t="shared" si="152"/>
        <v/>
      </c>
      <c r="Q1696" t="str">
        <f>LOOKUP(A1696,Formation!$A$2:$A$10,Formation!$B$2:$B$10)</f>
        <v>Grünland (Naturrasen, Wiesen und Weiden)</v>
      </c>
      <c r="R1696" t="str" cm="1">
        <f t="array" ref="R1696">INDEX(Klasse!$D$2:$D$42,MATCH(1,(A1696=Klasse!$A$2:$A$42) * (Species!B1696=Klasse!$B$2:$B$42),0))</f>
        <v>Gebirgs-Magerrasen</v>
      </c>
    </row>
    <row r="1697" spans="1:18" x14ac:dyDescent="0.3">
      <c r="A1697" s="10">
        <v>4</v>
      </c>
      <c r="B1697" s="10">
        <v>3</v>
      </c>
      <c r="C1697" s="10">
        <v>7</v>
      </c>
      <c r="E1697" t="str">
        <f>IF(C1697="",Options!$A$3,IF(D1697="",Options!$A$4,Options!$A$5))</f>
        <v>Verband</v>
      </c>
      <c r="F1697" t="str" cm="1">
        <f t="array" ref="F1697">IF(E1697=Options!$A$3,"",IF(E1697=Options!$A$4,INDEX(Verband!$E$2:$E$179,MATCH(1,(A1697=Verband!$A$2:$A$179) * (Species!B1697=Verband!$B$2:$B$179) * (Species!C1697=Verband!$C$2:$C$179),0)),IF(E1697=Options!$A$5,INDEX(Assoziation!$F$2:$F$96,MATCH(1,(A1697=Assoziation!$A$2:$A$96) * (Species!B1697=Assoziation!$B$2:$B$96) * (Species!C1697=Assoziation!$C$2:$C$96) * (Species!D1697=Assoziation!$D$2:$D$96),0)),"")))</f>
        <v>Caricion curvulae</v>
      </c>
      <c r="G1697" t="str" cm="1">
        <f t="array" ref="G1697">IF(E1697=Options!$A$3,INDEX(Klasse!$D$2:$D$42,MATCH(1,(A1697=Klasse!$A$2:$A$42) * (Species!B1697=Klasse!$B$2:$B$42),0)),IF(E1697=Options!$A$4,INDEX(Verband!$F$2:$F$179,MATCH(1,(A1697=Verband!$A$2:$A$179) * (Species!B1697=Verband!$B$2:$B$179) * (Species!C1697=Verband!$C$2:$C$179),0)),IF(E1697=Options!$A$5,INDEX(Assoziation!$G$2:$G$96,MATCH(1,(A1697=Assoziation!$A$2:$A$96) * (Species!B1697=Assoziation!$B$2:$B$96) * (Species!C1697=Assoziation!$C$2:$C$96) * (Species!D1697=Assoziation!$D$2:$D$96),0)),"")))</f>
        <v>Krummseggenrasen</v>
      </c>
      <c r="H1697" s="11" t="s">
        <v>1618</v>
      </c>
      <c r="I1697" s="10">
        <v>1</v>
      </c>
      <c r="J1697" s="10">
        <v>1</v>
      </c>
      <c r="K1697" s="10">
        <v>0</v>
      </c>
      <c r="L1697" t="str">
        <f t="shared" si="149"/>
        <v xml:space="preserve">Festuca </v>
      </c>
      <c r="M1697" t="str">
        <f t="shared" si="150"/>
        <v xml:space="preserve"> halleri</v>
      </c>
      <c r="N1697" t="str">
        <f t="shared" si="151"/>
        <v>halleri</v>
      </c>
      <c r="O1697" t="str">
        <f t="shared" si="148"/>
        <v>Subspecies</v>
      </c>
      <c r="P1697" t="str">
        <f t="shared" si="152"/>
        <v/>
      </c>
      <c r="Q1697" t="str">
        <f>LOOKUP(A1697,Formation!$A$2:$A$10,Formation!$B$2:$B$10)</f>
        <v>Grünland (Naturrasen, Wiesen und Weiden)</v>
      </c>
      <c r="R1697" t="str" cm="1">
        <f t="array" ref="R1697">INDEX(Klasse!$D$2:$D$42,MATCH(1,(A1697=Klasse!$A$2:$A$42) * (Species!B1697=Klasse!$B$2:$B$42),0))</f>
        <v>Gebirgs-Magerrasen</v>
      </c>
    </row>
    <row r="1698" spans="1:18" x14ac:dyDescent="0.3">
      <c r="A1698" s="10">
        <v>4</v>
      </c>
      <c r="B1698" s="10">
        <v>3</v>
      </c>
      <c r="C1698" s="10">
        <v>7</v>
      </c>
      <c r="E1698" t="str">
        <f>IF(C1698="",Options!$A$3,IF(D1698="",Options!$A$4,Options!$A$5))</f>
        <v>Verband</v>
      </c>
      <c r="F1698" t="str" cm="1">
        <f t="array" ref="F1698">IF(E1698=Options!$A$3,"",IF(E1698=Options!$A$4,INDEX(Verband!$E$2:$E$179,MATCH(1,(A1698=Verband!$A$2:$A$179) * (Species!B1698=Verband!$B$2:$B$179) * (Species!C1698=Verband!$C$2:$C$179),0)),IF(E1698=Options!$A$5,INDEX(Assoziation!$F$2:$F$96,MATCH(1,(A1698=Assoziation!$A$2:$A$96) * (Species!B1698=Assoziation!$B$2:$B$96) * (Species!C1698=Assoziation!$C$2:$C$96) * (Species!D1698=Assoziation!$D$2:$D$96),0)),"")))</f>
        <v>Caricion curvulae</v>
      </c>
      <c r="G1698" t="str" cm="1">
        <f t="array" ref="G1698">IF(E1698=Options!$A$3,INDEX(Klasse!$D$2:$D$42,MATCH(1,(A1698=Klasse!$A$2:$A$42) * (Species!B1698=Klasse!$B$2:$B$42),0)),IF(E1698=Options!$A$4,INDEX(Verband!$F$2:$F$179,MATCH(1,(A1698=Verband!$A$2:$A$179) * (Species!B1698=Verband!$B$2:$B$179) * (Species!C1698=Verband!$C$2:$C$179),0)),IF(E1698=Options!$A$5,INDEX(Assoziation!$G$2:$G$96,MATCH(1,(A1698=Assoziation!$A$2:$A$96) * (Species!B1698=Assoziation!$B$2:$B$96) * (Species!C1698=Assoziation!$C$2:$C$96) * (Species!D1698=Assoziation!$D$2:$D$96),0)),"")))</f>
        <v>Krummseggenrasen</v>
      </c>
      <c r="H1698" s="11" t="s">
        <v>1619</v>
      </c>
      <c r="I1698" s="10">
        <v>1</v>
      </c>
      <c r="J1698" s="10">
        <v>0</v>
      </c>
      <c r="K1698" s="10">
        <v>0</v>
      </c>
      <c r="L1698" t="str">
        <f t="shared" si="149"/>
        <v xml:space="preserve">Gentiana </v>
      </c>
      <c r="M1698" t="str">
        <f t="shared" si="150"/>
        <v xml:space="preserve"> alpina</v>
      </c>
      <c r="N1698" t="str">
        <f t="shared" si="151"/>
        <v/>
      </c>
      <c r="O1698" t="str">
        <f t="shared" si="148"/>
        <v>Species</v>
      </c>
      <c r="P1698" t="str">
        <f t="shared" si="152"/>
        <v>Vill.</v>
      </c>
      <c r="Q1698" t="str">
        <f>LOOKUP(A1698,Formation!$A$2:$A$10,Formation!$B$2:$B$10)</f>
        <v>Grünland (Naturrasen, Wiesen und Weiden)</v>
      </c>
      <c r="R1698" t="str" cm="1">
        <f t="array" ref="R1698">INDEX(Klasse!$D$2:$D$42,MATCH(1,(A1698=Klasse!$A$2:$A$42) * (Species!B1698=Klasse!$B$2:$B$42),0))</f>
        <v>Gebirgs-Magerrasen</v>
      </c>
    </row>
    <row r="1699" spans="1:18" x14ac:dyDescent="0.3">
      <c r="A1699" s="10">
        <v>4</v>
      </c>
      <c r="B1699" s="10">
        <v>3</v>
      </c>
      <c r="C1699" s="10">
        <v>7</v>
      </c>
      <c r="E1699" t="str">
        <f>IF(C1699="",Options!$A$3,IF(D1699="",Options!$A$4,Options!$A$5))</f>
        <v>Verband</v>
      </c>
      <c r="F1699" t="str" cm="1">
        <f t="array" ref="F1699">IF(E1699=Options!$A$3,"",IF(E1699=Options!$A$4,INDEX(Verband!$E$2:$E$179,MATCH(1,(A1699=Verband!$A$2:$A$179) * (Species!B1699=Verband!$B$2:$B$179) * (Species!C1699=Verband!$C$2:$C$179),0)),IF(E1699=Options!$A$5,INDEX(Assoziation!$F$2:$F$96,MATCH(1,(A1699=Assoziation!$A$2:$A$96) * (Species!B1699=Assoziation!$B$2:$B$96) * (Species!C1699=Assoziation!$C$2:$C$96) * (Species!D1699=Assoziation!$D$2:$D$96),0)),"")))</f>
        <v>Caricion curvulae</v>
      </c>
      <c r="G1699" t="str" cm="1">
        <f t="array" ref="G1699">IF(E1699=Options!$A$3,INDEX(Klasse!$D$2:$D$42,MATCH(1,(A1699=Klasse!$A$2:$A$42) * (Species!B1699=Klasse!$B$2:$B$42),0)),IF(E1699=Options!$A$4,INDEX(Verband!$F$2:$F$179,MATCH(1,(A1699=Verband!$A$2:$A$179) * (Species!B1699=Verband!$B$2:$B$179) * (Species!C1699=Verband!$C$2:$C$179),0)),IF(E1699=Options!$A$5,INDEX(Assoziation!$G$2:$G$96,MATCH(1,(A1699=Assoziation!$A$2:$A$96) * (Species!B1699=Assoziation!$B$2:$B$96) * (Species!C1699=Assoziation!$C$2:$C$96) * (Species!D1699=Assoziation!$D$2:$D$96),0)),"")))</f>
        <v>Krummseggenrasen</v>
      </c>
      <c r="H1699" s="11" t="s">
        <v>1620</v>
      </c>
      <c r="I1699" s="10">
        <v>1</v>
      </c>
      <c r="J1699" s="10">
        <v>0</v>
      </c>
      <c r="K1699" s="10">
        <v>0</v>
      </c>
      <c r="L1699" t="str">
        <f t="shared" si="149"/>
        <v xml:space="preserve">Hieracium </v>
      </c>
      <c r="M1699" t="str">
        <f t="shared" si="150"/>
        <v xml:space="preserve"> piliferum</v>
      </c>
      <c r="N1699" t="str">
        <f t="shared" si="151"/>
        <v/>
      </c>
      <c r="O1699" t="str">
        <f t="shared" si="148"/>
        <v>aggr</v>
      </c>
      <c r="P1699" t="str">
        <f t="shared" si="152"/>
        <v/>
      </c>
      <c r="Q1699" t="str">
        <f>LOOKUP(A1699,Formation!$A$2:$A$10,Formation!$B$2:$B$10)</f>
        <v>Grünland (Naturrasen, Wiesen und Weiden)</v>
      </c>
      <c r="R1699" t="str" cm="1">
        <f t="array" ref="R1699">INDEX(Klasse!$D$2:$D$42,MATCH(1,(A1699=Klasse!$A$2:$A$42) * (Species!B1699=Klasse!$B$2:$B$42),0))</f>
        <v>Gebirgs-Magerrasen</v>
      </c>
    </row>
    <row r="1700" spans="1:18" x14ac:dyDescent="0.3">
      <c r="A1700" s="10">
        <v>4</v>
      </c>
      <c r="B1700" s="10">
        <v>3</v>
      </c>
      <c r="C1700" s="10">
        <v>7</v>
      </c>
      <c r="E1700" t="str">
        <f>IF(C1700="",Options!$A$3,IF(D1700="",Options!$A$4,Options!$A$5))</f>
        <v>Verband</v>
      </c>
      <c r="F1700" t="str" cm="1">
        <f t="array" ref="F1700">IF(E1700=Options!$A$3,"",IF(E1700=Options!$A$4,INDEX(Verband!$E$2:$E$179,MATCH(1,(A1700=Verband!$A$2:$A$179) * (Species!B1700=Verband!$B$2:$B$179) * (Species!C1700=Verband!$C$2:$C$179),0)),IF(E1700=Options!$A$5,INDEX(Assoziation!$F$2:$F$96,MATCH(1,(A1700=Assoziation!$A$2:$A$96) * (Species!B1700=Assoziation!$B$2:$B$96) * (Species!C1700=Assoziation!$C$2:$C$96) * (Species!D1700=Assoziation!$D$2:$D$96),0)),"")))</f>
        <v>Caricion curvulae</v>
      </c>
      <c r="G1700" t="str" cm="1">
        <f t="array" ref="G1700">IF(E1700=Options!$A$3,INDEX(Klasse!$D$2:$D$42,MATCH(1,(A1700=Klasse!$A$2:$A$42) * (Species!B1700=Klasse!$B$2:$B$42),0)),IF(E1700=Options!$A$4,INDEX(Verband!$F$2:$F$179,MATCH(1,(A1700=Verband!$A$2:$A$179) * (Species!B1700=Verband!$B$2:$B$179) * (Species!C1700=Verband!$C$2:$C$179),0)),IF(E1700=Options!$A$5,INDEX(Assoziation!$G$2:$G$96,MATCH(1,(A1700=Assoziation!$A$2:$A$96) * (Species!B1700=Assoziation!$B$2:$B$96) * (Species!C1700=Assoziation!$C$2:$C$96) * (Species!D1700=Assoziation!$D$2:$D$96),0)),"")))</f>
        <v>Krummseggenrasen</v>
      </c>
      <c r="H1700" s="11" t="s">
        <v>1621</v>
      </c>
      <c r="I1700" s="10">
        <v>1</v>
      </c>
      <c r="J1700" s="10">
        <v>1</v>
      </c>
      <c r="K1700" s="10">
        <v>0</v>
      </c>
      <c r="L1700" t="str">
        <f t="shared" si="149"/>
        <v xml:space="preserve">Juncus </v>
      </c>
      <c r="M1700" t="str">
        <f t="shared" si="150"/>
        <v xml:space="preserve"> trifidus</v>
      </c>
      <c r="N1700" t="str">
        <f t="shared" si="151"/>
        <v/>
      </c>
      <c r="O1700" t="str">
        <f t="shared" si="148"/>
        <v>Species</v>
      </c>
      <c r="P1700" t="str">
        <f t="shared" si="152"/>
        <v>L.</v>
      </c>
      <c r="Q1700" t="str">
        <f>LOOKUP(A1700,Formation!$A$2:$A$10,Formation!$B$2:$B$10)</f>
        <v>Grünland (Naturrasen, Wiesen und Weiden)</v>
      </c>
      <c r="R1700" t="str" cm="1">
        <f t="array" ref="R1700">INDEX(Klasse!$D$2:$D$42,MATCH(1,(A1700=Klasse!$A$2:$A$42) * (Species!B1700=Klasse!$B$2:$B$42),0))</f>
        <v>Gebirgs-Magerrasen</v>
      </c>
    </row>
    <row r="1701" spans="1:18" x14ac:dyDescent="0.3">
      <c r="A1701" s="10">
        <v>4</v>
      </c>
      <c r="B1701" s="10">
        <v>3</v>
      </c>
      <c r="C1701" s="10">
        <v>7</v>
      </c>
      <c r="E1701" t="str">
        <f>IF(C1701="",Options!$A$3,IF(D1701="",Options!$A$4,Options!$A$5))</f>
        <v>Verband</v>
      </c>
      <c r="F1701" t="str" cm="1">
        <f t="array" ref="F1701">IF(E1701=Options!$A$3,"",IF(E1701=Options!$A$4,INDEX(Verband!$E$2:$E$179,MATCH(1,(A1701=Verband!$A$2:$A$179) * (Species!B1701=Verband!$B$2:$B$179) * (Species!C1701=Verband!$C$2:$C$179),0)),IF(E1701=Options!$A$5,INDEX(Assoziation!$F$2:$F$96,MATCH(1,(A1701=Assoziation!$A$2:$A$96) * (Species!B1701=Assoziation!$B$2:$B$96) * (Species!C1701=Assoziation!$C$2:$C$96) * (Species!D1701=Assoziation!$D$2:$D$96),0)),"")))</f>
        <v>Caricion curvulae</v>
      </c>
      <c r="G1701" t="str" cm="1">
        <f t="array" ref="G1701">IF(E1701=Options!$A$3,INDEX(Klasse!$D$2:$D$42,MATCH(1,(A1701=Klasse!$A$2:$A$42) * (Species!B1701=Klasse!$B$2:$B$42),0)),IF(E1701=Options!$A$4,INDEX(Verband!$F$2:$F$179,MATCH(1,(A1701=Verband!$A$2:$A$179) * (Species!B1701=Verband!$B$2:$B$179) * (Species!C1701=Verband!$C$2:$C$179),0)),IF(E1701=Options!$A$5,INDEX(Assoziation!$G$2:$G$96,MATCH(1,(A1701=Assoziation!$A$2:$A$96) * (Species!B1701=Assoziation!$B$2:$B$96) * (Species!C1701=Assoziation!$C$2:$C$96) * (Species!D1701=Assoziation!$D$2:$D$96),0)),"")))</f>
        <v>Krummseggenrasen</v>
      </c>
      <c r="H1701" s="11" t="s">
        <v>1622</v>
      </c>
      <c r="I1701" s="10">
        <v>1</v>
      </c>
      <c r="J1701" s="10">
        <v>0</v>
      </c>
      <c r="K1701" s="10">
        <v>0</v>
      </c>
      <c r="L1701" t="str">
        <f t="shared" si="149"/>
        <v xml:space="preserve">Minuartia </v>
      </c>
      <c r="M1701" t="str">
        <f t="shared" si="150"/>
        <v xml:space="preserve"> recurva</v>
      </c>
      <c r="N1701" t="str">
        <f t="shared" si="151"/>
        <v/>
      </c>
      <c r="O1701" t="str">
        <f t="shared" si="148"/>
        <v>Species</v>
      </c>
      <c r="P1701" t="str">
        <f t="shared" si="152"/>
        <v>(All.) Schinz &amp; Thell.</v>
      </c>
      <c r="Q1701" t="str">
        <f>LOOKUP(A1701,Formation!$A$2:$A$10,Formation!$B$2:$B$10)</f>
        <v>Grünland (Naturrasen, Wiesen und Weiden)</v>
      </c>
      <c r="R1701" t="str" cm="1">
        <f t="array" ref="R1701">INDEX(Klasse!$D$2:$D$42,MATCH(1,(A1701=Klasse!$A$2:$A$42) * (Species!B1701=Klasse!$B$2:$B$42),0))</f>
        <v>Gebirgs-Magerrasen</v>
      </c>
    </row>
    <row r="1702" spans="1:18" x14ac:dyDescent="0.3">
      <c r="A1702" s="10">
        <v>4</v>
      </c>
      <c r="B1702" s="10">
        <v>3</v>
      </c>
      <c r="C1702" s="10">
        <v>7</v>
      </c>
      <c r="E1702" t="str">
        <f>IF(C1702="",Options!$A$3,IF(D1702="",Options!$A$4,Options!$A$5))</f>
        <v>Verband</v>
      </c>
      <c r="F1702" t="str" cm="1">
        <f t="array" ref="F1702">IF(E1702=Options!$A$3,"",IF(E1702=Options!$A$4,INDEX(Verband!$E$2:$E$179,MATCH(1,(A1702=Verband!$A$2:$A$179) * (Species!B1702=Verband!$B$2:$B$179) * (Species!C1702=Verband!$C$2:$C$179),0)),IF(E1702=Options!$A$5,INDEX(Assoziation!$F$2:$F$96,MATCH(1,(A1702=Assoziation!$A$2:$A$96) * (Species!B1702=Assoziation!$B$2:$B$96) * (Species!C1702=Assoziation!$C$2:$C$96) * (Species!D1702=Assoziation!$D$2:$D$96),0)),"")))</f>
        <v>Caricion curvulae</v>
      </c>
      <c r="G1702" t="str" cm="1">
        <f t="array" ref="G1702">IF(E1702=Options!$A$3,INDEX(Klasse!$D$2:$D$42,MATCH(1,(A1702=Klasse!$A$2:$A$42) * (Species!B1702=Klasse!$B$2:$B$42),0)),IF(E1702=Options!$A$4,INDEX(Verband!$F$2:$F$179,MATCH(1,(A1702=Verband!$A$2:$A$179) * (Species!B1702=Verband!$B$2:$B$179) * (Species!C1702=Verband!$C$2:$C$179),0)),IF(E1702=Options!$A$5,INDEX(Assoziation!$G$2:$G$96,MATCH(1,(A1702=Assoziation!$A$2:$A$96) * (Species!B1702=Assoziation!$B$2:$B$96) * (Species!C1702=Assoziation!$C$2:$C$96) * (Species!D1702=Assoziation!$D$2:$D$96),0)),"")))</f>
        <v>Krummseggenrasen</v>
      </c>
      <c r="H1702" s="11" t="s">
        <v>1623</v>
      </c>
      <c r="I1702" s="10">
        <v>1</v>
      </c>
      <c r="J1702" s="10">
        <v>0</v>
      </c>
      <c r="K1702" s="10">
        <v>0</v>
      </c>
      <c r="L1702" t="str">
        <f t="shared" si="149"/>
        <v xml:space="preserve">Oreochloa </v>
      </c>
      <c r="M1702" t="str">
        <f t="shared" si="150"/>
        <v xml:space="preserve"> disticha</v>
      </c>
      <c r="N1702" t="str">
        <f t="shared" si="151"/>
        <v/>
      </c>
      <c r="O1702" t="str">
        <f t="shared" si="148"/>
        <v>Species</v>
      </c>
      <c r="P1702" t="str">
        <f t="shared" si="152"/>
        <v>(Wulfen) Link</v>
      </c>
      <c r="Q1702" t="str">
        <f>LOOKUP(A1702,Formation!$A$2:$A$10,Formation!$B$2:$B$10)</f>
        <v>Grünland (Naturrasen, Wiesen und Weiden)</v>
      </c>
      <c r="R1702" t="str" cm="1">
        <f t="array" ref="R1702">INDEX(Klasse!$D$2:$D$42,MATCH(1,(A1702=Klasse!$A$2:$A$42) * (Species!B1702=Klasse!$B$2:$B$42),0))</f>
        <v>Gebirgs-Magerrasen</v>
      </c>
    </row>
    <row r="1703" spans="1:18" x14ac:dyDescent="0.3">
      <c r="A1703" s="10">
        <v>4</v>
      </c>
      <c r="B1703" s="10">
        <v>3</v>
      </c>
      <c r="C1703" s="10">
        <v>7</v>
      </c>
      <c r="E1703" t="str">
        <f>IF(C1703="",Options!$A$3,IF(D1703="",Options!$A$4,Options!$A$5))</f>
        <v>Verband</v>
      </c>
      <c r="F1703" t="str" cm="1">
        <f t="array" ref="F1703">IF(E1703=Options!$A$3,"",IF(E1703=Options!$A$4,INDEX(Verband!$E$2:$E$179,MATCH(1,(A1703=Verband!$A$2:$A$179) * (Species!B1703=Verband!$B$2:$B$179) * (Species!C1703=Verband!$C$2:$C$179),0)),IF(E1703=Options!$A$5,INDEX(Assoziation!$F$2:$F$96,MATCH(1,(A1703=Assoziation!$A$2:$A$96) * (Species!B1703=Assoziation!$B$2:$B$96) * (Species!C1703=Assoziation!$C$2:$C$96) * (Species!D1703=Assoziation!$D$2:$D$96),0)),"")))</f>
        <v>Caricion curvulae</v>
      </c>
      <c r="G1703" t="str" cm="1">
        <f t="array" ref="G1703">IF(E1703=Options!$A$3,INDEX(Klasse!$D$2:$D$42,MATCH(1,(A1703=Klasse!$A$2:$A$42) * (Species!B1703=Klasse!$B$2:$B$42),0)),IF(E1703=Options!$A$4,INDEX(Verband!$F$2:$F$179,MATCH(1,(A1703=Verband!$A$2:$A$179) * (Species!B1703=Verband!$B$2:$B$179) * (Species!C1703=Verband!$C$2:$C$179),0)),IF(E1703=Options!$A$5,INDEX(Assoziation!$G$2:$G$96,MATCH(1,(A1703=Assoziation!$A$2:$A$96) * (Species!B1703=Assoziation!$B$2:$B$96) * (Species!C1703=Assoziation!$C$2:$C$96) * (Species!D1703=Assoziation!$D$2:$D$96),0)),"")))</f>
        <v>Krummseggenrasen</v>
      </c>
      <c r="H1703" s="11" t="s">
        <v>1624</v>
      </c>
      <c r="I1703" s="10">
        <v>1</v>
      </c>
      <c r="J1703" s="10">
        <v>0</v>
      </c>
      <c r="K1703" s="10">
        <v>0</v>
      </c>
      <c r="L1703" t="str">
        <f t="shared" si="149"/>
        <v xml:space="preserve">Pedicularis </v>
      </c>
      <c r="M1703" t="str">
        <f t="shared" si="150"/>
        <v xml:space="preserve"> kerneri</v>
      </c>
      <c r="N1703" t="str">
        <f t="shared" si="151"/>
        <v/>
      </c>
      <c r="O1703" t="str">
        <f t="shared" si="148"/>
        <v>Species</v>
      </c>
      <c r="P1703" t="str">
        <f t="shared" si="152"/>
        <v>Dalla Torre</v>
      </c>
      <c r="Q1703" t="str">
        <f>LOOKUP(A1703,Formation!$A$2:$A$10,Formation!$B$2:$B$10)</f>
        <v>Grünland (Naturrasen, Wiesen und Weiden)</v>
      </c>
      <c r="R1703" t="str" cm="1">
        <f t="array" ref="R1703">INDEX(Klasse!$D$2:$D$42,MATCH(1,(A1703=Klasse!$A$2:$A$42) * (Species!B1703=Klasse!$B$2:$B$42),0))</f>
        <v>Gebirgs-Magerrasen</v>
      </c>
    </row>
    <row r="1704" spans="1:18" x14ac:dyDescent="0.3">
      <c r="A1704" s="10">
        <v>4</v>
      </c>
      <c r="B1704" s="10">
        <v>3</v>
      </c>
      <c r="C1704" s="10">
        <v>7</v>
      </c>
      <c r="E1704" t="str">
        <f>IF(C1704="",Options!$A$3,IF(D1704="",Options!$A$4,Options!$A$5))</f>
        <v>Verband</v>
      </c>
      <c r="F1704" t="str" cm="1">
        <f t="array" ref="F1704">IF(E1704=Options!$A$3,"",IF(E1704=Options!$A$4,INDEX(Verband!$E$2:$E$179,MATCH(1,(A1704=Verband!$A$2:$A$179) * (Species!B1704=Verband!$B$2:$B$179) * (Species!C1704=Verband!$C$2:$C$179),0)),IF(E1704=Options!$A$5,INDEX(Assoziation!$F$2:$F$96,MATCH(1,(A1704=Assoziation!$A$2:$A$96) * (Species!B1704=Assoziation!$B$2:$B$96) * (Species!C1704=Assoziation!$C$2:$C$96) * (Species!D1704=Assoziation!$D$2:$D$96),0)),"")))</f>
        <v>Caricion curvulae</v>
      </c>
      <c r="G1704" t="str" cm="1">
        <f t="array" ref="G1704">IF(E1704=Options!$A$3,INDEX(Klasse!$D$2:$D$42,MATCH(1,(A1704=Klasse!$A$2:$A$42) * (Species!B1704=Klasse!$B$2:$B$42),0)),IF(E1704=Options!$A$4,INDEX(Verband!$F$2:$F$179,MATCH(1,(A1704=Verband!$A$2:$A$179) * (Species!B1704=Verband!$B$2:$B$179) * (Species!C1704=Verband!$C$2:$C$179),0)),IF(E1704=Options!$A$5,INDEX(Assoziation!$G$2:$G$96,MATCH(1,(A1704=Assoziation!$A$2:$A$96) * (Species!B1704=Assoziation!$B$2:$B$96) * (Species!C1704=Assoziation!$C$2:$C$96) * (Species!D1704=Assoziation!$D$2:$D$96),0)),"")))</f>
        <v>Krummseggenrasen</v>
      </c>
      <c r="H1704" s="11" t="s">
        <v>1625</v>
      </c>
      <c r="I1704" s="10">
        <v>1</v>
      </c>
      <c r="J1704" s="10">
        <v>0</v>
      </c>
      <c r="K1704" s="10">
        <v>0</v>
      </c>
      <c r="L1704" t="str">
        <f t="shared" si="149"/>
        <v xml:space="preserve">Phyteuma </v>
      </c>
      <c r="M1704" t="str">
        <f t="shared" si="150"/>
        <v xml:space="preserve"> globulariifolium</v>
      </c>
      <c r="N1704" t="str">
        <f t="shared" si="151"/>
        <v>globulariifolium</v>
      </c>
      <c r="O1704" t="str">
        <f t="shared" si="148"/>
        <v>Subspecies</v>
      </c>
      <c r="P1704" t="str">
        <f t="shared" si="152"/>
        <v/>
      </c>
      <c r="Q1704" t="str">
        <f>LOOKUP(A1704,Formation!$A$2:$A$10,Formation!$B$2:$B$10)</f>
        <v>Grünland (Naturrasen, Wiesen und Weiden)</v>
      </c>
      <c r="R1704" t="str" cm="1">
        <f t="array" ref="R1704">INDEX(Klasse!$D$2:$D$42,MATCH(1,(A1704=Klasse!$A$2:$A$42) * (Species!B1704=Klasse!$B$2:$B$42),0))</f>
        <v>Gebirgs-Magerrasen</v>
      </c>
    </row>
    <row r="1705" spans="1:18" x14ac:dyDescent="0.3">
      <c r="A1705" s="10">
        <v>4</v>
      </c>
      <c r="B1705" s="10">
        <v>3</v>
      </c>
      <c r="C1705" s="10">
        <v>7</v>
      </c>
      <c r="E1705" t="str">
        <f>IF(C1705="",Options!$A$3,IF(D1705="",Options!$A$4,Options!$A$5))</f>
        <v>Verband</v>
      </c>
      <c r="F1705" t="str" cm="1">
        <f t="array" ref="F1705">IF(E1705=Options!$A$3,"",IF(E1705=Options!$A$4,INDEX(Verband!$E$2:$E$179,MATCH(1,(A1705=Verband!$A$2:$A$179) * (Species!B1705=Verband!$B$2:$B$179) * (Species!C1705=Verband!$C$2:$C$179),0)),IF(E1705=Options!$A$5,INDEX(Assoziation!$F$2:$F$96,MATCH(1,(A1705=Assoziation!$A$2:$A$96) * (Species!B1705=Assoziation!$B$2:$B$96) * (Species!C1705=Assoziation!$C$2:$C$96) * (Species!D1705=Assoziation!$D$2:$D$96),0)),"")))</f>
        <v>Caricion curvulae</v>
      </c>
      <c r="G1705" t="str" cm="1">
        <f t="array" ref="G1705">IF(E1705=Options!$A$3,INDEX(Klasse!$D$2:$D$42,MATCH(1,(A1705=Klasse!$A$2:$A$42) * (Species!B1705=Klasse!$B$2:$B$42),0)),IF(E1705=Options!$A$4,INDEX(Verband!$F$2:$F$179,MATCH(1,(A1705=Verband!$A$2:$A$179) * (Species!B1705=Verband!$B$2:$B$179) * (Species!C1705=Verband!$C$2:$C$179),0)),IF(E1705=Options!$A$5,INDEX(Assoziation!$G$2:$G$96,MATCH(1,(A1705=Assoziation!$A$2:$A$96) * (Species!B1705=Assoziation!$B$2:$B$96) * (Species!C1705=Assoziation!$C$2:$C$96) * (Species!D1705=Assoziation!$D$2:$D$96),0)),"")))</f>
        <v>Krummseggenrasen</v>
      </c>
      <c r="H1705" s="11" t="s">
        <v>1626</v>
      </c>
      <c r="I1705" s="10">
        <v>1</v>
      </c>
      <c r="J1705" s="10">
        <v>0</v>
      </c>
      <c r="K1705" s="10">
        <v>0</v>
      </c>
      <c r="L1705" t="str">
        <f t="shared" si="149"/>
        <v xml:space="preserve">Potentilla </v>
      </c>
      <c r="M1705" t="str">
        <f t="shared" si="150"/>
        <v xml:space="preserve"> frigida</v>
      </c>
      <c r="N1705" t="str">
        <f t="shared" si="151"/>
        <v/>
      </c>
      <c r="O1705" t="str">
        <f t="shared" si="148"/>
        <v>Species</v>
      </c>
      <c r="P1705" t="str">
        <f t="shared" si="152"/>
        <v>Vill.</v>
      </c>
      <c r="Q1705" t="str">
        <f>LOOKUP(A1705,Formation!$A$2:$A$10,Formation!$B$2:$B$10)</f>
        <v>Grünland (Naturrasen, Wiesen und Weiden)</v>
      </c>
      <c r="R1705" t="str" cm="1">
        <f t="array" ref="R1705">INDEX(Klasse!$D$2:$D$42,MATCH(1,(A1705=Klasse!$A$2:$A$42) * (Species!B1705=Klasse!$B$2:$B$42),0))</f>
        <v>Gebirgs-Magerrasen</v>
      </c>
    </row>
    <row r="1706" spans="1:18" x14ac:dyDescent="0.3">
      <c r="A1706" s="10">
        <v>4</v>
      </c>
      <c r="B1706" s="10">
        <v>3</v>
      </c>
      <c r="C1706" s="10">
        <v>7</v>
      </c>
      <c r="E1706" t="str">
        <f>IF(C1706="",Options!$A$3,IF(D1706="",Options!$A$4,Options!$A$5))</f>
        <v>Verband</v>
      </c>
      <c r="F1706" t="str" cm="1">
        <f t="array" ref="F1706">IF(E1706=Options!$A$3,"",IF(E1706=Options!$A$4,INDEX(Verband!$E$2:$E$179,MATCH(1,(A1706=Verband!$A$2:$A$179) * (Species!B1706=Verband!$B$2:$B$179) * (Species!C1706=Verband!$C$2:$C$179),0)),IF(E1706=Options!$A$5,INDEX(Assoziation!$F$2:$F$96,MATCH(1,(A1706=Assoziation!$A$2:$A$96) * (Species!B1706=Assoziation!$B$2:$B$96) * (Species!C1706=Assoziation!$C$2:$C$96) * (Species!D1706=Assoziation!$D$2:$D$96),0)),"")))</f>
        <v>Caricion curvulae</v>
      </c>
      <c r="G1706" t="str" cm="1">
        <f t="array" ref="G1706">IF(E1706=Options!$A$3,INDEX(Klasse!$D$2:$D$42,MATCH(1,(A1706=Klasse!$A$2:$A$42) * (Species!B1706=Klasse!$B$2:$B$42),0)),IF(E1706=Options!$A$4,INDEX(Verband!$F$2:$F$179,MATCH(1,(A1706=Verband!$A$2:$A$179) * (Species!B1706=Verband!$B$2:$B$179) * (Species!C1706=Verband!$C$2:$C$179),0)),IF(E1706=Options!$A$5,INDEX(Assoziation!$G$2:$G$96,MATCH(1,(A1706=Assoziation!$A$2:$A$96) * (Species!B1706=Assoziation!$B$2:$B$96) * (Species!C1706=Assoziation!$C$2:$C$96) * (Species!D1706=Assoziation!$D$2:$D$96),0)),"")))</f>
        <v>Krummseggenrasen</v>
      </c>
      <c r="H1706" s="11" t="s">
        <v>1627</v>
      </c>
      <c r="I1706" s="10">
        <v>1</v>
      </c>
      <c r="J1706" s="10">
        <v>1</v>
      </c>
      <c r="K1706" s="10">
        <v>0</v>
      </c>
      <c r="L1706" t="str">
        <f t="shared" si="149"/>
        <v xml:space="preserve">Senecio </v>
      </c>
      <c r="M1706" t="str">
        <f t="shared" si="150"/>
        <v xml:space="preserve"> incanus</v>
      </c>
      <c r="N1706" t="str">
        <f t="shared" si="151"/>
        <v>incanus</v>
      </c>
      <c r="O1706" t="str">
        <f t="shared" si="148"/>
        <v>Subspecies</v>
      </c>
      <c r="P1706" t="str">
        <f t="shared" si="152"/>
        <v/>
      </c>
      <c r="Q1706" t="str">
        <f>LOOKUP(A1706,Formation!$A$2:$A$10,Formation!$B$2:$B$10)</f>
        <v>Grünland (Naturrasen, Wiesen und Weiden)</v>
      </c>
      <c r="R1706" t="str" cm="1">
        <f t="array" ref="R1706">INDEX(Klasse!$D$2:$D$42,MATCH(1,(A1706=Klasse!$A$2:$A$42) * (Species!B1706=Klasse!$B$2:$B$42),0))</f>
        <v>Gebirgs-Magerrasen</v>
      </c>
    </row>
    <row r="1707" spans="1:18" x14ac:dyDescent="0.3">
      <c r="A1707" s="10">
        <v>4</v>
      </c>
      <c r="B1707" s="10">
        <v>3</v>
      </c>
      <c r="C1707" s="10">
        <v>7</v>
      </c>
      <c r="E1707" t="str">
        <f>IF(C1707="",Options!$A$3,IF(D1707="",Options!$A$4,Options!$A$5))</f>
        <v>Verband</v>
      </c>
      <c r="F1707" t="str" cm="1">
        <f t="array" ref="F1707">IF(E1707=Options!$A$3,"",IF(E1707=Options!$A$4,INDEX(Verband!$E$2:$E$179,MATCH(1,(A1707=Verband!$A$2:$A$179) * (Species!B1707=Verband!$B$2:$B$179) * (Species!C1707=Verband!$C$2:$C$179),0)),IF(E1707=Options!$A$5,INDEX(Assoziation!$F$2:$F$96,MATCH(1,(A1707=Assoziation!$A$2:$A$96) * (Species!B1707=Assoziation!$B$2:$B$96) * (Species!C1707=Assoziation!$C$2:$C$96) * (Species!D1707=Assoziation!$D$2:$D$96),0)),"")))</f>
        <v>Caricion curvulae</v>
      </c>
      <c r="G1707" t="str" cm="1">
        <f t="array" ref="G1707">IF(E1707=Options!$A$3,INDEX(Klasse!$D$2:$D$42,MATCH(1,(A1707=Klasse!$A$2:$A$42) * (Species!B1707=Klasse!$B$2:$B$42),0)),IF(E1707=Options!$A$4,INDEX(Verband!$F$2:$F$179,MATCH(1,(A1707=Verband!$A$2:$A$179) * (Species!B1707=Verband!$B$2:$B$179) * (Species!C1707=Verband!$C$2:$C$179),0)),IF(E1707=Options!$A$5,INDEX(Assoziation!$G$2:$G$96,MATCH(1,(A1707=Assoziation!$A$2:$A$96) * (Species!B1707=Assoziation!$B$2:$B$96) * (Species!C1707=Assoziation!$C$2:$C$96) * (Species!D1707=Assoziation!$D$2:$D$96),0)),"")))</f>
        <v>Krummseggenrasen</v>
      </c>
      <c r="H1707" s="11" t="s">
        <v>1628</v>
      </c>
      <c r="I1707" s="10">
        <v>1</v>
      </c>
      <c r="J1707" s="10">
        <v>0</v>
      </c>
      <c r="K1707" s="10">
        <v>0</v>
      </c>
      <c r="L1707" t="str">
        <f t="shared" si="149"/>
        <v xml:space="preserve">Silene </v>
      </c>
      <c r="M1707" t="str">
        <f t="shared" si="150"/>
        <v xml:space="preserve"> suecica</v>
      </c>
      <c r="N1707" t="str">
        <f t="shared" si="151"/>
        <v/>
      </c>
      <c r="O1707" t="str">
        <f t="shared" si="148"/>
        <v>Species</v>
      </c>
      <c r="P1707" t="str">
        <f t="shared" si="152"/>
        <v>(Lodd.) Greuter &amp; Burdet</v>
      </c>
      <c r="Q1707" t="str">
        <f>LOOKUP(A1707,Formation!$A$2:$A$10,Formation!$B$2:$B$10)</f>
        <v>Grünland (Naturrasen, Wiesen und Weiden)</v>
      </c>
      <c r="R1707" t="str" cm="1">
        <f t="array" ref="R1707">INDEX(Klasse!$D$2:$D$42,MATCH(1,(A1707=Klasse!$A$2:$A$42) * (Species!B1707=Klasse!$B$2:$B$42),0))</f>
        <v>Gebirgs-Magerrasen</v>
      </c>
    </row>
    <row r="1708" spans="1:18" x14ac:dyDescent="0.3">
      <c r="A1708" s="10">
        <v>4</v>
      </c>
      <c r="B1708" s="10">
        <v>3</v>
      </c>
      <c r="C1708" s="10">
        <v>7</v>
      </c>
      <c r="E1708" t="str">
        <f>IF(C1708="",Options!$A$3,IF(D1708="",Options!$A$4,Options!$A$5))</f>
        <v>Verband</v>
      </c>
      <c r="F1708" t="str" cm="1">
        <f t="array" ref="F1708">IF(E1708=Options!$A$3,"",IF(E1708=Options!$A$4,INDEX(Verband!$E$2:$E$179,MATCH(1,(A1708=Verband!$A$2:$A$179) * (Species!B1708=Verband!$B$2:$B$179) * (Species!C1708=Verband!$C$2:$C$179),0)),IF(E1708=Options!$A$5,INDEX(Assoziation!$F$2:$F$96,MATCH(1,(A1708=Assoziation!$A$2:$A$96) * (Species!B1708=Assoziation!$B$2:$B$96) * (Species!C1708=Assoziation!$C$2:$C$96) * (Species!D1708=Assoziation!$D$2:$D$96),0)),"")))</f>
        <v>Caricion curvulae</v>
      </c>
      <c r="G1708" t="str" cm="1">
        <f t="array" ref="G1708">IF(E1708=Options!$A$3,INDEX(Klasse!$D$2:$D$42,MATCH(1,(A1708=Klasse!$A$2:$A$42) * (Species!B1708=Klasse!$B$2:$B$42),0)),IF(E1708=Options!$A$4,INDEX(Verband!$F$2:$F$179,MATCH(1,(A1708=Verband!$A$2:$A$179) * (Species!B1708=Verband!$B$2:$B$179) * (Species!C1708=Verband!$C$2:$C$179),0)),IF(E1708=Options!$A$5,INDEX(Assoziation!$G$2:$G$96,MATCH(1,(A1708=Assoziation!$A$2:$A$96) * (Species!B1708=Assoziation!$B$2:$B$96) * (Species!C1708=Assoziation!$C$2:$C$96) * (Species!D1708=Assoziation!$D$2:$D$96),0)),"")))</f>
        <v>Krummseggenrasen</v>
      </c>
      <c r="H1708" s="11" t="s">
        <v>1629</v>
      </c>
      <c r="I1708" s="10">
        <v>0</v>
      </c>
      <c r="J1708" s="10">
        <v>0</v>
      </c>
      <c r="K1708" s="10">
        <v>0</v>
      </c>
      <c r="L1708" t="str">
        <f t="shared" si="149"/>
        <v xml:space="preserve">Agrostis </v>
      </c>
      <c r="M1708" t="str">
        <f t="shared" si="150"/>
        <v xml:space="preserve"> rupestris</v>
      </c>
      <c r="N1708" t="str">
        <f t="shared" si="151"/>
        <v/>
      </c>
      <c r="O1708" t="str">
        <f t="shared" si="148"/>
        <v>Species</v>
      </c>
      <c r="P1708" t="str">
        <f t="shared" si="152"/>
        <v>All.</v>
      </c>
      <c r="Q1708" t="str">
        <f>LOOKUP(A1708,Formation!$A$2:$A$10,Formation!$B$2:$B$10)</f>
        <v>Grünland (Naturrasen, Wiesen und Weiden)</v>
      </c>
      <c r="R1708" t="str" cm="1">
        <f t="array" ref="R1708">INDEX(Klasse!$D$2:$D$42,MATCH(1,(A1708=Klasse!$A$2:$A$42) * (Species!B1708=Klasse!$B$2:$B$42),0))</f>
        <v>Gebirgs-Magerrasen</v>
      </c>
    </row>
    <row r="1709" spans="1:18" x14ac:dyDescent="0.3">
      <c r="A1709" s="10">
        <v>4</v>
      </c>
      <c r="B1709" s="10">
        <v>3</v>
      </c>
      <c r="C1709" s="10">
        <v>7</v>
      </c>
      <c r="E1709" t="str">
        <f>IF(C1709="",Options!$A$3,IF(D1709="",Options!$A$4,Options!$A$5))</f>
        <v>Verband</v>
      </c>
      <c r="F1709" t="str" cm="1">
        <f t="array" ref="F1709">IF(E1709=Options!$A$3,"",IF(E1709=Options!$A$4,INDEX(Verband!$E$2:$E$179,MATCH(1,(A1709=Verband!$A$2:$A$179) * (Species!B1709=Verband!$B$2:$B$179) * (Species!C1709=Verband!$C$2:$C$179),0)),IF(E1709=Options!$A$5,INDEX(Assoziation!$F$2:$F$96,MATCH(1,(A1709=Assoziation!$A$2:$A$96) * (Species!B1709=Assoziation!$B$2:$B$96) * (Species!C1709=Assoziation!$C$2:$C$96) * (Species!D1709=Assoziation!$D$2:$D$96),0)),"")))</f>
        <v>Caricion curvulae</v>
      </c>
      <c r="G1709" t="str" cm="1">
        <f t="array" ref="G1709">IF(E1709=Options!$A$3,INDEX(Klasse!$D$2:$D$42,MATCH(1,(A1709=Klasse!$A$2:$A$42) * (Species!B1709=Klasse!$B$2:$B$42),0)),IF(E1709=Options!$A$4,INDEX(Verband!$F$2:$F$179,MATCH(1,(A1709=Verband!$A$2:$A$179) * (Species!B1709=Verband!$B$2:$B$179) * (Species!C1709=Verband!$C$2:$C$179),0)),IF(E1709=Options!$A$5,INDEX(Assoziation!$G$2:$G$96,MATCH(1,(A1709=Assoziation!$A$2:$A$96) * (Species!B1709=Assoziation!$B$2:$B$96) * (Species!C1709=Assoziation!$C$2:$C$96) * (Species!D1709=Assoziation!$D$2:$D$96),0)),"")))</f>
        <v>Krummseggenrasen</v>
      </c>
      <c r="H1709" s="11" t="s">
        <v>1630</v>
      </c>
      <c r="I1709" s="10">
        <v>0</v>
      </c>
      <c r="J1709" s="10">
        <v>0</v>
      </c>
      <c r="K1709" s="10">
        <v>0</v>
      </c>
      <c r="L1709" t="str">
        <f t="shared" si="149"/>
        <v xml:space="preserve">Androsace </v>
      </c>
      <c r="M1709" t="str">
        <f t="shared" si="150"/>
        <v xml:space="preserve"> obtusifolia</v>
      </c>
      <c r="N1709" t="str">
        <f t="shared" si="151"/>
        <v/>
      </c>
      <c r="O1709" t="str">
        <f t="shared" si="148"/>
        <v>Species</v>
      </c>
      <c r="P1709" t="str">
        <f t="shared" si="152"/>
        <v>All.</v>
      </c>
      <c r="Q1709" t="str">
        <f>LOOKUP(A1709,Formation!$A$2:$A$10,Formation!$B$2:$B$10)</f>
        <v>Grünland (Naturrasen, Wiesen und Weiden)</v>
      </c>
      <c r="R1709" t="str" cm="1">
        <f t="array" ref="R1709">INDEX(Klasse!$D$2:$D$42,MATCH(1,(A1709=Klasse!$A$2:$A$42) * (Species!B1709=Klasse!$B$2:$B$42),0))</f>
        <v>Gebirgs-Magerrasen</v>
      </c>
    </row>
    <row r="1710" spans="1:18" x14ac:dyDescent="0.3">
      <c r="A1710" s="10">
        <v>4</v>
      </c>
      <c r="B1710" s="10">
        <v>3</v>
      </c>
      <c r="C1710" s="10">
        <v>7</v>
      </c>
      <c r="E1710" t="str">
        <f>IF(C1710="",Options!$A$3,IF(D1710="",Options!$A$4,Options!$A$5))</f>
        <v>Verband</v>
      </c>
      <c r="F1710" t="str" cm="1">
        <f t="array" ref="F1710">IF(E1710=Options!$A$3,"",IF(E1710=Options!$A$4,INDEX(Verband!$E$2:$E$179,MATCH(1,(A1710=Verband!$A$2:$A$179) * (Species!B1710=Verband!$B$2:$B$179) * (Species!C1710=Verband!$C$2:$C$179),0)),IF(E1710=Options!$A$5,INDEX(Assoziation!$F$2:$F$96,MATCH(1,(A1710=Assoziation!$A$2:$A$96) * (Species!B1710=Assoziation!$B$2:$B$96) * (Species!C1710=Assoziation!$C$2:$C$96) * (Species!D1710=Assoziation!$D$2:$D$96),0)),"")))</f>
        <v>Caricion curvulae</v>
      </c>
      <c r="G1710" t="str" cm="1">
        <f t="array" ref="G1710">IF(E1710=Options!$A$3,INDEX(Klasse!$D$2:$D$42,MATCH(1,(A1710=Klasse!$A$2:$A$42) * (Species!B1710=Klasse!$B$2:$B$42),0)),IF(E1710=Options!$A$4,INDEX(Verband!$F$2:$F$179,MATCH(1,(A1710=Verband!$A$2:$A$179) * (Species!B1710=Verband!$B$2:$B$179) * (Species!C1710=Verband!$C$2:$C$179),0)),IF(E1710=Options!$A$5,INDEX(Assoziation!$G$2:$G$96,MATCH(1,(A1710=Assoziation!$A$2:$A$96) * (Species!B1710=Assoziation!$B$2:$B$96) * (Species!C1710=Assoziation!$C$2:$C$96) * (Species!D1710=Assoziation!$D$2:$D$96),0)),"")))</f>
        <v>Krummseggenrasen</v>
      </c>
      <c r="H1710" s="11" t="s">
        <v>1631</v>
      </c>
      <c r="I1710" s="10">
        <v>0</v>
      </c>
      <c r="J1710" s="10">
        <v>0</v>
      </c>
      <c r="K1710" s="10">
        <v>0</v>
      </c>
      <c r="L1710" t="str">
        <f t="shared" si="149"/>
        <v xml:space="preserve">Carex </v>
      </c>
      <c r="M1710" t="str">
        <f t="shared" si="150"/>
        <v xml:space="preserve"> fimbriata</v>
      </c>
      <c r="N1710" t="str">
        <f t="shared" si="151"/>
        <v/>
      </c>
      <c r="O1710" t="str">
        <f t="shared" si="148"/>
        <v>Species</v>
      </c>
      <c r="P1710" t="str">
        <f t="shared" si="152"/>
        <v>Schkuhr</v>
      </c>
      <c r="Q1710" t="str">
        <f>LOOKUP(A1710,Formation!$A$2:$A$10,Formation!$B$2:$B$10)</f>
        <v>Grünland (Naturrasen, Wiesen und Weiden)</v>
      </c>
      <c r="R1710" t="str" cm="1">
        <f t="array" ref="R1710">INDEX(Klasse!$D$2:$D$42,MATCH(1,(A1710=Klasse!$A$2:$A$42) * (Species!B1710=Klasse!$B$2:$B$42),0))</f>
        <v>Gebirgs-Magerrasen</v>
      </c>
    </row>
    <row r="1711" spans="1:18" x14ac:dyDescent="0.3">
      <c r="A1711" s="10">
        <v>4</v>
      </c>
      <c r="B1711" s="10">
        <v>3</v>
      </c>
      <c r="C1711" s="10">
        <v>7</v>
      </c>
      <c r="E1711" t="str">
        <f>IF(C1711="",Options!$A$3,IF(D1711="",Options!$A$4,Options!$A$5))</f>
        <v>Verband</v>
      </c>
      <c r="F1711" t="str" cm="1">
        <f t="array" ref="F1711">IF(E1711=Options!$A$3,"",IF(E1711=Options!$A$4,INDEX(Verband!$E$2:$E$179,MATCH(1,(A1711=Verband!$A$2:$A$179) * (Species!B1711=Verband!$B$2:$B$179) * (Species!C1711=Verband!$C$2:$C$179),0)),IF(E1711=Options!$A$5,INDEX(Assoziation!$F$2:$F$96,MATCH(1,(A1711=Assoziation!$A$2:$A$96) * (Species!B1711=Assoziation!$B$2:$B$96) * (Species!C1711=Assoziation!$C$2:$C$96) * (Species!D1711=Assoziation!$D$2:$D$96),0)),"")))</f>
        <v>Caricion curvulae</v>
      </c>
      <c r="G1711" t="str" cm="1">
        <f t="array" ref="G1711">IF(E1711=Options!$A$3,INDEX(Klasse!$D$2:$D$42,MATCH(1,(A1711=Klasse!$A$2:$A$42) * (Species!B1711=Klasse!$B$2:$B$42),0)),IF(E1711=Options!$A$4,INDEX(Verband!$F$2:$F$179,MATCH(1,(A1711=Verband!$A$2:$A$179) * (Species!B1711=Verband!$B$2:$B$179) * (Species!C1711=Verband!$C$2:$C$179),0)),IF(E1711=Options!$A$5,INDEX(Assoziation!$G$2:$G$96,MATCH(1,(A1711=Assoziation!$A$2:$A$96) * (Species!B1711=Assoziation!$B$2:$B$96) * (Species!C1711=Assoziation!$C$2:$C$96) * (Species!D1711=Assoziation!$D$2:$D$96),0)),"")))</f>
        <v>Krummseggenrasen</v>
      </c>
      <c r="H1711" s="11" t="s">
        <v>1632</v>
      </c>
      <c r="I1711" s="10">
        <v>0</v>
      </c>
      <c r="J1711" s="10">
        <v>0</v>
      </c>
      <c r="K1711" s="10">
        <v>0</v>
      </c>
      <c r="L1711" t="str">
        <f t="shared" si="149"/>
        <v xml:space="preserve">Euphrasia </v>
      </c>
      <c r="M1711" t="str">
        <f t="shared" si="150"/>
        <v xml:space="preserve"> minima</v>
      </c>
      <c r="N1711" t="str">
        <f t="shared" si="151"/>
        <v/>
      </c>
      <c r="O1711" t="str">
        <f t="shared" si="148"/>
        <v>Species</v>
      </c>
      <c r="P1711" t="str">
        <f t="shared" si="152"/>
        <v>Schleich.</v>
      </c>
      <c r="Q1711" t="str">
        <f>LOOKUP(A1711,Formation!$A$2:$A$10,Formation!$B$2:$B$10)</f>
        <v>Grünland (Naturrasen, Wiesen und Weiden)</v>
      </c>
      <c r="R1711" t="str" cm="1">
        <f t="array" ref="R1711">INDEX(Klasse!$D$2:$D$42,MATCH(1,(A1711=Klasse!$A$2:$A$42) * (Species!B1711=Klasse!$B$2:$B$42),0))</f>
        <v>Gebirgs-Magerrasen</v>
      </c>
    </row>
    <row r="1712" spans="1:18" x14ac:dyDescent="0.3">
      <c r="A1712" s="10">
        <v>4</v>
      </c>
      <c r="B1712" s="10">
        <v>3</v>
      </c>
      <c r="C1712" s="10">
        <v>7</v>
      </c>
      <c r="E1712" t="str">
        <f>IF(C1712="",Options!$A$3,IF(D1712="",Options!$A$4,Options!$A$5))</f>
        <v>Verband</v>
      </c>
      <c r="F1712" t="str" cm="1">
        <f t="array" ref="F1712">IF(E1712=Options!$A$3,"",IF(E1712=Options!$A$4,INDEX(Verband!$E$2:$E$179,MATCH(1,(A1712=Verband!$A$2:$A$179) * (Species!B1712=Verband!$B$2:$B$179) * (Species!C1712=Verband!$C$2:$C$179),0)),IF(E1712=Options!$A$5,INDEX(Assoziation!$F$2:$F$96,MATCH(1,(A1712=Assoziation!$A$2:$A$96) * (Species!B1712=Assoziation!$B$2:$B$96) * (Species!C1712=Assoziation!$C$2:$C$96) * (Species!D1712=Assoziation!$D$2:$D$96),0)),"")))</f>
        <v>Caricion curvulae</v>
      </c>
      <c r="G1712" t="str" cm="1">
        <f t="array" ref="G1712">IF(E1712=Options!$A$3,INDEX(Klasse!$D$2:$D$42,MATCH(1,(A1712=Klasse!$A$2:$A$42) * (Species!B1712=Klasse!$B$2:$B$42),0)),IF(E1712=Options!$A$4,INDEX(Verband!$F$2:$F$179,MATCH(1,(A1712=Verband!$A$2:$A$179) * (Species!B1712=Verband!$B$2:$B$179) * (Species!C1712=Verband!$C$2:$C$179),0)),IF(E1712=Options!$A$5,INDEX(Assoziation!$G$2:$G$96,MATCH(1,(A1712=Assoziation!$A$2:$A$96) * (Species!B1712=Assoziation!$B$2:$B$96) * (Species!C1712=Assoziation!$C$2:$C$96) * (Species!D1712=Assoziation!$D$2:$D$96),0)),"")))</f>
        <v>Krummseggenrasen</v>
      </c>
      <c r="H1712" s="11" t="s">
        <v>1633</v>
      </c>
      <c r="I1712" s="10">
        <v>0</v>
      </c>
      <c r="J1712" s="10">
        <v>0</v>
      </c>
      <c r="K1712" s="10">
        <v>0</v>
      </c>
      <c r="L1712" t="str">
        <f t="shared" si="149"/>
        <v xml:space="preserve">Gentiana </v>
      </c>
      <c r="M1712" t="str">
        <f t="shared" si="150"/>
        <v xml:space="preserve"> brachyphylla</v>
      </c>
      <c r="N1712" t="str">
        <f t="shared" si="151"/>
        <v/>
      </c>
      <c r="O1712" t="str">
        <f t="shared" si="148"/>
        <v>Species</v>
      </c>
      <c r="P1712" t="str">
        <f t="shared" si="152"/>
        <v>Vill.</v>
      </c>
      <c r="Q1712" t="str">
        <f>LOOKUP(A1712,Formation!$A$2:$A$10,Formation!$B$2:$B$10)</f>
        <v>Grünland (Naturrasen, Wiesen und Weiden)</v>
      </c>
      <c r="R1712" t="str" cm="1">
        <f t="array" ref="R1712">INDEX(Klasse!$D$2:$D$42,MATCH(1,(A1712=Klasse!$A$2:$A$42) * (Species!B1712=Klasse!$B$2:$B$42),0))</f>
        <v>Gebirgs-Magerrasen</v>
      </c>
    </row>
    <row r="1713" spans="1:18" x14ac:dyDescent="0.3">
      <c r="A1713" s="10">
        <v>4</v>
      </c>
      <c r="B1713" s="10">
        <v>3</v>
      </c>
      <c r="C1713" s="10">
        <v>7</v>
      </c>
      <c r="E1713" t="str">
        <f>IF(C1713="",Options!$A$3,IF(D1713="",Options!$A$4,Options!$A$5))</f>
        <v>Verband</v>
      </c>
      <c r="F1713" t="str" cm="1">
        <f t="array" ref="F1713">IF(E1713=Options!$A$3,"",IF(E1713=Options!$A$4,INDEX(Verband!$E$2:$E$179,MATCH(1,(A1713=Verband!$A$2:$A$179) * (Species!B1713=Verband!$B$2:$B$179) * (Species!C1713=Verband!$C$2:$C$179),0)),IF(E1713=Options!$A$5,INDEX(Assoziation!$F$2:$F$96,MATCH(1,(A1713=Assoziation!$A$2:$A$96) * (Species!B1713=Assoziation!$B$2:$B$96) * (Species!C1713=Assoziation!$C$2:$C$96) * (Species!D1713=Assoziation!$D$2:$D$96),0)),"")))</f>
        <v>Caricion curvulae</v>
      </c>
      <c r="G1713" t="str" cm="1">
        <f t="array" ref="G1713">IF(E1713=Options!$A$3,INDEX(Klasse!$D$2:$D$42,MATCH(1,(A1713=Klasse!$A$2:$A$42) * (Species!B1713=Klasse!$B$2:$B$42),0)),IF(E1713=Options!$A$4,INDEX(Verband!$F$2:$F$179,MATCH(1,(A1713=Verband!$A$2:$A$179) * (Species!B1713=Verband!$B$2:$B$179) * (Species!C1713=Verband!$C$2:$C$179),0)),IF(E1713=Options!$A$5,INDEX(Assoziation!$G$2:$G$96,MATCH(1,(A1713=Assoziation!$A$2:$A$96) * (Species!B1713=Assoziation!$B$2:$B$96) * (Species!C1713=Assoziation!$C$2:$C$96) * (Species!D1713=Assoziation!$D$2:$D$96),0)),"")))</f>
        <v>Krummseggenrasen</v>
      </c>
      <c r="H1713" s="11" t="s">
        <v>1597</v>
      </c>
      <c r="I1713" s="10">
        <v>0</v>
      </c>
      <c r="J1713" s="10">
        <v>0</v>
      </c>
      <c r="K1713" s="10">
        <v>0</v>
      </c>
      <c r="L1713" t="str">
        <f t="shared" si="149"/>
        <v xml:space="preserve">Gentiana </v>
      </c>
      <c r="M1713" t="str">
        <f t="shared" si="150"/>
        <v xml:space="preserve"> ramosa</v>
      </c>
      <c r="N1713" t="str">
        <f t="shared" si="151"/>
        <v/>
      </c>
      <c r="O1713" t="str">
        <f t="shared" si="148"/>
        <v>Species</v>
      </c>
      <c r="P1713" t="str">
        <f t="shared" si="152"/>
        <v>Hegetschw.</v>
      </c>
      <c r="Q1713" t="str">
        <f>LOOKUP(A1713,Formation!$A$2:$A$10,Formation!$B$2:$B$10)</f>
        <v>Grünland (Naturrasen, Wiesen und Weiden)</v>
      </c>
      <c r="R1713" t="str" cm="1">
        <f t="array" ref="R1713">INDEX(Klasse!$D$2:$D$42,MATCH(1,(A1713=Klasse!$A$2:$A$42) * (Species!B1713=Klasse!$B$2:$B$42),0))</f>
        <v>Gebirgs-Magerrasen</v>
      </c>
    </row>
    <row r="1714" spans="1:18" x14ac:dyDescent="0.3">
      <c r="A1714" s="10">
        <v>4</v>
      </c>
      <c r="B1714" s="10">
        <v>3</v>
      </c>
      <c r="C1714" s="10">
        <v>7</v>
      </c>
      <c r="E1714" t="str">
        <f>IF(C1714="",Options!$A$3,IF(D1714="",Options!$A$4,Options!$A$5))</f>
        <v>Verband</v>
      </c>
      <c r="F1714" t="str" cm="1">
        <f t="array" ref="F1714">IF(E1714=Options!$A$3,"",IF(E1714=Options!$A$4,INDEX(Verband!$E$2:$E$179,MATCH(1,(A1714=Verband!$A$2:$A$179) * (Species!B1714=Verband!$B$2:$B$179) * (Species!C1714=Verband!$C$2:$C$179),0)),IF(E1714=Options!$A$5,INDEX(Assoziation!$F$2:$F$96,MATCH(1,(A1714=Assoziation!$A$2:$A$96) * (Species!B1714=Assoziation!$B$2:$B$96) * (Species!C1714=Assoziation!$C$2:$C$96) * (Species!D1714=Assoziation!$D$2:$D$96),0)),"")))</f>
        <v>Caricion curvulae</v>
      </c>
      <c r="G1714" t="str" cm="1">
        <f t="array" ref="G1714">IF(E1714=Options!$A$3,INDEX(Klasse!$D$2:$D$42,MATCH(1,(A1714=Klasse!$A$2:$A$42) * (Species!B1714=Klasse!$B$2:$B$42),0)),IF(E1714=Options!$A$4,INDEX(Verband!$F$2:$F$179,MATCH(1,(A1714=Verband!$A$2:$A$179) * (Species!B1714=Verband!$B$2:$B$179) * (Species!C1714=Verband!$C$2:$C$179),0)),IF(E1714=Options!$A$5,INDEX(Assoziation!$G$2:$G$96,MATCH(1,(A1714=Assoziation!$A$2:$A$96) * (Species!B1714=Assoziation!$B$2:$B$96) * (Species!C1714=Assoziation!$C$2:$C$96) * (Species!D1714=Assoziation!$D$2:$D$96),0)),"")))</f>
        <v>Krummseggenrasen</v>
      </c>
      <c r="H1714" s="11" t="s">
        <v>1368</v>
      </c>
      <c r="I1714" s="10">
        <v>0</v>
      </c>
      <c r="J1714" s="10">
        <v>0</v>
      </c>
      <c r="K1714" s="10">
        <v>0</v>
      </c>
      <c r="L1714" t="str">
        <f t="shared" si="149"/>
        <v xml:space="preserve">Helictotrichon </v>
      </c>
      <c r="M1714" t="str">
        <f t="shared" si="150"/>
        <v xml:space="preserve"> versicolor</v>
      </c>
      <c r="N1714" t="str">
        <f t="shared" si="151"/>
        <v/>
      </c>
      <c r="O1714" t="str">
        <f t="shared" si="148"/>
        <v>Species</v>
      </c>
      <c r="P1714" t="str">
        <f t="shared" si="152"/>
        <v>(Vill.) Pilg.</v>
      </c>
      <c r="Q1714" t="str">
        <f>LOOKUP(A1714,Formation!$A$2:$A$10,Formation!$B$2:$B$10)</f>
        <v>Grünland (Naturrasen, Wiesen und Weiden)</v>
      </c>
      <c r="R1714" t="str" cm="1">
        <f t="array" ref="R1714">INDEX(Klasse!$D$2:$D$42,MATCH(1,(A1714=Klasse!$A$2:$A$42) * (Species!B1714=Klasse!$B$2:$B$42),0))</f>
        <v>Gebirgs-Magerrasen</v>
      </c>
    </row>
    <row r="1715" spans="1:18" x14ac:dyDescent="0.3">
      <c r="A1715" s="10">
        <v>4</v>
      </c>
      <c r="B1715" s="10">
        <v>3</v>
      </c>
      <c r="C1715" s="10">
        <v>7</v>
      </c>
      <c r="E1715" t="str">
        <f>IF(C1715="",Options!$A$3,IF(D1715="",Options!$A$4,Options!$A$5))</f>
        <v>Verband</v>
      </c>
      <c r="F1715" t="str" cm="1">
        <f t="array" ref="F1715">IF(E1715=Options!$A$3,"",IF(E1715=Options!$A$4,INDEX(Verband!$E$2:$E$179,MATCH(1,(A1715=Verband!$A$2:$A$179) * (Species!B1715=Verband!$B$2:$B$179) * (Species!C1715=Verband!$C$2:$C$179),0)),IF(E1715=Options!$A$5,INDEX(Assoziation!$F$2:$F$96,MATCH(1,(A1715=Assoziation!$A$2:$A$96) * (Species!B1715=Assoziation!$B$2:$B$96) * (Species!C1715=Assoziation!$C$2:$C$96) * (Species!D1715=Assoziation!$D$2:$D$96),0)),"")))</f>
        <v>Caricion curvulae</v>
      </c>
      <c r="G1715" t="str" cm="1">
        <f t="array" ref="G1715">IF(E1715=Options!$A$3,INDEX(Klasse!$D$2:$D$42,MATCH(1,(A1715=Klasse!$A$2:$A$42) * (Species!B1715=Klasse!$B$2:$B$42),0)),IF(E1715=Options!$A$4,INDEX(Verband!$F$2:$F$179,MATCH(1,(A1715=Verband!$A$2:$A$179) * (Species!B1715=Verband!$B$2:$B$179) * (Species!C1715=Verband!$C$2:$C$179),0)),IF(E1715=Options!$A$5,INDEX(Assoziation!$G$2:$G$96,MATCH(1,(A1715=Assoziation!$A$2:$A$96) * (Species!B1715=Assoziation!$B$2:$B$96) * (Species!C1715=Assoziation!$C$2:$C$96) * (Species!D1715=Assoziation!$D$2:$D$96),0)),"")))</f>
        <v>Krummseggenrasen</v>
      </c>
      <c r="H1715" s="11" t="s">
        <v>1634</v>
      </c>
      <c r="I1715" s="10">
        <v>0</v>
      </c>
      <c r="J1715" s="10">
        <v>0</v>
      </c>
      <c r="K1715" s="10">
        <v>0</v>
      </c>
      <c r="L1715" t="str">
        <f t="shared" si="149"/>
        <v xml:space="preserve">Hieracium </v>
      </c>
      <c r="M1715" t="str">
        <f t="shared" si="150"/>
        <v xml:space="preserve"> alpinum</v>
      </c>
      <c r="N1715" t="str">
        <f t="shared" si="151"/>
        <v/>
      </c>
      <c r="O1715" t="str">
        <f t="shared" si="148"/>
        <v>Species</v>
      </c>
      <c r="P1715" t="str">
        <f t="shared" si="152"/>
        <v>L.</v>
      </c>
      <c r="Q1715" t="str">
        <f>LOOKUP(A1715,Formation!$A$2:$A$10,Formation!$B$2:$B$10)</f>
        <v>Grünland (Naturrasen, Wiesen und Weiden)</v>
      </c>
      <c r="R1715" t="str" cm="1">
        <f t="array" ref="R1715">INDEX(Klasse!$D$2:$D$42,MATCH(1,(A1715=Klasse!$A$2:$A$42) * (Species!B1715=Klasse!$B$2:$B$42),0))</f>
        <v>Gebirgs-Magerrasen</v>
      </c>
    </row>
    <row r="1716" spans="1:18" x14ac:dyDescent="0.3">
      <c r="A1716" s="10">
        <v>4</v>
      </c>
      <c r="B1716" s="10">
        <v>3</v>
      </c>
      <c r="C1716" s="10">
        <v>7</v>
      </c>
      <c r="E1716" t="str">
        <f>IF(C1716="",Options!$A$3,IF(D1716="",Options!$A$4,Options!$A$5))</f>
        <v>Verband</v>
      </c>
      <c r="F1716" t="str" cm="1">
        <f t="array" ref="F1716">IF(E1716=Options!$A$3,"",IF(E1716=Options!$A$4,INDEX(Verband!$E$2:$E$179,MATCH(1,(A1716=Verband!$A$2:$A$179) * (Species!B1716=Verband!$B$2:$B$179) * (Species!C1716=Verband!$C$2:$C$179),0)),IF(E1716=Options!$A$5,INDEX(Assoziation!$F$2:$F$96,MATCH(1,(A1716=Assoziation!$A$2:$A$96) * (Species!B1716=Assoziation!$B$2:$B$96) * (Species!C1716=Assoziation!$C$2:$C$96) * (Species!D1716=Assoziation!$D$2:$D$96),0)),"")))</f>
        <v>Caricion curvulae</v>
      </c>
      <c r="G1716" t="str" cm="1">
        <f t="array" ref="G1716">IF(E1716=Options!$A$3,INDEX(Klasse!$D$2:$D$42,MATCH(1,(A1716=Klasse!$A$2:$A$42) * (Species!B1716=Klasse!$B$2:$B$42),0)),IF(E1716=Options!$A$4,INDEX(Verband!$F$2:$F$179,MATCH(1,(A1716=Verband!$A$2:$A$179) * (Species!B1716=Verband!$B$2:$B$179) * (Species!C1716=Verband!$C$2:$C$179),0)),IF(E1716=Options!$A$5,INDEX(Assoziation!$G$2:$G$96,MATCH(1,(A1716=Assoziation!$A$2:$A$96) * (Species!B1716=Assoziation!$B$2:$B$96) * (Species!C1716=Assoziation!$C$2:$C$96) * (Species!D1716=Assoziation!$D$2:$D$96),0)),"")))</f>
        <v>Krummseggenrasen</v>
      </c>
      <c r="H1716" s="11" t="s">
        <v>1635</v>
      </c>
      <c r="I1716" s="10">
        <v>0</v>
      </c>
      <c r="J1716" s="10">
        <v>0</v>
      </c>
      <c r="K1716" s="10">
        <v>0</v>
      </c>
      <c r="L1716" t="str">
        <f t="shared" si="149"/>
        <v xml:space="preserve">Hieracium </v>
      </c>
      <c r="M1716" t="str">
        <f t="shared" si="150"/>
        <v xml:space="preserve"> angustifolium</v>
      </c>
      <c r="N1716" t="str">
        <f t="shared" si="151"/>
        <v/>
      </c>
      <c r="O1716" t="str">
        <f t="shared" si="148"/>
        <v>Species</v>
      </c>
      <c r="P1716" t="str">
        <f t="shared" si="152"/>
        <v>Hoppe</v>
      </c>
      <c r="Q1716" t="str">
        <f>LOOKUP(A1716,Formation!$A$2:$A$10,Formation!$B$2:$B$10)</f>
        <v>Grünland (Naturrasen, Wiesen und Weiden)</v>
      </c>
      <c r="R1716" t="str" cm="1">
        <f t="array" ref="R1716">INDEX(Klasse!$D$2:$D$42,MATCH(1,(A1716=Klasse!$A$2:$A$42) * (Species!B1716=Klasse!$B$2:$B$42),0))</f>
        <v>Gebirgs-Magerrasen</v>
      </c>
    </row>
    <row r="1717" spans="1:18" x14ac:dyDescent="0.3">
      <c r="A1717" s="10">
        <v>4</v>
      </c>
      <c r="B1717" s="10">
        <v>3</v>
      </c>
      <c r="C1717" s="10">
        <v>7</v>
      </c>
      <c r="E1717" t="str">
        <f>IF(C1717="",Options!$A$3,IF(D1717="",Options!$A$4,Options!$A$5))</f>
        <v>Verband</v>
      </c>
      <c r="F1717" t="str" cm="1">
        <f t="array" ref="F1717">IF(E1717=Options!$A$3,"",IF(E1717=Options!$A$4,INDEX(Verband!$E$2:$E$179,MATCH(1,(A1717=Verband!$A$2:$A$179) * (Species!B1717=Verband!$B$2:$B$179) * (Species!C1717=Verband!$C$2:$C$179),0)),IF(E1717=Options!$A$5,INDEX(Assoziation!$F$2:$F$96,MATCH(1,(A1717=Assoziation!$A$2:$A$96) * (Species!B1717=Assoziation!$B$2:$B$96) * (Species!C1717=Assoziation!$C$2:$C$96) * (Species!D1717=Assoziation!$D$2:$D$96),0)),"")))</f>
        <v>Caricion curvulae</v>
      </c>
      <c r="G1717" t="str" cm="1">
        <f t="array" ref="G1717">IF(E1717=Options!$A$3,INDEX(Klasse!$D$2:$D$42,MATCH(1,(A1717=Klasse!$A$2:$A$42) * (Species!B1717=Klasse!$B$2:$B$42),0)),IF(E1717=Options!$A$4,INDEX(Verband!$F$2:$F$179,MATCH(1,(A1717=Verband!$A$2:$A$179) * (Species!B1717=Verband!$B$2:$B$179) * (Species!C1717=Verband!$C$2:$C$179),0)),IF(E1717=Options!$A$5,INDEX(Assoziation!$G$2:$G$96,MATCH(1,(A1717=Assoziation!$A$2:$A$96) * (Species!B1717=Assoziation!$B$2:$B$96) * (Species!C1717=Assoziation!$C$2:$C$96) * (Species!D1717=Assoziation!$D$2:$D$96),0)),"")))</f>
        <v>Krummseggenrasen</v>
      </c>
      <c r="H1717" s="11" t="s">
        <v>1636</v>
      </c>
      <c r="I1717" s="10">
        <v>0</v>
      </c>
      <c r="J1717" s="10">
        <v>0</v>
      </c>
      <c r="K1717" s="10">
        <v>0</v>
      </c>
      <c r="L1717" t="str">
        <f t="shared" si="149"/>
        <v xml:space="preserve">Juncus </v>
      </c>
      <c r="M1717" t="str">
        <f t="shared" si="150"/>
        <v xml:space="preserve"> jacquinii</v>
      </c>
      <c r="N1717" t="str">
        <f t="shared" si="151"/>
        <v/>
      </c>
      <c r="O1717" t="str">
        <f t="shared" si="148"/>
        <v>Species</v>
      </c>
      <c r="P1717" t="str">
        <f t="shared" si="152"/>
        <v>L.</v>
      </c>
      <c r="Q1717" t="str">
        <f>LOOKUP(A1717,Formation!$A$2:$A$10,Formation!$B$2:$B$10)</f>
        <v>Grünland (Naturrasen, Wiesen und Weiden)</v>
      </c>
      <c r="R1717" t="str" cm="1">
        <f t="array" ref="R1717">INDEX(Klasse!$D$2:$D$42,MATCH(1,(A1717=Klasse!$A$2:$A$42) * (Species!B1717=Klasse!$B$2:$B$42),0))</f>
        <v>Gebirgs-Magerrasen</v>
      </c>
    </row>
    <row r="1718" spans="1:18" x14ac:dyDescent="0.3">
      <c r="A1718" s="10">
        <v>4</v>
      </c>
      <c r="B1718" s="10">
        <v>3</v>
      </c>
      <c r="C1718" s="10">
        <v>7</v>
      </c>
      <c r="E1718" t="str">
        <f>IF(C1718="",Options!$A$3,IF(D1718="",Options!$A$4,Options!$A$5))</f>
        <v>Verband</v>
      </c>
      <c r="F1718" t="str" cm="1">
        <f t="array" ref="F1718">IF(E1718=Options!$A$3,"",IF(E1718=Options!$A$4,INDEX(Verband!$E$2:$E$179,MATCH(1,(A1718=Verband!$A$2:$A$179) * (Species!B1718=Verband!$B$2:$B$179) * (Species!C1718=Verband!$C$2:$C$179),0)),IF(E1718=Options!$A$5,INDEX(Assoziation!$F$2:$F$96,MATCH(1,(A1718=Assoziation!$A$2:$A$96) * (Species!B1718=Assoziation!$B$2:$B$96) * (Species!C1718=Assoziation!$C$2:$C$96) * (Species!D1718=Assoziation!$D$2:$D$96),0)),"")))</f>
        <v>Caricion curvulae</v>
      </c>
      <c r="G1718" t="str" cm="1">
        <f t="array" ref="G1718">IF(E1718=Options!$A$3,INDEX(Klasse!$D$2:$D$42,MATCH(1,(A1718=Klasse!$A$2:$A$42) * (Species!B1718=Klasse!$B$2:$B$42),0)),IF(E1718=Options!$A$4,INDEX(Verband!$F$2:$F$179,MATCH(1,(A1718=Verband!$A$2:$A$179) * (Species!B1718=Verband!$B$2:$B$179) * (Species!C1718=Verband!$C$2:$C$179),0)),IF(E1718=Options!$A$5,INDEX(Assoziation!$G$2:$G$96,MATCH(1,(A1718=Assoziation!$A$2:$A$96) * (Species!B1718=Assoziation!$B$2:$B$96) * (Species!C1718=Assoziation!$C$2:$C$96) * (Species!D1718=Assoziation!$D$2:$D$96),0)),"")))</f>
        <v>Krummseggenrasen</v>
      </c>
      <c r="H1718" s="11" t="s">
        <v>1567</v>
      </c>
      <c r="I1718" s="10">
        <v>0</v>
      </c>
      <c r="J1718" s="10">
        <v>0</v>
      </c>
      <c r="K1718" s="10">
        <v>0</v>
      </c>
      <c r="L1718" t="str">
        <f t="shared" si="149"/>
        <v xml:space="preserve">Leontodon </v>
      </c>
      <c r="M1718" t="str">
        <f t="shared" si="150"/>
        <v xml:space="preserve"> helveticus</v>
      </c>
      <c r="N1718" t="str">
        <f t="shared" si="151"/>
        <v/>
      </c>
      <c r="O1718" t="str">
        <f t="shared" si="148"/>
        <v>Species</v>
      </c>
      <c r="P1718" t="str">
        <f t="shared" si="152"/>
        <v>Mérat</v>
      </c>
      <c r="Q1718" t="str">
        <f>LOOKUP(A1718,Formation!$A$2:$A$10,Formation!$B$2:$B$10)</f>
        <v>Grünland (Naturrasen, Wiesen und Weiden)</v>
      </c>
      <c r="R1718" t="str" cm="1">
        <f t="array" ref="R1718">INDEX(Klasse!$D$2:$D$42,MATCH(1,(A1718=Klasse!$A$2:$A$42) * (Species!B1718=Klasse!$B$2:$B$42),0))</f>
        <v>Gebirgs-Magerrasen</v>
      </c>
    </row>
    <row r="1719" spans="1:18" x14ac:dyDescent="0.3">
      <c r="A1719" s="10">
        <v>4</v>
      </c>
      <c r="B1719" s="10">
        <v>3</v>
      </c>
      <c r="C1719" s="10">
        <v>7</v>
      </c>
      <c r="E1719" t="str">
        <f>IF(C1719="",Options!$A$3,IF(D1719="",Options!$A$4,Options!$A$5))</f>
        <v>Verband</v>
      </c>
      <c r="F1719" t="str" cm="1">
        <f t="array" ref="F1719">IF(E1719=Options!$A$3,"",IF(E1719=Options!$A$4,INDEX(Verband!$E$2:$E$179,MATCH(1,(A1719=Verband!$A$2:$A$179) * (Species!B1719=Verband!$B$2:$B$179) * (Species!C1719=Verband!$C$2:$C$179),0)),IF(E1719=Options!$A$5,INDEX(Assoziation!$F$2:$F$96,MATCH(1,(A1719=Assoziation!$A$2:$A$96) * (Species!B1719=Assoziation!$B$2:$B$96) * (Species!C1719=Assoziation!$C$2:$C$96) * (Species!D1719=Assoziation!$D$2:$D$96),0)),"")))</f>
        <v>Caricion curvulae</v>
      </c>
      <c r="G1719" t="str" cm="1">
        <f t="array" ref="G1719">IF(E1719=Options!$A$3,INDEX(Klasse!$D$2:$D$42,MATCH(1,(A1719=Klasse!$A$2:$A$42) * (Species!B1719=Klasse!$B$2:$B$42),0)),IF(E1719=Options!$A$4,INDEX(Verband!$F$2:$F$179,MATCH(1,(A1719=Verband!$A$2:$A$179) * (Species!B1719=Verband!$B$2:$B$179) * (Species!C1719=Verband!$C$2:$C$179),0)),IF(E1719=Options!$A$5,INDEX(Assoziation!$G$2:$G$96,MATCH(1,(A1719=Assoziation!$A$2:$A$96) * (Species!B1719=Assoziation!$B$2:$B$96) * (Species!C1719=Assoziation!$C$2:$C$96) * (Species!D1719=Assoziation!$D$2:$D$96),0)),"")))</f>
        <v>Krummseggenrasen</v>
      </c>
      <c r="H1719" s="11" t="s">
        <v>1527</v>
      </c>
      <c r="I1719" s="10">
        <v>0</v>
      </c>
      <c r="J1719" s="10">
        <v>0</v>
      </c>
      <c r="K1719" s="10">
        <v>0</v>
      </c>
      <c r="L1719" t="str">
        <f t="shared" si="149"/>
        <v xml:space="preserve">Ligusticum </v>
      </c>
      <c r="M1719" t="str">
        <f t="shared" si="150"/>
        <v xml:space="preserve"> mutellinoides</v>
      </c>
      <c r="N1719" t="str">
        <f t="shared" si="151"/>
        <v/>
      </c>
      <c r="O1719" t="str">
        <f t="shared" si="148"/>
        <v>Species</v>
      </c>
      <c r="P1719" t="str">
        <f t="shared" si="152"/>
        <v>Vill.</v>
      </c>
      <c r="Q1719" t="str">
        <f>LOOKUP(A1719,Formation!$A$2:$A$10,Formation!$B$2:$B$10)</f>
        <v>Grünland (Naturrasen, Wiesen und Weiden)</v>
      </c>
      <c r="R1719" t="str" cm="1">
        <f t="array" ref="R1719">INDEX(Klasse!$D$2:$D$42,MATCH(1,(A1719=Klasse!$A$2:$A$42) * (Species!B1719=Klasse!$B$2:$B$42),0))</f>
        <v>Gebirgs-Magerrasen</v>
      </c>
    </row>
    <row r="1720" spans="1:18" x14ac:dyDescent="0.3">
      <c r="A1720" s="10">
        <v>4</v>
      </c>
      <c r="B1720" s="10">
        <v>3</v>
      </c>
      <c r="C1720" s="10">
        <v>7</v>
      </c>
      <c r="E1720" t="str">
        <f>IF(C1720="",Options!$A$3,IF(D1720="",Options!$A$4,Options!$A$5))</f>
        <v>Verband</v>
      </c>
      <c r="F1720" t="str" cm="1">
        <f t="array" ref="F1720">IF(E1720=Options!$A$3,"",IF(E1720=Options!$A$4,INDEX(Verband!$E$2:$E$179,MATCH(1,(A1720=Verband!$A$2:$A$179) * (Species!B1720=Verband!$B$2:$B$179) * (Species!C1720=Verband!$C$2:$C$179),0)),IF(E1720=Options!$A$5,INDEX(Assoziation!$F$2:$F$96,MATCH(1,(A1720=Assoziation!$A$2:$A$96) * (Species!B1720=Assoziation!$B$2:$B$96) * (Species!C1720=Assoziation!$C$2:$C$96) * (Species!D1720=Assoziation!$D$2:$D$96),0)),"")))</f>
        <v>Caricion curvulae</v>
      </c>
      <c r="G1720" t="str" cm="1">
        <f t="array" ref="G1720">IF(E1720=Options!$A$3,INDEX(Klasse!$D$2:$D$42,MATCH(1,(A1720=Klasse!$A$2:$A$42) * (Species!B1720=Klasse!$B$2:$B$42),0)),IF(E1720=Options!$A$4,INDEX(Verband!$F$2:$F$179,MATCH(1,(A1720=Verband!$A$2:$A$179) * (Species!B1720=Verband!$B$2:$B$179) * (Species!C1720=Verband!$C$2:$C$179),0)),IF(E1720=Options!$A$5,INDEX(Assoziation!$G$2:$G$96,MATCH(1,(A1720=Assoziation!$A$2:$A$96) * (Species!B1720=Assoziation!$B$2:$B$96) * (Species!C1720=Assoziation!$C$2:$C$96) * (Species!D1720=Assoziation!$D$2:$D$96),0)),"")))</f>
        <v>Krummseggenrasen</v>
      </c>
      <c r="H1720" s="11" t="s">
        <v>1637</v>
      </c>
      <c r="I1720" s="10">
        <v>0</v>
      </c>
      <c r="J1720" s="10">
        <v>0</v>
      </c>
      <c r="K1720" s="10">
        <v>0</v>
      </c>
      <c r="L1720" t="str">
        <f t="shared" si="149"/>
        <v xml:space="preserve">Luzula </v>
      </c>
      <c r="M1720" t="str">
        <f t="shared" si="150"/>
        <v xml:space="preserve"> lutea</v>
      </c>
      <c r="N1720" t="str">
        <f t="shared" si="151"/>
        <v/>
      </c>
      <c r="O1720" t="str">
        <f t="shared" si="148"/>
        <v>Species</v>
      </c>
      <c r="P1720" t="str">
        <f t="shared" si="152"/>
        <v>(All.) DC.</v>
      </c>
      <c r="Q1720" t="str">
        <f>LOOKUP(A1720,Formation!$A$2:$A$10,Formation!$B$2:$B$10)</f>
        <v>Grünland (Naturrasen, Wiesen und Weiden)</v>
      </c>
      <c r="R1720" t="str" cm="1">
        <f t="array" ref="R1720">INDEX(Klasse!$D$2:$D$42,MATCH(1,(A1720=Klasse!$A$2:$A$42) * (Species!B1720=Klasse!$B$2:$B$42),0))</f>
        <v>Gebirgs-Magerrasen</v>
      </c>
    </row>
    <row r="1721" spans="1:18" x14ac:dyDescent="0.3">
      <c r="A1721" s="10">
        <v>4</v>
      </c>
      <c r="B1721" s="10">
        <v>3</v>
      </c>
      <c r="C1721" s="10">
        <v>7</v>
      </c>
      <c r="E1721" t="str">
        <f>IF(C1721="",Options!$A$3,IF(D1721="",Options!$A$4,Options!$A$5))</f>
        <v>Verband</v>
      </c>
      <c r="F1721" t="str" cm="1">
        <f t="array" ref="F1721">IF(E1721=Options!$A$3,"",IF(E1721=Options!$A$4,INDEX(Verband!$E$2:$E$179,MATCH(1,(A1721=Verband!$A$2:$A$179) * (Species!B1721=Verband!$B$2:$B$179) * (Species!C1721=Verband!$C$2:$C$179),0)),IF(E1721=Options!$A$5,INDEX(Assoziation!$F$2:$F$96,MATCH(1,(A1721=Assoziation!$A$2:$A$96) * (Species!B1721=Assoziation!$B$2:$B$96) * (Species!C1721=Assoziation!$C$2:$C$96) * (Species!D1721=Assoziation!$D$2:$D$96),0)),"")))</f>
        <v>Caricion curvulae</v>
      </c>
      <c r="G1721" t="str" cm="1">
        <f t="array" ref="G1721">IF(E1721=Options!$A$3,INDEX(Klasse!$D$2:$D$42,MATCH(1,(A1721=Klasse!$A$2:$A$42) * (Species!B1721=Klasse!$B$2:$B$42),0)),IF(E1721=Options!$A$4,INDEX(Verband!$F$2:$F$179,MATCH(1,(A1721=Verband!$A$2:$A$179) * (Species!B1721=Verband!$B$2:$B$179) * (Species!C1721=Verband!$C$2:$C$179),0)),IF(E1721=Options!$A$5,INDEX(Assoziation!$G$2:$G$96,MATCH(1,(A1721=Assoziation!$A$2:$A$96) * (Species!B1721=Assoziation!$B$2:$B$96) * (Species!C1721=Assoziation!$C$2:$C$96) * (Species!D1721=Assoziation!$D$2:$D$96),0)),"")))</f>
        <v>Krummseggenrasen</v>
      </c>
      <c r="H1721" s="11" t="s">
        <v>1638</v>
      </c>
      <c r="I1721" s="10">
        <v>0</v>
      </c>
      <c r="J1721" s="10">
        <v>0</v>
      </c>
      <c r="K1721" s="10">
        <v>0</v>
      </c>
      <c r="L1721" t="str">
        <f t="shared" si="149"/>
        <v xml:space="preserve">Luzula </v>
      </c>
      <c r="M1721" t="str">
        <f t="shared" si="150"/>
        <v xml:space="preserve"> spicata</v>
      </c>
      <c r="N1721" t="str">
        <f t="shared" si="151"/>
        <v>spicata</v>
      </c>
      <c r="O1721" t="str">
        <f t="shared" si="148"/>
        <v>Subspecies</v>
      </c>
      <c r="P1721" t="str">
        <f t="shared" si="152"/>
        <v/>
      </c>
      <c r="Q1721" t="str">
        <f>LOOKUP(A1721,Formation!$A$2:$A$10,Formation!$B$2:$B$10)</f>
        <v>Grünland (Naturrasen, Wiesen und Weiden)</v>
      </c>
      <c r="R1721" t="str" cm="1">
        <f t="array" ref="R1721">INDEX(Klasse!$D$2:$D$42,MATCH(1,(A1721=Klasse!$A$2:$A$42) * (Species!B1721=Klasse!$B$2:$B$42),0))</f>
        <v>Gebirgs-Magerrasen</v>
      </c>
    </row>
    <row r="1722" spans="1:18" x14ac:dyDescent="0.3">
      <c r="A1722" s="10">
        <v>4</v>
      </c>
      <c r="B1722" s="10">
        <v>3</v>
      </c>
      <c r="C1722" s="10">
        <v>7</v>
      </c>
      <c r="E1722" t="str">
        <f>IF(C1722="",Options!$A$3,IF(D1722="",Options!$A$4,Options!$A$5))</f>
        <v>Verband</v>
      </c>
      <c r="F1722" t="str" cm="1">
        <f t="array" ref="F1722">IF(E1722=Options!$A$3,"",IF(E1722=Options!$A$4,INDEX(Verband!$E$2:$E$179,MATCH(1,(A1722=Verband!$A$2:$A$179) * (Species!B1722=Verband!$B$2:$B$179) * (Species!C1722=Verband!$C$2:$C$179),0)),IF(E1722=Options!$A$5,INDEX(Assoziation!$F$2:$F$96,MATCH(1,(A1722=Assoziation!$A$2:$A$96) * (Species!B1722=Assoziation!$B$2:$B$96) * (Species!C1722=Assoziation!$C$2:$C$96) * (Species!D1722=Assoziation!$D$2:$D$96),0)),"")))</f>
        <v>Caricion curvulae</v>
      </c>
      <c r="G1722" t="str" cm="1">
        <f t="array" ref="G1722">IF(E1722=Options!$A$3,INDEX(Klasse!$D$2:$D$42,MATCH(1,(A1722=Klasse!$A$2:$A$42) * (Species!B1722=Klasse!$B$2:$B$42),0)),IF(E1722=Options!$A$4,INDEX(Verband!$F$2:$F$179,MATCH(1,(A1722=Verband!$A$2:$A$179) * (Species!B1722=Verband!$B$2:$B$179) * (Species!C1722=Verband!$C$2:$C$179),0)),IF(E1722=Options!$A$5,INDEX(Assoziation!$G$2:$G$96,MATCH(1,(A1722=Assoziation!$A$2:$A$96) * (Species!B1722=Assoziation!$B$2:$B$96) * (Species!C1722=Assoziation!$C$2:$C$96) * (Species!D1722=Assoziation!$D$2:$D$96),0)),"")))</f>
        <v>Krummseggenrasen</v>
      </c>
      <c r="H1722" s="11" t="s">
        <v>1372</v>
      </c>
      <c r="I1722" s="10">
        <v>0</v>
      </c>
      <c r="J1722" s="10">
        <v>0</v>
      </c>
      <c r="K1722" s="10">
        <v>0</v>
      </c>
      <c r="L1722" t="str">
        <f t="shared" si="149"/>
        <v xml:space="preserve">Minuartia </v>
      </c>
      <c r="M1722" t="str">
        <f t="shared" si="150"/>
        <v xml:space="preserve"> sedoides</v>
      </c>
      <c r="N1722" t="str">
        <f t="shared" si="151"/>
        <v/>
      </c>
      <c r="O1722" t="str">
        <f t="shared" si="148"/>
        <v>Species</v>
      </c>
      <c r="P1722" t="str">
        <f t="shared" si="152"/>
        <v>(L.) Hiern</v>
      </c>
      <c r="Q1722" t="str">
        <f>LOOKUP(A1722,Formation!$A$2:$A$10,Formation!$B$2:$B$10)</f>
        <v>Grünland (Naturrasen, Wiesen und Weiden)</v>
      </c>
      <c r="R1722" t="str" cm="1">
        <f t="array" ref="R1722">INDEX(Klasse!$D$2:$D$42,MATCH(1,(A1722=Klasse!$A$2:$A$42) * (Species!B1722=Klasse!$B$2:$B$42),0))</f>
        <v>Gebirgs-Magerrasen</v>
      </c>
    </row>
    <row r="1723" spans="1:18" x14ac:dyDescent="0.3">
      <c r="A1723" s="10">
        <v>4</v>
      </c>
      <c r="B1723" s="10">
        <v>3</v>
      </c>
      <c r="C1723" s="10">
        <v>7</v>
      </c>
      <c r="E1723" t="str">
        <f>IF(C1723="",Options!$A$3,IF(D1723="",Options!$A$4,Options!$A$5))</f>
        <v>Verband</v>
      </c>
      <c r="F1723" t="str" cm="1">
        <f t="array" ref="F1723">IF(E1723=Options!$A$3,"",IF(E1723=Options!$A$4,INDEX(Verband!$E$2:$E$179,MATCH(1,(A1723=Verband!$A$2:$A$179) * (Species!B1723=Verband!$B$2:$B$179) * (Species!C1723=Verband!$C$2:$C$179),0)),IF(E1723=Options!$A$5,INDEX(Assoziation!$F$2:$F$96,MATCH(1,(A1723=Assoziation!$A$2:$A$96) * (Species!B1723=Assoziation!$B$2:$B$96) * (Species!C1723=Assoziation!$C$2:$C$96) * (Species!D1723=Assoziation!$D$2:$D$96),0)),"")))</f>
        <v>Caricion curvulae</v>
      </c>
      <c r="G1723" t="str" cm="1">
        <f t="array" ref="G1723">IF(E1723=Options!$A$3,INDEX(Klasse!$D$2:$D$42,MATCH(1,(A1723=Klasse!$A$2:$A$42) * (Species!B1723=Klasse!$B$2:$B$42),0)),IF(E1723=Options!$A$4,INDEX(Verband!$F$2:$F$179,MATCH(1,(A1723=Verband!$A$2:$A$179) * (Species!B1723=Verband!$B$2:$B$179) * (Species!C1723=Verband!$C$2:$C$179),0)),IF(E1723=Options!$A$5,INDEX(Assoziation!$G$2:$G$96,MATCH(1,(A1723=Assoziation!$A$2:$A$96) * (Species!B1723=Assoziation!$B$2:$B$96) * (Species!C1723=Assoziation!$C$2:$C$96) * (Species!D1723=Assoziation!$D$2:$D$96),0)),"")))</f>
        <v>Krummseggenrasen</v>
      </c>
      <c r="H1723" s="11" t="s">
        <v>1602</v>
      </c>
      <c r="I1723" s="10">
        <v>0</v>
      </c>
      <c r="J1723" s="10">
        <v>0</v>
      </c>
      <c r="K1723" s="10">
        <v>0</v>
      </c>
      <c r="L1723" t="str">
        <f t="shared" si="149"/>
        <v xml:space="preserve">Phyteuma </v>
      </c>
      <c r="M1723" t="str">
        <f t="shared" si="150"/>
        <v xml:space="preserve"> hemisphaericum</v>
      </c>
      <c r="N1723" t="str">
        <f t="shared" si="151"/>
        <v/>
      </c>
      <c r="O1723" t="str">
        <f t="shared" si="148"/>
        <v>Species</v>
      </c>
      <c r="P1723" t="str">
        <f t="shared" si="152"/>
        <v>L.</v>
      </c>
      <c r="Q1723" t="str">
        <f>LOOKUP(A1723,Formation!$A$2:$A$10,Formation!$B$2:$B$10)</f>
        <v>Grünland (Naturrasen, Wiesen und Weiden)</v>
      </c>
      <c r="R1723" t="str" cm="1">
        <f t="array" ref="R1723">INDEX(Klasse!$D$2:$D$42,MATCH(1,(A1723=Klasse!$A$2:$A$42) * (Species!B1723=Klasse!$B$2:$B$42),0))</f>
        <v>Gebirgs-Magerrasen</v>
      </c>
    </row>
    <row r="1724" spans="1:18" x14ac:dyDescent="0.3">
      <c r="A1724" s="10">
        <v>4</v>
      </c>
      <c r="B1724" s="10">
        <v>3</v>
      </c>
      <c r="C1724" s="10">
        <v>7</v>
      </c>
      <c r="E1724" t="str">
        <f>IF(C1724="",Options!$A$3,IF(D1724="",Options!$A$4,Options!$A$5))</f>
        <v>Verband</v>
      </c>
      <c r="F1724" t="str" cm="1">
        <f t="array" ref="F1724">IF(E1724=Options!$A$3,"",IF(E1724=Options!$A$4,INDEX(Verband!$E$2:$E$179,MATCH(1,(A1724=Verband!$A$2:$A$179) * (Species!B1724=Verband!$B$2:$B$179) * (Species!C1724=Verband!$C$2:$C$179),0)),IF(E1724=Options!$A$5,INDEX(Assoziation!$F$2:$F$96,MATCH(1,(A1724=Assoziation!$A$2:$A$96) * (Species!B1724=Assoziation!$B$2:$B$96) * (Species!C1724=Assoziation!$C$2:$C$96) * (Species!D1724=Assoziation!$D$2:$D$96),0)),"")))</f>
        <v>Caricion curvulae</v>
      </c>
      <c r="G1724" t="str" cm="1">
        <f t="array" ref="G1724">IF(E1724=Options!$A$3,INDEX(Klasse!$D$2:$D$42,MATCH(1,(A1724=Klasse!$A$2:$A$42) * (Species!B1724=Klasse!$B$2:$B$42),0)),IF(E1724=Options!$A$4,INDEX(Verband!$F$2:$F$179,MATCH(1,(A1724=Verband!$A$2:$A$179) * (Species!B1724=Verband!$B$2:$B$179) * (Species!C1724=Verband!$C$2:$C$179),0)),IF(E1724=Options!$A$5,INDEX(Assoziation!$G$2:$G$96,MATCH(1,(A1724=Assoziation!$A$2:$A$96) * (Species!B1724=Assoziation!$B$2:$B$96) * (Species!C1724=Assoziation!$C$2:$C$96) * (Species!D1724=Assoziation!$D$2:$D$96),0)),"")))</f>
        <v>Krummseggenrasen</v>
      </c>
      <c r="H1724" s="11" t="s">
        <v>1376</v>
      </c>
      <c r="I1724" s="10">
        <v>0</v>
      </c>
      <c r="J1724" s="10">
        <v>0</v>
      </c>
      <c r="K1724" s="10">
        <v>0</v>
      </c>
      <c r="L1724" t="str">
        <f t="shared" si="149"/>
        <v xml:space="preserve">Polygonum </v>
      </c>
      <c r="M1724" t="str">
        <f t="shared" si="150"/>
        <v xml:space="preserve"> viviparum</v>
      </c>
      <c r="N1724" t="str">
        <f t="shared" si="151"/>
        <v/>
      </c>
      <c r="O1724" t="str">
        <f t="shared" si="148"/>
        <v>Species</v>
      </c>
      <c r="P1724" t="str">
        <f t="shared" si="152"/>
        <v>L.</v>
      </c>
      <c r="Q1724" t="str">
        <f>LOOKUP(A1724,Formation!$A$2:$A$10,Formation!$B$2:$B$10)</f>
        <v>Grünland (Naturrasen, Wiesen und Weiden)</v>
      </c>
      <c r="R1724" t="str" cm="1">
        <f t="array" ref="R1724">INDEX(Klasse!$D$2:$D$42,MATCH(1,(A1724=Klasse!$A$2:$A$42) * (Species!B1724=Klasse!$B$2:$B$42),0))</f>
        <v>Gebirgs-Magerrasen</v>
      </c>
    </row>
    <row r="1725" spans="1:18" x14ac:dyDescent="0.3">
      <c r="A1725" s="10">
        <v>4</v>
      </c>
      <c r="B1725" s="10">
        <v>3</v>
      </c>
      <c r="C1725" s="10">
        <v>7</v>
      </c>
      <c r="E1725" t="str">
        <f>IF(C1725="",Options!$A$3,IF(D1725="",Options!$A$4,Options!$A$5))</f>
        <v>Verband</v>
      </c>
      <c r="F1725" t="str" cm="1">
        <f t="array" ref="F1725">IF(E1725=Options!$A$3,"",IF(E1725=Options!$A$4,INDEX(Verband!$E$2:$E$179,MATCH(1,(A1725=Verband!$A$2:$A$179) * (Species!B1725=Verband!$B$2:$B$179) * (Species!C1725=Verband!$C$2:$C$179),0)),IF(E1725=Options!$A$5,INDEX(Assoziation!$F$2:$F$96,MATCH(1,(A1725=Assoziation!$A$2:$A$96) * (Species!B1725=Assoziation!$B$2:$B$96) * (Species!C1725=Assoziation!$C$2:$C$96) * (Species!D1725=Assoziation!$D$2:$D$96),0)),"")))</f>
        <v>Caricion curvulae</v>
      </c>
      <c r="G1725" t="str" cm="1">
        <f t="array" ref="G1725">IF(E1725=Options!$A$3,INDEX(Klasse!$D$2:$D$42,MATCH(1,(A1725=Klasse!$A$2:$A$42) * (Species!B1725=Klasse!$B$2:$B$42),0)),IF(E1725=Options!$A$4,INDEX(Verband!$F$2:$F$179,MATCH(1,(A1725=Verband!$A$2:$A$179) * (Species!B1725=Verband!$B$2:$B$179) * (Species!C1725=Verband!$C$2:$C$179),0)),IF(E1725=Options!$A$5,INDEX(Assoziation!$G$2:$G$96,MATCH(1,(A1725=Assoziation!$A$2:$A$96) * (Species!B1725=Assoziation!$B$2:$B$96) * (Species!C1725=Assoziation!$C$2:$C$96) * (Species!D1725=Assoziation!$D$2:$D$96),0)),"")))</f>
        <v>Krummseggenrasen</v>
      </c>
      <c r="H1725" s="11" t="s">
        <v>1639</v>
      </c>
      <c r="I1725" s="10">
        <v>0</v>
      </c>
      <c r="J1725" s="10">
        <v>0</v>
      </c>
      <c r="K1725" s="10">
        <v>0</v>
      </c>
      <c r="L1725" t="str">
        <f t="shared" si="149"/>
        <v xml:space="preserve">Primula </v>
      </c>
      <c r="M1725" t="str">
        <f t="shared" si="150"/>
        <v xml:space="preserve"> daonensis</v>
      </c>
      <c r="N1725" t="str">
        <f t="shared" si="151"/>
        <v/>
      </c>
      <c r="O1725" t="str">
        <f t="shared" si="148"/>
        <v>Species</v>
      </c>
      <c r="P1725" t="str">
        <f t="shared" si="152"/>
        <v>(Leyb.) Leyb.</v>
      </c>
      <c r="Q1725" t="str">
        <f>LOOKUP(A1725,Formation!$A$2:$A$10,Formation!$B$2:$B$10)</f>
        <v>Grünland (Naturrasen, Wiesen und Weiden)</v>
      </c>
      <c r="R1725" t="str" cm="1">
        <f t="array" ref="R1725">INDEX(Klasse!$D$2:$D$42,MATCH(1,(A1725=Klasse!$A$2:$A$42) * (Species!B1725=Klasse!$B$2:$B$42),0))</f>
        <v>Gebirgs-Magerrasen</v>
      </c>
    </row>
    <row r="1726" spans="1:18" x14ac:dyDescent="0.3">
      <c r="A1726" s="10">
        <v>4</v>
      </c>
      <c r="B1726" s="10">
        <v>3</v>
      </c>
      <c r="C1726" s="10">
        <v>7</v>
      </c>
      <c r="E1726" t="str">
        <f>IF(C1726="",Options!$A$3,IF(D1726="",Options!$A$4,Options!$A$5))</f>
        <v>Verband</v>
      </c>
      <c r="F1726" t="str" cm="1">
        <f t="array" ref="F1726">IF(E1726=Options!$A$3,"",IF(E1726=Options!$A$4,INDEX(Verband!$E$2:$E$179,MATCH(1,(A1726=Verband!$A$2:$A$179) * (Species!B1726=Verband!$B$2:$B$179) * (Species!C1726=Verband!$C$2:$C$179),0)),IF(E1726=Options!$A$5,INDEX(Assoziation!$F$2:$F$96,MATCH(1,(A1726=Assoziation!$A$2:$A$96) * (Species!B1726=Assoziation!$B$2:$B$96) * (Species!C1726=Assoziation!$C$2:$C$96) * (Species!D1726=Assoziation!$D$2:$D$96),0)),"")))</f>
        <v>Caricion curvulae</v>
      </c>
      <c r="G1726" t="str" cm="1">
        <f t="array" ref="G1726">IF(E1726=Options!$A$3,INDEX(Klasse!$D$2:$D$42,MATCH(1,(A1726=Klasse!$A$2:$A$42) * (Species!B1726=Klasse!$B$2:$B$42),0)),IF(E1726=Options!$A$4,INDEX(Verband!$F$2:$F$179,MATCH(1,(A1726=Verband!$A$2:$A$179) * (Species!B1726=Verband!$B$2:$B$179) * (Species!C1726=Verband!$C$2:$C$179),0)),IF(E1726=Options!$A$5,INDEX(Assoziation!$G$2:$G$96,MATCH(1,(A1726=Assoziation!$A$2:$A$96) * (Species!B1726=Assoziation!$B$2:$B$96) * (Species!C1726=Assoziation!$C$2:$C$96) * (Species!D1726=Assoziation!$D$2:$D$96),0)),"")))</f>
        <v>Krummseggenrasen</v>
      </c>
      <c r="H1726" s="11" t="s">
        <v>1640</v>
      </c>
      <c r="I1726" s="10">
        <v>0</v>
      </c>
      <c r="J1726" s="10">
        <v>0</v>
      </c>
      <c r="K1726" s="10">
        <v>0</v>
      </c>
      <c r="L1726" t="str">
        <f t="shared" si="149"/>
        <v xml:space="preserve">Primula </v>
      </c>
      <c r="M1726" t="str">
        <f t="shared" si="150"/>
        <v xml:space="preserve"> glutinosa</v>
      </c>
      <c r="N1726" t="str">
        <f t="shared" si="151"/>
        <v/>
      </c>
      <c r="O1726" t="str">
        <f t="shared" si="148"/>
        <v>Species</v>
      </c>
      <c r="P1726" t="str">
        <f t="shared" si="152"/>
        <v>Jacq.</v>
      </c>
      <c r="Q1726" t="str">
        <f>LOOKUP(A1726,Formation!$A$2:$A$10,Formation!$B$2:$B$10)</f>
        <v>Grünland (Naturrasen, Wiesen und Weiden)</v>
      </c>
      <c r="R1726" t="str" cm="1">
        <f t="array" ref="R1726">INDEX(Klasse!$D$2:$D$42,MATCH(1,(A1726=Klasse!$A$2:$A$42) * (Species!B1726=Klasse!$B$2:$B$42),0))</f>
        <v>Gebirgs-Magerrasen</v>
      </c>
    </row>
    <row r="1727" spans="1:18" x14ac:dyDescent="0.3">
      <c r="A1727" s="10">
        <v>4</v>
      </c>
      <c r="B1727" s="10">
        <v>3</v>
      </c>
      <c r="C1727" s="10">
        <v>7</v>
      </c>
      <c r="E1727" t="str">
        <f>IF(C1727="",Options!$A$3,IF(D1727="",Options!$A$4,Options!$A$5))</f>
        <v>Verband</v>
      </c>
      <c r="F1727" t="str" cm="1">
        <f t="array" ref="F1727">IF(E1727=Options!$A$3,"",IF(E1727=Options!$A$4,INDEX(Verband!$E$2:$E$179,MATCH(1,(A1727=Verband!$A$2:$A$179) * (Species!B1727=Verband!$B$2:$B$179) * (Species!C1727=Verband!$C$2:$C$179),0)),IF(E1727=Options!$A$5,INDEX(Assoziation!$F$2:$F$96,MATCH(1,(A1727=Assoziation!$A$2:$A$96) * (Species!B1727=Assoziation!$B$2:$B$96) * (Species!C1727=Assoziation!$C$2:$C$96) * (Species!D1727=Assoziation!$D$2:$D$96),0)),"")))</f>
        <v>Caricion curvulae</v>
      </c>
      <c r="G1727" t="str" cm="1">
        <f t="array" ref="G1727">IF(E1727=Options!$A$3,INDEX(Klasse!$D$2:$D$42,MATCH(1,(A1727=Klasse!$A$2:$A$42) * (Species!B1727=Klasse!$B$2:$B$42),0)),IF(E1727=Options!$A$4,INDEX(Verband!$F$2:$F$179,MATCH(1,(A1727=Verband!$A$2:$A$179) * (Species!B1727=Verband!$B$2:$B$179) * (Species!C1727=Verband!$C$2:$C$179),0)),IF(E1727=Options!$A$5,INDEX(Assoziation!$G$2:$G$96,MATCH(1,(A1727=Assoziation!$A$2:$A$96) * (Species!B1727=Assoziation!$B$2:$B$96) * (Species!C1727=Assoziation!$C$2:$C$96) * (Species!D1727=Assoziation!$D$2:$D$96),0)),"")))</f>
        <v>Krummseggenrasen</v>
      </c>
      <c r="H1727" s="11" t="s">
        <v>1641</v>
      </c>
      <c r="I1727" s="10">
        <v>0</v>
      </c>
      <c r="J1727" s="10">
        <v>0</v>
      </c>
      <c r="K1727" s="10">
        <v>0</v>
      </c>
      <c r="L1727" t="str">
        <f t="shared" si="149"/>
        <v xml:space="preserve">Pulsatilla </v>
      </c>
      <c r="M1727" t="str">
        <f t="shared" si="150"/>
        <v xml:space="preserve"> vernalis</v>
      </c>
      <c r="N1727" t="str">
        <f t="shared" si="151"/>
        <v/>
      </c>
      <c r="O1727" t="str">
        <f t="shared" si="148"/>
        <v>Species</v>
      </c>
      <c r="P1727" t="str">
        <f t="shared" si="152"/>
        <v>(L.) Mill.</v>
      </c>
      <c r="Q1727" t="str">
        <f>LOOKUP(A1727,Formation!$A$2:$A$10,Formation!$B$2:$B$10)</f>
        <v>Grünland (Naturrasen, Wiesen und Weiden)</v>
      </c>
      <c r="R1727" t="str" cm="1">
        <f t="array" ref="R1727">INDEX(Klasse!$D$2:$D$42,MATCH(1,(A1727=Klasse!$A$2:$A$42) * (Species!B1727=Klasse!$B$2:$B$42),0))</f>
        <v>Gebirgs-Magerrasen</v>
      </c>
    </row>
    <row r="1728" spans="1:18" x14ac:dyDescent="0.3">
      <c r="A1728" s="10">
        <v>4</v>
      </c>
      <c r="B1728" s="10">
        <v>3</v>
      </c>
      <c r="C1728" s="10">
        <v>7</v>
      </c>
      <c r="E1728" t="str">
        <f>IF(C1728="",Options!$A$3,IF(D1728="",Options!$A$4,Options!$A$5))</f>
        <v>Verband</v>
      </c>
      <c r="F1728" t="str" cm="1">
        <f t="array" ref="F1728">IF(E1728=Options!$A$3,"",IF(E1728=Options!$A$4,INDEX(Verband!$E$2:$E$179,MATCH(1,(A1728=Verband!$A$2:$A$179) * (Species!B1728=Verband!$B$2:$B$179) * (Species!C1728=Verband!$C$2:$C$179),0)),IF(E1728=Options!$A$5,INDEX(Assoziation!$F$2:$F$96,MATCH(1,(A1728=Assoziation!$A$2:$A$96) * (Species!B1728=Assoziation!$B$2:$B$96) * (Species!C1728=Assoziation!$C$2:$C$96) * (Species!D1728=Assoziation!$D$2:$D$96),0)),"")))</f>
        <v>Caricion curvulae</v>
      </c>
      <c r="G1728" t="str" cm="1">
        <f t="array" ref="G1728">IF(E1728=Options!$A$3,INDEX(Klasse!$D$2:$D$42,MATCH(1,(A1728=Klasse!$A$2:$A$42) * (Species!B1728=Klasse!$B$2:$B$42),0)),IF(E1728=Options!$A$4,INDEX(Verband!$F$2:$F$179,MATCH(1,(A1728=Verband!$A$2:$A$179) * (Species!B1728=Verband!$B$2:$B$179) * (Species!C1728=Verband!$C$2:$C$179),0)),IF(E1728=Options!$A$5,INDEX(Assoziation!$G$2:$G$96,MATCH(1,(A1728=Assoziation!$A$2:$A$96) * (Species!B1728=Assoziation!$B$2:$B$96) * (Species!C1728=Assoziation!$C$2:$C$96) * (Species!D1728=Assoziation!$D$2:$D$96),0)),"")))</f>
        <v>Krummseggenrasen</v>
      </c>
      <c r="H1728" s="11" t="s">
        <v>1576</v>
      </c>
      <c r="I1728" s="10">
        <v>0</v>
      </c>
      <c r="J1728" s="10">
        <v>0</v>
      </c>
      <c r="K1728" s="10">
        <v>0</v>
      </c>
      <c r="L1728" t="str">
        <f t="shared" si="149"/>
        <v xml:space="preserve">Ranunculus </v>
      </c>
      <c r="M1728" t="str">
        <f t="shared" si="150"/>
        <v xml:space="preserve"> kuepferi</v>
      </c>
      <c r="N1728" t="str">
        <f t="shared" si="151"/>
        <v/>
      </c>
      <c r="O1728" t="str">
        <f t="shared" si="148"/>
        <v>Species</v>
      </c>
      <c r="P1728" t="str">
        <f t="shared" si="152"/>
        <v>Greuter &amp; Burdet</v>
      </c>
      <c r="Q1728" t="str">
        <f>LOOKUP(A1728,Formation!$A$2:$A$10,Formation!$B$2:$B$10)</f>
        <v>Grünland (Naturrasen, Wiesen und Weiden)</v>
      </c>
      <c r="R1728" t="str" cm="1">
        <f t="array" ref="R1728">INDEX(Klasse!$D$2:$D$42,MATCH(1,(A1728=Klasse!$A$2:$A$42) * (Species!B1728=Klasse!$B$2:$B$42),0))</f>
        <v>Gebirgs-Magerrasen</v>
      </c>
    </row>
    <row r="1729" spans="1:18" x14ac:dyDescent="0.3">
      <c r="A1729" s="10">
        <v>4</v>
      </c>
      <c r="B1729" s="10">
        <v>3</v>
      </c>
      <c r="C1729" s="10">
        <v>7</v>
      </c>
      <c r="E1729" t="str">
        <f>IF(C1729="",Options!$A$3,IF(D1729="",Options!$A$4,Options!$A$5))</f>
        <v>Verband</v>
      </c>
      <c r="F1729" t="str" cm="1">
        <f t="array" ref="F1729">IF(E1729=Options!$A$3,"",IF(E1729=Options!$A$4,INDEX(Verband!$E$2:$E$179,MATCH(1,(A1729=Verband!$A$2:$A$179) * (Species!B1729=Verband!$B$2:$B$179) * (Species!C1729=Verband!$C$2:$C$179),0)),IF(E1729=Options!$A$5,INDEX(Assoziation!$F$2:$F$96,MATCH(1,(A1729=Assoziation!$A$2:$A$96) * (Species!B1729=Assoziation!$B$2:$B$96) * (Species!C1729=Assoziation!$C$2:$C$96) * (Species!D1729=Assoziation!$D$2:$D$96),0)),"")))</f>
        <v>Caricion curvulae</v>
      </c>
      <c r="G1729" t="str" cm="1">
        <f t="array" ref="G1729">IF(E1729=Options!$A$3,INDEX(Klasse!$D$2:$D$42,MATCH(1,(A1729=Klasse!$A$2:$A$42) * (Species!B1729=Klasse!$B$2:$B$42),0)),IF(E1729=Options!$A$4,INDEX(Verband!$F$2:$F$179,MATCH(1,(A1729=Verband!$A$2:$A$179) * (Species!B1729=Verband!$B$2:$B$179) * (Species!C1729=Verband!$C$2:$C$179),0)),IF(E1729=Options!$A$5,INDEX(Assoziation!$G$2:$G$96,MATCH(1,(A1729=Assoziation!$A$2:$A$96) * (Species!B1729=Assoziation!$B$2:$B$96) * (Species!C1729=Assoziation!$C$2:$C$96) * (Species!D1729=Assoziation!$D$2:$D$96),0)),"")))</f>
        <v>Krummseggenrasen</v>
      </c>
      <c r="H1729" s="11" t="s">
        <v>1642</v>
      </c>
      <c r="I1729" s="10">
        <v>0</v>
      </c>
      <c r="J1729" s="10">
        <v>0</v>
      </c>
      <c r="K1729" s="10">
        <v>0</v>
      </c>
      <c r="L1729" t="str">
        <f t="shared" si="149"/>
        <v xml:space="preserve">Sagina </v>
      </c>
      <c r="M1729" t="str">
        <f t="shared" si="150"/>
        <v xml:space="preserve"> glabra</v>
      </c>
      <c r="N1729" t="str">
        <f t="shared" si="151"/>
        <v/>
      </c>
      <c r="O1729" t="str">
        <f t="shared" si="148"/>
        <v>Species</v>
      </c>
      <c r="P1729" t="str">
        <f t="shared" si="152"/>
        <v>(Willd.) Fenzl</v>
      </c>
      <c r="Q1729" t="str">
        <f>LOOKUP(A1729,Formation!$A$2:$A$10,Formation!$B$2:$B$10)</f>
        <v>Grünland (Naturrasen, Wiesen und Weiden)</v>
      </c>
      <c r="R1729" t="str" cm="1">
        <f t="array" ref="R1729">INDEX(Klasse!$D$2:$D$42,MATCH(1,(A1729=Klasse!$A$2:$A$42) * (Species!B1729=Klasse!$B$2:$B$42),0))</f>
        <v>Gebirgs-Magerrasen</v>
      </c>
    </row>
    <row r="1730" spans="1:18" x14ac:dyDescent="0.3">
      <c r="A1730" s="10">
        <v>4</v>
      </c>
      <c r="B1730" s="10">
        <v>3</v>
      </c>
      <c r="C1730" s="10">
        <v>7</v>
      </c>
      <c r="E1730" t="str">
        <f>IF(C1730="",Options!$A$3,IF(D1730="",Options!$A$4,Options!$A$5))</f>
        <v>Verband</v>
      </c>
      <c r="F1730" t="str" cm="1">
        <f t="array" ref="F1730">IF(E1730=Options!$A$3,"",IF(E1730=Options!$A$4,INDEX(Verband!$E$2:$E$179,MATCH(1,(A1730=Verband!$A$2:$A$179) * (Species!B1730=Verband!$B$2:$B$179) * (Species!C1730=Verband!$C$2:$C$179),0)),IF(E1730=Options!$A$5,INDEX(Assoziation!$F$2:$F$96,MATCH(1,(A1730=Assoziation!$A$2:$A$96) * (Species!B1730=Assoziation!$B$2:$B$96) * (Species!C1730=Assoziation!$C$2:$C$96) * (Species!D1730=Assoziation!$D$2:$D$96),0)),"")))</f>
        <v>Caricion curvulae</v>
      </c>
      <c r="G1730" t="str" cm="1">
        <f t="array" ref="G1730">IF(E1730=Options!$A$3,INDEX(Klasse!$D$2:$D$42,MATCH(1,(A1730=Klasse!$A$2:$A$42) * (Species!B1730=Klasse!$B$2:$B$42),0)),IF(E1730=Options!$A$4,INDEX(Verband!$F$2:$F$179,MATCH(1,(A1730=Verband!$A$2:$A$179) * (Species!B1730=Verband!$B$2:$B$179) * (Species!C1730=Verband!$C$2:$C$179),0)),IF(E1730=Options!$A$5,INDEX(Assoziation!$G$2:$G$96,MATCH(1,(A1730=Assoziation!$A$2:$A$96) * (Species!B1730=Assoziation!$B$2:$B$96) * (Species!C1730=Assoziation!$C$2:$C$96) * (Species!D1730=Assoziation!$D$2:$D$96),0)),"")))</f>
        <v>Krummseggenrasen</v>
      </c>
      <c r="H1730" s="11" t="s">
        <v>1643</v>
      </c>
      <c r="I1730" s="10">
        <v>0</v>
      </c>
      <c r="J1730" s="10">
        <v>0</v>
      </c>
      <c r="K1730" s="10">
        <v>0</v>
      </c>
      <c r="L1730" t="str">
        <f t="shared" si="149"/>
        <v xml:space="preserve">Senecio </v>
      </c>
      <c r="M1730" t="str">
        <f t="shared" si="150"/>
        <v xml:space="preserve"> halleri</v>
      </c>
      <c r="N1730" t="str">
        <f t="shared" si="151"/>
        <v/>
      </c>
      <c r="O1730" t="str">
        <f t="shared" si="148"/>
        <v>Species</v>
      </c>
      <c r="P1730" t="str">
        <f t="shared" si="152"/>
        <v>Dandy</v>
      </c>
      <c r="Q1730" t="str">
        <f>LOOKUP(A1730,Formation!$A$2:$A$10,Formation!$B$2:$B$10)</f>
        <v>Grünland (Naturrasen, Wiesen und Weiden)</v>
      </c>
      <c r="R1730" t="str" cm="1">
        <f t="array" ref="R1730">INDEX(Klasse!$D$2:$D$42,MATCH(1,(A1730=Klasse!$A$2:$A$42) * (Species!B1730=Klasse!$B$2:$B$42),0))</f>
        <v>Gebirgs-Magerrasen</v>
      </c>
    </row>
    <row r="1731" spans="1:18" x14ac:dyDescent="0.3">
      <c r="A1731" s="10">
        <v>4</v>
      </c>
      <c r="B1731" s="10">
        <v>3</v>
      </c>
      <c r="C1731" s="10">
        <v>7</v>
      </c>
      <c r="E1731" t="str">
        <f>IF(C1731="",Options!$A$3,IF(D1731="",Options!$A$4,Options!$A$5))</f>
        <v>Verband</v>
      </c>
      <c r="F1731" t="str" cm="1">
        <f t="array" ref="F1731">IF(E1731=Options!$A$3,"",IF(E1731=Options!$A$4,INDEX(Verband!$E$2:$E$179,MATCH(1,(A1731=Verband!$A$2:$A$179) * (Species!B1731=Verband!$B$2:$B$179) * (Species!C1731=Verband!$C$2:$C$179),0)),IF(E1731=Options!$A$5,INDEX(Assoziation!$F$2:$F$96,MATCH(1,(A1731=Assoziation!$A$2:$A$96) * (Species!B1731=Assoziation!$B$2:$B$96) * (Species!C1731=Assoziation!$C$2:$C$96) * (Species!D1731=Assoziation!$D$2:$D$96),0)),"")))</f>
        <v>Caricion curvulae</v>
      </c>
      <c r="G1731" t="str" cm="1">
        <f t="array" ref="G1731">IF(E1731=Options!$A$3,INDEX(Klasse!$D$2:$D$42,MATCH(1,(A1731=Klasse!$A$2:$A$42) * (Species!B1731=Klasse!$B$2:$B$42),0)),IF(E1731=Options!$A$4,INDEX(Verband!$F$2:$F$179,MATCH(1,(A1731=Verband!$A$2:$A$179) * (Species!B1731=Verband!$B$2:$B$179) * (Species!C1731=Verband!$C$2:$C$179),0)),IF(E1731=Options!$A$5,INDEX(Assoziation!$G$2:$G$96,MATCH(1,(A1731=Assoziation!$A$2:$A$96) * (Species!B1731=Assoziation!$B$2:$B$96) * (Species!C1731=Assoziation!$C$2:$C$96) * (Species!D1731=Assoziation!$D$2:$D$96),0)),"")))</f>
        <v>Krummseggenrasen</v>
      </c>
      <c r="H1731" s="11" t="s">
        <v>1644</v>
      </c>
      <c r="I1731" s="10">
        <v>0</v>
      </c>
      <c r="J1731" s="10">
        <v>0</v>
      </c>
      <c r="K1731" s="10">
        <v>0</v>
      </c>
      <c r="L1731" t="str">
        <f t="shared" si="149"/>
        <v xml:space="preserve">Silene </v>
      </c>
      <c r="M1731" t="str">
        <f t="shared" si="150"/>
        <v xml:space="preserve"> exscapa</v>
      </c>
      <c r="N1731" t="str">
        <f t="shared" si="151"/>
        <v/>
      </c>
      <c r="O1731" t="str">
        <f t="shared" ref="O1731:O1794" si="153">IF(COUNTIF(H1731,"*subsp.*"),"Subspecies",IF(COUNTIF(H1731,"*aggr.*"),"aggr",IF(COUNTIF(H1731,"*×*"),"Species",IF(COUNTIF(H1731,"* *"),IF(EXACT(MID(H1731,FIND(" ",H1731)+1,1),UPPER(MID(H1731,FIND(" ",H1731)+1,1))),"Genus","Species"),"Genus"))))</f>
        <v>Species</v>
      </c>
      <c r="P1731" t="str">
        <f t="shared" si="152"/>
        <v>All.</v>
      </c>
      <c r="Q1731" t="str">
        <f>LOOKUP(A1731,Formation!$A$2:$A$10,Formation!$B$2:$B$10)</f>
        <v>Grünland (Naturrasen, Wiesen und Weiden)</v>
      </c>
      <c r="R1731" t="str" cm="1">
        <f t="array" ref="R1731">INDEX(Klasse!$D$2:$D$42,MATCH(1,(A1731=Klasse!$A$2:$A$42) * (Species!B1731=Klasse!$B$2:$B$42),0))</f>
        <v>Gebirgs-Magerrasen</v>
      </c>
    </row>
    <row r="1732" spans="1:18" x14ac:dyDescent="0.3">
      <c r="A1732" s="10">
        <v>4</v>
      </c>
      <c r="B1732" s="10">
        <v>3</v>
      </c>
      <c r="C1732" s="10">
        <v>7</v>
      </c>
      <c r="E1732" t="str">
        <f>IF(C1732="",Options!$A$3,IF(D1732="",Options!$A$4,Options!$A$5))</f>
        <v>Verband</v>
      </c>
      <c r="F1732" t="str" cm="1">
        <f t="array" ref="F1732">IF(E1732=Options!$A$3,"",IF(E1732=Options!$A$4,INDEX(Verband!$E$2:$E$179,MATCH(1,(A1732=Verband!$A$2:$A$179) * (Species!B1732=Verband!$B$2:$B$179) * (Species!C1732=Verband!$C$2:$C$179),0)),IF(E1732=Options!$A$5,INDEX(Assoziation!$F$2:$F$96,MATCH(1,(A1732=Assoziation!$A$2:$A$96) * (Species!B1732=Assoziation!$B$2:$B$96) * (Species!C1732=Assoziation!$C$2:$C$96) * (Species!D1732=Assoziation!$D$2:$D$96),0)),"")))</f>
        <v>Caricion curvulae</v>
      </c>
      <c r="G1732" t="str" cm="1">
        <f t="array" ref="G1732">IF(E1732=Options!$A$3,INDEX(Klasse!$D$2:$D$42,MATCH(1,(A1732=Klasse!$A$2:$A$42) * (Species!B1732=Klasse!$B$2:$B$42),0)),IF(E1732=Options!$A$4,INDEX(Verband!$F$2:$F$179,MATCH(1,(A1732=Verband!$A$2:$A$179) * (Species!B1732=Verband!$B$2:$B$179) * (Species!C1732=Verband!$C$2:$C$179),0)),IF(E1732=Options!$A$5,INDEX(Assoziation!$G$2:$G$96,MATCH(1,(A1732=Assoziation!$A$2:$A$96) * (Species!B1732=Assoziation!$B$2:$B$96) * (Species!C1732=Assoziation!$C$2:$C$96) * (Species!D1732=Assoziation!$D$2:$D$96),0)),"")))</f>
        <v>Krummseggenrasen</v>
      </c>
      <c r="H1732" s="11" t="s">
        <v>1645</v>
      </c>
      <c r="I1732" s="10">
        <v>0</v>
      </c>
      <c r="J1732" s="10">
        <v>0</v>
      </c>
      <c r="K1732" s="10">
        <v>0</v>
      </c>
      <c r="L1732" t="str">
        <f t="shared" si="149"/>
        <v xml:space="preserve">Taraxacum </v>
      </c>
      <c r="M1732" t="str">
        <f t="shared" si="150"/>
        <v xml:space="preserve"> dissectum</v>
      </c>
      <c r="N1732" t="str">
        <f t="shared" si="151"/>
        <v/>
      </c>
      <c r="O1732" t="str">
        <f t="shared" si="153"/>
        <v>Species</v>
      </c>
      <c r="P1732" t="str">
        <f t="shared" si="152"/>
        <v>(Ledeb.) Ledeb.</v>
      </c>
      <c r="Q1732" t="str">
        <f>LOOKUP(A1732,Formation!$A$2:$A$10,Formation!$B$2:$B$10)</f>
        <v>Grünland (Naturrasen, Wiesen und Weiden)</v>
      </c>
      <c r="R1732" t="str" cm="1">
        <f t="array" ref="R1732">INDEX(Klasse!$D$2:$D$42,MATCH(1,(A1732=Klasse!$A$2:$A$42) * (Species!B1732=Klasse!$B$2:$B$42),0))</f>
        <v>Gebirgs-Magerrasen</v>
      </c>
    </row>
    <row r="1733" spans="1:18" x14ac:dyDescent="0.3">
      <c r="A1733" s="10">
        <v>4</v>
      </c>
      <c r="B1733" s="10">
        <v>3</v>
      </c>
      <c r="C1733" s="10">
        <v>7</v>
      </c>
      <c r="E1733" t="str">
        <f>IF(C1733="",Options!$A$3,IF(D1733="",Options!$A$4,Options!$A$5))</f>
        <v>Verband</v>
      </c>
      <c r="F1733" t="str" cm="1">
        <f t="array" ref="F1733">IF(E1733=Options!$A$3,"",IF(E1733=Options!$A$4,INDEX(Verband!$E$2:$E$179,MATCH(1,(A1733=Verband!$A$2:$A$179) * (Species!B1733=Verband!$B$2:$B$179) * (Species!C1733=Verband!$C$2:$C$179),0)),IF(E1733=Options!$A$5,INDEX(Assoziation!$F$2:$F$96,MATCH(1,(A1733=Assoziation!$A$2:$A$96) * (Species!B1733=Assoziation!$B$2:$B$96) * (Species!C1733=Assoziation!$C$2:$C$96) * (Species!D1733=Assoziation!$D$2:$D$96),0)),"")))</f>
        <v>Caricion curvulae</v>
      </c>
      <c r="G1733" t="str" cm="1">
        <f t="array" ref="G1733">IF(E1733=Options!$A$3,INDEX(Klasse!$D$2:$D$42,MATCH(1,(A1733=Klasse!$A$2:$A$42) * (Species!B1733=Klasse!$B$2:$B$42),0)),IF(E1733=Options!$A$4,INDEX(Verband!$F$2:$F$179,MATCH(1,(A1733=Verband!$A$2:$A$179) * (Species!B1733=Verband!$B$2:$B$179) * (Species!C1733=Verband!$C$2:$C$179),0)),IF(E1733=Options!$A$5,INDEX(Assoziation!$G$2:$G$96,MATCH(1,(A1733=Assoziation!$A$2:$A$96) * (Species!B1733=Assoziation!$B$2:$B$96) * (Species!C1733=Assoziation!$C$2:$C$96) * (Species!D1733=Assoziation!$D$2:$D$96),0)),"")))</f>
        <v>Krummseggenrasen</v>
      </c>
      <c r="H1733" s="11" t="s">
        <v>1646</v>
      </c>
      <c r="I1733" s="10">
        <v>0</v>
      </c>
      <c r="J1733" s="10">
        <v>0</v>
      </c>
      <c r="K1733" s="10">
        <v>0</v>
      </c>
      <c r="L1733" t="str">
        <f t="shared" si="149"/>
        <v xml:space="preserve">Thalictrum </v>
      </c>
      <c r="M1733" t="str">
        <f t="shared" si="150"/>
        <v xml:space="preserve"> alpinum</v>
      </c>
      <c r="N1733" t="str">
        <f t="shared" si="151"/>
        <v/>
      </c>
      <c r="O1733" t="str">
        <f t="shared" si="153"/>
        <v>Species</v>
      </c>
      <c r="P1733" t="str">
        <f t="shared" si="152"/>
        <v>L.</v>
      </c>
      <c r="Q1733" t="str">
        <f>LOOKUP(A1733,Formation!$A$2:$A$10,Formation!$B$2:$B$10)</f>
        <v>Grünland (Naturrasen, Wiesen und Weiden)</v>
      </c>
      <c r="R1733" t="str" cm="1">
        <f t="array" ref="R1733">INDEX(Klasse!$D$2:$D$42,MATCH(1,(A1733=Klasse!$A$2:$A$42) * (Species!B1733=Klasse!$B$2:$B$42),0))</f>
        <v>Gebirgs-Magerrasen</v>
      </c>
    </row>
    <row r="1734" spans="1:18" x14ac:dyDescent="0.3">
      <c r="A1734" s="10">
        <v>4</v>
      </c>
      <c r="B1734" s="10">
        <v>3</v>
      </c>
      <c r="C1734" s="10">
        <v>7</v>
      </c>
      <c r="E1734" t="str">
        <f>IF(C1734="",Options!$A$3,IF(D1734="",Options!$A$4,Options!$A$5))</f>
        <v>Verband</v>
      </c>
      <c r="F1734" t="str" cm="1">
        <f t="array" ref="F1734">IF(E1734=Options!$A$3,"",IF(E1734=Options!$A$4,INDEX(Verband!$E$2:$E$179,MATCH(1,(A1734=Verband!$A$2:$A$179) * (Species!B1734=Verband!$B$2:$B$179) * (Species!C1734=Verband!$C$2:$C$179),0)),IF(E1734=Options!$A$5,INDEX(Assoziation!$F$2:$F$96,MATCH(1,(A1734=Assoziation!$A$2:$A$96) * (Species!B1734=Assoziation!$B$2:$B$96) * (Species!C1734=Assoziation!$C$2:$C$96) * (Species!D1734=Assoziation!$D$2:$D$96),0)),"")))</f>
        <v>Caricion curvulae</v>
      </c>
      <c r="G1734" t="str" cm="1">
        <f t="array" ref="G1734">IF(E1734=Options!$A$3,INDEX(Klasse!$D$2:$D$42,MATCH(1,(A1734=Klasse!$A$2:$A$42) * (Species!B1734=Klasse!$B$2:$B$42),0)),IF(E1734=Options!$A$4,INDEX(Verband!$F$2:$F$179,MATCH(1,(A1734=Verband!$A$2:$A$179) * (Species!B1734=Verband!$B$2:$B$179) * (Species!C1734=Verband!$C$2:$C$179),0)),IF(E1734=Options!$A$5,INDEX(Assoziation!$G$2:$G$96,MATCH(1,(A1734=Assoziation!$A$2:$A$96) * (Species!B1734=Assoziation!$B$2:$B$96) * (Species!C1734=Assoziation!$C$2:$C$96) * (Species!D1734=Assoziation!$D$2:$D$96),0)),"")))</f>
        <v>Krummseggenrasen</v>
      </c>
      <c r="H1734" s="11" t="s">
        <v>1647</v>
      </c>
      <c r="I1734" s="10">
        <v>0</v>
      </c>
      <c r="J1734" s="10">
        <v>0</v>
      </c>
      <c r="K1734" s="10">
        <v>0</v>
      </c>
      <c r="L1734" t="str">
        <f t="shared" si="149"/>
        <v xml:space="preserve">Veronica </v>
      </c>
      <c r="M1734" t="str">
        <f t="shared" si="150"/>
        <v xml:space="preserve"> bellidioides</v>
      </c>
      <c r="N1734" t="str">
        <f t="shared" si="151"/>
        <v/>
      </c>
      <c r="O1734" t="str">
        <f t="shared" si="153"/>
        <v>Species</v>
      </c>
      <c r="P1734" t="str">
        <f t="shared" si="152"/>
        <v>L.</v>
      </c>
      <c r="Q1734" t="str">
        <f>LOOKUP(A1734,Formation!$A$2:$A$10,Formation!$B$2:$B$10)</f>
        <v>Grünland (Naturrasen, Wiesen und Weiden)</v>
      </c>
      <c r="R1734" t="str" cm="1">
        <f t="array" ref="R1734">INDEX(Klasse!$D$2:$D$42,MATCH(1,(A1734=Klasse!$A$2:$A$42) * (Species!B1734=Klasse!$B$2:$B$42),0))</f>
        <v>Gebirgs-Magerrasen</v>
      </c>
    </row>
    <row r="1735" spans="1:18" x14ac:dyDescent="0.3">
      <c r="A1735" s="10">
        <v>4</v>
      </c>
      <c r="B1735" s="10">
        <v>4</v>
      </c>
      <c r="E1735" t="str">
        <f>IF(C1735="",Options!$A$3,IF(D1735="",Options!$A$4,Options!$A$5))</f>
        <v>Klasse</v>
      </c>
      <c r="F1735" t="str" cm="1">
        <f t="array" ref="F1735">IF(E1735=Options!$A$3,"",IF(E1735=Options!$A$4,INDEX(Verband!$E$2:$E$179,MATCH(1,(A1735=Verband!$A$2:$A$179) * (Species!B1735=Verband!$B$2:$B$179) * (Species!C1735=Verband!$C$2:$C$179),0)),IF(E1735=Options!$A$5,INDEX(Assoziation!$F$2:$F$96,MATCH(1,(A1735=Assoziation!$A$2:$A$96) * (Species!B1735=Assoziation!$B$2:$B$96) * (Species!C1735=Assoziation!$C$2:$C$96) * (Species!D1735=Assoziation!$D$2:$D$96),0)),"")))</f>
        <v/>
      </c>
      <c r="G1735" t="str" cm="1">
        <f t="array" ref="G1735">IF(E1735=Options!$A$3,INDEX(Klasse!$D$2:$D$42,MATCH(1,(A1735=Klasse!$A$2:$A$42) * (Species!B1735=Klasse!$B$2:$B$42),0)),IF(E1735=Options!$A$4,INDEX(Verband!$F$2:$F$179,MATCH(1,(A1735=Verband!$A$2:$A$179) * (Species!B1735=Verband!$B$2:$B$179) * (Species!C1735=Verband!$C$2:$C$179),0)),IF(E1735=Options!$A$5,INDEX(Assoziation!$G$2:$G$96,MATCH(1,(A1735=Assoziation!$A$2:$A$96) * (Species!B1735=Assoziation!$B$2:$B$96) * (Species!C1735=Assoziation!$C$2:$C$96) * (Species!D1735=Assoziation!$D$2:$D$96),0)),"")))</f>
        <v>Schneetälchen</v>
      </c>
      <c r="H1735" s="11" t="s">
        <v>1649</v>
      </c>
      <c r="I1735" s="10">
        <v>0</v>
      </c>
      <c r="J1735" s="10">
        <v>0</v>
      </c>
      <c r="K1735" s="10">
        <v>0</v>
      </c>
      <c r="L1735" t="str">
        <f t="shared" si="149"/>
        <v xml:space="preserve">Alchemilla </v>
      </c>
      <c r="M1735" t="str">
        <f t="shared" si="150"/>
        <v xml:space="preserve"> pentaphyllea</v>
      </c>
      <c r="N1735" t="str">
        <f t="shared" si="151"/>
        <v/>
      </c>
      <c r="O1735" t="str">
        <f t="shared" si="153"/>
        <v>Species</v>
      </c>
      <c r="P1735" t="str">
        <f t="shared" si="152"/>
        <v>L.</v>
      </c>
      <c r="Q1735" t="str">
        <f>LOOKUP(A1735,Formation!$A$2:$A$10,Formation!$B$2:$B$10)</f>
        <v>Grünland (Naturrasen, Wiesen und Weiden)</v>
      </c>
      <c r="R1735" t="str" cm="1">
        <f t="array" ref="R1735">INDEX(Klasse!$D$2:$D$42,MATCH(1,(A1735=Klasse!$A$2:$A$42) * (Species!B1735=Klasse!$B$2:$B$42),0))</f>
        <v>Schneetälchen</v>
      </c>
    </row>
    <row r="1736" spans="1:18" x14ac:dyDescent="0.3">
      <c r="A1736" s="10">
        <v>4</v>
      </c>
      <c r="B1736" s="10">
        <v>4</v>
      </c>
      <c r="E1736" t="str">
        <f>IF(C1736="",Options!$A$3,IF(D1736="",Options!$A$4,Options!$A$5))</f>
        <v>Klasse</v>
      </c>
      <c r="F1736" t="str" cm="1">
        <f t="array" ref="F1736">IF(E1736=Options!$A$3,"",IF(E1736=Options!$A$4,INDEX(Verband!$E$2:$E$179,MATCH(1,(A1736=Verband!$A$2:$A$179) * (Species!B1736=Verband!$B$2:$B$179) * (Species!C1736=Verband!$C$2:$C$179),0)),IF(E1736=Options!$A$5,INDEX(Assoziation!$F$2:$F$96,MATCH(1,(A1736=Assoziation!$A$2:$A$96) * (Species!B1736=Assoziation!$B$2:$B$96) * (Species!C1736=Assoziation!$C$2:$C$96) * (Species!D1736=Assoziation!$D$2:$D$96),0)),"")))</f>
        <v/>
      </c>
      <c r="G1736" t="str" cm="1">
        <f t="array" ref="G1736">IF(E1736=Options!$A$3,INDEX(Klasse!$D$2:$D$42,MATCH(1,(A1736=Klasse!$A$2:$A$42) * (Species!B1736=Klasse!$B$2:$B$42),0)),IF(E1736=Options!$A$4,INDEX(Verband!$F$2:$F$179,MATCH(1,(A1736=Verband!$A$2:$A$179) * (Species!B1736=Verband!$B$2:$B$179) * (Species!C1736=Verband!$C$2:$C$179),0)),IF(E1736=Options!$A$5,INDEX(Assoziation!$G$2:$G$96,MATCH(1,(A1736=Assoziation!$A$2:$A$96) * (Species!B1736=Assoziation!$B$2:$B$96) * (Species!C1736=Assoziation!$C$2:$C$96) * (Species!D1736=Assoziation!$D$2:$D$96),0)),"")))</f>
        <v>Schneetälchen</v>
      </c>
      <c r="H1736" s="11" t="s">
        <v>1650</v>
      </c>
      <c r="I1736" s="10">
        <v>0</v>
      </c>
      <c r="J1736" s="10">
        <v>0</v>
      </c>
      <c r="K1736" s="10">
        <v>0</v>
      </c>
      <c r="L1736" t="str">
        <f t="shared" si="149"/>
        <v xml:space="preserve">Carex </v>
      </c>
      <c r="M1736" t="str">
        <f t="shared" si="150"/>
        <v xml:space="preserve"> foetida</v>
      </c>
      <c r="N1736" t="str">
        <f t="shared" si="151"/>
        <v/>
      </c>
      <c r="O1736" t="str">
        <f t="shared" si="153"/>
        <v>Species</v>
      </c>
      <c r="P1736" t="str">
        <f t="shared" si="152"/>
        <v>All.</v>
      </c>
      <c r="Q1736" t="str">
        <f>LOOKUP(A1736,Formation!$A$2:$A$10,Formation!$B$2:$B$10)</f>
        <v>Grünland (Naturrasen, Wiesen und Weiden)</v>
      </c>
      <c r="R1736" t="str" cm="1">
        <f t="array" ref="R1736">INDEX(Klasse!$D$2:$D$42,MATCH(1,(A1736=Klasse!$A$2:$A$42) * (Species!B1736=Klasse!$B$2:$B$42),0))</f>
        <v>Schneetälchen</v>
      </c>
    </row>
    <row r="1737" spans="1:18" x14ac:dyDescent="0.3">
      <c r="A1737" s="10">
        <v>4</v>
      </c>
      <c r="B1737" s="10">
        <v>4</v>
      </c>
      <c r="E1737" t="str">
        <f>IF(C1737="",Options!$A$3,IF(D1737="",Options!$A$4,Options!$A$5))</f>
        <v>Klasse</v>
      </c>
      <c r="F1737" t="str" cm="1">
        <f t="array" ref="F1737">IF(E1737=Options!$A$3,"",IF(E1737=Options!$A$4,INDEX(Verband!$E$2:$E$179,MATCH(1,(A1737=Verband!$A$2:$A$179) * (Species!B1737=Verband!$B$2:$B$179) * (Species!C1737=Verband!$C$2:$C$179),0)),IF(E1737=Options!$A$5,INDEX(Assoziation!$F$2:$F$96,MATCH(1,(A1737=Assoziation!$A$2:$A$96) * (Species!B1737=Assoziation!$B$2:$B$96) * (Species!C1737=Assoziation!$C$2:$C$96) * (Species!D1737=Assoziation!$D$2:$D$96),0)),"")))</f>
        <v/>
      </c>
      <c r="G1737" t="str" cm="1">
        <f t="array" ref="G1737">IF(E1737=Options!$A$3,INDEX(Klasse!$D$2:$D$42,MATCH(1,(A1737=Klasse!$A$2:$A$42) * (Species!B1737=Klasse!$B$2:$B$42),0)),IF(E1737=Options!$A$4,INDEX(Verband!$F$2:$F$179,MATCH(1,(A1737=Verband!$A$2:$A$179) * (Species!B1737=Verband!$B$2:$B$179) * (Species!C1737=Verband!$C$2:$C$179),0)),IF(E1737=Options!$A$5,INDEX(Assoziation!$G$2:$G$96,MATCH(1,(A1737=Assoziation!$A$2:$A$96) * (Species!B1737=Assoziation!$B$2:$B$96) * (Species!C1737=Assoziation!$C$2:$C$96) * (Species!D1737=Assoziation!$D$2:$D$96),0)),"")))</f>
        <v>Schneetälchen</v>
      </c>
      <c r="H1737" s="11" t="s">
        <v>1651</v>
      </c>
      <c r="I1737" s="10">
        <v>0</v>
      </c>
      <c r="J1737" s="10">
        <v>0</v>
      </c>
      <c r="K1737" s="10">
        <v>0</v>
      </c>
      <c r="L1737" t="str">
        <f t="shared" si="149"/>
        <v xml:space="preserve">Gentiana </v>
      </c>
      <c r="M1737" t="str">
        <f t="shared" si="150"/>
        <v xml:space="preserve"> bavarica</v>
      </c>
      <c r="N1737" t="str">
        <f t="shared" si="151"/>
        <v/>
      </c>
      <c r="O1737" t="str">
        <f t="shared" si="153"/>
        <v>Species</v>
      </c>
      <c r="P1737" t="str">
        <f t="shared" si="152"/>
        <v>L.</v>
      </c>
      <c r="Q1737" t="str">
        <f>LOOKUP(A1737,Formation!$A$2:$A$10,Formation!$B$2:$B$10)</f>
        <v>Grünland (Naturrasen, Wiesen und Weiden)</v>
      </c>
      <c r="R1737" t="str" cm="1">
        <f t="array" ref="R1737">INDEX(Klasse!$D$2:$D$42,MATCH(1,(A1737=Klasse!$A$2:$A$42) * (Species!B1737=Klasse!$B$2:$B$42),0))</f>
        <v>Schneetälchen</v>
      </c>
    </row>
    <row r="1738" spans="1:18" x14ac:dyDescent="0.3">
      <c r="A1738" s="10">
        <v>4</v>
      </c>
      <c r="B1738" s="10">
        <v>4</v>
      </c>
      <c r="E1738" t="str">
        <f>IF(C1738="",Options!$A$3,IF(D1738="",Options!$A$4,Options!$A$5))</f>
        <v>Klasse</v>
      </c>
      <c r="F1738" t="str" cm="1">
        <f t="array" ref="F1738">IF(E1738=Options!$A$3,"",IF(E1738=Options!$A$4,INDEX(Verband!$E$2:$E$179,MATCH(1,(A1738=Verband!$A$2:$A$179) * (Species!B1738=Verband!$B$2:$B$179) * (Species!C1738=Verband!$C$2:$C$179),0)),IF(E1738=Options!$A$5,INDEX(Assoziation!$F$2:$F$96,MATCH(1,(A1738=Assoziation!$A$2:$A$96) * (Species!B1738=Assoziation!$B$2:$B$96) * (Species!C1738=Assoziation!$C$2:$C$96) * (Species!D1738=Assoziation!$D$2:$D$96),0)),"")))</f>
        <v/>
      </c>
      <c r="G1738" t="str" cm="1">
        <f t="array" ref="G1738">IF(E1738=Options!$A$3,INDEX(Klasse!$D$2:$D$42,MATCH(1,(A1738=Klasse!$A$2:$A$42) * (Species!B1738=Klasse!$B$2:$B$42),0)),IF(E1738=Options!$A$4,INDEX(Verband!$F$2:$F$179,MATCH(1,(A1738=Verband!$A$2:$A$179) * (Species!B1738=Verband!$B$2:$B$179) * (Species!C1738=Verband!$C$2:$C$179),0)),IF(E1738=Options!$A$5,INDEX(Assoziation!$G$2:$G$96,MATCH(1,(A1738=Assoziation!$A$2:$A$96) * (Species!B1738=Assoziation!$B$2:$B$96) * (Species!C1738=Assoziation!$C$2:$C$96) * (Species!D1738=Assoziation!$D$2:$D$96),0)),"")))</f>
        <v>Schneetälchen</v>
      </c>
      <c r="H1738" s="11" t="s">
        <v>1652</v>
      </c>
      <c r="I1738" s="10">
        <v>0</v>
      </c>
      <c r="J1738" s="10">
        <v>0</v>
      </c>
      <c r="K1738" s="10">
        <v>0</v>
      </c>
      <c r="L1738" t="str">
        <f t="shared" si="149"/>
        <v xml:space="preserve">Luzula </v>
      </c>
      <c r="M1738" t="str">
        <f t="shared" si="150"/>
        <v xml:space="preserve"> alpinopilosa</v>
      </c>
      <c r="N1738" t="str">
        <f t="shared" si="151"/>
        <v/>
      </c>
      <c r="O1738" t="str">
        <f t="shared" si="153"/>
        <v>Species</v>
      </c>
      <c r="P1738" t="str">
        <f t="shared" si="152"/>
        <v>(Chaix) Breistr.</v>
      </c>
      <c r="Q1738" t="str">
        <f>LOOKUP(A1738,Formation!$A$2:$A$10,Formation!$B$2:$B$10)</f>
        <v>Grünland (Naturrasen, Wiesen und Weiden)</v>
      </c>
      <c r="R1738" t="str" cm="1">
        <f t="array" ref="R1738">INDEX(Klasse!$D$2:$D$42,MATCH(1,(A1738=Klasse!$A$2:$A$42) * (Species!B1738=Klasse!$B$2:$B$42),0))</f>
        <v>Schneetälchen</v>
      </c>
    </row>
    <row r="1739" spans="1:18" x14ac:dyDescent="0.3">
      <c r="A1739" s="10">
        <v>4</v>
      </c>
      <c r="B1739" s="10">
        <v>4</v>
      </c>
      <c r="E1739" t="str">
        <f>IF(C1739="",Options!$A$3,IF(D1739="",Options!$A$4,Options!$A$5))</f>
        <v>Klasse</v>
      </c>
      <c r="F1739" t="str" cm="1">
        <f t="array" ref="F1739">IF(E1739=Options!$A$3,"",IF(E1739=Options!$A$4,INDEX(Verband!$E$2:$E$179,MATCH(1,(A1739=Verband!$A$2:$A$179) * (Species!B1739=Verband!$B$2:$B$179) * (Species!C1739=Verband!$C$2:$C$179),0)),IF(E1739=Options!$A$5,INDEX(Assoziation!$F$2:$F$96,MATCH(1,(A1739=Assoziation!$A$2:$A$96) * (Species!B1739=Assoziation!$B$2:$B$96) * (Species!C1739=Assoziation!$C$2:$C$96) * (Species!D1739=Assoziation!$D$2:$D$96),0)),"")))</f>
        <v/>
      </c>
      <c r="G1739" t="str" cm="1">
        <f t="array" ref="G1739">IF(E1739=Options!$A$3,INDEX(Klasse!$D$2:$D$42,MATCH(1,(A1739=Klasse!$A$2:$A$42) * (Species!B1739=Klasse!$B$2:$B$42),0)),IF(E1739=Options!$A$4,INDEX(Verband!$F$2:$F$179,MATCH(1,(A1739=Verband!$A$2:$A$179) * (Species!B1739=Verband!$B$2:$B$179) * (Species!C1739=Verband!$C$2:$C$179),0)),IF(E1739=Options!$A$5,INDEX(Assoziation!$G$2:$G$96,MATCH(1,(A1739=Assoziation!$A$2:$A$96) * (Species!B1739=Assoziation!$B$2:$B$96) * (Species!C1739=Assoziation!$C$2:$C$96) * (Species!D1739=Assoziation!$D$2:$D$96),0)),"")))</f>
        <v>Schneetälchen</v>
      </c>
      <c r="H1739" s="11" t="s">
        <v>1653</v>
      </c>
      <c r="I1739" s="10">
        <v>0</v>
      </c>
      <c r="J1739" s="10">
        <v>0</v>
      </c>
      <c r="K1739" s="10">
        <v>0</v>
      </c>
      <c r="L1739" t="str">
        <f t="shared" si="149"/>
        <v xml:space="preserve">Salix </v>
      </c>
      <c r="M1739" t="str">
        <f t="shared" si="150"/>
        <v xml:space="preserve"> herbacea</v>
      </c>
      <c r="N1739" t="str">
        <f t="shared" si="151"/>
        <v/>
      </c>
      <c r="O1739" t="str">
        <f t="shared" si="153"/>
        <v>Species</v>
      </c>
      <c r="P1739" t="str">
        <f t="shared" si="152"/>
        <v>L.</v>
      </c>
      <c r="Q1739" t="str">
        <f>LOOKUP(A1739,Formation!$A$2:$A$10,Formation!$B$2:$B$10)</f>
        <v>Grünland (Naturrasen, Wiesen und Weiden)</v>
      </c>
      <c r="R1739" t="str" cm="1">
        <f t="array" ref="R1739">INDEX(Klasse!$D$2:$D$42,MATCH(1,(A1739=Klasse!$A$2:$A$42) * (Species!B1739=Klasse!$B$2:$B$42),0))</f>
        <v>Schneetälchen</v>
      </c>
    </row>
    <row r="1740" spans="1:18" x14ac:dyDescent="0.3">
      <c r="A1740" s="10">
        <v>4</v>
      </c>
      <c r="B1740" s="10">
        <v>4</v>
      </c>
      <c r="E1740" t="str">
        <f>IF(C1740="",Options!$A$3,IF(D1740="",Options!$A$4,Options!$A$5))</f>
        <v>Klasse</v>
      </c>
      <c r="F1740" t="str" cm="1">
        <f t="array" ref="F1740">IF(E1740=Options!$A$3,"",IF(E1740=Options!$A$4,INDEX(Verband!$E$2:$E$179,MATCH(1,(A1740=Verband!$A$2:$A$179) * (Species!B1740=Verband!$B$2:$B$179) * (Species!C1740=Verband!$C$2:$C$179),0)),IF(E1740=Options!$A$5,INDEX(Assoziation!$F$2:$F$96,MATCH(1,(A1740=Assoziation!$A$2:$A$96) * (Species!B1740=Assoziation!$B$2:$B$96) * (Species!C1740=Assoziation!$C$2:$C$96) * (Species!D1740=Assoziation!$D$2:$D$96),0)),"")))</f>
        <v/>
      </c>
      <c r="G1740" t="str" cm="1">
        <f t="array" ref="G1740">IF(E1740=Options!$A$3,INDEX(Klasse!$D$2:$D$42,MATCH(1,(A1740=Klasse!$A$2:$A$42) * (Species!B1740=Klasse!$B$2:$B$42),0)),IF(E1740=Options!$A$4,INDEX(Verband!$F$2:$F$179,MATCH(1,(A1740=Verband!$A$2:$A$179) * (Species!B1740=Verband!$B$2:$B$179) * (Species!C1740=Verband!$C$2:$C$179),0)),IF(E1740=Options!$A$5,INDEX(Assoziation!$G$2:$G$96,MATCH(1,(A1740=Assoziation!$A$2:$A$96) * (Species!B1740=Assoziation!$B$2:$B$96) * (Species!C1740=Assoziation!$C$2:$C$96) * (Species!D1740=Assoziation!$D$2:$D$96),0)),"")))</f>
        <v>Schneetälchen</v>
      </c>
      <c r="H1740" s="11" t="s">
        <v>1654</v>
      </c>
      <c r="I1740" s="10">
        <v>0</v>
      </c>
      <c r="J1740" s="10">
        <v>0</v>
      </c>
      <c r="K1740" s="10">
        <v>0</v>
      </c>
      <c r="L1740" t="str">
        <f t="shared" si="149"/>
        <v>Soldanella</v>
      </c>
      <c r="M1740" t="str">
        <f t="shared" si="150"/>
        <v/>
      </c>
      <c r="N1740" t="str">
        <f t="shared" si="151"/>
        <v/>
      </c>
      <c r="O1740" t="str">
        <f t="shared" si="153"/>
        <v>Genus</v>
      </c>
      <c r="P1740" t="str">
        <f t="shared" si="152"/>
        <v/>
      </c>
      <c r="Q1740" t="str">
        <f>LOOKUP(A1740,Formation!$A$2:$A$10,Formation!$B$2:$B$10)</f>
        <v>Grünland (Naturrasen, Wiesen und Weiden)</v>
      </c>
      <c r="R1740" t="str" cm="1">
        <f t="array" ref="R1740">INDEX(Klasse!$D$2:$D$42,MATCH(1,(A1740=Klasse!$A$2:$A$42) * (Species!B1740=Klasse!$B$2:$B$42),0))</f>
        <v>Schneetälchen</v>
      </c>
    </row>
    <row r="1741" spans="1:18" x14ac:dyDescent="0.3">
      <c r="A1741" s="10">
        <v>4</v>
      </c>
      <c r="B1741" s="10">
        <v>4</v>
      </c>
      <c r="E1741" t="str">
        <f>IF(C1741="",Options!$A$3,IF(D1741="",Options!$A$4,Options!$A$5))</f>
        <v>Klasse</v>
      </c>
      <c r="F1741" t="str" cm="1">
        <f t="array" ref="F1741">IF(E1741=Options!$A$3,"",IF(E1741=Options!$A$4,INDEX(Verband!$E$2:$E$179,MATCH(1,(A1741=Verband!$A$2:$A$179) * (Species!B1741=Verband!$B$2:$B$179) * (Species!C1741=Verband!$C$2:$C$179),0)),IF(E1741=Options!$A$5,INDEX(Assoziation!$F$2:$F$96,MATCH(1,(A1741=Assoziation!$A$2:$A$96) * (Species!B1741=Assoziation!$B$2:$B$96) * (Species!C1741=Assoziation!$C$2:$C$96) * (Species!D1741=Assoziation!$D$2:$D$96),0)),"")))</f>
        <v/>
      </c>
      <c r="G1741" t="str" cm="1">
        <f t="array" ref="G1741">IF(E1741=Options!$A$3,INDEX(Klasse!$D$2:$D$42,MATCH(1,(A1741=Klasse!$A$2:$A$42) * (Species!B1741=Klasse!$B$2:$B$42),0)),IF(E1741=Options!$A$4,INDEX(Verband!$F$2:$F$179,MATCH(1,(A1741=Verband!$A$2:$A$179) * (Species!B1741=Verband!$B$2:$B$179) * (Species!C1741=Verband!$C$2:$C$179),0)),IF(E1741=Options!$A$5,INDEX(Assoziation!$G$2:$G$96,MATCH(1,(A1741=Assoziation!$A$2:$A$96) * (Species!B1741=Assoziation!$B$2:$B$96) * (Species!C1741=Assoziation!$C$2:$C$96) * (Species!D1741=Assoziation!$D$2:$D$96),0)),"")))</f>
        <v>Schneetälchen</v>
      </c>
      <c r="H1741" s="11" t="s">
        <v>1655</v>
      </c>
      <c r="I1741" s="10">
        <v>0</v>
      </c>
      <c r="J1741" s="10">
        <v>0</v>
      </c>
      <c r="K1741" s="10">
        <v>0</v>
      </c>
      <c r="L1741" t="str">
        <f t="shared" si="149"/>
        <v xml:space="preserve">Veronica </v>
      </c>
      <c r="M1741" t="str">
        <f t="shared" si="150"/>
        <v xml:space="preserve"> alpina</v>
      </c>
      <c r="N1741" t="str">
        <f t="shared" si="151"/>
        <v/>
      </c>
      <c r="O1741" t="str">
        <f t="shared" si="153"/>
        <v>Species</v>
      </c>
      <c r="P1741" t="str">
        <f t="shared" si="152"/>
        <v>L.</v>
      </c>
      <c r="Q1741" t="str">
        <f>LOOKUP(A1741,Formation!$A$2:$A$10,Formation!$B$2:$B$10)</f>
        <v>Grünland (Naturrasen, Wiesen und Weiden)</v>
      </c>
      <c r="R1741" t="str" cm="1">
        <f t="array" ref="R1741">INDEX(Klasse!$D$2:$D$42,MATCH(1,(A1741=Klasse!$A$2:$A$42) * (Species!B1741=Klasse!$B$2:$B$42),0))</f>
        <v>Schneetälchen</v>
      </c>
    </row>
    <row r="1742" spans="1:18" x14ac:dyDescent="0.3">
      <c r="A1742" s="10">
        <v>4</v>
      </c>
      <c r="B1742" s="10">
        <v>4</v>
      </c>
      <c r="E1742" t="str">
        <f>IF(C1742="",Options!$A$3,IF(D1742="",Options!$A$4,Options!$A$5))</f>
        <v>Klasse</v>
      </c>
      <c r="F1742" t="str" cm="1">
        <f t="array" ref="F1742">IF(E1742=Options!$A$3,"",IF(E1742=Options!$A$4,INDEX(Verband!$E$2:$E$179,MATCH(1,(A1742=Verband!$A$2:$A$179) * (Species!B1742=Verband!$B$2:$B$179) * (Species!C1742=Verband!$C$2:$C$179),0)),IF(E1742=Options!$A$5,INDEX(Assoziation!$F$2:$F$96,MATCH(1,(A1742=Assoziation!$A$2:$A$96) * (Species!B1742=Assoziation!$B$2:$B$96) * (Species!C1742=Assoziation!$C$2:$C$96) * (Species!D1742=Assoziation!$D$2:$D$96),0)),"")))</f>
        <v/>
      </c>
      <c r="G1742" t="str" cm="1">
        <f t="array" ref="G1742">IF(E1742=Options!$A$3,INDEX(Klasse!$D$2:$D$42,MATCH(1,(A1742=Klasse!$A$2:$A$42) * (Species!B1742=Klasse!$B$2:$B$42),0)),IF(E1742=Options!$A$4,INDEX(Verband!$F$2:$F$179,MATCH(1,(A1742=Verband!$A$2:$A$179) * (Species!B1742=Verband!$B$2:$B$179) * (Species!C1742=Verband!$C$2:$C$179),0)),IF(E1742=Options!$A$5,INDEX(Assoziation!$G$2:$G$96,MATCH(1,(A1742=Assoziation!$A$2:$A$96) * (Species!B1742=Assoziation!$B$2:$B$96) * (Species!C1742=Assoziation!$C$2:$C$96) * (Species!D1742=Assoziation!$D$2:$D$96),0)),"")))</f>
        <v>Schneetälchen</v>
      </c>
      <c r="H1742" s="11" t="s">
        <v>1656</v>
      </c>
      <c r="I1742" s="10">
        <v>0</v>
      </c>
      <c r="J1742" s="10">
        <v>0</v>
      </c>
      <c r="K1742" s="10">
        <v>0</v>
      </c>
      <c r="L1742" t="str">
        <f t="shared" si="149"/>
        <v xml:space="preserve">Veronica </v>
      </c>
      <c r="M1742" t="str">
        <f t="shared" si="150"/>
        <v xml:space="preserve"> aphylla</v>
      </c>
      <c r="N1742" t="str">
        <f t="shared" si="151"/>
        <v/>
      </c>
      <c r="O1742" t="str">
        <f t="shared" si="153"/>
        <v>Species</v>
      </c>
      <c r="P1742" t="str">
        <f t="shared" si="152"/>
        <v>L.</v>
      </c>
      <c r="Q1742" t="str">
        <f>LOOKUP(A1742,Formation!$A$2:$A$10,Formation!$B$2:$B$10)</f>
        <v>Grünland (Naturrasen, Wiesen und Weiden)</v>
      </c>
      <c r="R1742" t="str" cm="1">
        <f t="array" ref="R1742">INDEX(Klasse!$D$2:$D$42,MATCH(1,(A1742=Klasse!$A$2:$A$42) * (Species!B1742=Klasse!$B$2:$B$42),0))</f>
        <v>Schneetälchen</v>
      </c>
    </row>
    <row r="1743" spans="1:18" x14ac:dyDescent="0.3">
      <c r="A1743" s="10">
        <v>4</v>
      </c>
      <c r="B1743" s="10">
        <v>4</v>
      </c>
      <c r="C1743" s="10">
        <v>1</v>
      </c>
      <c r="E1743" t="str">
        <f>IF(C1743="",Options!$A$3,IF(D1743="",Options!$A$4,Options!$A$5))</f>
        <v>Verband</v>
      </c>
      <c r="F1743" t="str" cm="1">
        <f t="array" ref="F1743">IF(E1743=Options!$A$3,"",IF(E1743=Options!$A$4,INDEX(Verband!$E$2:$E$179,MATCH(1,(A1743=Verband!$A$2:$A$179) * (Species!B1743=Verband!$B$2:$B$179) * (Species!C1743=Verband!$C$2:$C$179),0)),IF(E1743=Options!$A$5,INDEX(Assoziation!$F$2:$F$96,MATCH(1,(A1743=Assoziation!$A$2:$A$96) * (Species!B1743=Assoziation!$B$2:$B$96) * (Species!C1743=Assoziation!$C$2:$C$96) * (Species!D1743=Assoziation!$D$2:$D$96),0)),"")))</f>
        <v>Arabidion caerulae</v>
      </c>
      <c r="G1743" t="str" cm="1">
        <f t="array" ref="G1743">IF(E1743=Options!$A$3,INDEX(Klasse!$D$2:$D$42,MATCH(1,(A1743=Klasse!$A$2:$A$42) * (Species!B1743=Klasse!$B$2:$B$42),0)),IF(E1743=Options!$A$4,INDEX(Verband!$F$2:$F$179,MATCH(1,(A1743=Verband!$A$2:$A$179) * (Species!B1743=Verband!$B$2:$B$179) * (Species!C1743=Verband!$C$2:$C$179),0)),IF(E1743=Options!$A$5,INDEX(Assoziation!$G$2:$G$96,MATCH(1,(A1743=Assoziation!$A$2:$A$96) * (Species!B1743=Assoziation!$B$2:$B$96) * (Species!C1743=Assoziation!$C$2:$C$96) * (Species!D1743=Assoziation!$D$2:$D$96),0)),"")))</f>
        <v>Kalkreiches Schneetälchen</v>
      </c>
      <c r="H1743" s="11" t="s">
        <v>1659</v>
      </c>
      <c r="I1743" s="10">
        <v>1</v>
      </c>
      <c r="J1743" s="10">
        <v>1</v>
      </c>
      <c r="K1743" s="10">
        <v>0</v>
      </c>
      <c r="L1743" t="str">
        <f t="shared" si="149"/>
        <v xml:space="preserve">Arabis </v>
      </c>
      <c r="M1743" t="str">
        <f t="shared" si="150"/>
        <v xml:space="preserve"> caerulea</v>
      </c>
      <c r="N1743" t="str">
        <f t="shared" si="151"/>
        <v/>
      </c>
      <c r="O1743" t="str">
        <f t="shared" si="153"/>
        <v>Species</v>
      </c>
      <c r="P1743" t="str">
        <f t="shared" si="152"/>
        <v>All.</v>
      </c>
      <c r="Q1743" t="str">
        <f>LOOKUP(A1743,Formation!$A$2:$A$10,Formation!$B$2:$B$10)</f>
        <v>Grünland (Naturrasen, Wiesen und Weiden)</v>
      </c>
      <c r="R1743" t="str" cm="1">
        <f t="array" ref="R1743">INDEX(Klasse!$D$2:$D$42,MATCH(1,(A1743=Klasse!$A$2:$A$42) * (Species!B1743=Klasse!$B$2:$B$42),0))</f>
        <v>Schneetälchen</v>
      </c>
    </row>
    <row r="1744" spans="1:18" x14ac:dyDescent="0.3">
      <c r="A1744" s="10">
        <v>4</v>
      </c>
      <c r="B1744" s="10">
        <v>4</v>
      </c>
      <c r="C1744" s="10">
        <v>1</v>
      </c>
      <c r="E1744" t="str">
        <f>IF(C1744="",Options!$A$3,IF(D1744="",Options!$A$4,Options!$A$5))</f>
        <v>Verband</v>
      </c>
      <c r="F1744" t="str" cm="1">
        <f t="array" ref="F1744">IF(E1744=Options!$A$3,"",IF(E1744=Options!$A$4,INDEX(Verband!$E$2:$E$179,MATCH(1,(A1744=Verband!$A$2:$A$179) * (Species!B1744=Verband!$B$2:$B$179) * (Species!C1744=Verband!$C$2:$C$179),0)),IF(E1744=Options!$A$5,INDEX(Assoziation!$F$2:$F$96,MATCH(1,(A1744=Assoziation!$A$2:$A$96) * (Species!B1744=Assoziation!$B$2:$B$96) * (Species!C1744=Assoziation!$C$2:$C$96) * (Species!D1744=Assoziation!$D$2:$D$96),0)),"")))</f>
        <v>Arabidion caerulae</v>
      </c>
      <c r="G1744" t="str" cm="1">
        <f t="array" ref="G1744">IF(E1744=Options!$A$3,INDEX(Klasse!$D$2:$D$42,MATCH(1,(A1744=Klasse!$A$2:$A$42) * (Species!B1744=Klasse!$B$2:$B$42),0)),IF(E1744=Options!$A$4,INDEX(Verband!$F$2:$F$179,MATCH(1,(A1744=Verband!$A$2:$A$179) * (Species!B1744=Verband!$B$2:$B$179) * (Species!C1744=Verband!$C$2:$C$179),0)),IF(E1744=Options!$A$5,INDEX(Assoziation!$G$2:$G$96,MATCH(1,(A1744=Assoziation!$A$2:$A$96) * (Species!B1744=Assoziation!$B$2:$B$96) * (Species!C1744=Assoziation!$C$2:$C$96) * (Species!D1744=Assoziation!$D$2:$D$96),0)),"")))</f>
        <v>Kalkreiches Schneetälchen</v>
      </c>
      <c r="H1744" s="11" t="s">
        <v>1660</v>
      </c>
      <c r="I1744" s="10">
        <v>1</v>
      </c>
      <c r="J1744" s="10">
        <v>0</v>
      </c>
      <c r="K1744" s="10">
        <v>0</v>
      </c>
      <c r="L1744" t="str">
        <f t="shared" si="149"/>
        <v xml:space="preserve">Carex </v>
      </c>
      <c r="M1744" t="str">
        <f t="shared" si="150"/>
        <v xml:space="preserve"> parviflora</v>
      </c>
      <c r="N1744" t="str">
        <f t="shared" si="151"/>
        <v/>
      </c>
      <c r="O1744" t="str">
        <f t="shared" si="153"/>
        <v>Species</v>
      </c>
      <c r="P1744" t="str">
        <f t="shared" si="152"/>
        <v>Host</v>
      </c>
      <c r="Q1744" t="str">
        <f>LOOKUP(A1744,Formation!$A$2:$A$10,Formation!$B$2:$B$10)</f>
        <v>Grünland (Naturrasen, Wiesen und Weiden)</v>
      </c>
      <c r="R1744" t="str" cm="1">
        <f t="array" ref="R1744">INDEX(Klasse!$D$2:$D$42,MATCH(1,(A1744=Klasse!$A$2:$A$42) * (Species!B1744=Klasse!$B$2:$B$42),0))</f>
        <v>Schneetälchen</v>
      </c>
    </row>
    <row r="1745" spans="1:18" x14ac:dyDescent="0.3">
      <c r="A1745" s="10">
        <v>4</v>
      </c>
      <c r="B1745" s="10">
        <v>4</v>
      </c>
      <c r="C1745" s="10">
        <v>1</v>
      </c>
      <c r="E1745" t="str">
        <f>IF(C1745="",Options!$A$3,IF(D1745="",Options!$A$4,Options!$A$5))</f>
        <v>Verband</v>
      </c>
      <c r="F1745" t="str" cm="1">
        <f t="array" ref="F1745">IF(E1745=Options!$A$3,"",IF(E1745=Options!$A$4,INDEX(Verband!$E$2:$E$179,MATCH(1,(A1745=Verband!$A$2:$A$179) * (Species!B1745=Verband!$B$2:$B$179) * (Species!C1745=Verband!$C$2:$C$179),0)),IF(E1745=Options!$A$5,INDEX(Assoziation!$F$2:$F$96,MATCH(1,(A1745=Assoziation!$A$2:$A$96) * (Species!B1745=Assoziation!$B$2:$B$96) * (Species!C1745=Assoziation!$C$2:$C$96) * (Species!D1745=Assoziation!$D$2:$D$96),0)),"")))</f>
        <v>Arabidion caerulae</v>
      </c>
      <c r="G1745" t="str" cm="1">
        <f t="array" ref="G1745">IF(E1745=Options!$A$3,INDEX(Klasse!$D$2:$D$42,MATCH(1,(A1745=Klasse!$A$2:$A$42) * (Species!B1745=Klasse!$B$2:$B$42),0)),IF(E1745=Options!$A$4,INDEX(Verband!$F$2:$F$179,MATCH(1,(A1745=Verband!$A$2:$A$179) * (Species!B1745=Verband!$B$2:$B$179) * (Species!C1745=Verband!$C$2:$C$179),0)),IF(E1745=Options!$A$5,INDEX(Assoziation!$G$2:$G$96,MATCH(1,(A1745=Assoziation!$A$2:$A$96) * (Species!B1745=Assoziation!$B$2:$B$96) * (Species!C1745=Assoziation!$C$2:$C$96) * (Species!D1745=Assoziation!$D$2:$D$96),0)),"")))</f>
        <v>Kalkreiches Schneetälchen</v>
      </c>
      <c r="H1745" s="11" t="s">
        <v>1661</v>
      </c>
      <c r="I1745" s="10">
        <v>1</v>
      </c>
      <c r="J1745" s="10">
        <v>1</v>
      </c>
      <c r="K1745" s="10">
        <v>0</v>
      </c>
      <c r="L1745" t="str">
        <f t="shared" si="149"/>
        <v xml:space="preserve">Gnaphalium </v>
      </c>
      <c r="M1745" t="str">
        <f t="shared" si="150"/>
        <v xml:space="preserve"> hoppeanum</v>
      </c>
      <c r="N1745" t="str">
        <f t="shared" si="151"/>
        <v/>
      </c>
      <c r="O1745" t="str">
        <f t="shared" si="153"/>
        <v>Species</v>
      </c>
      <c r="P1745" t="str">
        <f t="shared" si="152"/>
        <v>W. D. J. Koch</v>
      </c>
      <c r="Q1745" t="str">
        <f>LOOKUP(A1745,Formation!$A$2:$A$10,Formation!$B$2:$B$10)</f>
        <v>Grünland (Naturrasen, Wiesen und Weiden)</v>
      </c>
      <c r="R1745" t="str" cm="1">
        <f t="array" ref="R1745">INDEX(Klasse!$D$2:$D$42,MATCH(1,(A1745=Klasse!$A$2:$A$42) * (Species!B1745=Klasse!$B$2:$B$42),0))</f>
        <v>Schneetälchen</v>
      </c>
    </row>
    <row r="1746" spans="1:18" x14ac:dyDescent="0.3">
      <c r="A1746" s="10">
        <v>4</v>
      </c>
      <c r="B1746" s="10">
        <v>4</v>
      </c>
      <c r="C1746" s="10">
        <v>1</v>
      </c>
      <c r="E1746" t="str">
        <f>IF(C1746="",Options!$A$3,IF(D1746="",Options!$A$4,Options!$A$5))</f>
        <v>Verband</v>
      </c>
      <c r="F1746" t="str" cm="1">
        <f t="array" ref="F1746">IF(E1746=Options!$A$3,"",IF(E1746=Options!$A$4,INDEX(Verband!$E$2:$E$179,MATCH(1,(A1746=Verband!$A$2:$A$179) * (Species!B1746=Verband!$B$2:$B$179) * (Species!C1746=Verband!$C$2:$C$179),0)),IF(E1746=Options!$A$5,INDEX(Assoziation!$F$2:$F$96,MATCH(1,(A1746=Assoziation!$A$2:$A$96) * (Species!B1746=Assoziation!$B$2:$B$96) * (Species!C1746=Assoziation!$C$2:$C$96) * (Species!D1746=Assoziation!$D$2:$D$96),0)),"")))</f>
        <v>Arabidion caerulae</v>
      </c>
      <c r="G1746" t="str" cm="1">
        <f t="array" ref="G1746">IF(E1746=Options!$A$3,INDEX(Klasse!$D$2:$D$42,MATCH(1,(A1746=Klasse!$A$2:$A$42) * (Species!B1746=Klasse!$B$2:$B$42),0)),IF(E1746=Options!$A$4,INDEX(Verband!$F$2:$F$179,MATCH(1,(A1746=Verband!$A$2:$A$179) * (Species!B1746=Verband!$B$2:$B$179) * (Species!C1746=Verband!$C$2:$C$179),0)),IF(E1746=Options!$A$5,INDEX(Assoziation!$G$2:$G$96,MATCH(1,(A1746=Assoziation!$A$2:$A$96) * (Species!B1746=Assoziation!$B$2:$B$96) * (Species!C1746=Assoziation!$C$2:$C$96) * (Species!D1746=Assoziation!$D$2:$D$96),0)),"")))</f>
        <v>Kalkreiches Schneetälchen</v>
      </c>
      <c r="H1746" s="11" t="s">
        <v>1662</v>
      </c>
      <c r="I1746" s="10">
        <v>1</v>
      </c>
      <c r="J1746" s="10">
        <v>0</v>
      </c>
      <c r="K1746" s="10">
        <v>0</v>
      </c>
      <c r="L1746" t="str">
        <f t="shared" si="149"/>
        <v xml:space="preserve">Minuartia </v>
      </c>
      <c r="M1746" t="str">
        <f t="shared" si="150"/>
        <v xml:space="preserve"> biflora</v>
      </c>
      <c r="N1746" t="str">
        <f t="shared" si="151"/>
        <v/>
      </c>
      <c r="O1746" t="str">
        <f t="shared" si="153"/>
        <v>Species</v>
      </c>
      <c r="P1746" t="str">
        <f t="shared" si="152"/>
        <v>(L.) Schinz &amp; Thell.</v>
      </c>
      <c r="Q1746" t="str">
        <f>LOOKUP(A1746,Formation!$A$2:$A$10,Formation!$B$2:$B$10)</f>
        <v>Grünland (Naturrasen, Wiesen und Weiden)</v>
      </c>
      <c r="R1746" t="str" cm="1">
        <f t="array" ref="R1746">INDEX(Klasse!$D$2:$D$42,MATCH(1,(A1746=Klasse!$A$2:$A$42) * (Species!B1746=Klasse!$B$2:$B$42),0))</f>
        <v>Schneetälchen</v>
      </c>
    </row>
    <row r="1747" spans="1:18" x14ac:dyDescent="0.3">
      <c r="A1747" s="10">
        <v>4</v>
      </c>
      <c r="B1747" s="10">
        <v>4</v>
      </c>
      <c r="C1747" s="10">
        <v>1</v>
      </c>
      <c r="E1747" t="str">
        <f>IF(C1747="",Options!$A$3,IF(D1747="",Options!$A$4,Options!$A$5))</f>
        <v>Verband</v>
      </c>
      <c r="F1747" t="str" cm="1">
        <f t="array" ref="F1747">IF(E1747=Options!$A$3,"",IF(E1747=Options!$A$4,INDEX(Verband!$E$2:$E$179,MATCH(1,(A1747=Verband!$A$2:$A$179) * (Species!B1747=Verband!$B$2:$B$179) * (Species!C1747=Verband!$C$2:$C$179),0)),IF(E1747=Options!$A$5,INDEX(Assoziation!$F$2:$F$96,MATCH(1,(A1747=Assoziation!$A$2:$A$96) * (Species!B1747=Assoziation!$B$2:$B$96) * (Species!C1747=Assoziation!$C$2:$C$96) * (Species!D1747=Assoziation!$D$2:$D$96),0)),"")))</f>
        <v>Arabidion caerulae</v>
      </c>
      <c r="G1747" t="str" cm="1">
        <f t="array" ref="G1747">IF(E1747=Options!$A$3,INDEX(Klasse!$D$2:$D$42,MATCH(1,(A1747=Klasse!$A$2:$A$42) * (Species!B1747=Klasse!$B$2:$B$42),0)),IF(E1747=Options!$A$4,INDEX(Verband!$F$2:$F$179,MATCH(1,(A1747=Verband!$A$2:$A$179) * (Species!B1747=Verband!$B$2:$B$179) * (Species!C1747=Verband!$C$2:$C$179),0)),IF(E1747=Options!$A$5,INDEX(Assoziation!$G$2:$G$96,MATCH(1,(A1747=Assoziation!$A$2:$A$96) * (Species!B1747=Assoziation!$B$2:$B$96) * (Species!C1747=Assoziation!$C$2:$C$96) * (Species!D1747=Assoziation!$D$2:$D$96),0)),"")))</f>
        <v>Kalkreiches Schneetälchen</v>
      </c>
      <c r="H1747" s="11" t="s">
        <v>1663</v>
      </c>
      <c r="I1747" s="10">
        <v>1</v>
      </c>
      <c r="J1747" s="10">
        <v>0</v>
      </c>
      <c r="K1747" s="10">
        <v>0</v>
      </c>
      <c r="L1747" t="str">
        <f t="shared" si="149"/>
        <v xml:space="preserve">Potentilla </v>
      </c>
      <c r="M1747" t="str">
        <f t="shared" si="150"/>
        <v xml:space="preserve"> brauneana</v>
      </c>
      <c r="N1747" t="str">
        <f t="shared" si="151"/>
        <v/>
      </c>
      <c r="O1747" t="str">
        <f t="shared" si="153"/>
        <v>Species</v>
      </c>
      <c r="P1747" t="str">
        <f t="shared" si="152"/>
        <v>Hoppe</v>
      </c>
      <c r="Q1747" t="str">
        <f>LOOKUP(A1747,Formation!$A$2:$A$10,Formation!$B$2:$B$10)</f>
        <v>Grünland (Naturrasen, Wiesen und Weiden)</v>
      </c>
      <c r="R1747" t="str" cm="1">
        <f t="array" ref="R1747">INDEX(Klasse!$D$2:$D$42,MATCH(1,(A1747=Klasse!$A$2:$A$42) * (Species!B1747=Klasse!$B$2:$B$42),0))</f>
        <v>Schneetälchen</v>
      </c>
    </row>
    <row r="1748" spans="1:18" x14ac:dyDescent="0.3">
      <c r="A1748" s="10">
        <v>4</v>
      </c>
      <c r="B1748" s="10">
        <v>4</v>
      </c>
      <c r="C1748" s="10">
        <v>1</v>
      </c>
      <c r="E1748" t="str">
        <f>IF(C1748="",Options!$A$3,IF(D1748="",Options!$A$4,Options!$A$5))</f>
        <v>Verband</v>
      </c>
      <c r="F1748" t="str" cm="1">
        <f t="array" ref="F1748">IF(E1748=Options!$A$3,"",IF(E1748=Options!$A$4,INDEX(Verband!$E$2:$E$179,MATCH(1,(A1748=Verband!$A$2:$A$179) * (Species!B1748=Verband!$B$2:$B$179) * (Species!C1748=Verband!$C$2:$C$179),0)),IF(E1748=Options!$A$5,INDEX(Assoziation!$F$2:$F$96,MATCH(1,(A1748=Assoziation!$A$2:$A$96) * (Species!B1748=Assoziation!$B$2:$B$96) * (Species!C1748=Assoziation!$C$2:$C$96) * (Species!D1748=Assoziation!$D$2:$D$96),0)),"")))</f>
        <v>Arabidion caerulae</v>
      </c>
      <c r="G1748" t="str" cm="1">
        <f t="array" ref="G1748">IF(E1748=Options!$A$3,INDEX(Klasse!$D$2:$D$42,MATCH(1,(A1748=Klasse!$A$2:$A$42) * (Species!B1748=Klasse!$B$2:$B$42),0)),IF(E1748=Options!$A$4,INDEX(Verband!$F$2:$F$179,MATCH(1,(A1748=Verband!$A$2:$A$179) * (Species!B1748=Verband!$B$2:$B$179) * (Species!C1748=Verband!$C$2:$C$179),0)),IF(E1748=Options!$A$5,INDEX(Assoziation!$G$2:$G$96,MATCH(1,(A1748=Assoziation!$A$2:$A$96) * (Species!B1748=Assoziation!$B$2:$B$96) * (Species!C1748=Assoziation!$C$2:$C$96) * (Species!D1748=Assoziation!$D$2:$D$96),0)),"")))</f>
        <v>Kalkreiches Schneetälchen</v>
      </c>
      <c r="H1748" s="11" t="s">
        <v>1664</v>
      </c>
      <c r="I1748" s="10">
        <v>1</v>
      </c>
      <c r="J1748" s="10">
        <v>0</v>
      </c>
      <c r="K1748" s="10">
        <v>0</v>
      </c>
      <c r="L1748" t="str">
        <f t="shared" si="149"/>
        <v xml:space="preserve">Pritzelago </v>
      </c>
      <c r="M1748" t="str">
        <f t="shared" si="150"/>
        <v xml:space="preserve"> alpina</v>
      </c>
      <c r="N1748" t="str">
        <f t="shared" si="151"/>
        <v>brevicaulis</v>
      </c>
      <c r="O1748" t="str">
        <f t="shared" si="153"/>
        <v>Subspecies</v>
      </c>
      <c r="P1748" t="str">
        <f t="shared" si="152"/>
        <v/>
      </c>
      <c r="Q1748" t="str">
        <f>LOOKUP(A1748,Formation!$A$2:$A$10,Formation!$B$2:$B$10)</f>
        <v>Grünland (Naturrasen, Wiesen und Weiden)</v>
      </c>
      <c r="R1748" t="str" cm="1">
        <f t="array" ref="R1748">INDEX(Klasse!$D$2:$D$42,MATCH(1,(A1748=Klasse!$A$2:$A$42) * (Species!B1748=Klasse!$B$2:$B$42),0))</f>
        <v>Schneetälchen</v>
      </c>
    </row>
    <row r="1749" spans="1:18" x14ac:dyDescent="0.3">
      <c r="A1749" s="10">
        <v>4</v>
      </c>
      <c r="B1749" s="10">
        <v>4</v>
      </c>
      <c r="C1749" s="10">
        <v>1</v>
      </c>
      <c r="E1749" t="str">
        <f>IF(C1749="",Options!$A$3,IF(D1749="",Options!$A$4,Options!$A$5))</f>
        <v>Verband</v>
      </c>
      <c r="F1749" t="str" cm="1">
        <f t="array" ref="F1749">IF(E1749=Options!$A$3,"",IF(E1749=Options!$A$4,INDEX(Verband!$E$2:$E$179,MATCH(1,(A1749=Verband!$A$2:$A$179) * (Species!B1749=Verband!$B$2:$B$179) * (Species!C1749=Verband!$C$2:$C$179),0)),IF(E1749=Options!$A$5,INDEX(Assoziation!$F$2:$F$96,MATCH(1,(A1749=Assoziation!$A$2:$A$96) * (Species!B1749=Assoziation!$B$2:$B$96) * (Species!C1749=Assoziation!$C$2:$C$96) * (Species!D1749=Assoziation!$D$2:$D$96),0)),"")))</f>
        <v>Arabidion caerulae</v>
      </c>
      <c r="G1749" t="str" cm="1">
        <f t="array" ref="G1749">IF(E1749=Options!$A$3,INDEX(Klasse!$D$2:$D$42,MATCH(1,(A1749=Klasse!$A$2:$A$42) * (Species!B1749=Klasse!$B$2:$B$42),0)),IF(E1749=Options!$A$4,INDEX(Verband!$F$2:$F$179,MATCH(1,(A1749=Verband!$A$2:$A$179) * (Species!B1749=Verband!$B$2:$B$179) * (Species!C1749=Verband!$C$2:$C$179),0)),IF(E1749=Options!$A$5,INDEX(Assoziation!$G$2:$G$96,MATCH(1,(A1749=Assoziation!$A$2:$A$96) * (Species!B1749=Assoziation!$B$2:$B$96) * (Species!C1749=Assoziation!$C$2:$C$96) * (Species!D1749=Assoziation!$D$2:$D$96),0)),"")))</f>
        <v>Kalkreiches Schneetälchen</v>
      </c>
      <c r="H1749" s="11" t="s">
        <v>1665</v>
      </c>
      <c r="I1749" s="10">
        <v>1</v>
      </c>
      <c r="J1749" s="10">
        <v>0</v>
      </c>
      <c r="K1749" s="10">
        <v>0</v>
      </c>
      <c r="L1749" t="str">
        <f t="shared" si="149"/>
        <v xml:space="preserve">Rumex </v>
      </c>
      <c r="M1749" t="str">
        <f t="shared" si="150"/>
        <v xml:space="preserve"> nivalis</v>
      </c>
      <c r="N1749" t="str">
        <f t="shared" si="151"/>
        <v/>
      </c>
      <c r="O1749" t="str">
        <f t="shared" si="153"/>
        <v>Species</v>
      </c>
      <c r="P1749" t="str">
        <f t="shared" si="152"/>
        <v>Hegetschw.</v>
      </c>
      <c r="Q1749" t="str">
        <f>LOOKUP(A1749,Formation!$A$2:$A$10,Formation!$B$2:$B$10)</f>
        <v>Grünland (Naturrasen, Wiesen und Weiden)</v>
      </c>
      <c r="R1749" t="str" cm="1">
        <f t="array" ref="R1749">INDEX(Klasse!$D$2:$D$42,MATCH(1,(A1749=Klasse!$A$2:$A$42) * (Species!B1749=Klasse!$B$2:$B$42),0))</f>
        <v>Schneetälchen</v>
      </c>
    </row>
    <row r="1750" spans="1:18" x14ac:dyDescent="0.3">
      <c r="A1750" s="10">
        <v>4</v>
      </c>
      <c r="B1750" s="10">
        <v>4</v>
      </c>
      <c r="C1750" s="10">
        <v>1</v>
      </c>
      <c r="E1750" t="str">
        <f>IF(C1750="",Options!$A$3,IF(D1750="",Options!$A$4,Options!$A$5))</f>
        <v>Verband</v>
      </c>
      <c r="F1750" t="str" cm="1">
        <f t="array" ref="F1750">IF(E1750=Options!$A$3,"",IF(E1750=Options!$A$4,INDEX(Verband!$E$2:$E$179,MATCH(1,(A1750=Verband!$A$2:$A$179) * (Species!B1750=Verband!$B$2:$B$179) * (Species!C1750=Verband!$C$2:$C$179),0)),IF(E1750=Options!$A$5,INDEX(Assoziation!$F$2:$F$96,MATCH(1,(A1750=Assoziation!$A$2:$A$96) * (Species!B1750=Assoziation!$B$2:$B$96) * (Species!C1750=Assoziation!$C$2:$C$96) * (Species!D1750=Assoziation!$D$2:$D$96),0)),"")))</f>
        <v>Arabidion caerulae</v>
      </c>
      <c r="G1750" t="str" cm="1">
        <f t="array" ref="G1750">IF(E1750=Options!$A$3,INDEX(Klasse!$D$2:$D$42,MATCH(1,(A1750=Klasse!$A$2:$A$42) * (Species!B1750=Klasse!$B$2:$B$42),0)),IF(E1750=Options!$A$4,INDEX(Verband!$F$2:$F$179,MATCH(1,(A1750=Verband!$A$2:$A$179) * (Species!B1750=Verband!$B$2:$B$179) * (Species!C1750=Verband!$C$2:$C$179),0)),IF(E1750=Options!$A$5,INDEX(Assoziation!$G$2:$G$96,MATCH(1,(A1750=Assoziation!$A$2:$A$96) * (Species!B1750=Assoziation!$B$2:$B$96) * (Species!C1750=Assoziation!$C$2:$C$96) * (Species!D1750=Assoziation!$D$2:$D$96),0)),"")))</f>
        <v>Kalkreiches Schneetälchen</v>
      </c>
      <c r="H1750" s="11" t="s">
        <v>1666</v>
      </c>
      <c r="I1750" s="10">
        <v>1</v>
      </c>
      <c r="J1750" s="10">
        <v>1</v>
      </c>
      <c r="K1750" s="10">
        <v>0</v>
      </c>
      <c r="L1750" t="str">
        <f t="shared" si="149"/>
        <v xml:space="preserve">Salix </v>
      </c>
      <c r="M1750" t="str">
        <f t="shared" si="150"/>
        <v xml:space="preserve"> reticulata</v>
      </c>
      <c r="N1750" t="str">
        <f t="shared" si="151"/>
        <v/>
      </c>
      <c r="O1750" t="str">
        <f t="shared" si="153"/>
        <v>Species</v>
      </c>
      <c r="P1750" t="str">
        <f t="shared" si="152"/>
        <v>L.</v>
      </c>
      <c r="Q1750" t="str">
        <f>LOOKUP(A1750,Formation!$A$2:$A$10,Formation!$B$2:$B$10)</f>
        <v>Grünland (Naturrasen, Wiesen und Weiden)</v>
      </c>
      <c r="R1750" t="str" cm="1">
        <f t="array" ref="R1750">INDEX(Klasse!$D$2:$D$42,MATCH(1,(A1750=Klasse!$A$2:$A$42) * (Species!B1750=Klasse!$B$2:$B$42),0))</f>
        <v>Schneetälchen</v>
      </c>
    </row>
    <row r="1751" spans="1:18" x14ac:dyDescent="0.3">
      <c r="A1751" s="10">
        <v>4</v>
      </c>
      <c r="B1751" s="10">
        <v>4</v>
      </c>
      <c r="C1751" s="10">
        <v>1</v>
      </c>
      <c r="E1751" t="str">
        <f>IF(C1751="",Options!$A$3,IF(D1751="",Options!$A$4,Options!$A$5))</f>
        <v>Verband</v>
      </c>
      <c r="F1751" t="str" cm="1">
        <f t="array" ref="F1751">IF(E1751=Options!$A$3,"",IF(E1751=Options!$A$4,INDEX(Verband!$E$2:$E$179,MATCH(1,(A1751=Verband!$A$2:$A$179) * (Species!B1751=Verband!$B$2:$B$179) * (Species!C1751=Verband!$C$2:$C$179),0)),IF(E1751=Options!$A$5,INDEX(Assoziation!$F$2:$F$96,MATCH(1,(A1751=Assoziation!$A$2:$A$96) * (Species!B1751=Assoziation!$B$2:$B$96) * (Species!C1751=Assoziation!$C$2:$C$96) * (Species!D1751=Assoziation!$D$2:$D$96),0)),"")))</f>
        <v>Arabidion caerulae</v>
      </c>
      <c r="G1751" t="str" cm="1">
        <f t="array" ref="G1751">IF(E1751=Options!$A$3,INDEX(Klasse!$D$2:$D$42,MATCH(1,(A1751=Klasse!$A$2:$A$42) * (Species!B1751=Klasse!$B$2:$B$42),0)),IF(E1751=Options!$A$4,INDEX(Verband!$F$2:$F$179,MATCH(1,(A1751=Verband!$A$2:$A$179) * (Species!B1751=Verband!$B$2:$B$179) * (Species!C1751=Verband!$C$2:$C$179),0)),IF(E1751=Options!$A$5,INDEX(Assoziation!$G$2:$G$96,MATCH(1,(A1751=Assoziation!$A$2:$A$96) * (Species!B1751=Assoziation!$B$2:$B$96) * (Species!C1751=Assoziation!$C$2:$C$96) * (Species!D1751=Assoziation!$D$2:$D$96),0)),"")))</f>
        <v>Kalkreiches Schneetälchen</v>
      </c>
      <c r="H1751" s="11" t="s">
        <v>1667</v>
      </c>
      <c r="I1751" s="10">
        <v>1</v>
      </c>
      <c r="J1751" s="10">
        <v>0</v>
      </c>
      <c r="K1751" s="10">
        <v>0</v>
      </c>
      <c r="L1751" t="str">
        <f t="shared" si="149"/>
        <v xml:space="preserve">Saxifraga </v>
      </c>
      <c r="M1751" t="str">
        <f t="shared" si="150"/>
        <v xml:space="preserve"> androsacea</v>
      </c>
      <c r="N1751" t="str">
        <f t="shared" si="151"/>
        <v/>
      </c>
      <c r="O1751" t="str">
        <f t="shared" si="153"/>
        <v>Species</v>
      </c>
      <c r="P1751" t="str">
        <f t="shared" si="152"/>
        <v>L.</v>
      </c>
      <c r="Q1751" t="str">
        <f>LOOKUP(A1751,Formation!$A$2:$A$10,Formation!$B$2:$B$10)</f>
        <v>Grünland (Naturrasen, Wiesen und Weiden)</v>
      </c>
      <c r="R1751" t="str" cm="1">
        <f t="array" ref="R1751">INDEX(Klasse!$D$2:$D$42,MATCH(1,(A1751=Klasse!$A$2:$A$42) * (Species!B1751=Klasse!$B$2:$B$42),0))</f>
        <v>Schneetälchen</v>
      </c>
    </row>
    <row r="1752" spans="1:18" x14ac:dyDescent="0.3">
      <c r="A1752" s="10">
        <v>4</v>
      </c>
      <c r="B1752" s="10">
        <v>4</v>
      </c>
      <c r="C1752" s="10">
        <v>1</v>
      </c>
      <c r="E1752" t="str">
        <f>IF(C1752="",Options!$A$3,IF(D1752="",Options!$A$4,Options!$A$5))</f>
        <v>Verband</v>
      </c>
      <c r="F1752" t="str" cm="1">
        <f t="array" ref="F1752">IF(E1752=Options!$A$3,"",IF(E1752=Options!$A$4,INDEX(Verband!$E$2:$E$179,MATCH(1,(A1752=Verband!$A$2:$A$179) * (Species!B1752=Verband!$B$2:$B$179) * (Species!C1752=Verband!$C$2:$C$179),0)),IF(E1752=Options!$A$5,INDEX(Assoziation!$F$2:$F$96,MATCH(1,(A1752=Assoziation!$A$2:$A$96) * (Species!B1752=Assoziation!$B$2:$B$96) * (Species!C1752=Assoziation!$C$2:$C$96) * (Species!D1752=Assoziation!$D$2:$D$96),0)),"")))</f>
        <v>Arabidion caerulae</v>
      </c>
      <c r="G1752" t="str" cm="1">
        <f t="array" ref="G1752">IF(E1752=Options!$A$3,INDEX(Klasse!$D$2:$D$42,MATCH(1,(A1752=Klasse!$A$2:$A$42) * (Species!B1752=Klasse!$B$2:$B$42),0)),IF(E1752=Options!$A$4,INDEX(Verband!$F$2:$F$179,MATCH(1,(A1752=Verband!$A$2:$A$179) * (Species!B1752=Verband!$B$2:$B$179) * (Species!C1752=Verband!$C$2:$C$179),0)),IF(E1752=Options!$A$5,INDEX(Assoziation!$G$2:$G$96,MATCH(1,(A1752=Assoziation!$A$2:$A$96) * (Species!B1752=Assoziation!$B$2:$B$96) * (Species!C1752=Assoziation!$C$2:$C$96) * (Species!D1752=Assoziation!$D$2:$D$96),0)),"")))</f>
        <v>Kalkreiches Schneetälchen</v>
      </c>
      <c r="H1752" s="11" t="s">
        <v>1668</v>
      </c>
      <c r="I1752" s="10">
        <v>0</v>
      </c>
      <c r="J1752" s="10">
        <v>0</v>
      </c>
      <c r="K1752" s="10">
        <v>0</v>
      </c>
      <c r="L1752" t="str">
        <f t="shared" si="149"/>
        <v xml:space="preserve">Alchemilla </v>
      </c>
      <c r="M1752" t="str">
        <f t="shared" si="150"/>
        <v xml:space="preserve"> decumbens</v>
      </c>
      <c r="N1752" t="str">
        <f t="shared" si="151"/>
        <v/>
      </c>
      <c r="O1752" t="str">
        <f t="shared" si="153"/>
        <v>aggr</v>
      </c>
      <c r="P1752" t="str">
        <f t="shared" si="152"/>
        <v/>
      </c>
      <c r="Q1752" t="str">
        <f>LOOKUP(A1752,Formation!$A$2:$A$10,Formation!$B$2:$B$10)</f>
        <v>Grünland (Naturrasen, Wiesen und Weiden)</v>
      </c>
      <c r="R1752" t="str" cm="1">
        <f t="array" ref="R1752">INDEX(Klasse!$D$2:$D$42,MATCH(1,(A1752=Klasse!$A$2:$A$42) * (Species!B1752=Klasse!$B$2:$B$42),0))</f>
        <v>Schneetälchen</v>
      </c>
    </row>
    <row r="1753" spans="1:18" x14ac:dyDescent="0.3">
      <c r="A1753" s="10">
        <v>4</v>
      </c>
      <c r="B1753" s="10">
        <v>4</v>
      </c>
      <c r="C1753" s="10">
        <v>1</v>
      </c>
      <c r="E1753" t="str">
        <f>IF(C1753="",Options!$A$3,IF(D1753="",Options!$A$4,Options!$A$5))</f>
        <v>Verband</v>
      </c>
      <c r="F1753" t="str" cm="1">
        <f t="array" ref="F1753">IF(E1753=Options!$A$3,"",IF(E1753=Options!$A$4,INDEX(Verband!$E$2:$E$179,MATCH(1,(A1753=Verband!$A$2:$A$179) * (Species!B1753=Verband!$B$2:$B$179) * (Species!C1753=Verband!$C$2:$C$179),0)),IF(E1753=Options!$A$5,INDEX(Assoziation!$F$2:$F$96,MATCH(1,(A1753=Assoziation!$A$2:$A$96) * (Species!B1753=Assoziation!$B$2:$B$96) * (Species!C1753=Assoziation!$C$2:$C$96) * (Species!D1753=Assoziation!$D$2:$D$96),0)),"")))</f>
        <v>Arabidion caerulae</v>
      </c>
      <c r="G1753" t="str" cm="1">
        <f t="array" ref="G1753">IF(E1753=Options!$A$3,INDEX(Klasse!$D$2:$D$42,MATCH(1,(A1753=Klasse!$A$2:$A$42) * (Species!B1753=Klasse!$B$2:$B$42),0)),IF(E1753=Options!$A$4,INDEX(Verband!$F$2:$F$179,MATCH(1,(A1753=Verband!$A$2:$A$179) * (Species!B1753=Verband!$B$2:$B$179) * (Species!C1753=Verband!$C$2:$C$179),0)),IF(E1753=Options!$A$5,INDEX(Assoziation!$G$2:$G$96,MATCH(1,(A1753=Assoziation!$A$2:$A$96) * (Species!B1753=Assoziation!$B$2:$B$96) * (Species!C1753=Assoziation!$C$2:$C$96) * (Species!D1753=Assoziation!$D$2:$D$96),0)),"")))</f>
        <v>Kalkreiches Schneetälchen</v>
      </c>
      <c r="H1753" s="11" t="s">
        <v>1669</v>
      </c>
      <c r="I1753" s="10">
        <v>0</v>
      </c>
      <c r="J1753" s="10">
        <v>0</v>
      </c>
      <c r="K1753" s="10">
        <v>0</v>
      </c>
      <c r="L1753" t="str">
        <f t="shared" si="149"/>
        <v xml:space="preserve">Alchemilla </v>
      </c>
      <c r="M1753" t="str">
        <f t="shared" si="150"/>
        <v xml:space="preserve"> fissa</v>
      </c>
      <c r="N1753" t="str">
        <f t="shared" si="151"/>
        <v/>
      </c>
      <c r="O1753" t="str">
        <f t="shared" si="153"/>
        <v>Species</v>
      </c>
      <c r="P1753" t="str">
        <f t="shared" si="152"/>
        <v>Günther &amp; Schummel</v>
      </c>
      <c r="Q1753" t="str">
        <f>LOOKUP(A1753,Formation!$A$2:$A$10,Formation!$B$2:$B$10)</f>
        <v>Grünland (Naturrasen, Wiesen und Weiden)</v>
      </c>
      <c r="R1753" t="str" cm="1">
        <f t="array" ref="R1753">INDEX(Klasse!$D$2:$D$42,MATCH(1,(A1753=Klasse!$A$2:$A$42) * (Species!B1753=Klasse!$B$2:$B$42),0))</f>
        <v>Schneetälchen</v>
      </c>
    </row>
    <row r="1754" spans="1:18" x14ac:dyDescent="0.3">
      <c r="A1754" s="10">
        <v>4</v>
      </c>
      <c r="B1754" s="10">
        <v>4</v>
      </c>
      <c r="C1754" s="10">
        <v>1</v>
      </c>
      <c r="E1754" t="str">
        <f>IF(C1754="",Options!$A$3,IF(D1754="",Options!$A$4,Options!$A$5))</f>
        <v>Verband</v>
      </c>
      <c r="F1754" t="str" cm="1">
        <f t="array" ref="F1754">IF(E1754=Options!$A$3,"",IF(E1754=Options!$A$4,INDEX(Verband!$E$2:$E$179,MATCH(1,(A1754=Verband!$A$2:$A$179) * (Species!B1754=Verband!$B$2:$B$179) * (Species!C1754=Verband!$C$2:$C$179),0)),IF(E1754=Options!$A$5,INDEX(Assoziation!$F$2:$F$96,MATCH(1,(A1754=Assoziation!$A$2:$A$96) * (Species!B1754=Assoziation!$B$2:$B$96) * (Species!C1754=Assoziation!$C$2:$C$96) * (Species!D1754=Assoziation!$D$2:$D$96),0)),"")))</f>
        <v>Arabidion caerulae</v>
      </c>
      <c r="G1754" t="str" cm="1">
        <f t="array" ref="G1754">IF(E1754=Options!$A$3,INDEX(Klasse!$D$2:$D$42,MATCH(1,(A1754=Klasse!$A$2:$A$42) * (Species!B1754=Klasse!$B$2:$B$42),0)),IF(E1754=Options!$A$4,INDEX(Verband!$F$2:$F$179,MATCH(1,(A1754=Verband!$A$2:$A$179) * (Species!B1754=Verband!$B$2:$B$179) * (Species!C1754=Verband!$C$2:$C$179),0)),IF(E1754=Options!$A$5,INDEX(Assoziation!$G$2:$G$96,MATCH(1,(A1754=Assoziation!$A$2:$A$96) * (Species!B1754=Assoziation!$B$2:$B$96) * (Species!C1754=Assoziation!$C$2:$C$96) * (Species!D1754=Assoziation!$D$2:$D$96),0)),"")))</f>
        <v>Kalkreiches Schneetälchen</v>
      </c>
      <c r="H1754" s="11" t="s">
        <v>1670</v>
      </c>
      <c r="I1754" s="10">
        <v>0</v>
      </c>
      <c r="J1754" s="10">
        <v>0</v>
      </c>
      <c r="K1754" s="10">
        <v>0</v>
      </c>
      <c r="L1754" t="str">
        <f t="shared" si="149"/>
        <v xml:space="preserve">Alchemilla </v>
      </c>
      <c r="M1754" t="str">
        <f t="shared" si="150"/>
        <v xml:space="preserve"> helvetica</v>
      </c>
      <c r="N1754" t="str">
        <f t="shared" si="151"/>
        <v/>
      </c>
      <c r="O1754" t="str">
        <f t="shared" si="153"/>
        <v>Species</v>
      </c>
      <c r="P1754" t="str">
        <f t="shared" si="152"/>
        <v>Brügger</v>
      </c>
      <c r="Q1754" t="str">
        <f>LOOKUP(A1754,Formation!$A$2:$A$10,Formation!$B$2:$B$10)</f>
        <v>Grünland (Naturrasen, Wiesen und Weiden)</v>
      </c>
      <c r="R1754" t="str" cm="1">
        <f t="array" ref="R1754">INDEX(Klasse!$D$2:$D$42,MATCH(1,(A1754=Klasse!$A$2:$A$42) * (Species!B1754=Klasse!$B$2:$B$42),0))</f>
        <v>Schneetälchen</v>
      </c>
    </row>
    <row r="1755" spans="1:18" x14ac:dyDescent="0.3">
      <c r="A1755" s="10">
        <v>4</v>
      </c>
      <c r="B1755" s="10">
        <v>4</v>
      </c>
      <c r="C1755" s="10">
        <v>1</v>
      </c>
      <c r="E1755" t="str">
        <f>IF(C1755="",Options!$A$3,IF(D1755="",Options!$A$4,Options!$A$5))</f>
        <v>Verband</v>
      </c>
      <c r="F1755" t="str" cm="1">
        <f t="array" ref="F1755">IF(E1755=Options!$A$3,"",IF(E1755=Options!$A$4,INDEX(Verband!$E$2:$E$179,MATCH(1,(A1755=Verband!$A$2:$A$179) * (Species!B1755=Verband!$B$2:$B$179) * (Species!C1755=Verband!$C$2:$C$179),0)),IF(E1755=Options!$A$5,INDEX(Assoziation!$F$2:$F$96,MATCH(1,(A1755=Assoziation!$A$2:$A$96) * (Species!B1755=Assoziation!$B$2:$B$96) * (Species!C1755=Assoziation!$C$2:$C$96) * (Species!D1755=Assoziation!$D$2:$D$96),0)),"")))</f>
        <v>Arabidion caerulae</v>
      </c>
      <c r="G1755" t="str" cm="1">
        <f t="array" ref="G1755">IF(E1755=Options!$A$3,INDEX(Klasse!$D$2:$D$42,MATCH(1,(A1755=Klasse!$A$2:$A$42) * (Species!B1755=Klasse!$B$2:$B$42),0)),IF(E1755=Options!$A$4,INDEX(Verband!$F$2:$F$179,MATCH(1,(A1755=Verband!$A$2:$A$179) * (Species!B1755=Verband!$B$2:$B$179) * (Species!C1755=Verband!$C$2:$C$179),0)),IF(E1755=Options!$A$5,INDEX(Assoziation!$G$2:$G$96,MATCH(1,(A1755=Assoziation!$A$2:$A$96) * (Species!B1755=Assoziation!$B$2:$B$96) * (Species!C1755=Assoziation!$C$2:$C$96) * (Species!D1755=Assoziation!$D$2:$D$96),0)),"")))</f>
        <v>Kalkreiches Schneetälchen</v>
      </c>
      <c r="H1755" s="11" t="s">
        <v>1480</v>
      </c>
      <c r="I1755" s="10">
        <v>0</v>
      </c>
      <c r="J1755" s="10">
        <v>0</v>
      </c>
      <c r="K1755" s="10">
        <v>0</v>
      </c>
      <c r="L1755" t="str">
        <f t="shared" si="149"/>
        <v xml:space="preserve">Astragalus </v>
      </c>
      <c r="M1755" t="str">
        <f t="shared" si="150"/>
        <v xml:space="preserve"> frigidus</v>
      </c>
      <c r="N1755" t="str">
        <f t="shared" si="151"/>
        <v/>
      </c>
      <c r="O1755" t="str">
        <f t="shared" si="153"/>
        <v>Species</v>
      </c>
      <c r="P1755" t="str">
        <f t="shared" si="152"/>
        <v>(L.) A. Gray</v>
      </c>
      <c r="Q1755" t="str">
        <f>LOOKUP(A1755,Formation!$A$2:$A$10,Formation!$B$2:$B$10)</f>
        <v>Grünland (Naturrasen, Wiesen und Weiden)</v>
      </c>
      <c r="R1755" t="str" cm="1">
        <f t="array" ref="R1755">INDEX(Klasse!$D$2:$D$42,MATCH(1,(A1755=Klasse!$A$2:$A$42) * (Species!B1755=Klasse!$B$2:$B$42),0))</f>
        <v>Schneetälchen</v>
      </c>
    </row>
    <row r="1756" spans="1:18" x14ac:dyDescent="0.3">
      <c r="A1756" s="10">
        <v>4</v>
      </c>
      <c r="B1756" s="10">
        <v>4</v>
      </c>
      <c r="C1756" s="10">
        <v>1</v>
      </c>
      <c r="E1756" t="str">
        <f>IF(C1756="",Options!$A$3,IF(D1756="",Options!$A$4,Options!$A$5))</f>
        <v>Verband</v>
      </c>
      <c r="F1756" t="str" cm="1">
        <f t="array" ref="F1756">IF(E1756=Options!$A$3,"",IF(E1756=Options!$A$4,INDEX(Verband!$E$2:$E$179,MATCH(1,(A1756=Verband!$A$2:$A$179) * (Species!B1756=Verband!$B$2:$B$179) * (Species!C1756=Verband!$C$2:$C$179),0)),IF(E1756=Options!$A$5,INDEX(Assoziation!$F$2:$F$96,MATCH(1,(A1756=Assoziation!$A$2:$A$96) * (Species!B1756=Assoziation!$B$2:$B$96) * (Species!C1756=Assoziation!$C$2:$C$96) * (Species!D1756=Assoziation!$D$2:$D$96),0)),"")))</f>
        <v>Arabidion caerulae</v>
      </c>
      <c r="G1756" t="str" cm="1">
        <f t="array" ref="G1756">IF(E1756=Options!$A$3,INDEX(Klasse!$D$2:$D$42,MATCH(1,(A1756=Klasse!$A$2:$A$42) * (Species!B1756=Klasse!$B$2:$B$42),0)),IF(E1756=Options!$A$4,INDEX(Verband!$F$2:$F$179,MATCH(1,(A1756=Verband!$A$2:$A$179) * (Species!B1756=Verband!$B$2:$B$179) * (Species!C1756=Verband!$C$2:$C$179),0)),IF(E1756=Options!$A$5,INDEX(Assoziation!$G$2:$G$96,MATCH(1,(A1756=Assoziation!$A$2:$A$96) * (Species!B1756=Assoziation!$B$2:$B$96) * (Species!C1756=Assoziation!$C$2:$C$96) * (Species!D1756=Assoziation!$D$2:$D$96),0)),"")))</f>
        <v>Kalkreiches Schneetälchen</v>
      </c>
      <c r="H1756" s="11" t="s">
        <v>1671</v>
      </c>
      <c r="I1756" s="10">
        <v>0</v>
      </c>
      <c r="J1756" s="10">
        <v>0</v>
      </c>
      <c r="K1756" s="10">
        <v>0</v>
      </c>
      <c r="L1756" t="str">
        <f t="shared" si="149"/>
        <v xml:space="preserve">Callianthemum </v>
      </c>
      <c r="M1756" t="str">
        <f t="shared" si="150"/>
        <v xml:space="preserve"> coriandrifolium</v>
      </c>
      <c r="N1756" t="str">
        <f t="shared" si="151"/>
        <v/>
      </c>
      <c r="O1756" t="str">
        <f t="shared" si="153"/>
        <v>Species</v>
      </c>
      <c r="P1756" t="str">
        <f t="shared" si="152"/>
        <v>Rchb.</v>
      </c>
      <c r="Q1756" t="str">
        <f>LOOKUP(A1756,Formation!$A$2:$A$10,Formation!$B$2:$B$10)</f>
        <v>Grünland (Naturrasen, Wiesen und Weiden)</v>
      </c>
      <c r="R1756" t="str" cm="1">
        <f t="array" ref="R1756">INDEX(Klasse!$D$2:$D$42,MATCH(1,(A1756=Klasse!$A$2:$A$42) * (Species!B1756=Klasse!$B$2:$B$42),0))</f>
        <v>Schneetälchen</v>
      </c>
    </row>
    <row r="1757" spans="1:18" x14ac:dyDescent="0.3">
      <c r="A1757" s="10">
        <v>4</v>
      </c>
      <c r="B1757" s="10">
        <v>4</v>
      </c>
      <c r="C1757" s="10">
        <v>1</v>
      </c>
      <c r="E1757" t="str">
        <f>IF(C1757="",Options!$A$3,IF(D1757="",Options!$A$4,Options!$A$5))</f>
        <v>Verband</v>
      </c>
      <c r="F1757" t="str" cm="1">
        <f t="array" ref="F1757">IF(E1757=Options!$A$3,"",IF(E1757=Options!$A$4,INDEX(Verband!$E$2:$E$179,MATCH(1,(A1757=Verband!$A$2:$A$179) * (Species!B1757=Verband!$B$2:$B$179) * (Species!C1757=Verband!$C$2:$C$179),0)),IF(E1757=Options!$A$5,INDEX(Assoziation!$F$2:$F$96,MATCH(1,(A1757=Assoziation!$A$2:$A$96) * (Species!B1757=Assoziation!$B$2:$B$96) * (Species!C1757=Assoziation!$C$2:$C$96) * (Species!D1757=Assoziation!$D$2:$D$96),0)),"")))</f>
        <v>Arabidion caerulae</v>
      </c>
      <c r="G1757" t="str" cm="1">
        <f t="array" ref="G1757">IF(E1757=Options!$A$3,INDEX(Klasse!$D$2:$D$42,MATCH(1,(A1757=Klasse!$A$2:$A$42) * (Species!B1757=Klasse!$B$2:$B$42),0)),IF(E1757=Options!$A$4,INDEX(Verband!$F$2:$F$179,MATCH(1,(A1757=Verband!$A$2:$A$179) * (Species!B1757=Verband!$B$2:$B$179) * (Species!C1757=Verband!$C$2:$C$179),0)),IF(E1757=Options!$A$5,INDEX(Assoziation!$G$2:$G$96,MATCH(1,(A1757=Assoziation!$A$2:$A$96) * (Species!B1757=Assoziation!$B$2:$B$96) * (Species!C1757=Assoziation!$C$2:$C$96) * (Species!D1757=Assoziation!$D$2:$D$96),0)),"")))</f>
        <v>Kalkreiches Schneetälchen</v>
      </c>
      <c r="H1757" s="11" t="s">
        <v>1672</v>
      </c>
      <c r="I1757" s="10">
        <v>0</v>
      </c>
      <c r="J1757" s="10">
        <v>0</v>
      </c>
      <c r="K1757" s="10">
        <v>0</v>
      </c>
      <c r="L1757" t="str">
        <f t="shared" ref="L1757:L1820" si="154">IF(O1757="Genus",H1757,LEFT(H1757,FIND(" ",H1757)))</f>
        <v xml:space="preserve">Carex </v>
      </c>
      <c r="M1757" t="str">
        <f t="shared" ref="M1757:M1820" si="155">IF(O1757="Genus","",MID(H1757,FIND(" ",H1757),FIND(" ",H1757,FIND(" ",H1757)+1)-FIND(" ",H1757)))</f>
        <v xml:space="preserve"> ornithopodioides</v>
      </c>
      <c r="N1757" t="str">
        <f t="shared" ref="N1757:N1820" si="156">IF(O1757="Subspecies",MID(H1757,FIND("subsp. ",H1757)+7,LEN(H1757)-FIND("subsp. ",H1757)+7),"")</f>
        <v/>
      </c>
      <c r="O1757" t="str">
        <f t="shared" si="153"/>
        <v>Species</v>
      </c>
      <c r="P1757" t="str">
        <f t="shared" ref="P1757:P1820" si="157">IF(O1757="Species",RIGHT(H1757,LEN(H1757)-FIND(" ",H1757,FIND(" ",H1757)+1)),"")</f>
        <v>Hausm.</v>
      </c>
      <c r="Q1757" t="str">
        <f>LOOKUP(A1757,Formation!$A$2:$A$10,Formation!$B$2:$B$10)</f>
        <v>Grünland (Naturrasen, Wiesen und Weiden)</v>
      </c>
      <c r="R1757" t="str" cm="1">
        <f t="array" ref="R1757">INDEX(Klasse!$D$2:$D$42,MATCH(1,(A1757=Klasse!$A$2:$A$42) * (Species!B1757=Klasse!$B$2:$B$42),0))</f>
        <v>Schneetälchen</v>
      </c>
    </row>
    <row r="1758" spans="1:18" x14ac:dyDescent="0.3">
      <c r="A1758" s="10">
        <v>4</v>
      </c>
      <c r="B1758" s="10">
        <v>4</v>
      </c>
      <c r="C1758" s="10">
        <v>1</v>
      </c>
      <c r="E1758" t="str">
        <f>IF(C1758="",Options!$A$3,IF(D1758="",Options!$A$4,Options!$A$5))</f>
        <v>Verband</v>
      </c>
      <c r="F1758" t="str" cm="1">
        <f t="array" ref="F1758">IF(E1758=Options!$A$3,"",IF(E1758=Options!$A$4,INDEX(Verband!$E$2:$E$179,MATCH(1,(A1758=Verband!$A$2:$A$179) * (Species!B1758=Verband!$B$2:$B$179) * (Species!C1758=Verband!$C$2:$C$179),0)),IF(E1758=Options!$A$5,INDEX(Assoziation!$F$2:$F$96,MATCH(1,(A1758=Assoziation!$A$2:$A$96) * (Species!B1758=Assoziation!$B$2:$B$96) * (Species!C1758=Assoziation!$C$2:$C$96) * (Species!D1758=Assoziation!$D$2:$D$96),0)),"")))</f>
        <v>Arabidion caerulae</v>
      </c>
      <c r="G1758" t="str" cm="1">
        <f t="array" ref="G1758">IF(E1758=Options!$A$3,INDEX(Klasse!$D$2:$D$42,MATCH(1,(A1758=Klasse!$A$2:$A$42) * (Species!B1758=Klasse!$B$2:$B$42),0)),IF(E1758=Options!$A$4,INDEX(Verband!$F$2:$F$179,MATCH(1,(A1758=Verband!$A$2:$A$179) * (Species!B1758=Verband!$B$2:$B$179) * (Species!C1758=Verband!$C$2:$C$179),0)),IF(E1758=Options!$A$5,INDEX(Assoziation!$G$2:$G$96,MATCH(1,(A1758=Assoziation!$A$2:$A$96) * (Species!B1758=Assoziation!$B$2:$B$96) * (Species!C1758=Assoziation!$C$2:$C$96) * (Species!D1758=Assoziation!$D$2:$D$96),0)),"")))</f>
        <v>Kalkreiches Schneetälchen</v>
      </c>
      <c r="H1758" s="11" t="s">
        <v>1651</v>
      </c>
      <c r="I1758" s="10">
        <v>0</v>
      </c>
      <c r="J1758" s="10">
        <v>0</v>
      </c>
      <c r="K1758" s="10">
        <v>0</v>
      </c>
      <c r="L1758" t="str">
        <f t="shared" si="154"/>
        <v xml:space="preserve">Gentiana </v>
      </c>
      <c r="M1758" t="str">
        <f t="shared" si="155"/>
        <v xml:space="preserve"> bavarica</v>
      </c>
      <c r="N1758" t="str">
        <f t="shared" si="156"/>
        <v/>
      </c>
      <c r="O1758" t="str">
        <f t="shared" si="153"/>
        <v>Species</v>
      </c>
      <c r="P1758" t="str">
        <f t="shared" si="157"/>
        <v>L.</v>
      </c>
      <c r="Q1758" t="str">
        <f>LOOKUP(A1758,Formation!$A$2:$A$10,Formation!$B$2:$B$10)</f>
        <v>Grünland (Naturrasen, Wiesen und Weiden)</v>
      </c>
      <c r="R1758" t="str" cm="1">
        <f t="array" ref="R1758">INDEX(Klasse!$D$2:$D$42,MATCH(1,(A1758=Klasse!$A$2:$A$42) * (Species!B1758=Klasse!$B$2:$B$42),0))</f>
        <v>Schneetälchen</v>
      </c>
    </row>
    <row r="1759" spans="1:18" x14ac:dyDescent="0.3">
      <c r="A1759" s="10">
        <v>4</v>
      </c>
      <c r="B1759" s="10">
        <v>4</v>
      </c>
      <c r="C1759" s="10">
        <v>1</v>
      </c>
      <c r="E1759" t="str">
        <f>IF(C1759="",Options!$A$3,IF(D1759="",Options!$A$4,Options!$A$5))</f>
        <v>Verband</v>
      </c>
      <c r="F1759" t="str" cm="1">
        <f t="array" ref="F1759">IF(E1759=Options!$A$3,"",IF(E1759=Options!$A$4,INDEX(Verband!$E$2:$E$179,MATCH(1,(A1759=Verband!$A$2:$A$179) * (Species!B1759=Verband!$B$2:$B$179) * (Species!C1759=Verband!$C$2:$C$179),0)),IF(E1759=Options!$A$5,INDEX(Assoziation!$F$2:$F$96,MATCH(1,(A1759=Assoziation!$A$2:$A$96) * (Species!B1759=Assoziation!$B$2:$B$96) * (Species!C1759=Assoziation!$C$2:$C$96) * (Species!D1759=Assoziation!$D$2:$D$96),0)),"")))</f>
        <v>Arabidion caerulae</v>
      </c>
      <c r="G1759" t="str" cm="1">
        <f t="array" ref="G1759">IF(E1759=Options!$A$3,INDEX(Klasse!$D$2:$D$42,MATCH(1,(A1759=Klasse!$A$2:$A$42) * (Species!B1759=Klasse!$B$2:$B$42),0)),IF(E1759=Options!$A$4,INDEX(Verband!$F$2:$F$179,MATCH(1,(A1759=Verband!$A$2:$A$179) * (Species!B1759=Verband!$B$2:$B$179) * (Species!C1759=Verband!$C$2:$C$179),0)),IF(E1759=Options!$A$5,INDEX(Assoziation!$G$2:$G$96,MATCH(1,(A1759=Assoziation!$A$2:$A$96) * (Species!B1759=Assoziation!$B$2:$B$96) * (Species!C1759=Assoziation!$C$2:$C$96) * (Species!D1759=Assoziation!$D$2:$D$96),0)),"")))</f>
        <v>Kalkreiches Schneetälchen</v>
      </c>
      <c r="H1759" s="11" t="s">
        <v>1673</v>
      </c>
      <c r="I1759" s="10">
        <v>0</v>
      </c>
      <c r="J1759" s="10">
        <v>0</v>
      </c>
      <c r="K1759" s="10">
        <v>0</v>
      </c>
      <c r="L1759" t="str">
        <f t="shared" si="154"/>
        <v xml:space="preserve">Ranunculus </v>
      </c>
      <c r="M1759" t="str">
        <f t="shared" si="155"/>
        <v xml:space="preserve"> alpestris</v>
      </c>
      <c r="N1759" t="str">
        <f t="shared" si="156"/>
        <v/>
      </c>
      <c r="O1759" t="str">
        <f t="shared" si="153"/>
        <v>Species</v>
      </c>
      <c r="P1759" t="str">
        <f t="shared" si="157"/>
        <v>L.</v>
      </c>
      <c r="Q1759" t="str">
        <f>LOOKUP(A1759,Formation!$A$2:$A$10,Formation!$B$2:$B$10)</f>
        <v>Grünland (Naturrasen, Wiesen und Weiden)</v>
      </c>
      <c r="R1759" t="str" cm="1">
        <f t="array" ref="R1759">INDEX(Klasse!$D$2:$D$42,MATCH(1,(A1759=Klasse!$A$2:$A$42) * (Species!B1759=Klasse!$B$2:$B$42),0))</f>
        <v>Schneetälchen</v>
      </c>
    </row>
    <row r="1760" spans="1:18" x14ac:dyDescent="0.3">
      <c r="A1760" s="10">
        <v>4</v>
      </c>
      <c r="B1760" s="10">
        <v>4</v>
      </c>
      <c r="C1760" s="10">
        <v>1</v>
      </c>
      <c r="E1760" t="str">
        <f>IF(C1760="",Options!$A$3,IF(D1760="",Options!$A$4,Options!$A$5))</f>
        <v>Verband</v>
      </c>
      <c r="F1760" t="str" cm="1">
        <f t="array" ref="F1760">IF(E1760=Options!$A$3,"",IF(E1760=Options!$A$4,INDEX(Verband!$E$2:$E$179,MATCH(1,(A1760=Verband!$A$2:$A$179) * (Species!B1760=Verband!$B$2:$B$179) * (Species!C1760=Verband!$C$2:$C$179),0)),IF(E1760=Options!$A$5,INDEX(Assoziation!$F$2:$F$96,MATCH(1,(A1760=Assoziation!$A$2:$A$96) * (Species!B1760=Assoziation!$B$2:$B$96) * (Species!C1760=Assoziation!$C$2:$C$96) * (Species!D1760=Assoziation!$D$2:$D$96),0)),"")))</f>
        <v>Arabidion caerulae</v>
      </c>
      <c r="G1760" t="str" cm="1">
        <f t="array" ref="G1760">IF(E1760=Options!$A$3,INDEX(Klasse!$D$2:$D$42,MATCH(1,(A1760=Klasse!$A$2:$A$42) * (Species!B1760=Klasse!$B$2:$B$42),0)),IF(E1760=Options!$A$4,INDEX(Verband!$F$2:$F$179,MATCH(1,(A1760=Verband!$A$2:$A$179) * (Species!B1760=Verband!$B$2:$B$179) * (Species!C1760=Verband!$C$2:$C$179),0)),IF(E1760=Options!$A$5,INDEX(Assoziation!$G$2:$G$96,MATCH(1,(A1760=Assoziation!$A$2:$A$96) * (Species!B1760=Assoziation!$B$2:$B$96) * (Species!C1760=Assoziation!$C$2:$C$96) * (Species!D1760=Assoziation!$D$2:$D$96),0)),"")))</f>
        <v>Kalkreiches Schneetälchen</v>
      </c>
      <c r="H1760" s="11" t="s">
        <v>1674</v>
      </c>
      <c r="I1760" s="10">
        <v>0</v>
      </c>
      <c r="J1760" s="10">
        <v>1</v>
      </c>
      <c r="K1760" s="10">
        <v>0</v>
      </c>
      <c r="L1760" t="str">
        <f t="shared" si="154"/>
        <v xml:space="preserve">Salix </v>
      </c>
      <c r="M1760" t="str">
        <f t="shared" si="155"/>
        <v xml:space="preserve"> retusa</v>
      </c>
      <c r="N1760" t="str">
        <f t="shared" si="156"/>
        <v/>
      </c>
      <c r="O1760" t="str">
        <f t="shared" si="153"/>
        <v>Species</v>
      </c>
      <c r="P1760" t="str">
        <f t="shared" si="157"/>
        <v>L.</v>
      </c>
      <c r="Q1760" t="str">
        <f>LOOKUP(A1760,Formation!$A$2:$A$10,Formation!$B$2:$B$10)</f>
        <v>Grünland (Naturrasen, Wiesen und Weiden)</v>
      </c>
      <c r="R1760" t="str" cm="1">
        <f t="array" ref="R1760">INDEX(Klasse!$D$2:$D$42,MATCH(1,(A1760=Klasse!$A$2:$A$42) * (Species!B1760=Klasse!$B$2:$B$42),0))</f>
        <v>Schneetälchen</v>
      </c>
    </row>
    <row r="1761" spans="1:18" x14ac:dyDescent="0.3">
      <c r="A1761" s="10">
        <v>4</v>
      </c>
      <c r="B1761" s="10">
        <v>4</v>
      </c>
      <c r="C1761" s="10">
        <v>1</v>
      </c>
      <c r="E1761" t="str">
        <f>IF(C1761="",Options!$A$3,IF(D1761="",Options!$A$4,Options!$A$5))</f>
        <v>Verband</v>
      </c>
      <c r="F1761" t="str" cm="1">
        <f t="array" ref="F1761">IF(E1761=Options!$A$3,"",IF(E1761=Options!$A$4,INDEX(Verband!$E$2:$E$179,MATCH(1,(A1761=Verband!$A$2:$A$179) * (Species!B1761=Verband!$B$2:$B$179) * (Species!C1761=Verband!$C$2:$C$179),0)),IF(E1761=Options!$A$5,INDEX(Assoziation!$F$2:$F$96,MATCH(1,(A1761=Assoziation!$A$2:$A$96) * (Species!B1761=Assoziation!$B$2:$B$96) * (Species!C1761=Assoziation!$C$2:$C$96) * (Species!D1761=Assoziation!$D$2:$D$96),0)),"")))</f>
        <v>Arabidion caerulae</v>
      </c>
      <c r="G1761" t="str" cm="1">
        <f t="array" ref="G1761">IF(E1761=Options!$A$3,INDEX(Klasse!$D$2:$D$42,MATCH(1,(A1761=Klasse!$A$2:$A$42) * (Species!B1761=Klasse!$B$2:$B$42),0)),IF(E1761=Options!$A$4,INDEX(Verband!$F$2:$F$179,MATCH(1,(A1761=Verband!$A$2:$A$179) * (Species!B1761=Verband!$B$2:$B$179) * (Species!C1761=Verband!$C$2:$C$179),0)),IF(E1761=Options!$A$5,INDEX(Assoziation!$G$2:$G$96,MATCH(1,(A1761=Assoziation!$A$2:$A$96) * (Species!B1761=Assoziation!$B$2:$B$96) * (Species!C1761=Assoziation!$C$2:$C$96) * (Species!D1761=Assoziation!$D$2:$D$96),0)),"")))</f>
        <v>Kalkreiches Schneetälchen</v>
      </c>
      <c r="H1761" s="11" t="s">
        <v>1675</v>
      </c>
      <c r="I1761" s="10">
        <v>0</v>
      </c>
      <c r="J1761" s="10">
        <v>0</v>
      </c>
      <c r="K1761" s="10">
        <v>0</v>
      </c>
      <c r="L1761" t="str">
        <f t="shared" si="154"/>
        <v xml:space="preserve">Saxifraga </v>
      </c>
      <c r="M1761" t="str">
        <f t="shared" si="155"/>
        <v xml:space="preserve"> cernua</v>
      </c>
      <c r="N1761" t="str">
        <f t="shared" si="156"/>
        <v/>
      </c>
      <c r="O1761" t="str">
        <f t="shared" si="153"/>
        <v>Species</v>
      </c>
      <c r="P1761" t="str">
        <f t="shared" si="157"/>
        <v>L.</v>
      </c>
      <c r="Q1761" t="str">
        <f>LOOKUP(A1761,Formation!$A$2:$A$10,Formation!$B$2:$B$10)</f>
        <v>Grünland (Naturrasen, Wiesen und Weiden)</v>
      </c>
      <c r="R1761" t="str" cm="1">
        <f t="array" ref="R1761">INDEX(Klasse!$D$2:$D$42,MATCH(1,(A1761=Klasse!$A$2:$A$42) * (Species!B1761=Klasse!$B$2:$B$42),0))</f>
        <v>Schneetälchen</v>
      </c>
    </row>
    <row r="1762" spans="1:18" x14ac:dyDescent="0.3">
      <c r="A1762" s="10">
        <v>4</v>
      </c>
      <c r="B1762" s="10">
        <v>4</v>
      </c>
      <c r="C1762" s="10">
        <v>1</v>
      </c>
      <c r="E1762" t="str">
        <f>IF(C1762="",Options!$A$3,IF(D1762="",Options!$A$4,Options!$A$5))</f>
        <v>Verband</v>
      </c>
      <c r="F1762" t="str" cm="1">
        <f t="array" ref="F1762">IF(E1762=Options!$A$3,"",IF(E1762=Options!$A$4,INDEX(Verband!$E$2:$E$179,MATCH(1,(A1762=Verband!$A$2:$A$179) * (Species!B1762=Verband!$B$2:$B$179) * (Species!C1762=Verband!$C$2:$C$179),0)),IF(E1762=Options!$A$5,INDEX(Assoziation!$F$2:$F$96,MATCH(1,(A1762=Assoziation!$A$2:$A$96) * (Species!B1762=Assoziation!$B$2:$B$96) * (Species!C1762=Assoziation!$C$2:$C$96) * (Species!D1762=Assoziation!$D$2:$D$96),0)),"")))</f>
        <v>Arabidion caerulae</v>
      </c>
      <c r="G1762" t="str" cm="1">
        <f t="array" ref="G1762">IF(E1762=Options!$A$3,INDEX(Klasse!$D$2:$D$42,MATCH(1,(A1762=Klasse!$A$2:$A$42) * (Species!B1762=Klasse!$B$2:$B$42),0)),IF(E1762=Options!$A$4,INDEX(Verband!$F$2:$F$179,MATCH(1,(A1762=Verband!$A$2:$A$179) * (Species!B1762=Verband!$B$2:$B$179) * (Species!C1762=Verband!$C$2:$C$179),0)),IF(E1762=Options!$A$5,INDEX(Assoziation!$G$2:$G$96,MATCH(1,(A1762=Assoziation!$A$2:$A$96) * (Species!B1762=Assoziation!$B$2:$B$96) * (Species!C1762=Assoziation!$C$2:$C$96) * (Species!D1762=Assoziation!$D$2:$D$96),0)),"")))</f>
        <v>Kalkreiches Schneetälchen</v>
      </c>
      <c r="H1762" s="11" t="s">
        <v>1676</v>
      </c>
      <c r="I1762" s="10">
        <v>0</v>
      </c>
      <c r="J1762" s="10">
        <v>0</v>
      </c>
      <c r="K1762" s="10">
        <v>0</v>
      </c>
      <c r="L1762" t="str">
        <f t="shared" si="154"/>
        <v xml:space="preserve">Soldanella </v>
      </c>
      <c r="M1762" t="str">
        <f t="shared" si="155"/>
        <v xml:space="preserve"> alpina</v>
      </c>
      <c r="N1762" t="str">
        <f t="shared" si="156"/>
        <v/>
      </c>
      <c r="O1762" t="str">
        <f t="shared" si="153"/>
        <v>Species</v>
      </c>
      <c r="P1762" t="str">
        <f t="shared" si="157"/>
        <v>L.</v>
      </c>
      <c r="Q1762" t="str">
        <f>LOOKUP(A1762,Formation!$A$2:$A$10,Formation!$B$2:$B$10)</f>
        <v>Grünland (Naturrasen, Wiesen und Weiden)</v>
      </c>
      <c r="R1762" t="str" cm="1">
        <f t="array" ref="R1762">INDEX(Klasse!$D$2:$D$42,MATCH(1,(A1762=Klasse!$A$2:$A$42) * (Species!B1762=Klasse!$B$2:$B$42),0))</f>
        <v>Schneetälchen</v>
      </c>
    </row>
    <row r="1763" spans="1:18" x14ac:dyDescent="0.3">
      <c r="A1763" s="10">
        <v>4</v>
      </c>
      <c r="B1763" s="10">
        <v>4</v>
      </c>
      <c r="C1763" s="10">
        <v>1</v>
      </c>
      <c r="E1763" t="str">
        <f>IF(C1763="",Options!$A$3,IF(D1763="",Options!$A$4,Options!$A$5))</f>
        <v>Verband</v>
      </c>
      <c r="F1763" t="str" cm="1">
        <f t="array" ref="F1763">IF(E1763=Options!$A$3,"",IF(E1763=Options!$A$4,INDEX(Verband!$E$2:$E$179,MATCH(1,(A1763=Verband!$A$2:$A$179) * (Species!B1763=Verband!$B$2:$B$179) * (Species!C1763=Verband!$C$2:$C$179),0)),IF(E1763=Options!$A$5,INDEX(Assoziation!$F$2:$F$96,MATCH(1,(A1763=Assoziation!$A$2:$A$96) * (Species!B1763=Assoziation!$B$2:$B$96) * (Species!C1763=Assoziation!$C$2:$C$96) * (Species!D1763=Assoziation!$D$2:$D$96),0)),"")))</f>
        <v>Arabidion caerulae</v>
      </c>
      <c r="G1763" t="str" cm="1">
        <f t="array" ref="G1763">IF(E1763=Options!$A$3,INDEX(Klasse!$D$2:$D$42,MATCH(1,(A1763=Klasse!$A$2:$A$42) * (Species!B1763=Klasse!$B$2:$B$42),0)),IF(E1763=Options!$A$4,INDEX(Verband!$F$2:$F$179,MATCH(1,(A1763=Verband!$A$2:$A$179) * (Species!B1763=Verband!$B$2:$B$179) * (Species!C1763=Verband!$C$2:$C$179),0)),IF(E1763=Options!$A$5,INDEX(Assoziation!$G$2:$G$96,MATCH(1,(A1763=Assoziation!$A$2:$A$96) * (Species!B1763=Assoziation!$B$2:$B$96) * (Species!C1763=Assoziation!$C$2:$C$96) * (Species!D1763=Assoziation!$D$2:$D$96),0)),"")))</f>
        <v>Kalkreiches Schneetälchen</v>
      </c>
      <c r="H1763" s="11" t="s">
        <v>1677</v>
      </c>
      <c r="I1763" s="10">
        <v>0</v>
      </c>
      <c r="J1763" s="10">
        <v>0</v>
      </c>
      <c r="K1763" s="10">
        <v>0</v>
      </c>
      <c r="L1763" t="str">
        <f t="shared" si="154"/>
        <v xml:space="preserve">Taraxacum </v>
      </c>
      <c r="M1763" t="str">
        <f t="shared" si="155"/>
        <v xml:space="preserve"> alpinum</v>
      </c>
      <c r="N1763" t="str">
        <f t="shared" si="156"/>
        <v/>
      </c>
      <c r="O1763" t="str">
        <f t="shared" si="153"/>
        <v>aggr</v>
      </c>
      <c r="P1763" t="str">
        <f t="shared" si="157"/>
        <v/>
      </c>
      <c r="Q1763" t="str">
        <f>LOOKUP(A1763,Formation!$A$2:$A$10,Formation!$B$2:$B$10)</f>
        <v>Grünland (Naturrasen, Wiesen und Weiden)</v>
      </c>
      <c r="R1763" t="str" cm="1">
        <f t="array" ref="R1763">INDEX(Klasse!$D$2:$D$42,MATCH(1,(A1763=Klasse!$A$2:$A$42) * (Species!B1763=Klasse!$B$2:$B$42),0))</f>
        <v>Schneetälchen</v>
      </c>
    </row>
    <row r="1764" spans="1:18" x14ac:dyDescent="0.3">
      <c r="A1764" s="10">
        <v>4</v>
      </c>
      <c r="B1764" s="10">
        <v>4</v>
      </c>
      <c r="C1764" s="10">
        <v>1</v>
      </c>
      <c r="E1764" t="str">
        <f>IF(C1764="",Options!$A$3,IF(D1764="",Options!$A$4,Options!$A$5))</f>
        <v>Verband</v>
      </c>
      <c r="F1764" t="str" cm="1">
        <f t="array" ref="F1764">IF(E1764=Options!$A$3,"",IF(E1764=Options!$A$4,INDEX(Verband!$E$2:$E$179,MATCH(1,(A1764=Verband!$A$2:$A$179) * (Species!B1764=Verband!$B$2:$B$179) * (Species!C1764=Verband!$C$2:$C$179),0)),IF(E1764=Options!$A$5,INDEX(Assoziation!$F$2:$F$96,MATCH(1,(A1764=Assoziation!$A$2:$A$96) * (Species!B1764=Assoziation!$B$2:$B$96) * (Species!C1764=Assoziation!$C$2:$C$96) * (Species!D1764=Assoziation!$D$2:$D$96),0)),"")))</f>
        <v>Arabidion caerulae</v>
      </c>
      <c r="G1764" t="str" cm="1">
        <f t="array" ref="G1764">IF(E1764=Options!$A$3,INDEX(Klasse!$D$2:$D$42,MATCH(1,(A1764=Klasse!$A$2:$A$42) * (Species!B1764=Klasse!$B$2:$B$42),0)),IF(E1764=Options!$A$4,INDEX(Verband!$F$2:$F$179,MATCH(1,(A1764=Verband!$A$2:$A$179) * (Species!B1764=Verband!$B$2:$B$179) * (Species!C1764=Verband!$C$2:$C$179),0)),IF(E1764=Options!$A$5,INDEX(Assoziation!$G$2:$G$96,MATCH(1,(A1764=Assoziation!$A$2:$A$96) * (Species!B1764=Assoziation!$B$2:$B$96) * (Species!C1764=Assoziation!$C$2:$C$96) * (Species!D1764=Assoziation!$D$2:$D$96),0)),"")))</f>
        <v>Kalkreiches Schneetälchen</v>
      </c>
      <c r="H1764" s="11" t="s">
        <v>1678</v>
      </c>
      <c r="I1764" s="10">
        <v>0</v>
      </c>
      <c r="J1764" s="10">
        <v>0</v>
      </c>
      <c r="K1764" s="10">
        <v>0</v>
      </c>
      <c r="L1764" t="str">
        <f t="shared" si="154"/>
        <v xml:space="preserve">Thlaspi </v>
      </c>
      <c r="M1764" t="str">
        <f t="shared" si="155"/>
        <v xml:space="preserve"> sylvium</v>
      </c>
      <c r="N1764" t="str">
        <f t="shared" si="156"/>
        <v/>
      </c>
      <c r="O1764" t="str">
        <f t="shared" si="153"/>
        <v>Species</v>
      </c>
      <c r="P1764" t="str">
        <f t="shared" si="157"/>
        <v>Gaudin</v>
      </c>
      <c r="Q1764" t="str">
        <f>LOOKUP(A1764,Formation!$A$2:$A$10,Formation!$B$2:$B$10)</f>
        <v>Grünland (Naturrasen, Wiesen und Weiden)</v>
      </c>
      <c r="R1764" t="str" cm="1">
        <f t="array" ref="R1764">INDEX(Klasse!$D$2:$D$42,MATCH(1,(A1764=Klasse!$A$2:$A$42) * (Species!B1764=Klasse!$B$2:$B$42),0))</f>
        <v>Schneetälchen</v>
      </c>
    </row>
    <row r="1765" spans="1:18" x14ac:dyDescent="0.3">
      <c r="A1765" s="10">
        <v>4</v>
      </c>
      <c r="B1765" s="10">
        <v>4</v>
      </c>
      <c r="C1765" s="10">
        <v>1</v>
      </c>
      <c r="E1765" t="str">
        <f>IF(C1765="",Options!$A$3,IF(D1765="",Options!$A$4,Options!$A$5))</f>
        <v>Verband</v>
      </c>
      <c r="F1765" t="str" cm="1">
        <f t="array" ref="F1765">IF(E1765=Options!$A$3,"",IF(E1765=Options!$A$4,INDEX(Verband!$E$2:$E$179,MATCH(1,(A1765=Verband!$A$2:$A$179) * (Species!B1765=Verband!$B$2:$B$179) * (Species!C1765=Verband!$C$2:$C$179),0)),IF(E1765=Options!$A$5,INDEX(Assoziation!$F$2:$F$96,MATCH(1,(A1765=Assoziation!$A$2:$A$96) * (Species!B1765=Assoziation!$B$2:$B$96) * (Species!C1765=Assoziation!$C$2:$C$96) * (Species!D1765=Assoziation!$D$2:$D$96),0)),"")))</f>
        <v>Arabidion caerulae</v>
      </c>
      <c r="G1765" t="str" cm="1">
        <f t="array" ref="G1765">IF(E1765=Options!$A$3,INDEX(Klasse!$D$2:$D$42,MATCH(1,(A1765=Klasse!$A$2:$A$42) * (Species!B1765=Klasse!$B$2:$B$42),0)),IF(E1765=Options!$A$4,INDEX(Verband!$F$2:$F$179,MATCH(1,(A1765=Verband!$A$2:$A$179) * (Species!B1765=Verband!$B$2:$B$179) * (Species!C1765=Verband!$C$2:$C$179),0)),IF(E1765=Options!$A$5,INDEX(Assoziation!$G$2:$G$96,MATCH(1,(A1765=Assoziation!$A$2:$A$96) * (Species!B1765=Assoziation!$B$2:$B$96) * (Species!C1765=Assoziation!$C$2:$C$96) * (Species!D1765=Assoziation!$D$2:$D$96),0)),"")))</f>
        <v>Kalkreiches Schneetälchen</v>
      </c>
      <c r="H1765" s="11" t="s">
        <v>1656</v>
      </c>
      <c r="I1765" s="10">
        <v>0</v>
      </c>
      <c r="J1765" s="10">
        <v>0</v>
      </c>
      <c r="K1765" s="10">
        <v>0</v>
      </c>
      <c r="L1765" t="str">
        <f t="shared" si="154"/>
        <v xml:space="preserve">Veronica </v>
      </c>
      <c r="M1765" t="str">
        <f t="shared" si="155"/>
        <v xml:space="preserve"> aphylla</v>
      </c>
      <c r="N1765" t="str">
        <f t="shared" si="156"/>
        <v/>
      </c>
      <c r="O1765" t="str">
        <f t="shared" si="153"/>
        <v>Species</v>
      </c>
      <c r="P1765" t="str">
        <f t="shared" si="157"/>
        <v>L.</v>
      </c>
      <c r="Q1765" t="str">
        <f>LOOKUP(A1765,Formation!$A$2:$A$10,Formation!$B$2:$B$10)</f>
        <v>Grünland (Naturrasen, Wiesen und Weiden)</v>
      </c>
      <c r="R1765" t="str" cm="1">
        <f t="array" ref="R1765">INDEX(Klasse!$D$2:$D$42,MATCH(1,(A1765=Klasse!$A$2:$A$42) * (Species!B1765=Klasse!$B$2:$B$42),0))</f>
        <v>Schneetälchen</v>
      </c>
    </row>
    <row r="1766" spans="1:18" x14ac:dyDescent="0.3">
      <c r="A1766" s="10">
        <v>4</v>
      </c>
      <c r="B1766" s="10">
        <v>4</v>
      </c>
      <c r="C1766" s="10">
        <v>2</v>
      </c>
      <c r="E1766" t="str">
        <f>IF(C1766="",Options!$A$3,IF(D1766="",Options!$A$4,Options!$A$5))</f>
        <v>Verband</v>
      </c>
      <c r="F1766" t="str" cm="1">
        <f t="array" ref="F1766">IF(E1766=Options!$A$3,"",IF(E1766=Options!$A$4,INDEX(Verband!$E$2:$E$179,MATCH(1,(A1766=Verband!$A$2:$A$179) * (Species!B1766=Verband!$B$2:$B$179) * (Species!C1766=Verband!$C$2:$C$179),0)),IF(E1766=Options!$A$5,INDEX(Assoziation!$F$2:$F$96,MATCH(1,(A1766=Assoziation!$A$2:$A$96) * (Species!B1766=Assoziation!$B$2:$B$96) * (Species!C1766=Assoziation!$C$2:$C$96) * (Species!D1766=Assoziation!$D$2:$D$96),0)),"")))</f>
        <v>Salicion herbaceae</v>
      </c>
      <c r="G1766" t="str" cm="1">
        <f t="array" ref="G1766">IF(E1766=Options!$A$3,INDEX(Klasse!$D$2:$D$42,MATCH(1,(A1766=Klasse!$A$2:$A$42) * (Species!B1766=Klasse!$B$2:$B$42),0)),IF(E1766=Options!$A$4,INDEX(Verband!$F$2:$F$179,MATCH(1,(A1766=Verband!$A$2:$A$179) * (Species!B1766=Verband!$B$2:$B$179) * (Species!C1766=Verband!$C$2:$C$179),0)),IF(E1766=Options!$A$5,INDEX(Assoziation!$G$2:$G$96,MATCH(1,(A1766=Assoziation!$A$2:$A$96) * (Species!B1766=Assoziation!$B$2:$B$96) * (Species!C1766=Assoziation!$C$2:$C$96) * (Species!D1766=Assoziation!$D$2:$D$96),0)),"")))</f>
        <v>Kalkarmes Schneetälchen</v>
      </c>
      <c r="H1766" s="11" t="s">
        <v>1649</v>
      </c>
      <c r="I1766" s="10">
        <v>1</v>
      </c>
      <c r="J1766" s="10">
        <v>1</v>
      </c>
      <c r="K1766" s="10">
        <v>0</v>
      </c>
      <c r="L1766" t="str">
        <f t="shared" si="154"/>
        <v xml:space="preserve">Alchemilla </v>
      </c>
      <c r="M1766" t="str">
        <f t="shared" si="155"/>
        <v xml:space="preserve"> pentaphyllea</v>
      </c>
      <c r="N1766" t="str">
        <f t="shared" si="156"/>
        <v/>
      </c>
      <c r="O1766" t="str">
        <f t="shared" si="153"/>
        <v>Species</v>
      </c>
      <c r="P1766" t="str">
        <f t="shared" si="157"/>
        <v>L.</v>
      </c>
      <c r="Q1766" t="str">
        <f>LOOKUP(A1766,Formation!$A$2:$A$10,Formation!$B$2:$B$10)</f>
        <v>Grünland (Naturrasen, Wiesen und Weiden)</v>
      </c>
      <c r="R1766" t="str" cm="1">
        <f t="array" ref="R1766">INDEX(Klasse!$D$2:$D$42,MATCH(1,(A1766=Klasse!$A$2:$A$42) * (Species!B1766=Klasse!$B$2:$B$42),0))</f>
        <v>Schneetälchen</v>
      </c>
    </row>
    <row r="1767" spans="1:18" x14ac:dyDescent="0.3">
      <c r="A1767" s="10">
        <v>4</v>
      </c>
      <c r="B1767" s="10">
        <v>4</v>
      </c>
      <c r="C1767" s="10">
        <v>2</v>
      </c>
      <c r="E1767" t="str">
        <f>IF(C1767="",Options!$A$3,IF(D1767="",Options!$A$4,Options!$A$5))</f>
        <v>Verband</v>
      </c>
      <c r="F1767" t="str" cm="1">
        <f t="array" ref="F1767">IF(E1767=Options!$A$3,"",IF(E1767=Options!$A$4,INDEX(Verband!$E$2:$E$179,MATCH(1,(A1767=Verband!$A$2:$A$179) * (Species!B1767=Verband!$B$2:$B$179) * (Species!C1767=Verband!$C$2:$C$179),0)),IF(E1767=Options!$A$5,INDEX(Assoziation!$F$2:$F$96,MATCH(1,(A1767=Assoziation!$A$2:$A$96) * (Species!B1767=Assoziation!$B$2:$B$96) * (Species!C1767=Assoziation!$C$2:$C$96) * (Species!D1767=Assoziation!$D$2:$D$96),0)),"")))</f>
        <v>Salicion herbaceae</v>
      </c>
      <c r="G1767" t="str" cm="1">
        <f t="array" ref="G1767">IF(E1767=Options!$A$3,INDEX(Klasse!$D$2:$D$42,MATCH(1,(A1767=Klasse!$A$2:$A$42) * (Species!B1767=Klasse!$B$2:$B$42),0)),IF(E1767=Options!$A$4,INDEX(Verband!$F$2:$F$179,MATCH(1,(A1767=Verband!$A$2:$A$179) * (Species!B1767=Verband!$B$2:$B$179) * (Species!C1767=Verband!$C$2:$C$179),0)),IF(E1767=Options!$A$5,INDEX(Assoziation!$G$2:$G$96,MATCH(1,(A1767=Assoziation!$A$2:$A$96) * (Species!B1767=Assoziation!$B$2:$B$96) * (Species!C1767=Assoziation!$C$2:$C$96) * (Species!D1767=Assoziation!$D$2:$D$96),0)),"")))</f>
        <v>Kalkarmes Schneetälchen</v>
      </c>
      <c r="H1767" s="11" t="s">
        <v>1681</v>
      </c>
      <c r="I1767" s="10">
        <v>1</v>
      </c>
      <c r="J1767" s="10">
        <v>0</v>
      </c>
      <c r="K1767" s="10">
        <v>0</v>
      </c>
      <c r="L1767" t="str">
        <f t="shared" si="154"/>
        <v xml:space="preserve">Cardamine </v>
      </c>
      <c r="M1767" t="str">
        <f t="shared" si="155"/>
        <v xml:space="preserve"> alpina</v>
      </c>
      <c r="N1767" t="str">
        <f t="shared" si="156"/>
        <v/>
      </c>
      <c r="O1767" t="str">
        <f t="shared" si="153"/>
        <v>Species</v>
      </c>
      <c r="P1767" t="str">
        <f t="shared" si="157"/>
        <v>Willd.</v>
      </c>
      <c r="Q1767" t="str">
        <f>LOOKUP(A1767,Formation!$A$2:$A$10,Formation!$B$2:$B$10)</f>
        <v>Grünland (Naturrasen, Wiesen und Weiden)</v>
      </c>
      <c r="R1767" t="str" cm="1">
        <f t="array" ref="R1767">INDEX(Klasse!$D$2:$D$42,MATCH(1,(A1767=Klasse!$A$2:$A$42) * (Species!B1767=Klasse!$B$2:$B$42),0))</f>
        <v>Schneetälchen</v>
      </c>
    </row>
    <row r="1768" spans="1:18" x14ac:dyDescent="0.3">
      <c r="A1768" s="10">
        <v>4</v>
      </c>
      <c r="B1768" s="10">
        <v>4</v>
      </c>
      <c r="C1768" s="10">
        <v>2</v>
      </c>
      <c r="E1768" t="str">
        <f>IF(C1768="",Options!$A$3,IF(D1768="",Options!$A$4,Options!$A$5))</f>
        <v>Verband</v>
      </c>
      <c r="F1768" t="str" cm="1">
        <f t="array" ref="F1768">IF(E1768=Options!$A$3,"",IF(E1768=Options!$A$4,INDEX(Verband!$E$2:$E$179,MATCH(1,(A1768=Verband!$A$2:$A$179) * (Species!B1768=Verband!$B$2:$B$179) * (Species!C1768=Verband!$C$2:$C$179),0)),IF(E1768=Options!$A$5,INDEX(Assoziation!$F$2:$F$96,MATCH(1,(A1768=Assoziation!$A$2:$A$96) * (Species!B1768=Assoziation!$B$2:$B$96) * (Species!C1768=Assoziation!$C$2:$C$96) * (Species!D1768=Assoziation!$D$2:$D$96),0)),"")))</f>
        <v>Salicion herbaceae</v>
      </c>
      <c r="G1768" t="str" cm="1">
        <f t="array" ref="G1768">IF(E1768=Options!$A$3,INDEX(Klasse!$D$2:$D$42,MATCH(1,(A1768=Klasse!$A$2:$A$42) * (Species!B1768=Klasse!$B$2:$B$42),0)),IF(E1768=Options!$A$4,INDEX(Verband!$F$2:$F$179,MATCH(1,(A1768=Verband!$A$2:$A$179) * (Species!B1768=Verband!$B$2:$B$179) * (Species!C1768=Verband!$C$2:$C$179),0)),IF(E1768=Options!$A$5,INDEX(Assoziation!$G$2:$G$96,MATCH(1,(A1768=Assoziation!$A$2:$A$96) * (Species!B1768=Assoziation!$B$2:$B$96) * (Species!C1768=Assoziation!$C$2:$C$96) * (Species!D1768=Assoziation!$D$2:$D$96),0)),"")))</f>
        <v>Kalkarmes Schneetälchen</v>
      </c>
      <c r="H1768" s="11" t="s">
        <v>1650</v>
      </c>
      <c r="I1768" s="10">
        <v>1</v>
      </c>
      <c r="J1768" s="10">
        <v>1</v>
      </c>
      <c r="K1768" s="10">
        <v>0</v>
      </c>
      <c r="L1768" t="str">
        <f t="shared" si="154"/>
        <v xml:space="preserve">Carex </v>
      </c>
      <c r="M1768" t="str">
        <f t="shared" si="155"/>
        <v xml:space="preserve"> foetida</v>
      </c>
      <c r="N1768" t="str">
        <f t="shared" si="156"/>
        <v/>
      </c>
      <c r="O1768" t="str">
        <f t="shared" si="153"/>
        <v>Species</v>
      </c>
      <c r="P1768" t="str">
        <f t="shared" si="157"/>
        <v>All.</v>
      </c>
      <c r="Q1768" t="str">
        <f>LOOKUP(A1768,Formation!$A$2:$A$10,Formation!$B$2:$B$10)</f>
        <v>Grünland (Naturrasen, Wiesen und Weiden)</v>
      </c>
      <c r="R1768" t="str" cm="1">
        <f t="array" ref="R1768">INDEX(Klasse!$D$2:$D$42,MATCH(1,(A1768=Klasse!$A$2:$A$42) * (Species!B1768=Klasse!$B$2:$B$42),0))</f>
        <v>Schneetälchen</v>
      </c>
    </row>
    <row r="1769" spans="1:18" x14ac:dyDescent="0.3">
      <c r="A1769" s="10">
        <v>4</v>
      </c>
      <c r="B1769" s="10">
        <v>4</v>
      </c>
      <c r="C1769" s="10">
        <v>2</v>
      </c>
      <c r="E1769" t="str">
        <f>IF(C1769="",Options!$A$3,IF(D1769="",Options!$A$4,Options!$A$5))</f>
        <v>Verband</v>
      </c>
      <c r="F1769" t="str" cm="1">
        <f t="array" ref="F1769">IF(E1769=Options!$A$3,"",IF(E1769=Options!$A$4,INDEX(Verband!$E$2:$E$179,MATCH(1,(A1769=Verband!$A$2:$A$179) * (Species!B1769=Verband!$B$2:$B$179) * (Species!C1769=Verband!$C$2:$C$179),0)),IF(E1769=Options!$A$5,INDEX(Assoziation!$F$2:$F$96,MATCH(1,(A1769=Assoziation!$A$2:$A$96) * (Species!B1769=Assoziation!$B$2:$B$96) * (Species!C1769=Assoziation!$C$2:$C$96) * (Species!D1769=Assoziation!$D$2:$D$96),0)),"")))</f>
        <v>Salicion herbaceae</v>
      </c>
      <c r="G1769" t="str" cm="1">
        <f t="array" ref="G1769">IF(E1769=Options!$A$3,INDEX(Klasse!$D$2:$D$42,MATCH(1,(A1769=Klasse!$A$2:$A$42) * (Species!B1769=Klasse!$B$2:$B$42),0)),IF(E1769=Options!$A$4,INDEX(Verband!$F$2:$F$179,MATCH(1,(A1769=Verband!$A$2:$A$179) * (Species!B1769=Verband!$B$2:$B$179) * (Species!C1769=Verband!$C$2:$C$179),0)),IF(E1769=Options!$A$5,INDEX(Assoziation!$G$2:$G$96,MATCH(1,(A1769=Assoziation!$A$2:$A$96) * (Species!B1769=Assoziation!$B$2:$B$96) * (Species!C1769=Assoziation!$C$2:$C$96) * (Species!D1769=Assoziation!$D$2:$D$96),0)),"")))</f>
        <v>Kalkarmes Schneetälchen</v>
      </c>
      <c r="H1769" s="11" t="s">
        <v>1682</v>
      </c>
      <c r="I1769" s="10">
        <v>1</v>
      </c>
      <c r="J1769" s="10">
        <v>0</v>
      </c>
      <c r="K1769" s="10">
        <v>0</v>
      </c>
      <c r="L1769" t="str">
        <f t="shared" si="154"/>
        <v xml:space="preserve">Carex </v>
      </c>
      <c r="M1769" t="str">
        <f t="shared" si="155"/>
        <v xml:space="preserve"> lachenalii</v>
      </c>
      <c r="N1769" t="str">
        <f t="shared" si="156"/>
        <v/>
      </c>
      <c r="O1769" t="str">
        <f t="shared" si="153"/>
        <v>Species</v>
      </c>
      <c r="P1769" t="str">
        <f t="shared" si="157"/>
        <v>Schkuhr</v>
      </c>
      <c r="Q1769" t="str">
        <f>LOOKUP(A1769,Formation!$A$2:$A$10,Formation!$B$2:$B$10)</f>
        <v>Grünland (Naturrasen, Wiesen und Weiden)</v>
      </c>
      <c r="R1769" t="str" cm="1">
        <f t="array" ref="R1769">INDEX(Klasse!$D$2:$D$42,MATCH(1,(A1769=Klasse!$A$2:$A$42) * (Species!B1769=Klasse!$B$2:$B$42),0))</f>
        <v>Schneetälchen</v>
      </c>
    </row>
    <row r="1770" spans="1:18" x14ac:dyDescent="0.3">
      <c r="A1770" s="10">
        <v>4</v>
      </c>
      <c r="B1770" s="10">
        <v>4</v>
      </c>
      <c r="C1770" s="10">
        <v>2</v>
      </c>
      <c r="E1770" t="str">
        <f>IF(C1770="",Options!$A$3,IF(D1770="",Options!$A$4,Options!$A$5))</f>
        <v>Verband</v>
      </c>
      <c r="F1770" t="str" cm="1">
        <f t="array" ref="F1770">IF(E1770=Options!$A$3,"",IF(E1770=Options!$A$4,INDEX(Verband!$E$2:$E$179,MATCH(1,(A1770=Verband!$A$2:$A$179) * (Species!B1770=Verband!$B$2:$B$179) * (Species!C1770=Verband!$C$2:$C$179),0)),IF(E1770=Options!$A$5,INDEX(Assoziation!$F$2:$F$96,MATCH(1,(A1770=Assoziation!$A$2:$A$96) * (Species!B1770=Assoziation!$B$2:$B$96) * (Species!C1770=Assoziation!$C$2:$C$96) * (Species!D1770=Assoziation!$D$2:$D$96),0)),"")))</f>
        <v>Salicion herbaceae</v>
      </c>
      <c r="G1770" t="str" cm="1">
        <f t="array" ref="G1770">IF(E1770=Options!$A$3,INDEX(Klasse!$D$2:$D$42,MATCH(1,(A1770=Klasse!$A$2:$A$42) * (Species!B1770=Klasse!$B$2:$B$42),0)),IF(E1770=Options!$A$4,INDEX(Verband!$F$2:$F$179,MATCH(1,(A1770=Verband!$A$2:$A$179) * (Species!B1770=Verband!$B$2:$B$179) * (Species!C1770=Verband!$C$2:$C$179),0)),IF(E1770=Options!$A$5,INDEX(Assoziation!$G$2:$G$96,MATCH(1,(A1770=Assoziation!$A$2:$A$96) * (Species!B1770=Assoziation!$B$2:$B$96) * (Species!C1770=Assoziation!$C$2:$C$96) * (Species!D1770=Assoziation!$D$2:$D$96),0)),"")))</f>
        <v>Kalkarmes Schneetälchen</v>
      </c>
      <c r="H1770" s="11" t="s">
        <v>1683</v>
      </c>
      <c r="I1770" s="10">
        <v>1</v>
      </c>
      <c r="J1770" s="10">
        <v>0</v>
      </c>
      <c r="K1770" s="10">
        <v>0</v>
      </c>
      <c r="L1770" t="str">
        <f t="shared" si="154"/>
        <v xml:space="preserve">Gnaphalium </v>
      </c>
      <c r="M1770" t="str">
        <f t="shared" si="155"/>
        <v xml:space="preserve"> supinum</v>
      </c>
      <c r="N1770" t="str">
        <f t="shared" si="156"/>
        <v/>
      </c>
      <c r="O1770" t="str">
        <f t="shared" si="153"/>
        <v>Species</v>
      </c>
      <c r="P1770" t="str">
        <f t="shared" si="157"/>
        <v>L.</v>
      </c>
      <c r="Q1770" t="str">
        <f>LOOKUP(A1770,Formation!$A$2:$A$10,Formation!$B$2:$B$10)</f>
        <v>Grünland (Naturrasen, Wiesen und Weiden)</v>
      </c>
      <c r="R1770" t="str" cm="1">
        <f t="array" ref="R1770">INDEX(Klasse!$D$2:$D$42,MATCH(1,(A1770=Klasse!$A$2:$A$42) * (Species!B1770=Klasse!$B$2:$B$42),0))</f>
        <v>Schneetälchen</v>
      </c>
    </row>
    <row r="1771" spans="1:18" x14ac:dyDescent="0.3">
      <c r="A1771" s="10">
        <v>4</v>
      </c>
      <c r="B1771" s="10">
        <v>4</v>
      </c>
      <c r="C1771" s="10">
        <v>2</v>
      </c>
      <c r="E1771" t="str">
        <f>IF(C1771="",Options!$A$3,IF(D1771="",Options!$A$4,Options!$A$5))</f>
        <v>Verband</v>
      </c>
      <c r="F1771" t="str" cm="1">
        <f t="array" ref="F1771">IF(E1771=Options!$A$3,"",IF(E1771=Options!$A$4,INDEX(Verband!$E$2:$E$179,MATCH(1,(A1771=Verband!$A$2:$A$179) * (Species!B1771=Verband!$B$2:$B$179) * (Species!C1771=Verband!$C$2:$C$179),0)),IF(E1771=Options!$A$5,INDEX(Assoziation!$F$2:$F$96,MATCH(1,(A1771=Assoziation!$A$2:$A$96) * (Species!B1771=Assoziation!$B$2:$B$96) * (Species!C1771=Assoziation!$C$2:$C$96) * (Species!D1771=Assoziation!$D$2:$D$96),0)),"")))</f>
        <v>Salicion herbaceae</v>
      </c>
      <c r="G1771" t="str" cm="1">
        <f t="array" ref="G1771">IF(E1771=Options!$A$3,INDEX(Klasse!$D$2:$D$42,MATCH(1,(A1771=Klasse!$A$2:$A$42) * (Species!B1771=Klasse!$B$2:$B$42),0)),IF(E1771=Options!$A$4,INDEX(Verband!$F$2:$F$179,MATCH(1,(A1771=Verband!$A$2:$A$179) * (Species!B1771=Verband!$B$2:$B$179) * (Species!C1771=Verband!$C$2:$C$179),0)),IF(E1771=Options!$A$5,INDEX(Assoziation!$G$2:$G$96,MATCH(1,(A1771=Assoziation!$A$2:$A$96) * (Species!B1771=Assoziation!$B$2:$B$96) * (Species!C1771=Assoziation!$C$2:$C$96) * (Species!D1771=Assoziation!$D$2:$D$96),0)),"")))</f>
        <v>Kalkarmes Schneetälchen</v>
      </c>
      <c r="H1771" s="11" t="s">
        <v>1684</v>
      </c>
      <c r="I1771" s="10">
        <v>1</v>
      </c>
      <c r="J1771" s="10">
        <v>0</v>
      </c>
      <c r="K1771" s="10">
        <v>0</v>
      </c>
      <c r="L1771" t="str">
        <f t="shared" si="154"/>
        <v xml:space="preserve">Soldanella </v>
      </c>
      <c r="M1771" t="str">
        <f t="shared" si="155"/>
        <v xml:space="preserve"> pusilla</v>
      </c>
      <c r="N1771" t="str">
        <f t="shared" si="156"/>
        <v/>
      </c>
      <c r="O1771" t="str">
        <f t="shared" si="153"/>
        <v>Species</v>
      </c>
      <c r="P1771" t="str">
        <f t="shared" si="157"/>
        <v>Baumg.</v>
      </c>
      <c r="Q1771" t="str">
        <f>LOOKUP(A1771,Formation!$A$2:$A$10,Formation!$B$2:$B$10)</f>
        <v>Grünland (Naturrasen, Wiesen und Weiden)</v>
      </c>
      <c r="R1771" t="str" cm="1">
        <f t="array" ref="R1771">INDEX(Klasse!$D$2:$D$42,MATCH(1,(A1771=Klasse!$A$2:$A$42) * (Species!B1771=Klasse!$B$2:$B$42),0))</f>
        <v>Schneetälchen</v>
      </c>
    </row>
    <row r="1772" spans="1:18" x14ac:dyDescent="0.3">
      <c r="A1772" s="10">
        <v>4</v>
      </c>
      <c r="B1772" s="10">
        <v>4</v>
      </c>
      <c r="C1772" s="10">
        <v>2</v>
      </c>
      <c r="E1772" t="str">
        <f>IF(C1772="",Options!$A$3,IF(D1772="",Options!$A$4,Options!$A$5))</f>
        <v>Verband</v>
      </c>
      <c r="F1772" t="str" cm="1">
        <f t="array" ref="F1772">IF(E1772=Options!$A$3,"",IF(E1772=Options!$A$4,INDEX(Verband!$E$2:$E$179,MATCH(1,(A1772=Verband!$A$2:$A$179) * (Species!B1772=Verband!$B$2:$B$179) * (Species!C1772=Verband!$C$2:$C$179),0)),IF(E1772=Options!$A$5,INDEX(Assoziation!$F$2:$F$96,MATCH(1,(A1772=Assoziation!$A$2:$A$96) * (Species!B1772=Assoziation!$B$2:$B$96) * (Species!C1772=Assoziation!$C$2:$C$96) * (Species!D1772=Assoziation!$D$2:$D$96),0)),"")))</f>
        <v>Salicion herbaceae</v>
      </c>
      <c r="G1772" t="str" cm="1">
        <f t="array" ref="G1772">IF(E1772=Options!$A$3,INDEX(Klasse!$D$2:$D$42,MATCH(1,(A1772=Klasse!$A$2:$A$42) * (Species!B1772=Klasse!$B$2:$B$42),0)),IF(E1772=Options!$A$4,INDEX(Verband!$F$2:$F$179,MATCH(1,(A1772=Verband!$A$2:$A$179) * (Species!B1772=Verband!$B$2:$B$179) * (Species!C1772=Verband!$C$2:$C$179),0)),IF(E1772=Options!$A$5,INDEX(Assoziation!$G$2:$G$96,MATCH(1,(A1772=Assoziation!$A$2:$A$96) * (Species!B1772=Assoziation!$B$2:$B$96) * (Species!C1772=Assoziation!$C$2:$C$96) * (Species!D1772=Assoziation!$D$2:$D$96),0)),"")))</f>
        <v>Kalkarmes Schneetälchen</v>
      </c>
      <c r="H1772" s="11" t="s">
        <v>1685</v>
      </c>
      <c r="I1772" s="10">
        <v>0</v>
      </c>
      <c r="J1772" s="10">
        <v>0</v>
      </c>
      <c r="K1772" s="10">
        <v>0</v>
      </c>
      <c r="L1772" t="str">
        <f t="shared" si="154"/>
        <v xml:space="preserve">Arenaria </v>
      </c>
      <c r="M1772" t="str">
        <f t="shared" si="155"/>
        <v xml:space="preserve"> biflora</v>
      </c>
      <c r="N1772" t="str">
        <f t="shared" si="156"/>
        <v/>
      </c>
      <c r="O1772" t="str">
        <f t="shared" si="153"/>
        <v>Species</v>
      </c>
      <c r="P1772" t="str">
        <f t="shared" si="157"/>
        <v>L.</v>
      </c>
      <c r="Q1772" t="str">
        <f>LOOKUP(A1772,Formation!$A$2:$A$10,Formation!$B$2:$B$10)</f>
        <v>Grünland (Naturrasen, Wiesen und Weiden)</v>
      </c>
      <c r="R1772" t="str" cm="1">
        <f t="array" ref="R1772">INDEX(Klasse!$D$2:$D$42,MATCH(1,(A1772=Klasse!$A$2:$A$42) * (Species!B1772=Klasse!$B$2:$B$42),0))</f>
        <v>Schneetälchen</v>
      </c>
    </row>
    <row r="1773" spans="1:18" x14ac:dyDescent="0.3">
      <c r="A1773" s="10">
        <v>4</v>
      </c>
      <c r="B1773" s="10">
        <v>4</v>
      </c>
      <c r="C1773" s="10">
        <v>2</v>
      </c>
      <c r="E1773" t="str">
        <f>IF(C1773="",Options!$A$3,IF(D1773="",Options!$A$4,Options!$A$5))</f>
        <v>Verband</v>
      </c>
      <c r="F1773" t="str" cm="1">
        <f t="array" ref="F1773">IF(E1773=Options!$A$3,"",IF(E1773=Options!$A$4,INDEX(Verband!$E$2:$E$179,MATCH(1,(A1773=Verband!$A$2:$A$179) * (Species!B1773=Verband!$B$2:$B$179) * (Species!C1773=Verband!$C$2:$C$179),0)),IF(E1773=Options!$A$5,INDEX(Assoziation!$F$2:$F$96,MATCH(1,(A1773=Assoziation!$A$2:$A$96) * (Species!B1773=Assoziation!$B$2:$B$96) * (Species!C1773=Assoziation!$C$2:$C$96) * (Species!D1773=Assoziation!$D$2:$D$96),0)),"")))</f>
        <v>Salicion herbaceae</v>
      </c>
      <c r="G1773" t="str" cm="1">
        <f t="array" ref="G1773">IF(E1773=Options!$A$3,INDEX(Klasse!$D$2:$D$42,MATCH(1,(A1773=Klasse!$A$2:$A$42) * (Species!B1773=Klasse!$B$2:$B$42),0)),IF(E1773=Options!$A$4,INDEX(Verband!$F$2:$F$179,MATCH(1,(A1773=Verband!$A$2:$A$179) * (Species!B1773=Verband!$B$2:$B$179) * (Species!C1773=Verband!$C$2:$C$179),0)),IF(E1773=Options!$A$5,INDEX(Assoziation!$G$2:$G$96,MATCH(1,(A1773=Assoziation!$A$2:$A$96) * (Species!B1773=Assoziation!$B$2:$B$96) * (Species!C1773=Assoziation!$C$2:$C$96) * (Species!D1773=Assoziation!$D$2:$D$96),0)),"")))</f>
        <v>Kalkarmes Schneetälchen</v>
      </c>
      <c r="H1773" s="11" t="s">
        <v>1686</v>
      </c>
      <c r="I1773" s="10">
        <v>0</v>
      </c>
      <c r="J1773" s="10">
        <v>0</v>
      </c>
      <c r="K1773" s="10">
        <v>0</v>
      </c>
      <c r="L1773" t="str">
        <f t="shared" si="154"/>
        <v xml:space="preserve">Cerastium </v>
      </c>
      <c r="M1773" t="str">
        <f t="shared" si="155"/>
        <v xml:space="preserve"> cerastoides</v>
      </c>
      <c r="N1773" t="str">
        <f t="shared" si="156"/>
        <v/>
      </c>
      <c r="O1773" t="str">
        <f t="shared" si="153"/>
        <v>Species</v>
      </c>
      <c r="P1773" t="str">
        <f t="shared" si="157"/>
        <v>(L.) Britton</v>
      </c>
      <c r="Q1773" t="str">
        <f>LOOKUP(A1773,Formation!$A$2:$A$10,Formation!$B$2:$B$10)</f>
        <v>Grünland (Naturrasen, Wiesen und Weiden)</v>
      </c>
      <c r="R1773" t="str" cm="1">
        <f t="array" ref="R1773">INDEX(Klasse!$D$2:$D$42,MATCH(1,(A1773=Klasse!$A$2:$A$42) * (Species!B1773=Klasse!$B$2:$B$42),0))</f>
        <v>Schneetälchen</v>
      </c>
    </row>
    <row r="1774" spans="1:18" x14ac:dyDescent="0.3">
      <c r="A1774" s="10">
        <v>4</v>
      </c>
      <c r="B1774" s="10">
        <v>4</v>
      </c>
      <c r="C1774" s="10">
        <v>2</v>
      </c>
      <c r="E1774" t="str">
        <f>IF(C1774="",Options!$A$3,IF(D1774="",Options!$A$4,Options!$A$5))</f>
        <v>Verband</v>
      </c>
      <c r="F1774" t="str" cm="1">
        <f t="array" ref="F1774">IF(E1774=Options!$A$3,"",IF(E1774=Options!$A$4,INDEX(Verband!$E$2:$E$179,MATCH(1,(A1774=Verband!$A$2:$A$179) * (Species!B1774=Verband!$B$2:$B$179) * (Species!C1774=Verband!$C$2:$C$179),0)),IF(E1774=Options!$A$5,INDEX(Assoziation!$F$2:$F$96,MATCH(1,(A1774=Assoziation!$A$2:$A$96) * (Species!B1774=Assoziation!$B$2:$B$96) * (Species!C1774=Assoziation!$C$2:$C$96) * (Species!D1774=Assoziation!$D$2:$D$96),0)),"")))</f>
        <v>Salicion herbaceae</v>
      </c>
      <c r="G1774" t="str" cm="1">
        <f t="array" ref="G1774">IF(E1774=Options!$A$3,INDEX(Klasse!$D$2:$D$42,MATCH(1,(A1774=Klasse!$A$2:$A$42) * (Species!B1774=Klasse!$B$2:$B$42),0)),IF(E1774=Options!$A$4,INDEX(Verband!$F$2:$F$179,MATCH(1,(A1774=Verband!$A$2:$A$179) * (Species!B1774=Verband!$B$2:$B$179) * (Species!C1774=Verband!$C$2:$C$179),0)),IF(E1774=Options!$A$5,INDEX(Assoziation!$G$2:$G$96,MATCH(1,(A1774=Assoziation!$A$2:$A$96) * (Species!B1774=Assoziation!$B$2:$B$96) * (Species!C1774=Assoziation!$C$2:$C$96) * (Species!D1774=Assoziation!$D$2:$D$96),0)),"")))</f>
        <v>Kalkarmes Schneetälchen</v>
      </c>
      <c r="H1774" s="11" t="s">
        <v>1687</v>
      </c>
      <c r="I1774" s="10">
        <v>0</v>
      </c>
      <c r="J1774" s="10">
        <v>0</v>
      </c>
      <c r="K1774" s="10">
        <v>0</v>
      </c>
      <c r="L1774" t="str">
        <f t="shared" si="154"/>
        <v xml:space="preserve">Epilobium </v>
      </c>
      <c r="M1774" t="str">
        <f t="shared" si="155"/>
        <v xml:space="preserve"> anagallidifolium</v>
      </c>
      <c r="N1774" t="str">
        <f t="shared" si="156"/>
        <v/>
      </c>
      <c r="O1774" t="str">
        <f t="shared" si="153"/>
        <v>Species</v>
      </c>
      <c r="P1774" t="str">
        <f t="shared" si="157"/>
        <v>Lam.</v>
      </c>
      <c r="Q1774" t="str">
        <f>LOOKUP(A1774,Formation!$A$2:$A$10,Formation!$B$2:$B$10)</f>
        <v>Grünland (Naturrasen, Wiesen und Weiden)</v>
      </c>
      <c r="R1774" t="str" cm="1">
        <f t="array" ref="R1774">INDEX(Klasse!$D$2:$D$42,MATCH(1,(A1774=Klasse!$A$2:$A$42) * (Species!B1774=Klasse!$B$2:$B$42),0))</f>
        <v>Schneetälchen</v>
      </c>
    </row>
    <row r="1775" spans="1:18" x14ac:dyDescent="0.3">
      <c r="A1775" s="10">
        <v>4</v>
      </c>
      <c r="B1775" s="10">
        <v>4</v>
      </c>
      <c r="C1775" s="10">
        <v>2</v>
      </c>
      <c r="E1775" t="str">
        <f>IF(C1775="",Options!$A$3,IF(D1775="",Options!$A$4,Options!$A$5))</f>
        <v>Verband</v>
      </c>
      <c r="F1775" t="str" cm="1">
        <f t="array" ref="F1775">IF(E1775=Options!$A$3,"",IF(E1775=Options!$A$4,INDEX(Verband!$E$2:$E$179,MATCH(1,(A1775=Verband!$A$2:$A$179) * (Species!B1775=Verband!$B$2:$B$179) * (Species!C1775=Verband!$C$2:$C$179),0)),IF(E1775=Options!$A$5,INDEX(Assoziation!$F$2:$F$96,MATCH(1,(A1775=Assoziation!$A$2:$A$96) * (Species!B1775=Assoziation!$B$2:$B$96) * (Species!C1775=Assoziation!$C$2:$C$96) * (Species!D1775=Assoziation!$D$2:$D$96),0)),"")))</f>
        <v>Salicion herbaceae</v>
      </c>
      <c r="G1775" t="str" cm="1">
        <f t="array" ref="G1775">IF(E1775=Options!$A$3,INDEX(Klasse!$D$2:$D$42,MATCH(1,(A1775=Klasse!$A$2:$A$42) * (Species!B1775=Klasse!$B$2:$B$42),0)),IF(E1775=Options!$A$4,INDEX(Verband!$F$2:$F$179,MATCH(1,(A1775=Verband!$A$2:$A$179) * (Species!B1775=Verband!$B$2:$B$179) * (Species!C1775=Verband!$C$2:$C$179),0)),IF(E1775=Options!$A$5,INDEX(Assoziation!$G$2:$G$96,MATCH(1,(A1775=Assoziation!$A$2:$A$96) * (Species!B1775=Assoziation!$B$2:$B$96) * (Species!C1775=Assoziation!$C$2:$C$96) * (Species!D1775=Assoziation!$D$2:$D$96),0)),"")))</f>
        <v>Kalkarmes Schneetälchen</v>
      </c>
      <c r="H1775" s="11" t="s">
        <v>1688</v>
      </c>
      <c r="I1775" s="10">
        <v>0</v>
      </c>
      <c r="J1775" s="10">
        <v>0</v>
      </c>
      <c r="K1775" s="10">
        <v>0</v>
      </c>
      <c r="L1775" t="str">
        <f t="shared" si="154"/>
        <v xml:space="preserve">Leucanthemopsis </v>
      </c>
      <c r="M1775" t="str">
        <f t="shared" si="155"/>
        <v xml:space="preserve"> alpina</v>
      </c>
      <c r="N1775" t="str">
        <f t="shared" si="156"/>
        <v/>
      </c>
      <c r="O1775" t="str">
        <f t="shared" si="153"/>
        <v>Species</v>
      </c>
      <c r="P1775" t="str">
        <f t="shared" si="157"/>
        <v>(L.) Heywood</v>
      </c>
      <c r="Q1775" t="str">
        <f>LOOKUP(A1775,Formation!$A$2:$A$10,Formation!$B$2:$B$10)</f>
        <v>Grünland (Naturrasen, Wiesen und Weiden)</v>
      </c>
      <c r="R1775" t="str" cm="1">
        <f t="array" ref="R1775">INDEX(Klasse!$D$2:$D$42,MATCH(1,(A1775=Klasse!$A$2:$A$42) * (Species!B1775=Klasse!$B$2:$B$42),0))</f>
        <v>Schneetälchen</v>
      </c>
    </row>
    <row r="1776" spans="1:18" x14ac:dyDescent="0.3">
      <c r="A1776" s="10">
        <v>4</v>
      </c>
      <c r="B1776" s="10">
        <v>4</v>
      </c>
      <c r="C1776" s="10">
        <v>2</v>
      </c>
      <c r="E1776" t="str">
        <f>IF(C1776="",Options!$A$3,IF(D1776="",Options!$A$4,Options!$A$5))</f>
        <v>Verband</v>
      </c>
      <c r="F1776" t="str" cm="1">
        <f t="array" ref="F1776">IF(E1776=Options!$A$3,"",IF(E1776=Options!$A$4,INDEX(Verband!$E$2:$E$179,MATCH(1,(A1776=Verband!$A$2:$A$179) * (Species!B1776=Verband!$B$2:$B$179) * (Species!C1776=Verband!$C$2:$C$179),0)),IF(E1776=Options!$A$5,INDEX(Assoziation!$F$2:$F$96,MATCH(1,(A1776=Assoziation!$A$2:$A$96) * (Species!B1776=Assoziation!$B$2:$B$96) * (Species!C1776=Assoziation!$C$2:$C$96) * (Species!D1776=Assoziation!$D$2:$D$96),0)),"")))</f>
        <v>Salicion herbaceae</v>
      </c>
      <c r="G1776" t="str" cm="1">
        <f t="array" ref="G1776">IF(E1776=Options!$A$3,INDEX(Klasse!$D$2:$D$42,MATCH(1,(A1776=Klasse!$A$2:$A$42) * (Species!B1776=Klasse!$B$2:$B$42),0)),IF(E1776=Options!$A$4,INDEX(Verband!$F$2:$F$179,MATCH(1,(A1776=Verband!$A$2:$A$179) * (Species!B1776=Verband!$B$2:$B$179) * (Species!C1776=Verband!$C$2:$C$179),0)),IF(E1776=Options!$A$5,INDEX(Assoziation!$G$2:$G$96,MATCH(1,(A1776=Assoziation!$A$2:$A$96) * (Species!B1776=Assoziation!$B$2:$B$96) * (Species!C1776=Assoziation!$C$2:$C$96) * (Species!D1776=Assoziation!$D$2:$D$96),0)),"")))</f>
        <v>Kalkarmes Schneetälchen</v>
      </c>
      <c r="H1776" s="11" t="s">
        <v>1652</v>
      </c>
      <c r="I1776" s="10">
        <v>0</v>
      </c>
      <c r="J1776" s="10">
        <v>1</v>
      </c>
      <c r="K1776" s="10">
        <v>0</v>
      </c>
      <c r="L1776" t="str">
        <f t="shared" si="154"/>
        <v xml:space="preserve">Luzula </v>
      </c>
      <c r="M1776" t="str">
        <f t="shared" si="155"/>
        <v xml:space="preserve"> alpinopilosa</v>
      </c>
      <c r="N1776" t="str">
        <f t="shared" si="156"/>
        <v/>
      </c>
      <c r="O1776" t="str">
        <f t="shared" si="153"/>
        <v>Species</v>
      </c>
      <c r="P1776" t="str">
        <f t="shared" si="157"/>
        <v>(Chaix) Breistr.</v>
      </c>
      <c r="Q1776" t="str">
        <f>LOOKUP(A1776,Formation!$A$2:$A$10,Formation!$B$2:$B$10)</f>
        <v>Grünland (Naturrasen, Wiesen und Weiden)</v>
      </c>
      <c r="R1776" t="str" cm="1">
        <f t="array" ref="R1776">INDEX(Klasse!$D$2:$D$42,MATCH(1,(A1776=Klasse!$A$2:$A$42) * (Species!B1776=Klasse!$B$2:$B$42),0))</f>
        <v>Schneetälchen</v>
      </c>
    </row>
    <row r="1777" spans="1:18" x14ac:dyDescent="0.3">
      <c r="A1777" s="10">
        <v>4</v>
      </c>
      <c r="B1777" s="10">
        <v>4</v>
      </c>
      <c r="C1777" s="10">
        <v>2</v>
      </c>
      <c r="E1777" t="str">
        <f>IF(C1777="",Options!$A$3,IF(D1777="",Options!$A$4,Options!$A$5))</f>
        <v>Verband</v>
      </c>
      <c r="F1777" t="str" cm="1">
        <f t="array" ref="F1777">IF(E1777=Options!$A$3,"",IF(E1777=Options!$A$4,INDEX(Verband!$E$2:$E$179,MATCH(1,(A1777=Verband!$A$2:$A$179) * (Species!B1777=Verband!$B$2:$B$179) * (Species!C1777=Verband!$C$2:$C$179),0)),IF(E1777=Options!$A$5,INDEX(Assoziation!$F$2:$F$96,MATCH(1,(A1777=Assoziation!$A$2:$A$96) * (Species!B1777=Assoziation!$B$2:$B$96) * (Species!C1777=Assoziation!$C$2:$C$96) * (Species!D1777=Assoziation!$D$2:$D$96),0)),"")))</f>
        <v>Salicion herbaceae</v>
      </c>
      <c r="G1777" t="str" cm="1">
        <f t="array" ref="G1777">IF(E1777=Options!$A$3,INDEX(Klasse!$D$2:$D$42,MATCH(1,(A1777=Klasse!$A$2:$A$42) * (Species!B1777=Klasse!$B$2:$B$42),0)),IF(E1777=Options!$A$4,INDEX(Verband!$F$2:$F$179,MATCH(1,(A1777=Verband!$A$2:$A$179) * (Species!B1777=Verband!$B$2:$B$179) * (Species!C1777=Verband!$C$2:$C$179),0)),IF(E1777=Options!$A$5,INDEX(Assoziation!$G$2:$G$96,MATCH(1,(A1777=Assoziation!$A$2:$A$96) * (Species!B1777=Assoziation!$B$2:$B$96) * (Species!C1777=Assoziation!$C$2:$C$96) * (Species!D1777=Assoziation!$D$2:$D$96),0)),"")))</f>
        <v>Kalkarmes Schneetälchen</v>
      </c>
      <c r="H1777" s="11" t="s">
        <v>1689</v>
      </c>
      <c r="I1777" s="10">
        <v>0</v>
      </c>
      <c r="J1777" s="10">
        <v>0</v>
      </c>
      <c r="K1777" s="10">
        <v>0</v>
      </c>
      <c r="L1777" t="str">
        <f t="shared" si="154"/>
        <v xml:space="preserve">Primula </v>
      </c>
      <c r="M1777" t="str">
        <f t="shared" si="155"/>
        <v xml:space="preserve"> integrifolia</v>
      </c>
      <c r="N1777" t="str">
        <f t="shared" si="156"/>
        <v/>
      </c>
      <c r="O1777" t="str">
        <f t="shared" si="153"/>
        <v>Species</v>
      </c>
      <c r="P1777" t="str">
        <f t="shared" si="157"/>
        <v>L.</v>
      </c>
      <c r="Q1777" t="str">
        <f>LOOKUP(A1777,Formation!$A$2:$A$10,Formation!$B$2:$B$10)</f>
        <v>Grünland (Naturrasen, Wiesen und Weiden)</v>
      </c>
      <c r="R1777" t="str" cm="1">
        <f t="array" ref="R1777">INDEX(Klasse!$D$2:$D$42,MATCH(1,(A1777=Klasse!$A$2:$A$42) * (Species!B1777=Klasse!$B$2:$B$42),0))</f>
        <v>Schneetälchen</v>
      </c>
    </row>
    <row r="1778" spans="1:18" x14ac:dyDescent="0.3">
      <c r="A1778" s="10">
        <v>4</v>
      </c>
      <c r="B1778" s="10">
        <v>4</v>
      </c>
      <c r="C1778" s="10">
        <v>2</v>
      </c>
      <c r="E1778" t="str">
        <f>IF(C1778="",Options!$A$3,IF(D1778="",Options!$A$4,Options!$A$5))</f>
        <v>Verband</v>
      </c>
      <c r="F1778" t="str" cm="1">
        <f t="array" ref="F1778">IF(E1778=Options!$A$3,"",IF(E1778=Options!$A$4,INDEX(Verband!$E$2:$E$179,MATCH(1,(A1778=Verband!$A$2:$A$179) * (Species!B1778=Verband!$B$2:$B$179) * (Species!C1778=Verband!$C$2:$C$179),0)),IF(E1778=Options!$A$5,INDEX(Assoziation!$F$2:$F$96,MATCH(1,(A1778=Assoziation!$A$2:$A$96) * (Species!B1778=Assoziation!$B$2:$B$96) * (Species!C1778=Assoziation!$C$2:$C$96) * (Species!D1778=Assoziation!$D$2:$D$96),0)),"")))</f>
        <v>Salicion herbaceae</v>
      </c>
      <c r="G1778" t="str" cm="1">
        <f t="array" ref="G1778">IF(E1778=Options!$A$3,INDEX(Klasse!$D$2:$D$42,MATCH(1,(A1778=Klasse!$A$2:$A$42) * (Species!B1778=Klasse!$B$2:$B$42),0)),IF(E1778=Options!$A$4,INDEX(Verband!$F$2:$F$179,MATCH(1,(A1778=Verband!$A$2:$A$179) * (Species!B1778=Verband!$B$2:$B$179) * (Species!C1778=Verband!$C$2:$C$179),0)),IF(E1778=Options!$A$5,INDEX(Assoziation!$G$2:$G$96,MATCH(1,(A1778=Assoziation!$A$2:$A$96) * (Species!B1778=Assoziation!$B$2:$B$96) * (Species!C1778=Assoziation!$C$2:$C$96) * (Species!D1778=Assoziation!$D$2:$D$96),0)),"")))</f>
        <v>Kalkarmes Schneetälchen</v>
      </c>
      <c r="H1778" s="11" t="s">
        <v>1690</v>
      </c>
      <c r="I1778" s="10">
        <v>0</v>
      </c>
      <c r="J1778" s="10">
        <v>0</v>
      </c>
      <c r="K1778" s="10">
        <v>0</v>
      </c>
      <c r="L1778" t="str">
        <f t="shared" si="154"/>
        <v xml:space="preserve">Ranunculus </v>
      </c>
      <c r="M1778" t="str">
        <f t="shared" si="155"/>
        <v xml:space="preserve"> pygmaeus</v>
      </c>
      <c r="N1778" t="str">
        <f t="shared" si="156"/>
        <v/>
      </c>
      <c r="O1778" t="str">
        <f t="shared" si="153"/>
        <v>Species</v>
      </c>
      <c r="P1778" t="str">
        <f t="shared" si="157"/>
        <v>Wahlenb.</v>
      </c>
      <c r="Q1778" t="str">
        <f>LOOKUP(A1778,Formation!$A$2:$A$10,Formation!$B$2:$B$10)</f>
        <v>Grünland (Naturrasen, Wiesen und Weiden)</v>
      </c>
      <c r="R1778" t="str" cm="1">
        <f t="array" ref="R1778">INDEX(Klasse!$D$2:$D$42,MATCH(1,(A1778=Klasse!$A$2:$A$42) * (Species!B1778=Klasse!$B$2:$B$42),0))</f>
        <v>Schneetälchen</v>
      </c>
    </row>
    <row r="1779" spans="1:18" x14ac:dyDescent="0.3">
      <c r="A1779" s="10">
        <v>4</v>
      </c>
      <c r="B1779" s="10">
        <v>4</v>
      </c>
      <c r="C1779" s="10">
        <v>2</v>
      </c>
      <c r="E1779" t="str">
        <f>IF(C1779="",Options!$A$3,IF(D1779="",Options!$A$4,Options!$A$5))</f>
        <v>Verband</v>
      </c>
      <c r="F1779" t="str" cm="1">
        <f t="array" ref="F1779">IF(E1779=Options!$A$3,"",IF(E1779=Options!$A$4,INDEX(Verband!$E$2:$E$179,MATCH(1,(A1779=Verband!$A$2:$A$179) * (Species!B1779=Verband!$B$2:$B$179) * (Species!C1779=Verband!$C$2:$C$179),0)),IF(E1779=Options!$A$5,INDEX(Assoziation!$F$2:$F$96,MATCH(1,(A1779=Assoziation!$A$2:$A$96) * (Species!B1779=Assoziation!$B$2:$B$96) * (Species!C1779=Assoziation!$C$2:$C$96) * (Species!D1779=Assoziation!$D$2:$D$96),0)),"")))</f>
        <v>Salicion herbaceae</v>
      </c>
      <c r="G1779" t="str" cm="1">
        <f t="array" ref="G1779">IF(E1779=Options!$A$3,INDEX(Klasse!$D$2:$D$42,MATCH(1,(A1779=Klasse!$A$2:$A$42) * (Species!B1779=Klasse!$B$2:$B$42),0)),IF(E1779=Options!$A$4,INDEX(Verband!$F$2:$F$179,MATCH(1,(A1779=Verband!$A$2:$A$179) * (Species!B1779=Verband!$B$2:$B$179) * (Species!C1779=Verband!$C$2:$C$179),0)),IF(E1779=Options!$A$5,INDEX(Assoziation!$G$2:$G$96,MATCH(1,(A1779=Assoziation!$A$2:$A$96) * (Species!B1779=Assoziation!$B$2:$B$96) * (Species!C1779=Assoziation!$C$2:$C$96) * (Species!D1779=Assoziation!$D$2:$D$96),0)),"")))</f>
        <v>Kalkarmes Schneetälchen</v>
      </c>
      <c r="H1779" s="11" t="s">
        <v>1653</v>
      </c>
      <c r="I1779" s="10">
        <v>0</v>
      </c>
      <c r="J1779" s="10">
        <v>1</v>
      </c>
      <c r="K1779" s="10">
        <v>0</v>
      </c>
      <c r="L1779" t="str">
        <f t="shared" si="154"/>
        <v xml:space="preserve">Salix </v>
      </c>
      <c r="M1779" t="str">
        <f t="shared" si="155"/>
        <v xml:space="preserve"> herbacea</v>
      </c>
      <c r="N1779" t="str">
        <f t="shared" si="156"/>
        <v/>
      </c>
      <c r="O1779" t="str">
        <f t="shared" si="153"/>
        <v>Species</v>
      </c>
      <c r="P1779" t="str">
        <f t="shared" si="157"/>
        <v>L.</v>
      </c>
      <c r="Q1779" t="str">
        <f>LOOKUP(A1779,Formation!$A$2:$A$10,Formation!$B$2:$B$10)</f>
        <v>Grünland (Naturrasen, Wiesen und Weiden)</v>
      </c>
      <c r="R1779" t="str" cm="1">
        <f t="array" ref="R1779">INDEX(Klasse!$D$2:$D$42,MATCH(1,(A1779=Klasse!$A$2:$A$42) * (Species!B1779=Klasse!$B$2:$B$42),0))</f>
        <v>Schneetälchen</v>
      </c>
    </row>
    <row r="1780" spans="1:18" x14ac:dyDescent="0.3">
      <c r="A1780" s="10">
        <v>4</v>
      </c>
      <c r="B1780" s="10">
        <v>4</v>
      </c>
      <c r="C1780" s="10">
        <v>2</v>
      </c>
      <c r="E1780" t="str">
        <f>IF(C1780="",Options!$A$3,IF(D1780="",Options!$A$4,Options!$A$5))</f>
        <v>Verband</v>
      </c>
      <c r="F1780" t="str" cm="1">
        <f t="array" ref="F1780">IF(E1780=Options!$A$3,"",IF(E1780=Options!$A$4,INDEX(Verband!$E$2:$E$179,MATCH(1,(A1780=Verband!$A$2:$A$179) * (Species!B1780=Verband!$B$2:$B$179) * (Species!C1780=Verband!$C$2:$C$179),0)),IF(E1780=Options!$A$5,INDEX(Assoziation!$F$2:$F$96,MATCH(1,(A1780=Assoziation!$A$2:$A$96) * (Species!B1780=Assoziation!$B$2:$B$96) * (Species!C1780=Assoziation!$C$2:$C$96) * (Species!D1780=Assoziation!$D$2:$D$96),0)),"")))</f>
        <v>Salicion herbaceae</v>
      </c>
      <c r="G1780" t="str" cm="1">
        <f t="array" ref="G1780">IF(E1780=Options!$A$3,INDEX(Klasse!$D$2:$D$42,MATCH(1,(A1780=Klasse!$A$2:$A$42) * (Species!B1780=Klasse!$B$2:$B$42),0)),IF(E1780=Options!$A$4,INDEX(Verband!$F$2:$F$179,MATCH(1,(A1780=Verband!$A$2:$A$179) * (Species!B1780=Verband!$B$2:$B$179) * (Species!C1780=Verband!$C$2:$C$179),0)),IF(E1780=Options!$A$5,INDEX(Assoziation!$G$2:$G$96,MATCH(1,(A1780=Assoziation!$A$2:$A$96) * (Species!B1780=Assoziation!$B$2:$B$96) * (Species!C1780=Assoziation!$C$2:$C$96) * (Species!D1780=Assoziation!$D$2:$D$96),0)),"")))</f>
        <v>Kalkarmes Schneetälchen</v>
      </c>
      <c r="H1780" s="11" t="s">
        <v>1691</v>
      </c>
      <c r="I1780" s="10">
        <v>0</v>
      </c>
      <c r="J1780" s="10">
        <v>0</v>
      </c>
      <c r="K1780" s="10">
        <v>0</v>
      </c>
      <c r="L1780" t="str">
        <f t="shared" si="154"/>
        <v xml:space="preserve">Saxifraga </v>
      </c>
      <c r="M1780" t="str">
        <f t="shared" si="155"/>
        <v xml:space="preserve"> seguieri</v>
      </c>
      <c r="N1780" t="str">
        <f t="shared" si="156"/>
        <v/>
      </c>
      <c r="O1780" t="str">
        <f t="shared" si="153"/>
        <v>Species</v>
      </c>
      <c r="P1780" t="str">
        <f t="shared" si="157"/>
        <v>Spreng.</v>
      </c>
      <c r="Q1780" t="str">
        <f>LOOKUP(A1780,Formation!$A$2:$A$10,Formation!$B$2:$B$10)</f>
        <v>Grünland (Naturrasen, Wiesen und Weiden)</v>
      </c>
      <c r="R1780" t="str" cm="1">
        <f t="array" ref="R1780">INDEX(Klasse!$D$2:$D$42,MATCH(1,(A1780=Klasse!$A$2:$A$42) * (Species!B1780=Klasse!$B$2:$B$42),0))</f>
        <v>Schneetälchen</v>
      </c>
    </row>
    <row r="1781" spans="1:18" x14ac:dyDescent="0.3">
      <c r="A1781" s="10">
        <v>4</v>
      </c>
      <c r="B1781" s="10">
        <v>4</v>
      </c>
      <c r="C1781" s="10">
        <v>2</v>
      </c>
      <c r="E1781" t="str">
        <f>IF(C1781="",Options!$A$3,IF(D1781="",Options!$A$4,Options!$A$5))</f>
        <v>Verband</v>
      </c>
      <c r="F1781" t="str" cm="1">
        <f t="array" ref="F1781">IF(E1781=Options!$A$3,"",IF(E1781=Options!$A$4,INDEX(Verband!$E$2:$E$179,MATCH(1,(A1781=Verband!$A$2:$A$179) * (Species!B1781=Verband!$B$2:$B$179) * (Species!C1781=Verband!$C$2:$C$179),0)),IF(E1781=Options!$A$5,INDEX(Assoziation!$F$2:$F$96,MATCH(1,(A1781=Assoziation!$A$2:$A$96) * (Species!B1781=Assoziation!$B$2:$B$96) * (Species!C1781=Assoziation!$C$2:$C$96) * (Species!D1781=Assoziation!$D$2:$D$96),0)),"")))</f>
        <v>Salicion herbaceae</v>
      </c>
      <c r="G1781" t="str" cm="1">
        <f t="array" ref="G1781">IF(E1781=Options!$A$3,INDEX(Klasse!$D$2:$D$42,MATCH(1,(A1781=Klasse!$A$2:$A$42) * (Species!B1781=Klasse!$B$2:$B$42),0)),IF(E1781=Options!$A$4,INDEX(Verband!$F$2:$F$179,MATCH(1,(A1781=Verband!$A$2:$A$179) * (Species!B1781=Verband!$B$2:$B$179) * (Species!C1781=Verband!$C$2:$C$179),0)),IF(E1781=Options!$A$5,INDEX(Assoziation!$G$2:$G$96,MATCH(1,(A1781=Assoziation!$A$2:$A$96) * (Species!B1781=Assoziation!$B$2:$B$96) * (Species!C1781=Assoziation!$C$2:$C$96) * (Species!D1781=Assoziation!$D$2:$D$96),0)),"")))</f>
        <v>Kalkarmes Schneetälchen</v>
      </c>
      <c r="H1781" s="11" t="s">
        <v>1692</v>
      </c>
      <c r="I1781" s="10">
        <v>0</v>
      </c>
      <c r="J1781" s="10">
        <v>1</v>
      </c>
      <c r="K1781" s="10">
        <v>0</v>
      </c>
      <c r="L1781" t="str">
        <f t="shared" si="154"/>
        <v xml:space="preserve">Sibbaldia </v>
      </c>
      <c r="M1781" t="str">
        <f t="shared" si="155"/>
        <v xml:space="preserve"> procumbens</v>
      </c>
      <c r="N1781" t="str">
        <f t="shared" si="156"/>
        <v/>
      </c>
      <c r="O1781" t="str">
        <f t="shared" si="153"/>
        <v>Species</v>
      </c>
      <c r="P1781" t="str">
        <f t="shared" si="157"/>
        <v>L.</v>
      </c>
      <c r="Q1781" t="str">
        <f>LOOKUP(A1781,Formation!$A$2:$A$10,Formation!$B$2:$B$10)</f>
        <v>Grünland (Naturrasen, Wiesen und Weiden)</v>
      </c>
      <c r="R1781" t="str" cm="1">
        <f t="array" ref="R1781">INDEX(Klasse!$D$2:$D$42,MATCH(1,(A1781=Klasse!$A$2:$A$42) * (Species!B1781=Klasse!$B$2:$B$42),0))</f>
        <v>Schneetälchen</v>
      </c>
    </row>
    <row r="1782" spans="1:18" x14ac:dyDescent="0.3">
      <c r="A1782" s="10">
        <v>4</v>
      </c>
      <c r="B1782" s="10">
        <v>4</v>
      </c>
      <c r="C1782" s="10">
        <v>2</v>
      </c>
      <c r="E1782" t="str">
        <f>IF(C1782="",Options!$A$3,IF(D1782="",Options!$A$4,Options!$A$5))</f>
        <v>Verband</v>
      </c>
      <c r="F1782" t="str" cm="1">
        <f t="array" ref="F1782">IF(E1782=Options!$A$3,"",IF(E1782=Options!$A$4,INDEX(Verband!$E$2:$E$179,MATCH(1,(A1782=Verband!$A$2:$A$179) * (Species!B1782=Verband!$B$2:$B$179) * (Species!C1782=Verband!$C$2:$C$179),0)),IF(E1782=Options!$A$5,INDEX(Assoziation!$F$2:$F$96,MATCH(1,(A1782=Assoziation!$A$2:$A$96) * (Species!B1782=Assoziation!$B$2:$B$96) * (Species!C1782=Assoziation!$C$2:$C$96) * (Species!D1782=Assoziation!$D$2:$D$96),0)),"")))</f>
        <v>Salicion herbaceae</v>
      </c>
      <c r="G1782" t="str" cm="1">
        <f t="array" ref="G1782">IF(E1782=Options!$A$3,INDEX(Klasse!$D$2:$D$42,MATCH(1,(A1782=Klasse!$A$2:$A$42) * (Species!B1782=Klasse!$B$2:$B$42),0)),IF(E1782=Options!$A$4,INDEX(Verband!$F$2:$F$179,MATCH(1,(A1782=Verband!$A$2:$A$179) * (Species!B1782=Verband!$B$2:$B$179) * (Species!C1782=Verband!$C$2:$C$179),0)),IF(E1782=Options!$A$5,INDEX(Assoziation!$G$2:$G$96,MATCH(1,(A1782=Assoziation!$A$2:$A$96) * (Species!B1782=Assoziation!$B$2:$B$96) * (Species!C1782=Assoziation!$C$2:$C$96) * (Species!D1782=Assoziation!$D$2:$D$96),0)),"")))</f>
        <v>Kalkarmes Schneetälchen</v>
      </c>
      <c r="H1782" s="11" t="s">
        <v>1693</v>
      </c>
      <c r="I1782" s="10">
        <v>0</v>
      </c>
      <c r="J1782" s="10">
        <v>0</v>
      </c>
      <c r="K1782" s="10">
        <v>0</v>
      </c>
      <c r="L1782" t="str">
        <f t="shared" si="154"/>
        <v xml:space="preserve">Taraxacum </v>
      </c>
      <c r="M1782" t="str">
        <f t="shared" si="155"/>
        <v xml:space="preserve"> schroeterianum</v>
      </c>
      <c r="N1782" t="str">
        <f t="shared" si="156"/>
        <v/>
      </c>
      <c r="O1782" t="str">
        <f t="shared" si="153"/>
        <v>Species</v>
      </c>
      <c r="P1782" t="str">
        <f t="shared" si="157"/>
        <v>Hand.-Mazz.</v>
      </c>
      <c r="Q1782" t="str">
        <f>LOOKUP(A1782,Formation!$A$2:$A$10,Formation!$B$2:$B$10)</f>
        <v>Grünland (Naturrasen, Wiesen und Weiden)</v>
      </c>
      <c r="R1782" t="str" cm="1">
        <f t="array" ref="R1782">INDEX(Klasse!$D$2:$D$42,MATCH(1,(A1782=Klasse!$A$2:$A$42) * (Species!B1782=Klasse!$B$2:$B$42),0))</f>
        <v>Schneetälchen</v>
      </c>
    </row>
    <row r="1783" spans="1:18" x14ac:dyDescent="0.3">
      <c r="A1783" s="10">
        <v>4</v>
      </c>
      <c r="B1783" s="10">
        <v>4</v>
      </c>
      <c r="C1783" s="10">
        <v>2</v>
      </c>
      <c r="E1783" t="str">
        <f>IF(C1783="",Options!$A$3,IF(D1783="",Options!$A$4,Options!$A$5))</f>
        <v>Verband</v>
      </c>
      <c r="F1783" t="str" cm="1">
        <f t="array" ref="F1783">IF(E1783=Options!$A$3,"",IF(E1783=Options!$A$4,INDEX(Verband!$E$2:$E$179,MATCH(1,(A1783=Verband!$A$2:$A$179) * (Species!B1783=Verband!$B$2:$B$179) * (Species!C1783=Verband!$C$2:$C$179),0)),IF(E1783=Options!$A$5,INDEX(Assoziation!$F$2:$F$96,MATCH(1,(A1783=Assoziation!$A$2:$A$96) * (Species!B1783=Assoziation!$B$2:$B$96) * (Species!C1783=Assoziation!$C$2:$C$96) * (Species!D1783=Assoziation!$D$2:$D$96),0)),"")))</f>
        <v>Salicion herbaceae</v>
      </c>
      <c r="G1783" t="str" cm="1">
        <f t="array" ref="G1783">IF(E1783=Options!$A$3,INDEX(Klasse!$D$2:$D$42,MATCH(1,(A1783=Klasse!$A$2:$A$42) * (Species!B1783=Klasse!$B$2:$B$42),0)),IF(E1783=Options!$A$4,INDEX(Verband!$F$2:$F$179,MATCH(1,(A1783=Verband!$A$2:$A$179) * (Species!B1783=Verband!$B$2:$B$179) * (Species!C1783=Verband!$C$2:$C$179),0)),IF(E1783=Options!$A$5,INDEX(Assoziation!$G$2:$G$96,MATCH(1,(A1783=Assoziation!$A$2:$A$96) * (Species!B1783=Assoziation!$B$2:$B$96) * (Species!C1783=Assoziation!$C$2:$C$96) * (Species!D1783=Assoziation!$D$2:$D$96),0)),"")))</f>
        <v>Kalkarmes Schneetälchen</v>
      </c>
      <c r="H1783" s="11" t="s">
        <v>1655</v>
      </c>
      <c r="I1783" s="10">
        <v>0</v>
      </c>
      <c r="J1783" s="10">
        <v>0</v>
      </c>
      <c r="K1783" s="10">
        <v>0</v>
      </c>
      <c r="L1783" t="str">
        <f t="shared" si="154"/>
        <v xml:space="preserve">Veronica </v>
      </c>
      <c r="M1783" t="str">
        <f t="shared" si="155"/>
        <v xml:space="preserve"> alpina</v>
      </c>
      <c r="N1783" t="str">
        <f t="shared" si="156"/>
        <v/>
      </c>
      <c r="O1783" t="str">
        <f t="shared" si="153"/>
        <v>Species</v>
      </c>
      <c r="P1783" t="str">
        <f t="shared" si="157"/>
        <v>L.</v>
      </c>
      <c r="Q1783" t="str">
        <f>LOOKUP(A1783,Formation!$A$2:$A$10,Formation!$B$2:$B$10)</f>
        <v>Grünland (Naturrasen, Wiesen und Weiden)</v>
      </c>
      <c r="R1783" t="str" cm="1">
        <f t="array" ref="R1783">INDEX(Klasse!$D$2:$D$42,MATCH(1,(A1783=Klasse!$A$2:$A$42) * (Species!B1783=Klasse!$B$2:$B$42),0))</f>
        <v>Schneetälchen</v>
      </c>
    </row>
    <row r="1784" spans="1:18" x14ac:dyDescent="0.3">
      <c r="A1784" s="10">
        <v>4</v>
      </c>
      <c r="B1784" s="10">
        <v>5</v>
      </c>
      <c r="E1784" t="str">
        <f>IF(C1784="",Options!$A$3,IF(D1784="",Options!$A$4,Options!$A$5))</f>
        <v>Klasse</v>
      </c>
      <c r="F1784" t="str" cm="1">
        <f t="array" ref="F1784">IF(E1784=Options!$A$3,"",IF(E1784=Options!$A$4,INDEX(Verband!$E$2:$E$179,MATCH(1,(A1784=Verband!$A$2:$A$179) * (Species!B1784=Verband!$B$2:$B$179) * (Species!C1784=Verband!$C$2:$C$179),0)),IF(E1784=Options!$A$5,INDEX(Assoziation!$F$2:$F$96,MATCH(1,(A1784=Assoziation!$A$2:$A$96) * (Species!B1784=Assoziation!$B$2:$B$96) * (Species!C1784=Assoziation!$C$2:$C$96) * (Species!D1784=Assoziation!$D$2:$D$96),0)),"")))</f>
        <v/>
      </c>
      <c r="G1784" t="str" cm="1">
        <f t="array" ref="G1784">IF(E1784=Options!$A$3,INDEX(Klasse!$D$2:$D$42,MATCH(1,(A1784=Klasse!$A$2:$A$42) * (Species!B1784=Klasse!$B$2:$B$42),0)),IF(E1784=Options!$A$4,INDEX(Verband!$F$2:$F$179,MATCH(1,(A1784=Verband!$A$2:$A$179) * (Species!B1784=Verband!$B$2:$B$179) * (Species!C1784=Verband!$C$2:$C$179),0)),IF(E1784=Options!$A$5,INDEX(Assoziation!$G$2:$G$96,MATCH(1,(A1784=Assoziation!$A$2:$A$96) * (Species!B1784=Assoziation!$B$2:$B$96) * (Species!C1784=Assoziation!$C$2:$C$96) * (Species!D1784=Assoziation!$D$2:$D$96),0)),"")))</f>
        <v>Fettwiesen und -weiden</v>
      </c>
      <c r="H1784" s="11" t="s">
        <v>1695</v>
      </c>
      <c r="I1784" s="10">
        <v>0</v>
      </c>
      <c r="J1784" s="10">
        <v>0</v>
      </c>
      <c r="K1784" s="10">
        <v>0</v>
      </c>
      <c r="L1784" t="str">
        <f t="shared" si="154"/>
        <v xml:space="preserve">Achillea </v>
      </c>
      <c r="M1784" t="str">
        <f t="shared" si="155"/>
        <v xml:space="preserve"> millefolium</v>
      </c>
      <c r="N1784" t="str">
        <f t="shared" si="156"/>
        <v/>
      </c>
      <c r="O1784" t="str">
        <f t="shared" si="153"/>
        <v>Species</v>
      </c>
      <c r="P1784" t="str">
        <f t="shared" si="157"/>
        <v>L.</v>
      </c>
      <c r="Q1784" t="str">
        <f>LOOKUP(A1784,Formation!$A$2:$A$10,Formation!$B$2:$B$10)</f>
        <v>Grünland (Naturrasen, Wiesen und Weiden)</v>
      </c>
      <c r="R1784" t="str" cm="1">
        <f t="array" ref="R1784">INDEX(Klasse!$D$2:$D$42,MATCH(1,(A1784=Klasse!$A$2:$A$42) * (Species!B1784=Klasse!$B$2:$B$42),0))</f>
        <v>Fettwiesen und -weiden</v>
      </c>
    </row>
    <row r="1785" spans="1:18" x14ac:dyDescent="0.3">
      <c r="A1785" s="10">
        <v>4</v>
      </c>
      <c r="B1785" s="10">
        <v>5</v>
      </c>
      <c r="E1785" t="str">
        <f>IF(C1785="",Options!$A$3,IF(D1785="",Options!$A$4,Options!$A$5))</f>
        <v>Klasse</v>
      </c>
      <c r="F1785" t="str" cm="1">
        <f t="array" ref="F1785">IF(E1785=Options!$A$3,"",IF(E1785=Options!$A$4,INDEX(Verband!$E$2:$E$179,MATCH(1,(A1785=Verband!$A$2:$A$179) * (Species!B1785=Verband!$B$2:$B$179) * (Species!C1785=Verband!$C$2:$C$179),0)),IF(E1785=Options!$A$5,INDEX(Assoziation!$F$2:$F$96,MATCH(1,(A1785=Assoziation!$A$2:$A$96) * (Species!B1785=Assoziation!$B$2:$B$96) * (Species!C1785=Assoziation!$C$2:$C$96) * (Species!D1785=Assoziation!$D$2:$D$96),0)),"")))</f>
        <v/>
      </c>
      <c r="G1785" t="str" cm="1">
        <f t="array" ref="G1785">IF(E1785=Options!$A$3,INDEX(Klasse!$D$2:$D$42,MATCH(1,(A1785=Klasse!$A$2:$A$42) * (Species!B1785=Klasse!$B$2:$B$42),0)),IF(E1785=Options!$A$4,INDEX(Verband!$F$2:$F$179,MATCH(1,(A1785=Verband!$A$2:$A$179) * (Species!B1785=Verband!$B$2:$B$179) * (Species!C1785=Verband!$C$2:$C$179),0)),IF(E1785=Options!$A$5,INDEX(Assoziation!$G$2:$G$96,MATCH(1,(A1785=Assoziation!$A$2:$A$96) * (Species!B1785=Assoziation!$B$2:$B$96) * (Species!C1785=Assoziation!$C$2:$C$96) * (Species!D1785=Assoziation!$D$2:$D$96),0)),"")))</f>
        <v>Fettwiesen und -weiden</v>
      </c>
      <c r="H1785" s="11" t="s">
        <v>1696</v>
      </c>
      <c r="I1785" s="10">
        <v>0</v>
      </c>
      <c r="J1785" s="10">
        <v>0</v>
      </c>
      <c r="K1785" s="10">
        <v>0</v>
      </c>
      <c r="L1785" t="str">
        <f t="shared" si="154"/>
        <v xml:space="preserve">Agrostis </v>
      </c>
      <c r="M1785" t="str">
        <f t="shared" si="155"/>
        <v xml:space="preserve"> capillaris</v>
      </c>
      <c r="N1785" t="str">
        <f t="shared" si="156"/>
        <v/>
      </c>
      <c r="O1785" t="str">
        <f t="shared" si="153"/>
        <v>Species</v>
      </c>
      <c r="P1785" t="str">
        <f t="shared" si="157"/>
        <v>L.</v>
      </c>
      <c r="Q1785" t="str">
        <f>LOOKUP(A1785,Formation!$A$2:$A$10,Formation!$B$2:$B$10)</f>
        <v>Grünland (Naturrasen, Wiesen und Weiden)</v>
      </c>
      <c r="R1785" t="str" cm="1">
        <f t="array" ref="R1785">INDEX(Klasse!$D$2:$D$42,MATCH(1,(A1785=Klasse!$A$2:$A$42) * (Species!B1785=Klasse!$B$2:$B$42),0))</f>
        <v>Fettwiesen und -weiden</v>
      </c>
    </row>
    <row r="1786" spans="1:18" x14ac:dyDescent="0.3">
      <c r="A1786" s="10">
        <v>4</v>
      </c>
      <c r="B1786" s="10">
        <v>5</v>
      </c>
      <c r="E1786" t="str">
        <f>IF(C1786="",Options!$A$3,IF(D1786="",Options!$A$4,Options!$A$5))</f>
        <v>Klasse</v>
      </c>
      <c r="F1786" t="str" cm="1">
        <f t="array" ref="F1786">IF(E1786=Options!$A$3,"",IF(E1786=Options!$A$4,INDEX(Verband!$E$2:$E$179,MATCH(1,(A1786=Verband!$A$2:$A$179) * (Species!B1786=Verband!$B$2:$B$179) * (Species!C1786=Verband!$C$2:$C$179),0)),IF(E1786=Options!$A$5,INDEX(Assoziation!$F$2:$F$96,MATCH(1,(A1786=Assoziation!$A$2:$A$96) * (Species!B1786=Assoziation!$B$2:$B$96) * (Species!C1786=Assoziation!$C$2:$C$96) * (Species!D1786=Assoziation!$D$2:$D$96),0)),"")))</f>
        <v/>
      </c>
      <c r="G1786" t="str" cm="1">
        <f t="array" ref="G1786">IF(E1786=Options!$A$3,INDEX(Klasse!$D$2:$D$42,MATCH(1,(A1786=Klasse!$A$2:$A$42) * (Species!B1786=Klasse!$B$2:$B$42),0)),IF(E1786=Options!$A$4,INDEX(Verband!$F$2:$F$179,MATCH(1,(A1786=Verband!$A$2:$A$179) * (Species!B1786=Verband!$B$2:$B$179) * (Species!C1786=Verband!$C$2:$C$179),0)),IF(E1786=Options!$A$5,INDEX(Assoziation!$G$2:$G$96,MATCH(1,(A1786=Assoziation!$A$2:$A$96) * (Species!B1786=Assoziation!$B$2:$B$96) * (Species!C1786=Assoziation!$C$2:$C$96) * (Species!D1786=Assoziation!$D$2:$D$96),0)),"")))</f>
        <v>Fettwiesen und -weiden</v>
      </c>
      <c r="H1786" s="11" t="s">
        <v>1697</v>
      </c>
      <c r="I1786" s="10">
        <v>0</v>
      </c>
      <c r="J1786" s="10">
        <v>0</v>
      </c>
      <c r="K1786" s="10">
        <v>0</v>
      </c>
      <c r="L1786" t="str">
        <f t="shared" si="154"/>
        <v xml:space="preserve">Anthoxanthum </v>
      </c>
      <c r="M1786" t="str">
        <f t="shared" si="155"/>
        <v xml:space="preserve"> odoratum</v>
      </c>
      <c r="N1786" t="str">
        <f t="shared" si="156"/>
        <v/>
      </c>
      <c r="O1786" t="str">
        <f t="shared" si="153"/>
        <v>Species</v>
      </c>
      <c r="P1786" t="str">
        <f t="shared" si="157"/>
        <v>L.</v>
      </c>
      <c r="Q1786" t="str">
        <f>LOOKUP(A1786,Formation!$A$2:$A$10,Formation!$B$2:$B$10)</f>
        <v>Grünland (Naturrasen, Wiesen und Weiden)</v>
      </c>
      <c r="R1786" t="str" cm="1">
        <f t="array" ref="R1786">INDEX(Klasse!$D$2:$D$42,MATCH(1,(A1786=Klasse!$A$2:$A$42) * (Species!B1786=Klasse!$B$2:$B$42),0))</f>
        <v>Fettwiesen und -weiden</v>
      </c>
    </row>
    <row r="1787" spans="1:18" x14ac:dyDescent="0.3">
      <c r="A1787" s="10">
        <v>4</v>
      </c>
      <c r="B1787" s="10">
        <v>5</v>
      </c>
      <c r="E1787" t="str">
        <f>IF(C1787="",Options!$A$3,IF(D1787="",Options!$A$4,Options!$A$5))</f>
        <v>Klasse</v>
      </c>
      <c r="F1787" t="str" cm="1">
        <f t="array" ref="F1787">IF(E1787=Options!$A$3,"",IF(E1787=Options!$A$4,INDEX(Verband!$E$2:$E$179,MATCH(1,(A1787=Verband!$A$2:$A$179) * (Species!B1787=Verband!$B$2:$B$179) * (Species!C1787=Verband!$C$2:$C$179),0)),IF(E1787=Options!$A$5,INDEX(Assoziation!$F$2:$F$96,MATCH(1,(A1787=Assoziation!$A$2:$A$96) * (Species!B1787=Assoziation!$B$2:$B$96) * (Species!C1787=Assoziation!$C$2:$C$96) * (Species!D1787=Assoziation!$D$2:$D$96),0)),"")))</f>
        <v/>
      </c>
      <c r="G1787" t="str" cm="1">
        <f t="array" ref="G1787">IF(E1787=Options!$A$3,INDEX(Klasse!$D$2:$D$42,MATCH(1,(A1787=Klasse!$A$2:$A$42) * (Species!B1787=Klasse!$B$2:$B$42),0)),IF(E1787=Options!$A$4,INDEX(Verband!$F$2:$F$179,MATCH(1,(A1787=Verband!$A$2:$A$179) * (Species!B1787=Verband!$B$2:$B$179) * (Species!C1787=Verband!$C$2:$C$179),0)),IF(E1787=Options!$A$5,INDEX(Assoziation!$G$2:$G$96,MATCH(1,(A1787=Assoziation!$A$2:$A$96) * (Species!B1787=Assoziation!$B$2:$B$96) * (Species!C1787=Assoziation!$C$2:$C$96) * (Species!D1787=Assoziation!$D$2:$D$96),0)),"")))</f>
        <v>Fettwiesen und -weiden</v>
      </c>
      <c r="H1787" s="11" t="s">
        <v>1698</v>
      </c>
      <c r="I1787" s="10">
        <v>0</v>
      </c>
      <c r="J1787" s="10">
        <v>0</v>
      </c>
      <c r="K1787" s="10">
        <v>0</v>
      </c>
      <c r="L1787" t="str">
        <f t="shared" si="154"/>
        <v xml:space="preserve">Bellis </v>
      </c>
      <c r="M1787" t="str">
        <f t="shared" si="155"/>
        <v xml:space="preserve"> perennis</v>
      </c>
      <c r="N1787" t="str">
        <f t="shared" si="156"/>
        <v/>
      </c>
      <c r="O1787" t="str">
        <f t="shared" si="153"/>
        <v>Species</v>
      </c>
      <c r="P1787" t="str">
        <f t="shared" si="157"/>
        <v>L.</v>
      </c>
      <c r="Q1787" t="str">
        <f>LOOKUP(A1787,Formation!$A$2:$A$10,Formation!$B$2:$B$10)</f>
        <v>Grünland (Naturrasen, Wiesen und Weiden)</v>
      </c>
      <c r="R1787" t="str" cm="1">
        <f t="array" ref="R1787">INDEX(Klasse!$D$2:$D$42,MATCH(1,(A1787=Klasse!$A$2:$A$42) * (Species!B1787=Klasse!$B$2:$B$42),0))</f>
        <v>Fettwiesen und -weiden</v>
      </c>
    </row>
    <row r="1788" spans="1:18" x14ac:dyDescent="0.3">
      <c r="A1788" s="10">
        <v>4</v>
      </c>
      <c r="B1788" s="10">
        <v>5</v>
      </c>
      <c r="E1788" t="str">
        <f>IF(C1788="",Options!$A$3,IF(D1788="",Options!$A$4,Options!$A$5))</f>
        <v>Klasse</v>
      </c>
      <c r="F1788" t="str" cm="1">
        <f t="array" ref="F1788">IF(E1788=Options!$A$3,"",IF(E1788=Options!$A$4,INDEX(Verband!$E$2:$E$179,MATCH(1,(A1788=Verband!$A$2:$A$179) * (Species!B1788=Verband!$B$2:$B$179) * (Species!C1788=Verband!$C$2:$C$179),0)),IF(E1788=Options!$A$5,INDEX(Assoziation!$F$2:$F$96,MATCH(1,(A1788=Assoziation!$A$2:$A$96) * (Species!B1788=Assoziation!$B$2:$B$96) * (Species!C1788=Assoziation!$C$2:$C$96) * (Species!D1788=Assoziation!$D$2:$D$96),0)),"")))</f>
        <v/>
      </c>
      <c r="G1788" t="str" cm="1">
        <f t="array" ref="G1788">IF(E1788=Options!$A$3,INDEX(Klasse!$D$2:$D$42,MATCH(1,(A1788=Klasse!$A$2:$A$42) * (Species!B1788=Klasse!$B$2:$B$42),0)),IF(E1788=Options!$A$4,INDEX(Verband!$F$2:$F$179,MATCH(1,(A1788=Verband!$A$2:$A$179) * (Species!B1788=Verband!$B$2:$B$179) * (Species!C1788=Verband!$C$2:$C$179),0)),IF(E1788=Options!$A$5,INDEX(Assoziation!$G$2:$G$96,MATCH(1,(A1788=Assoziation!$A$2:$A$96) * (Species!B1788=Assoziation!$B$2:$B$96) * (Species!C1788=Assoziation!$C$2:$C$96) * (Species!D1788=Assoziation!$D$2:$D$96),0)),"")))</f>
        <v>Fettwiesen und -weiden</v>
      </c>
      <c r="H1788" s="11" t="s">
        <v>1699</v>
      </c>
      <c r="I1788" s="10">
        <v>0</v>
      </c>
      <c r="J1788" s="10">
        <v>0</v>
      </c>
      <c r="K1788" s="10">
        <v>0</v>
      </c>
      <c r="L1788" t="str">
        <f t="shared" si="154"/>
        <v xml:space="preserve">Cardamine </v>
      </c>
      <c r="M1788" t="str">
        <f t="shared" si="155"/>
        <v xml:space="preserve"> pratensis</v>
      </c>
      <c r="N1788" t="str">
        <f t="shared" si="156"/>
        <v/>
      </c>
      <c r="O1788" t="str">
        <f t="shared" si="153"/>
        <v>aggr</v>
      </c>
      <c r="P1788" t="str">
        <f t="shared" si="157"/>
        <v/>
      </c>
      <c r="Q1788" t="str">
        <f>LOOKUP(A1788,Formation!$A$2:$A$10,Formation!$B$2:$B$10)</f>
        <v>Grünland (Naturrasen, Wiesen und Weiden)</v>
      </c>
      <c r="R1788" t="str" cm="1">
        <f t="array" ref="R1788">INDEX(Klasse!$D$2:$D$42,MATCH(1,(A1788=Klasse!$A$2:$A$42) * (Species!B1788=Klasse!$B$2:$B$42),0))</f>
        <v>Fettwiesen und -weiden</v>
      </c>
    </row>
    <row r="1789" spans="1:18" x14ac:dyDescent="0.3">
      <c r="A1789" s="10">
        <v>4</v>
      </c>
      <c r="B1789" s="10">
        <v>5</v>
      </c>
      <c r="E1789" t="str">
        <f>IF(C1789="",Options!$A$3,IF(D1789="",Options!$A$4,Options!$A$5))</f>
        <v>Klasse</v>
      </c>
      <c r="F1789" t="str" cm="1">
        <f t="array" ref="F1789">IF(E1789=Options!$A$3,"",IF(E1789=Options!$A$4,INDEX(Verband!$E$2:$E$179,MATCH(1,(A1789=Verband!$A$2:$A$179) * (Species!B1789=Verband!$B$2:$B$179) * (Species!C1789=Verband!$C$2:$C$179),0)),IF(E1789=Options!$A$5,INDEX(Assoziation!$F$2:$F$96,MATCH(1,(A1789=Assoziation!$A$2:$A$96) * (Species!B1789=Assoziation!$B$2:$B$96) * (Species!C1789=Assoziation!$C$2:$C$96) * (Species!D1789=Assoziation!$D$2:$D$96),0)),"")))</f>
        <v/>
      </c>
      <c r="G1789" t="str" cm="1">
        <f t="array" ref="G1789">IF(E1789=Options!$A$3,INDEX(Klasse!$D$2:$D$42,MATCH(1,(A1789=Klasse!$A$2:$A$42) * (Species!B1789=Klasse!$B$2:$B$42),0)),IF(E1789=Options!$A$4,INDEX(Verband!$F$2:$F$179,MATCH(1,(A1789=Verband!$A$2:$A$179) * (Species!B1789=Verband!$B$2:$B$179) * (Species!C1789=Verband!$C$2:$C$179),0)),IF(E1789=Options!$A$5,INDEX(Assoziation!$G$2:$G$96,MATCH(1,(A1789=Assoziation!$A$2:$A$96) * (Species!B1789=Assoziation!$B$2:$B$96) * (Species!C1789=Assoziation!$C$2:$C$96) * (Species!D1789=Assoziation!$D$2:$D$96),0)),"")))</f>
        <v>Fettwiesen und -weiden</v>
      </c>
      <c r="H1789" s="11" t="s">
        <v>1700</v>
      </c>
      <c r="I1789" s="10">
        <v>0</v>
      </c>
      <c r="J1789" s="10">
        <v>0</v>
      </c>
      <c r="K1789" s="10">
        <v>0</v>
      </c>
      <c r="L1789" t="str">
        <f t="shared" si="154"/>
        <v xml:space="preserve">Centaurea </v>
      </c>
      <c r="M1789" t="str">
        <f t="shared" si="155"/>
        <v xml:space="preserve"> jacea</v>
      </c>
      <c r="N1789" t="str">
        <f t="shared" si="156"/>
        <v>jacea</v>
      </c>
      <c r="O1789" t="str">
        <f t="shared" si="153"/>
        <v>Subspecies</v>
      </c>
      <c r="P1789" t="str">
        <f t="shared" si="157"/>
        <v/>
      </c>
      <c r="Q1789" t="str">
        <f>LOOKUP(A1789,Formation!$A$2:$A$10,Formation!$B$2:$B$10)</f>
        <v>Grünland (Naturrasen, Wiesen und Weiden)</v>
      </c>
      <c r="R1789" t="str" cm="1">
        <f t="array" ref="R1789">INDEX(Klasse!$D$2:$D$42,MATCH(1,(A1789=Klasse!$A$2:$A$42) * (Species!B1789=Klasse!$B$2:$B$42),0))</f>
        <v>Fettwiesen und -weiden</v>
      </c>
    </row>
    <row r="1790" spans="1:18" x14ac:dyDescent="0.3">
      <c r="A1790" s="10">
        <v>4</v>
      </c>
      <c r="B1790" s="10">
        <v>5</v>
      </c>
      <c r="E1790" t="str">
        <f>IF(C1790="",Options!$A$3,IF(D1790="",Options!$A$4,Options!$A$5))</f>
        <v>Klasse</v>
      </c>
      <c r="F1790" t="str" cm="1">
        <f t="array" ref="F1790">IF(E1790=Options!$A$3,"",IF(E1790=Options!$A$4,INDEX(Verband!$E$2:$E$179,MATCH(1,(A1790=Verband!$A$2:$A$179) * (Species!B1790=Verband!$B$2:$B$179) * (Species!C1790=Verband!$C$2:$C$179),0)),IF(E1790=Options!$A$5,INDEX(Assoziation!$F$2:$F$96,MATCH(1,(A1790=Assoziation!$A$2:$A$96) * (Species!B1790=Assoziation!$B$2:$B$96) * (Species!C1790=Assoziation!$C$2:$C$96) * (Species!D1790=Assoziation!$D$2:$D$96),0)),"")))</f>
        <v/>
      </c>
      <c r="G1790" t="str" cm="1">
        <f t="array" ref="G1790">IF(E1790=Options!$A$3,INDEX(Klasse!$D$2:$D$42,MATCH(1,(A1790=Klasse!$A$2:$A$42) * (Species!B1790=Klasse!$B$2:$B$42),0)),IF(E1790=Options!$A$4,INDEX(Verband!$F$2:$F$179,MATCH(1,(A1790=Verband!$A$2:$A$179) * (Species!B1790=Verband!$B$2:$B$179) * (Species!C1790=Verband!$C$2:$C$179),0)),IF(E1790=Options!$A$5,INDEX(Assoziation!$G$2:$G$96,MATCH(1,(A1790=Assoziation!$A$2:$A$96) * (Species!B1790=Assoziation!$B$2:$B$96) * (Species!C1790=Assoziation!$C$2:$C$96) * (Species!D1790=Assoziation!$D$2:$D$96),0)),"")))</f>
        <v>Fettwiesen und -weiden</v>
      </c>
      <c r="H1790" s="11" t="s">
        <v>1701</v>
      </c>
      <c r="I1790" s="10">
        <v>0</v>
      </c>
      <c r="J1790" s="10">
        <v>0</v>
      </c>
      <c r="K1790" s="10">
        <v>0</v>
      </c>
      <c r="L1790" t="str">
        <f t="shared" si="154"/>
        <v xml:space="preserve">Cerastium </v>
      </c>
      <c r="M1790" t="str">
        <f t="shared" si="155"/>
        <v xml:space="preserve"> fontanum</v>
      </c>
      <c r="N1790" t="str">
        <f t="shared" si="156"/>
        <v>vulgare</v>
      </c>
      <c r="O1790" t="str">
        <f t="shared" si="153"/>
        <v>Subspecies</v>
      </c>
      <c r="P1790" t="str">
        <f t="shared" si="157"/>
        <v/>
      </c>
      <c r="Q1790" t="str">
        <f>LOOKUP(A1790,Formation!$A$2:$A$10,Formation!$B$2:$B$10)</f>
        <v>Grünland (Naturrasen, Wiesen und Weiden)</v>
      </c>
      <c r="R1790" t="str" cm="1">
        <f t="array" ref="R1790">INDEX(Klasse!$D$2:$D$42,MATCH(1,(A1790=Klasse!$A$2:$A$42) * (Species!B1790=Klasse!$B$2:$B$42),0))</f>
        <v>Fettwiesen und -weiden</v>
      </c>
    </row>
    <row r="1791" spans="1:18" x14ac:dyDescent="0.3">
      <c r="A1791" s="10">
        <v>4</v>
      </c>
      <c r="B1791" s="10">
        <v>5</v>
      </c>
      <c r="E1791" t="str">
        <f>IF(C1791="",Options!$A$3,IF(D1791="",Options!$A$4,Options!$A$5))</f>
        <v>Klasse</v>
      </c>
      <c r="F1791" t="str" cm="1">
        <f t="array" ref="F1791">IF(E1791=Options!$A$3,"",IF(E1791=Options!$A$4,INDEX(Verband!$E$2:$E$179,MATCH(1,(A1791=Verband!$A$2:$A$179) * (Species!B1791=Verband!$B$2:$B$179) * (Species!C1791=Verband!$C$2:$C$179),0)),IF(E1791=Options!$A$5,INDEX(Assoziation!$F$2:$F$96,MATCH(1,(A1791=Assoziation!$A$2:$A$96) * (Species!B1791=Assoziation!$B$2:$B$96) * (Species!C1791=Assoziation!$C$2:$C$96) * (Species!D1791=Assoziation!$D$2:$D$96),0)),"")))</f>
        <v/>
      </c>
      <c r="G1791" t="str" cm="1">
        <f t="array" ref="G1791">IF(E1791=Options!$A$3,INDEX(Klasse!$D$2:$D$42,MATCH(1,(A1791=Klasse!$A$2:$A$42) * (Species!B1791=Klasse!$B$2:$B$42),0)),IF(E1791=Options!$A$4,INDEX(Verband!$F$2:$F$179,MATCH(1,(A1791=Verband!$A$2:$A$179) * (Species!B1791=Verband!$B$2:$B$179) * (Species!C1791=Verband!$C$2:$C$179),0)),IF(E1791=Options!$A$5,INDEX(Assoziation!$G$2:$G$96,MATCH(1,(A1791=Assoziation!$A$2:$A$96) * (Species!B1791=Assoziation!$B$2:$B$96) * (Species!C1791=Assoziation!$C$2:$C$96) * (Species!D1791=Assoziation!$D$2:$D$96),0)),"")))</f>
        <v>Fettwiesen und -weiden</v>
      </c>
      <c r="H1791" s="11" t="s">
        <v>1702</v>
      </c>
      <c r="I1791" s="10">
        <v>0</v>
      </c>
      <c r="J1791" s="10">
        <v>0</v>
      </c>
      <c r="K1791" s="10">
        <v>0</v>
      </c>
      <c r="L1791" t="str">
        <f t="shared" si="154"/>
        <v xml:space="preserve">Dactylis </v>
      </c>
      <c r="M1791" t="str">
        <f t="shared" si="155"/>
        <v xml:space="preserve"> glomerata</v>
      </c>
      <c r="N1791" t="str">
        <f t="shared" si="156"/>
        <v/>
      </c>
      <c r="O1791" t="str">
        <f t="shared" si="153"/>
        <v>Species</v>
      </c>
      <c r="P1791" t="str">
        <f t="shared" si="157"/>
        <v>L.</v>
      </c>
      <c r="Q1791" t="str">
        <f>LOOKUP(A1791,Formation!$A$2:$A$10,Formation!$B$2:$B$10)</f>
        <v>Grünland (Naturrasen, Wiesen und Weiden)</v>
      </c>
      <c r="R1791" t="str" cm="1">
        <f t="array" ref="R1791">INDEX(Klasse!$D$2:$D$42,MATCH(1,(A1791=Klasse!$A$2:$A$42) * (Species!B1791=Klasse!$B$2:$B$42),0))</f>
        <v>Fettwiesen und -weiden</v>
      </c>
    </row>
    <row r="1792" spans="1:18" x14ac:dyDescent="0.3">
      <c r="A1792" s="10">
        <v>4</v>
      </c>
      <c r="B1792" s="10">
        <v>5</v>
      </c>
      <c r="E1792" t="str">
        <f>IF(C1792="",Options!$A$3,IF(D1792="",Options!$A$4,Options!$A$5))</f>
        <v>Klasse</v>
      </c>
      <c r="F1792" t="str" cm="1">
        <f t="array" ref="F1792">IF(E1792=Options!$A$3,"",IF(E1792=Options!$A$4,INDEX(Verband!$E$2:$E$179,MATCH(1,(A1792=Verband!$A$2:$A$179) * (Species!B1792=Verband!$B$2:$B$179) * (Species!C1792=Verband!$C$2:$C$179),0)),IF(E1792=Options!$A$5,INDEX(Assoziation!$F$2:$F$96,MATCH(1,(A1792=Assoziation!$A$2:$A$96) * (Species!B1792=Assoziation!$B$2:$B$96) * (Species!C1792=Assoziation!$C$2:$C$96) * (Species!D1792=Assoziation!$D$2:$D$96),0)),"")))</f>
        <v/>
      </c>
      <c r="G1792" t="str" cm="1">
        <f t="array" ref="G1792">IF(E1792=Options!$A$3,INDEX(Klasse!$D$2:$D$42,MATCH(1,(A1792=Klasse!$A$2:$A$42) * (Species!B1792=Klasse!$B$2:$B$42),0)),IF(E1792=Options!$A$4,INDEX(Verband!$F$2:$F$179,MATCH(1,(A1792=Verband!$A$2:$A$179) * (Species!B1792=Verband!$B$2:$B$179) * (Species!C1792=Verband!$C$2:$C$179),0)),IF(E1792=Options!$A$5,INDEX(Assoziation!$G$2:$G$96,MATCH(1,(A1792=Assoziation!$A$2:$A$96) * (Species!B1792=Assoziation!$B$2:$B$96) * (Species!C1792=Assoziation!$C$2:$C$96) * (Species!D1792=Assoziation!$D$2:$D$96),0)),"")))</f>
        <v>Fettwiesen und -weiden</v>
      </c>
      <c r="H1792" s="11" t="s">
        <v>1703</v>
      </c>
      <c r="I1792" s="10">
        <v>0</v>
      </c>
      <c r="J1792" s="10">
        <v>0</v>
      </c>
      <c r="K1792" s="10">
        <v>0</v>
      </c>
      <c r="L1792" t="str">
        <f t="shared" si="154"/>
        <v xml:space="preserve">Festuca </v>
      </c>
      <c r="M1792" t="str">
        <f t="shared" si="155"/>
        <v xml:space="preserve"> rubra</v>
      </c>
      <c r="N1792" t="str">
        <f t="shared" si="156"/>
        <v/>
      </c>
      <c r="O1792" t="str">
        <f t="shared" si="153"/>
        <v>aggr</v>
      </c>
      <c r="P1792" t="str">
        <f t="shared" si="157"/>
        <v/>
      </c>
      <c r="Q1792" t="str">
        <f>LOOKUP(A1792,Formation!$A$2:$A$10,Formation!$B$2:$B$10)</f>
        <v>Grünland (Naturrasen, Wiesen und Weiden)</v>
      </c>
      <c r="R1792" t="str" cm="1">
        <f t="array" ref="R1792">INDEX(Klasse!$D$2:$D$42,MATCH(1,(A1792=Klasse!$A$2:$A$42) * (Species!B1792=Klasse!$B$2:$B$42),0))</f>
        <v>Fettwiesen und -weiden</v>
      </c>
    </row>
    <row r="1793" spans="1:18" x14ac:dyDescent="0.3">
      <c r="A1793" s="10">
        <v>4</v>
      </c>
      <c r="B1793" s="10">
        <v>5</v>
      </c>
      <c r="E1793" t="str">
        <f>IF(C1793="",Options!$A$3,IF(D1793="",Options!$A$4,Options!$A$5))</f>
        <v>Klasse</v>
      </c>
      <c r="F1793" t="str" cm="1">
        <f t="array" ref="F1793">IF(E1793=Options!$A$3,"",IF(E1793=Options!$A$4,INDEX(Verband!$E$2:$E$179,MATCH(1,(A1793=Verband!$A$2:$A$179) * (Species!B1793=Verband!$B$2:$B$179) * (Species!C1793=Verband!$C$2:$C$179),0)),IF(E1793=Options!$A$5,INDEX(Assoziation!$F$2:$F$96,MATCH(1,(A1793=Assoziation!$A$2:$A$96) * (Species!B1793=Assoziation!$B$2:$B$96) * (Species!C1793=Assoziation!$C$2:$C$96) * (Species!D1793=Assoziation!$D$2:$D$96),0)),"")))</f>
        <v/>
      </c>
      <c r="G1793" t="str" cm="1">
        <f t="array" ref="G1793">IF(E1793=Options!$A$3,INDEX(Klasse!$D$2:$D$42,MATCH(1,(A1793=Klasse!$A$2:$A$42) * (Species!B1793=Klasse!$B$2:$B$42),0)),IF(E1793=Options!$A$4,INDEX(Verband!$F$2:$F$179,MATCH(1,(A1793=Verband!$A$2:$A$179) * (Species!B1793=Verband!$B$2:$B$179) * (Species!C1793=Verband!$C$2:$C$179),0)),IF(E1793=Options!$A$5,INDEX(Assoziation!$G$2:$G$96,MATCH(1,(A1793=Assoziation!$A$2:$A$96) * (Species!B1793=Assoziation!$B$2:$B$96) * (Species!C1793=Assoziation!$C$2:$C$96) * (Species!D1793=Assoziation!$D$2:$D$96),0)),"")))</f>
        <v>Fettwiesen und -weiden</v>
      </c>
      <c r="H1793" s="11" t="s">
        <v>1704</v>
      </c>
      <c r="I1793" s="10">
        <v>0</v>
      </c>
      <c r="J1793" s="10">
        <v>0</v>
      </c>
      <c r="K1793" s="10">
        <v>0</v>
      </c>
      <c r="L1793" t="str">
        <f t="shared" si="154"/>
        <v xml:space="preserve">Galium </v>
      </c>
      <c r="M1793" t="str">
        <f t="shared" si="155"/>
        <v xml:space="preserve"> album</v>
      </c>
      <c r="N1793" t="str">
        <f t="shared" si="156"/>
        <v/>
      </c>
      <c r="O1793" t="str">
        <f t="shared" si="153"/>
        <v>Species</v>
      </c>
      <c r="P1793" t="str">
        <f t="shared" si="157"/>
        <v>Mill.</v>
      </c>
      <c r="Q1793" t="str">
        <f>LOOKUP(A1793,Formation!$A$2:$A$10,Formation!$B$2:$B$10)</f>
        <v>Grünland (Naturrasen, Wiesen und Weiden)</v>
      </c>
      <c r="R1793" t="str" cm="1">
        <f t="array" ref="R1793">INDEX(Klasse!$D$2:$D$42,MATCH(1,(A1793=Klasse!$A$2:$A$42) * (Species!B1793=Klasse!$B$2:$B$42),0))</f>
        <v>Fettwiesen und -weiden</v>
      </c>
    </row>
    <row r="1794" spans="1:18" x14ac:dyDescent="0.3">
      <c r="A1794" s="10">
        <v>4</v>
      </c>
      <c r="B1794" s="10">
        <v>5</v>
      </c>
      <c r="E1794" t="str">
        <f>IF(C1794="",Options!$A$3,IF(D1794="",Options!$A$4,Options!$A$5))</f>
        <v>Klasse</v>
      </c>
      <c r="F1794" t="str" cm="1">
        <f t="array" ref="F1794">IF(E1794=Options!$A$3,"",IF(E1794=Options!$A$4,INDEX(Verband!$E$2:$E$179,MATCH(1,(A1794=Verband!$A$2:$A$179) * (Species!B1794=Verband!$B$2:$B$179) * (Species!C1794=Verband!$C$2:$C$179),0)),IF(E1794=Options!$A$5,INDEX(Assoziation!$F$2:$F$96,MATCH(1,(A1794=Assoziation!$A$2:$A$96) * (Species!B1794=Assoziation!$B$2:$B$96) * (Species!C1794=Assoziation!$C$2:$C$96) * (Species!D1794=Assoziation!$D$2:$D$96),0)),"")))</f>
        <v/>
      </c>
      <c r="G1794" t="str" cm="1">
        <f t="array" ref="G1794">IF(E1794=Options!$A$3,INDEX(Klasse!$D$2:$D$42,MATCH(1,(A1794=Klasse!$A$2:$A$42) * (Species!B1794=Klasse!$B$2:$B$42),0)),IF(E1794=Options!$A$4,INDEX(Verband!$F$2:$F$179,MATCH(1,(A1794=Verband!$A$2:$A$179) * (Species!B1794=Verband!$B$2:$B$179) * (Species!C1794=Verband!$C$2:$C$179),0)),IF(E1794=Options!$A$5,INDEX(Assoziation!$G$2:$G$96,MATCH(1,(A1794=Assoziation!$A$2:$A$96) * (Species!B1794=Assoziation!$B$2:$B$96) * (Species!C1794=Assoziation!$C$2:$C$96) * (Species!D1794=Assoziation!$D$2:$D$96),0)),"")))</f>
        <v>Fettwiesen und -weiden</v>
      </c>
      <c r="H1794" s="11" t="s">
        <v>1705</v>
      </c>
      <c r="I1794" s="10">
        <v>0</v>
      </c>
      <c r="J1794" s="10">
        <v>0</v>
      </c>
      <c r="K1794" s="10">
        <v>0</v>
      </c>
      <c r="L1794" t="str">
        <f t="shared" si="154"/>
        <v xml:space="preserve">Heracleum </v>
      </c>
      <c r="M1794" t="str">
        <f t="shared" si="155"/>
        <v xml:space="preserve"> sphondylium</v>
      </c>
      <c r="N1794" t="str">
        <f t="shared" si="156"/>
        <v>sphondylium</v>
      </c>
      <c r="O1794" t="str">
        <f t="shared" si="153"/>
        <v>Subspecies</v>
      </c>
      <c r="P1794" t="str">
        <f t="shared" si="157"/>
        <v/>
      </c>
      <c r="Q1794" t="str">
        <f>LOOKUP(A1794,Formation!$A$2:$A$10,Formation!$B$2:$B$10)</f>
        <v>Grünland (Naturrasen, Wiesen und Weiden)</v>
      </c>
      <c r="R1794" t="str" cm="1">
        <f t="array" ref="R1794">INDEX(Klasse!$D$2:$D$42,MATCH(1,(A1794=Klasse!$A$2:$A$42) * (Species!B1794=Klasse!$B$2:$B$42),0))</f>
        <v>Fettwiesen und -weiden</v>
      </c>
    </row>
    <row r="1795" spans="1:18" x14ac:dyDescent="0.3">
      <c r="A1795" s="10">
        <v>4</v>
      </c>
      <c r="B1795" s="10">
        <v>5</v>
      </c>
      <c r="E1795" t="str">
        <f>IF(C1795="",Options!$A$3,IF(D1795="",Options!$A$4,Options!$A$5))</f>
        <v>Klasse</v>
      </c>
      <c r="F1795" t="str" cm="1">
        <f t="array" ref="F1795">IF(E1795=Options!$A$3,"",IF(E1795=Options!$A$4,INDEX(Verband!$E$2:$E$179,MATCH(1,(A1795=Verband!$A$2:$A$179) * (Species!B1795=Verband!$B$2:$B$179) * (Species!C1795=Verband!$C$2:$C$179),0)),IF(E1795=Options!$A$5,INDEX(Assoziation!$F$2:$F$96,MATCH(1,(A1795=Assoziation!$A$2:$A$96) * (Species!B1795=Assoziation!$B$2:$B$96) * (Species!C1795=Assoziation!$C$2:$C$96) * (Species!D1795=Assoziation!$D$2:$D$96),0)),"")))</f>
        <v/>
      </c>
      <c r="G1795" t="str" cm="1">
        <f t="array" ref="G1795">IF(E1795=Options!$A$3,INDEX(Klasse!$D$2:$D$42,MATCH(1,(A1795=Klasse!$A$2:$A$42) * (Species!B1795=Klasse!$B$2:$B$42),0)),IF(E1795=Options!$A$4,INDEX(Verband!$F$2:$F$179,MATCH(1,(A1795=Verband!$A$2:$A$179) * (Species!B1795=Verband!$B$2:$B$179) * (Species!C1795=Verband!$C$2:$C$179),0)),IF(E1795=Options!$A$5,INDEX(Assoziation!$G$2:$G$96,MATCH(1,(A1795=Assoziation!$A$2:$A$96) * (Species!B1795=Assoziation!$B$2:$B$96) * (Species!C1795=Assoziation!$C$2:$C$96) * (Species!D1795=Assoziation!$D$2:$D$96),0)),"")))</f>
        <v>Fettwiesen und -weiden</v>
      </c>
      <c r="H1795" s="11" t="s">
        <v>1706</v>
      </c>
      <c r="I1795" s="10">
        <v>0</v>
      </c>
      <c r="J1795" s="10">
        <v>0</v>
      </c>
      <c r="K1795" s="10">
        <v>0</v>
      </c>
      <c r="L1795" t="str">
        <f t="shared" si="154"/>
        <v>Knautia</v>
      </c>
      <c r="M1795" t="str">
        <f t="shared" si="155"/>
        <v/>
      </c>
      <c r="N1795" t="str">
        <f t="shared" si="156"/>
        <v/>
      </c>
      <c r="O1795" t="str">
        <f t="shared" ref="O1795:O1858" si="158">IF(COUNTIF(H1795,"*subsp.*"),"Subspecies",IF(COUNTIF(H1795,"*aggr.*"),"aggr",IF(COUNTIF(H1795,"*×*"),"Species",IF(COUNTIF(H1795,"* *"),IF(EXACT(MID(H1795,FIND(" ",H1795)+1,1),UPPER(MID(H1795,FIND(" ",H1795)+1,1))),"Genus","Species"),"Genus"))))</f>
        <v>Genus</v>
      </c>
      <c r="P1795" t="str">
        <f t="shared" si="157"/>
        <v/>
      </c>
      <c r="Q1795" t="str">
        <f>LOOKUP(A1795,Formation!$A$2:$A$10,Formation!$B$2:$B$10)</f>
        <v>Grünland (Naturrasen, Wiesen und Weiden)</v>
      </c>
      <c r="R1795" t="str" cm="1">
        <f t="array" ref="R1795">INDEX(Klasse!$D$2:$D$42,MATCH(1,(A1795=Klasse!$A$2:$A$42) * (Species!B1795=Klasse!$B$2:$B$42),0))</f>
        <v>Fettwiesen und -weiden</v>
      </c>
    </row>
    <row r="1796" spans="1:18" x14ac:dyDescent="0.3">
      <c r="A1796" s="10">
        <v>4</v>
      </c>
      <c r="B1796" s="10">
        <v>5</v>
      </c>
      <c r="E1796" t="str">
        <f>IF(C1796="",Options!$A$3,IF(D1796="",Options!$A$4,Options!$A$5))</f>
        <v>Klasse</v>
      </c>
      <c r="F1796" t="str" cm="1">
        <f t="array" ref="F1796">IF(E1796=Options!$A$3,"",IF(E1796=Options!$A$4,INDEX(Verband!$E$2:$E$179,MATCH(1,(A1796=Verband!$A$2:$A$179) * (Species!B1796=Verband!$B$2:$B$179) * (Species!C1796=Verband!$C$2:$C$179),0)),IF(E1796=Options!$A$5,INDEX(Assoziation!$F$2:$F$96,MATCH(1,(A1796=Assoziation!$A$2:$A$96) * (Species!B1796=Assoziation!$B$2:$B$96) * (Species!C1796=Assoziation!$C$2:$C$96) * (Species!D1796=Assoziation!$D$2:$D$96),0)),"")))</f>
        <v/>
      </c>
      <c r="G1796" t="str" cm="1">
        <f t="array" ref="G1796">IF(E1796=Options!$A$3,INDEX(Klasse!$D$2:$D$42,MATCH(1,(A1796=Klasse!$A$2:$A$42) * (Species!B1796=Klasse!$B$2:$B$42),0)),IF(E1796=Options!$A$4,INDEX(Verband!$F$2:$F$179,MATCH(1,(A1796=Verband!$A$2:$A$179) * (Species!B1796=Verband!$B$2:$B$179) * (Species!C1796=Verband!$C$2:$C$179),0)),IF(E1796=Options!$A$5,INDEX(Assoziation!$G$2:$G$96,MATCH(1,(A1796=Assoziation!$A$2:$A$96) * (Species!B1796=Assoziation!$B$2:$B$96) * (Species!C1796=Assoziation!$C$2:$C$96) * (Species!D1796=Assoziation!$D$2:$D$96),0)),"")))</f>
        <v>Fettwiesen und -weiden</v>
      </c>
      <c r="H1796" s="11" t="s">
        <v>1707</v>
      </c>
      <c r="I1796" s="10">
        <v>0</v>
      </c>
      <c r="J1796" s="10">
        <v>0</v>
      </c>
      <c r="K1796" s="10">
        <v>0</v>
      </c>
      <c r="L1796" t="str">
        <f t="shared" si="154"/>
        <v xml:space="preserve">Lathyrus </v>
      </c>
      <c r="M1796" t="str">
        <f t="shared" si="155"/>
        <v xml:space="preserve"> pratensis</v>
      </c>
      <c r="N1796" t="str">
        <f t="shared" si="156"/>
        <v/>
      </c>
      <c r="O1796" t="str">
        <f t="shared" si="158"/>
        <v>Species</v>
      </c>
      <c r="P1796" t="str">
        <f t="shared" si="157"/>
        <v>L.</v>
      </c>
      <c r="Q1796" t="str">
        <f>LOOKUP(A1796,Formation!$A$2:$A$10,Formation!$B$2:$B$10)</f>
        <v>Grünland (Naturrasen, Wiesen und Weiden)</v>
      </c>
      <c r="R1796" t="str" cm="1">
        <f t="array" ref="R1796">INDEX(Klasse!$D$2:$D$42,MATCH(1,(A1796=Klasse!$A$2:$A$42) * (Species!B1796=Klasse!$B$2:$B$42),0))</f>
        <v>Fettwiesen und -weiden</v>
      </c>
    </row>
    <row r="1797" spans="1:18" x14ac:dyDescent="0.3">
      <c r="A1797" s="10">
        <v>4</v>
      </c>
      <c r="B1797" s="10">
        <v>5</v>
      </c>
      <c r="E1797" t="str">
        <f>IF(C1797="",Options!$A$3,IF(D1797="",Options!$A$4,Options!$A$5))</f>
        <v>Klasse</v>
      </c>
      <c r="F1797" t="str" cm="1">
        <f t="array" ref="F1797">IF(E1797=Options!$A$3,"",IF(E1797=Options!$A$4,INDEX(Verband!$E$2:$E$179,MATCH(1,(A1797=Verband!$A$2:$A$179) * (Species!B1797=Verband!$B$2:$B$179) * (Species!C1797=Verband!$C$2:$C$179),0)),IF(E1797=Options!$A$5,INDEX(Assoziation!$F$2:$F$96,MATCH(1,(A1797=Assoziation!$A$2:$A$96) * (Species!B1797=Assoziation!$B$2:$B$96) * (Species!C1797=Assoziation!$C$2:$C$96) * (Species!D1797=Assoziation!$D$2:$D$96),0)),"")))</f>
        <v/>
      </c>
      <c r="G1797" t="str" cm="1">
        <f t="array" ref="G1797">IF(E1797=Options!$A$3,INDEX(Klasse!$D$2:$D$42,MATCH(1,(A1797=Klasse!$A$2:$A$42) * (Species!B1797=Klasse!$B$2:$B$42),0)),IF(E1797=Options!$A$4,INDEX(Verband!$F$2:$F$179,MATCH(1,(A1797=Verband!$A$2:$A$179) * (Species!B1797=Verband!$B$2:$B$179) * (Species!C1797=Verband!$C$2:$C$179),0)),IF(E1797=Options!$A$5,INDEX(Assoziation!$G$2:$G$96,MATCH(1,(A1797=Assoziation!$A$2:$A$96) * (Species!B1797=Assoziation!$B$2:$B$96) * (Species!C1797=Assoziation!$C$2:$C$96) * (Species!D1797=Assoziation!$D$2:$D$96),0)),"")))</f>
        <v>Fettwiesen und -weiden</v>
      </c>
      <c r="H1797" s="11" t="s">
        <v>1708</v>
      </c>
      <c r="I1797" s="10">
        <v>0</v>
      </c>
      <c r="J1797" s="10">
        <v>0</v>
      </c>
      <c r="K1797" s="10">
        <v>0</v>
      </c>
      <c r="L1797" t="str">
        <f t="shared" si="154"/>
        <v xml:space="preserve">Leontodon </v>
      </c>
      <c r="M1797" t="str">
        <f t="shared" si="155"/>
        <v xml:space="preserve"> hispidus</v>
      </c>
      <c r="N1797" t="str">
        <f t="shared" si="156"/>
        <v>hispidus</v>
      </c>
      <c r="O1797" t="str">
        <f t="shared" si="158"/>
        <v>Subspecies</v>
      </c>
      <c r="P1797" t="str">
        <f t="shared" si="157"/>
        <v/>
      </c>
      <c r="Q1797" t="str">
        <f>LOOKUP(A1797,Formation!$A$2:$A$10,Formation!$B$2:$B$10)</f>
        <v>Grünland (Naturrasen, Wiesen und Weiden)</v>
      </c>
      <c r="R1797" t="str" cm="1">
        <f t="array" ref="R1797">INDEX(Klasse!$D$2:$D$42,MATCH(1,(A1797=Klasse!$A$2:$A$42) * (Species!B1797=Klasse!$B$2:$B$42),0))</f>
        <v>Fettwiesen und -weiden</v>
      </c>
    </row>
    <row r="1798" spans="1:18" x14ac:dyDescent="0.3">
      <c r="A1798" s="10">
        <v>4</v>
      </c>
      <c r="B1798" s="10">
        <v>5</v>
      </c>
      <c r="E1798" t="str">
        <f>IF(C1798="",Options!$A$3,IF(D1798="",Options!$A$4,Options!$A$5))</f>
        <v>Klasse</v>
      </c>
      <c r="F1798" t="str" cm="1">
        <f t="array" ref="F1798">IF(E1798=Options!$A$3,"",IF(E1798=Options!$A$4,INDEX(Verband!$E$2:$E$179,MATCH(1,(A1798=Verband!$A$2:$A$179) * (Species!B1798=Verband!$B$2:$B$179) * (Species!C1798=Verband!$C$2:$C$179),0)),IF(E1798=Options!$A$5,INDEX(Assoziation!$F$2:$F$96,MATCH(1,(A1798=Assoziation!$A$2:$A$96) * (Species!B1798=Assoziation!$B$2:$B$96) * (Species!C1798=Assoziation!$C$2:$C$96) * (Species!D1798=Assoziation!$D$2:$D$96),0)),"")))</f>
        <v/>
      </c>
      <c r="G1798" t="str" cm="1">
        <f t="array" ref="G1798">IF(E1798=Options!$A$3,INDEX(Klasse!$D$2:$D$42,MATCH(1,(A1798=Klasse!$A$2:$A$42) * (Species!B1798=Klasse!$B$2:$B$42),0)),IF(E1798=Options!$A$4,INDEX(Verband!$F$2:$F$179,MATCH(1,(A1798=Verband!$A$2:$A$179) * (Species!B1798=Verband!$B$2:$B$179) * (Species!C1798=Verband!$C$2:$C$179),0)),IF(E1798=Options!$A$5,INDEX(Assoziation!$G$2:$G$96,MATCH(1,(A1798=Assoziation!$A$2:$A$96) * (Species!B1798=Assoziation!$B$2:$B$96) * (Species!C1798=Assoziation!$C$2:$C$96) * (Species!D1798=Assoziation!$D$2:$D$96),0)),"")))</f>
        <v>Fettwiesen und -weiden</v>
      </c>
      <c r="H1798" s="11" t="s">
        <v>1709</v>
      </c>
      <c r="I1798" s="10">
        <v>0</v>
      </c>
      <c r="J1798" s="10">
        <v>0</v>
      </c>
      <c r="K1798" s="10">
        <v>0</v>
      </c>
      <c r="L1798" t="str">
        <f t="shared" si="154"/>
        <v xml:space="preserve">Leucanthemum </v>
      </c>
      <c r="M1798" t="str">
        <f t="shared" si="155"/>
        <v xml:space="preserve"> vulgare</v>
      </c>
      <c r="N1798" t="str">
        <f t="shared" si="156"/>
        <v/>
      </c>
      <c r="O1798" t="str">
        <f t="shared" si="158"/>
        <v>Species</v>
      </c>
      <c r="P1798" t="str">
        <f t="shared" si="157"/>
        <v>Lam.</v>
      </c>
      <c r="Q1798" t="str">
        <f>LOOKUP(A1798,Formation!$A$2:$A$10,Formation!$B$2:$B$10)</f>
        <v>Grünland (Naturrasen, Wiesen und Weiden)</v>
      </c>
      <c r="R1798" t="str" cm="1">
        <f t="array" ref="R1798">INDEX(Klasse!$D$2:$D$42,MATCH(1,(A1798=Klasse!$A$2:$A$42) * (Species!B1798=Klasse!$B$2:$B$42),0))</f>
        <v>Fettwiesen und -weiden</v>
      </c>
    </row>
    <row r="1799" spans="1:18" x14ac:dyDescent="0.3">
      <c r="A1799" s="10">
        <v>4</v>
      </c>
      <c r="B1799" s="10">
        <v>5</v>
      </c>
      <c r="E1799" t="str">
        <f>IF(C1799="",Options!$A$3,IF(D1799="",Options!$A$4,Options!$A$5))</f>
        <v>Klasse</v>
      </c>
      <c r="F1799" t="str" cm="1">
        <f t="array" ref="F1799">IF(E1799=Options!$A$3,"",IF(E1799=Options!$A$4,INDEX(Verband!$E$2:$E$179,MATCH(1,(A1799=Verband!$A$2:$A$179) * (Species!B1799=Verband!$B$2:$B$179) * (Species!C1799=Verband!$C$2:$C$179),0)),IF(E1799=Options!$A$5,INDEX(Assoziation!$F$2:$F$96,MATCH(1,(A1799=Assoziation!$A$2:$A$96) * (Species!B1799=Assoziation!$B$2:$B$96) * (Species!C1799=Assoziation!$C$2:$C$96) * (Species!D1799=Assoziation!$D$2:$D$96),0)),"")))</f>
        <v/>
      </c>
      <c r="G1799" t="str" cm="1">
        <f t="array" ref="G1799">IF(E1799=Options!$A$3,INDEX(Klasse!$D$2:$D$42,MATCH(1,(A1799=Klasse!$A$2:$A$42) * (Species!B1799=Klasse!$B$2:$B$42),0)),IF(E1799=Options!$A$4,INDEX(Verband!$F$2:$F$179,MATCH(1,(A1799=Verband!$A$2:$A$179) * (Species!B1799=Verband!$B$2:$B$179) * (Species!C1799=Verband!$C$2:$C$179),0)),IF(E1799=Options!$A$5,INDEX(Assoziation!$G$2:$G$96,MATCH(1,(A1799=Assoziation!$A$2:$A$96) * (Species!B1799=Assoziation!$B$2:$B$96) * (Species!C1799=Assoziation!$C$2:$C$96) * (Species!D1799=Assoziation!$D$2:$D$96),0)),"")))</f>
        <v>Fettwiesen und -weiden</v>
      </c>
      <c r="H1799" s="11" t="s">
        <v>978</v>
      </c>
      <c r="I1799" s="10">
        <v>0</v>
      </c>
      <c r="J1799" s="10">
        <v>0</v>
      </c>
      <c r="K1799" s="10">
        <v>0</v>
      </c>
      <c r="L1799" t="str">
        <f t="shared" si="154"/>
        <v xml:space="preserve">Lolium </v>
      </c>
      <c r="M1799" t="str">
        <f t="shared" si="155"/>
        <v xml:space="preserve"> perenne</v>
      </c>
      <c r="N1799" t="str">
        <f t="shared" si="156"/>
        <v/>
      </c>
      <c r="O1799" t="str">
        <f t="shared" si="158"/>
        <v>Species</v>
      </c>
      <c r="P1799" t="str">
        <f t="shared" si="157"/>
        <v>L.</v>
      </c>
      <c r="Q1799" t="str">
        <f>LOOKUP(A1799,Formation!$A$2:$A$10,Formation!$B$2:$B$10)</f>
        <v>Grünland (Naturrasen, Wiesen und Weiden)</v>
      </c>
      <c r="R1799" t="str" cm="1">
        <f t="array" ref="R1799">INDEX(Klasse!$D$2:$D$42,MATCH(1,(A1799=Klasse!$A$2:$A$42) * (Species!B1799=Klasse!$B$2:$B$42),0))</f>
        <v>Fettwiesen und -weiden</v>
      </c>
    </row>
    <row r="1800" spans="1:18" x14ac:dyDescent="0.3">
      <c r="A1800" s="10">
        <v>4</v>
      </c>
      <c r="B1800" s="10">
        <v>5</v>
      </c>
      <c r="E1800" t="str">
        <f>IF(C1800="",Options!$A$3,IF(D1800="",Options!$A$4,Options!$A$5))</f>
        <v>Klasse</v>
      </c>
      <c r="F1800" t="str" cm="1">
        <f t="array" ref="F1800">IF(E1800=Options!$A$3,"",IF(E1800=Options!$A$4,INDEX(Verband!$E$2:$E$179,MATCH(1,(A1800=Verband!$A$2:$A$179) * (Species!B1800=Verband!$B$2:$B$179) * (Species!C1800=Verband!$C$2:$C$179),0)),IF(E1800=Options!$A$5,INDEX(Assoziation!$F$2:$F$96,MATCH(1,(A1800=Assoziation!$A$2:$A$96) * (Species!B1800=Assoziation!$B$2:$B$96) * (Species!C1800=Assoziation!$C$2:$C$96) * (Species!D1800=Assoziation!$D$2:$D$96),0)),"")))</f>
        <v/>
      </c>
      <c r="G1800" t="str" cm="1">
        <f t="array" ref="G1800">IF(E1800=Options!$A$3,INDEX(Klasse!$D$2:$D$42,MATCH(1,(A1800=Klasse!$A$2:$A$42) * (Species!B1800=Klasse!$B$2:$B$42),0)),IF(E1800=Options!$A$4,INDEX(Verband!$F$2:$F$179,MATCH(1,(A1800=Verband!$A$2:$A$179) * (Species!B1800=Verband!$B$2:$B$179) * (Species!C1800=Verband!$C$2:$C$179),0)),IF(E1800=Options!$A$5,INDEX(Assoziation!$G$2:$G$96,MATCH(1,(A1800=Assoziation!$A$2:$A$96) * (Species!B1800=Assoziation!$B$2:$B$96) * (Species!C1800=Assoziation!$C$2:$C$96) * (Species!D1800=Assoziation!$D$2:$D$96),0)),"")))</f>
        <v>Fettwiesen und -weiden</v>
      </c>
      <c r="H1800" s="11" t="s">
        <v>1710</v>
      </c>
      <c r="I1800" s="10">
        <v>0</v>
      </c>
      <c r="J1800" s="10">
        <v>0</v>
      </c>
      <c r="K1800" s="10">
        <v>0</v>
      </c>
      <c r="L1800" t="str">
        <f t="shared" si="154"/>
        <v xml:space="preserve">Lotus </v>
      </c>
      <c r="M1800" t="str">
        <f t="shared" si="155"/>
        <v xml:space="preserve"> corniculatus</v>
      </c>
      <c r="N1800" t="str">
        <f t="shared" si="156"/>
        <v/>
      </c>
      <c r="O1800" t="str">
        <f t="shared" si="158"/>
        <v>aggr</v>
      </c>
      <c r="P1800" t="str">
        <f t="shared" si="157"/>
        <v/>
      </c>
      <c r="Q1800" t="str">
        <f>LOOKUP(A1800,Formation!$A$2:$A$10,Formation!$B$2:$B$10)</f>
        <v>Grünland (Naturrasen, Wiesen und Weiden)</v>
      </c>
      <c r="R1800" t="str" cm="1">
        <f t="array" ref="R1800">INDEX(Klasse!$D$2:$D$42,MATCH(1,(A1800=Klasse!$A$2:$A$42) * (Species!B1800=Klasse!$B$2:$B$42),0))</f>
        <v>Fettwiesen und -weiden</v>
      </c>
    </row>
    <row r="1801" spans="1:18" x14ac:dyDescent="0.3">
      <c r="A1801" s="10">
        <v>4</v>
      </c>
      <c r="B1801" s="10">
        <v>5</v>
      </c>
      <c r="E1801" t="str">
        <f>IF(C1801="",Options!$A$3,IF(D1801="",Options!$A$4,Options!$A$5))</f>
        <v>Klasse</v>
      </c>
      <c r="F1801" t="str" cm="1">
        <f t="array" ref="F1801">IF(E1801=Options!$A$3,"",IF(E1801=Options!$A$4,INDEX(Verband!$E$2:$E$179,MATCH(1,(A1801=Verband!$A$2:$A$179) * (Species!B1801=Verband!$B$2:$B$179) * (Species!C1801=Verband!$C$2:$C$179),0)),IF(E1801=Options!$A$5,INDEX(Assoziation!$F$2:$F$96,MATCH(1,(A1801=Assoziation!$A$2:$A$96) * (Species!B1801=Assoziation!$B$2:$B$96) * (Species!C1801=Assoziation!$C$2:$C$96) * (Species!D1801=Assoziation!$D$2:$D$96),0)),"")))</f>
        <v/>
      </c>
      <c r="G1801" t="str" cm="1">
        <f t="array" ref="G1801">IF(E1801=Options!$A$3,INDEX(Klasse!$D$2:$D$42,MATCH(1,(A1801=Klasse!$A$2:$A$42) * (Species!B1801=Klasse!$B$2:$B$42),0)),IF(E1801=Options!$A$4,INDEX(Verband!$F$2:$F$179,MATCH(1,(A1801=Verband!$A$2:$A$179) * (Species!B1801=Verband!$B$2:$B$179) * (Species!C1801=Verband!$C$2:$C$179),0)),IF(E1801=Options!$A$5,INDEX(Assoziation!$G$2:$G$96,MATCH(1,(A1801=Assoziation!$A$2:$A$96) * (Species!B1801=Assoziation!$B$2:$B$96) * (Species!C1801=Assoziation!$C$2:$C$96) * (Species!D1801=Assoziation!$D$2:$D$96),0)),"")))</f>
        <v>Fettwiesen und -weiden</v>
      </c>
      <c r="H1801" s="11" t="s">
        <v>1711</v>
      </c>
      <c r="I1801" s="10">
        <v>0</v>
      </c>
      <c r="J1801" s="10">
        <v>0</v>
      </c>
      <c r="K1801" s="10">
        <v>0</v>
      </c>
      <c r="L1801" t="str">
        <f t="shared" si="154"/>
        <v xml:space="preserve">Medicago </v>
      </c>
      <c r="M1801" t="str">
        <f t="shared" si="155"/>
        <v xml:space="preserve"> lupulina</v>
      </c>
      <c r="N1801" t="str">
        <f t="shared" si="156"/>
        <v/>
      </c>
      <c r="O1801" t="str">
        <f t="shared" si="158"/>
        <v>Species</v>
      </c>
      <c r="P1801" t="str">
        <f t="shared" si="157"/>
        <v>L.</v>
      </c>
      <c r="Q1801" t="str">
        <f>LOOKUP(A1801,Formation!$A$2:$A$10,Formation!$B$2:$B$10)</f>
        <v>Grünland (Naturrasen, Wiesen und Weiden)</v>
      </c>
      <c r="R1801" t="str" cm="1">
        <f t="array" ref="R1801">INDEX(Klasse!$D$2:$D$42,MATCH(1,(A1801=Klasse!$A$2:$A$42) * (Species!B1801=Klasse!$B$2:$B$42),0))</f>
        <v>Fettwiesen und -weiden</v>
      </c>
    </row>
    <row r="1802" spans="1:18" x14ac:dyDescent="0.3">
      <c r="A1802" s="10">
        <v>4</v>
      </c>
      <c r="B1802" s="10">
        <v>5</v>
      </c>
      <c r="E1802" t="str">
        <f>IF(C1802="",Options!$A$3,IF(D1802="",Options!$A$4,Options!$A$5))</f>
        <v>Klasse</v>
      </c>
      <c r="F1802" t="str" cm="1">
        <f t="array" ref="F1802">IF(E1802=Options!$A$3,"",IF(E1802=Options!$A$4,INDEX(Verband!$E$2:$E$179,MATCH(1,(A1802=Verband!$A$2:$A$179) * (Species!B1802=Verband!$B$2:$B$179) * (Species!C1802=Verband!$C$2:$C$179),0)),IF(E1802=Options!$A$5,INDEX(Assoziation!$F$2:$F$96,MATCH(1,(A1802=Assoziation!$A$2:$A$96) * (Species!B1802=Assoziation!$B$2:$B$96) * (Species!C1802=Assoziation!$C$2:$C$96) * (Species!D1802=Assoziation!$D$2:$D$96),0)),"")))</f>
        <v/>
      </c>
      <c r="G1802" t="str" cm="1">
        <f t="array" ref="G1802">IF(E1802=Options!$A$3,INDEX(Klasse!$D$2:$D$42,MATCH(1,(A1802=Klasse!$A$2:$A$42) * (Species!B1802=Klasse!$B$2:$B$42),0)),IF(E1802=Options!$A$4,INDEX(Verband!$F$2:$F$179,MATCH(1,(A1802=Verband!$A$2:$A$179) * (Species!B1802=Verband!$B$2:$B$179) * (Species!C1802=Verband!$C$2:$C$179),0)),IF(E1802=Options!$A$5,INDEX(Assoziation!$G$2:$G$96,MATCH(1,(A1802=Assoziation!$A$2:$A$96) * (Species!B1802=Assoziation!$B$2:$B$96) * (Species!C1802=Assoziation!$C$2:$C$96) * (Species!D1802=Assoziation!$D$2:$D$96),0)),"")))</f>
        <v>Fettwiesen und -weiden</v>
      </c>
      <c r="H1802" s="11" t="s">
        <v>1712</v>
      </c>
      <c r="I1802" s="10">
        <v>0</v>
      </c>
      <c r="J1802" s="10">
        <v>0</v>
      </c>
      <c r="K1802" s="10">
        <v>0</v>
      </c>
      <c r="L1802" t="str">
        <f t="shared" si="154"/>
        <v xml:space="preserve">Phleum </v>
      </c>
      <c r="M1802" t="str">
        <f t="shared" si="155"/>
        <v xml:space="preserve"> pratense</v>
      </c>
      <c r="N1802" t="str">
        <f t="shared" si="156"/>
        <v/>
      </c>
      <c r="O1802" t="str">
        <f t="shared" si="158"/>
        <v>Species</v>
      </c>
      <c r="P1802" t="str">
        <f t="shared" si="157"/>
        <v>L.</v>
      </c>
      <c r="Q1802" t="str">
        <f>LOOKUP(A1802,Formation!$A$2:$A$10,Formation!$B$2:$B$10)</f>
        <v>Grünland (Naturrasen, Wiesen und Weiden)</v>
      </c>
      <c r="R1802" t="str" cm="1">
        <f t="array" ref="R1802">INDEX(Klasse!$D$2:$D$42,MATCH(1,(A1802=Klasse!$A$2:$A$42) * (Species!B1802=Klasse!$B$2:$B$42),0))</f>
        <v>Fettwiesen und -weiden</v>
      </c>
    </row>
    <row r="1803" spans="1:18" x14ac:dyDescent="0.3">
      <c r="A1803" s="10">
        <v>4</v>
      </c>
      <c r="B1803" s="10">
        <v>5</v>
      </c>
      <c r="E1803" t="str">
        <f>IF(C1803="",Options!$A$3,IF(D1803="",Options!$A$4,Options!$A$5))</f>
        <v>Klasse</v>
      </c>
      <c r="F1803" t="str" cm="1">
        <f t="array" ref="F1803">IF(E1803=Options!$A$3,"",IF(E1803=Options!$A$4,INDEX(Verband!$E$2:$E$179,MATCH(1,(A1803=Verband!$A$2:$A$179) * (Species!B1803=Verband!$B$2:$B$179) * (Species!C1803=Verband!$C$2:$C$179),0)),IF(E1803=Options!$A$5,INDEX(Assoziation!$F$2:$F$96,MATCH(1,(A1803=Assoziation!$A$2:$A$96) * (Species!B1803=Assoziation!$B$2:$B$96) * (Species!C1803=Assoziation!$C$2:$C$96) * (Species!D1803=Assoziation!$D$2:$D$96),0)),"")))</f>
        <v/>
      </c>
      <c r="G1803" t="str" cm="1">
        <f t="array" ref="G1803">IF(E1803=Options!$A$3,INDEX(Klasse!$D$2:$D$42,MATCH(1,(A1803=Klasse!$A$2:$A$42) * (Species!B1803=Klasse!$B$2:$B$42),0)),IF(E1803=Options!$A$4,INDEX(Verband!$F$2:$F$179,MATCH(1,(A1803=Verband!$A$2:$A$179) * (Species!B1803=Verband!$B$2:$B$179) * (Species!C1803=Verband!$C$2:$C$179),0)),IF(E1803=Options!$A$5,INDEX(Assoziation!$G$2:$G$96,MATCH(1,(A1803=Assoziation!$A$2:$A$96) * (Species!B1803=Assoziation!$B$2:$B$96) * (Species!C1803=Assoziation!$C$2:$C$96) * (Species!D1803=Assoziation!$D$2:$D$96),0)),"")))</f>
        <v>Fettwiesen und -weiden</v>
      </c>
      <c r="H1803" s="11" t="s">
        <v>1713</v>
      </c>
      <c r="I1803" s="10">
        <v>0</v>
      </c>
      <c r="J1803" s="10">
        <v>0</v>
      </c>
      <c r="K1803" s="10">
        <v>0</v>
      </c>
      <c r="L1803" t="str">
        <f t="shared" si="154"/>
        <v xml:space="preserve">Poa </v>
      </c>
      <c r="M1803" t="str">
        <f t="shared" si="155"/>
        <v xml:space="preserve"> pratensis</v>
      </c>
      <c r="N1803" t="str">
        <f t="shared" si="156"/>
        <v/>
      </c>
      <c r="O1803" t="str">
        <f t="shared" si="158"/>
        <v>Species</v>
      </c>
      <c r="P1803" t="str">
        <f t="shared" si="157"/>
        <v>L.</v>
      </c>
      <c r="Q1803" t="str">
        <f>LOOKUP(A1803,Formation!$A$2:$A$10,Formation!$B$2:$B$10)</f>
        <v>Grünland (Naturrasen, Wiesen und Weiden)</v>
      </c>
      <c r="R1803" t="str" cm="1">
        <f t="array" ref="R1803">INDEX(Klasse!$D$2:$D$42,MATCH(1,(A1803=Klasse!$A$2:$A$42) * (Species!B1803=Klasse!$B$2:$B$42),0))</f>
        <v>Fettwiesen und -weiden</v>
      </c>
    </row>
    <row r="1804" spans="1:18" x14ac:dyDescent="0.3">
      <c r="A1804" s="10">
        <v>4</v>
      </c>
      <c r="B1804" s="10">
        <v>5</v>
      </c>
      <c r="E1804" t="str">
        <f>IF(C1804="",Options!$A$3,IF(D1804="",Options!$A$4,Options!$A$5))</f>
        <v>Klasse</v>
      </c>
      <c r="F1804" t="str" cm="1">
        <f t="array" ref="F1804">IF(E1804=Options!$A$3,"",IF(E1804=Options!$A$4,INDEX(Verband!$E$2:$E$179,MATCH(1,(A1804=Verband!$A$2:$A$179) * (Species!B1804=Verband!$B$2:$B$179) * (Species!C1804=Verband!$C$2:$C$179),0)),IF(E1804=Options!$A$5,INDEX(Assoziation!$F$2:$F$96,MATCH(1,(A1804=Assoziation!$A$2:$A$96) * (Species!B1804=Assoziation!$B$2:$B$96) * (Species!C1804=Assoziation!$C$2:$C$96) * (Species!D1804=Assoziation!$D$2:$D$96),0)),"")))</f>
        <v/>
      </c>
      <c r="G1804" t="str" cm="1">
        <f t="array" ref="G1804">IF(E1804=Options!$A$3,INDEX(Klasse!$D$2:$D$42,MATCH(1,(A1804=Klasse!$A$2:$A$42) * (Species!B1804=Klasse!$B$2:$B$42),0)),IF(E1804=Options!$A$4,INDEX(Verband!$F$2:$F$179,MATCH(1,(A1804=Verband!$A$2:$A$179) * (Species!B1804=Verband!$B$2:$B$179) * (Species!C1804=Verband!$C$2:$C$179),0)),IF(E1804=Options!$A$5,INDEX(Assoziation!$G$2:$G$96,MATCH(1,(A1804=Assoziation!$A$2:$A$96) * (Species!B1804=Assoziation!$B$2:$B$96) * (Species!C1804=Assoziation!$C$2:$C$96) * (Species!D1804=Assoziation!$D$2:$D$96),0)),"")))</f>
        <v>Fettwiesen und -weiden</v>
      </c>
      <c r="H1804" s="11" t="s">
        <v>1714</v>
      </c>
      <c r="I1804" s="10">
        <v>0</v>
      </c>
      <c r="J1804" s="10">
        <v>0</v>
      </c>
      <c r="K1804" s="10">
        <v>0</v>
      </c>
      <c r="L1804" t="str">
        <f t="shared" si="154"/>
        <v xml:space="preserve">Poa </v>
      </c>
      <c r="M1804" t="str">
        <f t="shared" si="155"/>
        <v xml:space="preserve"> trivialis</v>
      </c>
      <c r="N1804" t="str">
        <f t="shared" si="156"/>
        <v>trivialis</v>
      </c>
      <c r="O1804" t="str">
        <f t="shared" si="158"/>
        <v>Subspecies</v>
      </c>
      <c r="P1804" t="str">
        <f t="shared" si="157"/>
        <v/>
      </c>
      <c r="Q1804" t="str">
        <f>LOOKUP(A1804,Formation!$A$2:$A$10,Formation!$B$2:$B$10)</f>
        <v>Grünland (Naturrasen, Wiesen und Weiden)</v>
      </c>
      <c r="R1804" t="str" cm="1">
        <f t="array" ref="R1804">INDEX(Klasse!$D$2:$D$42,MATCH(1,(A1804=Klasse!$A$2:$A$42) * (Species!B1804=Klasse!$B$2:$B$42),0))</f>
        <v>Fettwiesen und -weiden</v>
      </c>
    </row>
    <row r="1805" spans="1:18" x14ac:dyDescent="0.3">
      <c r="A1805" s="10">
        <v>4</v>
      </c>
      <c r="B1805" s="10">
        <v>5</v>
      </c>
      <c r="E1805" t="str">
        <f>IF(C1805="",Options!$A$3,IF(D1805="",Options!$A$4,Options!$A$5))</f>
        <v>Klasse</v>
      </c>
      <c r="F1805" t="str" cm="1">
        <f t="array" ref="F1805">IF(E1805=Options!$A$3,"",IF(E1805=Options!$A$4,INDEX(Verband!$E$2:$E$179,MATCH(1,(A1805=Verband!$A$2:$A$179) * (Species!B1805=Verband!$B$2:$B$179) * (Species!C1805=Verband!$C$2:$C$179),0)),IF(E1805=Options!$A$5,INDEX(Assoziation!$F$2:$F$96,MATCH(1,(A1805=Assoziation!$A$2:$A$96) * (Species!B1805=Assoziation!$B$2:$B$96) * (Species!C1805=Assoziation!$C$2:$C$96) * (Species!D1805=Assoziation!$D$2:$D$96),0)),"")))</f>
        <v/>
      </c>
      <c r="G1805" t="str" cm="1">
        <f t="array" ref="G1805">IF(E1805=Options!$A$3,INDEX(Klasse!$D$2:$D$42,MATCH(1,(A1805=Klasse!$A$2:$A$42) * (Species!B1805=Klasse!$B$2:$B$42),0)),IF(E1805=Options!$A$4,INDEX(Verband!$F$2:$F$179,MATCH(1,(A1805=Verband!$A$2:$A$179) * (Species!B1805=Verband!$B$2:$B$179) * (Species!C1805=Verband!$C$2:$C$179),0)),IF(E1805=Options!$A$5,INDEX(Assoziation!$G$2:$G$96,MATCH(1,(A1805=Assoziation!$A$2:$A$96) * (Species!B1805=Assoziation!$B$2:$B$96) * (Species!C1805=Assoziation!$C$2:$C$96) * (Species!D1805=Assoziation!$D$2:$D$96),0)),"")))</f>
        <v>Fettwiesen und -weiden</v>
      </c>
      <c r="H1805" s="11" t="s">
        <v>1715</v>
      </c>
      <c r="I1805" s="10">
        <v>0</v>
      </c>
      <c r="J1805" s="10">
        <v>0</v>
      </c>
      <c r="K1805" s="10">
        <v>0</v>
      </c>
      <c r="L1805" t="str">
        <f t="shared" si="154"/>
        <v xml:space="preserve">Prunella </v>
      </c>
      <c r="M1805" t="str">
        <f t="shared" si="155"/>
        <v xml:space="preserve"> vulgaris</v>
      </c>
      <c r="N1805" t="str">
        <f t="shared" si="156"/>
        <v/>
      </c>
      <c r="O1805" t="str">
        <f t="shared" si="158"/>
        <v>Species</v>
      </c>
      <c r="P1805" t="str">
        <f t="shared" si="157"/>
        <v>L.</v>
      </c>
      <c r="Q1805" t="str">
        <f>LOOKUP(A1805,Formation!$A$2:$A$10,Formation!$B$2:$B$10)</f>
        <v>Grünland (Naturrasen, Wiesen und Weiden)</v>
      </c>
      <c r="R1805" t="str" cm="1">
        <f t="array" ref="R1805">INDEX(Klasse!$D$2:$D$42,MATCH(1,(A1805=Klasse!$A$2:$A$42) * (Species!B1805=Klasse!$B$2:$B$42),0))</f>
        <v>Fettwiesen und -weiden</v>
      </c>
    </row>
    <row r="1806" spans="1:18" x14ac:dyDescent="0.3">
      <c r="A1806" s="10">
        <v>4</v>
      </c>
      <c r="B1806" s="10">
        <v>5</v>
      </c>
      <c r="E1806" t="str">
        <f>IF(C1806="",Options!$A$3,IF(D1806="",Options!$A$4,Options!$A$5))</f>
        <v>Klasse</v>
      </c>
      <c r="F1806" t="str" cm="1">
        <f t="array" ref="F1806">IF(E1806=Options!$A$3,"",IF(E1806=Options!$A$4,INDEX(Verband!$E$2:$E$179,MATCH(1,(A1806=Verband!$A$2:$A$179) * (Species!B1806=Verband!$B$2:$B$179) * (Species!C1806=Verband!$C$2:$C$179),0)),IF(E1806=Options!$A$5,INDEX(Assoziation!$F$2:$F$96,MATCH(1,(A1806=Assoziation!$A$2:$A$96) * (Species!B1806=Assoziation!$B$2:$B$96) * (Species!C1806=Assoziation!$C$2:$C$96) * (Species!D1806=Assoziation!$D$2:$D$96),0)),"")))</f>
        <v/>
      </c>
      <c r="G1806" t="str" cm="1">
        <f t="array" ref="G1806">IF(E1806=Options!$A$3,INDEX(Klasse!$D$2:$D$42,MATCH(1,(A1806=Klasse!$A$2:$A$42) * (Species!B1806=Klasse!$B$2:$B$42),0)),IF(E1806=Options!$A$4,INDEX(Verband!$F$2:$F$179,MATCH(1,(A1806=Verband!$A$2:$A$179) * (Species!B1806=Verband!$B$2:$B$179) * (Species!C1806=Verband!$C$2:$C$179),0)),IF(E1806=Options!$A$5,INDEX(Assoziation!$G$2:$G$96,MATCH(1,(A1806=Assoziation!$A$2:$A$96) * (Species!B1806=Assoziation!$B$2:$B$96) * (Species!C1806=Assoziation!$C$2:$C$96) * (Species!D1806=Assoziation!$D$2:$D$96),0)),"")))</f>
        <v>Fettwiesen und -weiden</v>
      </c>
      <c r="H1806" s="11" t="s">
        <v>1716</v>
      </c>
      <c r="I1806" s="10">
        <v>0</v>
      </c>
      <c r="J1806" s="10">
        <v>0</v>
      </c>
      <c r="K1806" s="10">
        <v>0</v>
      </c>
      <c r="L1806" t="str">
        <f t="shared" si="154"/>
        <v xml:space="preserve">Ranunculus </v>
      </c>
      <c r="M1806" t="str">
        <f t="shared" si="155"/>
        <v xml:space="preserve"> acris</v>
      </c>
      <c r="N1806" t="str">
        <f t="shared" si="156"/>
        <v/>
      </c>
      <c r="O1806" t="str">
        <f t="shared" si="158"/>
        <v>Species</v>
      </c>
      <c r="P1806" t="str">
        <f t="shared" si="157"/>
        <v>L.</v>
      </c>
      <c r="Q1806" t="str">
        <f>LOOKUP(A1806,Formation!$A$2:$A$10,Formation!$B$2:$B$10)</f>
        <v>Grünland (Naturrasen, Wiesen und Weiden)</v>
      </c>
      <c r="R1806" t="str" cm="1">
        <f t="array" ref="R1806">INDEX(Klasse!$D$2:$D$42,MATCH(1,(A1806=Klasse!$A$2:$A$42) * (Species!B1806=Klasse!$B$2:$B$42),0))</f>
        <v>Fettwiesen und -weiden</v>
      </c>
    </row>
    <row r="1807" spans="1:18" x14ac:dyDescent="0.3">
      <c r="A1807" s="10">
        <v>4</v>
      </c>
      <c r="B1807" s="10">
        <v>5</v>
      </c>
      <c r="E1807" t="str">
        <f>IF(C1807="",Options!$A$3,IF(D1807="",Options!$A$4,Options!$A$5))</f>
        <v>Klasse</v>
      </c>
      <c r="F1807" t="str" cm="1">
        <f t="array" ref="F1807">IF(E1807=Options!$A$3,"",IF(E1807=Options!$A$4,INDEX(Verband!$E$2:$E$179,MATCH(1,(A1807=Verband!$A$2:$A$179) * (Species!B1807=Verband!$B$2:$B$179) * (Species!C1807=Verband!$C$2:$C$179),0)),IF(E1807=Options!$A$5,INDEX(Assoziation!$F$2:$F$96,MATCH(1,(A1807=Assoziation!$A$2:$A$96) * (Species!B1807=Assoziation!$B$2:$B$96) * (Species!C1807=Assoziation!$C$2:$C$96) * (Species!D1807=Assoziation!$D$2:$D$96),0)),"")))</f>
        <v/>
      </c>
      <c r="G1807" t="str" cm="1">
        <f t="array" ref="G1807">IF(E1807=Options!$A$3,INDEX(Klasse!$D$2:$D$42,MATCH(1,(A1807=Klasse!$A$2:$A$42) * (Species!B1807=Klasse!$B$2:$B$42),0)),IF(E1807=Options!$A$4,INDEX(Verband!$F$2:$F$179,MATCH(1,(A1807=Verband!$A$2:$A$179) * (Species!B1807=Verband!$B$2:$B$179) * (Species!C1807=Verband!$C$2:$C$179),0)),IF(E1807=Options!$A$5,INDEX(Assoziation!$G$2:$G$96,MATCH(1,(A1807=Assoziation!$A$2:$A$96) * (Species!B1807=Assoziation!$B$2:$B$96) * (Species!C1807=Assoziation!$C$2:$C$96) * (Species!D1807=Assoziation!$D$2:$D$96),0)),"")))</f>
        <v>Fettwiesen und -weiden</v>
      </c>
      <c r="H1807" s="11" t="s">
        <v>1717</v>
      </c>
      <c r="I1807" s="10">
        <v>0</v>
      </c>
      <c r="J1807" s="10">
        <v>0</v>
      </c>
      <c r="K1807" s="10">
        <v>0</v>
      </c>
      <c r="L1807" t="str">
        <f t="shared" si="154"/>
        <v xml:space="preserve">Rumex </v>
      </c>
      <c r="M1807" t="str">
        <f t="shared" si="155"/>
        <v xml:space="preserve"> acetosa</v>
      </c>
      <c r="N1807" t="str">
        <f t="shared" si="156"/>
        <v/>
      </c>
      <c r="O1807" t="str">
        <f t="shared" si="158"/>
        <v>Species</v>
      </c>
      <c r="P1807" t="str">
        <f t="shared" si="157"/>
        <v>L.</v>
      </c>
      <c r="Q1807" t="str">
        <f>LOOKUP(A1807,Formation!$A$2:$A$10,Formation!$B$2:$B$10)</f>
        <v>Grünland (Naturrasen, Wiesen und Weiden)</v>
      </c>
      <c r="R1807" t="str" cm="1">
        <f t="array" ref="R1807">INDEX(Klasse!$D$2:$D$42,MATCH(1,(A1807=Klasse!$A$2:$A$42) * (Species!B1807=Klasse!$B$2:$B$42),0))</f>
        <v>Fettwiesen und -weiden</v>
      </c>
    </row>
    <row r="1808" spans="1:18" x14ac:dyDescent="0.3">
      <c r="A1808" s="10">
        <v>4</v>
      </c>
      <c r="B1808" s="10">
        <v>5</v>
      </c>
      <c r="E1808" t="str">
        <f>IF(C1808="",Options!$A$3,IF(D1808="",Options!$A$4,Options!$A$5))</f>
        <v>Klasse</v>
      </c>
      <c r="F1808" t="str" cm="1">
        <f t="array" ref="F1808">IF(E1808=Options!$A$3,"",IF(E1808=Options!$A$4,INDEX(Verband!$E$2:$E$179,MATCH(1,(A1808=Verband!$A$2:$A$179) * (Species!B1808=Verband!$B$2:$B$179) * (Species!C1808=Verband!$C$2:$C$179),0)),IF(E1808=Options!$A$5,INDEX(Assoziation!$F$2:$F$96,MATCH(1,(A1808=Assoziation!$A$2:$A$96) * (Species!B1808=Assoziation!$B$2:$B$96) * (Species!C1808=Assoziation!$C$2:$C$96) * (Species!D1808=Assoziation!$D$2:$D$96),0)),"")))</f>
        <v/>
      </c>
      <c r="G1808" t="str" cm="1">
        <f t="array" ref="G1808">IF(E1808=Options!$A$3,INDEX(Klasse!$D$2:$D$42,MATCH(1,(A1808=Klasse!$A$2:$A$42) * (Species!B1808=Klasse!$B$2:$B$42),0)),IF(E1808=Options!$A$4,INDEX(Verband!$F$2:$F$179,MATCH(1,(A1808=Verband!$A$2:$A$179) * (Species!B1808=Verband!$B$2:$B$179) * (Species!C1808=Verband!$C$2:$C$179),0)),IF(E1808=Options!$A$5,INDEX(Assoziation!$G$2:$G$96,MATCH(1,(A1808=Assoziation!$A$2:$A$96) * (Species!B1808=Assoziation!$B$2:$B$96) * (Species!C1808=Assoziation!$C$2:$C$96) * (Species!D1808=Assoziation!$D$2:$D$96),0)),"")))</f>
        <v>Fettwiesen und -weiden</v>
      </c>
      <c r="H1808" s="11" t="s">
        <v>1718</v>
      </c>
      <c r="I1808" s="10">
        <v>0</v>
      </c>
      <c r="J1808" s="10">
        <v>0</v>
      </c>
      <c r="K1808" s="10">
        <v>0</v>
      </c>
      <c r="L1808" t="str">
        <f t="shared" si="154"/>
        <v xml:space="preserve">Silene </v>
      </c>
      <c r="M1808" t="str">
        <f t="shared" si="155"/>
        <v xml:space="preserve"> vulgaris</v>
      </c>
      <c r="N1808" t="str">
        <f t="shared" si="156"/>
        <v>vulgaris</v>
      </c>
      <c r="O1808" t="str">
        <f t="shared" si="158"/>
        <v>Subspecies</v>
      </c>
      <c r="P1808" t="str">
        <f t="shared" si="157"/>
        <v/>
      </c>
      <c r="Q1808" t="str">
        <f>LOOKUP(A1808,Formation!$A$2:$A$10,Formation!$B$2:$B$10)</f>
        <v>Grünland (Naturrasen, Wiesen und Weiden)</v>
      </c>
      <c r="R1808" t="str" cm="1">
        <f t="array" ref="R1808">INDEX(Klasse!$D$2:$D$42,MATCH(1,(A1808=Klasse!$A$2:$A$42) * (Species!B1808=Klasse!$B$2:$B$42),0))</f>
        <v>Fettwiesen und -weiden</v>
      </c>
    </row>
    <row r="1809" spans="1:18" x14ac:dyDescent="0.3">
      <c r="A1809" s="10">
        <v>4</v>
      </c>
      <c r="B1809" s="10">
        <v>5</v>
      </c>
      <c r="E1809" t="str">
        <f>IF(C1809="",Options!$A$3,IF(D1809="",Options!$A$4,Options!$A$5))</f>
        <v>Klasse</v>
      </c>
      <c r="F1809" t="str" cm="1">
        <f t="array" ref="F1809">IF(E1809=Options!$A$3,"",IF(E1809=Options!$A$4,INDEX(Verband!$E$2:$E$179,MATCH(1,(A1809=Verband!$A$2:$A$179) * (Species!B1809=Verband!$B$2:$B$179) * (Species!C1809=Verband!$C$2:$C$179),0)),IF(E1809=Options!$A$5,INDEX(Assoziation!$F$2:$F$96,MATCH(1,(A1809=Assoziation!$A$2:$A$96) * (Species!B1809=Assoziation!$B$2:$B$96) * (Species!C1809=Assoziation!$C$2:$C$96) * (Species!D1809=Assoziation!$D$2:$D$96),0)),"")))</f>
        <v/>
      </c>
      <c r="G1809" t="str" cm="1">
        <f t="array" ref="G1809">IF(E1809=Options!$A$3,INDEX(Klasse!$D$2:$D$42,MATCH(1,(A1809=Klasse!$A$2:$A$42) * (Species!B1809=Klasse!$B$2:$B$42),0)),IF(E1809=Options!$A$4,INDEX(Verband!$F$2:$F$179,MATCH(1,(A1809=Verband!$A$2:$A$179) * (Species!B1809=Verband!$B$2:$B$179) * (Species!C1809=Verband!$C$2:$C$179),0)),IF(E1809=Options!$A$5,INDEX(Assoziation!$G$2:$G$96,MATCH(1,(A1809=Assoziation!$A$2:$A$96) * (Species!B1809=Assoziation!$B$2:$B$96) * (Species!C1809=Assoziation!$C$2:$C$96) * (Species!D1809=Assoziation!$D$2:$D$96),0)),"")))</f>
        <v>Fettwiesen und -weiden</v>
      </c>
      <c r="H1809" s="11" t="s">
        <v>1719</v>
      </c>
      <c r="I1809" s="10">
        <v>0</v>
      </c>
      <c r="J1809" s="10">
        <v>0</v>
      </c>
      <c r="K1809" s="10">
        <v>0</v>
      </c>
      <c r="L1809" t="str">
        <f t="shared" si="154"/>
        <v xml:space="preserve">Taraxacum </v>
      </c>
      <c r="M1809" t="str">
        <f t="shared" si="155"/>
        <v xml:space="preserve"> officinale</v>
      </c>
      <c r="N1809" t="str">
        <f t="shared" si="156"/>
        <v/>
      </c>
      <c r="O1809" t="str">
        <f t="shared" si="158"/>
        <v>aggr</v>
      </c>
      <c r="P1809" t="str">
        <f t="shared" si="157"/>
        <v/>
      </c>
      <c r="Q1809" t="str">
        <f>LOOKUP(A1809,Formation!$A$2:$A$10,Formation!$B$2:$B$10)</f>
        <v>Grünland (Naturrasen, Wiesen und Weiden)</v>
      </c>
      <c r="R1809" t="str" cm="1">
        <f t="array" ref="R1809">INDEX(Klasse!$D$2:$D$42,MATCH(1,(A1809=Klasse!$A$2:$A$42) * (Species!B1809=Klasse!$B$2:$B$42),0))</f>
        <v>Fettwiesen und -weiden</v>
      </c>
    </row>
    <row r="1810" spans="1:18" x14ac:dyDescent="0.3">
      <c r="A1810" s="10">
        <v>4</v>
      </c>
      <c r="B1810" s="10">
        <v>5</v>
      </c>
      <c r="E1810" t="str">
        <f>IF(C1810="",Options!$A$3,IF(D1810="",Options!$A$4,Options!$A$5))</f>
        <v>Klasse</v>
      </c>
      <c r="F1810" t="str" cm="1">
        <f t="array" ref="F1810">IF(E1810=Options!$A$3,"",IF(E1810=Options!$A$4,INDEX(Verband!$E$2:$E$179,MATCH(1,(A1810=Verband!$A$2:$A$179) * (Species!B1810=Verband!$B$2:$B$179) * (Species!C1810=Verband!$C$2:$C$179),0)),IF(E1810=Options!$A$5,INDEX(Assoziation!$F$2:$F$96,MATCH(1,(A1810=Assoziation!$A$2:$A$96) * (Species!B1810=Assoziation!$B$2:$B$96) * (Species!C1810=Assoziation!$C$2:$C$96) * (Species!D1810=Assoziation!$D$2:$D$96),0)),"")))</f>
        <v/>
      </c>
      <c r="G1810" t="str" cm="1">
        <f t="array" ref="G1810">IF(E1810=Options!$A$3,INDEX(Klasse!$D$2:$D$42,MATCH(1,(A1810=Klasse!$A$2:$A$42) * (Species!B1810=Klasse!$B$2:$B$42),0)),IF(E1810=Options!$A$4,INDEX(Verband!$F$2:$F$179,MATCH(1,(A1810=Verband!$A$2:$A$179) * (Species!B1810=Verband!$B$2:$B$179) * (Species!C1810=Verband!$C$2:$C$179),0)),IF(E1810=Options!$A$5,INDEX(Assoziation!$G$2:$G$96,MATCH(1,(A1810=Assoziation!$A$2:$A$96) * (Species!B1810=Assoziation!$B$2:$B$96) * (Species!C1810=Assoziation!$C$2:$C$96) * (Species!D1810=Assoziation!$D$2:$D$96),0)),"")))</f>
        <v>Fettwiesen und -weiden</v>
      </c>
      <c r="H1810" s="11" t="s">
        <v>1720</v>
      </c>
      <c r="I1810" s="10">
        <v>0</v>
      </c>
      <c r="J1810" s="10">
        <v>0</v>
      </c>
      <c r="K1810" s="10">
        <v>0</v>
      </c>
      <c r="L1810" t="str">
        <f t="shared" si="154"/>
        <v xml:space="preserve">Trifolium </v>
      </c>
      <c r="M1810" t="str">
        <f t="shared" si="155"/>
        <v xml:space="preserve"> pratense</v>
      </c>
      <c r="N1810" t="str">
        <f t="shared" si="156"/>
        <v>pratense</v>
      </c>
      <c r="O1810" t="str">
        <f t="shared" si="158"/>
        <v>Subspecies</v>
      </c>
      <c r="P1810" t="str">
        <f t="shared" si="157"/>
        <v/>
      </c>
      <c r="Q1810" t="str">
        <f>LOOKUP(A1810,Formation!$A$2:$A$10,Formation!$B$2:$B$10)</f>
        <v>Grünland (Naturrasen, Wiesen und Weiden)</v>
      </c>
      <c r="R1810" t="str" cm="1">
        <f t="array" ref="R1810">INDEX(Klasse!$D$2:$D$42,MATCH(1,(A1810=Klasse!$A$2:$A$42) * (Species!B1810=Klasse!$B$2:$B$42),0))</f>
        <v>Fettwiesen und -weiden</v>
      </c>
    </row>
    <row r="1811" spans="1:18" x14ac:dyDescent="0.3">
      <c r="A1811" s="10">
        <v>4</v>
      </c>
      <c r="B1811" s="10">
        <v>5</v>
      </c>
      <c r="E1811" t="str">
        <f>IF(C1811="",Options!$A$3,IF(D1811="",Options!$A$4,Options!$A$5))</f>
        <v>Klasse</v>
      </c>
      <c r="F1811" t="str" cm="1">
        <f t="array" ref="F1811">IF(E1811=Options!$A$3,"",IF(E1811=Options!$A$4,INDEX(Verband!$E$2:$E$179,MATCH(1,(A1811=Verband!$A$2:$A$179) * (Species!B1811=Verband!$B$2:$B$179) * (Species!C1811=Verband!$C$2:$C$179),0)),IF(E1811=Options!$A$5,INDEX(Assoziation!$F$2:$F$96,MATCH(1,(A1811=Assoziation!$A$2:$A$96) * (Species!B1811=Assoziation!$B$2:$B$96) * (Species!C1811=Assoziation!$C$2:$C$96) * (Species!D1811=Assoziation!$D$2:$D$96),0)),"")))</f>
        <v/>
      </c>
      <c r="G1811" t="str" cm="1">
        <f t="array" ref="G1811">IF(E1811=Options!$A$3,INDEX(Klasse!$D$2:$D$42,MATCH(1,(A1811=Klasse!$A$2:$A$42) * (Species!B1811=Klasse!$B$2:$B$42),0)),IF(E1811=Options!$A$4,INDEX(Verband!$F$2:$F$179,MATCH(1,(A1811=Verband!$A$2:$A$179) * (Species!B1811=Verband!$B$2:$B$179) * (Species!C1811=Verband!$C$2:$C$179),0)),IF(E1811=Options!$A$5,INDEX(Assoziation!$G$2:$G$96,MATCH(1,(A1811=Assoziation!$A$2:$A$96) * (Species!B1811=Assoziation!$B$2:$B$96) * (Species!C1811=Assoziation!$C$2:$C$96) * (Species!D1811=Assoziation!$D$2:$D$96),0)),"")))</f>
        <v>Fettwiesen und -weiden</v>
      </c>
      <c r="H1811" s="11" t="s">
        <v>1721</v>
      </c>
      <c r="I1811" s="10">
        <v>0</v>
      </c>
      <c r="J1811" s="10">
        <v>0</v>
      </c>
      <c r="K1811" s="10">
        <v>0</v>
      </c>
      <c r="L1811" t="str">
        <f t="shared" si="154"/>
        <v xml:space="preserve">Trifolium </v>
      </c>
      <c r="M1811" t="str">
        <f t="shared" si="155"/>
        <v xml:space="preserve"> repens</v>
      </c>
      <c r="N1811" t="str">
        <f t="shared" si="156"/>
        <v>repens</v>
      </c>
      <c r="O1811" t="str">
        <f t="shared" si="158"/>
        <v>Subspecies</v>
      </c>
      <c r="P1811" t="str">
        <f t="shared" si="157"/>
        <v/>
      </c>
      <c r="Q1811" t="str">
        <f>LOOKUP(A1811,Formation!$A$2:$A$10,Formation!$B$2:$B$10)</f>
        <v>Grünland (Naturrasen, Wiesen und Weiden)</v>
      </c>
      <c r="R1811" t="str" cm="1">
        <f t="array" ref="R1811">INDEX(Klasse!$D$2:$D$42,MATCH(1,(A1811=Klasse!$A$2:$A$42) * (Species!B1811=Klasse!$B$2:$B$42),0))</f>
        <v>Fettwiesen und -weiden</v>
      </c>
    </row>
    <row r="1812" spans="1:18" x14ac:dyDescent="0.3">
      <c r="A1812" s="10">
        <v>4</v>
      </c>
      <c r="B1812" s="10">
        <v>5</v>
      </c>
      <c r="E1812" t="str">
        <f>IF(C1812="",Options!$A$3,IF(D1812="",Options!$A$4,Options!$A$5))</f>
        <v>Klasse</v>
      </c>
      <c r="F1812" t="str" cm="1">
        <f t="array" ref="F1812">IF(E1812=Options!$A$3,"",IF(E1812=Options!$A$4,INDEX(Verband!$E$2:$E$179,MATCH(1,(A1812=Verband!$A$2:$A$179) * (Species!B1812=Verband!$B$2:$B$179) * (Species!C1812=Verband!$C$2:$C$179),0)),IF(E1812=Options!$A$5,INDEX(Assoziation!$F$2:$F$96,MATCH(1,(A1812=Assoziation!$A$2:$A$96) * (Species!B1812=Assoziation!$B$2:$B$96) * (Species!C1812=Assoziation!$C$2:$C$96) * (Species!D1812=Assoziation!$D$2:$D$96),0)),"")))</f>
        <v/>
      </c>
      <c r="G1812" t="str" cm="1">
        <f t="array" ref="G1812">IF(E1812=Options!$A$3,INDEX(Klasse!$D$2:$D$42,MATCH(1,(A1812=Klasse!$A$2:$A$42) * (Species!B1812=Klasse!$B$2:$B$42),0)),IF(E1812=Options!$A$4,INDEX(Verband!$F$2:$F$179,MATCH(1,(A1812=Verband!$A$2:$A$179) * (Species!B1812=Verband!$B$2:$B$179) * (Species!C1812=Verband!$C$2:$C$179),0)),IF(E1812=Options!$A$5,INDEX(Assoziation!$G$2:$G$96,MATCH(1,(A1812=Assoziation!$A$2:$A$96) * (Species!B1812=Assoziation!$B$2:$B$96) * (Species!C1812=Assoziation!$C$2:$C$96) * (Species!D1812=Assoziation!$D$2:$D$96),0)),"")))</f>
        <v>Fettwiesen und -weiden</v>
      </c>
      <c r="H1812" s="11" t="s">
        <v>1722</v>
      </c>
      <c r="I1812" s="10">
        <v>0</v>
      </c>
      <c r="J1812" s="10">
        <v>0</v>
      </c>
      <c r="K1812" s="10">
        <v>0</v>
      </c>
      <c r="L1812" t="str">
        <f t="shared" si="154"/>
        <v xml:space="preserve">Trisetum </v>
      </c>
      <c r="M1812" t="str">
        <f t="shared" si="155"/>
        <v xml:space="preserve"> flavescens</v>
      </c>
      <c r="N1812" t="str">
        <f t="shared" si="156"/>
        <v/>
      </c>
      <c r="O1812" t="str">
        <f t="shared" si="158"/>
        <v>Species</v>
      </c>
      <c r="P1812" t="str">
        <f t="shared" si="157"/>
        <v>(L.) P. Beauv.</v>
      </c>
      <c r="Q1812" t="str">
        <f>LOOKUP(A1812,Formation!$A$2:$A$10,Formation!$B$2:$B$10)</f>
        <v>Grünland (Naturrasen, Wiesen und Weiden)</v>
      </c>
      <c r="R1812" t="str" cm="1">
        <f t="array" ref="R1812">INDEX(Klasse!$D$2:$D$42,MATCH(1,(A1812=Klasse!$A$2:$A$42) * (Species!B1812=Klasse!$B$2:$B$42),0))</f>
        <v>Fettwiesen und -weiden</v>
      </c>
    </row>
    <row r="1813" spans="1:18" x14ac:dyDescent="0.3">
      <c r="A1813" s="10">
        <v>4</v>
      </c>
      <c r="B1813" s="10">
        <v>5</v>
      </c>
      <c r="E1813" t="str">
        <f>IF(C1813="",Options!$A$3,IF(D1813="",Options!$A$4,Options!$A$5))</f>
        <v>Klasse</v>
      </c>
      <c r="F1813" t="str" cm="1">
        <f t="array" ref="F1813">IF(E1813=Options!$A$3,"",IF(E1813=Options!$A$4,INDEX(Verband!$E$2:$E$179,MATCH(1,(A1813=Verband!$A$2:$A$179) * (Species!B1813=Verband!$B$2:$B$179) * (Species!C1813=Verband!$C$2:$C$179),0)),IF(E1813=Options!$A$5,INDEX(Assoziation!$F$2:$F$96,MATCH(1,(A1813=Assoziation!$A$2:$A$96) * (Species!B1813=Assoziation!$B$2:$B$96) * (Species!C1813=Assoziation!$C$2:$C$96) * (Species!D1813=Assoziation!$D$2:$D$96),0)),"")))</f>
        <v/>
      </c>
      <c r="G1813" t="str" cm="1">
        <f t="array" ref="G1813">IF(E1813=Options!$A$3,INDEX(Klasse!$D$2:$D$42,MATCH(1,(A1813=Klasse!$A$2:$A$42) * (Species!B1813=Klasse!$B$2:$B$42),0)),IF(E1813=Options!$A$4,INDEX(Verband!$F$2:$F$179,MATCH(1,(A1813=Verband!$A$2:$A$179) * (Species!B1813=Verband!$B$2:$B$179) * (Species!C1813=Verband!$C$2:$C$179),0)),IF(E1813=Options!$A$5,INDEX(Assoziation!$G$2:$G$96,MATCH(1,(A1813=Assoziation!$A$2:$A$96) * (Species!B1813=Assoziation!$B$2:$B$96) * (Species!C1813=Assoziation!$C$2:$C$96) * (Species!D1813=Assoziation!$D$2:$D$96),0)),"")))</f>
        <v>Fettwiesen und -weiden</v>
      </c>
      <c r="H1813" s="11" t="s">
        <v>1723</v>
      </c>
      <c r="I1813" s="10">
        <v>0</v>
      </c>
      <c r="J1813" s="10">
        <v>0</v>
      </c>
      <c r="K1813" s="10">
        <v>0</v>
      </c>
      <c r="L1813" t="str">
        <f t="shared" si="154"/>
        <v xml:space="preserve">Veronica </v>
      </c>
      <c r="M1813" t="str">
        <f t="shared" si="155"/>
        <v xml:space="preserve"> chamaedrys</v>
      </c>
      <c r="N1813" t="str">
        <f t="shared" si="156"/>
        <v/>
      </c>
      <c r="O1813" t="str">
        <f t="shared" si="158"/>
        <v>Species</v>
      </c>
      <c r="P1813" t="str">
        <f t="shared" si="157"/>
        <v>L.</v>
      </c>
      <c r="Q1813" t="str">
        <f>LOOKUP(A1813,Formation!$A$2:$A$10,Formation!$B$2:$B$10)</f>
        <v>Grünland (Naturrasen, Wiesen und Weiden)</v>
      </c>
      <c r="R1813" t="str" cm="1">
        <f t="array" ref="R1813">INDEX(Klasse!$D$2:$D$42,MATCH(1,(A1813=Klasse!$A$2:$A$42) * (Species!B1813=Klasse!$B$2:$B$42),0))</f>
        <v>Fettwiesen und -weiden</v>
      </c>
    </row>
    <row r="1814" spans="1:18" x14ac:dyDescent="0.3">
      <c r="A1814" s="10">
        <v>4</v>
      </c>
      <c r="B1814" s="10">
        <v>5</v>
      </c>
      <c r="C1814" s="10">
        <v>1</v>
      </c>
      <c r="E1814" t="str">
        <f>IF(C1814="",Options!$A$3,IF(D1814="",Options!$A$4,Options!$A$5))</f>
        <v>Verband</v>
      </c>
      <c r="F1814" t="str" cm="1">
        <f t="array" ref="F1814">IF(E1814=Options!$A$3,"",IF(E1814=Options!$A$4,INDEX(Verband!$E$2:$E$179,MATCH(1,(A1814=Verband!$A$2:$A$179) * (Species!B1814=Verband!$B$2:$B$179) * (Species!C1814=Verband!$C$2:$C$179),0)),IF(E1814=Options!$A$5,INDEX(Assoziation!$F$2:$F$96,MATCH(1,(A1814=Assoziation!$A$2:$A$96) * (Species!B1814=Assoziation!$B$2:$B$96) * (Species!C1814=Assoziation!$C$2:$C$96) * (Species!D1814=Assoziation!$D$2:$D$96),0)),"")))</f>
        <v>Arrhenatherion</v>
      </c>
      <c r="G1814" t="str" cm="1">
        <f t="array" ref="G1814">IF(E1814=Options!$A$3,INDEX(Klasse!$D$2:$D$42,MATCH(1,(A1814=Klasse!$A$2:$A$42) * (Species!B1814=Klasse!$B$2:$B$42),0)),IF(E1814=Options!$A$4,INDEX(Verband!$F$2:$F$179,MATCH(1,(A1814=Verband!$A$2:$A$179) * (Species!B1814=Verband!$B$2:$B$179) * (Species!C1814=Verband!$C$2:$C$179),0)),IF(E1814=Options!$A$5,INDEX(Assoziation!$G$2:$G$96,MATCH(1,(A1814=Assoziation!$A$2:$A$96) * (Species!B1814=Assoziation!$B$2:$B$96) * (Species!C1814=Assoziation!$C$2:$C$96) * (Species!D1814=Assoziation!$D$2:$D$96),0)),"")))</f>
        <v>Talfettwiesen (Fromentalwiese)</v>
      </c>
      <c r="H1814" s="11" t="s">
        <v>1726</v>
      </c>
      <c r="I1814" s="10">
        <v>1</v>
      </c>
      <c r="J1814" s="10">
        <v>1</v>
      </c>
      <c r="K1814" s="10">
        <v>0</v>
      </c>
      <c r="L1814" t="str">
        <f t="shared" si="154"/>
        <v xml:space="preserve">Arrhenatherum </v>
      </c>
      <c r="M1814" t="str">
        <f t="shared" si="155"/>
        <v xml:space="preserve"> elatius</v>
      </c>
      <c r="N1814" t="str">
        <f t="shared" si="156"/>
        <v/>
      </c>
      <c r="O1814" t="str">
        <f t="shared" si="158"/>
        <v>Species</v>
      </c>
      <c r="P1814" t="str">
        <f t="shared" si="157"/>
        <v>(L.) J. Presl &amp; C. Presl</v>
      </c>
      <c r="Q1814" t="str">
        <f>LOOKUP(A1814,Formation!$A$2:$A$10,Formation!$B$2:$B$10)</f>
        <v>Grünland (Naturrasen, Wiesen und Weiden)</v>
      </c>
      <c r="R1814" t="str" cm="1">
        <f t="array" ref="R1814">INDEX(Klasse!$D$2:$D$42,MATCH(1,(A1814=Klasse!$A$2:$A$42) * (Species!B1814=Klasse!$B$2:$B$42),0))</f>
        <v>Fettwiesen und -weiden</v>
      </c>
    </row>
    <row r="1815" spans="1:18" x14ac:dyDescent="0.3">
      <c r="A1815" s="10">
        <v>4</v>
      </c>
      <c r="B1815" s="10">
        <v>5</v>
      </c>
      <c r="C1815" s="10">
        <v>1</v>
      </c>
      <c r="E1815" t="str">
        <f>IF(C1815="",Options!$A$3,IF(D1815="",Options!$A$4,Options!$A$5))</f>
        <v>Verband</v>
      </c>
      <c r="F1815" t="str" cm="1">
        <f t="array" ref="F1815">IF(E1815=Options!$A$3,"",IF(E1815=Options!$A$4,INDEX(Verband!$E$2:$E$179,MATCH(1,(A1815=Verband!$A$2:$A$179) * (Species!B1815=Verband!$B$2:$B$179) * (Species!C1815=Verband!$C$2:$C$179),0)),IF(E1815=Options!$A$5,INDEX(Assoziation!$F$2:$F$96,MATCH(1,(A1815=Assoziation!$A$2:$A$96) * (Species!B1815=Assoziation!$B$2:$B$96) * (Species!C1815=Assoziation!$C$2:$C$96) * (Species!D1815=Assoziation!$D$2:$D$96),0)),"")))</f>
        <v>Arrhenatherion</v>
      </c>
      <c r="G1815" t="str" cm="1">
        <f t="array" ref="G1815">IF(E1815=Options!$A$3,INDEX(Klasse!$D$2:$D$42,MATCH(1,(A1815=Klasse!$A$2:$A$42) * (Species!B1815=Klasse!$B$2:$B$42),0)),IF(E1815=Options!$A$4,INDEX(Verband!$F$2:$F$179,MATCH(1,(A1815=Verband!$A$2:$A$179) * (Species!B1815=Verband!$B$2:$B$179) * (Species!C1815=Verband!$C$2:$C$179),0)),IF(E1815=Options!$A$5,INDEX(Assoziation!$G$2:$G$96,MATCH(1,(A1815=Assoziation!$A$2:$A$96) * (Species!B1815=Assoziation!$B$2:$B$96) * (Species!C1815=Assoziation!$C$2:$C$96) * (Species!D1815=Assoziation!$D$2:$D$96),0)),"")))</f>
        <v>Talfettwiesen (Fromentalwiese)</v>
      </c>
      <c r="H1815" s="11" t="s">
        <v>1727</v>
      </c>
      <c r="I1815" s="10">
        <v>1</v>
      </c>
      <c r="J1815" s="10">
        <v>0</v>
      </c>
      <c r="K1815" s="10">
        <v>0</v>
      </c>
      <c r="L1815" t="str">
        <f t="shared" si="154"/>
        <v xml:space="preserve">Campanula </v>
      </c>
      <c r="M1815" t="str">
        <f t="shared" si="155"/>
        <v xml:space="preserve"> patula</v>
      </c>
      <c r="N1815" t="str">
        <f t="shared" si="156"/>
        <v>patula</v>
      </c>
      <c r="O1815" t="str">
        <f t="shared" si="158"/>
        <v>Subspecies</v>
      </c>
      <c r="P1815" t="str">
        <f t="shared" si="157"/>
        <v/>
      </c>
      <c r="Q1815" t="str">
        <f>LOOKUP(A1815,Formation!$A$2:$A$10,Formation!$B$2:$B$10)</f>
        <v>Grünland (Naturrasen, Wiesen und Weiden)</v>
      </c>
      <c r="R1815" t="str" cm="1">
        <f t="array" ref="R1815">INDEX(Klasse!$D$2:$D$42,MATCH(1,(A1815=Klasse!$A$2:$A$42) * (Species!B1815=Klasse!$B$2:$B$42),0))</f>
        <v>Fettwiesen und -weiden</v>
      </c>
    </row>
    <row r="1816" spans="1:18" x14ac:dyDescent="0.3">
      <c r="A1816" s="10">
        <v>4</v>
      </c>
      <c r="B1816" s="10">
        <v>5</v>
      </c>
      <c r="C1816" s="10">
        <v>1</v>
      </c>
      <c r="E1816" t="str">
        <f>IF(C1816="",Options!$A$3,IF(D1816="",Options!$A$4,Options!$A$5))</f>
        <v>Verband</v>
      </c>
      <c r="F1816" t="str" cm="1">
        <f t="array" ref="F1816">IF(E1816=Options!$A$3,"",IF(E1816=Options!$A$4,INDEX(Verband!$E$2:$E$179,MATCH(1,(A1816=Verband!$A$2:$A$179) * (Species!B1816=Verband!$B$2:$B$179) * (Species!C1816=Verband!$C$2:$C$179),0)),IF(E1816=Options!$A$5,INDEX(Assoziation!$F$2:$F$96,MATCH(1,(A1816=Assoziation!$A$2:$A$96) * (Species!B1816=Assoziation!$B$2:$B$96) * (Species!C1816=Assoziation!$C$2:$C$96) * (Species!D1816=Assoziation!$D$2:$D$96),0)),"")))</f>
        <v>Arrhenatherion</v>
      </c>
      <c r="G1816" t="str" cm="1">
        <f t="array" ref="G1816">IF(E1816=Options!$A$3,INDEX(Klasse!$D$2:$D$42,MATCH(1,(A1816=Klasse!$A$2:$A$42) * (Species!B1816=Klasse!$B$2:$B$42),0)),IF(E1816=Options!$A$4,INDEX(Verband!$F$2:$F$179,MATCH(1,(A1816=Verband!$A$2:$A$179) * (Species!B1816=Verband!$B$2:$B$179) * (Species!C1816=Verband!$C$2:$C$179),0)),IF(E1816=Options!$A$5,INDEX(Assoziation!$G$2:$G$96,MATCH(1,(A1816=Assoziation!$A$2:$A$96) * (Species!B1816=Assoziation!$B$2:$B$96) * (Species!C1816=Assoziation!$C$2:$C$96) * (Species!D1816=Assoziation!$D$2:$D$96),0)),"")))</f>
        <v>Talfettwiesen (Fromentalwiese)</v>
      </c>
      <c r="H1816" s="11" t="s">
        <v>1728</v>
      </c>
      <c r="I1816" s="10">
        <v>1</v>
      </c>
      <c r="J1816" s="10">
        <v>0</v>
      </c>
      <c r="K1816" s="10">
        <v>0</v>
      </c>
      <c r="L1816" t="str">
        <f t="shared" si="154"/>
        <v xml:space="preserve">Crepis </v>
      </c>
      <c r="M1816" t="str">
        <f t="shared" si="155"/>
        <v xml:space="preserve"> biennis</v>
      </c>
      <c r="N1816" t="str">
        <f t="shared" si="156"/>
        <v/>
      </c>
      <c r="O1816" t="str">
        <f t="shared" si="158"/>
        <v>Species</v>
      </c>
      <c r="P1816" t="str">
        <f t="shared" si="157"/>
        <v>L.</v>
      </c>
      <c r="Q1816" t="str">
        <f>LOOKUP(A1816,Formation!$A$2:$A$10,Formation!$B$2:$B$10)</f>
        <v>Grünland (Naturrasen, Wiesen und Weiden)</v>
      </c>
      <c r="R1816" t="str" cm="1">
        <f t="array" ref="R1816">INDEX(Klasse!$D$2:$D$42,MATCH(1,(A1816=Klasse!$A$2:$A$42) * (Species!B1816=Klasse!$B$2:$B$42),0))</f>
        <v>Fettwiesen und -weiden</v>
      </c>
    </row>
    <row r="1817" spans="1:18" x14ac:dyDescent="0.3">
      <c r="A1817" s="10">
        <v>4</v>
      </c>
      <c r="B1817" s="10">
        <v>5</v>
      </c>
      <c r="C1817" s="10">
        <v>1</v>
      </c>
      <c r="E1817" t="str">
        <f>IF(C1817="",Options!$A$3,IF(D1817="",Options!$A$4,Options!$A$5))</f>
        <v>Verband</v>
      </c>
      <c r="F1817" t="str" cm="1">
        <f t="array" ref="F1817">IF(E1817=Options!$A$3,"",IF(E1817=Options!$A$4,INDEX(Verband!$E$2:$E$179,MATCH(1,(A1817=Verband!$A$2:$A$179) * (Species!B1817=Verband!$B$2:$B$179) * (Species!C1817=Verband!$C$2:$C$179),0)),IF(E1817=Options!$A$5,INDEX(Assoziation!$F$2:$F$96,MATCH(1,(A1817=Assoziation!$A$2:$A$96) * (Species!B1817=Assoziation!$B$2:$B$96) * (Species!C1817=Assoziation!$C$2:$C$96) * (Species!D1817=Assoziation!$D$2:$D$96),0)),"")))</f>
        <v>Arrhenatherion</v>
      </c>
      <c r="G1817" t="str" cm="1">
        <f t="array" ref="G1817">IF(E1817=Options!$A$3,INDEX(Klasse!$D$2:$D$42,MATCH(1,(A1817=Klasse!$A$2:$A$42) * (Species!B1817=Klasse!$B$2:$B$42),0)),IF(E1817=Options!$A$4,INDEX(Verband!$F$2:$F$179,MATCH(1,(A1817=Verband!$A$2:$A$179) * (Species!B1817=Verband!$B$2:$B$179) * (Species!C1817=Verband!$C$2:$C$179),0)),IF(E1817=Options!$A$5,INDEX(Assoziation!$G$2:$G$96,MATCH(1,(A1817=Assoziation!$A$2:$A$96) * (Species!B1817=Assoziation!$B$2:$B$96) * (Species!C1817=Assoziation!$C$2:$C$96) * (Species!D1817=Assoziation!$D$2:$D$96),0)),"")))</f>
        <v>Talfettwiesen (Fromentalwiese)</v>
      </c>
      <c r="H1817" s="11" t="s">
        <v>1729</v>
      </c>
      <c r="I1817" s="10">
        <v>1</v>
      </c>
      <c r="J1817" s="10">
        <v>0</v>
      </c>
      <c r="K1817" s="10">
        <v>0</v>
      </c>
      <c r="L1817" t="str">
        <f t="shared" si="154"/>
        <v xml:space="preserve">Geranium </v>
      </c>
      <c r="M1817" t="str">
        <f t="shared" si="155"/>
        <v xml:space="preserve"> pratense</v>
      </c>
      <c r="N1817" t="str">
        <f t="shared" si="156"/>
        <v/>
      </c>
      <c r="O1817" t="str">
        <f t="shared" si="158"/>
        <v>Species</v>
      </c>
      <c r="P1817" t="str">
        <f t="shared" si="157"/>
        <v>L.</v>
      </c>
      <c r="Q1817" t="str">
        <f>LOOKUP(A1817,Formation!$A$2:$A$10,Formation!$B$2:$B$10)</f>
        <v>Grünland (Naturrasen, Wiesen und Weiden)</v>
      </c>
      <c r="R1817" t="str" cm="1">
        <f t="array" ref="R1817">INDEX(Klasse!$D$2:$D$42,MATCH(1,(A1817=Klasse!$A$2:$A$42) * (Species!B1817=Klasse!$B$2:$B$42),0))</f>
        <v>Fettwiesen und -weiden</v>
      </c>
    </row>
    <row r="1818" spans="1:18" x14ac:dyDescent="0.3">
      <c r="A1818" s="10">
        <v>4</v>
      </c>
      <c r="B1818" s="10">
        <v>5</v>
      </c>
      <c r="C1818" s="10">
        <v>1</v>
      </c>
      <c r="E1818" t="str">
        <f>IF(C1818="",Options!$A$3,IF(D1818="",Options!$A$4,Options!$A$5))</f>
        <v>Verband</v>
      </c>
      <c r="F1818" t="str" cm="1">
        <f t="array" ref="F1818">IF(E1818=Options!$A$3,"",IF(E1818=Options!$A$4,INDEX(Verband!$E$2:$E$179,MATCH(1,(A1818=Verband!$A$2:$A$179) * (Species!B1818=Verband!$B$2:$B$179) * (Species!C1818=Verband!$C$2:$C$179),0)),IF(E1818=Options!$A$5,INDEX(Assoziation!$F$2:$F$96,MATCH(1,(A1818=Assoziation!$A$2:$A$96) * (Species!B1818=Assoziation!$B$2:$B$96) * (Species!C1818=Assoziation!$C$2:$C$96) * (Species!D1818=Assoziation!$D$2:$D$96),0)),"")))</f>
        <v>Arrhenatherion</v>
      </c>
      <c r="G1818" t="str" cm="1">
        <f t="array" ref="G1818">IF(E1818=Options!$A$3,INDEX(Klasse!$D$2:$D$42,MATCH(1,(A1818=Klasse!$A$2:$A$42) * (Species!B1818=Klasse!$B$2:$B$42),0)),IF(E1818=Options!$A$4,INDEX(Verband!$F$2:$F$179,MATCH(1,(A1818=Verband!$A$2:$A$179) * (Species!B1818=Verband!$B$2:$B$179) * (Species!C1818=Verband!$C$2:$C$179),0)),IF(E1818=Options!$A$5,INDEX(Assoziation!$G$2:$G$96,MATCH(1,(A1818=Assoziation!$A$2:$A$96) * (Species!B1818=Assoziation!$B$2:$B$96) * (Species!C1818=Assoziation!$C$2:$C$96) * (Species!D1818=Assoziation!$D$2:$D$96),0)),"")))</f>
        <v>Talfettwiesen (Fromentalwiese)</v>
      </c>
      <c r="H1818" s="11" t="s">
        <v>1730</v>
      </c>
      <c r="I1818" s="10">
        <v>1</v>
      </c>
      <c r="J1818" s="10">
        <v>0</v>
      </c>
      <c r="K1818" s="10">
        <v>0</v>
      </c>
      <c r="L1818" t="str">
        <f t="shared" si="154"/>
        <v xml:space="preserve">Malva </v>
      </c>
      <c r="M1818" t="str">
        <f t="shared" si="155"/>
        <v xml:space="preserve"> moschata</v>
      </c>
      <c r="N1818" t="str">
        <f t="shared" si="156"/>
        <v/>
      </c>
      <c r="O1818" t="str">
        <f t="shared" si="158"/>
        <v>Species</v>
      </c>
      <c r="P1818" t="str">
        <f t="shared" si="157"/>
        <v>L.</v>
      </c>
      <c r="Q1818" t="str">
        <f>LOOKUP(A1818,Formation!$A$2:$A$10,Formation!$B$2:$B$10)</f>
        <v>Grünland (Naturrasen, Wiesen und Weiden)</v>
      </c>
      <c r="R1818" t="str" cm="1">
        <f t="array" ref="R1818">INDEX(Klasse!$D$2:$D$42,MATCH(1,(A1818=Klasse!$A$2:$A$42) * (Species!B1818=Klasse!$B$2:$B$42),0))</f>
        <v>Fettwiesen und -weiden</v>
      </c>
    </row>
    <row r="1819" spans="1:18" x14ac:dyDescent="0.3">
      <c r="A1819" s="10">
        <v>4</v>
      </c>
      <c r="B1819" s="10">
        <v>5</v>
      </c>
      <c r="C1819" s="10">
        <v>1</v>
      </c>
      <c r="E1819" t="str">
        <f>IF(C1819="",Options!$A$3,IF(D1819="",Options!$A$4,Options!$A$5))</f>
        <v>Verband</v>
      </c>
      <c r="F1819" t="str" cm="1">
        <f t="array" ref="F1819">IF(E1819=Options!$A$3,"",IF(E1819=Options!$A$4,INDEX(Verband!$E$2:$E$179,MATCH(1,(A1819=Verband!$A$2:$A$179) * (Species!B1819=Verband!$B$2:$B$179) * (Species!C1819=Verband!$C$2:$C$179),0)),IF(E1819=Options!$A$5,INDEX(Assoziation!$F$2:$F$96,MATCH(1,(A1819=Assoziation!$A$2:$A$96) * (Species!B1819=Assoziation!$B$2:$B$96) * (Species!C1819=Assoziation!$C$2:$C$96) * (Species!D1819=Assoziation!$D$2:$D$96),0)),"")))</f>
        <v>Arrhenatherion</v>
      </c>
      <c r="G1819" t="str" cm="1">
        <f t="array" ref="G1819">IF(E1819=Options!$A$3,INDEX(Klasse!$D$2:$D$42,MATCH(1,(A1819=Klasse!$A$2:$A$42) * (Species!B1819=Klasse!$B$2:$B$42),0)),IF(E1819=Options!$A$4,INDEX(Verband!$F$2:$F$179,MATCH(1,(A1819=Verband!$A$2:$A$179) * (Species!B1819=Verband!$B$2:$B$179) * (Species!C1819=Verband!$C$2:$C$179),0)),IF(E1819=Options!$A$5,INDEX(Assoziation!$G$2:$G$96,MATCH(1,(A1819=Assoziation!$A$2:$A$96) * (Species!B1819=Assoziation!$B$2:$B$96) * (Species!C1819=Assoziation!$C$2:$C$96) * (Species!D1819=Assoziation!$D$2:$D$96),0)),"")))</f>
        <v>Talfettwiesen (Fromentalwiese)</v>
      </c>
      <c r="H1819" s="11" t="s">
        <v>1695</v>
      </c>
      <c r="I1819" s="10">
        <v>0</v>
      </c>
      <c r="J1819" s="10">
        <v>0</v>
      </c>
      <c r="K1819" s="10">
        <v>0</v>
      </c>
      <c r="L1819" t="str">
        <f t="shared" si="154"/>
        <v xml:space="preserve">Achillea </v>
      </c>
      <c r="M1819" t="str">
        <f t="shared" si="155"/>
        <v xml:space="preserve"> millefolium</v>
      </c>
      <c r="N1819" t="str">
        <f t="shared" si="156"/>
        <v/>
      </c>
      <c r="O1819" t="str">
        <f t="shared" si="158"/>
        <v>Species</v>
      </c>
      <c r="P1819" t="str">
        <f t="shared" si="157"/>
        <v>L.</v>
      </c>
      <c r="Q1819" t="str">
        <f>LOOKUP(A1819,Formation!$A$2:$A$10,Formation!$B$2:$B$10)</f>
        <v>Grünland (Naturrasen, Wiesen und Weiden)</v>
      </c>
      <c r="R1819" t="str" cm="1">
        <f t="array" ref="R1819">INDEX(Klasse!$D$2:$D$42,MATCH(1,(A1819=Klasse!$A$2:$A$42) * (Species!B1819=Klasse!$B$2:$B$42),0))</f>
        <v>Fettwiesen und -weiden</v>
      </c>
    </row>
    <row r="1820" spans="1:18" x14ac:dyDescent="0.3">
      <c r="A1820" s="10">
        <v>4</v>
      </c>
      <c r="B1820" s="10">
        <v>5</v>
      </c>
      <c r="C1820" s="10">
        <v>1</v>
      </c>
      <c r="E1820" t="str">
        <f>IF(C1820="",Options!$A$3,IF(D1820="",Options!$A$4,Options!$A$5))</f>
        <v>Verband</v>
      </c>
      <c r="F1820" t="str" cm="1">
        <f t="array" ref="F1820">IF(E1820=Options!$A$3,"",IF(E1820=Options!$A$4,INDEX(Verband!$E$2:$E$179,MATCH(1,(A1820=Verband!$A$2:$A$179) * (Species!B1820=Verband!$B$2:$B$179) * (Species!C1820=Verband!$C$2:$C$179),0)),IF(E1820=Options!$A$5,INDEX(Assoziation!$F$2:$F$96,MATCH(1,(A1820=Assoziation!$A$2:$A$96) * (Species!B1820=Assoziation!$B$2:$B$96) * (Species!C1820=Assoziation!$C$2:$C$96) * (Species!D1820=Assoziation!$D$2:$D$96),0)),"")))</f>
        <v>Arrhenatherion</v>
      </c>
      <c r="G1820" t="str" cm="1">
        <f t="array" ref="G1820">IF(E1820=Options!$A$3,INDEX(Klasse!$D$2:$D$42,MATCH(1,(A1820=Klasse!$A$2:$A$42) * (Species!B1820=Klasse!$B$2:$B$42),0)),IF(E1820=Options!$A$4,INDEX(Verband!$F$2:$F$179,MATCH(1,(A1820=Verband!$A$2:$A$179) * (Species!B1820=Verband!$B$2:$B$179) * (Species!C1820=Verband!$C$2:$C$179),0)),IF(E1820=Options!$A$5,INDEX(Assoziation!$G$2:$G$96,MATCH(1,(A1820=Assoziation!$A$2:$A$96) * (Species!B1820=Assoziation!$B$2:$B$96) * (Species!C1820=Assoziation!$C$2:$C$96) * (Species!D1820=Assoziation!$D$2:$D$96),0)),"")))</f>
        <v>Talfettwiesen (Fromentalwiese)</v>
      </c>
      <c r="H1820" s="11" t="s">
        <v>1731</v>
      </c>
      <c r="I1820" s="10">
        <v>0</v>
      </c>
      <c r="J1820" s="10">
        <v>0</v>
      </c>
      <c r="K1820" s="10">
        <v>0</v>
      </c>
      <c r="L1820" t="str">
        <f t="shared" si="154"/>
        <v xml:space="preserve">Achillea </v>
      </c>
      <c r="M1820" t="str">
        <f t="shared" si="155"/>
        <v xml:space="preserve"> roseoalba</v>
      </c>
      <c r="N1820" t="str">
        <f t="shared" si="156"/>
        <v/>
      </c>
      <c r="O1820" t="str">
        <f t="shared" si="158"/>
        <v>Species</v>
      </c>
      <c r="P1820" t="str">
        <f t="shared" si="157"/>
        <v>Ehrend.</v>
      </c>
      <c r="Q1820" t="str">
        <f>LOOKUP(A1820,Formation!$A$2:$A$10,Formation!$B$2:$B$10)</f>
        <v>Grünland (Naturrasen, Wiesen und Weiden)</v>
      </c>
      <c r="R1820" t="str" cm="1">
        <f t="array" ref="R1820">INDEX(Klasse!$D$2:$D$42,MATCH(1,(A1820=Klasse!$A$2:$A$42) * (Species!B1820=Klasse!$B$2:$B$42),0))</f>
        <v>Fettwiesen und -weiden</v>
      </c>
    </row>
    <row r="1821" spans="1:18" x14ac:dyDescent="0.3">
      <c r="A1821" s="10">
        <v>4</v>
      </c>
      <c r="B1821" s="10">
        <v>5</v>
      </c>
      <c r="C1821" s="10">
        <v>1</v>
      </c>
      <c r="E1821" t="str">
        <f>IF(C1821="",Options!$A$3,IF(D1821="",Options!$A$4,Options!$A$5))</f>
        <v>Verband</v>
      </c>
      <c r="F1821" t="str" cm="1">
        <f t="array" ref="F1821">IF(E1821=Options!$A$3,"",IF(E1821=Options!$A$4,INDEX(Verband!$E$2:$E$179,MATCH(1,(A1821=Verband!$A$2:$A$179) * (Species!B1821=Verband!$B$2:$B$179) * (Species!C1821=Verband!$C$2:$C$179),0)),IF(E1821=Options!$A$5,INDEX(Assoziation!$F$2:$F$96,MATCH(1,(A1821=Assoziation!$A$2:$A$96) * (Species!B1821=Assoziation!$B$2:$B$96) * (Species!C1821=Assoziation!$C$2:$C$96) * (Species!D1821=Assoziation!$D$2:$D$96),0)),"")))</f>
        <v>Arrhenatherion</v>
      </c>
      <c r="G1821" t="str" cm="1">
        <f t="array" ref="G1821">IF(E1821=Options!$A$3,INDEX(Klasse!$D$2:$D$42,MATCH(1,(A1821=Klasse!$A$2:$A$42) * (Species!B1821=Klasse!$B$2:$B$42),0)),IF(E1821=Options!$A$4,INDEX(Verband!$F$2:$F$179,MATCH(1,(A1821=Verband!$A$2:$A$179) * (Species!B1821=Verband!$B$2:$B$179) * (Species!C1821=Verband!$C$2:$C$179),0)),IF(E1821=Options!$A$5,INDEX(Assoziation!$G$2:$G$96,MATCH(1,(A1821=Assoziation!$A$2:$A$96) * (Species!B1821=Assoziation!$B$2:$B$96) * (Species!C1821=Assoziation!$C$2:$C$96) * (Species!D1821=Assoziation!$D$2:$D$96),0)),"")))</f>
        <v>Talfettwiesen (Fromentalwiese)</v>
      </c>
      <c r="H1821" s="11" t="s">
        <v>1732</v>
      </c>
      <c r="I1821" s="10">
        <v>0</v>
      </c>
      <c r="J1821" s="10">
        <v>0</v>
      </c>
      <c r="K1821" s="10">
        <v>0</v>
      </c>
      <c r="L1821" t="str">
        <f t="shared" ref="L1821:L1884" si="159">IF(O1821="Genus",H1821,LEFT(H1821,FIND(" ",H1821)))</f>
        <v xml:space="preserve">Alopecurus </v>
      </c>
      <c r="M1821" t="str">
        <f t="shared" ref="M1821:M1884" si="160">IF(O1821="Genus","",MID(H1821,FIND(" ",H1821),FIND(" ",H1821,FIND(" ",H1821)+1)-FIND(" ",H1821)))</f>
        <v xml:space="preserve"> pratensis</v>
      </c>
      <c r="N1821" t="str">
        <f t="shared" ref="N1821:N1884" si="161">IF(O1821="Subspecies",MID(H1821,FIND("subsp. ",H1821)+7,LEN(H1821)-FIND("subsp. ",H1821)+7),"")</f>
        <v/>
      </c>
      <c r="O1821" t="str">
        <f t="shared" si="158"/>
        <v>Species</v>
      </c>
      <c r="P1821" t="str">
        <f t="shared" ref="P1821:P1884" si="162">IF(O1821="Species",RIGHT(H1821,LEN(H1821)-FIND(" ",H1821,FIND(" ",H1821)+1)),"")</f>
        <v>L.</v>
      </c>
      <c r="Q1821" t="str">
        <f>LOOKUP(A1821,Formation!$A$2:$A$10,Formation!$B$2:$B$10)</f>
        <v>Grünland (Naturrasen, Wiesen und Weiden)</v>
      </c>
      <c r="R1821" t="str" cm="1">
        <f t="array" ref="R1821">INDEX(Klasse!$D$2:$D$42,MATCH(1,(A1821=Klasse!$A$2:$A$42) * (Species!B1821=Klasse!$B$2:$B$42),0))</f>
        <v>Fettwiesen und -weiden</v>
      </c>
    </row>
    <row r="1822" spans="1:18" x14ac:dyDescent="0.3">
      <c r="A1822" s="10">
        <v>4</v>
      </c>
      <c r="B1822" s="10">
        <v>5</v>
      </c>
      <c r="C1822" s="10">
        <v>1</v>
      </c>
      <c r="E1822" t="str">
        <f>IF(C1822="",Options!$A$3,IF(D1822="",Options!$A$4,Options!$A$5))</f>
        <v>Verband</v>
      </c>
      <c r="F1822" t="str" cm="1">
        <f t="array" ref="F1822">IF(E1822=Options!$A$3,"",IF(E1822=Options!$A$4,INDEX(Verband!$E$2:$E$179,MATCH(1,(A1822=Verband!$A$2:$A$179) * (Species!B1822=Verband!$B$2:$B$179) * (Species!C1822=Verband!$C$2:$C$179),0)),IF(E1822=Options!$A$5,INDEX(Assoziation!$F$2:$F$96,MATCH(1,(A1822=Assoziation!$A$2:$A$96) * (Species!B1822=Assoziation!$B$2:$B$96) * (Species!C1822=Assoziation!$C$2:$C$96) * (Species!D1822=Assoziation!$D$2:$D$96),0)),"")))</f>
        <v>Arrhenatherion</v>
      </c>
      <c r="G1822" t="str" cm="1">
        <f t="array" ref="G1822">IF(E1822=Options!$A$3,INDEX(Klasse!$D$2:$D$42,MATCH(1,(A1822=Klasse!$A$2:$A$42) * (Species!B1822=Klasse!$B$2:$B$42),0)),IF(E1822=Options!$A$4,INDEX(Verband!$F$2:$F$179,MATCH(1,(A1822=Verband!$A$2:$A$179) * (Species!B1822=Verband!$B$2:$B$179) * (Species!C1822=Verband!$C$2:$C$179),0)),IF(E1822=Options!$A$5,INDEX(Assoziation!$G$2:$G$96,MATCH(1,(A1822=Assoziation!$A$2:$A$96) * (Species!B1822=Assoziation!$B$2:$B$96) * (Species!C1822=Assoziation!$C$2:$C$96) * (Species!D1822=Assoziation!$D$2:$D$96),0)),"")))</f>
        <v>Talfettwiesen (Fromentalwiese)</v>
      </c>
      <c r="H1822" s="11" t="s">
        <v>1697</v>
      </c>
      <c r="I1822" s="10">
        <v>0</v>
      </c>
      <c r="J1822" s="10">
        <v>0</v>
      </c>
      <c r="K1822" s="10">
        <v>0</v>
      </c>
      <c r="L1822" t="str">
        <f t="shared" si="159"/>
        <v xml:space="preserve">Anthoxanthum </v>
      </c>
      <c r="M1822" t="str">
        <f t="shared" si="160"/>
        <v xml:space="preserve"> odoratum</v>
      </c>
      <c r="N1822" t="str">
        <f t="shared" si="161"/>
        <v/>
      </c>
      <c r="O1822" t="str">
        <f t="shared" si="158"/>
        <v>Species</v>
      </c>
      <c r="P1822" t="str">
        <f t="shared" si="162"/>
        <v>L.</v>
      </c>
      <c r="Q1822" t="str">
        <f>LOOKUP(A1822,Formation!$A$2:$A$10,Formation!$B$2:$B$10)</f>
        <v>Grünland (Naturrasen, Wiesen und Weiden)</v>
      </c>
      <c r="R1822" t="str" cm="1">
        <f t="array" ref="R1822">INDEX(Klasse!$D$2:$D$42,MATCH(1,(A1822=Klasse!$A$2:$A$42) * (Species!B1822=Klasse!$B$2:$B$42),0))</f>
        <v>Fettwiesen und -weiden</v>
      </c>
    </row>
    <row r="1823" spans="1:18" x14ac:dyDescent="0.3">
      <c r="A1823" s="10">
        <v>4</v>
      </c>
      <c r="B1823" s="10">
        <v>5</v>
      </c>
      <c r="C1823" s="10">
        <v>1</v>
      </c>
      <c r="E1823" t="str">
        <f>IF(C1823="",Options!$A$3,IF(D1823="",Options!$A$4,Options!$A$5))</f>
        <v>Verband</v>
      </c>
      <c r="F1823" t="str" cm="1">
        <f t="array" ref="F1823">IF(E1823=Options!$A$3,"",IF(E1823=Options!$A$4,INDEX(Verband!$E$2:$E$179,MATCH(1,(A1823=Verband!$A$2:$A$179) * (Species!B1823=Verband!$B$2:$B$179) * (Species!C1823=Verband!$C$2:$C$179),0)),IF(E1823=Options!$A$5,INDEX(Assoziation!$F$2:$F$96,MATCH(1,(A1823=Assoziation!$A$2:$A$96) * (Species!B1823=Assoziation!$B$2:$B$96) * (Species!C1823=Assoziation!$C$2:$C$96) * (Species!D1823=Assoziation!$D$2:$D$96),0)),"")))</f>
        <v>Arrhenatherion</v>
      </c>
      <c r="G1823" t="str" cm="1">
        <f t="array" ref="G1823">IF(E1823=Options!$A$3,INDEX(Klasse!$D$2:$D$42,MATCH(1,(A1823=Klasse!$A$2:$A$42) * (Species!B1823=Klasse!$B$2:$B$42),0)),IF(E1823=Options!$A$4,INDEX(Verband!$F$2:$F$179,MATCH(1,(A1823=Verband!$A$2:$A$179) * (Species!B1823=Verband!$B$2:$B$179) * (Species!C1823=Verband!$C$2:$C$179),0)),IF(E1823=Options!$A$5,INDEX(Assoziation!$G$2:$G$96,MATCH(1,(A1823=Assoziation!$A$2:$A$96) * (Species!B1823=Assoziation!$B$2:$B$96) * (Species!C1823=Assoziation!$C$2:$C$96) * (Species!D1823=Assoziation!$D$2:$D$96),0)),"")))</f>
        <v>Talfettwiesen (Fromentalwiese)</v>
      </c>
      <c r="H1823" s="11" t="s">
        <v>1733</v>
      </c>
      <c r="I1823" s="10">
        <v>0</v>
      </c>
      <c r="J1823" s="10">
        <v>1</v>
      </c>
      <c r="K1823" s="10">
        <v>0</v>
      </c>
      <c r="L1823" t="str">
        <f t="shared" si="159"/>
        <v xml:space="preserve">Anthriscus </v>
      </c>
      <c r="M1823" t="str">
        <f t="shared" si="160"/>
        <v xml:space="preserve"> sylvestris</v>
      </c>
      <c r="N1823" t="str">
        <f t="shared" si="161"/>
        <v/>
      </c>
      <c r="O1823" t="str">
        <f t="shared" si="158"/>
        <v>Species</v>
      </c>
      <c r="P1823" t="str">
        <f t="shared" si="162"/>
        <v>(L.) Hoffm.</v>
      </c>
      <c r="Q1823" t="str">
        <f>LOOKUP(A1823,Formation!$A$2:$A$10,Formation!$B$2:$B$10)</f>
        <v>Grünland (Naturrasen, Wiesen und Weiden)</v>
      </c>
      <c r="R1823" t="str" cm="1">
        <f t="array" ref="R1823">INDEX(Klasse!$D$2:$D$42,MATCH(1,(A1823=Klasse!$A$2:$A$42) * (Species!B1823=Klasse!$B$2:$B$42),0))</f>
        <v>Fettwiesen und -weiden</v>
      </c>
    </row>
    <row r="1824" spans="1:18" x14ac:dyDescent="0.3">
      <c r="A1824" s="10">
        <v>4</v>
      </c>
      <c r="B1824" s="10">
        <v>5</v>
      </c>
      <c r="C1824" s="10">
        <v>1</v>
      </c>
      <c r="E1824" t="str">
        <f>IF(C1824="",Options!$A$3,IF(D1824="",Options!$A$4,Options!$A$5))</f>
        <v>Verband</v>
      </c>
      <c r="F1824" t="str" cm="1">
        <f t="array" ref="F1824">IF(E1824=Options!$A$3,"",IF(E1824=Options!$A$4,INDEX(Verband!$E$2:$E$179,MATCH(1,(A1824=Verband!$A$2:$A$179) * (Species!B1824=Verband!$B$2:$B$179) * (Species!C1824=Verband!$C$2:$C$179),0)),IF(E1824=Options!$A$5,INDEX(Assoziation!$F$2:$F$96,MATCH(1,(A1824=Assoziation!$A$2:$A$96) * (Species!B1824=Assoziation!$B$2:$B$96) * (Species!C1824=Assoziation!$C$2:$C$96) * (Species!D1824=Assoziation!$D$2:$D$96),0)),"")))</f>
        <v>Arrhenatherion</v>
      </c>
      <c r="G1824" t="str" cm="1">
        <f t="array" ref="G1824">IF(E1824=Options!$A$3,INDEX(Klasse!$D$2:$D$42,MATCH(1,(A1824=Klasse!$A$2:$A$42) * (Species!B1824=Klasse!$B$2:$B$42),0)),IF(E1824=Options!$A$4,INDEX(Verband!$F$2:$F$179,MATCH(1,(A1824=Verband!$A$2:$A$179) * (Species!B1824=Verband!$B$2:$B$179) * (Species!C1824=Verband!$C$2:$C$179),0)),IF(E1824=Options!$A$5,INDEX(Assoziation!$G$2:$G$96,MATCH(1,(A1824=Assoziation!$A$2:$A$96) * (Species!B1824=Assoziation!$B$2:$B$96) * (Species!C1824=Assoziation!$C$2:$C$96) * (Species!D1824=Assoziation!$D$2:$D$96),0)),"")))</f>
        <v>Talfettwiesen (Fromentalwiese)</v>
      </c>
      <c r="H1824" s="11" t="s">
        <v>1734</v>
      </c>
      <c r="I1824" s="10">
        <v>0</v>
      </c>
      <c r="J1824" s="10">
        <v>1</v>
      </c>
      <c r="K1824" s="10">
        <v>0</v>
      </c>
      <c r="L1824" t="str">
        <f t="shared" si="159"/>
        <v xml:space="preserve">Bromus </v>
      </c>
      <c r="M1824" t="str">
        <f t="shared" si="160"/>
        <v xml:space="preserve"> hordeaceus</v>
      </c>
      <c r="N1824" t="str">
        <f t="shared" si="161"/>
        <v/>
      </c>
      <c r="O1824" t="str">
        <f t="shared" si="158"/>
        <v>Species</v>
      </c>
      <c r="P1824" t="str">
        <f t="shared" si="162"/>
        <v>L.</v>
      </c>
      <c r="Q1824" t="str">
        <f>LOOKUP(A1824,Formation!$A$2:$A$10,Formation!$B$2:$B$10)</f>
        <v>Grünland (Naturrasen, Wiesen und Weiden)</v>
      </c>
      <c r="R1824" t="str" cm="1">
        <f t="array" ref="R1824">INDEX(Klasse!$D$2:$D$42,MATCH(1,(A1824=Klasse!$A$2:$A$42) * (Species!B1824=Klasse!$B$2:$B$42),0))</f>
        <v>Fettwiesen und -weiden</v>
      </c>
    </row>
    <row r="1825" spans="1:18" x14ac:dyDescent="0.3">
      <c r="A1825" s="10">
        <v>4</v>
      </c>
      <c r="B1825" s="10">
        <v>5</v>
      </c>
      <c r="C1825" s="10">
        <v>1</v>
      </c>
      <c r="E1825" t="str">
        <f>IF(C1825="",Options!$A$3,IF(D1825="",Options!$A$4,Options!$A$5))</f>
        <v>Verband</v>
      </c>
      <c r="F1825" t="str" cm="1">
        <f t="array" ref="F1825">IF(E1825=Options!$A$3,"",IF(E1825=Options!$A$4,INDEX(Verband!$E$2:$E$179,MATCH(1,(A1825=Verband!$A$2:$A$179) * (Species!B1825=Verband!$B$2:$B$179) * (Species!C1825=Verband!$C$2:$C$179),0)),IF(E1825=Options!$A$5,INDEX(Assoziation!$F$2:$F$96,MATCH(1,(A1825=Assoziation!$A$2:$A$96) * (Species!B1825=Assoziation!$B$2:$B$96) * (Species!C1825=Assoziation!$C$2:$C$96) * (Species!D1825=Assoziation!$D$2:$D$96),0)),"")))</f>
        <v>Arrhenatherion</v>
      </c>
      <c r="G1825" t="str" cm="1">
        <f t="array" ref="G1825">IF(E1825=Options!$A$3,INDEX(Klasse!$D$2:$D$42,MATCH(1,(A1825=Klasse!$A$2:$A$42) * (Species!B1825=Klasse!$B$2:$B$42),0)),IF(E1825=Options!$A$4,INDEX(Verband!$F$2:$F$179,MATCH(1,(A1825=Verband!$A$2:$A$179) * (Species!B1825=Verband!$B$2:$B$179) * (Species!C1825=Verband!$C$2:$C$179),0)),IF(E1825=Options!$A$5,INDEX(Assoziation!$G$2:$G$96,MATCH(1,(A1825=Assoziation!$A$2:$A$96) * (Species!B1825=Assoziation!$B$2:$B$96) * (Species!C1825=Assoziation!$C$2:$C$96) * (Species!D1825=Assoziation!$D$2:$D$96),0)),"")))</f>
        <v>Talfettwiesen (Fromentalwiese)</v>
      </c>
      <c r="H1825" s="11" t="s">
        <v>1735</v>
      </c>
      <c r="I1825" s="10">
        <v>0</v>
      </c>
      <c r="J1825" s="10">
        <v>0</v>
      </c>
      <c r="K1825" s="10">
        <v>0</v>
      </c>
      <c r="L1825" t="str">
        <f t="shared" si="159"/>
        <v xml:space="preserve">Campanula </v>
      </c>
      <c r="M1825" t="str">
        <f t="shared" si="160"/>
        <v xml:space="preserve"> rapunculus</v>
      </c>
      <c r="N1825" t="str">
        <f t="shared" si="161"/>
        <v/>
      </c>
      <c r="O1825" t="str">
        <f t="shared" si="158"/>
        <v>Species</v>
      </c>
      <c r="P1825" t="str">
        <f t="shared" si="162"/>
        <v>L.</v>
      </c>
      <c r="Q1825" t="str">
        <f>LOOKUP(A1825,Formation!$A$2:$A$10,Formation!$B$2:$B$10)</f>
        <v>Grünland (Naturrasen, Wiesen und Weiden)</v>
      </c>
      <c r="R1825" t="str" cm="1">
        <f t="array" ref="R1825">INDEX(Klasse!$D$2:$D$42,MATCH(1,(A1825=Klasse!$A$2:$A$42) * (Species!B1825=Klasse!$B$2:$B$42),0))</f>
        <v>Fettwiesen und -weiden</v>
      </c>
    </row>
    <row r="1826" spans="1:18" x14ac:dyDescent="0.3">
      <c r="A1826" s="10">
        <v>4</v>
      </c>
      <c r="B1826" s="10">
        <v>5</v>
      </c>
      <c r="C1826" s="10">
        <v>1</v>
      </c>
      <c r="E1826" t="str">
        <f>IF(C1826="",Options!$A$3,IF(D1826="",Options!$A$4,Options!$A$5))</f>
        <v>Verband</v>
      </c>
      <c r="F1826" t="str" cm="1">
        <f t="array" ref="F1826">IF(E1826=Options!$A$3,"",IF(E1826=Options!$A$4,INDEX(Verband!$E$2:$E$179,MATCH(1,(A1826=Verband!$A$2:$A$179) * (Species!B1826=Verband!$B$2:$B$179) * (Species!C1826=Verband!$C$2:$C$179),0)),IF(E1826=Options!$A$5,INDEX(Assoziation!$F$2:$F$96,MATCH(1,(A1826=Assoziation!$A$2:$A$96) * (Species!B1826=Assoziation!$B$2:$B$96) * (Species!C1826=Assoziation!$C$2:$C$96) * (Species!D1826=Assoziation!$D$2:$D$96),0)),"")))</f>
        <v>Arrhenatherion</v>
      </c>
      <c r="G1826" t="str" cm="1">
        <f t="array" ref="G1826">IF(E1826=Options!$A$3,INDEX(Klasse!$D$2:$D$42,MATCH(1,(A1826=Klasse!$A$2:$A$42) * (Species!B1826=Klasse!$B$2:$B$42),0)),IF(E1826=Options!$A$4,INDEX(Verband!$F$2:$F$179,MATCH(1,(A1826=Verband!$A$2:$A$179) * (Species!B1826=Verband!$B$2:$B$179) * (Species!C1826=Verband!$C$2:$C$179),0)),IF(E1826=Options!$A$5,INDEX(Assoziation!$G$2:$G$96,MATCH(1,(A1826=Assoziation!$A$2:$A$96) * (Species!B1826=Assoziation!$B$2:$B$96) * (Species!C1826=Assoziation!$C$2:$C$96) * (Species!D1826=Assoziation!$D$2:$D$96),0)),"")))</f>
        <v>Talfettwiesen (Fromentalwiese)</v>
      </c>
      <c r="H1826" s="11" t="s">
        <v>1699</v>
      </c>
      <c r="I1826" s="10">
        <v>0</v>
      </c>
      <c r="J1826" s="10">
        <v>0</v>
      </c>
      <c r="K1826" s="10">
        <v>0</v>
      </c>
      <c r="L1826" t="str">
        <f t="shared" si="159"/>
        <v xml:space="preserve">Cardamine </v>
      </c>
      <c r="M1826" t="str">
        <f t="shared" si="160"/>
        <v xml:space="preserve"> pratensis</v>
      </c>
      <c r="N1826" t="str">
        <f t="shared" si="161"/>
        <v/>
      </c>
      <c r="O1826" t="str">
        <f t="shared" si="158"/>
        <v>aggr</v>
      </c>
      <c r="P1826" t="str">
        <f t="shared" si="162"/>
        <v/>
      </c>
      <c r="Q1826" t="str">
        <f>LOOKUP(A1826,Formation!$A$2:$A$10,Formation!$B$2:$B$10)</f>
        <v>Grünland (Naturrasen, Wiesen und Weiden)</v>
      </c>
      <c r="R1826" t="str" cm="1">
        <f t="array" ref="R1826">INDEX(Klasse!$D$2:$D$42,MATCH(1,(A1826=Klasse!$A$2:$A$42) * (Species!B1826=Klasse!$B$2:$B$42),0))</f>
        <v>Fettwiesen und -weiden</v>
      </c>
    </row>
    <row r="1827" spans="1:18" x14ac:dyDescent="0.3">
      <c r="A1827" s="10">
        <v>4</v>
      </c>
      <c r="B1827" s="10">
        <v>5</v>
      </c>
      <c r="C1827" s="10">
        <v>1</v>
      </c>
      <c r="E1827" t="str">
        <f>IF(C1827="",Options!$A$3,IF(D1827="",Options!$A$4,Options!$A$5))</f>
        <v>Verband</v>
      </c>
      <c r="F1827" t="str" cm="1">
        <f t="array" ref="F1827">IF(E1827=Options!$A$3,"",IF(E1827=Options!$A$4,INDEX(Verband!$E$2:$E$179,MATCH(1,(A1827=Verband!$A$2:$A$179) * (Species!B1827=Verband!$B$2:$B$179) * (Species!C1827=Verband!$C$2:$C$179),0)),IF(E1827=Options!$A$5,INDEX(Assoziation!$F$2:$F$96,MATCH(1,(A1827=Assoziation!$A$2:$A$96) * (Species!B1827=Assoziation!$B$2:$B$96) * (Species!C1827=Assoziation!$C$2:$C$96) * (Species!D1827=Assoziation!$D$2:$D$96),0)),"")))</f>
        <v>Arrhenatherion</v>
      </c>
      <c r="G1827" t="str" cm="1">
        <f t="array" ref="G1827">IF(E1827=Options!$A$3,INDEX(Klasse!$D$2:$D$42,MATCH(1,(A1827=Klasse!$A$2:$A$42) * (Species!B1827=Klasse!$B$2:$B$42),0)),IF(E1827=Options!$A$4,INDEX(Verband!$F$2:$F$179,MATCH(1,(A1827=Verband!$A$2:$A$179) * (Species!B1827=Verband!$B$2:$B$179) * (Species!C1827=Verband!$C$2:$C$179),0)),IF(E1827=Options!$A$5,INDEX(Assoziation!$G$2:$G$96,MATCH(1,(A1827=Assoziation!$A$2:$A$96) * (Species!B1827=Assoziation!$B$2:$B$96) * (Species!C1827=Assoziation!$C$2:$C$96) * (Species!D1827=Assoziation!$D$2:$D$96),0)),"")))</f>
        <v>Talfettwiesen (Fromentalwiese)</v>
      </c>
      <c r="H1827" s="11" t="s">
        <v>1700</v>
      </c>
      <c r="I1827" s="10">
        <v>0</v>
      </c>
      <c r="J1827" s="10">
        <v>0</v>
      </c>
      <c r="K1827" s="10">
        <v>0</v>
      </c>
      <c r="L1827" t="str">
        <f t="shared" si="159"/>
        <v xml:space="preserve">Centaurea </v>
      </c>
      <c r="M1827" t="str">
        <f t="shared" si="160"/>
        <v xml:space="preserve"> jacea</v>
      </c>
      <c r="N1827" t="str">
        <f t="shared" si="161"/>
        <v>jacea</v>
      </c>
      <c r="O1827" t="str">
        <f t="shared" si="158"/>
        <v>Subspecies</v>
      </c>
      <c r="P1827" t="str">
        <f t="shared" si="162"/>
        <v/>
      </c>
      <c r="Q1827" t="str">
        <f>LOOKUP(A1827,Formation!$A$2:$A$10,Formation!$B$2:$B$10)</f>
        <v>Grünland (Naturrasen, Wiesen und Weiden)</v>
      </c>
      <c r="R1827" t="str" cm="1">
        <f t="array" ref="R1827">INDEX(Klasse!$D$2:$D$42,MATCH(1,(A1827=Klasse!$A$2:$A$42) * (Species!B1827=Klasse!$B$2:$B$42),0))</f>
        <v>Fettwiesen und -weiden</v>
      </c>
    </row>
    <row r="1828" spans="1:18" x14ac:dyDescent="0.3">
      <c r="A1828" s="10">
        <v>4</v>
      </c>
      <c r="B1828" s="10">
        <v>5</v>
      </c>
      <c r="C1828" s="10">
        <v>1</v>
      </c>
      <c r="E1828" t="str">
        <f>IF(C1828="",Options!$A$3,IF(D1828="",Options!$A$4,Options!$A$5))</f>
        <v>Verband</v>
      </c>
      <c r="F1828" t="str" cm="1">
        <f t="array" ref="F1828">IF(E1828=Options!$A$3,"",IF(E1828=Options!$A$4,INDEX(Verband!$E$2:$E$179,MATCH(1,(A1828=Verband!$A$2:$A$179) * (Species!B1828=Verband!$B$2:$B$179) * (Species!C1828=Verband!$C$2:$C$179),0)),IF(E1828=Options!$A$5,INDEX(Assoziation!$F$2:$F$96,MATCH(1,(A1828=Assoziation!$A$2:$A$96) * (Species!B1828=Assoziation!$B$2:$B$96) * (Species!C1828=Assoziation!$C$2:$C$96) * (Species!D1828=Assoziation!$D$2:$D$96),0)),"")))</f>
        <v>Arrhenatherion</v>
      </c>
      <c r="G1828" t="str" cm="1">
        <f t="array" ref="G1828">IF(E1828=Options!$A$3,INDEX(Klasse!$D$2:$D$42,MATCH(1,(A1828=Klasse!$A$2:$A$42) * (Species!B1828=Klasse!$B$2:$B$42),0)),IF(E1828=Options!$A$4,INDEX(Verband!$F$2:$F$179,MATCH(1,(A1828=Verband!$A$2:$A$179) * (Species!B1828=Verband!$B$2:$B$179) * (Species!C1828=Verband!$C$2:$C$179),0)),IF(E1828=Options!$A$5,INDEX(Assoziation!$G$2:$G$96,MATCH(1,(A1828=Assoziation!$A$2:$A$96) * (Species!B1828=Assoziation!$B$2:$B$96) * (Species!C1828=Assoziation!$C$2:$C$96) * (Species!D1828=Assoziation!$D$2:$D$96),0)),"")))</f>
        <v>Talfettwiesen (Fromentalwiese)</v>
      </c>
      <c r="H1828" s="11" t="s">
        <v>1736</v>
      </c>
      <c r="I1828" s="10">
        <v>0</v>
      </c>
      <c r="J1828" s="10">
        <v>0</v>
      </c>
      <c r="K1828" s="10">
        <v>0</v>
      </c>
      <c r="L1828" t="str">
        <f t="shared" si="159"/>
        <v xml:space="preserve">Centaurea </v>
      </c>
      <c r="M1828" t="str">
        <f t="shared" si="160"/>
        <v xml:space="preserve"> nigrescens</v>
      </c>
      <c r="N1828" t="str">
        <f t="shared" si="161"/>
        <v/>
      </c>
      <c r="O1828" t="str">
        <f t="shared" si="158"/>
        <v>Species</v>
      </c>
      <c r="P1828" t="str">
        <f t="shared" si="162"/>
        <v>Willd.</v>
      </c>
      <c r="Q1828" t="str">
        <f>LOOKUP(A1828,Formation!$A$2:$A$10,Formation!$B$2:$B$10)</f>
        <v>Grünland (Naturrasen, Wiesen und Weiden)</v>
      </c>
      <c r="R1828" t="str" cm="1">
        <f t="array" ref="R1828">INDEX(Klasse!$D$2:$D$42,MATCH(1,(A1828=Klasse!$A$2:$A$42) * (Species!B1828=Klasse!$B$2:$B$42),0))</f>
        <v>Fettwiesen und -weiden</v>
      </c>
    </row>
    <row r="1829" spans="1:18" x14ac:dyDescent="0.3">
      <c r="A1829" s="10">
        <v>4</v>
      </c>
      <c r="B1829" s="10">
        <v>5</v>
      </c>
      <c r="C1829" s="10">
        <v>1</v>
      </c>
      <c r="E1829" t="str">
        <f>IF(C1829="",Options!$A$3,IF(D1829="",Options!$A$4,Options!$A$5))</f>
        <v>Verband</v>
      </c>
      <c r="F1829" t="str" cm="1">
        <f t="array" ref="F1829">IF(E1829=Options!$A$3,"",IF(E1829=Options!$A$4,INDEX(Verband!$E$2:$E$179,MATCH(1,(A1829=Verband!$A$2:$A$179) * (Species!B1829=Verband!$B$2:$B$179) * (Species!C1829=Verband!$C$2:$C$179),0)),IF(E1829=Options!$A$5,INDEX(Assoziation!$F$2:$F$96,MATCH(1,(A1829=Assoziation!$A$2:$A$96) * (Species!B1829=Assoziation!$B$2:$B$96) * (Species!C1829=Assoziation!$C$2:$C$96) * (Species!D1829=Assoziation!$D$2:$D$96),0)),"")))</f>
        <v>Arrhenatherion</v>
      </c>
      <c r="G1829" t="str" cm="1">
        <f t="array" ref="G1829">IF(E1829=Options!$A$3,INDEX(Klasse!$D$2:$D$42,MATCH(1,(A1829=Klasse!$A$2:$A$42) * (Species!B1829=Klasse!$B$2:$B$42),0)),IF(E1829=Options!$A$4,INDEX(Verband!$F$2:$F$179,MATCH(1,(A1829=Verband!$A$2:$A$179) * (Species!B1829=Verband!$B$2:$B$179) * (Species!C1829=Verband!$C$2:$C$179),0)),IF(E1829=Options!$A$5,INDEX(Assoziation!$G$2:$G$96,MATCH(1,(A1829=Assoziation!$A$2:$A$96) * (Species!B1829=Assoziation!$B$2:$B$96) * (Species!C1829=Assoziation!$C$2:$C$96) * (Species!D1829=Assoziation!$D$2:$D$96),0)),"")))</f>
        <v>Talfettwiesen (Fromentalwiese)</v>
      </c>
      <c r="H1829" s="11" t="s">
        <v>1701</v>
      </c>
      <c r="I1829" s="10">
        <v>0</v>
      </c>
      <c r="J1829" s="10">
        <v>0</v>
      </c>
      <c r="K1829" s="10">
        <v>0</v>
      </c>
      <c r="L1829" t="str">
        <f t="shared" si="159"/>
        <v xml:space="preserve">Cerastium </v>
      </c>
      <c r="M1829" t="str">
        <f t="shared" si="160"/>
        <v xml:space="preserve"> fontanum</v>
      </c>
      <c r="N1829" t="str">
        <f t="shared" si="161"/>
        <v>vulgare</v>
      </c>
      <c r="O1829" t="str">
        <f t="shared" si="158"/>
        <v>Subspecies</v>
      </c>
      <c r="P1829" t="str">
        <f t="shared" si="162"/>
        <v/>
      </c>
      <c r="Q1829" t="str">
        <f>LOOKUP(A1829,Formation!$A$2:$A$10,Formation!$B$2:$B$10)</f>
        <v>Grünland (Naturrasen, Wiesen und Weiden)</v>
      </c>
      <c r="R1829" t="str" cm="1">
        <f t="array" ref="R1829">INDEX(Klasse!$D$2:$D$42,MATCH(1,(A1829=Klasse!$A$2:$A$42) * (Species!B1829=Klasse!$B$2:$B$42),0))</f>
        <v>Fettwiesen und -weiden</v>
      </c>
    </row>
    <row r="1830" spans="1:18" x14ac:dyDescent="0.3">
      <c r="A1830" s="10">
        <v>4</v>
      </c>
      <c r="B1830" s="10">
        <v>5</v>
      </c>
      <c r="C1830" s="10">
        <v>1</v>
      </c>
      <c r="E1830" t="str">
        <f>IF(C1830="",Options!$A$3,IF(D1830="",Options!$A$4,Options!$A$5))</f>
        <v>Verband</v>
      </c>
      <c r="F1830" t="str" cm="1">
        <f t="array" ref="F1830">IF(E1830=Options!$A$3,"",IF(E1830=Options!$A$4,INDEX(Verband!$E$2:$E$179,MATCH(1,(A1830=Verband!$A$2:$A$179) * (Species!B1830=Verband!$B$2:$B$179) * (Species!C1830=Verband!$C$2:$C$179),0)),IF(E1830=Options!$A$5,INDEX(Assoziation!$F$2:$F$96,MATCH(1,(A1830=Assoziation!$A$2:$A$96) * (Species!B1830=Assoziation!$B$2:$B$96) * (Species!C1830=Assoziation!$C$2:$C$96) * (Species!D1830=Assoziation!$D$2:$D$96),0)),"")))</f>
        <v>Arrhenatherion</v>
      </c>
      <c r="G1830" t="str" cm="1">
        <f t="array" ref="G1830">IF(E1830=Options!$A$3,INDEX(Klasse!$D$2:$D$42,MATCH(1,(A1830=Klasse!$A$2:$A$42) * (Species!B1830=Klasse!$B$2:$B$42),0)),IF(E1830=Options!$A$4,INDEX(Verband!$F$2:$F$179,MATCH(1,(A1830=Verband!$A$2:$A$179) * (Species!B1830=Verband!$B$2:$B$179) * (Species!C1830=Verband!$C$2:$C$179),0)),IF(E1830=Options!$A$5,INDEX(Assoziation!$G$2:$G$96,MATCH(1,(A1830=Assoziation!$A$2:$A$96) * (Species!B1830=Assoziation!$B$2:$B$96) * (Species!C1830=Assoziation!$C$2:$C$96) * (Species!D1830=Assoziation!$D$2:$D$96),0)),"")))</f>
        <v>Talfettwiesen (Fromentalwiese)</v>
      </c>
      <c r="H1830" s="11" t="s">
        <v>470</v>
      </c>
      <c r="I1830" s="10">
        <v>0</v>
      </c>
      <c r="J1830" s="10">
        <v>0</v>
      </c>
      <c r="K1830" s="10">
        <v>0</v>
      </c>
      <c r="L1830" t="str">
        <f t="shared" si="159"/>
        <v xml:space="preserve">Colchicum </v>
      </c>
      <c r="M1830" t="str">
        <f t="shared" si="160"/>
        <v xml:space="preserve"> autumnale</v>
      </c>
      <c r="N1830" t="str">
        <f t="shared" si="161"/>
        <v/>
      </c>
      <c r="O1830" t="str">
        <f t="shared" si="158"/>
        <v>Species</v>
      </c>
      <c r="P1830" t="str">
        <f t="shared" si="162"/>
        <v>L.</v>
      </c>
      <c r="Q1830" t="str">
        <f>LOOKUP(A1830,Formation!$A$2:$A$10,Formation!$B$2:$B$10)</f>
        <v>Grünland (Naturrasen, Wiesen und Weiden)</v>
      </c>
      <c r="R1830" t="str" cm="1">
        <f t="array" ref="R1830">INDEX(Klasse!$D$2:$D$42,MATCH(1,(A1830=Klasse!$A$2:$A$42) * (Species!B1830=Klasse!$B$2:$B$42),0))</f>
        <v>Fettwiesen und -weiden</v>
      </c>
    </row>
    <row r="1831" spans="1:18" x14ac:dyDescent="0.3">
      <c r="A1831" s="10">
        <v>4</v>
      </c>
      <c r="B1831" s="10">
        <v>5</v>
      </c>
      <c r="C1831" s="10">
        <v>1</v>
      </c>
      <c r="E1831" t="str">
        <f>IF(C1831="",Options!$A$3,IF(D1831="",Options!$A$4,Options!$A$5))</f>
        <v>Verband</v>
      </c>
      <c r="F1831" t="str" cm="1">
        <f t="array" ref="F1831">IF(E1831=Options!$A$3,"",IF(E1831=Options!$A$4,INDEX(Verband!$E$2:$E$179,MATCH(1,(A1831=Verband!$A$2:$A$179) * (Species!B1831=Verband!$B$2:$B$179) * (Species!C1831=Verband!$C$2:$C$179),0)),IF(E1831=Options!$A$5,INDEX(Assoziation!$F$2:$F$96,MATCH(1,(A1831=Assoziation!$A$2:$A$96) * (Species!B1831=Assoziation!$B$2:$B$96) * (Species!C1831=Assoziation!$C$2:$C$96) * (Species!D1831=Assoziation!$D$2:$D$96),0)),"")))</f>
        <v>Arrhenatherion</v>
      </c>
      <c r="G1831" t="str" cm="1">
        <f t="array" ref="G1831">IF(E1831=Options!$A$3,INDEX(Klasse!$D$2:$D$42,MATCH(1,(A1831=Klasse!$A$2:$A$42) * (Species!B1831=Klasse!$B$2:$B$42),0)),IF(E1831=Options!$A$4,INDEX(Verband!$F$2:$F$179,MATCH(1,(A1831=Verband!$A$2:$A$179) * (Species!B1831=Verband!$B$2:$B$179) * (Species!C1831=Verband!$C$2:$C$179),0)),IF(E1831=Options!$A$5,INDEX(Assoziation!$G$2:$G$96,MATCH(1,(A1831=Assoziation!$A$2:$A$96) * (Species!B1831=Assoziation!$B$2:$B$96) * (Species!C1831=Assoziation!$C$2:$C$96) * (Species!D1831=Assoziation!$D$2:$D$96),0)),"")))</f>
        <v>Talfettwiesen (Fromentalwiese)</v>
      </c>
      <c r="H1831" s="11" t="s">
        <v>1702</v>
      </c>
      <c r="I1831" s="10">
        <v>0</v>
      </c>
      <c r="J1831" s="10">
        <v>1</v>
      </c>
      <c r="K1831" s="10">
        <v>0</v>
      </c>
      <c r="L1831" t="str">
        <f t="shared" si="159"/>
        <v xml:space="preserve">Dactylis </v>
      </c>
      <c r="M1831" t="str">
        <f t="shared" si="160"/>
        <v xml:space="preserve"> glomerata</v>
      </c>
      <c r="N1831" t="str">
        <f t="shared" si="161"/>
        <v/>
      </c>
      <c r="O1831" t="str">
        <f t="shared" si="158"/>
        <v>Species</v>
      </c>
      <c r="P1831" t="str">
        <f t="shared" si="162"/>
        <v>L.</v>
      </c>
      <c r="Q1831" t="str">
        <f>LOOKUP(A1831,Formation!$A$2:$A$10,Formation!$B$2:$B$10)</f>
        <v>Grünland (Naturrasen, Wiesen und Weiden)</v>
      </c>
      <c r="R1831" t="str" cm="1">
        <f t="array" ref="R1831">INDEX(Klasse!$D$2:$D$42,MATCH(1,(A1831=Klasse!$A$2:$A$42) * (Species!B1831=Klasse!$B$2:$B$42),0))</f>
        <v>Fettwiesen und -weiden</v>
      </c>
    </row>
    <row r="1832" spans="1:18" x14ac:dyDescent="0.3">
      <c r="A1832" s="10">
        <v>4</v>
      </c>
      <c r="B1832" s="10">
        <v>5</v>
      </c>
      <c r="C1832" s="10">
        <v>1</v>
      </c>
      <c r="E1832" t="str">
        <f>IF(C1832="",Options!$A$3,IF(D1832="",Options!$A$4,Options!$A$5))</f>
        <v>Verband</v>
      </c>
      <c r="F1832" t="str" cm="1">
        <f t="array" ref="F1832">IF(E1832=Options!$A$3,"",IF(E1832=Options!$A$4,INDEX(Verband!$E$2:$E$179,MATCH(1,(A1832=Verband!$A$2:$A$179) * (Species!B1832=Verband!$B$2:$B$179) * (Species!C1832=Verband!$C$2:$C$179),0)),IF(E1832=Options!$A$5,INDEX(Assoziation!$F$2:$F$96,MATCH(1,(A1832=Assoziation!$A$2:$A$96) * (Species!B1832=Assoziation!$B$2:$B$96) * (Species!C1832=Assoziation!$C$2:$C$96) * (Species!D1832=Assoziation!$D$2:$D$96),0)),"")))</f>
        <v>Arrhenatherion</v>
      </c>
      <c r="G1832" t="str" cm="1">
        <f t="array" ref="G1832">IF(E1832=Options!$A$3,INDEX(Klasse!$D$2:$D$42,MATCH(1,(A1832=Klasse!$A$2:$A$42) * (Species!B1832=Klasse!$B$2:$B$42),0)),IF(E1832=Options!$A$4,INDEX(Verband!$F$2:$F$179,MATCH(1,(A1832=Verband!$A$2:$A$179) * (Species!B1832=Verband!$B$2:$B$179) * (Species!C1832=Verband!$C$2:$C$179),0)),IF(E1832=Options!$A$5,INDEX(Assoziation!$G$2:$G$96,MATCH(1,(A1832=Assoziation!$A$2:$A$96) * (Species!B1832=Assoziation!$B$2:$B$96) * (Species!C1832=Assoziation!$C$2:$C$96) * (Species!D1832=Assoziation!$D$2:$D$96),0)),"")))</f>
        <v>Talfettwiesen (Fromentalwiese)</v>
      </c>
      <c r="H1832" s="11" t="s">
        <v>1737</v>
      </c>
      <c r="I1832" s="10">
        <v>0</v>
      </c>
      <c r="J1832" s="10">
        <v>1</v>
      </c>
      <c r="K1832" s="10">
        <v>0</v>
      </c>
      <c r="L1832" t="str">
        <f t="shared" si="159"/>
        <v xml:space="preserve">Festuca </v>
      </c>
      <c r="M1832" t="str">
        <f t="shared" si="160"/>
        <v xml:space="preserve"> pratensis</v>
      </c>
      <c r="N1832" t="str">
        <f t="shared" si="161"/>
        <v>pratensis</v>
      </c>
      <c r="O1832" t="str">
        <f t="shared" si="158"/>
        <v>Subspecies</v>
      </c>
      <c r="P1832" t="str">
        <f t="shared" si="162"/>
        <v/>
      </c>
      <c r="Q1832" t="str">
        <f>LOOKUP(A1832,Formation!$A$2:$A$10,Formation!$B$2:$B$10)</f>
        <v>Grünland (Naturrasen, Wiesen und Weiden)</v>
      </c>
      <c r="R1832" t="str" cm="1">
        <f t="array" ref="R1832">INDEX(Klasse!$D$2:$D$42,MATCH(1,(A1832=Klasse!$A$2:$A$42) * (Species!B1832=Klasse!$B$2:$B$42),0))</f>
        <v>Fettwiesen und -weiden</v>
      </c>
    </row>
    <row r="1833" spans="1:18" x14ac:dyDescent="0.3">
      <c r="A1833" s="10">
        <v>4</v>
      </c>
      <c r="B1833" s="10">
        <v>5</v>
      </c>
      <c r="C1833" s="10">
        <v>1</v>
      </c>
      <c r="E1833" t="str">
        <f>IF(C1833="",Options!$A$3,IF(D1833="",Options!$A$4,Options!$A$5))</f>
        <v>Verband</v>
      </c>
      <c r="F1833" t="str" cm="1">
        <f t="array" ref="F1833">IF(E1833=Options!$A$3,"",IF(E1833=Options!$A$4,INDEX(Verband!$E$2:$E$179,MATCH(1,(A1833=Verband!$A$2:$A$179) * (Species!B1833=Verband!$B$2:$B$179) * (Species!C1833=Verband!$C$2:$C$179),0)),IF(E1833=Options!$A$5,INDEX(Assoziation!$F$2:$F$96,MATCH(1,(A1833=Assoziation!$A$2:$A$96) * (Species!B1833=Assoziation!$B$2:$B$96) * (Species!C1833=Assoziation!$C$2:$C$96) * (Species!D1833=Assoziation!$D$2:$D$96),0)),"")))</f>
        <v>Arrhenatherion</v>
      </c>
      <c r="G1833" t="str" cm="1">
        <f t="array" ref="G1833">IF(E1833=Options!$A$3,INDEX(Klasse!$D$2:$D$42,MATCH(1,(A1833=Klasse!$A$2:$A$42) * (Species!B1833=Klasse!$B$2:$B$42),0)),IF(E1833=Options!$A$4,INDEX(Verband!$F$2:$F$179,MATCH(1,(A1833=Verband!$A$2:$A$179) * (Species!B1833=Verband!$B$2:$B$179) * (Species!C1833=Verband!$C$2:$C$179),0)),IF(E1833=Options!$A$5,INDEX(Assoziation!$G$2:$G$96,MATCH(1,(A1833=Assoziation!$A$2:$A$96) * (Species!B1833=Assoziation!$B$2:$B$96) * (Species!C1833=Assoziation!$C$2:$C$96) * (Species!D1833=Assoziation!$D$2:$D$96),0)),"")))</f>
        <v>Talfettwiesen (Fromentalwiese)</v>
      </c>
      <c r="H1833" s="11" t="s">
        <v>1704</v>
      </c>
      <c r="I1833" s="10">
        <v>0</v>
      </c>
      <c r="J1833" s="10">
        <v>0</v>
      </c>
      <c r="K1833" s="10">
        <v>0</v>
      </c>
      <c r="L1833" t="str">
        <f t="shared" si="159"/>
        <v xml:space="preserve">Galium </v>
      </c>
      <c r="M1833" t="str">
        <f t="shared" si="160"/>
        <v xml:space="preserve"> album</v>
      </c>
      <c r="N1833" t="str">
        <f t="shared" si="161"/>
        <v/>
      </c>
      <c r="O1833" t="str">
        <f t="shared" si="158"/>
        <v>Species</v>
      </c>
      <c r="P1833" t="str">
        <f t="shared" si="162"/>
        <v>Mill.</v>
      </c>
      <c r="Q1833" t="str">
        <f>LOOKUP(A1833,Formation!$A$2:$A$10,Formation!$B$2:$B$10)</f>
        <v>Grünland (Naturrasen, Wiesen und Weiden)</v>
      </c>
      <c r="R1833" t="str" cm="1">
        <f t="array" ref="R1833">INDEX(Klasse!$D$2:$D$42,MATCH(1,(A1833=Klasse!$A$2:$A$42) * (Species!B1833=Klasse!$B$2:$B$42),0))</f>
        <v>Fettwiesen und -weiden</v>
      </c>
    </row>
    <row r="1834" spans="1:18" x14ac:dyDescent="0.3">
      <c r="A1834" s="10">
        <v>4</v>
      </c>
      <c r="B1834" s="10">
        <v>5</v>
      </c>
      <c r="C1834" s="10">
        <v>1</v>
      </c>
      <c r="E1834" t="str">
        <f>IF(C1834="",Options!$A$3,IF(D1834="",Options!$A$4,Options!$A$5))</f>
        <v>Verband</v>
      </c>
      <c r="F1834" t="str" cm="1">
        <f t="array" ref="F1834">IF(E1834=Options!$A$3,"",IF(E1834=Options!$A$4,INDEX(Verband!$E$2:$E$179,MATCH(1,(A1834=Verband!$A$2:$A$179) * (Species!B1834=Verband!$B$2:$B$179) * (Species!C1834=Verband!$C$2:$C$179),0)),IF(E1834=Options!$A$5,INDEX(Assoziation!$F$2:$F$96,MATCH(1,(A1834=Assoziation!$A$2:$A$96) * (Species!B1834=Assoziation!$B$2:$B$96) * (Species!C1834=Assoziation!$C$2:$C$96) * (Species!D1834=Assoziation!$D$2:$D$96),0)),"")))</f>
        <v>Arrhenatherion</v>
      </c>
      <c r="G1834" t="str" cm="1">
        <f t="array" ref="G1834">IF(E1834=Options!$A$3,INDEX(Klasse!$D$2:$D$42,MATCH(1,(A1834=Klasse!$A$2:$A$42) * (Species!B1834=Klasse!$B$2:$B$42),0)),IF(E1834=Options!$A$4,INDEX(Verband!$F$2:$F$179,MATCH(1,(A1834=Verband!$A$2:$A$179) * (Species!B1834=Verband!$B$2:$B$179) * (Species!C1834=Verband!$C$2:$C$179),0)),IF(E1834=Options!$A$5,INDEX(Assoziation!$G$2:$G$96,MATCH(1,(A1834=Assoziation!$A$2:$A$96) * (Species!B1834=Assoziation!$B$2:$B$96) * (Species!C1834=Assoziation!$C$2:$C$96) * (Species!D1834=Assoziation!$D$2:$D$96),0)),"")))</f>
        <v>Talfettwiesen (Fromentalwiese)</v>
      </c>
      <c r="H1834" s="11" t="s">
        <v>1337</v>
      </c>
      <c r="I1834" s="10">
        <v>0</v>
      </c>
      <c r="J1834" s="10">
        <v>0</v>
      </c>
      <c r="K1834" s="10">
        <v>0</v>
      </c>
      <c r="L1834" t="str">
        <f t="shared" si="159"/>
        <v xml:space="preserve">Helictotrichon </v>
      </c>
      <c r="M1834" t="str">
        <f t="shared" si="160"/>
        <v xml:space="preserve"> pubescens</v>
      </c>
      <c r="N1834" t="str">
        <f t="shared" si="161"/>
        <v/>
      </c>
      <c r="O1834" t="str">
        <f t="shared" si="158"/>
        <v>Species</v>
      </c>
      <c r="P1834" t="str">
        <f t="shared" si="162"/>
        <v>(Huds.) Pilg.</v>
      </c>
      <c r="Q1834" t="str">
        <f>LOOKUP(A1834,Formation!$A$2:$A$10,Formation!$B$2:$B$10)</f>
        <v>Grünland (Naturrasen, Wiesen und Weiden)</v>
      </c>
      <c r="R1834" t="str" cm="1">
        <f t="array" ref="R1834">INDEX(Klasse!$D$2:$D$42,MATCH(1,(A1834=Klasse!$A$2:$A$42) * (Species!B1834=Klasse!$B$2:$B$42),0))</f>
        <v>Fettwiesen und -weiden</v>
      </c>
    </row>
    <row r="1835" spans="1:18" x14ac:dyDescent="0.3">
      <c r="A1835" s="10">
        <v>4</v>
      </c>
      <c r="B1835" s="10">
        <v>5</v>
      </c>
      <c r="C1835" s="10">
        <v>1</v>
      </c>
      <c r="E1835" t="str">
        <f>IF(C1835="",Options!$A$3,IF(D1835="",Options!$A$4,Options!$A$5))</f>
        <v>Verband</v>
      </c>
      <c r="F1835" t="str" cm="1">
        <f t="array" ref="F1835">IF(E1835=Options!$A$3,"",IF(E1835=Options!$A$4,INDEX(Verband!$E$2:$E$179,MATCH(1,(A1835=Verband!$A$2:$A$179) * (Species!B1835=Verband!$B$2:$B$179) * (Species!C1835=Verband!$C$2:$C$179),0)),IF(E1835=Options!$A$5,INDEX(Assoziation!$F$2:$F$96,MATCH(1,(A1835=Assoziation!$A$2:$A$96) * (Species!B1835=Assoziation!$B$2:$B$96) * (Species!C1835=Assoziation!$C$2:$C$96) * (Species!D1835=Assoziation!$D$2:$D$96),0)),"")))</f>
        <v>Arrhenatherion</v>
      </c>
      <c r="G1835" t="str" cm="1">
        <f t="array" ref="G1835">IF(E1835=Options!$A$3,INDEX(Klasse!$D$2:$D$42,MATCH(1,(A1835=Klasse!$A$2:$A$42) * (Species!B1835=Klasse!$B$2:$B$42),0)),IF(E1835=Options!$A$4,INDEX(Verband!$F$2:$F$179,MATCH(1,(A1835=Verband!$A$2:$A$179) * (Species!B1835=Verband!$B$2:$B$179) * (Species!C1835=Verband!$C$2:$C$179),0)),IF(E1835=Options!$A$5,INDEX(Assoziation!$G$2:$G$96,MATCH(1,(A1835=Assoziation!$A$2:$A$96) * (Species!B1835=Assoziation!$B$2:$B$96) * (Species!C1835=Assoziation!$C$2:$C$96) * (Species!D1835=Assoziation!$D$2:$D$96),0)),"")))</f>
        <v>Talfettwiesen (Fromentalwiese)</v>
      </c>
      <c r="H1835" s="11" t="s">
        <v>1705</v>
      </c>
      <c r="I1835" s="10">
        <v>0</v>
      </c>
      <c r="J1835" s="10">
        <v>0</v>
      </c>
      <c r="K1835" s="10">
        <v>0</v>
      </c>
      <c r="L1835" t="str">
        <f t="shared" si="159"/>
        <v xml:space="preserve">Heracleum </v>
      </c>
      <c r="M1835" t="str">
        <f t="shared" si="160"/>
        <v xml:space="preserve"> sphondylium</v>
      </c>
      <c r="N1835" t="str">
        <f t="shared" si="161"/>
        <v>sphondylium</v>
      </c>
      <c r="O1835" t="str">
        <f t="shared" si="158"/>
        <v>Subspecies</v>
      </c>
      <c r="P1835" t="str">
        <f t="shared" si="162"/>
        <v/>
      </c>
      <c r="Q1835" t="str">
        <f>LOOKUP(A1835,Formation!$A$2:$A$10,Formation!$B$2:$B$10)</f>
        <v>Grünland (Naturrasen, Wiesen und Weiden)</v>
      </c>
      <c r="R1835" t="str" cm="1">
        <f t="array" ref="R1835">INDEX(Klasse!$D$2:$D$42,MATCH(1,(A1835=Klasse!$A$2:$A$42) * (Species!B1835=Klasse!$B$2:$B$42),0))</f>
        <v>Fettwiesen und -weiden</v>
      </c>
    </row>
    <row r="1836" spans="1:18" x14ac:dyDescent="0.3">
      <c r="A1836" s="10">
        <v>4</v>
      </c>
      <c r="B1836" s="10">
        <v>5</v>
      </c>
      <c r="C1836" s="10">
        <v>1</v>
      </c>
      <c r="E1836" t="str">
        <f>IF(C1836="",Options!$A$3,IF(D1836="",Options!$A$4,Options!$A$5))</f>
        <v>Verband</v>
      </c>
      <c r="F1836" t="str" cm="1">
        <f t="array" ref="F1836">IF(E1836=Options!$A$3,"",IF(E1836=Options!$A$4,INDEX(Verband!$E$2:$E$179,MATCH(1,(A1836=Verband!$A$2:$A$179) * (Species!B1836=Verband!$B$2:$B$179) * (Species!C1836=Verband!$C$2:$C$179),0)),IF(E1836=Options!$A$5,INDEX(Assoziation!$F$2:$F$96,MATCH(1,(A1836=Assoziation!$A$2:$A$96) * (Species!B1836=Assoziation!$B$2:$B$96) * (Species!C1836=Assoziation!$C$2:$C$96) * (Species!D1836=Assoziation!$D$2:$D$96),0)),"")))</f>
        <v>Arrhenatherion</v>
      </c>
      <c r="G1836" t="str" cm="1">
        <f t="array" ref="G1836">IF(E1836=Options!$A$3,INDEX(Klasse!$D$2:$D$42,MATCH(1,(A1836=Klasse!$A$2:$A$42) * (Species!B1836=Klasse!$B$2:$B$42),0)),IF(E1836=Options!$A$4,INDEX(Verband!$F$2:$F$179,MATCH(1,(A1836=Verband!$A$2:$A$179) * (Species!B1836=Verband!$B$2:$B$179) * (Species!C1836=Verband!$C$2:$C$179),0)),IF(E1836=Options!$A$5,INDEX(Assoziation!$G$2:$G$96,MATCH(1,(A1836=Assoziation!$A$2:$A$96) * (Species!B1836=Assoziation!$B$2:$B$96) * (Species!C1836=Assoziation!$C$2:$C$96) * (Species!D1836=Assoziation!$D$2:$D$96),0)),"")))</f>
        <v>Talfettwiesen (Fromentalwiese)</v>
      </c>
      <c r="H1836" s="11" t="s">
        <v>1738</v>
      </c>
      <c r="I1836" s="10">
        <v>0</v>
      </c>
      <c r="J1836" s="10">
        <v>1</v>
      </c>
      <c r="K1836" s="10">
        <v>0</v>
      </c>
      <c r="L1836" t="str">
        <f t="shared" si="159"/>
        <v xml:space="preserve">Holcus </v>
      </c>
      <c r="M1836" t="str">
        <f t="shared" si="160"/>
        <v xml:space="preserve"> lanatus</v>
      </c>
      <c r="N1836" t="str">
        <f t="shared" si="161"/>
        <v/>
      </c>
      <c r="O1836" t="str">
        <f t="shared" si="158"/>
        <v>Species</v>
      </c>
      <c r="P1836" t="str">
        <f t="shared" si="162"/>
        <v>L.</v>
      </c>
      <c r="Q1836" t="str">
        <f>LOOKUP(A1836,Formation!$A$2:$A$10,Formation!$B$2:$B$10)</f>
        <v>Grünland (Naturrasen, Wiesen und Weiden)</v>
      </c>
      <c r="R1836" t="str" cm="1">
        <f t="array" ref="R1836">INDEX(Klasse!$D$2:$D$42,MATCH(1,(A1836=Klasse!$A$2:$A$42) * (Species!B1836=Klasse!$B$2:$B$42),0))</f>
        <v>Fettwiesen und -weiden</v>
      </c>
    </row>
    <row r="1837" spans="1:18" x14ac:dyDescent="0.3">
      <c r="A1837" s="10">
        <v>4</v>
      </c>
      <c r="B1837" s="10">
        <v>5</v>
      </c>
      <c r="C1837" s="10">
        <v>1</v>
      </c>
      <c r="E1837" t="str">
        <f>IF(C1837="",Options!$A$3,IF(D1837="",Options!$A$4,Options!$A$5))</f>
        <v>Verband</v>
      </c>
      <c r="F1837" t="str" cm="1">
        <f t="array" ref="F1837">IF(E1837=Options!$A$3,"",IF(E1837=Options!$A$4,INDEX(Verband!$E$2:$E$179,MATCH(1,(A1837=Verband!$A$2:$A$179) * (Species!B1837=Verband!$B$2:$B$179) * (Species!C1837=Verband!$C$2:$C$179),0)),IF(E1837=Options!$A$5,INDEX(Assoziation!$F$2:$F$96,MATCH(1,(A1837=Assoziation!$A$2:$A$96) * (Species!B1837=Assoziation!$B$2:$B$96) * (Species!C1837=Assoziation!$C$2:$C$96) * (Species!D1837=Assoziation!$D$2:$D$96),0)),"")))</f>
        <v>Arrhenatherion</v>
      </c>
      <c r="G1837" t="str" cm="1">
        <f t="array" ref="G1837">IF(E1837=Options!$A$3,INDEX(Klasse!$D$2:$D$42,MATCH(1,(A1837=Klasse!$A$2:$A$42) * (Species!B1837=Klasse!$B$2:$B$42),0)),IF(E1837=Options!$A$4,INDEX(Verband!$F$2:$F$179,MATCH(1,(A1837=Verband!$A$2:$A$179) * (Species!B1837=Verband!$B$2:$B$179) * (Species!C1837=Verband!$C$2:$C$179),0)),IF(E1837=Options!$A$5,INDEX(Assoziation!$G$2:$G$96,MATCH(1,(A1837=Assoziation!$A$2:$A$96) * (Species!B1837=Assoziation!$B$2:$B$96) * (Species!C1837=Assoziation!$C$2:$C$96) * (Species!D1837=Assoziation!$D$2:$D$96),0)),"")))</f>
        <v>Talfettwiesen (Fromentalwiese)</v>
      </c>
      <c r="H1837" s="11" t="s">
        <v>1739</v>
      </c>
      <c r="I1837" s="10">
        <v>0</v>
      </c>
      <c r="J1837" s="10">
        <v>0</v>
      </c>
      <c r="K1837" s="10">
        <v>0</v>
      </c>
      <c r="L1837" t="str">
        <f t="shared" si="159"/>
        <v xml:space="preserve">Knautia </v>
      </c>
      <c r="M1837" t="str">
        <f t="shared" si="160"/>
        <v xml:space="preserve"> arvensis</v>
      </c>
      <c r="N1837" t="str">
        <f t="shared" si="161"/>
        <v/>
      </c>
      <c r="O1837" t="str">
        <f t="shared" si="158"/>
        <v>Species</v>
      </c>
      <c r="P1837" t="str">
        <f t="shared" si="162"/>
        <v>(L.) Coult.</v>
      </c>
      <c r="Q1837" t="str">
        <f>LOOKUP(A1837,Formation!$A$2:$A$10,Formation!$B$2:$B$10)</f>
        <v>Grünland (Naturrasen, Wiesen und Weiden)</v>
      </c>
      <c r="R1837" t="str" cm="1">
        <f t="array" ref="R1837">INDEX(Klasse!$D$2:$D$42,MATCH(1,(A1837=Klasse!$A$2:$A$42) * (Species!B1837=Klasse!$B$2:$B$42),0))</f>
        <v>Fettwiesen und -weiden</v>
      </c>
    </row>
    <row r="1838" spans="1:18" x14ac:dyDescent="0.3">
      <c r="A1838" s="10">
        <v>4</v>
      </c>
      <c r="B1838" s="10">
        <v>5</v>
      </c>
      <c r="C1838" s="10">
        <v>1</v>
      </c>
      <c r="E1838" t="str">
        <f>IF(C1838="",Options!$A$3,IF(D1838="",Options!$A$4,Options!$A$5))</f>
        <v>Verband</v>
      </c>
      <c r="F1838" t="str" cm="1">
        <f t="array" ref="F1838">IF(E1838=Options!$A$3,"",IF(E1838=Options!$A$4,INDEX(Verband!$E$2:$E$179,MATCH(1,(A1838=Verband!$A$2:$A$179) * (Species!B1838=Verband!$B$2:$B$179) * (Species!C1838=Verband!$C$2:$C$179),0)),IF(E1838=Options!$A$5,INDEX(Assoziation!$F$2:$F$96,MATCH(1,(A1838=Assoziation!$A$2:$A$96) * (Species!B1838=Assoziation!$B$2:$B$96) * (Species!C1838=Assoziation!$C$2:$C$96) * (Species!D1838=Assoziation!$D$2:$D$96),0)),"")))</f>
        <v>Arrhenatherion</v>
      </c>
      <c r="G1838" t="str" cm="1">
        <f t="array" ref="G1838">IF(E1838=Options!$A$3,INDEX(Klasse!$D$2:$D$42,MATCH(1,(A1838=Klasse!$A$2:$A$42) * (Species!B1838=Klasse!$B$2:$B$42),0)),IF(E1838=Options!$A$4,INDEX(Verband!$F$2:$F$179,MATCH(1,(A1838=Verband!$A$2:$A$179) * (Species!B1838=Verband!$B$2:$B$179) * (Species!C1838=Verband!$C$2:$C$179),0)),IF(E1838=Options!$A$5,INDEX(Assoziation!$G$2:$G$96,MATCH(1,(A1838=Assoziation!$A$2:$A$96) * (Species!B1838=Assoziation!$B$2:$B$96) * (Species!C1838=Assoziation!$C$2:$C$96) * (Species!D1838=Assoziation!$D$2:$D$96),0)),"")))</f>
        <v>Talfettwiesen (Fromentalwiese)</v>
      </c>
      <c r="H1838" s="11" t="s">
        <v>1707</v>
      </c>
      <c r="I1838" s="10">
        <v>0</v>
      </c>
      <c r="J1838" s="10">
        <v>0</v>
      </c>
      <c r="K1838" s="10">
        <v>0</v>
      </c>
      <c r="L1838" t="str">
        <f t="shared" si="159"/>
        <v xml:space="preserve">Lathyrus </v>
      </c>
      <c r="M1838" t="str">
        <f t="shared" si="160"/>
        <v xml:space="preserve"> pratensis</v>
      </c>
      <c r="N1838" t="str">
        <f t="shared" si="161"/>
        <v/>
      </c>
      <c r="O1838" t="str">
        <f t="shared" si="158"/>
        <v>Species</v>
      </c>
      <c r="P1838" t="str">
        <f t="shared" si="162"/>
        <v>L.</v>
      </c>
      <c r="Q1838" t="str">
        <f>LOOKUP(A1838,Formation!$A$2:$A$10,Formation!$B$2:$B$10)</f>
        <v>Grünland (Naturrasen, Wiesen und Weiden)</v>
      </c>
      <c r="R1838" t="str" cm="1">
        <f t="array" ref="R1838">INDEX(Klasse!$D$2:$D$42,MATCH(1,(A1838=Klasse!$A$2:$A$42) * (Species!B1838=Klasse!$B$2:$B$42),0))</f>
        <v>Fettwiesen und -weiden</v>
      </c>
    </row>
    <row r="1839" spans="1:18" x14ac:dyDescent="0.3">
      <c r="A1839" s="10">
        <v>4</v>
      </c>
      <c r="B1839" s="10">
        <v>5</v>
      </c>
      <c r="C1839" s="10">
        <v>1</v>
      </c>
      <c r="E1839" t="str">
        <f>IF(C1839="",Options!$A$3,IF(D1839="",Options!$A$4,Options!$A$5))</f>
        <v>Verband</v>
      </c>
      <c r="F1839" t="str" cm="1">
        <f t="array" ref="F1839">IF(E1839=Options!$A$3,"",IF(E1839=Options!$A$4,INDEX(Verband!$E$2:$E$179,MATCH(1,(A1839=Verband!$A$2:$A$179) * (Species!B1839=Verband!$B$2:$B$179) * (Species!C1839=Verband!$C$2:$C$179),0)),IF(E1839=Options!$A$5,INDEX(Assoziation!$F$2:$F$96,MATCH(1,(A1839=Assoziation!$A$2:$A$96) * (Species!B1839=Assoziation!$B$2:$B$96) * (Species!C1839=Assoziation!$C$2:$C$96) * (Species!D1839=Assoziation!$D$2:$D$96),0)),"")))</f>
        <v>Arrhenatherion</v>
      </c>
      <c r="G1839" t="str" cm="1">
        <f t="array" ref="G1839">IF(E1839=Options!$A$3,INDEX(Klasse!$D$2:$D$42,MATCH(1,(A1839=Klasse!$A$2:$A$42) * (Species!B1839=Klasse!$B$2:$B$42),0)),IF(E1839=Options!$A$4,INDEX(Verband!$F$2:$F$179,MATCH(1,(A1839=Verband!$A$2:$A$179) * (Species!B1839=Verband!$B$2:$B$179) * (Species!C1839=Verband!$C$2:$C$179),0)),IF(E1839=Options!$A$5,INDEX(Assoziation!$G$2:$G$96,MATCH(1,(A1839=Assoziation!$A$2:$A$96) * (Species!B1839=Assoziation!$B$2:$B$96) * (Species!C1839=Assoziation!$C$2:$C$96) * (Species!D1839=Assoziation!$D$2:$D$96),0)),"")))</f>
        <v>Talfettwiesen (Fromentalwiese)</v>
      </c>
      <c r="H1839" s="11" t="s">
        <v>1709</v>
      </c>
      <c r="I1839" s="10">
        <v>0</v>
      </c>
      <c r="J1839" s="10">
        <v>0</v>
      </c>
      <c r="K1839" s="10">
        <v>0</v>
      </c>
      <c r="L1839" t="str">
        <f t="shared" si="159"/>
        <v xml:space="preserve">Leucanthemum </v>
      </c>
      <c r="M1839" t="str">
        <f t="shared" si="160"/>
        <v xml:space="preserve"> vulgare</v>
      </c>
      <c r="N1839" t="str">
        <f t="shared" si="161"/>
        <v/>
      </c>
      <c r="O1839" t="str">
        <f t="shared" si="158"/>
        <v>Species</v>
      </c>
      <c r="P1839" t="str">
        <f t="shared" si="162"/>
        <v>Lam.</v>
      </c>
      <c r="Q1839" t="str">
        <f>LOOKUP(A1839,Formation!$A$2:$A$10,Formation!$B$2:$B$10)</f>
        <v>Grünland (Naturrasen, Wiesen und Weiden)</v>
      </c>
      <c r="R1839" t="str" cm="1">
        <f t="array" ref="R1839">INDEX(Klasse!$D$2:$D$42,MATCH(1,(A1839=Klasse!$A$2:$A$42) * (Species!B1839=Klasse!$B$2:$B$42),0))</f>
        <v>Fettwiesen und -weiden</v>
      </c>
    </row>
    <row r="1840" spans="1:18" x14ac:dyDescent="0.3">
      <c r="A1840" s="10">
        <v>4</v>
      </c>
      <c r="B1840" s="10">
        <v>5</v>
      </c>
      <c r="C1840" s="10">
        <v>1</v>
      </c>
      <c r="E1840" t="str">
        <f>IF(C1840="",Options!$A$3,IF(D1840="",Options!$A$4,Options!$A$5))</f>
        <v>Verband</v>
      </c>
      <c r="F1840" t="str" cm="1">
        <f t="array" ref="F1840">IF(E1840=Options!$A$3,"",IF(E1840=Options!$A$4,INDEX(Verband!$E$2:$E$179,MATCH(1,(A1840=Verband!$A$2:$A$179) * (Species!B1840=Verband!$B$2:$B$179) * (Species!C1840=Verband!$C$2:$C$179),0)),IF(E1840=Options!$A$5,INDEX(Assoziation!$F$2:$F$96,MATCH(1,(A1840=Assoziation!$A$2:$A$96) * (Species!B1840=Assoziation!$B$2:$B$96) * (Species!C1840=Assoziation!$C$2:$C$96) * (Species!D1840=Assoziation!$D$2:$D$96),0)),"")))</f>
        <v>Arrhenatherion</v>
      </c>
      <c r="G1840" t="str" cm="1">
        <f t="array" ref="G1840">IF(E1840=Options!$A$3,INDEX(Klasse!$D$2:$D$42,MATCH(1,(A1840=Klasse!$A$2:$A$42) * (Species!B1840=Klasse!$B$2:$B$42),0)),IF(E1840=Options!$A$4,INDEX(Verband!$F$2:$F$179,MATCH(1,(A1840=Verband!$A$2:$A$179) * (Species!B1840=Verband!$B$2:$B$179) * (Species!C1840=Verband!$C$2:$C$179),0)),IF(E1840=Options!$A$5,INDEX(Assoziation!$G$2:$G$96,MATCH(1,(A1840=Assoziation!$A$2:$A$96) * (Species!B1840=Assoziation!$B$2:$B$96) * (Species!C1840=Assoziation!$C$2:$C$96) * (Species!D1840=Assoziation!$D$2:$D$96),0)),"")))</f>
        <v>Talfettwiesen (Fromentalwiese)</v>
      </c>
      <c r="H1840" s="11" t="s">
        <v>1740</v>
      </c>
      <c r="I1840" s="10">
        <v>0</v>
      </c>
      <c r="J1840" s="10">
        <v>0</v>
      </c>
      <c r="K1840" s="10">
        <v>0</v>
      </c>
      <c r="L1840" t="str">
        <f t="shared" si="159"/>
        <v xml:space="preserve">Lolium </v>
      </c>
      <c r="M1840" t="str">
        <f t="shared" si="160"/>
        <v xml:space="preserve"> multiflorum</v>
      </c>
      <c r="N1840" t="str">
        <f t="shared" si="161"/>
        <v/>
      </c>
      <c r="O1840" t="str">
        <f t="shared" si="158"/>
        <v>Species</v>
      </c>
      <c r="P1840" t="str">
        <f t="shared" si="162"/>
        <v>Lam.</v>
      </c>
      <c r="Q1840" t="str">
        <f>LOOKUP(A1840,Formation!$A$2:$A$10,Formation!$B$2:$B$10)</f>
        <v>Grünland (Naturrasen, Wiesen und Weiden)</v>
      </c>
      <c r="R1840" t="str" cm="1">
        <f t="array" ref="R1840">INDEX(Klasse!$D$2:$D$42,MATCH(1,(A1840=Klasse!$A$2:$A$42) * (Species!B1840=Klasse!$B$2:$B$42),0))</f>
        <v>Fettwiesen und -weiden</v>
      </c>
    </row>
    <row r="1841" spans="1:18" x14ac:dyDescent="0.3">
      <c r="A1841" s="10">
        <v>4</v>
      </c>
      <c r="B1841" s="10">
        <v>5</v>
      </c>
      <c r="C1841" s="10">
        <v>1</v>
      </c>
      <c r="E1841" t="str">
        <f>IF(C1841="",Options!$A$3,IF(D1841="",Options!$A$4,Options!$A$5))</f>
        <v>Verband</v>
      </c>
      <c r="F1841" t="str" cm="1">
        <f t="array" ref="F1841">IF(E1841=Options!$A$3,"",IF(E1841=Options!$A$4,INDEX(Verband!$E$2:$E$179,MATCH(1,(A1841=Verband!$A$2:$A$179) * (Species!B1841=Verband!$B$2:$B$179) * (Species!C1841=Verband!$C$2:$C$179),0)),IF(E1841=Options!$A$5,INDEX(Assoziation!$F$2:$F$96,MATCH(1,(A1841=Assoziation!$A$2:$A$96) * (Species!B1841=Assoziation!$B$2:$B$96) * (Species!C1841=Assoziation!$C$2:$C$96) * (Species!D1841=Assoziation!$D$2:$D$96),0)),"")))</f>
        <v>Arrhenatherion</v>
      </c>
      <c r="G1841" t="str" cm="1">
        <f t="array" ref="G1841">IF(E1841=Options!$A$3,INDEX(Klasse!$D$2:$D$42,MATCH(1,(A1841=Klasse!$A$2:$A$42) * (Species!B1841=Klasse!$B$2:$B$42),0)),IF(E1841=Options!$A$4,INDEX(Verband!$F$2:$F$179,MATCH(1,(A1841=Verband!$A$2:$A$179) * (Species!B1841=Verband!$B$2:$B$179) * (Species!C1841=Verband!$C$2:$C$179),0)),IF(E1841=Options!$A$5,INDEX(Assoziation!$G$2:$G$96,MATCH(1,(A1841=Assoziation!$A$2:$A$96) * (Species!B1841=Assoziation!$B$2:$B$96) * (Species!C1841=Assoziation!$C$2:$C$96) * (Species!D1841=Assoziation!$D$2:$D$96),0)),"")))</f>
        <v>Talfettwiesen (Fromentalwiese)</v>
      </c>
      <c r="H1841" s="11" t="s">
        <v>1711</v>
      </c>
      <c r="I1841" s="10">
        <v>0</v>
      </c>
      <c r="J1841" s="10">
        <v>0</v>
      </c>
      <c r="K1841" s="10">
        <v>0</v>
      </c>
      <c r="L1841" t="str">
        <f t="shared" si="159"/>
        <v xml:space="preserve">Medicago </v>
      </c>
      <c r="M1841" t="str">
        <f t="shared" si="160"/>
        <v xml:space="preserve"> lupulina</v>
      </c>
      <c r="N1841" t="str">
        <f t="shared" si="161"/>
        <v/>
      </c>
      <c r="O1841" t="str">
        <f t="shared" si="158"/>
        <v>Species</v>
      </c>
      <c r="P1841" t="str">
        <f t="shared" si="162"/>
        <v>L.</v>
      </c>
      <c r="Q1841" t="str">
        <f>LOOKUP(A1841,Formation!$A$2:$A$10,Formation!$B$2:$B$10)</f>
        <v>Grünland (Naturrasen, Wiesen und Weiden)</v>
      </c>
      <c r="R1841" t="str" cm="1">
        <f t="array" ref="R1841">INDEX(Klasse!$D$2:$D$42,MATCH(1,(A1841=Klasse!$A$2:$A$42) * (Species!B1841=Klasse!$B$2:$B$42),0))</f>
        <v>Fettwiesen und -weiden</v>
      </c>
    </row>
    <row r="1842" spans="1:18" x14ac:dyDescent="0.3">
      <c r="A1842" s="10">
        <v>4</v>
      </c>
      <c r="B1842" s="10">
        <v>5</v>
      </c>
      <c r="C1842" s="10">
        <v>1</v>
      </c>
      <c r="E1842" t="str">
        <f>IF(C1842="",Options!$A$3,IF(D1842="",Options!$A$4,Options!$A$5))</f>
        <v>Verband</v>
      </c>
      <c r="F1842" t="str" cm="1">
        <f t="array" ref="F1842">IF(E1842=Options!$A$3,"",IF(E1842=Options!$A$4,INDEX(Verband!$E$2:$E$179,MATCH(1,(A1842=Verband!$A$2:$A$179) * (Species!B1842=Verband!$B$2:$B$179) * (Species!C1842=Verband!$C$2:$C$179),0)),IF(E1842=Options!$A$5,INDEX(Assoziation!$F$2:$F$96,MATCH(1,(A1842=Assoziation!$A$2:$A$96) * (Species!B1842=Assoziation!$B$2:$B$96) * (Species!C1842=Assoziation!$C$2:$C$96) * (Species!D1842=Assoziation!$D$2:$D$96),0)),"")))</f>
        <v>Arrhenatherion</v>
      </c>
      <c r="G1842" t="str" cm="1">
        <f t="array" ref="G1842">IF(E1842=Options!$A$3,INDEX(Klasse!$D$2:$D$42,MATCH(1,(A1842=Klasse!$A$2:$A$42) * (Species!B1842=Klasse!$B$2:$B$42),0)),IF(E1842=Options!$A$4,INDEX(Verband!$F$2:$F$179,MATCH(1,(A1842=Verband!$A$2:$A$179) * (Species!B1842=Verband!$B$2:$B$179) * (Species!C1842=Verband!$C$2:$C$179),0)),IF(E1842=Options!$A$5,INDEX(Assoziation!$G$2:$G$96,MATCH(1,(A1842=Assoziation!$A$2:$A$96) * (Species!B1842=Assoziation!$B$2:$B$96) * (Species!C1842=Assoziation!$C$2:$C$96) * (Species!D1842=Assoziation!$D$2:$D$96),0)),"")))</f>
        <v>Talfettwiesen (Fromentalwiese)</v>
      </c>
      <c r="H1842" s="11" t="s">
        <v>1741</v>
      </c>
      <c r="I1842" s="10">
        <v>0</v>
      </c>
      <c r="J1842" s="10">
        <v>0</v>
      </c>
      <c r="K1842" s="10">
        <v>0</v>
      </c>
      <c r="L1842" t="str">
        <f t="shared" si="159"/>
        <v xml:space="preserve">Moenchia </v>
      </c>
      <c r="M1842" t="str">
        <f t="shared" si="160"/>
        <v xml:space="preserve"> mantica</v>
      </c>
      <c r="N1842" t="str">
        <f t="shared" si="161"/>
        <v/>
      </c>
      <c r="O1842" t="str">
        <f t="shared" si="158"/>
        <v>Species</v>
      </c>
      <c r="P1842" t="str">
        <f t="shared" si="162"/>
        <v>(L.) Bartl.</v>
      </c>
      <c r="Q1842" t="str">
        <f>LOOKUP(A1842,Formation!$A$2:$A$10,Formation!$B$2:$B$10)</f>
        <v>Grünland (Naturrasen, Wiesen und Weiden)</v>
      </c>
      <c r="R1842" t="str" cm="1">
        <f t="array" ref="R1842">INDEX(Klasse!$D$2:$D$42,MATCH(1,(A1842=Klasse!$A$2:$A$42) * (Species!B1842=Klasse!$B$2:$B$42),0))</f>
        <v>Fettwiesen und -weiden</v>
      </c>
    </row>
    <row r="1843" spans="1:18" x14ac:dyDescent="0.3">
      <c r="A1843" s="10">
        <v>4</v>
      </c>
      <c r="B1843" s="10">
        <v>5</v>
      </c>
      <c r="C1843" s="10">
        <v>1</v>
      </c>
      <c r="E1843" t="str">
        <f>IF(C1843="",Options!$A$3,IF(D1843="",Options!$A$4,Options!$A$5))</f>
        <v>Verband</v>
      </c>
      <c r="F1843" t="str" cm="1">
        <f t="array" ref="F1843">IF(E1843=Options!$A$3,"",IF(E1843=Options!$A$4,INDEX(Verband!$E$2:$E$179,MATCH(1,(A1843=Verband!$A$2:$A$179) * (Species!B1843=Verband!$B$2:$B$179) * (Species!C1843=Verband!$C$2:$C$179),0)),IF(E1843=Options!$A$5,INDEX(Assoziation!$F$2:$F$96,MATCH(1,(A1843=Assoziation!$A$2:$A$96) * (Species!B1843=Assoziation!$B$2:$B$96) * (Species!C1843=Assoziation!$C$2:$C$96) * (Species!D1843=Assoziation!$D$2:$D$96),0)),"")))</f>
        <v>Arrhenatherion</v>
      </c>
      <c r="G1843" t="str" cm="1">
        <f t="array" ref="G1843">IF(E1843=Options!$A$3,INDEX(Klasse!$D$2:$D$42,MATCH(1,(A1843=Klasse!$A$2:$A$42) * (Species!B1843=Klasse!$B$2:$B$42),0)),IF(E1843=Options!$A$4,INDEX(Verband!$F$2:$F$179,MATCH(1,(A1843=Verband!$A$2:$A$179) * (Species!B1843=Verband!$B$2:$B$179) * (Species!C1843=Verband!$C$2:$C$179),0)),IF(E1843=Options!$A$5,INDEX(Assoziation!$G$2:$G$96,MATCH(1,(A1843=Assoziation!$A$2:$A$96) * (Species!B1843=Assoziation!$B$2:$B$96) * (Species!C1843=Assoziation!$C$2:$C$96) * (Species!D1843=Assoziation!$D$2:$D$96),0)),"")))</f>
        <v>Talfettwiesen (Fromentalwiese)</v>
      </c>
      <c r="H1843" s="11" t="s">
        <v>1742</v>
      </c>
      <c r="I1843" s="10">
        <v>0</v>
      </c>
      <c r="J1843" s="10">
        <v>0</v>
      </c>
      <c r="K1843" s="10">
        <v>0</v>
      </c>
      <c r="L1843" t="str">
        <f t="shared" si="159"/>
        <v xml:space="preserve">Orobanche </v>
      </c>
      <c r="M1843" t="str">
        <f t="shared" si="160"/>
        <v xml:space="preserve"> minor</v>
      </c>
      <c r="N1843" t="str">
        <f t="shared" si="161"/>
        <v/>
      </c>
      <c r="O1843" t="str">
        <f t="shared" si="158"/>
        <v>Species</v>
      </c>
      <c r="P1843" t="str">
        <f t="shared" si="162"/>
        <v>Sm.</v>
      </c>
      <c r="Q1843" t="str">
        <f>LOOKUP(A1843,Formation!$A$2:$A$10,Formation!$B$2:$B$10)</f>
        <v>Grünland (Naturrasen, Wiesen und Weiden)</v>
      </c>
      <c r="R1843" t="str" cm="1">
        <f t="array" ref="R1843">INDEX(Klasse!$D$2:$D$42,MATCH(1,(A1843=Klasse!$A$2:$A$42) * (Species!B1843=Klasse!$B$2:$B$42),0))</f>
        <v>Fettwiesen und -weiden</v>
      </c>
    </row>
    <row r="1844" spans="1:18" x14ac:dyDescent="0.3">
      <c r="A1844" s="10">
        <v>4</v>
      </c>
      <c r="B1844" s="10">
        <v>5</v>
      </c>
      <c r="C1844" s="10">
        <v>1</v>
      </c>
      <c r="E1844" t="str">
        <f>IF(C1844="",Options!$A$3,IF(D1844="",Options!$A$4,Options!$A$5))</f>
        <v>Verband</v>
      </c>
      <c r="F1844" t="str" cm="1">
        <f t="array" ref="F1844">IF(E1844=Options!$A$3,"",IF(E1844=Options!$A$4,INDEX(Verband!$E$2:$E$179,MATCH(1,(A1844=Verband!$A$2:$A$179) * (Species!B1844=Verband!$B$2:$B$179) * (Species!C1844=Verband!$C$2:$C$179),0)),IF(E1844=Options!$A$5,INDEX(Assoziation!$F$2:$F$96,MATCH(1,(A1844=Assoziation!$A$2:$A$96) * (Species!B1844=Assoziation!$B$2:$B$96) * (Species!C1844=Assoziation!$C$2:$C$96) * (Species!D1844=Assoziation!$D$2:$D$96),0)),"")))</f>
        <v>Arrhenatherion</v>
      </c>
      <c r="G1844" t="str" cm="1">
        <f t="array" ref="G1844">IF(E1844=Options!$A$3,INDEX(Klasse!$D$2:$D$42,MATCH(1,(A1844=Klasse!$A$2:$A$42) * (Species!B1844=Klasse!$B$2:$B$42),0)),IF(E1844=Options!$A$4,INDEX(Verband!$F$2:$F$179,MATCH(1,(A1844=Verband!$A$2:$A$179) * (Species!B1844=Verband!$B$2:$B$179) * (Species!C1844=Verband!$C$2:$C$179),0)),IF(E1844=Options!$A$5,INDEX(Assoziation!$G$2:$G$96,MATCH(1,(A1844=Assoziation!$A$2:$A$96) * (Species!B1844=Assoziation!$B$2:$B$96) * (Species!C1844=Assoziation!$C$2:$C$96) * (Species!D1844=Assoziation!$D$2:$D$96),0)),"")))</f>
        <v>Talfettwiesen (Fromentalwiese)</v>
      </c>
      <c r="H1844" s="11" t="s">
        <v>1743</v>
      </c>
      <c r="I1844" s="10">
        <v>0</v>
      </c>
      <c r="J1844" s="10">
        <v>0</v>
      </c>
      <c r="K1844" s="10">
        <v>0</v>
      </c>
      <c r="L1844" t="str">
        <f t="shared" si="159"/>
        <v xml:space="preserve">Pastinaca </v>
      </c>
      <c r="M1844" t="str">
        <f t="shared" si="160"/>
        <v xml:space="preserve"> sativa</v>
      </c>
      <c r="N1844" t="str">
        <f t="shared" si="161"/>
        <v>sativa</v>
      </c>
      <c r="O1844" t="str">
        <f t="shared" si="158"/>
        <v>Subspecies</v>
      </c>
      <c r="P1844" t="str">
        <f t="shared" si="162"/>
        <v/>
      </c>
      <c r="Q1844" t="str">
        <f>LOOKUP(A1844,Formation!$A$2:$A$10,Formation!$B$2:$B$10)</f>
        <v>Grünland (Naturrasen, Wiesen und Weiden)</v>
      </c>
      <c r="R1844" t="str" cm="1">
        <f t="array" ref="R1844">INDEX(Klasse!$D$2:$D$42,MATCH(1,(A1844=Klasse!$A$2:$A$42) * (Species!B1844=Klasse!$B$2:$B$42),0))</f>
        <v>Fettwiesen und -weiden</v>
      </c>
    </row>
    <row r="1845" spans="1:18" x14ac:dyDescent="0.3">
      <c r="A1845" s="10">
        <v>4</v>
      </c>
      <c r="B1845" s="10">
        <v>5</v>
      </c>
      <c r="C1845" s="10">
        <v>1</v>
      </c>
      <c r="E1845" t="str">
        <f>IF(C1845="",Options!$A$3,IF(D1845="",Options!$A$4,Options!$A$5))</f>
        <v>Verband</v>
      </c>
      <c r="F1845" t="str" cm="1">
        <f t="array" ref="F1845">IF(E1845=Options!$A$3,"",IF(E1845=Options!$A$4,INDEX(Verband!$E$2:$E$179,MATCH(1,(A1845=Verband!$A$2:$A$179) * (Species!B1845=Verband!$B$2:$B$179) * (Species!C1845=Verband!$C$2:$C$179),0)),IF(E1845=Options!$A$5,INDEX(Assoziation!$F$2:$F$96,MATCH(1,(A1845=Assoziation!$A$2:$A$96) * (Species!B1845=Assoziation!$B$2:$B$96) * (Species!C1845=Assoziation!$C$2:$C$96) * (Species!D1845=Assoziation!$D$2:$D$96),0)),"")))</f>
        <v>Arrhenatherion</v>
      </c>
      <c r="G1845" t="str" cm="1">
        <f t="array" ref="G1845">IF(E1845=Options!$A$3,INDEX(Klasse!$D$2:$D$42,MATCH(1,(A1845=Klasse!$A$2:$A$42) * (Species!B1845=Klasse!$B$2:$B$42),0)),IF(E1845=Options!$A$4,INDEX(Verband!$F$2:$F$179,MATCH(1,(A1845=Verband!$A$2:$A$179) * (Species!B1845=Verband!$B$2:$B$179) * (Species!C1845=Verband!$C$2:$C$179),0)),IF(E1845=Options!$A$5,INDEX(Assoziation!$G$2:$G$96,MATCH(1,(A1845=Assoziation!$A$2:$A$96) * (Species!B1845=Assoziation!$B$2:$B$96) * (Species!C1845=Assoziation!$C$2:$C$96) * (Species!D1845=Assoziation!$D$2:$D$96),0)),"")))</f>
        <v>Talfettwiesen (Fromentalwiese)</v>
      </c>
      <c r="H1845" s="11" t="s">
        <v>1712</v>
      </c>
      <c r="I1845" s="10">
        <v>0</v>
      </c>
      <c r="J1845" s="10">
        <v>0</v>
      </c>
      <c r="K1845" s="10">
        <v>0</v>
      </c>
      <c r="L1845" t="str">
        <f t="shared" si="159"/>
        <v xml:space="preserve">Phleum </v>
      </c>
      <c r="M1845" t="str">
        <f t="shared" si="160"/>
        <v xml:space="preserve"> pratense</v>
      </c>
      <c r="N1845" t="str">
        <f t="shared" si="161"/>
        <v/>
      </c>
      <c r="O1845" t="str">
        <f t="shared" si="158"/>
        <v>Species</v>
      </c>
      <c r="P1845" t="str">
        <f t="shared" si="162"/>
        <v>L.</v>
      </c>
      <c r="Q1845" t="str">
        <f>LOOKUP(A1845,Formation!$A$2:$A$10,Formation!$B$2:$B$10)</f>
        <v>Grünland (Naturrasen, Wiesen und Weiden)</v>
      </c>
      <c r="R1845" t="str" cm="1">
        <f t="array" ref="R1845">INDEX(Klasse!$D$2:$D$42,MATCH(1,(A1845=Klasse!$A$2:$A$42) * (Species!B1845=Klasse!$B$2:$B$42),0))</f>
        <v>Fettwiesen und -weiden</v>
      </c>
    </row>
    <row r="1846" spans="1:18" x14ac:dyDescent="0.3">
      <c r="A1846" s="10">
        <v>4</v>
      </c>
      <c r="B1846" s="10">
        <v>5</v>
      </c>
      <c r="C1846" s="10">
        <v>1</v>
      </c>
      <c r="E1846" t="str">
        <f>IF(C1846="",Options!$A$3,IF(D1846="",Options!$A$4,Options!$A$5))</f>
        <v>Verband</v>
      </c>
      <c r="F1846" t="str" cm="1">
        <f t="array" ref="F1846">IF(E1846=Options!$A$3,"",IF(E1846=Options!$A$4,INDEX(Verband!$E$2:$E$179,MATCH(1,(A1846=Verband!$A$2:$A$179) * (Species!B1846=Verband!$B$2:$B$179) * (Species!C1846=Verband!$C$2:$C$179),0)),IF(E1846=Options!$A$5,INDEX(Assoziation!$F$2:$F$96,MATCH(1,(A1846=Assoziation!$A$2:$A$96) * (Species!B1846=Assoziation!$B$2:$B$96) * (Species!C1846=Assoziation!$C$2:$C$96) * (Species!D1846=Assoziation!$D$2:$D$96),0)),"")))</f>
        <v>Arrhenatherion</v>
      </c>
      <c r="G1846" t="str" cm="1">
        <f t="array" ref="G1846">IF(E1846=Options!$A$3,INDEX(Klasse!$D$2:$D$42,MATCH(1,(A1846=Klasse!$A$2:$A$42) * (Species!B1846=Klasse!$B$2:$B$42),0)),IF(E1846=Options!$A$4,INDEX(Verband!$F$2:$F$179,MATCH(1,(A1846=Verband!$A$2:$A$179) * (Species!B1846=Verband!$B$2:$B$179) * (Species!C1846=Verband!$C$2:$C$179),0)),IF(E1846=Options!$A$5,INDEX(Assoziation!$G$2:$G$96,MATCH(1,(A1846=Assoziation!$A$2:$A$96) * (Species!B1846=Assoziation!$B$2:$B$96) * (Species!C1846=Assoziation!$C$2:$C$96) * (Species!D1846=Assoziation!$D$2:$D$96),0)),"")))</f>
        <v>Talfettwiesen (Fromentalwiese)</v>
      </c>
      <c r="H1846" s="11" t="s">
        <v>1744</v>
      </c>
      <c r="I1846" s="10">
        <v>0</v>
      </c>
      <c r="J1846" s="10">
        <v>0</v>
      </c>
      <c r="K1846" s="10">
        <v>0</v>
      </c>
      <c r="L1846" t="str">
        <f t="shared" si="159"/>
        <v xml:space="preserve">Plantago </v>
      </c>
      <c r="M1846" t="str">
        <f t="shared" si="160"/>
        <v xml:space="preserve"> lanceolata</v>
      </c>
      <c r="N1846" t="str">
        <f t="shared" si="161"/>
        <v/>
      </c>
      <c r="O1846" t="str">
        <f t="shared" si="158"/>
        <v>Species</v>
      </c>
      <c r="P1846" t="str">
        <f t="shared" si="162"/>
        <v>L.</v>
      </c>
      <c r="Q1846" t="str">
        <f>LOOKUP(A1846,Formation!$A$2:$A$10,Formation!$B$2:$B$10)</f>
        <v>Grünland (Naturrasen, Wiesen und Weiden)</v>
      </c>
      <c r="R1846" t="str" cm="1">
        <f t="array" ref="R1846">INDEX(Klasse!$D$2:$D$42,MATCH(1,(A1846=Klasse!$A$2:$A$42) * (Species!B1846=Klasse!$B$2:$B$42),0))</f>
        <v>Fettwiesen und -weiden</v>
      </c>
    </row>
    <row r="1847" spans="1:18" x14ac:dyDescent="0.3">
      <c r="A1847" s="10">
        <v>4</v>
      </c>
      <c r="B1847" s="10">
        <v>5</v>
      </c>
      <c r="C1847" s="10">
        <v>1</v>
      </c>
      <c r="E1847" t="str">
        <f>IF(C1847="",Options!$A$3,IF(D1847="",Options!$A$4,Options!$A$5))</f>
        <v>Verband</v>
      </c>
      <c r="F1847" t="str" cm="1">
        <f t="array" ref="F1847">IF(E1847=Options!$A$3,"",IF(E1847=Options!$A$4,INDEX(Verband!$E$2:$E$179,MATCH(1,(A1847=Verband!$A$2:$A$179) * (Species!B1847=Verband!$B$2:$B$179) * (Species!C1847=Verband!$C$2:$C$179),0)),IF(E1847=Options!$A$5,INDEX(Assoziation!$F$2:$F$96,MATCH(1,(A1847=Assoziation!$A$2:$A$96) * (Species!B1847=Assoziation!$B$2:$B$96) * (Species!C1847=Assoziation!$C$2:$C$96) * (Species!D1847=Assoziation!$D$2:$D$96),0)),"")))</f>
        <v>Arrhenatherion</v>
      </c>
      <c r="G1847" t="str" cm="1">
        <f t="array" ref="G1847">IF(E1847=Options!$A$3,INDEX(Klasse!$D$2:$D$42,MATCH(1,(A1847=Klasse!$A$2:$A$42) * (Species!B1847=Klasse!$B$2:$B$42),0)),IF(E1847=Options!$A$4,INDEX(Verband!$F$2:$F$179,MATCH(1,(A1847=Verband!$A$2:$A$179) * (Species!B1847=Verband!$B$2:$B$179) * (Species!C1847=Verband!$C$2:$C$179),0)),IF(E1847=Options!$A$5,INDEX(Assoziation!$G$2:$G$96,MATCH(1,(A1847=Assoziation!$A$2:$A$96) * (Species!B1847=Assoziation!$B$2:$B$96) * (Species!C1847=Assoziation!$C$2:$C$96) * (Species!D1847=Assoziation!$D$2:$D$96),0)),"")))</f>
        <v>Talfettwiesen (Fromentalwiese)</v>
      </c>
      <c r="H1847" s="11" t="s">
        <v>1713</v>
      </c>
      <c r="I1847" s="10">
        <v>0</v>
      </c>
      <c r="J1847" s="10">
        <v>0</v>
      </c>
      <c r="K1847" s="10">
        <v>0</v>
      </c>
      <c r="L1847" t="str">
        <f t="shared" si="159"/>
        <v xml:space="preserve">Poa </v>
      </c>
      <c r="M1847" t="str">
        <f t="shared" si="160"/>
        <v xml:space="preserve"> pratensis</v>
      </c>
      <c r="N1847" t="str">
        <f t="shared" si="161"/>
        <v/>
      </c>
      <c r="O1847" t="str">
        <f t="shared" si="158"/>
        <v>Species</v>
      </c>
      <c r="P1847" t="str">
        <f t="shared" si="162"/>
        <v>L.</v>
      </c>
      <c r="Q1847" t="str">
        <f>LOOKUP(A1847,Formation!$A$2:$A$10,Formation!$B$2:$B$10)</f>
        <v>Grünland (Naturrasen, Wiesen und Weiden)</v>
      </c>
      <c r="R1847" t="str" cm="1">
        <f t="array" ref="R1847">INDEX(Klasse!$D$2:$D$42,MATCH(1,(A1847=Klasse!$A$2:$A$42) * (Species!B1847=Klasse!$B$2:$B$42),0))</f>
        <v>Fettwiesen und -weiden</v>
      </c>
    </row>
    <row r="1848" spans="1:18" x14ac:dyDescent="0.3">
      <c r="A1848" s="10">
        <v>4</v>
      </c>
      <c r="B1848" s="10">
        <v>5</v>
      </c>
      <c r="C1848" s="10">
        <v>1</v>
      </c>
      <c r="E1848" t="str">
        <f>IF(C1848="",Options!$A$3,IF(D1848="",Options!$A$4,Options!$A$5))</f>
        <v>Verband</v>
      </c>
      <c r="F1848" t="str" cm="1">
        <f t="array" ref="F1848">IF(E1848=Options!$A$3,"",IF(E1848=Options!$A$4,INDEX(Verband!$E$2:$E$179,MATCH(1,(A1848=Verband!$A$2:$A$179) * (Species!B1848=Verband!$B$2:$B$179) * (Species!C1848=Verband!$C$2:$C$179),0)),IF(E1848=Options!$A$5,INDEX(Assoziation!$F$2:$F$96,MATCH(1,(A1848=Assoziation!$A$2:$A$96) * (Species!B1848=Assoziation!$B$2:$B$96) * (Species!C1848=Assoziation!$C$2:$C$96) * (Species!D1848=Assoziation!$D$2:$D$96),0)),"")))</f>
        <v>Arrhenatherion</v>
      </c>
      <c r="G1848" t="str" cm="1">
        <f t="array" ref="G1848">IF(E1848=Options!$A$3,INDEX(Klasse!$D$2:$D$42,MATCH(1,(A1848=Klasse!$A$2:$A$42) * (Species!B1848=Klasse!$B$2:$B$42),0)),IF(E1848=Options!$A$4,INDEX(Verband!$F$2:$F$179,MATCH(1,(A1848=Verband!$A$2:$A$179) * (Species!B1848=Verband!$B$2:$B$179) * (Species!C1848=Verband!$C$2:$C$179),0)),IF(E1848=Options!$A$5,INDEX(Assoziation!$G$2:$G$96,MATCH(1,(A1848=Assoziation!$A$2:$A$96) * (Species!B1848=Assoziation!$B$2:$B$96) * (Species!C1848=Assoziation!$C$2:$C$96) * (Species!D1848=Assoziation!$D$2:$D$96),0)),"")))</f>
        <v>Talfettwiesen (Fromentalwiese)</v>
      </c>
      <c r="H1848" s="11" t="s">
        <v>1714</v>
      </c>
      <c r="I1848" s="10">
        <v>0</v>
      </c>
      <c r="J1848" s="10">
        <v>1</v>
      </c>
      <c r="K1848" s="10">
        <v>0</v>
      </c>
      <c r="L1848" t="str">
        <f t="shared" si="159"/>
        <v xml:space="preserve">Poa </v>
      </c>
      <c r="M1848" t="str">
        <f t="shared" si="160"/>
        <v xml:space="preserve"> trivialis</v>
      </c>
      <c r="N1848" t="str">
        <f t="shared" si="161"/>
        <v>trivialis</v>
      </c>
      <c r="O1848" t="str">
        <f t="shared" si="158"/>
        <v>Subspecies</v>
      </c>
      <c r="P1848" t="str">
        <f t="shared" si="162"/>
        <v/>
      </c>
      <c r="Q1848" t="str">
        <f>LOOKUP(A1848,Formation!$A$2:$A$10,Formation!$B$2:$B$10)</f>
        <v>Grünland (Naturrasen, Wiesen und Weiden)</v>
      </c>
      <c r="R1848" t="str" cm="1">
        <f t="array" ref="R1848">INDEX(Klasse!$D$2:$D$42,MATCH(1,(A1848=Klasse!$A$2:$A$42) * (Species!B1848=Klasse!$B$2:$B$42),0))</f>
        <v>Fettwiesen und -weiden</v>
      </c>
    </row>
    <row r="1849" spans="1:18" x14ac:dyDescent="0.3">
      <c r="A1849" s="10">
        <v>4</v>
      </c>
      <c r="B1849" s="10">
        <v>5</v>
      </c>
      <c r="C1849" s="10">
        <v>1</v>
      </c>
      <c r="E1849" t="str">
        <f>IF(C1849="",Options!$A$3,IF(D1849="",Options!$A$4,Options!$A$5))</f>
        <v>Verband</v>
      </c>
      <c r="F1849" t="str" cm="1">
        <f t="array" ref="F1849">IF(E1849=Options!$A$3,"",IF(E1849=Options!$A$4,INDEX(Verband!$E$2:$E$179,MATCH(1,(A1849=Verband!$A$2:$A$179) * (Species!B1849=Verband!$B$2:$B$179) * (Species!C1849=Verband!$C$2:$C$179),0)),IF(E1849=Options!$A$5,INDEX(Assoziation!$F$2:$F$96,MATCH(1,(A1849=Assoziation!$A$2:$A$96) * (Species!B1849=Assoziation!$B$2:$B$96) * (Species!C1849=Assoziation!$C$2:$C$96) * (Species!D1849=Assoziation!$D$2:$D$96),0)),"")))</f>
        <v>Arrhenatherion</v>
      </c>
      <c r="G1849" t="str" cm="1">
        <f t="array" ref="G1849">IF(E1849=Options!$A$3,INDEX(Klasse!$D$2:$D$42,MATCH(1,(A1849=Klasse!$A$2:$A$42) * (Species!B1849=Klasse!$B$2:$B$42),0)),IF(E1849=Options!$A$4,INDEX(Verband!$F$2:$F$179,MATCH(1,(A1849=Verband!$A$2:$A$179) * (Species!B1849=Verband!$B$2:$B$179) * (Species!C1849=Verband!$C$2:$C$179),0)),IF(E1849=Options!$A$5,INDEX(Assoziation!$G$2:$G$96,MATCH(1,(A1849=Assoziation!$A$2:$A$96) * (Species!B1849=Assoziation!$B$2:$B$96) * (Species!C1849=Assoziation!$C$2:$C$96) * (Species!D1849=Assoziation!$D$2:$D$96),0)),"")))</f>
        <v>Talfettwiesen (Fromentalwiese)</v>
      </c>
      <c r="H1849" s="11" t="s">
        <v>1745</v>
      </c>
      <c r="I1849" s="10">
        <v>0</v>
      </c>
      <c r="J1849" s="10">
        <v>0</v>
      </c>
      <c r="K1849" s="10">
        <v>0</v>
      </c>
      <c r="L1849" t="str">
        <f t="shared" si="159"/>
        <v xml:space="preserve">Ranunculus </v>
      </c>
      <c r="M1849" t="str">
        <f t="shared" si="160"/>
        <v xml:space="preserve"> acris</v>
      </c>
      <c r="N1849" t="str">
        <f t="shared" si="161"/>
        <v>friesianus</v>
      </c>
      <c r="O1849" t="str">
        <f t="shared" si="158"/>
        <v>Subspecies</v>
      </c>
      <c r="P1849" t="str">
        <f t="shared" si="162"/>
        <v/>
      </c>
      <c r="Q1849" t="str">
        <f>LOOKUP(A1849,Formation!$A$2:$A$10,Formation!$B$2:$B$10)</f>
        <v>Grünland (Naturrasen, Wiesen und Weiden)</v>
      </c>
      <c r="R1849" t="str" cm="1">
        <f t="array" ref="R1849">INDEX(Klasse!$D$2:$D$42,MATCH(1,(A1849=Klasse!$A$2:$A$42) * (Species!B1849=Klasse!$B$2:$B$42),0))</f>
        <v>Fettwiesen und -weiden</v>
      </c>
    </row>
    <row r="1850" spans="1:18" x14ac:dyDescent="0.3">
      <c r="A1850" s="10">
        <v>4</v>
      </c>
      <c r="B1850" s="10">
        <v>5</v>
      </c>
      <c r="C1850" s="10">
        <v>1</v>
      </c>
      <c r="E1850" t="str">
        <f>IF(C1850="",Options!$A$3,IF(D1850="",Options!$A$4,Options!$A$5))</f>
        <v>Verband</v>
      </c>
      <c r="F1850" t="str" cm="1">
        <f t="array" ref="F1850">IF(E1850=Options!$A$3,"",IF(E1850=Options!$A$4,INDEX(Verband!$E$2:$E$179,MATCH(1,(A1850=Verband!$A$2:$A$179) * (Species!B1850=Verband!$B$2:$B$179) * (Species!C1850=Verband!$C$2:$C$179),0)),IF(E1850=Options!$A$5,INDEX(Assoziation!$F$2:$F$96,MATCH(1,(A1850=Assoziation!$A$2:$A$96) * (Species!B1850=Assoziation!$B$2:$B$96) * (Species!C1850=Assoziation!$C$2:$C$96) * (Species!D1850=Assoziation!$D$2:$D$96),0)),"")))</f>
        <v>Arrhenatherion</v>
      </c>
      <c r="G1850" t="str" cm="1">
        <f t="array" ref="G1850">IF(E1850=Options!$A$3,INDEX(Klasse!$D$2:$D$42,MATCH(1,(A1850=Klasse!$A$2:$A$42) * (Species!B1850=Klasse!$B$2:$B$42),0)),IF(E1850=Options!$A$4,INDEX(Verband!$F$2:$F$179,MATCH(1,(A1850=Verband!$A$2:$A$179) * (Species!B1850=Verband!$B$2:$B$179) * (Species!C1850=Verband!$C$2:$C$179),0)),IF(E1850=Options!$A$5,INDEX(Assoziation!$G$2:$G$96,MATCH(1,(A1850=Assoziation!$A$2:$A$96) * (Species!B1850=Assoziation!$B$2:$B$96) * (Species!C1850=Assoziation!$C$2:$C$96) * (Species!D1850=Assoziation!$D$2:$D$96),0)),"")))</f>
        <v>Talfettwiesen (Fromentalwiese)</v>
      </c>
      <c r="H1850" s="11" t="s">
        <v>1349</v>
      </c>
      <c r="I1850" s="10">
        <v>0</v>
      </c>
      <c r="J1850" s="10">
        <v>1</v>
      </c>
      <c r="K1850" s="10">
        <v>0</v>
      </c>
      <c r="L1850" t="str">
        <f t="shared" si="159"/>
        <v xml:space="preserve">Rhinanthus </v>
      </c>
      <c r="M1850" t="str">
        <f t="shared" si="160"/>
        <v xml:space="preserve"> alectorolophus</v>
      </c>
      <c r="N1850" t="str">
        <f t="shared" si="161"/>
        <v/>
      </c>
      <c r="O1850" t="str">
        <f t="shared" si="158"/>
        <v>Species</v>
      </c>
      <c r="P1850" t="str">
        <f t="shared" si="162"/>
        <v>(Scop.) Pollich</v>
      </c>
      <c r="Q1850" t="str">
        <f>LOOKUP(A1850,Formation!$A$2:$A$10,Formation!$B$2:$B$10)</f>
        <v>Grünland (Naturrasen, Wiesen und Weiden)</v>
      </c>
      <c r="R1850" t="str" cm="1">
        <f t="array" ref="R1850">INDEX(Klasse!$D$2:$D$42,MATCH(1,(A1850=Klasse!$A$2:$A$42) * (Species!B1850=Klasse!$B$2:$B$42),0))</f>
        <v>Fettwiesen und -weiden</v>
      </c>
    </row>
    <row r="1851" spans="1:18" x14ac:dyDescent="0.3">
      <c r="A1851" s="10">
        <v>4</v>
      </c>
      <c r="B1851" s="10">
        <v>5</v>
      </c>
      <c r="C1851" s="10">
        <v>1</v>
      </c>
      <c r="E1851" t="str">
        <f>IF(C1851="",Options!$A$3,IF(D1851="",Options!$A$4,Options!$A$5))</f>
        <v>Verband</v>
      </c>
      <c r="F1851" t="str" cm="1">
        <f t="array" ref="F1851">IF(E1851=Options!$A$3,"",IF(E1851=Options!$A$4,INDEX(Verband!$E$2:$E$179,MATCH(1,(A1851=Verband!$A$2:$A$179) * (Species!B1851=Verband!$B$2:$B$179) * (Species!C1851=Verband!$C$2:$C$179),0)),IF(E1851=Options!$A$5,INDEX(Assoziation!$F$2:$F$96,MATCH(1,(A1851=Assoziation!$A$2:$A$96) * (Species!B1851=Assoziation!$B$2:$B$96) * (Species!C1851=Assoziation!$C$2:$C$96) * (Species!D1851=Assoziation!$D$2:$D$96),0)),"")))</f>
        <v>Arrhenatherion</v>
      </c>
      <c r="G1851" t="str" cm="1">
        <f t="array" ref="G1851">IF(E1851=Options!$A$3,INDEX(Klasse!$D$2:$D$42,MATCH(1,(A1851=Klasse!$A$2:$A$42) * (Species!B1851=Klasse!$B$2:$B$42),0)),IF(E1851=Options!$A$4,INDEX(Verband!$F$2:$F$179,MATCH(1,(A1851=Verband!$A$2:$A$179) * (Species!B1851=Verband!$B$2:$B$179) * (Species!C1851=Verband!$C$2:$C$179),0)),IF(E1851=Options!$A$5,INDEX(Assoziation!$G$2:$G$96,MATCH(1,(A1851=Assoziation!$A$2:$A$96) * (Species!B1851=Assoziation!$B$2:$B$96) * (Species!C1851=Assoziation!$C$2:$C$96) * (Species!D1851=Assoziation!$D$2:$D$96),0)),"")))</f>
        <v>Talfettwiesen (Fromentalwiese)</v>
      </c>
      <c r="H1851" s="11" t="s">
        <v>1717</v>
      </c>
      <c r="I1851" s="10">
        <v>0</v>
      </c>
      <c r="J1851" s="10">
        <v>1</v>
      </c>
      <c r="K1851" s="10">
        <v>0</v>
      </c>
      <c r="L1851" t="str">
        <f t="shared" si="159"/>
        <v xml:space="preserve">Rumex </v>
      </c>
      <c r="M1851" t="str">
        <f t="shared" si="160"/>
        <v xml:space="preserve"> acetosa</v>
      </c>
      <c r="N1851" t="str">
        <f t="shared" si="161"/>
        <v/>
      </c>
      <c r="O1851" t="str">
        <f t="shared" si="158"/>
        <v>Species</v>
      </c>
      <c r="P1851" t="str">
        <f t="shared" si="162"/>
        <v>L.</v>
      </c>
      <c r="Q1851" t="str">
        <f>LOOKUP(A1851,Formation!$A$2:$A$10,Formation!$B$2:$B$10)</f>
        <v>Grünland (Naturrasen, Wiesen und Weiden)</v>
      </c>
      <c r="R1851" t="str" cm="1">
        <f t="array" ref="R1851">INDEX(Klasse!$D$2:$D$42,MATCH(1,(A1851=Klasse!$A$2:$A$42) * (Species!B1851=Klasse!$B$2:$B$42),0))</f>
        <v>Fettwiesen und -weiden</v>
      </c>
    </row>
    <row r="1852" spans="1:18" x14ac:dyDescent="0.3">
      <c r="A1852" s="10">
        <v>4</v>
      </c>
      <c r="B1852" s="10">
        <v>5</v>
      </c>
      <c r="C1852" s="10">
        <v>1</v>
      </c>
      <c r="E1852" t="str">
        <f>IF(C1852="",Options!$A$3,IF(D1852="",Options!$A$4,Options!$A$5))</f>
        <v>Verband</v>
      </c>
      <c r="F1852" t="str" cm="1">
        <f t="array" ref="F1852">IF(E1852=Options!$A$3,"",IF(E1852=Options!$A$4,INDEX(Verband!$E$2:$E$179,MATCH(1,(A1852=Verband!$A$2:$A$179) * (Species!B1852=Verband!$B$2:$B$179) * (Species!C1852=Verband!$C$2:$C$179),0)),IF(E1852=Options!$A$5,INDEX(Assoziation!$F$2:$F$96,MATCH(1,(A1852=Assoziation!$A$2:$A$96) * (Species!B1852=Assoziation!$B$2:$B$96) * (Species!C1852=Assoziation!$C$2:$C$96) * (Species!D1852=Assoziation!$D$2:$D$96),0)),"")))</f>
        <v>Arrhenatherion</v>
      </c>
      <c r="G1852" t="str" cm="1">
        <f t="array" ref="G1852">IF(E1852=Options!$A$3,INDEX(Klasse!$D$2:$D$42,MATCH(1,(A1852=Klasse!$A$2:$A$42) * (Species!B1852=Klasse!$B$2:$B$42),0)),IF(E1852=Options!$A$4,INDEX(Verband!$F$2:$F$179,MATCH(1,(A1852=Verband!$A$2:$A$179) * (Species!B1852=Verband!$B$2:$B$179) * (Species!C1852=Verband!$C$2:$C$179),0)),IF(E1852=Options!$A$5,INDEX(Assoziation!$G$2:$G$96,MATCH(1,(A1852=Assoziation!$A$2:$A$96) * (Species!B1852=Assoziation!$B$2:$B$96) * (Species!C1852=Assoziation!$C$2:$C$96) * (Species!D1852=Assoziation!$D$2:$D$96),0)),"")))</f>
        <v>Talfettwiesen (Fromentalwiese)</v>
      </c>
      <c r="H1852" s="11" t="s">
        <v>1718</v>
      </c>
      <c r="I1852" s="10">
        <v>0</v>
      </c>
      <c r="J1852" s="10">
        <v>0</v>
      </c>
      <c r="K1852" s="10">
        <v>0</v>
      </c>
      <c r="L1852" t="str">
        <f t="shared" si="159"/>
        <v xml:space="preserve">Silene </v>
      </c>
      <c r="M1852" t="str">
        <f t="shared" si="160"/>
        <v xml:space="preserve"> vulgaris</v>
      </c>
      <c r="N1852" t="str">
        <f t="shared" si="161"/>
        <v>vulgaris</v>
      </c>
      <c r="O1852" t="str">
        <f t="shared" si="158"/>
        <v>Subspecies</v>
      </c>
      <c r="P1852" t="str">
        <f t="shared" si="162"/>
        <v/>
      </c>
      <c r="Q1852" t="str">
        <f>LOOKUP(A1852,Formation!$A$2:$A$10,Formation!$B$2:$B$10)</f>
        <v>Grünland (Naturrasen, Wiesen und Weiden)</v>
      </c>
      <c r="R1852" t="str" cm="1">
        <f t="array" ref="R1852">INDEX(Klasse!$D$2:$D$42,MATCH(1,(A1852=Klasse!$A$2:$A$42) * (Species!B1852=Klasse!$B$2:$B$42),0))</f>
        <v>Fettwiesen und -weiden</v>
      </c>
    </row>
    <row r="1853" spans="1:18" x14ac:dyDescent="0.3">
      <c r="A1853" s="10">
        <v>4</v>
      </c>
      <c r="B1853" s="10">
        <v>5</v>
      </c>
      <c r="C1853" s="10">
        <v>1</v>
      </c>
      <c r="E1853" t="str">
        <f>IF(C1853="",Options!$A$3,IF(D1853="",Options!$A$4,Options!$A$5))</f>
        <v>Verband</v>
      </c>
      <c r="F1853" t="str" cm="1">
        <f t="array" ref="F1853">IF(E1853=Options!$A$3,"",IF(E1853=Options!$A$4,INDEX(Verband!$E$2:$E$179,MATCH(1,(A1853=Verband!$A$2:$A$179) * (Species!B1853=Verband!$B$2:$B$179) * (Species!C1853=Verband!$C$2:$C$179),0)),IF(E1853=Options!$A$5,INDEX(Assoziation!$F$2:$F$96,MATCH(1,(A1853=Assoziation!$A$2:$A$96) * (Species!B1853=Assoziation!$B$2:$B$96) * (Species!C1853=Assoziation!$C$2:$C$96) * (Species!D1853=Assoziation!$D$2:$D$96),0)),"")))</f>
        <v>Arrhenatherion</v>
      </c>
      <c r="G1853" t="str" cm="1">
        <f t="array" ref="G1853">IF(E1853=Options!$A$3,INDEX(Klasse!$D$2:$D$42,MATCH(1,(A1853=Klasse!$A$2:$A$42) * (Species!B1853=Klasse!$B$2:$B$42),0)),IF(E1853=Options!$A$4,INDEX(Verband!$F$2:$F$179,MATCH(1,(A1853=Verband!$A$2:$A$179) * (Species!B1853=Verband!$B$2:$B$179) * (Species!C1853=Verband!$C$2:$C$179),0)),IF(E1853=Options!$A$5,INDEX(Assoziation!$G$2:$G$96,MATCH(1,(A1853=Assoziation!$A$2:$A$96) * (Species!B1853=Assoziation!$B$2:$B$96) * (Species!C1853=Assoziation!$C$2:$C$96) * (Species!D1853=Assoziation!$D$2:$D$96),0)),"")))</f>
        <v>Talfettwiesen (Fromentalwiese)</v>
      </c>
      <c r="H1853" s="11" t="s">
        <v>1719</v>
      </c>
      <c r="I1853" s="10">
        <v>0</v>
      </c>
      <c r="J1853" s="10">
        <v>0</v>
      </c>
      <c r="K1853" s="10">
        <v>0</v>
      </c>
      <c r="L1853" t="str">
        <f t="shared" si="159"/>
        <v xml:space="preserve">Taraxacum </v>
      </c>
      <c r="M1853" t="str">
        <f t="shared" si="160"/>
        <v xml:space="preserve"> officinale</v>
      </c>
      <c r="N1853" t="str">
        <f t="shared" si="161"/>
        <v/>
      </c>
      <c r="O1853" t="str">
        <f t="shared" si="158"/>
        <v>aggr</v>
      </c>
      <c r="P1853" t="str">
        <f t="shared" si="162"/>
        <v/>
      </c>
      <c r="Q1853" t="str">
        <f>LOOKUP(A1853,Formation!$A$2:$A$10,Formation!$B$2:$B$10)</f>
        <v>Grünland (Naturrasen, Wiesen und Weiden)</v>
      </c>
      <c r="R1853" t="str" cm="1">
        <f t="array" ref="R1853">INDEX(Klasse!$D$2:$D$42,MATCH(1,(A1853=Klasse!$A$2:$A$42) * (Species!B1853=Klasse!$B$2:$B$42),0))</f>
        <v>Fettwiesen und -weiden</v>
      </c>
    </row>
    <row r="1854" spans="1:18" x14ac:dyDescent="0.3">
      <c r="A1854" s="10">
        <v>4</v>
      </c>
      <c r="B1854" s="10">
        <v>5</v>
      </c>
      <c r="C1854" s="10">
        <v>1</v>
      </c>
      <c r="E1854" t="str">
        <f>IF(C1854="",Options!$A$3,IF(D1854="",Options!$A$4,Options!$A$5))</f>
        <v>Verband</v>
      </c>
      <c r="F1854" t="str" cm="1">
        <f t="array" ref="F1854">IF(E1854=Options!$A$3,"",IF(E1854=Options!$A$4,INDEX(Verband!$E$2:$E$179,MATCH(1,(A1854=Verband!$A$2:$A$179) * (Species!B1854=Verband!$B$2:$B$179) * (Species!C1854=Verband!$C$2:$C$179),0)),IF(E1854=Options!$A$5,INDEX(Assoziation!$F$2:$F$96,MATCH(1,(A1854=Assoziation!$A$2:$A$96) * (Species!B1854=Assoziation!$B$2:$B$96) * (Species!C1854=Assoziation!$C$2:$C$96) * (Species!D1854=Assoziation!$D$2:$D$96),0)),"")))</f>
        <v>Arrhenatherion</v>
      </c>
      <c r="G1854" t="str" cm="1">
        <f t="array" ref="G1854">IF(E1854=Options!$A$3,INDEX(Klasse!$D$2:$D$42,MATCH(1,(A1854=Klasse!$A$2:$A$42) * (Species!B1854=Klasse!$B$2:$B$42),0)),IF(E1854=Options!$A$4,INDEX(Verband!$F$2:$F$179,MATCH(1,(A1854=Verband!$A$2:$A$179) * (Species!B1854=Verband!$B$2:$B$179) * (Species!C1854=Verband!$C$2:$C$179),0)),IF(E1854=Options!$A$5,INDEX(Assoziation!$G$2:$G$96,MATCH(1,(A1854=Assoziation!$A$2:$A$96) * (Species!B1854=Assoziation!$B$2:$B$96) * (Species!C1854=Assoziation!$C$2:$C$96) * (Species!D1854=Assoziation!$D$2:$D$96),0)),"")))</f>
        <v>Talfettwiesen (Fromentalwiese)</v>
      </c>
      <c r="H1854" s="11" t="s">
        <v>1746</v>
      </c>
      <c r="I1854" s="10">
        <v>0</v>
      </c>
      <c r="J1854" s="10">
        <v>0</v>
      </c>
      <c r="K1854" s="10">
        <v>0</v>
      </c>
      <c r="L1854" t="str">
        <f t="shared" si="159"/>
        <v xml:space="preserve">Tragopogon </v>
      </c>
      <c r="M1854" t="str">
        <f t="shared" si="160"/>
        <v xml:space="preserve"> pratensis</v>
      </c>
      <c r="N1854" t="str">
        <f t="shared" si="161"/>
        <v>pratensis</v>
      </c>
      <c r="O1854" t="str">
        <f t="shared" si="158"/>
        <v>Subspecies</v>
      </c>
      <c r="P1854" t="str">
        <f t="shared" si="162"/>
        <v/>
      </c>
      <c r="Q1854" t="str">
        <f>LOOKUP(A1854,Formation!$A$2:$A$10,Formation!$B$2:$B$10)</f>
        <v>Grünland (Naturrasen, Wiesen und Weiden)</v>
      </c>
      <c r="R1854" t="str" cm="1">
        <f t="array" ref="R1854">INDEX(Klasse!$D$2:$D$42,MATCH(1,(A1854=Klasse!$A$2:$A$42) * (Species!B1854=Klasse!$B$2:$B$42),0))</f>
        <v>Fettwiesen und -weiden</v>
      </c>
    </row>
    <row r="1855" spans="1:18" x14ac:dyDescent="0.3">
      <c r="A1855" s="10">
        <v>4</v>
      </c>
      <c r="B1855" s="10">
        <v>5</v>
      </c>
      <c r="C1855" s="10">
        <v>1</v>
      </c>
      <c r="E1855" t="str">
        <f>IF(C1855="",Options!$A$3,IF(D1855="",Options!$A$4,Options!$A$5))</f>
        <v>Verband</v>
      </c>
      <c r="F1855" t="str" cm="1">
        <f t="array" ref="F1855">IF(E1855=Options!$A$3,"",IF(E1855=Options!$A$4,INDEX(Verband!$E$2:$E$179,MATCH(1,(A1855=Verband!$A$2:$A$179) * (Species!B1855=Verband!$B$2:$B$179) * (Species!C1855=Verband!$C$2:$C$179),0)),IF(E1855=Options!$A$5,INDEX(Assoziation!$F$2:$F$96,MATCH(1,(A1855=Assoziation!$A$2:$A$96) * (Species!B1855=Assoziation!$B$2:$B$96) * (Species!C1855=Assoziation!$C$2:$C$96) * (Species!D1855=Assoziation!$D$2:$D$96),0)),"")))</f>
        <v>Arrhenatherion</v>
      </c>
      <c r="G1855" t="str" cm="1">
        <f t="array" ref="G1855">IF(E1855=Options!$A$3,INDEX(Klasse!$D$2:$D$42,MATCH(1,(A1855=Klasse!$A$2:$A$42) * (Species!B1855=Klasse!$B$2:$B$42),0)),IF(E1855=Options!$A$4,INDEX(Verband!$F$2:$F$179,MATCH(1,(A1855=Verband!$A$2:$A$179) * (Species!B1855=Verband!$B$2:$B$179) * (Species!C1855=Verband!$C$2:$C$179),0)),IF(E1855=Options!$A$5,INDEX(Assoziation!$G$2:$G$96,MATCH(1,(A1855=Assoziation!$A$2:$A$96) * (Species!B1855=Assoziation!$B$2:$B$96) * (Species!C1855=Assoziation!$C$2:$C$96) * (Species!D1855=Assoziation!$D$2:$D$96),0)),"")))</f>
        <v>Talfettwiesen (Fromentalwiese)</v>
      </c>
      <c r="H1855" s="11" t="s">
        <v>1747</v>
      </c>
      <c r="I1855" s="10">
        <v>0</v>
      </c>
      <c r="J1855" s="10">
        <v>0</v>
      </c>
      <c r="K1855" s="10">
        <v>0</v>
      </c>
      <c r="L1855" t="str">
        <f t="shared" si="159"/>
        <v xml:space="preserve">Tragopogon </v>
      </c>
      <c r="M1855" t="str">
        <f t="shared" si="160"/>
        <v xml:space="preserve"> pratensis</v>
      </c>
      <c r="N1855" t="str">
        <f t="shared" si="161"/>
        <v>orientalis</v>
      </c>
      <c r="O1855" t="str">
        <f t="shared" si="158"/>
        <v>Subspecies</v>
      </c>
      <c r="P1855" t="str">
        <f t="shared" si="162"/>
        <v/>
      </c>
      <c r="Q1855" t="str">
        <f>LOOKUP(A1855,Formation!$A$2:$A$10,Formation!$B$2:$B$10)</f>
        <v>Grünland (Naturrasen, Wiesen und Weiden)</v>
      </c>
      <c r="R1855" t="str" cm="1">
        <f t="array" ref="R1855">INDEX(Klasse!$D$2:$D$42,MATCH(1,(A1855=Klasse!$A$2:$A$42) * (Species!B1855=Klasse!$B$2:$B$42),0))</f>
        <v>Fettwiesen und -weiden</v>
      </c>
    </row>
    <row r="1856" spans="1:18" x14ac:dyDescent="0.3">
      <c r="A1856" s="10">
        <v>4</v>
      </c>
      <c r="B1856" s="10">
        <v>5</v>
      </c>
      <c r="C1856" s="10">
        <v>1</v>
      </c>
      <c r="E1856" t="str">
        <f>IF(C1856="",Options!$A$3,IF(D1856="",Options!$A$4,Options!$A$5))</f>
        <v>Verband</v>
      </c>
      <c r="F1856" t="str" cm="1">
        <f t="array" ref="F1856">IF(E1856=Options!$A$3,"",IF(E1856=Options!$A$4,INDEX(Verband!$E$2:$E$179,MATCH(1,(A1856=Verband!$A$2:$A$179) * (Species!B1856=Verband!$B$2:$B$179) * (Species!C1856=Verband!$C$2:$C$179),0)),IF(E1856=Options!$A$5,INDEX(Assoziation!$F$2:$F$96,MATCH(1,(A1856=Assoziation!$A$2:$A$96) * (Species!B1856=Assoziation!$B$2:$B$96) * (Species!C1856=Assoziation!$C$2:$C$96) * (Species!D1856=Assoziation!$D$2:$D$96),0)),"")))</f>
        <v>Arrhenatherion</v>
      </c>
      <c r="G1856" t="str" cm="1">
        <f t="array" ref="G1856">IF(E1856=Options!$A$3,INDEX(Klasse!$D$2:$D$42,MATCH(1,(A1856=Klasse!$A$2:$A$42) * (Species!B1856=Klasse!$B$2:$B$42),0)),IF(E1856=Options!$A$4,INDEX(Verband!$F$2:$F$179,MATCH(1,(A1856=Verband!$A$2:$A$179) * (Species!B1856=Verband!$B$2:$B$179) * (Species!C1856=Verband!$C$2:$C$179),0)),IF(E1856=Options!$A$5,INDEX(Assoziation!$G$2:$G$96,MATCH(1,(A1856=Assoziation!$A$2:$A$96) * (Species!B1856=Assoziation!$B$2:$B$96) * (Species!C1856=Assoziation!$C$2:$C$96) * (Species!D1856=Assoziation!$D$2:$D$96),0)),"")))</f>
        <v>Talfettwiesen (Fromentalwiese)</v>
      </c>
      <c r="H1856" s="11" t="s">
        <v>1748</v>
      </c>
      <c r="I1856" s="10">
        <v>0</v>
      </c>
      <c r="J1856" s="10">
        <v>0</v>
      </c>
      <c r="K1856" s="10">
        <v>0</v>
      </c>
      <c r="L1856" t="str">
        <f t="shared" si="159"/>
        <v xml:space="preserve">Trifolium </v>
      </c>
      <c r="M1856" t="str">
        <f t="shared" si="160"/>
        <v xml:space="preserve"> dubium</v>
      </c>
      <c r="N1856" t="str">
        <f t="shared" si="161"/>
        <v/>
      </c>
      <c r="O1856" t="str">
        <f t="shared" si="158"/>
        <v>Species</v>
      </c>
      <c r="P1856" t="str">
        <f t="shared" si="162"/>
        <v>Sibth.</v>
      </c>
      <c r="Q1856" t="str">
        <f>LOOKUP(A1856,Formation!$A$2:$A$10,Formation!$B$2:$B$10)</f>
        <v>Grünland (Naturrasen, Wiesen und Weiden)</v>
      </c>
      <c r="R1856" t="str" cm="1">
        <f t="array" ref="R1856">INDEX(Klasse!$D$2:$D$42,MATCH(1,(A1856=Klasse!$A$2:$A$42) * (Species!B1856=Klasse!$B$2:$B$42),0))</f>
        <v>Fettwiesen und -weiden</v>
      </c>
    </row>
    <row r="1857" spans="1:18" x14ac:dyDescent="0.3">
      <c r="A1857" s="10">
        <v>4</v>
      </c>
      <c r="B1857" s="10">
        <v>5</v>
      </c>
      <c r="C1857" s="10">
        <v>1</v>
      </c>
      <c r="E1857" t="str">
        <f>IF(C1857="",Options!$A$3,IF(D1857="",Options!$A$4,Options!$A$5))</f>
        <v>Verband</v>
      </c>
      <c r="F1857" t="str" cm="1">
        <f t="array" ref="F1857">IF(E1857=Options!$A$3,"",IF(E1857=Options!$A$4,INDEX(Verband!$E$2:$E$179,MATCH(1,(A1857=Verband!$A$2:$A$179) * (Species!B1857=Verband!$B$2:$B$179) * (Species!C1857=Verband!$C$2:$C$179),0)),IF(E1857=Options!$A$5,INDEX(Assoziation!$F$2:$F$96,MATCH(1,(A1857=Assoziation!$A$2:$A$96) * (Species!B1857=Assoziation!$B$2:$B$96) * (Species!C1857=Assoziation!$C$2:$C$96) * (Species!D1857=Assoziation!$D$2:$D$96),0)),"")))</f>
        <v>Arrhenatherion</v>
      </c>
      <c r="G1857" t="str" cm="1">
        <f t="array" ref="G1857">IF(E1857=Options!$A$3,INDEX(Klasse!$D$2:$D$42,MATCH(1,(A1857=Klasse!$A$2:$A$42) * (Species!B1857=Klasse!$B$2:$B$42),0)),IF(E1857=Options!$A$4,INDEX(Verband!$F$2:$F$179,MATCH(1,(A1857=Verband!$A$2:$A$179) * (Species!B1857=Verband!$B$2:$B$179) * (Species!C1857=Verband!$C$2:$C$179),0)),IF(E1857=Options!$A$5,INDEX(Assoziation!$G$2:$G$96,MATCH(1,(A1857=Assoziation!$A$2:$A$96) * (Species!B1857=Assoziation!$B$2:$B$96) * (Species!C1857=Assoziation!$C$2:$C$96) * (Species!D1857=Assoziation!$D$2:$D$96),0)),"")))</f>
        <v>Talfettwiesen (Fromentalwiese)</v>
      </c>
      <c r="H1857" s="11" t="s">
        <v>1720</v>
      </c>
      <c r="I1857" s="10">
        <v>0</v>
      </c>
      <c r="J1857" s="10">
        <v>0</v>
      </c>
      <c r="K1857" s="10">
        <v>0</v>
      </c>
      <c r="L1857" t="str">
        <f t="shared" si="159"/>
        <v xml:space="preserve">Trifolium </v>
      </c>
      <c r="M1857" t="str">
        <f t="shared" si="160"/>
        <v xml:space="preserve"> pratense</v>
      </c>
      <c r="N1857" t="str">
        <f t="shared" si="161"/>
        <v>pratense</v>
      </c>
      <c r="O1857" t="str">
        <f t="shared" si="158"/>
        <v>Subspecies</v>
      </c>
      <c r="P1857" t="str">
        <f t="shared" si="162"/>
        <v/>
      </c>
      <c r="Q1857" t="str">
        <f>LOOKUP(A1857,Formation!$A$2:$A$10,Formation!$B$2:$B$10)</f>
        <v>Grünland (Naturrasen, Wiesen und Weiden)</v>
      </c>
      <c r="R1857" t="str" cm="1">
        <f t="array" ref="R1857">INDEX(Klasse!$D$2:$D$42,MATCH(1,(A1857=Klasse!$A$2:$A$42) * (Species!B1857=Klasse!$B$2:$B$42),0))</f>
        <v>Fettwiesen und -weiden</v>
      </c>
    </row>
    <row r="1858" spans="1:18" x14ac:dyDescent="0.3">
      <c r="A1858" s="10">
        <v>4</v>
      </c>
      <c r="B1858" s="10">
        <v>5</v>
      </c>
      <c r="C1858" s="10">
        <v>1</v>
      </c>
      <c r="E1858" t="str">
        <f>IF(C1858="",Options!$A$3,IF(D1858="",Options!$A$4,Options!$A$5))</f>
        <v>Verband</v>
      </c>
      <c r="F1858" t="str" cm="1">
        <f t="array" ref="F1858">IF(E1858=Options!$A$3,"",IF(E1858=Options!$A$4,INDEX(Verband!$E$2:$E$179,MATCH(1,(A1858=Verband!$A$2:$A$179) * (Species!B1858=Verband!$B$2:$B$179) * (Species!C1858=Verband!$C$2:$C$179),0)),IF(E1858=Options!$A$5,INDEX(Assoziation!$F$2:$F$96,MATCH(1,(A1858=Assoziation!$A$2:$A$96) * (Species!B1858=Assoziation!$B$2:$B$96) * (Species!C1858=Assoziation!$C$2:$C$96) * (Species!D1858=Assoziation!$D$2:$D$96),0)),"")))</f>
        <v>Arrhenatherion</v>
      </c>
      <c r="G1858" t="str" cm="1">
        <f t="array" ref="G1858">IF(E1858=Options!$A$3,INDEX(Klasse!$D$2:$D$42,MATCH(1,(A1858=Klasse!$A$2:$A$42) * (Species!B1858=Klasse!$B$2:$B$42),0)),IF(E1858=Options!$A$4,INDEX(Verband!$F$2:$F$179,MATCH(1,(A1858=Verband!$A$2:$A$179) * (Species!B1858=Verband!$B$2:$B$179) * (Species!C1858=Verband!$C$2:$C$179),0)),IF(E1858=Options!$A$5,INDEX(Assoziation!$G$2:$G$96,MATCH(1,(A1858=Assoziation!$A$2:$A$96) * (Species!B1858=Assoziation!$B$2:$B$96) * (Species!C1858=Assoziation!$C$2:$C$96) * (Species!D1858=Assoziation!$D$2:$D$96),0)),"")))</f>
        <v>Talfettwiesen (Fromentalwiese)</v>
      </c>
      <c r="H1858" s="11" t="s">
        <v>1721</v>
      </c>
      <c r="I1858" s="10">
        <v>0</v>
      </c>
      <c r="J1858" s="10">
        <v>0</v>
      </c>
      <c r="K1858" s="10">
        <v>0</v>
      </c>
      <c r="L1858" t="str">
        <f t="shared" si="159"/>
        <v xml:space="preserve">Trifolium </v>
      </c>
      <c r="M1858" t="str">
        <f t="shared" si="160"/>
        <v xml:space="preserve"> repens</v>
      </c>
      <c r="N1858" t="str">
        <f t="shared" si="161"/>
        <v>repens</v>
      </c>
      <c r="O1858" t="str">
        <f t="shared" si="158"/>
        <v>Subspecies</v>
      </c>
      <c r="P1858" t="str">
        <f t="shared" si="162"/>
        <v/>
      </c>
      <c r="Q1858" t="str">
        <f>LOOKUP(A1858,Formation!$A$2:$A$10,Formation!$B$2:$B$10)</f>
        <v>Grünland (Naturrasen, Wiesen und Weiden)</v>
      </c>
      <c r="R1858" t="str" cm="1">
        <f t="array" ref="R1858">INDEX(Klasse!$D$2:$D$42,MATCH(1,(A1858=Klasse!$A$2:$A$42) * (Species!B1858=Klasse!$B$2:$B$42),0))</f>
        <v>Fettwiesen und -weiden</v>
      </c>
    </row>
    <row r="1859" spans="1:18" x14ac:dyDescent="0.3">
      <c r="A1859" s="10">
        <v>4</v>
      </c>
      <c r="B1859" s="10">
        <v>5</v>
      </c>
      <c r="C1859" s="10">
        <v>1</v>
      </c>
      <c r="E1859" t="str">
        <f>IF(C1859="",Options!$A$3,IF(D1859="",Options!$A$4,Options!$A$5))</f>
        <v>Verband</v>
      </c>
      <c r="F1859" t="str" cm="1">
        <f t="array" ref="F1859">IF(E1859=Options!$A$3,"",IF(E1859=Options!$A$4,INDEX(Verband!$E$2:$E$179,MATCH(1,(A1859=Verband!$A$2:$A$179) * (Species!B1859=Verband!$B$2:$B$179) * (Species!C1859=Verband!$C$2:$C$179),0)),IF(E1859=Options!$A$5,INDEX(Assoziation!$F$2:$F$96,MATCH(1,(A1859=Assoziation!$A$2:$A$96) * (Species!B1859=Assoziation!$B$2:$B$96) * (Species!C1859=Assoziation!$C$2:$C$96) * (Species!D1859=Assoziation!$D$2:$D$96),0)),"")))</f>
        <v>Arrhenatherion</v>
      </c>
      <c r="G1859" t="str" cm="1">
        <f t="array" ref="G1859">IF(E1859=Options!$A$3,INDEX(Klasse!$D$2:$D$42,MATCH(1,(A1859=Klasse!$A$2:$A$42) * (Species!B1859=Klasse!$B$2:$B$42),0)),IF(E1859=Options!$A$4,INDEX(Verband!$F$2:$F$179,MATCH(1,(A1859=Verband!$A$2:$A$179) * (Species!B1859=Verband!$B$2:$B$179) * (Species!C1859=Verband!$C$2:$C$179),0)),IF(E1859=Options!$A$5,INDEX(Assoziation!$G$2:$G$96,MATCH(1,(A1859=Assoziation!$A$2:$A$96) * (Species!B1859=Assoziation!$B$2:$B$96) * (Species!C1859=Assoziation!$C$2:$C$96) * (Species!D1859=Assoziation!$D$2:$D$96),0)),"")))</f>
        <v>Talfettwiesen (Fromentalwiese)</v>
      </c>
      <c r="H1859" s="11" t="s">
        <v>1722</v>
      </c>
      <c r="I1859" s="10">
        <v>0</v>
      </c>
      <c r="J1859" s="10">
        <v>0</v>
      </c>
      <c r="K1859" s="10">
        <v>0</v>
      </c>
      <c r="L1859" t="str">
        <f t="shared" si="159"/>
        <v xml:space="preserve">Trisetum </v>
      </c>
      <c r="M1859" t="str">
        <f t="shared" si="160"/>
        <v xml:space="preserve"> flavescens</v>
      </c>
      <c r="N1859" t="str">
        <f t="shared" si="161"/>
        <v/>
      </c>
      <c r="O1859" t="str">
        <f t="shared" ref="O1859:O1922" si="163">IF(COUNTIF(H1859,"*subsp.*"),"Subspecies",IF(COUNTIF(H1859,"*aggr.*"),"aggr",IF(COUNTIF(H1859,"*×*"),"Species",IF(COUNTIF(H1859,"* *"),IF(EXACT(MID(H1859,FIND(" ",H1859)+1,1),UPPER(MID(H1859,FIND(" ",H1859)+1,1))),"Genus","Species"),"Genus"))))</f>
        <v>Species</v>
      </c>
      <c r="P1859" t="str">
        <f t="shared" si="162"/>
        <v>(L.) P. Beauv.</v>
      </c>
      <c r="Q1859" t="str">
        <f>LOOKUP(A1859,Formation!$A$2:$A$10,Formation!$B$2:$B$10)</f>
        <v>Grünland (Naturrasen, Wiesen und Weiden)</v>
      </c>
      <c r="R1859" t="str" cm="1">
        <f t="array" ref="R1859">INDEX(Klasse!$D$2:$D$42,MATCH(1,(A1859=Klasse!$A$2:$A$42) * (Species!B1859=Klasse!$B$2:$B$42),0))</f>
        <v>Fettwiesen und -weiden</v>
      </c>
    </row>
    <row r="1860" spans="1:18" x14ac:dyDescent="0.3">
      <c r="A1860" s="10">
        <v>4</v>
      </c>
      <c r="B1860" s="10">
        <v>5</v>
      </c>
      <c r="C1860" s="10">
        <v>1</v>
      </c>
      <c r="E1860" t="str">
        <f>IF(C1860="",Options!$A$3,IF(D1860="",Options!$A$4,Options!$A$5))</f>
        <v>Verband</v>
      </c>
      <c r="F1860" t="str" cm="1">
        <f t="array" ref="F1860">IF(E1860=Options!$A$3,"",IF(E1860=Options!$A$4,INDEX(Verband!$E$2:$E$179,MATCH(1,(A1860=Verband!$A$2:$A$179) * (Species!B1860=Verband!$B$2:$B$179) * (Species!C1860=Verband!$C$2:$C$179),0)),IF(E1860=Options!$A$5,INDEX(Assoziation!$F$2:$F$96,MATCH(1,(A1860=Assoziation!$A$2:$A$96) * (Species!B1860=Assoziation!$B$2:$B$96) * (Species!C1860=Assoziation!$C$2:$C$96) * (Species!D1860=Assoziation!$D$2:$D$96),0)),"")))</f>
        <v>Arrhenatherion</v>
      </c>
      <c r="G1860" t="str" cm="1">
        <f t="array" ref="G1860">IF(E1860=Options!$A$3,INDEX(Klasse!$D$2:$D$42,MATCH(1,(A1860=Klasse!$A$2:$A$42) * (Species!B1860=Klasse!$B$2:$B$42),0)),IF(E1860=Options!$A$4,INDEX(Verband!$F$2:$F$179,MATCH(1,(A1860=Verband!$A$2:$A$179) * (Species!B1860=Verband!$B$2:$B$179) * (Species!C1860=Verband!$C$2:$C$179),0)),IF(E1860=Options!$A$5,INDEX(Assoziation!$G$2:$G$96,MATCH(1,(A1860=Assoziation!$A$2:$A$96) * (Species!B1860=Assoziation!$B$2:$B$96) * (Species!C1860=Assoziation!$C$2:$C$96) * (Species!D1860=Assoziation!$D$2:$D$96),0)),"")))</f>
        <v>Talfettwiesen (Fromentalwiese)</v>
      </c>
      <c r="H1860" s="11" t="s">
        <v>1723</v>
      </c>
      <c r="I1860" s="10">
        <v>0</v>
      </c>
      <c r="J1860" s="10">
        <v>0</v>
      </c>
      <c r="K1860" s="10">
        <v>0</v>
      </c>
      <c r="L1860" t="str">
        <f t="shared" si="159"/>
        <v xml:space="preserve">Veronica </v>
      </c>
      <c r="M1860" t="str">
        <f t="shared" si="160"/>
        <v xml:space="preserve"> chamaedrys</v>
      </c>
      <c r="N1860" t="str">
        <f t="shared" si="161"/>
        <v/>
      </c>
      <c r="O1860" t="str">
        <f t="shared" si="163"/>
        <v>Species</v>
      </c>
      <c r="P1860" t="str">
        <f t="shared" si="162"/>
        <v>L.</v>
      </c>
      <c r="Q1860" t="str">
        <f>LOOKUP(A1860,Formation!$A$2:$A$10,Formation!$B$2:$B$10)</f>
        <v>Grünland (Naturrasen, Wiesen und Weiden)</v>
      </c>
      <c r="R1860" t="str" cm="1">
        <f t="array" ref="R1860">INDEX(Klasse!$D$2:$D$42,MATCH(1,(A1860=Klasse!$A$2:$A$42) * (Species!B1860=Klasse!$B$2:$B$42),0))</f>
        <v>Fettwiesen und -weiden</v>
      </c>
    </row>
    <row r="1861" spans="1:18" x14ac:dyDescent="0.3">
      <c r="A1861" s="10">
        <v>4</v>
      </c>
      <c r="B1861" s="10">
        <v>5</v>
      </c>
      <c r="C1861" s="10">
        <v>1</v>
      </c>
      <c r="E1861" t="str">
        <f>IF(C1861="",Options!$A$3,IF(D1861="",Options!$A$4,Options!$A$5))</f>
        <v>Verband</v>
      </c>
      <c r="F1861" t="str" cm="1">
        <f t="array" ref="F1861">IF(E1861=Options!$A$3,"",IF(E1861=Options!$A$4,INDEX(Verband!$E$2:$E$179,MATCH(1,(A1861=Verband!$A$2:$A$179) * (Species!B1861=Verband!$B$2:$B$179) * (Species!C1861=Verband!$C$2:$C$179),0)),IF(E1861=Options!$A$5,INDEX(Assoziation!$F$2:$F$96,MATCH(1,(A1861=Assoziation!$A$2:$A$96) * (Species!B1861=Assoziation!$B$2:$B$96) * (Species!C1861=Assoziation!$C$2:$C$96) * (Species!D1861=Assoziation!$D$2:$D$96),0)),"")))</f>
        <v>Arrhenatherion</v>
      </c>
      <c r="G1861" t="str" cm="1">
        <f t="array" ref="G1861">IF(E1861=Options!$A$3,INDEX(Klasse!$D$2:$D$42,MATCH(1,(A1861=Klasse!$A$2:$A$42) * (Species!B1861=Klasse!$B$2:$B$42),0)),IF(E1861=Options!$A$4,INDEX(Verband!$F$2:$F$179,MATCH(1,(A1861=Verband!$A$2:$A$179) * (Species!B1861=Verband!$B$2:$B$179) * (Species!C1861=Verband!$C$2:$C$179),0)),IF(E1861=Options!$A$5,INDEX(Assoziation!$G$2:$G$96,MATCH(1,(A1861=Assoziation!$A$2:$A$96) * (Species!B1861=Assoziation!$B$2:$B$96) * (Species!C1861=Assoziation!$C$2:$C$96) * (Species!D1861=Assoziation!$D$2:$D$96),0)),"")))</f>
        <v>Talfettwiesen (Fromentalwiese)</v>
      </c>
      <c r="H1861" s="11" t="s">
        <v>643</v>
      </c>
      <c r="I1861" s="10">
        <v>0</v>
      </c>
      <c r="J1861" s="10">
        <v>0</v>
      </c>
      <c r="K1861" s="10">
        <v>0</v>
      </c>
      <c r="L1861" t="str">
        <f t="shared" si="159"/>
        <v xml:space="preserve">Vicia </v>
      </c>
      <c r="M1861" t="str">
        <f t="shared" si="160"/>
        <v xml:space="preserve"> cracca</v>
      </c>
      <c r="N1861" t="str">
        <f t="shared" si="161"/>
        <v>cracca</v>
      </c>
      <c r="O1861" t="str">
        <f t="shared" si="163"/>
        <v>Subspecies</v>
      </c>
      <c r="P1861" t="str">
        <f t="shared" si="162"/>
        <v/>
      </c>
      <c r="Q1861" t="str">
        <f>LOOKUP(A1861,Formation!$A$2:$A$10,Formation!$B$2:$B$10)</f>
        <v>Grünland (Naturrasen, Wiesen und Weiden)</v>
      </c>
      <c r="R1861" t="str" cm="1">
        <f t="array" ref="R1861">INDEX(Klasse!$D$2:$D$42,MATCH(1,(A1861=Klasse!$A$2:$A$42) * (Species!B1861=Klasse!$B$2:$B$42),0))</f>
        <v>Fettwiesen und -weiden</v>
      </c>
    </row>
    <row r="1862" spans="1:18" x14ac:dyDescent="0.3">
      <c r="A1862" s="10">
        <v>4</v>
      </c>
      <c r="B1862" s="10">
        <v>5</v>
      </c>
      <c r="C1862" s="10">
        <v>2</v>
      </c>
      <c r="E1862" t="str">
        <f>IF(C1862="",Options!$A$3,IF(D1862="",Options!$A$4,Options!$A$5))</f>
        <v>Verband</v>
      </c>
      <c r="F1862" t="str" cm="1">
        <f t="array" ref="F1862">IF(E1862=Options!$A$3,"",IF(E1862=Options!$A$4,INDEX(Verband!$E$2:$E$179,MATCH(1,(A1862=Verband!$A$2:$A$179) * (Species!B1862=Verband!$B$2:$B$179) * (Species!C1862=Verband!$C$2:$C$179),0)),IF(E1862=Options!$A$5,INDEX(Assoziation!$F$2:$F$96,MATCH(1,(A1862=Assoziation!$A$2:$A$96) * (Species!B1862=Assoziation!$B$2:$B$96) * (Species!C1862=Assoziation!$C$2:$C$96) * (Species!D1862=Assoziation!$D$2:$D$96),0)),"")))</f>
        <v>Polygono-Trisetion</v>
      </c>
      <c r="G1862" t="str" cm="1">
        <f t="array" ref="G1862">IF(E1862=Options!$A$3,INDEX(Klasse!$D$2:$D$42,MATCH(1,(A1862=Klasse!$A$2:$A$42) * (Species!B1862=Klasse!$B$2:$B$42),0)),IF(E1862=Options!$A$4,INDEX(Verband!$F$2:$F$179,MATCH(1,(A1862=Verband!$A$2:$A$179) * (Species!B1862=Verband!$B$2:$B$179) * (Species!C1862=Verband!$C$2:$C$179),0)),IF(E1862=Options!$A$5,INDEX(Assoziation!$G$2:$G$96,MATCH(1,(A1862=Assoziation!$A$2:$A$96) * (Species!B1862=Assoziation!$B$2:$B$96) * (Species!C1862=Assoziation!$C$2:$C$96) * (Species!D1862=Assoziation!$D$2:$D$96),0)),"")))</f>
        <v>Bergfettwiese (Goldhaferwiese)</v>
      </c>
      <c r="H1862" s="11" t="s">
        <v>1755</v>
      </c>
      <c r="I1862" s="10">
        <v>1</v>
      </c>
      <c r="J1862" s="10">
        <v>0</v>
      </c>
      <c r="K1862" s="10">
        <v>0</v>
      </c>
      <c r="L1862" t="str">
        <f t="shared" si="159"/>
        <v xml:space="preserve">Campanula </v>
      </c>
      <c r="M1862" t="str">
        <f t="shared" si="160"/>
        <v xml:space="preserve"> rhomboidalis</v>
      </c>
      <c r="N1862" t="str">
        <f t="shared" si="161"/>
        <v/>
      </c>
      <c r="O1862" t="str">
        <f t="shared" si="163"/>
        <v>Species</v>
      </c>
      <c r="P1862" t="str">
        <f t="shared" si="162"/>
        <v>L.</v>
      </c>
      <c r="Q1862" t="str">
        <f>LOOKUP(A1862,Formation!$A$2:$A$10,Formation!$B$2:$B$10)</f>
        <v>Grünland (Naturrasen, Wiesen und Weiden)</v>
      </c>
      <c r="R1862" t="str" cm="1">
        <f t="array" ref="R1862">INDEX(Klasse!$D$2:$D$42,MATCH(1,(A1862=Klasse!$A$2:$A$42) * (Species!B1862=Klasse!$B$2:$B$42),0))</f>
        <v>Fettwiesen und -weiden</v>
      </c>
    </row>
    <row r="1863" spans="1:18" x14ac:dyDescent="0.3">
      <c r="A1863" s="10">
        <v>4</v>
      </c>
      <c r="B1863" s="10">
        <v>5</v>
      </c>
      <c r="C1863" s="10">
        <v>2</v>
      </c>
      <c r="E1863" t="str">
        <f>IF(C1863="",Options!$A$3,IF(D1863="",Options!$A$4,Options!$A$5))</f>
        <v>Verband</v>
      </c>
      <c r="F1863" t="str" cm="1">
        <f t="array" ref="F1863">IF(E1863=Options!$A$3,"",IF(E1863=Options!$A$4,INDEX(Verband!$E$2:$E$179,MATCH(1,(A1863=Verband!$A$2:$A$179) * (Species!B1863=Verband!$B$2:$B$179) * (Species!C1863=Verband!$C$2:$C$179),0)),IF(E1863=Options!$A$5,INDEX(Assoziation!$F$2:$F$96,MATCH(1,(A1863=Assoziation!$A$2:$A$96) * (Species!B1863=Assoziation!$B$2:$B$96) * (Species!C1863=Assoziation!$C$2:$C$96) * (Species!D1863=Assoziation!$D$2:$D$96),0)),"")))</f>
        <v>Polygono-Trisetion</v>
      </c>
      <c r="G1863" t="str" cm="1">
        <f t="array" ref="G1863">IF(E1863=Options!$A$3,INDEX(Klasse!$D$2:$D$42,MATCH(1,(A1863=Klasse!$A$2:$A$42) * (Species!B1863=Klasse!$B$2:$B$42),0)),IF(E1863=Options!$A$4,INDEX(Verband!$F$2:$F$179,MATCH(1,(A1863=Verband!$A$2:$A$179) * (Species!B1863=Verband!$B$2:$B$179) * (Species!C1863=Verband!$C$2:$C$179),0)),IF(E1863=Options!$A$5,INDEX(Assoziation!$G$2:$G$96,MATCH(1,(A1863=Assoziation!$A$2:$A$96) * (Species!B1863=Assoziation!$B$2:$B$96) * (Species!C1863=Assoziation!$C$2:$C$96) * (Species!D1863=Assoziation!$D$2:$D$96),0)),"")))</f>
        <v>Bergfettwiese (Goldhaferwiese)</v>
      </c>
      <c r="H1863" s="11" t="s">
        <v>1756</v>
      </c>
      <c r="I1863" s="10">
        <v>1</v>
      </c>
      <c r="J1863" s="10">
        <v>0</v>
      </c>
      <c r="K1863" s="10">
        <v>0</v>
      </c>
      <c r="L1863" t="str">
        <f t="shared" si="159"/>
        <v xml:space="preserve">Cardaminopsis </v>
      </c>
      <c r="M1863" t="str">
        <f t="shared" si="160"/>
        <v xml:space="preserve"> halleri</v>
      </c>
      <c r="N1863" t="str">
        <f t="shared" si="161"/>
        <v/>
      </c>
      <c r="O1863" t="str">
        <f t="shared" si="163"/>
        <v>Species</v>
      </c>
      <c r="P1863" t="str">
        <f t="shared" si="162"/>
        <v>(L.) Hayek</v>
      </c>
      <c r="Q1863" t="str">
        <f>LOOKUP(A1863,Formation!$A$2:$A$10,Formation!$B$2:$B$10)</f>
        <v>Grünland (Naturrasen, Wiesen und Weiden)</v>
      </c>
      <c r="R1863" t="str" cm="1">
        <f t="array" ref="R1863">INDEX(Klasse!$D$2:$D$42,MATCH(1,(A1863=Klasse!$A$2:$A$42) * (Species!B1863=Klasse!$B$2:$B$42),0))</f>
        <v>Fettwiesen und -weiden</v>
      </c>
    </row>
    <row r="1864" spans="1:18" x14ac:dyDescent="0.3">
      <c r="A1864" s="10">
        <v>4</v>
      </c>
      <c r="B1864" s="10">
        <v>5</v>
      </c>
      <c r="C1864" s="10">
        <v>2</v>
      </c>
      <c r="E1864" t="str">
        <f>IF(C1864="",Options!$A$3,IF(D1864="",Options!$A$4,Options!$A$5))</f>
        <v>Verband</v>
      </c>
      <c r="F1864" t="str" cm="1">
        <f t="array" ref="F1864">IF(E1864=Options!$A$3,"",IF(E1864=Options!$A$4,INDEX(Verband!$E$2:$E$179,MATCH(1,(A1864=Verband!$A$2:$A$179) * (Species!B1864=Verband!$B$2:$B$179) * (Species!C1864=Verband!$C$2:$C$179),0)),IF(E1864=Options!$A$5,INDEX(Assoziation!$F$2:$F$96,MATCH(1,(A1864=Assoziation!$A$2:$A$96) * (Species!B1864=Assoziation!$B$2:$B$96) * (Species!C1864=Assoziation!$C$2:$C$96) * (Species!D1864=Assoziation!$D$2:$D$96),0)),"")))</f>
        <v>Polygono-Trisetion</v>
      </c>
      <c r="G1864" t="str" cm="1">
        <f t="array" ref="G1864">IF(E1864=Options!$A$3,INDEX(Klasse!$D$2:$D$42,MATCH(1,(A1864=Klasse!$A$2:$A$42) * (Species!B1864=Klasse!$B$2:$B$42),0)),IF(E1864=Options!$A$4,INDEX(Verband!$F$2:$F$179,MATCH(1,(A1864=Verband!$A$2:$A$179) * (Species!B1864=Verband!$B$2:$B$179) * (Species!C1864=Verband!$C$2:$C$179),0)),IF(E1864=Options!$A$5,INDEX(Assoziation!$G$2:$G$96,MATCH(1,(A1864=Assoziation!$A$2:$A$96) * (Species!B1864=Assoziation!$B$2:$B$96) * (Species!C1864=Assoziation!$C$2:$C$96) * (Species!D1864=Assoziation!$D$2:$D$96),0)),"")))</f>
        <v>Bergfettwiese (Goldhaferwiese)</v>
      </c>
      <c r="H1864" s="11" t="s">
        <v>1757</v>
      </c>
      <c r="I1864" s="10">
        <v>1</v>
      </c>
      <c r="J1864" s="10">
        <v>0</v>
      </c>
      <c r="K1864" s="10">
        <v>0</v>
      </c>
      <c r="L1864" t="str">
        <f t="shared" si="159"/>
        <v xml:space="preserve">Centaurea </v>
      </c>
      <c r="M1864" t="str">
        <f t="shared" si="160"/>
        <v xml:space="preserve"> pseudophrygia</v>
      </c>
      <c r="N1864" t="str">
        <f t="shared" si="161"/>
        <v/>
      </c>
      <c r="O1864" t="str">
        <f t="shared" si="163"/>
        <v>Species</v>
      </c>
      <c r="P1864" t="str">
        <f t="shared" si="162"/>
        <v>C. A. Mey.</v>
      </c>
      <c r="Q1864" t="str">
        <f>LOOKUP(A1864,Formation!$A$2:$A$10,Formation!$B$2:$B$10)</f>
        <v>Grünland (Naturrasen, Wiesen und Weiden)</v>
      </c>
      <c r="R1864" t="str" cm="1">
        <f t="array" ref="R1864">INDEX(Klasse!$D$2:$D$42,MATCH(1,(A1864=Klasse!$A$2:$A$42) * (Species!B1864=Klasse!$B$2:$B$42),0))</f>
        <v>Fettwiesen und -weiden</v>
      </c>
    </row>
    <row r="1865" spans="1:18" x14ac:dyDescent="0.3">
      <c r="A1865" s="10">
        <v>4</v>
      </c>
      <c r="B1865" s="10">
        <v>5</v>
      </c>
      <c r="C1865" s="10">
        <v>2</v>
      </c>
      <c r="E1865" t="str">
        <f>IF(C1865="",Options!$A$3,IF(D1865="",Options!$A$4,Options!$A$5))</f>
        <v>Verband</v>
      </c>
      <c r="F1865" t="str" cm="1">
        <f t="array" ref="F1865">IF(E1865=Options!$A$3,"",IF(E1865=Options!$A$4,INDEX(Verband!$E$2:$E$179,MATCH(1,(A1865=Verband!$A$2:$A$179) * (Species!B1865=Verband!$B$2:$B$179) * (Species!C1865=Verband!$C$2:$C$179),0)),IF(E1865=Options!$A$5,INDEX(Assoziation!$F$2:$F$96,MATCH(1,(A1865=Assoziation!$A$2:$A$96) * (Species!B1865=Assoziation!$B$2:$B$96) * (Species!C1865=Assoziation!$C$2:$C$96) * (Species!D1865=Assoziation!$D$2:$D$96),0)),"")))</f>
        <v>Polygono-Trisetion</v>
      </c>
      <c r="G1865" t="str" cm="1">
        <f t="array" ref="G1865">IF(E1865=Options!$A$3,INDEX(Klasse!$D$2:$D$42,MATCH(1,(A1865=Klasse!$A$2:$A$42) * (Species!B1865=Klasse!$B$2:$B$42),0)),IF(E1865=Options!$A$4,INDEX(Verband!$F$2:$F$179,MATCH(1,(A1865=Verband!$A$2:$A$179) * (Species!B1865=Verband!$B$2:$B$179) * (Species!C1865=Verband!$C$2:$C$179),0)),IF(E1865=Options!$A$5,INDEX(Assoziation!$G$2:$G$96,MATCH(1,(A1865=Assoziation!$A$2:$A$96) * (Species!B1865=Assoziation!$B$2:$B$96) * (Species!C1865=Assoziation!$C$2:$C$96) * (Species!D1865=Assoziation!$D$2:$D$96),0)),"")))</f>
        <v>Bergfettwiese (Goldhaferwiese)</v>
      </c>
      <c r="H1865" s="11" t="s">
        <v>1758</v>
      </c>
      <c r="I1865" s="10">
        <v>1</v>
      </c>
      <c r="J1865" s="10">
        <v>0</v>
      </c>
      <c r="K1865" s="10">
        <v>0</v>
      </c>
      <c r="L1865" t="str">
        <f t="shared" si="159"/>
        <v xml:space="preserve">Muscari </v>
      </c>
      <c r="M1865" t="str">
        <f t="shared" si="160"/>
        <v xml:space="preserve"> botryoides</v>
      </c>
      <c r="N1865" t="str">
        <f t="shared" si="161"/>
        <v/>
      </c>
      <c r="O1865" t="str">
        <f t="shared" si="163"/>
        <v>Species</v>
      </c>
      <c r="P1865" t="str">
        <f t="shared" si="162"/>
        <v>(L.) Mill.</v>
      </c>
      <c r="Q1865" t="str">
        <f>LOOKUP(A1865,Formation!$A$2:$A$10,Formation!$B$2:$B$10)</f>
        <v>Grünland (Naturrasen, Wiesen und Weiden)</v>
      </c>
      <c r="R1865" t="str" cm="1">
        <f t="array" ref="R1865">INDEX(Klasse!$D$2:$D$42,MATCH(1,(A1865=Klasse!$A$2:$A$42) * (Species!B1865=Klasse!$B$2:$B$42),0))</f>
        <v>Fettwiesen und -weiden</v>
      </c>
    </row>
    <row r="1866" spans="1:18" x14ac:dyDescent="0.3">
      <c r="A1866" s="10">
        <v>4</v>
      </c>
      <c r="B1866" s="10">
        <v>5</v>
      </c>
      <c r="C1866" s="10">
        <v>2</v>
      </c>
      <c r="E1866" t="str">
        <f>IF(C1866="",Options!$A$3,IF(D1866="",Options!$A$4,Options!$A$5))</f>
        <v>Verband</v>
      </c>
      <c r="F1866" t="str" cm="1">
        <f t="array" ref="F1866">IF(E1866=Options!$A$3,"",IF(E1866=Options!$A$4,INDEX(Verband!$E$2:$E$179,MATCH(1,(A1866=Verband!$A$2:$A$179) * (Species!B1866=Verband!$B$2:$B$179) * (Species!C1866=Verband!$C$2:$C$179),0)),IF(E1866=Options!$A$5,INDEX(Assoziation!$F$2:$F$96,MATCH(1,(A1866=Assoziation!$A$2:$A$96) * (Species!B1866=Assoziation!$B$2:$B$96) * (Species!C1866=Assoziation!$C$2:$C$96) * (Species!D1866=Assoziation!$D$2:$D$96),0)),"")))</f>
        <v>Polygono-Trisetion</v>
      </c>
      <c r="G1866" t="str" cm="1">
        <f t="array" ref="G1866">IF(E1866=Options!$A$3,INDEX(Klasse!$D$2:$D$42,MATCH(1,(A1866=Klasse!$A$2:$A$42) * (Species!B1866=Klasse!$B$2:$B$42),0)),IF(E1866=Options!$A$4,INDEX(Verband!$F$2:$F$179,MATCH(1,(A1866=Verband!$A$2:$A$179) * (Species!B1866=Verband!$B$2:$B$179) * (Species!C1866=Verband!$C$2:$C$179),0)),IF(E1866=Options!$A$5,INDEX(Assoziation!$G$2:$G$96,MATCH(1,(A1866=Assoziation!$A$2:$A$96) * (Species!B1866=Assoziation!$B$2:$B$96) * (Species!C1866=Assoziation!$C$2:$C$96) * (Species!D1866=Assoziation!$D$2:$D$96),0)),"")))</f>
        <v>Bergfettwiese (Goldhaferwiese)</v>
      </c>
      <c r="H1866" s="11" t="s">
        <v>1759</v>
      </c>
      <c r="I1866" s="10">
        <v>1</v>
      </c>
      <c r="J1866" s="10">
        <v>0</v>
      </c>
      <c r="K1866" s="10">
        <v>0</v>
      </c>
      <c r="L1866" t="str">
        <f t="shared" si="159"/>
        <v xml:space="preserve">Narcissus </v>
      </c>
      <c r="M1866" t="str">
        <f t="shared" si="160"/>
        <v xml:space="preserve"> radiiflorus</v>
      </c>
      <c r="N1866" t="str">
        <f t="shared" si="161"/>
        <v/>
      </c>
      <c r="O1866" t="str">
        <f t="shared" si="163"/>
        <v>Species</v>
      </c>
      <c r="P1866" t="str">
        <f t="shared" si="162"/>
        <v>Salisb.</v>
      </c>
      <c r="Q1866" t="str">
        <f>LOOKUP(A1866,Formation!$A$2:$A$10,Formation!$B$2:$B$10)</f>
        <v>Grünland (Naturrasen, Wiesen und Weiden)</v>
      </c>
      <c r="R1866" t="str" cm="1">
        <f t="array" ref="R1866">INDEX(Klasse!$D$2:$D$42,MATCH(1,(A1866=Klasse!$A$2:$A$42) * (Species!B1866=Klasse!$B$2:$B$42),0))</f>
        <v>Fettwiesen und -weiden</v>
      </c>
    </row>
    <row r="1867" spans="1:18" x14ac:dyDescent="0.3">
      <c r="A1867" s="10">
        <v>4</v>
      </c>
      <c r="B1867" s="10">
        <v>5</v>
      </c>
      <c r="C1867" s="10">
        <v>2</v>
      </c>
      <c r="E1867" t="str">
        <f>IF(C1867="",Options!$A$3,IF(D1867="",Options!$A$4,Options!$A$5))</f>
        <v>Verband</v>
      </c>
      <c r="F1867" t="str" cm="1">
        <f t="array" ref="F1867">IF(E1867=Options!$A$3,"",IF(E1867=Options!$A$4,INDEX(Verband!$E$2:$E$179,MATCH(1,(A1867=Verband!$A$2:$A$179) * (Species!B1867=Verband!$B$2:$B$179) * (Species!C1867=Verband!$C$2:$C$179),0)),IF(E1867=Options!$A$5,INDEX(Assoziation!$F$2:$F$96,MATCH(1,(A1867=Assoziation!$A$2:$A$96) * (Species!B1867=Assoziation!$B$2:$B$96) * (Species!C1867=Assoziation!$C$2:$C$96) * (Species!D1867=Assoziation!$D$2:$D$96),0)),"")))</f>
        <v>Polygono-Trisetion</v>
      </c>
      <c r="G1867" t="str" cm="1">
        <f t="array" ref="G1867">IF(E1867=Options!$A$3,INDEX(Klasse!$D$2:$D$42,MATCH(1,(A1867=Klasse!$A$2:$A$42) * (Species!B1867=Klasse!$B$2:$B$42),0)),IF(E1867=Options!$A$4,INDEX(Verband!$F$2:$F$179,MATCH(1,(A1867=Verband!$A$2:$A$179) * (Species!B1867=Verband!$B$2:$B$179) * (Species!C1867=Verband!$C$2:$C$179),0)),IF(E1867=Options!$A$5,INDEX(Assoziation!$G$2:$G$96,MATCH(1,(A1867=Assoziation!$A$2:$A$96) * (Species!B1867=Assoziation!$B$2:$B$96) * (Species!C1867=Assoziation!$C$2:$C$96) * (Species!D1867=Assoziation!$D$2:$D$96),0)),"")))</f>
        <v>Bergfettwiese (Goldhaferwiese)</v>
      </c>
      <c r="H1867" s="11" t="s">
        <v>1760</v>
      </c>
      <c r="I1867" s="10">
        <v>1</v>
      </c>
      <c r="J1867" s="10">
        <v>0</v>
      </c>
      <c r="K1867" s="10">
        <v>0</v>
      </c>
      <c r="L1867" t="str">
        <f t="shared" si="159"/>
        <v xml:space="preserve">Polygonum </v>
      </c>
      <c r="M1867" t="str">
        <f t="shared" si="160"/>
        <v xml:space="preserve"> alpinum</v>
      </c>
      <c r="N1867" t="str">
        <f t="shared" si="161"/>
        <v/>
      </c>
      <c r="O1867" t="str">
        <f t="shared" si="163"/>
        <v>Species</v>
      </c>
      <c r="P1867" t="str">
        <f t="shared" si="162"/>
        <v>All.</v>
      </c>
      <c r="Q1867" t="str">
        <f>LOOKUP(A1867,Formation!$A$2:$A$10,Formation!$B$2:$B$10)</f>
        <v>Grünland (Naturrasen, Wiesen und Weiden)</v>
      </c>
      <c r="R1867" t="str" cm="1">
        <f t="array" ref="R1867">INDEX(Klasse!$D$2:$D$42,MATCH(1,(A1867=Klasse!$A$2:$A$42) * (Species!B1867=Klasse!$B$2:$B$42),0))</f>
        <v>Fettwiesen und -weiden</v>
      </c>
    </row>
    <row r="1868" spans="1:18" x14ac:dyDescent="0.3">
      <c r="A1868" s="10">
        <v>4</v>
      </c>
      <c r="B1868" s="10">
        <v>5</v>
      </c>
      <c r="C1868" s="10">
        <v>2</v>
      </c>
      <c r="E1868" t="str">
        <f>IF(C1868="",Options!$A$3,IF(D1868="",Options!$A$4,Options!$A$5))</f>
        <v>Verband</v>
      </c>
      <c r="F1868" t="str" cm="1">
        <f t="array" ref="F1868">IF(E1868=Options!$A$3,"",IF(E1868=Options!$A$4,INDEX(Verband!$E$2:$E$179,MATCH(1,(A1868=Verband!$A$2:$A$179) * (Species!B1868=Verband!$B$2:$B$179) * (Species!C1868=Verband!$C$2:$C$179),0)),IF(E1868=Options!$A$5,INDEX(Assoziation!$F$2:$F$96,MATCH(1,(A1868=Assoziation!$A$2:$A$96) * (Species!B1868=Assoziation!$B$2:$B$96) * (Species!C1868=Assoziation!$C$2:$C$96) * (Species!D1868=Assoziation!$D$2:$D$96),0)),"")))</f>
        <v>Polygono-Trisetion</v>
      </c>
      <c r="G1868" t="str" cm="1">
        <f t="array" ref="G1868">IF(E1868=Options!$A$3,INDEX(Klasse!$D$2:$D$42,MATCH(1,(A1868=Klasse!$A$2:$A$42) * (Species!B1868=Klasse!$B$2:$B$42),0)),IF(E1868=Options!$A$4,INDEX(Verband!$F$2:$F$179,MATCH(1,(A1868=Verband!$A$2:$A$179) * (Species!B1868=Verband!$B$2:$B$179) * (Species!C1868=Verband!$C$2:$C$179),0)),IF(E1868=Options!$A$5,INDEX(Assoziation!$G$2:$G$96,MATCH(1,(A1868=Assoziation!$A$2:$A$96) * (Species!B1868=Assoziation!$B$2:$B$96) * (Species!C1868=Assoziation!$C$2:$C$96) * (Species!D1868=Assoziation!$D$2:$D$96),0)),"")))</f>
        <v>Bergfettwiese (Goldhaferwiese)</v>
      </c>
      <c r="H1868" s="11" t="s">
        <v>1761</v>
      </c>
      <c r="I1868" s="10">
        <v>1</v>
      </c>
      <c r="J1868" s="10">
        <v>0</v>
      </c>
      <c r="K1868" s="10">
        <v>0</v>
      </c>
      <c r="L1868" t="str">
        <f t="shared" si="159"/>
        <v xml:space="preserve">Thlaspi </v>
      </c>
      <c r="M1868" t="str">
        <f t="shared" si="160"/>
        <v xml:space="preserve"> brachypetalum</v>
      </c>
      <c r="N1868" t="str">
        <f t="shared" si="161"/>
        <v/>
      </c>
      <c r="O1868" t="str">
        <f t="shared" si="163"/>
        <v>Species</v>
      </c>
      <c r="P1868" t="str">
        <f t="shared" si="162"/>
        <v>Jord.</v>
      </c>
      <c r="Q1868" t="str">
        <f>LOOKUP(A1868,Formation!$A$2:$A$10,Formation!$B$2:$B$10)</f>
        <v>Grünland (Naturrasen, Wiesen und Weiden)</v>
      </c>
      <c r="R1868" t="str" cm="1">
        <f t="array" ref="R1868">INDEX(Klasse!$D$2:$D$42,MATCH(1,(A1868=Klasse!$A$2:$A$42) * (Species!B1868=Klasse!$B$2:$B$42),0))</f>
        <v>Fettwiesen und -weiden</v>
      </c>
    </row>
    <row r="1869" spans="1:18" x14ac:dyDescent="0.3">
      <c r="A1869" s="10">
        <v>4</v>
      </c>
      <c r="B1869" s="10">
        <v>5</v>
      </c>
      <c r="C1869" s="10">
        <v>2</v>
      </c>
      <c r="E1869" t="str">
        <f>IF(C1869="",Options!$A$3,IF(D1869="",Options!$A$4,Options!$A$5))</f>
        <v>Verband</v>
      </c>
      <c r="F1869" t="str" cm="1">
        <f t="array" ref="F1869">IF(E1869=Options!$A$3,"",IF(E1869=Options!$A$4,INDEX(Verband!$E$2:$E$179,MATCH(1,(A1869=Verband!$A$2:$A$179) * (Species!B1869=Verband!$B$2:$B$179) * (Species!C1869=Verband!$C$2:$C$179),0)),IF(E1869=Options!$A$5,INDEX(Assoziation!$F$2:$F$96,MATCH(1,(A1869=Assoziation!$A$2:$A$96) * (Species!B1869=Assoziation!$B$2:$B$96) * (Species!C1869=Assoziation!$C$2:$C$96) * (Species!D1869=Assoziation!$D$2:$D$96),0)),"")))</f>
        <v>Polygono-Trisetion</v>
      </c>
      <c r="G1869" t="str" cm="1">
        <f t="array" ref="G1869">IF(E1869=Options!$A$3,INDEX(Klasse!$D$2:$D$42,MATCH(1,(A1869=Klasse!$A$2:$A$42) * (Species!B1869=Klasse!$B$2:$B$42),0)),IF(E1869=Options!$A$4,INDEX(Verband!$F$2:$F$179,MATCH(1,(A1869=Verband!$A$2:$A$179) * (Species!B1869=Verband!$B$2:$B$179) * (Species!C1869=Verband!$C$2:$C$179),0)),IF(E1869=Options!$A$5,INDEX(Assoziation!$G$2:$G$96,MATCH(1,(A1869=Assoziation!$A$2:$A$96) * (Species!B1869=Assoziation!$B$2:$B$96) * (Species!C1869=Assoziation!$C$2:$C$96) * (Species!D1869=Assoziation!$D$2:$D$96),0)),"")))</f>
        <v>Bergfettwiese (Goldhaferwiese)</v>
      </c>
      <c r="H1869" s="11" t="s">
        <v>1696</v>
      </c>
      <c r="I1869" s="10">
        <v>0</v>
      </c>
      <c r="J1869" s="10">
        <v>0</v>
      </c>
      <c r="K1869" s="10">
        <v>0</v>
      </c>
      <c r="L1869" t="str">
        <f t="shared" si="159"/>
        <v xml:space="preserve">Agrostis </v>
      </c>
      <c r="M1869" t="str">
        <f t="shared" si="160"/>
        <v xml:space="preserve"> capillaris</v>
      </c>
      <c r="N1869" t="str">
        <f t="shared" si="161"/>
        <v/>
      </c>
      <c r="O1869" t="str">
        <f t="shared" si="163"/>
        <v>Species</v>
      </c>
      <c r="P1869" t="str">
        <f t="shared" si="162"/>
        <v>L.</v>
      </c>
      <c r="Q1869" t="str">
        <f>LOOKUP(A1869,Formation!$A$2:$A$10,Formation!$B$2:$B$10)</f>
        <v>Grünland (Naturrasen, Wiesen und Weiden)</v>
      </c>
      <c r="R1869" t="str" cm="1">
        <f t="array" ref="R1869">INDEX(Klasse!$D$2:$D$42,MATCH(1,(A1869=Klasse!$A$2:$A$42) * (Species!B1869=Klasse!$B$2:$B$42),0))</f>
        <v>Fettwiesen und -weiden</v>
      </c>
    </row>
    <row r="1870" spans="1:18" x14ac:dyDescent="0.3">
      <c r="A1870" s="10">
        <v>4</v>
      </c>
      <c r="B1870" s="10">
        <v>5</v>
      </c>
      <c r="C1870" s="10">
        <v>2</v>
      </c>
      <c r="E1870" t="str">
        <f>IF(C1870="",Options!$A$3,IF(D1870="",Options!$A$4,Options!$A$5))</f>
        <v>Verband</v>
      </c>
      <c r="F1870" t="str" cm="1">
        <f t="array" ref="F1870">IF(E1870=Options!$A$3,"",IF(E1870=Options!$A$4,INDEX(Verband!$E$2:$E$179,MATCH(1,(A1870=Verband!$A$2:$A$179) * (Species!B1870=Verband!$B$2:$B$179) * (Species!C1870=Verband!$C$2:$C$179),0)),IF(E1870=Options!$A$5,INDEX(Assoziation!$F$2:$F$96,MATCH(1,(A1870=Assoziation!$A$2:$A$96) * (Species!B1870=Assoziation!$B$2:$B$96) * (Species!C1870=Assoziation!$C$2:$C$96) * (Species!D1870=Assoziation!$D$2:$D$96),0)),"")))</f>
        <v>Polygono-Trisetion</v>
      </c>
      <c r="G1870" t="str" cm="1">
        <f t="array" ref="G1870">IF(E1870=Options!$A$3,INDEX(Klasse!$D$2:$D$42,MATCH(1,(A1870=Klasse!$A$2:$A$42) * (Species!B1870=Klasse!$B$2:$B$42),0)),IF(E1870=Options!$A$4,INDEX(Verband!$F$2:$F$179,MATCH(1,(A1870=Verband!$A$2:$A$179) * (Species!B1870=Verband!$B$2:$B$179) * (Species!C1870=Verband!$C$2:$C$179),0)),IF(E1870=Options!$A$5,INDEX(Assoziation!$G$2:$G$96,MATCH(1,(A1870=Assoziation!$A$2:$A$96) * (Species!B1870=Assoziation!$B$2:$B$96) * (Species!C1870=Assoziation!$C$2:$C$96) * (Species!D1870=Assoziation!$D$2:$D$96),0)),"")))</f>
        <v>Bergfettwiese (Goldhaferwiese)</v>
      </c>
      <c r="H1870" s="11" t="s">
        <v>1762</v>
      </c>
      <c r="I1870" s="10">
        <v>0</v>
      </c>
      <c r="J1870" s="10">
        <v>0</v>
      </c>
      <c r="K1870" s="10">
        <v>0</v>
      </c>
      <c r="L1870" t="str">
        <f t="shared" si="159"/>
        <v xml:space="preserve">Alchemilla </v>
      </c>
      <c r="M1870" t="str">
        <f t="shared" si="160"/>
        <v xml:space="preserve"> heteropoda</v>
      </c>
      <c r="N1870" t="str">
        <f t="shared" si="161"/>
        <v/>
      </c>
      <c r="O1870" t="str">
        <f t="shared" si="163"/>
        <v>aggr</v>
      </c>
      <c r="P1870" t="str">
        <f t="shared" si="162"/>
        <v/>
      </c>
      <c r="Q1870" t="str">
        <f>LOOKUP(A1870,Formation!$A$2:$A$10,Formation!$B$2:$B$10)</f>
        <v>Grünland (Naturrasen, Wiesen und Weiden)</v>
      </c>
      <c r="R1870" t="str" cm="1">
        <f t="array" ref="R1870">INDEX(Klasse!$D$2:$D$42,MATCH(1,(A1870=Klasse!$A$2:$A$42) * (Species!B1870=Klasse!$B$2:$B$42),0))</f>
        <v>Fettwiesen und -weiden</v>
      </c>
    </row>
    <row r="1871" spans="1:18" x14ac:dyDescent="0.3">
      <c r="A1871" s="10">
        <v>4</v>
      </c>
      <c r="B1871" s="10">
        <v>5</v>
      </c>
      <c r="C1871" s="10">
        <v>2</v>
      </c>
      <c r="E1871" t="str">
        <f>IF(C1871="",Options!$A$3,IF(D1871="",Options!$A$4,Options!$A$5))</f>
        <v>Verband</v>
      </c>
      <c r="F1871" t="str" cm="1">
        <f t="array" ref="F1871">IF(E1871=Options!$A$3,"",IF(E1871=Options!$A$4,INDEX(Verband!$E$2:$E$179,MATCH(1,(A1871=Verband!$A$2:$A$179) * (Species!B1871=Verband!$B$2:$B$179) * (Species!C1871=Verband!$C$2:$C$179),0)),IF(E1871=Options!$A$5,INDEX(Assoziation!$F$2:$F$96,MATCH(1,(A1871=Assoziation!$A$2:$A$96) * (Species!B1871=Assoziation!$B$2:$B$96) * (Species!C1871=Assoziation!$C$2:$C$96) * (Species!D1871=Assoziation!$D$2:$D$96),0)),"")))</f>
        <v>Polygono-Trisetion</v>
      </c>
      <c r="G1871" t="str" cm="1">
        <f t="array" ref="G1871">IF(E1871=Options!$A$3,INDEX(Klasse!$D$2:$D$42,MATCH(1,(A1871=Klasse!$A$2:$A$42) * (Species!B1871=Klasse!$B$2:$B$42),0)),IF(E1871=Options!$A$4,INDEX(Verband!$F$2:$F$179,MATCH(1,(A1871=Verband!$A$2:$A$179) * (Species!B1871=Verband!$B$2:$B$179) * (Species!C1871=Verband!$C$2:$C$179),0)),IF(E1871=Options!$A$5,INDEX(Assoziation!$G$2:$G$96,MATCH(1,(A1871=Assoziation!$A$2:$A$96) * (Species!B1871=Assoziation!$B$2:$B$96) * (Species!C1871=Assoziation!$C$2:$C$96) * (Species!D1871=Assoziation!$D$2:$D$96),0)),"")))</f>
        <v>Bergfettwiese (Goldhaferwiese)</v>
      </c>
      <c r="H1871" s="11" t="s">
        <v>1763</v>
      </c>
      <c r="I1871" s="10">
        <v>0</v>
      </c>
      <c r="J1871" s="10">
        <v>0</v>
      </c>
      <c r="K1871" s="10">
        <v>0</v>
      </c>
      <c r="L1871" t="str">
        <f t="shared" si="159"/>
        <v xml:space="preserve">Alchemilla </v>
      </c>
      <c r="M1871" t="str">
        <f t="shared" si="160"/>
        <v xml:space="preserve"> hybrida</v>
      </c>
      <c r="N1871" t="str">
        <f t="shared" si="161"/>
        <v/>
      </c>
      <c r="O1871" t="str">
        <f t="shared" si="163"/>
        <v>aggr</v>
      </c>
      <c r="P1871" t="str">
        <f t="shared" si="162"/>
        <v/>
      </c>
      <c r="Q1871" t="str">
        <f>LOOKUP(A1871,Formation!$A$2:$A$10,Formation!$B$2:$B$10)</f>
        <v>Grünland (Naturrasen, Wiesen und Weiden)</v>
      </c>
      <c r="R1871" t="str" cm="1">
        <f t="array" ref="R1871">INDEX(Klasse!$D$2:$D$42,MATCH(1,(A1871=Klasse!$A$2:$A$42) * (Species!B1871=Klasse!$B$2:$B$42),0))</f>
        <v>Fettwiesen und -weiden</v>
      </c>
    </row>
    <row r="1872" spans="1:18" x14ac:dyDescent="0.3">
      <c r="A1872" s="10">
        <v>4</v>
      </c>
      <c r="B1872" s="10">
        <v>5</v>
      </c>
      <c r="C1872" s="10">
        <v>2</v>
      </c>
      <c r="E1872" t="str">
        <f>IF(C1872="",Options!$A$3,IF(D1872="",Options!$A$4,Options!$A$5))</f>
        <v>Verband</v>
      </c>
      <c r="F1872" t="str" cm="1">
        <f t="array" ref="F1872">IF(E1872=Options!$A$3,"",IF(E1872=Options!$A$4,INDEX(Verband!$E$2:$E$179,MATCH(1,(A1872=Verband!$A$2:$A$179) * (Species!B1872=Verband!$B$2:$B$179) * (Species!C1872=Verband!$C$2:$C$179),0)),IF(E1872=Options!$A$5,INDEX(Assoziation!$F$2:$F$96,MATCH(1,(A1872=Assoziation!$A$2:$A$96) * (Species!B1872=Assoziation!$B$2:$B$96) * (Species!C1872=Assoziation!$C$2:$C$96) * (Species!D1872=Assoziation!$D$2:$D$96),0)),"")))</f>
        <v>Polygono-Trisetion</v>
      </c>
      <c r="G1872" t="str" cm="1">
        <f t="array" ref="G1872">IF(E1872=Options!$A$3,INDEX(Klasse!$D$2:$D$42,MATCH(1,(A1872=Klasse!$A$2:$A$42) * (Species!B1872=Klasse!$B$2:$B$42),0)),IF(E1872=Options!$A$4,INDEX(Verband!$F$2:$F$179,MATCH(1,(A1872=Verband!$A$2:$A$179) * (Species!B1872=Verband!$B$2:$B$179) * (Species!C1872=Verband!$C$2:$C$179),0)),IF(E1872=Options!$A$5,INDEX(Assoziation!$G$2:$G$96,MATCH(1,(A1872=Assoziation!$A$2:$A$96) * (Species!B1872=Assoziation!$B$2:$B$96) * (Species!C1872=Assoziation!$C$2:$C$96) * (Species!D1872=Assoziation!$D$2:$D$96),0)),"")))</f>
        <v>Bergfettwiese (Goldhaferwiese)</v>
      </c>
      <c r="H1872" s="11" t="s">
        <v>1697</v>
      </c>
      <c r="I1872" s="10">
        <v>0</v>
      </c>
      <c r="J1872" s="10">
        <v>0</v>
      </c>
      <c r="K1872" s="10">
        <v>0</v>
      </c>
      <c r="L1872" t="str">
        <f t="shared" si="159"/>
        <v xml:space="preserve">Anthoxanthum </v>
      </c>
      <c r="M1872" t="str">
        <f t="shared" si="160"/>
        <v xml:space="preserve"> odoratum</v>
      </c>
      <c r="N1872" t="str">
        <f t="shared" si="161"/>
        <v/>
      </c>
      <c r="O1872" t="str">
        <f t="shared" si="163"/>
        <v>Species</v>
      </c>
      <c r="P1872" t="str">
        <f t="shared" si="162"/>
        <v>L.</v>
      </c>
      <c r="Q1872" t="str">
        <f>LOOKUP(A1872,Formation!$A$2:$A$10,Formation!$B$2:$B$10)</f>
        <v>Grünland (Naturrasen, Wiesen und Weiden)</v>
      </c>
      <c r="R1872" t="str" cm="1">
        <f t="array" ref="R1872">INDEX(Klasse!$D$2:$D$42,MATCH(1,(A1872=Klasse!$A$2:$A$42) * (Species!B1872=Klasse!$B$2:$B$42),0))</f>
        <v>Fettwiesen und -weiden</v>
      </c>
    </row>
    <row r="1873" spans="1:18" x14ac:dyDescent="0.3">
      <c r="A1873" s="10">
        <v>4</v>
      </c>
      <c r="B1873" s="10">
        <v>5</v>
      </c>
      <c r="C1873" s="10">
        <v>2</v>
      </c>
      <c r="E1873" t="str">
        <f>IF(C1873="",Options!$A$3,IF(D1873="",Options!$A$4,Options!$A$5))</f>
        <v>Verband</v>
      </c>
      <c r="F1873" t="str" cm="1">
        <f t="array" ref="F1873">IF(E1873=Options!$A$3,"",IF(E1873=Options!$A$4,INDEX(Verband!$E$2:$E$179,MATCH(1,(A1873=Verband!$A$2:$A$179) * (Species!B1873=Verband!$B$2:$B$179) * (Species!C1873=Verband!$C$2:$C$179),0)),IF(E1873=Options!$A$5,INDEX(Assoziation!$F$2:$F$96,MATCH(1,(A1873=Assoziation!$A$2:$A$96) * (Species!B1873=Assoziation!$B$2:$B$96) * (Species!C1873=Assoziation!$C$2:$C$96) * (Species!D1873=Assoziation!$D$2:$D$96),0)),"")))</f>
        <v>Polygono-Trisetion</v>
      </c>
      <c r="G1873" t="str" cm="1">
        <f t="array" ref="G1873">IF(E1873=Options!$A$3,INDEX(Klasse!$D$2:$D$42,MATCH(1,(A1873=Klasse!$A$2:$A$42) * (Species!B1873=Klasse!$B$2:$B$42),0)),IF(E1873=Options!$A$4,INDEX(Verband!$F$2:$F$179,MATCH(1,(A1873=Verband!$A$2:$A$179) * (Species!B1873=Verband!$B$2:$B$179) * (Species!C1873=Verband!$C$2:$C$179),0)),IF(E1873=Options!$A$5,INDEX(Assoziation!$G$2:$G$96,MATCH(1,(A1873=Assoziation!$A$2:$A$96) * (Species!B1873=Assoziation!$B$2:$B$96) * (Species!C1873=Assoziation!$C$2:$C$96) * (Species!D1873=Assoziation!$D$2:$D$96),0)),"")))</f>
        <v>Bergfettwiese (Goldhaferwiese)</v>
      </c>
      <c r="H1873" s="11" t="s">
        <v>1733</v>
      </c>
      <c r="I1873" s="10">
        <v>0</v>
      </c>
      <c r="J1873" s="10">
        <v>0</v>
      </c>
      <c r="K1873" s="10">
        <v>0</v>
      </c>
      <c r="L1873" t="str">
        <f t="shared" si="159"/>
        <v xml:space="preserve">Anthriscus </v>
      </c>
      <c r="M1873" t="str">
        <f t="shared" si="160"/>
        <v xml:space="preserve"> sylvestris</v>
      </c>
      <c r="N1873" t="str">
        <f t="shared" si="161"/>
        <v/>
      </c>
      <c r="O1873" t="str">
        <f t="shared" si="163"/>
        <v>Species</v>
      </c>
      <c r="P1873" t="str">
        <f t="shared" si="162"/>
        <v>(L.) Hoffm.</v>
      </c>
      <c r="Q1873" t="str">
        <f>LOOKUP(A1873,Formation!$A$2:$A$10,Formation!$B$2:$B$10)</f>
        <v>Grünland (Naturrasen, Wiesen und Weiden)</v>
      </c>
      <c r="R1873" t="str" cm="1">
        <f t="array" ref="R1873">INDEX(Klasse!$D$2:$D$42,MATCH(1,(A1873=Klasse!$A$2:$A$42) * (Species!B1873=Klasse!$B$2:$B$42),0))</f>
        <v>Fettwiesen und -weiden</v>
      </c>
    </row>
    <row r="1874" spans="1:18" x14ac:dyDescent="0.3">
      <c r="A1874" s="10">
        <v>4</v>
      </c>
      <c r="B1874" s="10">
        <v>5</v>
      </c>
      <c r="C1874" s="10">
        <v>2</v>
      </c>
      <c r="E1874" t="str">
        <f>IF(C1874="",Options!$A$3,IF(D1874="",Options!$A$4,Options!$A$5))</f>
        <v>Verband</v>
      </c>
      <c r="F1874" t="str" cm="1">
        <f t="array" ref="F1874">IF(E1874=Options!$A$3,"",IF(E1874=Options!$A$4,INDEX(Verband!$E$2:$E$179,MATCH(1,(A1874=Verband!$A$2:$A$179) * (Species!B1874=Verband!$B$2:$B$179) * (Species!C1874=Verband!$C$2:$C$179),0)),IF(E1874=Options!$A$5,INDEX(Assoziation!$F$2:$F$96,MATCH(1,(A1874=Assoziation!$A$2:$A$96) * (Species!B1874=Assoziation!$B$2:$B$96) * (Species!C1874=Assoziation!$C$2:$C$96) * (Species!D1874=Assoziation!$D$2:$D$96),0)),"")))</f>
        <v>Polygono-Trisetion</v>
      </c>
      <c r="G1874" t="str" cm="1">
        <f t="array" ref="G1874">IF(E1874=Options!$A$3,INDEX(Klasse!$D$2:$D$42,MATCH(1,(A1874=Klasse!$A$2:$A$42) * (Species!B1874=Klasse!$B$2:$B$42),0)),IF(E1874=Options!$A$4,INDEX(Verband!$F$2:$F$179,MATCH(1,(A1874=Verband!$A$2:$A$179) * (Species!B1874=Verband!$B$2:$B$179) * (Species!C1874=Verband!$C$2:$C$179),0)),IF(E1874=Options!$A$5,INDEX(Assoziation!$G$2:$G$96,MATCH(1,(A1874=Assoziation!$A$2:$A$96) * (Species!B1874=Assoziation!$B$2:$B$96) * (Species!C1874=Assoziation!$C$2:$C$96) * (Species!D1874=Assoziation!$D$2:$D$96),0)),"")))</f>
        <v>Bergfettwiese (Goldhaferwiese)</v>
      </c>
      <c r="H1874" s="11" t="s">
        <v>1482</v>
      </c>
      <c r="I1874" s="10">
        <v>0</v>
      </c>
      <c r="J1874" s="10">
        <v>0</v>
      </c>
      <c r="K1874" s="10">
        <v>0</v>
      </c>
      <c r="L1874" t="str">
        <f t="shared" si="159"/>
        <v xml:space="preserve">Astrantia </v>
      </c>
      <c r="M1874" t="str">
        <f t="shared" si="160"/>
        <v xml:space="preserve"> major</v>
      </c>
      <c r="N1874" t="str">
        <f t="shared" si="161"/>
        <v/>
      </c>
      <c r="O1874" t="str">
        <f t="shared" si="163"/>
        <v>Species</v>
      </c>
      <c r="P1874" t="str">
        <f t="shared" si="162"/>
        <v>L.</v>
      </c>
      <c r="Q1874" t="str">
        <f>LOOKUP(A1874,Formation!$A$2:$A$10,Formation!$B$2:$B$10)</f>
        <v>Grünland (Naturrasen, Wiesen und Weiden)</v>
      </c>
      <c r="R1874" t="str" cm="1">
        <f t="array" ref="R1874">INDEX(Klasse!$D$2:$D$42,MATCH(1,(A1874=Klasse!$A$2:$A$42) * (Species!B1874=Klasse!$B$2:$B$42),0))</f>
        <v>Fettwiesen und -weiden</v>
      </c>
    </row>
    <row r="1875" spans="1:18" x14ac:dyDescent="0.3">
      <c r="A1875" s="10">
        <v>4</v>
      </c>
      <c r="B1875" s="10">
        <v>5</v>
      </c>
      <c r="C1875" s="10">
        <v>2</v>
      </c>
      <c r="E1875" t="str">
        <f>IF(C1875="",Options!$A$3,IF(D1875="",Options!$A$4,Options!$A$5))</f>
        <v>Verband</v>
      </c>
      <c r="F1875" t="str" cm="1">
        <f t="array" ref="F1875">IF(E1875=Options!$A$3,"",IF(E1875=Options!$A$4,INDEX(Verband!$E$2:$E$179,MATCH(1,(A1875=Verband!$A$2:$A$179) * (Species!B1875=Verband!$B$2:$B$179) * (Species!C1875=Verband!$C$2:$C$179),0)),IF(E1875=Options!$A$5,INDEX(Assoziation!$F$2:$F$96,MATCH(1,(A1875=Assoziation!$A$2:$A$96) * (Species!B1875=Assoziation!$B$2:$B$96) * (Species!C1875=Assoziation!$C$2:$C$96) * (Species!D1875=Assoziation!$D$2:$D$96),0)),"")))</f>
        <v>Polygono-Trisetion</v>
      </c>
      <c r="G1875" t="str" cm="1">
        <f t="array" ref="G1875">IF(E1875=Options!$A$3,INDEX(Klasse!$D$2:$D$42,MATCH(1,(A1875=Klasse!$A$2:$A$42) * (Species!B1875=Klasse!$B$2:$B$42),0)),IF(E1875=Options!$A$4,INDEX(Verband!$F$2:$F$179,MATCH(1,(A1875=Verband!$A$2:$A$179) * (Species!B1875=Verband!$B$2:$B$179) * (Species!C1875=Verband!$C$2:$C$179),0)),IF(E1875=Options!$A$5,INDEX(Assoziation!$G$2:$G$96,MATCH(1,(A1875=Assoziation!$A$2:$A$96) * (Species!B1875=Assoziation!$B$2:$B$96) * (Species!C1875=Assoziation!$C$2:$C$96) * (Species!D1875=Assoziation!$D$2:$D$96),0)),"")))</f>
        <v>Bergfettwiese (Goldhaferwiese)</v>
      </c>
      <c r="H1875" s="11" t="s">
        <v>1701</v>
      </c>
      <c r="I1875" s="10">
        <v>0</v>
      </c>
      <c r="J1875" s="10">
        <v>0</v>
      </c>
      <c r="K1875" s="10">
        <v>0</v>
      </c>
      <c r="L1875" t="str">
        <f t="shared" si="159"/>
        <v xml:space="preserve">Cerastium </v>
      </c>
      <c r="M1875" t="str">
        <f t="shared" si="160"/>
        <v xml:space="preserve"> fontanum</v>
      </c>
      <c r="N1875" t="str">
        <f t="shared" si="161"/>
        <v>vulgare</v>
      </c>
      <c r="O1875" t="str">
        <f t="shared" si="163"/>
        <v>Subspecies</v>
      </c>
      <c r="P1875" t="str">
        <f t="shared" si="162"/>
        <v/>
      </c>
      <c r="Q1875" t="str">
        <f>LOOKUP(A1875,Formation!$A$2:$A$10,Formation!$B$2:$B$10)</f>
        <v>Grünland (Naturrasen, Wiesen und Weiden)</v>
      </c>
      <c r="R1875" t="str" cm="1">
        <f t="array" ref="R1875">INDEX(Klasse!$D$2:$D$42,MATCH(1,(A1875=Klasse!$A$2:$A$42) * (Species!B1875=Klasse!$B$2:$B$42),0))</f>
        <v>Fettwiesen und -weiden</v>
      </c>
    </row>
    <row r="1876" spans="1:18" x14ac:dyDescent="0.3">
      <c r="A1876" s="10">
        <v>4</v>
      </c>
      <c r="B1876" s="10">
        <v>5</v>
      </c>
      <c r="C1876" s="10">
        <v>2</v>
      </c>
      <c r="E1876" t="str">
        <f>IF(C1876="",Options!$A$3,IF(D1876="",Options!$A$4,Options!$A$5))</f>
        <v>Verband</v>
      </c>
      <c r="F1876" t="str" cm="1">
        <f t="array" ref="F1876">IF(E1876=Options!$A$3,"",IF(E1876=Options!$A$4,INDEX(Verband!$E$2:$E$179,MATCH(1,(A1876=Verband!$A$2:$A$179) * (Species!B1876=Verband!$B$2:$B$179) * (Species!C1876=Verband!$C$2:$C$179),0)),IF(E1876=Options!$A$5,INDEX(Assoziation!$F$2:$F$96,MATCH(1,(A1876=Assoziation!$A$2:$A$96) * (Species!B1876=Assoziation!$B$2:$B$96) * (Species!C1876=Assoziation!$C$2:$C$96) * (Species!D1876=Assoziation!$D$2:$D$96),0)),"")))</f>
        <v>Polygono-Trisetion</v>
      </c>
      <c r="G1876" t="str" cm="1">
        <f t="array" ref="G1876">IF(E1876=Options!$A$3,INDEX(Klasse!$D$2:$D$42,MATCH(1,(A1876=Klasse!$A$2:$A$42) * (Species!B1876=Klasse!$B$2:$B$42),0)),IF(E1876=Options!$A$4,INDEX(Verband!$F$2:$F$179,MATCH(1,(A1876=Verband!$A$2:$A$179) * (Species!B1876=Verband!$B$2:$B$179) * (Species!C1876=Verband!$C$2:$C$179),0)),IF(E1876=Options!$A$5,INDEX(Assoziation!$G$2:$G$96,MATCH(1,(A1876=Assoziation!$A$2:$A$96) * (Species!B1876=Assoziation!$B$2:$B$96) * (Species!C1876=Assoziation!$C$2:$C$96) * (Species!D1876=Assoziation!$D$2:$D$96),0)),"")))</f>
        <v>Bergfettwiese (Goldhaferwiese)</v>
      </c>
      <c r="H1876" s="11" t="s">
        <v>1764</v>
      </c>
      <c r="I1876" s="10">
        <v>0</v>
      </c>
      <c r="J1876" s="10">
        <v>0</v>
      </c>
      <c r="K1876" s="10">
        <v>0</v>
      </c>
      <c r="L1876" t="str">
        <f t="shared" si="159"/>
        <v xml:space="preserve">Chaerophyllum </v>
      </c>
      <c r="M1876" t="str">
        <f t="shared" si="160"/>
        <v xml:space="preserve"> villarsii</v>
      </c>
      <c r="N1876" t="str">
        <f t="shared" si="161"/>
        <v/>
      </c>
      <c r="O1876" t="str">
        <f t="shared" si="163"/>
        <v>Species</v>
      </c>
      <c r="P1876" t="str">
        <f t="shared" si="162"/>
        <v>W. D. J. Koch</v>
      </c>
      <c r="Q1876" t="str">
        <f>LOOKUP(A1876,Formation!$A$2:$A$10,Formation!$B$2:$B$10)</f>
        <v>Grünland (Naturrasen, Wiesen und Weiden)</v>
      </c>
      <c r="R1876" t="str" cm="1">
        <f t="array" ref="R1876">INDEX(Klasse!$D$2:$D$42,MATCH(1,(A1876=Klasse!$A$2:$A$42) * (Species!B1876=Klasse!$B$2:$B$42),0))</f>
        <v>Fettwiesen und -weiden</v>
      </c>
    </row>
    <row r="1877" spans="1:18" x14ac:dyDescent="0.3">
      <c r="A1877" s="10">
        <v>4</v>
      </c>
      <c r="B1877" s="10">
        <v>5</v>
      </c>
      <c r="C1877" s="10">
        <v>2</v>
      </c>
      <c r="E1877" t="str">
        <f>IF(C1877="",Options!$A$3,IF(D1877="",Options!$A$4,Options!$A$5))</f>
        <v>Verband</v>
      </c>
      <c r="F1877" t="str" cm="1">
        <f t="array" ref="F1877">IF(E1877=Options!$A$3,"",IF(E1877=Options!$A$4,INDEX(Verband!$E$2:$E$179,MATCH(1,(A1877=Verband!$A$2:$A$179) * (Species!B1877=Verband!$B$2:$B$179) * (Species!C1877=Verband!$C$2:$C$179),0)),IF(E1877=Options!$A$5,INDEX(Assoziation!$F$2:$F$96,MATCH(1,(A1877=Assoziation!$A$2:$A$96) * (Species!B1877=Assoziation!$B$2:$B$96) * (Species!C1877=Assoziation!$C$2:$C$96) * (Species!D1877=Assoziation!$D$2:$D$96),0)),"")))</f>
        <v>Polygono-Trisetion</v>
      </c>
      <c r="G1877" t="str" cm="1">
        <f t="array" ref="G1877">IF(E1877=Options!$A$3,INDEX(Klasse!$D$2:$D$42,MATCH(1,(A1877=Klasse!$A$2:$A$42) * (Species!B1877=Klasse!$B$2:$B$42),0)),IF(E1877=Options!$A$4,INDEX(Verband!$F$2:$F$179,MATCH(1,(A1877=Verband!$A$2:$A$179) * (Species!B1877=Verband!$B$2:$B$179) * (Species!C1877=Verband!$C$2:$C$179),0)),IF(E1877=Options!$A$5,INDEX(Assoziation!$G$2:$G$96,MATCH(1,(A1877=Assoziation!$A$2:$A$96) * (Species!B1877=Assoziation!$B$2:$B$96) * (Species!C1877=Assoziation!$C$2:$C$96) * (Species!D1877=Assoziation!$D$2:$D$96),0)),"")))</f>
        <v>Bergfettwiese (Goldhaferwiese)</v>
      </c>
      <c r="H1877" s="11" t="s">
        <v>1765</v>
      </c>
      <c r="I1877" s="10">
        <v>0</v>
      </c>
      <c r="J1877" s="10">
        <v>0</v>
      </c>
      <c r="K1877" s="10">
        <v>0</v>
      </c>
      <c r="L1877" t="str">
        <f t="shared" si="159"/>
        <v xml:space="preserve">Colchicum </v>
      </c>
      <c r="M1877" t="str">
        <f t="shared" si="160"/>
        <v xml:space="preserve"> alpinum</v>
      </c>
      <c r="N1877" t="str">
        <f t="shared" si="161"/>
        <v/>
      </c>
      <c r="O1877" t="str">
        <f t="shared" si="163"/>
        <v>Species</v>
      </c>
      <c r="P1877" t="str">
        <f t="shared" si="162"/>
        <v>DC.</v>
      </c>
      <c r="Q1877" t="str">
        <f>LOOKUP(A1877,Formation!$A$2:$A$10,Formation!$B$2:$B$10)</f>
        <v>Grünland (Naturrasen, Wiesen und Weiden)</v>
      </c>
      <c r="R1877" t="str" cm="1">
        <f t="array" ref="R1877">INDEX(Klasse!$D$2:$D$42,MATCH(1,(A1877=Klasse!$A$2:$A$42) * (Species!B1877=Klasse!$B$2:$B$42),0))</f>
        <v>Fettwiesen und -weiden</v>
      </c>
    </row>
    <row r="1878" spans="1:18" x14ac:dyDescent="0.3">
      <c r="A1878" s="10">
        <v>4</v>
      </c>
      <c r="B1878" s="10">
        <v>5</v>
      </c>
      <c r="C1878" s="10">
        <v>2</v>
      </c>
      <c r="E1878" t="str">
        <f>IF(C1878="",Options!$A$3,IF(D1878="",Options!$A$4,Options!$A$5))</f>
        <v>Verband</v>
      </c>
      <c r="F1878" t="str" cm="1">
        <f t="array" ref="F1878">IF(E1878=Options!$A$3,"",IF(E1878=Options!$A$4,INDEX(Verband!$E$2:$E$179,MATCH(1,(A1878=Verband!$A$2:$A$179) * (Species!B1878=Verband!$B$2:$B$179) * (Species!C1878=Verband!$C$2:$C$179),0)),IF(E1878=Options!$A$5,INDEX(Assoziation!$F$2:$F$96,MATCH(1,(A1878=Assoziation!$A$2:$A$96) * (Species!B1878=Assoziation!$B$2:$B$96) * (Species!C1878=Assoziation!$C$2:$C$96) * (Species!D1878=Assoziation!$D$2:$D$96),0)),"")))</f>
        <v>Polygono-Trisetion</v>
      </c>
      <c r="G1878" t="str" cm="1">
        <f t="array" ref="G1878">IF(E1878=Options!$A$3,INDEX(Klasse!$D$2:$D$42,MATCH(1,(A1878=Klasse!$A$2:$A$42) * (Species!B1878=Klasse!$B$2:$B$42),0)),IF(E1878=Options!$A$4,INDEX(Verband!$F$2:$F$179,MATCH(1,(A1878=Verband!$A$2:$A$179) * (Species!B1878=Verband!$B$2:$B$179) * (Species!C1878=Verband!$C$2:$C$179),0)),IF(E1878=Options!$A$5,INDEX(Assoziation!$G$2:$G$96,MATCH(1,(A1878=Assoziation!$A$2:$A$96) * (Species!B1878=Assoziation!$B$2:$B$96) * (Species!C1878=Assoziation!$C$2:$C$96) * (Species!D1878=Assoziation!$D$2:$D$96),0)),"")))</f>
        <v>Bergfettwiese (Goldhaferwiese)</v>
      </c>
      <c r="H1878" s="11" t="s">
        <v>1559</v>
      </c>
      <c r="I1878" s="10">
        <v>0</v>
      </c>
      <c r="J1878" s="10">
        <v>0</v>
      </c>
      <c r="K1878" s="10">
        <v>0</v>
      </c>
      <c r="L1878" t="str">
        <f t="shared" si="159"/>
        <v xml:space="preserve">Crepis </v>
      </c>
      <c r="M1878" t="str">
        <f t="shared" si="160"/>
        <v xml:space="preserve"> conyzifolia</v>
      </c>
      <c r="N1878" t="str">
        <f t="shared" si="161"/>
        <v/>
      </c>
      <c r="O1878" t="str">
        <f t="shared" si="163"/>
        <v>Species</v>
      </c>
      <c r="P1878" t="str">
        <f t="shared" si="162"/>
        <v>(Gouan) A. Kern.</v>
      </c>
      <c r="Q1878" t="str">
        <f>LOOKUP(A1878,Formation!$A$2:$A$10,Formation!$B$2:$B$10)</f>
        <v>Grünland (Naturrasen, Wiesen und Weiden)</v>
      </c>
      <c r="R1878" t="str" cm="1">
        <f t="array" ref="R1878">INDEX(Klasse!$D$2:$D$42,MATCH(1,(A1878=Klasse!$A$2:$A$42) * (Species!B1878=Klasse!$B$2:$B$42),0))</f>
        <v>Fettwiesen und -weiden</v>
      </c>
    </row>
    <row r="1879" spans="1:18" x14ac:dyDescent="0.3">
      <c r="A1879" s="10">
        <v>4</v>
      </c>
      <c r="B1879" s="10">
        <v>5</v>
      </c>
      <c r="C1879" s="10">
        <v>2</v>
      </c>
      <c r="E1879" t="str">
        <f>IF(C1879="",Options!$A$3,IF(D1879="",Options!$A$4,Options!$A$5))</f>
        <v>Verband</v>
      </c>
      <c r="F1879" t="str" cm="1">
        <f t="array" ref="F1879">IF(E1879=Options!$A$3,"",IF(E1879=Options!$A$4,INDEX(Verband!$E$2:$E$179,MATCH(1,(A1879=Verband!$A$2:$A$179) * (Species!B1879=Verband!$B$2:$B$179) * (Species!C1879=Verband!$C$2:$C$179),0)),IF(E1879=Options!$A$5,INDEX(Assoziation!$F$2:$F$96,MATCH(1,(A1879=Assoziation!$A$2:$A$96) * (Species!B1879=Assoziation!$B$2:$B$96) * (Species!C1879=Assoziation!$C$2:$C$96) * (Species!D1879=Assoziation!$D$2:$D$96),0)),"")))</f>
        <v>Polygono-Trisetion</v>
      </c>
      <c r="G1879" t="str" cm="1">
        <f t="array" ref="G1879">IF(E1879=Options!$A$3,INDEX(Klasse!$D$2:$D$42,MATCH(1,(A1879=Klasse!$A$2:$A$42) * (Species!B1879=Klasse!$B$2:$B$42),0)),IF(E1879=Options!$A$4,INDEX(Verband!$F$2:$F$179,MATCH(1,(A1879=Verband!$A$2:$A$179) * (Species!B1879=Verband!$B$2:$B$179) * (Species!C1879=Verband!$C$2:$C$179),0)),IF(E1879=Options!$A$5,INDEX(Assoziation!$G$2:$G$96,MATCH(1,(A1879=Assoziation!$A$2:$A$96) * (Species!B1879=Assoziation!$B$2:$B$96) * (Species!C1879=Assoziation!$C$2:$C$96) * (Species!D1879=Assoziation!$D$2:$D$96),0)),"")))</f>
        <v>Bergfettwiese (Goldhaferwiese)</v>
      </c>
      <c r="H1879" s="11" t="s">
        <v>1766</v>
      </c>
      <c r="I1879" s="10">
        <v>0</v>
      </c>
      <c r="J1879" s="10">
        <v>0</v>
      </c>
      <c r="K1879" s="10">
        <v>0</v>
      </c>
      <c r="L1879" t="str">
        <f t="shared" si="159"/>
        <v xml:space="preserve">Crepis </v>
      </c>
      <c r="M1879" t="str">
        <f t="shared" si="160"/>
        <v xml:space="preserve"> mollis</v>
      </c>
      <c r="N1879" t="str">
        <f t="shared" si="161"/>
        <v/>
      </c>
      <c r="O1879" t="str">
        <f t="shared" si="163"/>
        <v>Species</v>
      </c>
      <c r="P1879" t="str">
        <f t="shared" si="162"/>
        <v>(Jacq.) Asch.</v>
      </c>
      <c r="Q1879" t="str">
        <f>LOOKUP(A1879,Formation!$A$2:$A$10,Formation!$B$2:$B$10)</f>
        <v>Grünland (Naturrasen, Wiesen und Weiden)</v>
      </c>
      <c r="R1879" t="str" cm="1">
        <f t="array" ref="R1879">INDEX(Klasse!$D$2:$D$42,MATCH(1,(A1879=Klasse!$A$2:$A$42) * (Species!B1879=Klasse!$B$2:$B$42),0))</f>
        <v>Fettwiesen und -weiden</v>
      </c>
    </row>
    <row r="1880" spans="1:18" x14ac:dyDescent="0.3">
      <c r="A1880" s="10">
        <v>4</v>
      </c>
      <c r="B1880" s="10">
        <v>5</v>
      </c>
      <c r="C1880" s="10">
        <v>2</v>
      </c>
      <c r="E1880" t="str">
        <f>IF(C1880="",Options!$A$3,IF(D1880="",Options!$A$4,Options!$A$5))</f>
        <v>Verband</v>
      </c>
      <c r="F1880" t="str" cm="1">
        <f t="array" ref="F1880">IF(E1880=Options!$A$3,"",IF(E1880=Options!$A$4,INDEX(Verband!$E$2:$E$179,MATCH(1,(A1880=Verband!$A$2:$A$179) * (Species!B1880=Verband!$B$2:$B$179) * (Species!C1880=Verband!$C$2:$C$179),0)),IF(E1880=Options!$A$5,INDEX(Assoziation!$F$2:$F$96,MATCH(1,(A1880=Assoziation!$A$2:$A$96) * (Species!B1880=Assoziation!$B$2:$B$96) * (Species!C1880=Assoziation!$C$2:$C$96) * (Species!D1880=Assoziation!$D$2:$D$96),0)),"")))</f>
        <v>Polygono-Trisetion</v>
      </c>
      <c r="G1880" t="str" cm="1">
        <f t="array" ref="G1880">IF(E1880=Options!$A$3,INDEX(Klasse!$D$2:$D$42,MATCH(1,(A1880=Klasse!$A$2:$A$42) * (Species!B1880=Klasse!$B$2:$B$42),0)),IF(E1880=Options!$A$4,INDEX(Verband!$F$2:$F$179,MATCH(1,(A1880=Verband!$A$2:$A$179) * (Species!B1880=Verband!$B$2:$B$179) * (Species!C1880=Verband!$C$2:$C$179),0)),IF(E1880=Options!$A$5,INDEX(Assoziation!$G$2:$G$96,MATCH(1,(A1880=Assoziation!$A$2:$A$96) * (Species!B1880=Assoziation!$B$2:$B$96) * (Species!C1880=Assoziation!$C$2:$C$96) * (Species!D1880=Assoziation!$D$2:$D$96),0)),"")))</f>
        <v>Bergfettwiese (Goldhaferwiese)</v>
      </c>
      <c r="H1880" s="11" t="s">
        <v>1488</v>
      </c>
      <c r="I1880" s="10">
        <v>0</v>
      </c>
      <c r="J1880" s="10">
        <v>0</v>
      </c>
      <c r="K1880" s="10">
        <v>0</v>
      </c>
      <c r="L1880" t="str">
        <f t="shared" si="159"/>
        <v xml:space="preserve">Crepis </v>
      </c>
      <c r="M1880" t="str">
        <f t="shared" si="160"/>
        <v xml:space="preserve"> pyrenaica</v>
      </c>
      <c r="N1880" t="str">
        <f t="shared" si="161"/>
        <v/>
      </c>
      <c r="O1880" t="str">
        <f t="shared" si="163"/>
        <v>Species</v>
      </c>
      <c r="P1880" t="str">
        <f t="shared" si="162"/>
        <v>(L.) Greuter</v>
      </c>
      <c r="Q1880" t="str">
        <f>LOOKUP(A1880,Formation!$A$2:$A$10,Formation!$B$2:$B$10)</f>
        <v>Grünland (Naturrasen, Wiesen und Weiden)</v>
      </c>
      <c r="R1880" t="str" cm="1">
        <f t="array" ref="R1880">INDEX(Klasse!$D$2:$D$42,MATCH(1,(A1880=Klasse!$A$2:$A$42) * (Species!B1880=Klasse!$B$2:$B$42),0))</f>
        <v>Fettwiesen und -weiden</v>
      </c>
    </row>
    <row r="1881" spans="1:18" x14ac:dyDescent="0.3">
      <c r="A1881" s="10">
        <v>4</v>
      </c>
      <c r="B1881" s="10">
        <v>5</v>
      </c>
      <c r="C1881" s="10">
        <v>2</v>
      </c>
      <c r="E1881" t="str">
        <f>IF(C1881="",Options!$A$3,IF(D1881="",Options!$A$4,Options!$A$5))</f>
        <v>Verband</v>
      </c>
      <c r="F1881" t="str" cm="1">
        <f t="array" ref="F1881">IF(E1881=Options!$A$3,"",IF(E1881=Options!$A$4,INDEX(Verband!$E$2:$E$179,MATCH(1,(A1881=Verband!$A$2:$A$179) * (Species!B1881=Verband!$B$2:$B$179) * (Species!C1881=Verband!$C$2:$C$179),0)),IF(E1881=Options!$A$5,INDEX(Assoziation!$F$2:$F$96,MATCH(1,(A1881=Assoziation!$A$2:$A$96) * (Species!B1881=Assoziation!$B$2:$B$96) * (Species!C1881=Assoziation!$C$2:$C$96) * (Species!D1881=Assoziation!$D$2:$D$96),0)),"")))</f>
        <v>Polygono-Trisetion</v>
      </c>
      <c r="G1881" t="str" cm="1">
        <f t="array" ref="G1881">IF(E1881=Options!$A$3,INDEX(Klasse!$D$2:$D$42,MATCH(1,(A1881=Klasse!$A$2:$A$42) * (Species!B1881=Klasse!$B$2:$B$42),0)),IF(E1881=Options!$A$4,INDEX(Verband!$F$2:$F$179,MATCH(1,(A1881=Verband!$A$2:$A$179) * (Species!B1881=Verband!$B$2:$B$179) * (Species!C1881=Verband!$C$2:$C$179),0)),IF(E1881=Options!$A$5,INDEX(Assoziation!$G$2:$G$96,MATCH(1,(A1881=Assoziation!$A$2:$A$96) * (Species!B1881=Assoziation!$B$2:$B$96) * (Species!C1881=Assoziation!$C$2:$C$96) * (Species!D1881=Assoziation!$D$2:$D$96),0)),"")))</f>
        <v>Bergfettwiese (Goldhaferwiese)</v>
      </c>
      <c r="H1881" s="11" t="s">
        <v>1767</v>
      </c>
      <c r="I1881" s="10">
        <v>0</v>
      </c>
      <c r="J1881" s="10">
        <v>0</v>
      </c>
      <c r="K1881" s="10">
        <v>0</v>
      </c>
      <c r="L1881" t="str">
        <f t="shared" si="159"/>
        <v xml:space="preserve">Crocus </v>
      </c>
      <c r="M1881" t="str">
        <f t="shared" si="160"/>
        <v xml:space="preserve"> albiflorus</v>
      </c>
      <c r="N1881" t="str">
        <f t="shared" si="161"/>
        <v/>
      </c>
      <c r="O1881" t="str">
        <f t="shared" si="163"/>
        <v>Species</v>
      </c>
      <c r="P1881" t="str">
        <f t="shared" si="162"/>
        <v>Kit.</v>
      </c>
      <c r="Q1881" t="str">
        <f>LOOKUP(A1881,Formation!$A$2:$A$10,Formation!$B$2:$B$10)</f>
        <v>Grünland (Naturrasen, Wiesen und Weiden)</v>
      </c>
      <c r="R1881" t="str" cm="1">
        <f t="array" ref="R1881">INDEX(Klasse!$D$2:$D$42,MATCH(1,(A1881=Klasse!$A$2:$A$42) * (Species!B1881=Klasse!$B$2:$B$42),0))</f>
        <v>Fettwiesen und -weiden</v>
      </c>
    </row>
    <row r="1882" spans="1:18" x14ac:dyDescent="0.3">
      <c r="A1882" s="10">
        <v>4</v>
      </c>
      <c r="B1882" s="10">
        <v>5</v>
      </c>
      <c r="C1882" s="10">
        <v>2</v>
      </c>
      <c r="E1882" t="str">
        <f>IF(C1882="",Options!$A$3,IF(D1882="",Options!$A$4,Options!$A$5))</f>
        <v>Verband</v>
      </c>
      <c r="F1882" t="str" cm="1">
        <f t="array" ref="F1882">IF(E1882=Options!$A$3,"",IF(E1882=Options!$A$4,INDEX(Verband!$E$2:$E$179,MATCH(1,(A1882=Verband!$A$2:$A$179) * (Species!B1882=Verband!$B$2:$B$179) * (Species!C1882=Verband!$C$2:$C$179),0)),IF(E1882=Options!$A$5,INDEX(Assoziation!$F$2:$F$96,MATCH(1,(A1882=Assoziation!$A$2:$A$96) * (Species!B1882=Assoziation!$B$2:$B$96) * (Species!C1882=Assoziation!$C$2:$C$96) * (Species!D1882=Assoziation!$D$2:$D$96),0)),"")))</f>
        <v>Polygono-Trisetion</v>
      </c>
      <c r="G1882" t="str" cm="1">
        <f t="array" ref="G1882">IF(E1882=Options!$A$3,INDEX(Klasse!$D$2:$D$42,MATCH(1,(A1882=Klasse!$A$2:$A$42) * (Species!B1882=Klasse!$B$2:$B$42),0)),IF(E1882=Options!$A$4,INDEX(Verband!$F$2:$F$179,MATCH(1,(A1882=Verband!$A$2:$A$179) * (Species!B1882=Verband!$B$2:$B$179) * (Species!C1882=Verband!$C$2:$C$179),0)),IF(E1882=Options!$A$5,INDEX(Assoziation!$G$2:$G$96,MATCH(1,(A1882=Assoziation!$A$2:$A$96) * (Species!B1882=Assoziation!$B$2:$B$96) * (Species!C1882=Assoziation!$C$2:$C$96) * (Species!D1882=Assoziation!$D$2:$D$96),0)),"")))</f>
        <v>Bergfettwiese (Goldhaferwiese)</v>
      </c>
      <c r="H1882" s="11" t="s">
        <v>1702</v>
      </c>
      <c r="I1882" s="10">
        <v>0</v>
      </c>
      <c r="J1882" s="10">
        <v>0</v>
      </c>
      <c r="K1882" s="10">
        <v>0</v>
      </c>
      <c r="L1882" t="str">
        <f t="shared" si="159"/>
        <v xml:space="preserve">Dactylis </v>
      </c>
      <c r="M1882" t="str">
        <f t="shared" si="160"/>
        <v xml:space="preserve"> glomerata</v>
      </c>
      <c r="N1882" t="str">
        <f t="shared" si="161"/>
        <v/>
      </c>
      <c r="O1882" t="str">
        <f t="shared" si="163"/>
        <v>Species</v>
      </c>
      <c r="P1882" t="str">
        <f t="shared" si="162"/>
        <v>L.</v>
      </c>
      <c r="Q1882" t="str">
        <f>LOOKUP(A1882,Formation!$A$2:$A$10,Formation!$B$2:$B$10)</f>
        <v>Grünland (Naturrasen, Wiesen und Weiden)</v>
      </c>
      <c r="R1882" t="str" cm="1">
        <f t="array" ref="R1882">INDEX(Klasse!$D$2:$D$42,MATCH(1,(A1882=Klasse!$A$2:$A$42) * (Species!B1882=Klasse!$B$2:$B$42),0))</f>
        <v>Fettwiesen und -weiden</v>
      </c>
    </row>
    <row r="1883" spans="1:18" x14ac:dyDescent="0.3">
      <c r="A1883" s="10">
        <v>4</v>
      </c>
      <c r="B1883" s="10">
        <v>5</v>
      </c>
      <c r="C1883" s="10">
        <v>2</v>
      </c>
      <c r="E1883" t="str">
        <f>IF(C1883="",Options!$A$3,IF(D1883="",Options!$A$4,Options!$A$5))</f>
        <v>Verband</v>
      </c>
      <c r="F1883" t="str" cm="1">
        <f t="array" ref="F1883">IF(E1883=Options!$A$3,"",IF(E1883=Options!$A$4,INDEX(Verband!$E$2:$E$179,MATCH(1,(A1883=Verband!$A$2:$A$179) * (Species!B1883=Verband!$B$2:$B$179) * (Species!C1883=Verband!$C$2:$C$179),0)),IF(E1883=Options!$A$5,INDEX(Assoziation!$F$2:$F$96,MATCH(1,(A1883=Assoziation!$A$2:$A$96) * (Species!B1883=Assoziation!$B$2:$B$96) * (Species!C1883=Assoziation!$C$2:$C$96) * (Species!D1883=Assoziation!$D$2:$D$96),0)),"")))</f>
        <v>Polygono-Trisetion</v>
      </c>
      <c r="G1883" t="str" cm="1">
        <f t="array" ref="G1883">IF(E1883=Options!$A$3,INDEX(Klasse!$D$2:$D$42,MATCH(1,(A1883=Klasse!$A$2:$A$42) * (Species!B1883=Klasse!$B$2:$B$42),0)),IF(E1883=Options!$A$4,INDEX(Verband!$F$2:$F$179,MATCH(1,(A1883=Verband!$A$2:$A$179) * (Species!B1883=Verband!$B$2:$B$179) * (Species!C1883=Verband!$C$2:$C$179),0)),IF(E1883=Options!$A$5,INDEX(Assoziation!$G$2:$G$96,MATCH(1,(A1883=Assoziation!$A$2:$A$96) * (Species!B1883=Assoziation!$B$2:$B$96) * (Species!C1883=Assoziation!$C$2:$C$96) * (Species!D1883=Assoziation!$D$2:$D$96),0)),"")))</f>
        <v>Bergfettwiese (Goldhaferwiese)</v>
      </c>
      <c r="H1883" s="11" t="s">
        <v>1768</v>
      </c>
      <c r="I1883" s="10">
        <v>0</v>
      </c>
      <c r="J1883" s="10">
        <v>0</v>
      </c>
      <c r="K1883" s="10">
        <v>0</v>
      </c>
      <c r="L1883" t="str">
        <f t="shared" si="159"/>
        <v xml:space="preserve">Euphrasia </v>
      </c>
      <c r="M1883" t="str">
        <f t="shared" si="160"/>
        <v xml:space="preserve"> rostkoviana</v>
      </c>
      <c r="N1883" t="str">
        <f t="shared" si="161"/>
        <v>montana</v>
      </c>
      <c r="O1883" t="str">
        <f t="shared" si="163"/>
        <v>Subspecies</v>
      </c>
      <c r="P1883" t="str">
        <f t="shared" si="162"/>
        <v/>
      </c>
      <c r="Q1883" t="str">
        <f>LOOKUP(A1883,Formation!$A$2:$A$10,Formation!$B$2:$B$10)</f>
        <v>Grünland (Naturrasen, Wiesen und Weiden)</v>
      </c>
      <c r="R1883" t="str" cm="1">
        <f t="array" ref="R1883">INDEX(Klasse!$D$2:$D$42,MATCH(1,(A1883=Klasse!$A$2:$A$42) * (Species!B1883=Klasse!$B$2:$B$42),0))</f>
        <v>Fettwiesen und -weiden</v>
      </c>
    </row>
    <row r="1884" spans="1:18" x14ac:dyDescent="0.3">
      <c r="A1884" s="10">
        <v>4</v>
      </c>
      <c r="B1884" s="10">
        <v>5</v>
      </c>
      <c r="C1884" s="10">
        <v>2</v>
      </c>
      <c r="E1884" t="str">
        <f>IF(C1884="",Options!$A$3,IF(D1884="",Options!$A$4,Options!$A$5))</f>
        <v>Verband</v>
      </c>
      <c r="F1884" t="str" cm="1">
        <f t="array" ref="F1884">IF(E1884=Options!$A$3,"",IF(E1884=Options!$A$4,INDEX(Verband!$E$2:$E$179,MATCH(1,(A1884=Verband!$A$2:$A$179) * (Species!B1884=Verband!$B$2:$B$179) * (Species!C1884=Verband!$C$2:$C$179),0)),IF(E1884=Options!$A$5,INDEX(Assoziation!$F$2:$F$96,MATCH(1,(A1884=Assoziation!$A$2:$A$96) * (Species!B1884=Assoziation!$B$2:$B$96) * (Species!C1884=Assoziation!$C$2:$C$96) * (Species!D1884=Assoziation!$D$2:$D$96),0)),"")))</f>
        <v>Polygono-Trisetion</v>
      </c>
      <c r="G1884" t="str" cm="1">
        <f t="array" ref="G1884">IF(E1884=Options!$A$3,INDEX(Klasse!$D$2:$D$42,MATCH(1,(A1884=Klasse!$A$2:$A$42) * (Species!B1884=Klasse!$B$2:$B$42),0)),IF(E1884=Options!$A$4,INDEX(Verband!$F$2:$F$179,MATCH(1,(A1884=Verband!$A$2:$A$179) * (Species!B1884=Verband!$B$2:$B$179) * (Species!C1884=Verband!$C$2:$C$179),0)),IF(E1884=Options!$A$5,INDEX(Assoziation!$G$2:$G$96,MATCH(1,(A1884=Assoziation!$A$2:$A$96) * (Species!B1884=Assoziation!$B$2:$B$96) * (Species!C1884=Assoziation!$C$2:$C$96) * (Species!D1884=Assoziation!$D$2:$D$96),0)),"")))</f>
        <v>Bergfettwiese (Goldhaferwiese)</v>
      </c>
      <c r="H1884" s="11" t="s">
        <v>977</v>
      </c>
      <c r="I1884" s="10">
        <v>0</v>
      </c>
      <c r="J1884" s="10">
        <v>0</v>
      </c>
      <c r="K1884" s="10">
        <v>0</v>
      </c>
      <c r="L1884" t="str">
        <f t="shared" si="159"/>
        <v xml:space="preserve">Festuca </v>
      </c>
      <c r="M1884" t="str">
        <f t="shared" si="160"/>
        <v xml:space="preserve"> rubra</v>
      </c>
      <c r="N1884" t="str">
        <f t="shared" si="161"/>
        <v/>
      </c>
      <c r="O1884" t="str">
        <f t="shared" si="163"/>
        <v>Species</v>
      </c>
      <c r="P1884" t="str">
        <f t="shared" si="162"/>
        <v>L.</v>
      </c>
      <c r="Q1884" t="str">
        <f>LOOKUP(A1884,Formation!$A$2:$A$10,Formation!$B$2:$B$10)</f>
        <v>Grünland (Naturrasen, Wiesen und Weiden)</v>
      </c>
      <c r="R1884" t="str" cm="1">
        <f t="array" ref="R1884">INDEX(Klasse!$D$2:$D$42,MATCH(1,(A1884=Klasse!$A$2:$A$42) * (Species!B1884=Klasse!$B$2:$B$42),0))</f>
        <v>Fettwiesen und -weiden</v>
      </c>
    </row>
    <row r="1885" spans="1:18" x14ac:dyDescent="0.3">
      <c r="A1885" s="10">
        <v>4</v>
      </c>
      <c r="B1885" s="10">
        <v>5</v>
      </c>
      <c r="C1885" s="10">
        <v>2</v>
      </c>
      <c r="E1885" t="str">
        <f>IF(C1885="",Options!$A$3,IF(D1885="",Options!$A$4,Options!$A$5))</f>
        <v>Verband</v>
      </c>
      <c r="F1885" t="str" cm="1">
        <f t="array" ref="F1885">IF(E1885=Options!$A$3,"",IF(E1885=Options!$A$4,INDEX(Verband!$E$2:$E$179,MATCH(1,(A1885=Verband!$A$2:$A$179) * (Species!B1885=Verband!$B$2:$B$179) * (Species!C1885=Verband!$C$2:$C$179),0)),IF(E1885=Options!$A$5,INDEX(Assoziation!$F$2:$F$96,MATCH(1,(A1885=Assoziation!$A$2:$A$96) * (Species!B1885=Assoziation!$B$2:$B$96) * (Species!C1885=Assoziation!$C$2:$C$96) * (Species!D1885=Assoziation!$D$2:$D$96),0)),"")))</f>
        <v>Polygono-Trisetion</v>
      </c>
      <c r="G1885" t="str" cm="1">
        <f t="array" ref="G1885">IF(E1885=Options!$A$3,INDEX(Klasse!$D$2:$D$42,MATCH(1,(A1885=Klasse!$A$2:$A$42) * (Species!B1885=Klasse!$B$2:$B$42),0)),IF(E1885=Options!$A$4,INDEX(Verband!$F$2:$F$179,MATCH(1,(A1885=Verband!$A$2:$A$179) * (Species!B1885=Verband!$B$2:$B$179) * (Species!C1885=Verband!$C$2:$C$179),0)),IF(E1885=Options!$A$5,INDEX(Assoziation!$G$2:$G$96,MATCH(1,(A1885=Assoziation!$A$2:$A$96) * (Species!B1885=Assoziation!$B$2:$B$96) * (Species!C1885=Assoziation!$C$2:$C$96) * (Species!D1885=Assoziation!$D$2:$D$96),0)),"")))</f>
        <v>Bergfettwiese (Goldhaferwiese)</v>
      </c>
      <c r="H1885" s="11" t="s">
        <v>1769</v>
      </c>
      <c r="I1885" s="10">
        <v>0</v>
      </c>
      <c r="J1885" s="10">
        <v>0</v>
      </c>
      <c r="K1885" s="10">
        <v>0</v>
      </c>
      <c r="L1885" t="str">
        <f t="shared" ref="L1885:L1948" si="164">IF(O1885="Genus",H1885,LEFT(H1885,FIND(" ",H1885)))</f>
        <v xml:space="preserve">Geranium </v>
      </c>
      <c r="M1885" t="str">
        <f t="shared" ref="M1885:M1948" si="165">IF(O1885="Genus","",MID(H1885,FIND(" ",H1885),FIND(" ",H1885,FIND(" ",H1885)+1)-FIND(" ",H1885)))</f>
        <v xml:space="preserve"> phaeum</v>
      </c>
      <c r="N1885" t="str">
        <f t="shared" ref="N1885:N1948" si="166">IF(O1885="Subspecies",MID(H1885,FIND("subsp. ",H1885)+7,LEN(H1885)-FIND("subsp. ",H1885)+7),"")</f>
        <v>lividum</v>
      </c>
      <c r="O1885" t="str">
        <f t="shared" si="163"/>
        <v>Subspecies</v>
      </c>
      <c r="P1885" t="str">
        <f t="shared" ref="P1885:P1948" si="167">IF(O1885="Species",RIGHT(H1885,LEN(H1885)-FIND(" ",H1885,FIND(" ",H1885)+1)),"")</f>
        <v/>
      </c>
      <c r="Q1885" t="str">
        <f>LOOKUP(A1885,Formation!$A$2:$A$10,Formation!$B$2:$B$10)</f>
        <v>Grünland (Naturrasen, Wiesen und Weiden)</v>
      </c>
      <c r="R1885" t="str" cm="1">
        <f t="array" ref="R1885">INDEX(Klasse!$D$2:$D$42,MATCH(1,(A1885=Klasse!$A$2:$A$42) * (Species!B1885=Klasse!$B$2:$B$42),0))</f>
        <v>Fettwiesen und -weiden</v>
      </c>
    </row>
    <row r="1886" spans="1:18" x14ac:dyDescent="0.3">
      <c r="A1886" s="10">
        <v>4</v>
      </c>
      <c r="B1886" s="10">
        <v>5</v>
      </c>
      <c r="C1886" s="10">
        <v>2</v>
      </c>
      <c r="E1886" t="str">
        <f>IF(C1886="",Options!$A$3,IF(D1886="",Options!$A$4,Options!$A$5))</f>
        <v>Verband</v>
      </c>
      <c r="F1886" t="str" cm="1">
        <f t="array" ref="F1886">IF(E1886=Options!$A$3,"",IF(E1886=Options!$A$4,INDEX(Verband!$E$2:$E$179,MATCH(1,(A1886=Verband!$A$2:$A$179) * (Species!B1886=Verband!$B$2:$B$179) * (Species!C1886=Verband!$C$2:$C$179),0)),IF(E1886=Options!$A$5,INDEX(Assoziation!$F$2:$F$96,MATCH(1,(A1886=Assoziation!$A$2:$A$96) * (Species!B1886=Assoziation!$B$2:$B$96) * (Species!C1886=Assoziation!$C$2:$C$96) * (Species!D1886=Assoziation!$D$2:$D$96),0)),"")))</f>
        <v>Polygono-Trisetion</v>
      </c>
      <c r="G1886" t="str" cm="1">
        <f t="array" ref="G1886">IF(E1886=Options!$A$3,INDEX(Klasse!$D$2:$D$42,MATCH(1,(A1886=Klasse!$A$2:$A$42) * (Species!B1886=Klasse!$B$2:$B$42),0)),IF(E1886=Options!$A$4,INDEX(Verband!$F$2:$F$179,MATCH(1,(A1886=Verband!$A$2:$A$179) * (Species!B1886=Verband!$B$2:$B$179) * (Species!C1886=Verband!$C$2:$C$179),0)),IF(E1886=Options!$A$5,INDEX(Assoziation!$G$2:$G$96,MATCH(1,(A1886=Assoziation!$A$2:$A$96) * (Species!B1886=Assoziation!$B$2:$B$96) * (Species!C1886=Assoziation!$C$2:$C$96) * (Species!D1886=Assoziation!$D$2:$D$96),0)),"")))</f>
        <v>Bergfettwiese (Goldhaferwiese)</v>
      </c>
      <c r="H1886" s="11" t="s">
        <v>1770</v>
      </c>
      <c r="I1886" s="10">
        <v>0</v>
      </c>
      <c r="J1886" s="10">
        <v>1</v>
      </c>
      <c r="K1886" s="10">
        <v>0</v>
      </c>
      <c r="L1886" t="str">
        <f t="shared" si="164"/>
        <v xml:space="preserve">Geranium </v>
      </c>
      <c r="M1886" t="str">
        <f t="shared" si="165"/>
        <v xml:space="preserve"> sylvaticum</v>
      </c>
      <c r="N1886" t="str">
        <f t="shared" si="166"/>
        <v/>
      </c>
      <c r="O1886" t="str">
        <f t="shared" si="163"/>
        <v>Species</v>
      </c>
      <c r="P1886" t="str">
        <f t="shared" si="167"/>
        <v>L.</v>
      </c>
      <c r="Q1886" t="str">
        <f>LOOKUP(A1886,Formation!$A$2:$A$10,Formation!$B$2:$B$10)</f>
        <v>Grünland (Naturrasen, Wiesen und Weiden)</v>
      </c>
      <c r="R1886" t="str" cm="1">
        <f t="array" ref="R1886">INDEX(Klasse!$D$2:$D$42,MATCH(1,(A1886=Klasse!$A$2:$A$42) * (Species!B1886=Klasse!$B$2:$B$42),0))</f>
        <v>Fettwiesen und -weiden</v>
      </c>
    </row>
    <row r="1887" spans="1:18" x14ac:dyDescent="0.3">
      <c r="A1887" s="10">
        <v>4</v>
      </c>
      <c r="B1887" s="10">
        <v>5</v>
      </c>
      <c r="C1887" s="10">
        <v>2</v>
      </c>
      <c r="E1887" t="str">
        <f>IF(C1887="",Options!$A$3,IF(D1887="",Options!$A$4,Options!$A$5))</f>
        <v>Verband</v>
      </c>
      <c r="F1887" t="str" cm="1">
        <f t="array" ref="F1887">IF(E1887=Options!$A$3,"",IF(E1887=Options!$A$4,INDEX(Verband!$E$2:$E$179,MATCH(1,(A1887=Verband!$A$2:$A$179) * (Species!B1887=Verband!$B$2:$B$179) * (Species!C1887=Verband!$C$2:$C$179),0)),IF(E1887=Options!$A$5,INDEX(Assoziation!$F$2:$F$96,MATCH(1,(A1887=Assoziation!$A$2:$A$96) * (Species!B1887=Assoziation!$B$2:$B$96) * (Species!C1887=Assoziation!$C$2:$C$96) * (Species!D1887=Assoziation!$D$2:$D$96),0)),"")))</f>
        <v>Polygono-Trisetion</v>
      </c>
      <c r="G1887" t="str" cm="1">
        <f t="array" ref="G1887">IF(E1887=Options!$A$3,INDEX(Klasse!$D$2:$D$42,MATCH(1,(A1887=Klasse!$A$2:$A$42) * (Species!B1887=Klasse!$B$2:$B$42),0)),IF(E1887=Options!$A$4,INDEX(Verband!$F$2:$F$179,MATCH(1,(A1887=Verband!$A$2:$A$179) * (Species!B1887=Verband!$B$2:$B$179) * (Species!C1887=Verband!$C$2:$C$179),0)),IF(E1887=Options!$A$5,INDEX(Assoziation!$G$2:$G$96,MATCH(1,(A1887=Assoziation!$A$2:$A$96) * (Species!B1887=Assoziation!$B$2:$B$96) * (Species!C1887=Assoziation!$C$2:$C$96) * (Species!D1887=Assoziation!$D$2:$D$96),0)),"")))</f>
        <v>Bergfettwiese (Goldhaferwiese)</v>
      </c>
      <c r="H1887" s="11" t="s">
        <v>1705</v>
      </c>
      <c r="I1887" s="10">
        <v>0</v>
      </c>
      <c r="J1887" s="10">
        <v>0</v>
      </c>
      <c r="K1887" s="10">
        <v>0</v>
      </c>
      <c r="L1887" t="str">
        <f t="shared" si="164"/>
        <v xml:space="preserve">Heracleum </v>
      </c>
      <c r="M1887" t="str">
        <f t="shared" si="165"/>
        <v xml:space="preserve"> sphondylium</v>
      </c>
      <c r="N1887" t="str">
        <f t="shared" si="166"/>
        <v>sphondylium</v>
      </c>
      <c r="O1887" t="str">
        <f t="shared" si="163"/>
        <v>Subspecies</v>
      </c>
      <c r="P1887" t="str">
        <f t="shared" si="167"/>
        <v/>
      </c>
      <c r="Q1887" t="str">
        <f>LOOKUP(A1887,Formation!$A$2:$A$10,Formation!$B$2:$B$10)</f>
        <v>Grünland (Naturrasen, Wiesen und Weiden)</v>
      </c>
      <c r="R1887" t="str" cm="1">
        <f t="array" ref="R1887">INDEX(Klasse!$D$2:$D$42,MATCH(1,(A1887=Klasse!$A$2:$A$42) * (Species!B1887=Klasse!$B$2:$B$42),0))</f>
        <v>Fettwiesen und -weiden</v>
      </c>
    </row>
    <row r="1888" spans="1:18" x14ac:dyDescent="0.3">
      <c r="A1888" s="10">
        <v>4</v>
      </c>
      <c r="B1888" s="10">
        <v>5</v>
      </c>
      <c r="C1888" s="10">
        <v>2</v>
      </c>
      <c r="E1888" t="str">
        <f>IF(C1888="",Options!$A$3,IF(D1888="",Options!$A$4,Options!$A$5))</f>
        <v>Verband</v>
      </c>
      <c r="F1888" t="str" cm="1">
        <f t="array" ref="F1888">IF(E1888=Options!$A$3,"",IF(E1888=Options!$A$4,INDEX(Verband!$E$2:$E$179,MATCH(1,(A1888=Verband!$A$2:$A$179) * (Species!B1888=Verband!$B$2:$B$179) * (Species!C1888=Verband!$C$2:$C$179),0)),IF(E1888=Options!$A$5,INDEX(Assoziation!$F$2:$F$96,MATCH(1,(A1888=Assoziation!$A$2:$A$96) * (Species!B1888=Assoziation!$B$2:$B$96) * (Species!C1888=Assoziation!$C$2:$C$96) * (Species!D1888=Assoziation!$D$2:$D$96),0)),"")))</f>
        <v>Polygono-Trisetion</v>
      </c>
      <c r="G1888" t="str" cm="1">
        <f t="array" ref="G1888">IF(E1888=Options!$A$3,INDEX(Klasse!$D$2:$D$42,MATCH(1,(A1888=Klasse!$A$2:$A$42) * (Species!B1888=Klasse!$B$2:$B$42),0)),IF(E1888=Options!$A$4,INDEX(Verband!$F$2:$F$179,MATCH(1,(A1888=Verband!$A$2:$A$179) * (Species!B1888=Verband!$B$2:$B$179) * (Species!C1888=Verband!$C$2:$C$179),0)),IF(E1888=Options!$A$5,INDEX(Assoziation!$G$2:$G$96,MATCH(1,(A1888=Assoziation!$A$2:$A$96) * (Species!B1888=Assoziation!$B$2:$B$96) * (Species!C1888=Assoziation!$C$2:$C$96) * (Species!D1888=Assoziation!$D$2:$D$96),0)),"")))</f>
        <v>Bergfettwiese (Goldhaferwiese)</v>
      </c>
      <c r="H1888" s="11" t="s">
        <v>1738</v>
      </c>
      <c r="I1888" s="10">
        <v>0</v>
      </c>
      <c r="J1888" s="10">
        <v>0</v>
      </c>
      <c r="K1888" s="10">
        <v>0</v>
      </c>
      <c r="L1888" t="str">
        <f t="shared" si="164"/>
        <v xml:space="preserve">Holcus </v>
      </c>
      <c r="M1888" t="str">
        <f t="shared" si="165"/>
        <v xml:space="preserve"> lanatus</v>
      </c>
      <c r="N1888" t="str">
        <f t="shared" si="166"/>
        <v/>
      </c>
      <c r="O1888" t="str">
        <f t="shared" si="163"/>
        <v>Species</v>
      </c>
      <c r="P1888" t="str">
        <f t="shared" si="167"/>
        <v>L.</v>
      </c>
      <c r="Q1888" t="str">
        <f>LOOKUP(A1888,Formation!$A$2:$A$10,Formation!$B$2:$B$10)</f>
        <v>Grünland (Naturrasen, Wiesen und Weiden)</v>
      </c>
      <c r="R1888" t="str" cm="1">
        <f t="array" ref="R1888">INDEX(Klasse!$D$2:$D$42,MATCH(1,(A1888=Klasse!$A$2:$A$42) * (Species!B1888=Klasse!$B$2:$B$42),0))</f>
        <v>Fettwiesen und -weiden</v>
      </c>
    </row>
    <row r="1889" spans="1:18" x14ac:dyDescent="0.3">
      <c r="A1889" s="10">
        <v>4</v>
      </c>
      <c r="B1889" s="10">
        <v>5</v>
      </c>
      <c r="C1889" s="10">
        <v>2</v>
      </c>
      <c r="E1889" t="str">
        <f>IF(C1889="",Options!$A$3,IF(D1889="",Options!$A$4,Options!$A$5))</f>
        <v>Verband</v>
      </c>
      <c r="F1889" t="str" cm="1">
        <f t="array" ref="F1889">IF(E1889=Options!$A$3,"",IF(E1889=Options!$A$4,INDEX(Verband!$E$2:$E$179,MATCH(1,(A1889=Verband!$A$2:$A$179) * (Species!B1889=Verband!$B$2:$B$179) * (Species!C1889=Verband!$C$2:$C$179),0)),IF(E1889=Options!$A$5,INDEX(Assoziation!$F$2:$F$96,MATCH(1,(A1889=Assoziation!$A$2:$A$96) * (Species!B1889=Assoziation!$B$2:$B$96) * (Species!C1889=Assoziation!$C$2:$C$96) * (Species!D1889=Assoziation!$D$2:$D$96),0)),"")))</f>
        <v>Polygono-Trisetion</v>
      </c>
      <c r="G1889" t="str" cm="1">
        <f t="array" ref="G1889">IF(E1889=Options!$A$3,INDEX(Klasse!$D$2:$D$42,MATCH(1,(A1889=Klasse!$A$2:$A$42) * (Species!B1889=Klasse!$B$2:$B$42),0)),IF(E1889=Options!$A$4,INDEX(Verband!$F$2:$F$179,MATCH(1,(A1889=Verband!$A$2:$A$179) * (Species!B1889=Verband!$B$2:$B$179) * (Species!C1889=Verband!$C$2:$C$179),0)),IF(E1889=Options!$A$5,INDEX(Assoziation!$G$2:$G$96,MATCH(1,(A1889=Assoziation!$A$2:$A$96) * (Species!B1889=Assoziation!$B$2:$B$96) * (Species!C1889=Assoziation!$C$2:$C$96) * (Species!D1889=Assoziation!$D$2:$D$96),0)),"")))</f>
        <v>Bergfettwiese (Goldhaferwiese)</v>
      </c>
      <c r="H1889" s="11" t="s">
        <v>1771</v>
      </c>
      <c r="I1889" s="10">
        <v>0</v>
      </c>
      <c r="J1889" s="10">
        <v>0</v>
      </c>
      <c r="K1889" s="10">
        <v>0</v>
      </c>
      <c r="L1889" t="str">
        <f t="shared" si="164"/>
        <v xml:space="preserve">Knautia </v>
      </c>
      <c r="M1889" t="str">
        <f t="shared" si="165"/>
        <v xml:space="preserve"> dipsacifolia</v>
      </c>
      <c r="N1889" t="str">
        <f t="shared" si="166"/>
        <v>dipsacifolia</v>
      </c>
      <c r="O1889" t="str">
        <f t="shared" si="163"/>
        <v>Subspecies</v>
      </c>
      <c r="P1889" t="str">
        <f t="shared" si="167"/>
        <v/>
      </c>
      <c r="Q1889" t="str">
        <f>LOOKUP(A1889,Formation!$A$2:$A$10,Formation!$B$2:$B$10)</f>
        <v>Grünland (Naturrasen, Wiesen und Weiden)</v>
      </c>
      <c r="R1889" t="str" cm="1">
        <f t="array" ref="R1889">INDEX(Klasse!$D$2:$D$42,MATCH(1,(A1889=Klasse!$A$2:$A$42) * (Species!B1889=Klasse!$B$2:$B$42),0))</f>
        <v>Fettwiesen und -weiden</v>
      </c>
    </row>
    <row r="1890" spans="1:18" x14ac:dyDescent="0.3">
      <c r="A1890" s="10">
        <v>4</v>
      </c>
      <c r="B1890" s="10">
        <v>5</v>
      </c>
      <c r="C1890" s="10">
        <v>2</v>
      </c>
      <c r="E1890" t="str">
        <f>IF(C1890="",Options!$A$3,IF(D1890="",Options!$A$4,Options!$A$5))</f>
        <v>Verband</v>
      </c>
      <c r="F1890" t="str" cm="1">
        <f t="array" ref="F1890">IF(E1890=Options!$A$3,"",IF(E1890=Options!$A$4,INDEX(Verband!$E$2:$E$179,MATCH(1,(A1890=Verband!$A$2:$A$179) * (Species!B1890=Verband!$B$2:$B$179) * (Species!C1890=Verband!$C$2:$C$179),0)),IF(E1890=Options!$A$5,INDEX(Assoziation!$F$2:$F$96,MATCH(1,(A1890=Assoziation!$A$2:$A$96) * (Species!B1890=Assoziation!$B$2:$B$96) * (Species!C1890=Assoziation!$C$2:$C$96) * (Species!D1890=Assoziation!$D$2:$D$96),0)),"")))</f>
        <v>Polygono-Trisetion</v>
      </c>
      <c r="G1890" t="str" cm="1">
        <f t="array" ref="G1890">IF(E1890=Options!$A$3,INDEX(Klasse!$D$2:$D$42,MATCH(1,(A1890=Klasse!$A$2:$A$42) * (Species!B1890=Klasse!$B$2:$B$42),0)),IF(E1890=Options!$A$4,INDEX(Verband!$F$2:$F$179,MATCH(1,(A1890=Verband!$A$2:$A$179) * (Species!B1890=Verband!$B$2:$B$179) * (Species!C1890=Verband!$C$2:$C$179),0)),IF(E1890=Options!$A$5,INDEX(Assoziation!$G$2:$G$96,MATCH(1,(A1890=Assoziation!$A$2:$A$96) * (Species!B1890=Assoziation!$B$2:$B$96) * (Species!C1890=Assoziation!$C$2:$C$96) * (Species!D1890=Assoziation!$D$2:$D$96),0)),"")))</f>
        <v>Bergfettwiese (Goldhaferwiese)</v>
      </c>
      <c r="H1890" s="11" t="s">
        <v>1707</v>
      </c>
      <c r="I1890" s="10">
        <v>0</v>
      </c>
      <c r="J1890" s="10">
        <v>0</v>
      </c>
      <c r="K1890" s="10">
        <v>0</v>
      </c>
      <c r="L1890" t="str">
        <f t="shared" si="164"/>
        <v xml:space="preserve">Lathyrus </v>
      </c>
      <c r="M1890" t="str">
        <f t="shared" si="165"/>
        <v xml:space="preserve"> pratensis</v>
      </c>
      <c r="N1890" t="str">
        <f t="shared" si="166"/>
        <v/>
      </c>
      <c r="O1890" t="str">
        <f t="shared" si="163"/>
        <v>Species</v>
      </c>
      <c r="P1890" t="str">
        <f t="shared" si="167"/>
        <v>L.</v>
      </c>
      <c r="Q1890" t="str">
        <f>LOOKUP(A1890,Formation!$A$2:$A$10,Formation!$B$2:$B$10)</f>
        <v>Grünland (Naturrasen, Wiesen und Weiden)</v>
      </c>
      <c r="R1890" t="str" cm="1">
        <f t="array" ref="R1890">INDEX(Klasse!$D$2:$D$42,MATCH(1,(A1890=Klasse!$A$2:$A$42) * (Species!B1890=Klasse!$B$2:$B$42),0))</f>
        <v>Fettwiesen und -weiden</v>
      </c>
    </row>
    <row r="1891" spans="1:18" x14ac:dyDescent="0.3">
      <c r="A1891" s="10">
        <v>4</v>
      </c>
      <c r="B1891" s="10">
        <v>5</v>
      </c>
      <c r="C1891" s="10">
        <v>2</v>
      </c>
      <c r="E1891" t="str">
        <f>IF(C1891="",Options!$A$3,IF(D1891="",Options!$A$4,Options!$A$5))</f>
        <v>Verband</v>
      </c>
      <c r="F1891" t="str" cm="1">
        <f t="array" ref="F1891">IF(E1891=Options!$A$3,"",IF(E1891=Options!$A$4,INDEX(Verband!$E$2:$E$179,MATCH(1,(A1891=Verband!$A$2:$A$179) * (Species!B1891=Verband!$B$2:$B$179) * (Species!C1891=Verband!$C$2:$C$179),0)),IF(E1891=Options!$A$5,INDEX(Assoziation!$F$2:$F$96,MATCH(1,(A1891=Assoziation!$A$2:$A$96) * (Species!B1891=Assoziation!$B$2:$B$96) * (Species!C1891=Assoziation!$C$2:$C$96) * (Species!D1891=Assoziation!$D$2:$D$96),0)),"")))</f>
        <v>Polygono-Trisetion</v>
      </c>
      <c r="G1891" t="str" cm="1">
        <f t="array" ref="G1891">IF(E1891=Options!$A$3,INDEX(Klasse!$D$2:$D$42,MATCH(1,(A1891=Klasse!$A$2:$A$42) * (Species!B1891=Klasse!$B$2:$B$42),0)),IF(E1891=Options!$A$4,INDEX(Verband!$F$2:$F$179,MATCH(1,(A1891=Verband!$A$2:$A$179) * (Species!B1891=Verband!$B$2:$B$179) * (Species!C1891=Verband!$C$2:$C$179),0)),IF(E1891=Options!$A$5,INDEX(Assoziation!$G$2:$G$96,MATCH(1,(A1891=Assoziation!$A$2:$A$96) * (Species!B1891=Assoziation!$B$2:$B$96) * (Species!C1891=Assoziation!$C$2:$C$96) * (Species!D1891=Assoziation!$D$2:$D$96),0)),"")))</f>
        <v>Bergfettwiese (Goldhaferwiese)</v>
      </c>
      <c r="H1891" s="11" t="s">
        <v>1373</v>
      </c>
      <c r="I1891" s="10">
        <v>0</v>
      </c>
      <c r="J1891" s="10">
        <v>0</v>
      </c>
      <c r="K1891" s="10">
        <v>0</v>
      </c>
      <c r="L1891" t="str">
        <f t="shared" si="164"/>
        <v xml:space="preserve">Myosotis </v>
      </c>
      <c r="M1891" t="str">
        <f t="shared" si="165"/>
        <v xml:space="preserve"> alpestris</v>
      </c>
      <c r="N1891" t="str">
        <f t="shared" si="166"/>
        <v/>
      </c>
      <c r="O1891" t="str">
        <f t="shared" si="163"/>
        <v>Species</v>
      </c>
      <c r="P1891" t="str">
        <f t="shared" si="167"/>
        <v>F. W. Schmidt</v>
      </c>
      <c r="Q1891" t="str">
        <f>LOOKUP(A1891,Formation!$A$2:$A$10,Formation!$B$2:$B$10)</f>
        <v>Grünland (Naturrasen, Wiesen und Weiden)</v>
      </c>
      <c r="R1891" t="str" cm="1">
        <f t="array" ref="R1891">INDEX(Klasse!$D$2:$D$42,MATCH(1,(A1891=Klasse!$A$2:$A$42) * (Species!B1891=Klasse!$B$2:$B$42),0))</f>
        <v>Fettwiesen und -weiden</v>
      </c>
    </row>
    <row r="1892" spans="1:18" x14ac:dyDescent="0.3">
      <c r="A1892" s="10">
        <v>4</v>
      </c>
      <c r="B1892" s="10">
        <v>5</v>
      </c>
      <c r="C1892" s="10">
        <v>2</v>
      </c>
      <c r="E1892" t="str">
        <f>IF(C1892="",Options!$A$3,IF(D1892="",Options!$A$4,Options!$A$5))</f>
        <v>Verband</v>
      </c>
      <c r="F1892" t="str" cm="1">
        <f t="array" ref="F1892">IF(E1892=Options!$A$3,"",IF(E1892=Options!$A$4,INDEX(Verband!$E$2:$E$179,MATCH(1,(A1892=Verband!$A$2:$A$179) * (Species!B1892=Verband!$B$2:$B$179) * (Species!C1892=Verband!$C$2:$C$179),0)),IF(E1892=Options!$A$5,INDEX(Assoziation!$F$2:$F$96,MATCH(1,(A1892=Assoziation!$A$2:$A$96) * (Species!B1892=Assoziation!$B$2:$B$96) * (Species!C1892=Assoziation!$C$2:$C$96) * (Species!D1892=Assoziation!$D$2:$D$96),0)),"")))</f>
        <v>Polygono-Trisetion</v>
      </c>
      <c r="G1892" t="str" cm="1">
        <f t="array" ref="G1892">IF(E1892=Options!$A$3,INDEX(Klasse!$D$2:$D$42,MATCH(1,(A1892=Klasse!$A$2:$A$42) * (Species!B1892=Klasse!$B$2:$B$42),0)),IF(E1892=Options!$A$4,INDEX(Verband!$F$2:$F$179,MATCH(1,(A1892=Verband!$A$2:$A$179) * (Species!B1892=Verband!$B$2:$B$179) * (Species!C1892=Verband!$C$2:$C$179),0)),IF(E1892=Options!$A$5,INDEX(Assoziation!$G$2:$G$96,MATCH(1,(A1892=Assoziation!$A$2:$A$96) * (Species!B1892=Assoziation!$B$2:$B$96) * (Species!C1892=Assoziation!$C$2:$C$96) * (Species!D1892=Assoziation!$D$2:$D$96),0)),"")))</f>
        <v>Bergfettwiese (Goldhaferwiese)</v>
      </c>
      <c r="H1892" s="11" t="s">
        <v>1772</v>
      </c>
      <c r="I1892" s="10">
        <v>0</v>
      </c>
      <c r="J1892" s="10">
        <v>0</v>
      </c>
      <c r="K1892" s="10">
        <v>0</v>
      </c>
      <c r="L1892" t="str">
        <f t="shared" si="164"/>
        <v xml:space="preserve">Myosotis </v>
      </c>
      <c r="M1892" t="str">
        <f t="shared" si="165"/>
        <v xml:space="preserve"> sylvatica</v>
      </c>
      <c r="N1892" t="str">
        <f t="shared" si="166"/>
        <v/>
      </c>
      <c r="O1892" t="str">
        <f t="shared" si="163"/>
        <v>Species</v>
      </c>
      <c r="P1892" t="str">
        <f t="shared" si="167"/>
        <v>Hoffm.</v>
      </c>
      <c r="Q1892" t="str">
        <f>LOOKUP(A1892,Formation!$A$2:$A$10,Formation!$B$2:$B$10)</f>
        <v>Grünland (Naturrasen, Wiesen und Weiden)</v>
      </c>
      <c r="R1892" t="str" cm="1">
        <f t="array" ref="R1892">INDEX(Klasse!$D$2:$D$42,MATCH(1,(A1892=Klasse!$A$2:$A$42) * (Species!B1892=Klasse!$B$2:$B$42),0))</f>
        <v>Fettwiesen und -weiden</v>
      </c>
    </row>
    <row r="1893" spans="1:18" x14ac:dyDescent="0.3">
      <c r="A1893" s="10">
        <v>4</v>
      </c>
      <c r="B1893" s="10">
        <v>5</v>
      </c>
      <c r="C1893" s="10">
        <v>2</v>
      </c>
      <c r="E1893" t="str">
        <f>IF(C1893="",Options!$A$3,IF(D1893="",Options!$A$4,Options!$A$5))</f>
        <v>Verband</v>
      </c>
      <c r="F1893" t="str" cm="1">
        <f t="array" ref="F1893">IF(E1893=Options!$A$3,"",IF(E1893=Options!$A$4,INDEX(Verband!$E$2:$E$179,MATCH(1,(A1893=Verband!$A$2:$A$179) * (Species!B1893=Verband!$B$2:$B$179) * (Species!C1893=Verband!$C$2:$C$179),0)),IF(E1893=Options!$A$5,INDEX(Assoziation!$F$2:$F$96,MATCH(1,(A1893=Assoziation!$A$2:$A$96) * (Species!B1893=Assoziation!$B$2:$B$96) * (Species!C1893=Assoziation!$C$2:$C$96) * (Species!D1893=Assoziation!$D$2:$D$96),0)),"")))</f>
        <v>Polygono-Trisetion</v>
      </c>
      <c r="G1893" t="str" cm="1">
        <f t="array" ref="G1893">IF(E1893=Options!$A$3,INDEX(Klasse!$D$2:$D$42,MATCH(1,(A1893=Klasse!$A$2:$A$42) * (Species!B1893=Klasse!$B$2:$B$42),0)),IF(E1893=Options!$A$4,INDEX(Verband!$F$2:$F$179,MATCH(1,(A1893=Verband!$A$2:$A$179) * (Species!B1893=Verband!$B$2:$B$179) * (Species!C1893=Verband!$C$2:$C$179),0)),IF(E1893=Options!$A$5,INDEX(Assoziation!$G$2:$G$96,MATCH(1,(A1893=Assoziation!$A$2:$A$96) * (Species!B1893=Assoziation!$B$2:$B$96) * (Species!C1893=Assoziation!$C$2:$C$96) * (Species!D1893=Assoziation!$D$2:$D$96),0)),"")))</f>
        <v>Bergfettwiese (Goldhaferwiese)</v>
      </c>
      <c r="H1893" s="11" t="s">
        <v>1773</v>
      </c>
      <c r="I1893" s="10">
        <v>0</v>
      </c>
      <c r="J1893" s="10">
        <v>0</v>
      </c>
      <c r="K1893" s="10">
        <v>0</v>
      </c>
      <c r="L1893" t="str">
        <f t="shared" si="164"/>
        <v xml:space="preserve">Phyteuma </v>
      </c>
      <c r="M1893" t="str">
        <f t="shared" si="165"/>
        <v xml:space="preserve"> ovatum</v>
      </c>
      <c r="N1893" t="str">
        <f t="shared" si="166"/>
        <v/>
      </c>
      <c r="O1893" t="str">
        <f t="shared" si="163"/>
        <v>Species</v>
      </c>
      <c r="P1893" t="str">
        <f t="shared" si="167"/>
        <v>Honck.</v>
      </c>
      <c r="Q1893" t="str">
        <f>LOOKUP(A1893,Formation!$A$2:$A$10,Formation!$B$2:$B$10)</f>
        <v>Grünland (Naturrasen, Wiesen und Weiden)</v>
      </c>
      <c r="R1893" t="str" cm="1">
        <f t="array" ref="R1893">INDEX(Klasse!$D$2:$D$42,MATCH(1,(A1893=Klasse!$A$2:$A$42) * (Species!B1893=Klasse!$B$2:$B$42),0))</f>
        <v>Fettwiesen und -weiden</v>
      </c>
    </row>
    <row r="1894" spans="1:18" x14ac:dyDescent="0.3">
      <c r="A1894" s="10">
        <v>4</v>
      </c>
      <c r="B1894" s="10">
        <v>5</v>
      </c>
      <c r="C1894" s="10">
        <v>2</v>
      </c>
      <c r="E1894" t="str">
        <f>IF(C1894="",Options!$A$3,IF(D1894="",Options!$A$4,Options!$A$5))</f>
        <v>Verband</v>
      </c>
      <c r="F1894" t="str" cm="1">
        <f t="array" ref="F1894">IF(E1894=Options!$A$3,"",IF(E1894=Options!$A$4,INDEX(Verband!$E$2:$E$179,MATCH(1,(A1894=Verband!$A$2:$A$179) * (Species!B1894=Verband!$B$2:$B$179) * (Species!C1894=Verband!$C$2:$C$179),0)),IF(E1894=Options!$A$5,INDEX(Assoziation!$F$2:$F$96,MATCH(1,(A1894=Assoziation!$A$2:$A$96) * (Species!B1894=Assoziation!$B$2:$B$96) * (Species!C1894=Assoziation!$C$2:$C$96) * (Species!D1894=Assoziation!$D$2:$D$96),0)),"")))</f>
        <v>Polygono-Trisetion</v>
      </c>
      <c r="G1894" t="str" cm="1">
        <f t="array" ref="G1894">IF(E1894=Options!$A$3,INDEX(Klasse!$D$2:$D$42,MATCH(1,(A1894=Klasse!$A$2:$A$42) * (Species!B1894=Klasse!$B$2:$B$42),0)),IF(E1894=Options!$A$4,INDEX(Verband!$F$2:$F$179,MATCH(1,(A1894=Verband!$A$2:$A$179) * (Species!B1894=Verband!$B$2:$B$179) * (Species!C1894=Verband!$C$2:$C$179),0)),IF(E1894=Options!$A$5,INDEX(Assoziation!$G$2:$G$96,MATCH(1,(A1894=Assoziation!$A$2:$A$96) * (Species!B1894=Assoziation!$B$2:$B$96) * (Species!C1894=Assoziation!$C$2:$C$96) * (Species!D1894=Assoziation!$D$2:$D$96),0)),"")))</f>
        <v>Bergfettwiese (Goldhaferwiese)</v>
      </c>
      <c r="H1894" s="11" t="s">
        <v>1774</v>
      </c>
      <c r="I1894" s="10">
        <v>0</v>
      </c>
      <c r="J1894" s="10">
        <v>0</v>
      </c>
      <c r="K1894" s="10">
        <v>0</v>
      </c>
      <c r="L1894" t="str">
        <f t="shared" si="164"/>
        <v xml:space="preserve">Phyteuma </v>
      </c>
      <c r="M1894" t="str">
        <f t="shared" si="165"/>
        <v xml:space="preserve"> spicatum</v>
      </c>
      <c r="N1894" t="str">
        <f t="shared" si="166"/>
        <v/>
      </c>
      <c r="O1894" t="str">
        <f t="shared" si="163"/>
        <v>Species</v>
      </c>
      <c r="P1894" t="str">
        <f t="shared" si="167"/>
        <v>L.</v>
      </c>
      <c r="Q1894" t="str">
        <f>LOOKUP(A1894,Formation!$A$2:$A$10,Formation!$B$2:$B$10)</f>
        <v>Grünland (Naturrasen, Wiesen und Weiden)</v>
      </c>
      <c r="R1894" t="str" cm="1">
        <f t="array" ref="R1894">INDEX(Klasse!$D$2:$D$42,MATCH(1,(A1894=Klasse!$A$2:$A$42) * (Species!B1894=Klasse!$B$2:$B$42),0))</f>
        <v>Fettwiesen und -weiden</v>
      </c>
    </row>
    <row r="1895" spans="1:18" x14ac:dyDescent="0.3">
      <c r="A1895" s="10">
        <v>4</v>
      </c>
      <c r="B1895" s="10">
        <v>5</v>
      </c>
      <c r="C1895" s="10">
        <v>2</v>
      </c>
      <c r="E1895" t="str">
        <f>IF(C1895="",Options!$A$3,IF(D1895="",Options!$A$4,Options!$A$5))</f>
        <v>Verband</v>
      </c>
      <c r="F1895" t="str" cm="1">
        <f t="array" ref="F1895">IF(E1895=Options!$A$3,"",IF(E1895=Options!$A$4,INDEX(Verband!$E$2:$E$179,MATCH(1,(A1895=Verband!$A$2:$A$179) * (Species!B1895=Verband!$B$2:$B$179) * (Species!C1895=Verband!$C$2:$C$179),0)),IF(E1895=Options!$A$5,INDEX(Assoziation!$F$2:$F$96,MATCH(1,(A1895=Assoziation!$A$2:$A$96) * (Species!B1895=Assoziation!$B$2:$B$96) * (Species!C1895=Assoziation!$C$2:$C$96) * (Species!D1895=Assoziation!$D$2:$D$96),0)),"")))</f>
        <v>Polygono-Trisetion</v>
      </c>
      <c r="G1895" t="str" cm="1">
        <f t="array" ref="G1895">IF(E1895=Options!$A$3,INDEX(Klasse!$D$2:$D$42,MATCH(1,(A1895=Klasse!$A$2:$A$42) * (Species!B1895=Klasse!$B$2:$B$42),0)),IF(E1895=Options!$A$4,INDEX(Verband!$F$2:$F$179,MATCH(1,(A1895=Verband!$A$2:$A$179) * (Species!B1895=Verband!$B$2:$B$179) * (Species!C1895=Verband!$C$2:$C$179),0)),IF(E1895=Options!$A$5,INDEX(Assoziation!$G$2:$G$96,MATCH(1,(A1895=Assoziation!$A$2:$A$96) * (Species!B1895=Assoziation!$B$2:$B$96) * (Species!C1895=Assoziation!$C$2:$C$96) * (Species!D1895=Assoziation!$D$2:$D$96),0)),"")))</f>
        <v>Bergfettwiese (Goldhaferwiese)</v>
      </c>
      <c r="H1895" s="11" t="s">
        <v>1775</v>
      </c>
      <c r="I1895" s="10">
        <v>0</v>
      </c>
      <c r="J1895" s="10">
        <v>0</v>
      </c>
      <c r="K1895" s="10">
        <v>0</v>
      </c>
      <c r="L1895" t="str">
        <f t="shared" si="164"/>
        <v xml:space="preserve">Pimpinella </v>
      </c>
      <c r="M1895" t="str">
        <f t="shared" si="165"/>
        <v xml:space="preserve"> major</v>
      </c>
      <c r="N1895" t="str">
        <f t="shared" si="166"/>
        <v/>
      </c>
      <c r="O1895" t="str">
        <f t="shared" si="163"/>
        <v>Species</v>
      </c>
      <c r="P1895" t="str">
        <f t="shared" si="167"/>
        <v>(L.) Huds.</v>
      </c>
      <c r="Q1895" t="str">
        <f>LOOKUP(A1895,Formation!$A$2:$A$10,Formation!$B$2:$B$10)</f>
        <v>Grünland (Naturrasen, Wiesen und Weiden)</v>
      </c>
      <c r="R1895" t="str" cm="1">
        <f t="array" ref="R1895">INDEX(Klasse!$D$2:$D$42,MATCH(1,(A1895=Klasse!$A$2:$A$42) * (Species!B1895=Klasse!$B$2:$B$42),0))</f>
        <v>Fettwiesen und -weiden</v>
      </c>
    </row>
    <row r="1896" spans="1:18" x14ac:dyDescent="0.3">
      <c r="A1896" s="10">
        <v>4</v>
      </c>
      <c r="B1896" s="10">
        <v>5</v>
      </c>
      <c r="C1896" s="10">
        <v>2</v>
      </c>
      <c r="E1896" t="str">
        <f>IF(C1896="",Options!$A$3,IF(D1896="",Options!$A$4,Options!$A$5))</f>
        <v>Verband</v>
      </c>
      <c r="F1896" t="str" cm="1">
        <f t="array" ref="F1896">IF(E1896=Options!$A$3,"",IF(E1896=Options!$A$4,INDEX(Verband!$E$2:$E$179,MATCH(1,(A1896=Verband!$A$2:$A$179) * (Species!B1896=Verband!$B$2:$B$179) * (Species!C1896=Verband!$C$2:$C$179),0)),IF(E1896=Options!$A$5,INDEX(Assoziation!$F$2:$F$96,MATCH(1,(A1896=Assoziation!$A$2:$A$96) * (Species!B1896=Assoziation!$B$2:$B$96) * (Species!C1896=Assoziation!$C$2:$C$96) * (Species!D1896=Assoziation!$D$2:$D$96),0)),"")))</f>
        <v>Polygono-Trisetion</v>
      </c>
      <c r="G1896" t="str" cm="1">
        <f t="array" ref="G1896">IF(E1896=Options!$A$3,INDEX(Klasse!$D$2:$D$42,MATCH(1,(A1896=Klasse!$A$2:$A$42) * (Species!B1896=Klasse!$B$2:$B$42),0)),IF(E1896=Options!$A$4,INDEX(Verband!$F$2:$F$179,MATCH(1,(A1896=Verband!$A$2:$A$179) * (Species!B1896=Verband!$B$2:$B$179) * (Species!C1896=Verband!$C$2:$C$179),0)),IF(E1896=Options!$A$5,INDEX(Assoziation!$G$2:$G$96,MATCH(1,(A1896=Assoziation!$A$2:$A$96) * (Species!B1896=Assoziation!$B$2:$B$96) * (Species!C1896=Assoziation!$C$2:$C$96) * (Species!D1896=Assoziation!$D$2:$D$96),0)),"")))</f>
        <v>Bergfettwiese (Goldhaferwiese)</v>
      </c>
      <c r="H1896" s="11" t="s">
        <v>1714</v>
      </c>
      <c r="I1896" s="10">
        <v>0</v>
      </c>
      <c r="J1896" s="10">
        <v>0</v>
      </c>
      <c r="K1896" s="10">
        <v>0</v>
      </c>
      <c r="L1896" t="str">
        <f t="shared" si="164"/>
        <v xml:space="preserve">Poa </v>
      </c>
      <c r="M1896" t="str">
        <f t="shared" si="165"/>
        <v xml:space="preserve"> trivialis</v>
      </c>
      <c r="N1896" t="str">
        <f t="shared" si="166"/>
        <v>trivialis</v>
      </c>
      <c r="O1896" t="str">
        <f t="shared" si="163"/>
        <v>Subspecies</v>
      </c>
      <c r="P1896" t="str">
        <f t="shared" si="167"/>
        <v/>
      </c>
      <c r="Q1896" t="str">
        <f>LOOKUP(A1896,Formation!$A$2:$A$10,Formation!$B$2:$B$10)</f>
        <v>Grünland (Naturrasen, Wiesen und Weiden)</v>
      </c>
      <c r="R1896" t="str" cm="1">
        <f t="array" ref="R1896">INDEX(Klasse!$D$2:$D$42,MATCH(1,(A1896=Klasse!$A$2:$A$42) * (Species!B1896=Klasse!$B$2:$B$42),0))</f>
        <v>Fettwiesen und -weiden</v>
      </c>
    </row>
    <row r="1897" spans="1:18" x14ac:dyDescent="0.3">
      <c r="A1897" s="10">
        <v>4</v>
      </c>
      <c r="B1897" s="10">
        <v>5</v>
      </c>
      <c r="C1897" s="10">
        <v>2</v>
      </c>
      <c r="E1897" t="str">
        <f>IF(C1897="",Options!$A$3,IF(D1897="",Options!$A$4,Options!$A$5))</f>
        <v>Verband</v>
      </c>
      <c r="F1897" t="str" cm="1">
        <f t="array" ref="F1897">IF(E1897=Options!$A$3,"",IF(E1897=Options!$A$4,INDEX(Verband!$E$2:$E$179,MATCH(1,(A1897=Verband!$A$2:$A$179) * (Species!B1897=Verband!$B$2:$B$179) * (Species!C1897=Verband!$C$2:$C$179),0)),IF(E1897=Options!$A$5,INDEX(Assoziation!$F$2:$F$96,MATCH(1,(A1897=Assoziation!$A$2:$A$96) * (Species!B1897=Assoziation!$B$2:$B$96) * (Species!C1897=Assoziation!$C$2:$C$96) * (Species!D1897=Assoziation!$D$2:$D$96),0)),"")))</f>
        <v>Polygono-Trisetion</v>
      </c>
      <c r="G1897" t="str" cm="1">
        <f t="array" ref="G1897">IF(E1897=Options!$A$3,INDEX(Klasse!$D$2:$D$42,MATCH(1,(A1897=Klasse!$A$2:$A$42) * (Species!B1897=Klasse!$B$2:$B$42),0)),IF(E1897=Options!$A$4,INDEX(Verband!$F$2:$F$179,MATCH(1,(A1897=Verband!$A$2:$A$179) * (Species!B1897=Verband!$B$2:$B$179) * (Species!C1897=Verband!$C$2:$C$179),0)),IF(E1897=Options!$A$5,INDEX(Assoziation!$G$2:$G$96,MATCH(1,(A1897=Assoziation!$A$2:$A$96) * (Species!B1897=Assoziation!$B$2:$B$96) * (Species!C1897=Assoziation!$C$2:$C$96) * (Species!D1897=Assoziation!$D$2:$D$96),0)),"")))</f>
        <v>Bergfettwiese (Goldhaferwiese)</v>
      </c>
      <c r="H1897" s="11" t="s">
        <v>552</v>
      </c>
      <c r="I1897" s="10">
        <v>0</v>
      </c>
      <c r="J1897" s="10">
        <v>1</v>
      </c>
      <c r="K1897" s="10">
        <v>0</v>
      </c>
      <c r="L1897" t="str">
        <f t="shared" si="164"/>
        <v xml:space="preserve">Polygonum </v>
      </c>
      <c r="M1897" t="str">
        <f t="shared" si="165"/>
        <v xml:space="preserve"> bistorta</v>
      </c>
      <c r="N1897" t="str">
        <f t="shared" si="166"/>
        <v/>
      </c>
      <c r="O1897" t="str">
        <f t="shared" si="163"/>
        <v>Species</v>
      </c>
      <c r="P1897" t="str">
        <f t="shared" si="167"/>
        <v>L.</v>
      </c>
      <c r="Q1897" t="str">
        <f>LOOKUP(A1897,Formation!$A$2:$A$10,Formation!$B$2:$B$10)</f>
        <v>Grünland (Naturrasen, Wiesen und Weiden)</v>
      </c>
      <c r="R1897" t="str" cm="1">
        <f t="array" ref="R1897">INDEX(Klasse!$D$2:$D$42,MATCH(1,(A1897=Klasse!$A$2:$A$42) * (Species!B1897=Klasse!$B$2:$B$42),0))</f>
        <v>Fettwiesen und -weiden</v>
      </c>
    </row>
    <row r="1898" spans="1:18" x14ac:dyDescent="0.3">
      <c r="A1898" s="10">
        <v>4</v>
      </c>
      <c r="B1898" s="10">
        <v>5</v>
      </c>
      <c r="C1898" s="10">
        <v>2</v>
      </c>
      <c r="E1898" t="str">
        <f>IF(C1898="",Options!$A$3,IF(D1898="",Options!$A$4,Options!$A$5))</f>
        <v>Verband</v>
      </c>
      <c r="F1898" t="str" cm="1">
        <f t="array" ref="F1898">IF(E1898=Options!$A$3,"",IF(E1898=Options!$A$4,INDEX(Verband!$E$2:$E$179,MATCH(1,(A1898=Verband!$A$2:$A$179) * (Species!B1898=Verband!$B$2:$B$179) * (Species!C1898=Verband!$C$2:$C$179),0)),IF(E1898=Options!$A$5,INDEX(Assoziation!$F$2:$F$96,MATCH(1,(A1898=Assoziation!$A$2:$A$96) * (Species!B1898=Assoziation!$B$2:$B$96) * (Species!C1898=Assoziation!$C$2:$C$96) * (Species!D1898=Assoziation!$D$2:$D$96),0)),"")))</f>
        <v>Polygono-Trisetion</v>
      </c>
      <c r="G1898" t="str" cm="1">
        <f t="array" ref="G1898">IF(E1898=Options!$A$3,INDEX(Klasse!$D$2:$D$42,MATCH(1,(A1898=Klasse!$A$2:$A$42) * (Species!B1898=Klasse!$B$2:$B$42),0)),IF(E1898=Options!$A$4,INDEX(Verband!$F$2:$F$179,MATCH(1,(A1898=Verband!$A$2:$A$179) * (Species!B1898=Verband!$B$2:$B$179) * (Species!C1898=Verband!$C$2:$C$179),0)),IF(E1898=Options!$A$5,INDEX(Assoziation!$G$2:$G$96,MATCH(1,(A1898=Assoziation!$A$2:$A$96) * (Species!B1898=Assoziation!$B$2:$B$96) * (Species!C1898=Assoziation!$C$2:$C$96) * (Species!D1898=Assoziation!$D$2:$D$96),0)),"")))</f>
        <v>Bergfettwiese (Goldhaferwiese)</v>
      </c>
      <c r="H1898" s="11" t="s">
        <v>1776</v>
      </c>
      <c r="I1898" s="10">
        <v>0</v>
      </c>
      <c r="J1898" s="10">
        <v>0</v>
      </c>
      <c r="K1898" s="10">
        <v>0</v>
      </c>
      <c r="L1898" t="str">
        <f t="shared" si="164"/>
        <v xml:space="preserve">Primula </v>
      </c>
      <c r="M1898" t="str">
        <f t="shared" si="165"/>
        <v xml:space="preserve"> elatior</v>
      </c>
      <c r="N1898" t="str">
        <f t="shared" si="166"/>
        <v>elatior</v>
      </c>
      <c r="O1898" t="str">
        <f t="shared" si="163"/>
        <v>Subspecies</v>
      </c>
      <c r="P1898" t="str">
        <f t="shared" si="167"/>
        <v/>
      </c>
      <c r="Q1898" t="str">
        <f>LOOKUP(A1898,Formation!$A$2:$A$10,Formation!$B$2:$B$10)</f>
        <v>Grünland (Naturrasen, Wiesen und Weiden)</v>
      </c>
      <c r="R1898" t="str" cm="1">
        <f t="array" ref="R1898">INDEX(Klasse!$D$2:$D$42,MATCH(1,(A1898=Klasse!$A$2:$A$42) * (Species!B1898=Klasse!$B$2:$B$42),0))</f>
        <v>Fettwiesen und -weiden</v>
      </c>
    </row>
    <row r="1899" spans="1:18" x14ac:dyDescent="0.3">
      <c r="A1899" s="10">
        <v>4</v>
      </c>
      <c r="B1899" s="10">
        <v>5</v>
      </c>
      <c r="C1899" s="10">
        <v>2</v>
      </c>
      <c r="E1899" t="str">
        <f>IF(C1899="",Options!$A$3,IF(D1899="",Options!$A$4,Options!$A$5))</f>
        <v>Verband</v>
      </c>
      <c r="F1899" t="str" cm="1">
        <f t="array" ref="F1899">IF(E1899=Options!$A$3,"",IF(E1899=Options!$A$4,INDEX(Verband!$E$2:$E$179,MATCH(1,(A1899=Verband!$A$2:$A$179) * (Species!B1899=Verband!$B$2:$B$179) * (Species!C1899=Verband!$C$2:$C$179),0)),IF(E1899=Options!$A$5,INDEX(Assoziation!$F$2:$F$96,MATCH(1,(A1899=Assoziation!$A$2:$A$96) * (Species!B1899=Assoziation!$B$2:$B$96) * (Species!C1899=Assoziation!$C$2:$C$96) * (Species!D1899=Assoziation!$D$2:$D$96),0)),"")))</f>
        <v>Polygono-Trisetion</v>
      </c>
      <c r="G1899" t="str" cm="1">
        <f t="array" ref="G1899">IF(E1899=Options!$A$3,INDEX(Klasse!$D$2:$D$42,MATCH(1,(A1899=Klasse!$A$2:$A$42) * (Species!B1899=Klasse!$B$2:$B$42),0)),IF(E1899=Options!$A$4,INDEX(Verband!$F$2:$F$179,MATCH(1,(A1899=Verband!$A$2:$A$179) * (Species!B1899=Verband!$B$2:$B$179) * (Species!C1899=Verband!$C$2:$C$179),0)),IF(E1899=Options!$A$5,INDEX(Assoziation!$G$2:$G$96,MATCH(1,(A1899=Assoziation!$A$2:$A$96) * (Species!B1899=Assoziation!$B$2:$B$96) * (Species!C1899=Assoziation!$C$2:$C$96) * (Species!D1899=Assoziation!$D$2:$D$96),0)),"")))</f>
        <v>Bergfettwiese (Goldhaferwiese)</v>
      </c>
      <c r="H1899" s="11" t="s">
        <v>1777</v>
      </c>
      <c r="I1899" s="10">
        <v>0</v>
      </c>
      <c r="J1899" s="10">
        <v>0</v>
      </c>
      <c r="K1899" s="10">
        <v>0</v>
      </c>
      <c r="L1899" t="str">
        <f t="shared" si="164"/>
        <v xml:space="preserve">Ranunculus </v>
      </c>
      <c r="M1899" t="str">
        <f t="shared" si="165"/>
        <v xml:space="preserve"> tuberosus</v>
      </c>
      <c r="N1899" t="str">
        <f t="shared" si="166"/>
        <v/>
      </c>
      <c r="O1899" t="str">
        <f t="shared" si="163"/>
        <v>Species</v>
      </c>
      <c r="P1899" t="str">
        <f t="shared" si="167"/>
        <v>Lapeyr.</v>
      </c>
      <c r="Q1899" t="str">
        <f>LOOKUP(A1899,Formation!$A$2:$A$10,Formation!$B$2:$B$10)</f>
        <v>Grünland (Naturrasen, Wiesen und Weiden)</v>
      </c>
      <c r="R1899" t="str" cm="1">
        <f t="array" ref="R1899">INDEX(Klasse!$D$2:$D$42,MATCH(1,(A1899=Klasse!$A$2:$A$42) * (Species!B1899=Klasse!$B$2:$B$42),0))</f>
        <v>Fettwiesen und -weiden</v>
      </c>
    </row>
    <row r="1900" spans="1:18" x14ac:dyDescent="0.3">
      <c r="A1900" s="10">
        <v>4</v>
      </c>
      <c r="B1900" s="10">
        <v>5</v>
      </c>
      <c r="C1900" s="10">
        <v>2</v>
      </c>
      <c r="E1900" t="str">
        <f>IF(C1900="",Options!$A$3,IF(D1900="",Options!$A$4,Options!$A$5))</f>
        <v>Verband</v>
      </c>
      <c r="F1900" t="str" cm="1">
        <f t="array" ref="F1900">IF(E1900=Options!$A$3,"",IF(E1900=Options!$A$4,INDEX(Verband!$E$2:$E$179,MATCH(1,(A1900=Verband!$A$2:$A$179) * (Species!B1900=Verband!$B$2:$B$179) * (Species!C1900=Verband!$C$2:$C$179),0)),IF(E1900=Options!$A$5,INDEX(Assoziation!$F$2:$F$96,MATCH(1,(A1900=Assoziation!$A$2:$A$96) * (Species!B1900=Assoziation!$B$2:$B$96) * (Species!C1900=Assoziation!$C$2:$C$96) * (Species!D1900=Assoziation!$D$2:$D$96),0)),"")))</f>
        <v>Polygono-Trisetion</v>
      </c>
      <c r="G1900" t="str" cm="1">
        <f t="array" ref="G1900">IF(E1900=Options!$A$3,INDEX(Klasse!$D$2:$D$42,MATCH(1,(A1900=Klasse!$A$2:$A$42) * (Species!B1900=Klasse!$B$2:$B$42),0)),IF(E1900=Options!$A$4,INDEX(Verband!$F$2:$F$179,MATCH(1,(A1900=Verband!$A$2:$A$179) * (Species!B1900=Verband!$B$2:$B$179) * (Species!C1900=Verband!$C$2:$C$179),0)),IF(E1900=Options!$A$5,INDEX(Assoziation!$G$2:$G$96,MATCH(1,(A1900=Assoziation!$A$2:$A$96) * (Species!B1900=Assoziation!$B$2:$B$96) * (Species!C1900=Assoziation!$C$2:$C$96) * (Species!D1900=Assoziation!$D$2:$D$96),0)),"")))</f>
        <v>Bergfettwiese (Goldhaferwiese)</v>
      </c>
      <c r="H1900" s="11" t="s">
        <v>1778</v>
      </c>
      <c r="I1900" s="10">
        <v>0</v>
      </c>
      <c r="J1900" s="10">
        <v>0</v>
      </c>
      <c r="K1900" s="10">
        <v>0</v>
      </c>
      <c r="L1900" t="str">
        <f t="shared" si="164"/>
        <v xml:space="preserve">Rorippa </v>
      </c>
      <c r="M1900" t="str">
        <f t="shared" si="165"/>
        <v xml:space="preserve"> stylosa</v>
      </c>
      <c r="N1900" t="str">
        <f t="shared" si="166"/>
        <v/>
      </c>
      <c r="O1900" t="str">
        <f t="shared" si="163"/>
        <v>Species</v>
      </c>
      <c r="P1900" t="str">
        <f t="shared" si="167"/>
        <v>(Pers.) Mansf. &amp; Rothm.</v>
      </c>
      <c r="Q1900" t="str">
        <f>LOOKUP(A1900,Formation!$A$2:$A$10,Formation!$B$2:$B$10)</f>
        <v>Grünland (Naturrasen, Wiesen und Weiden)</v>
      </c>
      <c r="R1900" t="str" cm="1">
        <f t="array" ref="R1900">INDEX(Klasse!$D$2:$D$42,MATCH(1,(A1900=Klasse!$A$2:$A$42) * (Species!B1900=Klasse!$B$2:$B$42),0))</f>
        <v>Fettwiesen und -weiden</v>
      </c>
    </row>
    <row r="1901" spans="1:18" x14ac:dyDescent="0.3">
      <c r="A1901" s="10">
        <v>4</v>
      </c>
      <c r="B1901" s="10">
        <v>5</v>
      </c>
      <c r="C1901" s="10">
        <v>2</v>
      </c>
      <c r="E1901" t="str">
        <f>IF(C1901="",Options!$A$3,IF(D1901="",Options!$A$4,Options!$A$5))</f>
        <v>Verband</v>
      </c>
      <c r="F1901" t="str" cm="1">
        <f t="array" ref="F1901">IF(E1901=Options!$A$3,"",IF(E1901=Options!$A$4,INDEX(Verband!$E$2:$E$179,MATCH(1,(A1901=Verband!$A$2:$A$179) * (Species!B1901=Verband!$B$2:$B$179) * (Species!C1901=Verband!$C$2:$C$179),0)),IF(E1901=Options!$A$5,INDEX(Assoziation!$F$2:$F$96,MATCH(1,(A1901=Assoziation!$A$2:$A$96) * (Species!B1901=Assoziation!$B$2:$B$96) * (Species!C1901=Assoziation!$C$2:$C$96) * (Species!D1901=Assoziation!$D$2:$D$96),0)),"")))</f>
        <v>Polygono-Trisetion</v>
      </c>
      <c r="G1901" t="str" cm="1">
        <f t="array" ref="G1901">IF(E1901=Options!$A$3,INDEX(Klasse!$D$2:$D$42,MATCH(1,(A1901=Klasse!$A$2:$A$42) * (Species!B1901=Klasse!$B$2:$B$42),0)),IF(E1901=Options!$A$4,INDEX(Verband!$F$2:$F$179,MATCH(1,(A1901=Verband!$A$2:$A$179) * (Species!B1901=Verband!$B$2:$B$179) * (Species!C1901=Verband!$C$2:$C$179),0)),IF(E1901=Options!$A$5,INDEX(Assoziation!$G$2:$G$96,MATCH(1,(A1901=Assoziation!$A$2:$A$96) * (Species!B1901=Assoziation!$B$2:$B$96) * (Species!C1901=Assoziation!$C$2:$C$96) * (Species!D1901=Assoziation!$D$2:$D$96),0)),"")))</f>
        <v>Bergfettwiese (Goldhaferwiese)</v>
      </c>
      <c r="H1901" s="11" t="s">
        <v>1779</v>
      </c>
      <c r="I1901" s="10">
        <v>0</v>
      </c>
      <c r="J1901" s="10">
        <v>0</v>
      </c>
      <c r="K1901" s="10">
        <v>0</v>
      </c>
      <c r="L1901" t="str">
        <f t="shared" si="164"/>
        <v xml:space="preserve">Rumex </v>
      </c>
      <c r="M1901" t="str">
        <f t="shared" si="165"/>
        <v xml:space="preserve"> alpestris</v>
      </c>
      <c r="N1901" t="str">
        <f t="shared" si="166"/>
        <v/>
      </c>
      <c r="O1901" t="str">
        <f t="shared" si="163"/>
        <v>Species</v>
      </c>
      <c r="P1901" t="str">
        <f t="shared" si="167"/>
        <v>Jacq.</v>
      </c>
      <c r="Q1901" t="str">
        <f>LOOKUP(A1901,Formation!$A$2:$A$10,Formation!$B$2:$B$10)</f>
        <v>Grünland (Naturrasen, Wiesen und Weiden)</v>
      </c>
      <c r="R1901" t="str" cm="1">
        <f t="array" ref="R1901">INDEX(Klasse!$D$2:$D$42,MATCH(1,(A1901=Klasse!$A$2:$A$42) * (Species!B1901=Klasse!$B$2:$B$42),0))</f>
        <v>Fettwiesen und -weiden</v>
      </c>
    </row>
    <row r="1902" spans="1:18" x14ac:dyDescent="0.3">
      <c r="A1902" s="10">
        <v>4</v>
      </c>
      <c r="B1902" s="10">
        <v>5</v>
      </c>
      <c r="C1902" s="10">
        <v>2</v>
      </c>
      <c r="E1902" t="str">
        <f>IF(C1902="",Options!$A$3,IF(D1902="",Options!$A$4,Options!$A$5))</f>
        <v>Verband</v>
      </c>
      <c r="F1902" t="str" cm="1">
        <f t="array" ref="F1902">IF(E1902=Options!$A$3,"",IF(E1902=Options!$A$4,INDEX(Verband!$E$2:$E$179,MATCH(1,(A1902=Verband!$A$2:$A$179) * (Species!B1902=Verband!$B$2:$B$179) * (Species!C1902=Verband!$C$2:$C$179),0)),IF(E1902=Options!$A$5,INDEX(Assoziation!$F$2:$F$96,MATCH(1,(A1902=Assoziation!$A$2:$A$96) * (Species!B1902=Assoziation!$B$2:$B$96) * (Species!C1902=Assoziation!$C$2:$C$96) * (Species!D1902=Assoziation!$D$2:$D$96),0)),"")))</f>
        <v>Polygono-Trisetion</v>
      </c>
      <c r="G1902" t="str" cm="1">
        <f t="array" ref="G1902">IF(E1902=Options!$A$3,INDEX(Klasse!$D$2:$D$42,MATCH(1,(A1902=Klasse!$A$2:$A$42) * (Species!B1902=Klasse!$B$2:$B$42),0)),IF(E1902=Options!$A$4,INDEX(Verband!$F$2:$F$179,MATCH(1,(A1902=Verband!$A$2:$A$179) * (Species!B1902=Verband!$B$2:$B$179) * (Species!C1902=Verband!$C$2:$C$179),0)),IF(E1902=Options!$A$5,INDEX(Assoziation!$G$2:$G$96,MATCH(1,(A1902=Assoziation!$A$2:$A$96) * (Species!B1902=Assoziation!$B$2:$B$96) * (Species!C1902=Assoziation!$C$2:$C$96) * (Species!D1902=Assoziation!$D$2:$D$96),0)),"")))</f>
        <v>Bergfettwiese (Goldhaferwiese)</v>
      </c>
      <c r="H1902" s="11" t="s">
        <v>1780</v>
      </c>
      <c r="I1902" s="10">
        <v>0</v>
      </c>
      <c r="J1902" s="10">
        <v>0</v>
      </c>
      <c r="K1902" s="10">
        <v>0</v>
      </c>
      <c r="L1902" t="str">
        <f t="shared" si="164"/>
        <v xml:space="preserve">Thlaspi </v>
      </c>
      <c r="M1902" t="str">
        <f t="shared" si="165"/>
        <v xml:space="preserve"> caerulescens</v>
      </c>
      <c r="N1902" t="str">
        <f t="shared" si="166"/>
        <v/>
      </c>
      <c r="O1902" t="str">
        <f t="shared" si="163"/>
        <v>Species</v>
      </c>
      <c r="P1902" t="str">
        <f t="shared" si="167"/>
        <v>J. Presl &amp; C. Presl</v>
      </c>
      <c r="Q1902" t="str">
        <f>LOOKUP(A1902,Formation!$A$2:$A$10,Formation!$B$2:$B$10)</f>
        <v>Grünland (Naturrasen, Wiesen und Weiden)</v>
      </c>
      <c r="R1902" t="str" cm="1">
        <f t="array" ref="R1902">INDEX(Klasse!$D$2:$D$42,MATCH(1,(A1902=Klasse!$A$2:$A$42) * (Species!B1902=Klasse!$B$2:$B$42),0))</f>
        <v>Fettwiesen und -weiden</v>
      </c>
    </row>
    <row r="1903" spans="1:18" x14ac:dyDescent="0.3">
      <c r="A1903" s="10">
        <v>4</v>
      </c>
      <c r="B1903" s="10">
        <v>5</v>
      </c>
      <c r="C1903" s="10">
        <v>2</v>
      </c>
      <c r="E1903" t="str">
        <f>IF(C1903="",Options!$A$3,IF(D1903="",Options!$A$4,Options!$A$5))</f>
        <v>Verband</v>
      </c>
      <c r="F1903" t="str" cm="1">
        <f t="array" ref="F1903">IF(E1903=Options!$A$3,"",IF(E1903=Options!$A$4,INDEX(Verband!$E$2:$E$179,MATCH(1,(A1903=Verband!$A$2:$A$179) * (Species!B1903=Verband!$B$2:$B$179) * (Species!C1903=Verband!$C$2:$C$179),0)),IF(E1903=Options!$A$5,INDEX(Assoziation!$F$2:$F$96,MATCH(1,(A1903=Assoziation!$A$2:$A$96) * (Species!B1903=Assoziation!$B$2:$B$96) * (Species!C1903=Assoziation!$C$2:$C$96) * (Species!D1903=Assoziation!$D$2:$D$96),0)),"")))</f>
        <v>Polygono-Trisetion</v>
      </c>
      <c r="G1903" t="str" cm="1">
        <f t="array" ref="G1903">IF(E1903=Options!$A$3,INDEX(Klasse!$D$2:$D$42,MATCH(1,(A1903=Klasse!$A$2:$A$42) * (Species!B1903=Klasse!$B$2:$B$42),0)),IF(E1903=Options!$A$4,INDEX(Verband!$F$2:$F$179,MATCH(1,(A1903=Verband!$A$2:$A$179) * (Species!B1903=Verband!$B$2:$B$179) * (Species!C1903=Verband!$C$2:$C$179),0)),IF(E1903=Options!$A$5,INDEX(Assoziation!$G$2:$G$96,MATCH(1,(A1903=Assoziation!$A$2:$A$96) * (Species!B1903=Assoziation!$B$2:$B$96) * (Species!C1903=Assoziation!$C$2:$C$96) * (Species!D1903=Assoziation!$D$2:$D$96),0)),"")))</f>
        <v>Bergfettwiese (Goldhaferwiese)</v>
      </c>
      <c r="H1903" s="11" t="s">
        <v>1720</v>
      </c>
      <c r="I1903" s="10">
        <v>0</v>
      </c>
      <c r="J1903" s="10">
        <v>0</v>
      </c>
      <c r="K1903" s="10">
        <v>0</v>
      </c>
      <c r="L1903" t="str">
        <f t="shared" si="164"/>
        <v xml:space="preserve">Trifolium </v>
      </c>
      <c r="M1903" t="str">
        <f t="shared" si="165"/>
        <v xml:space="preserve"> pratense</v>
      </c>
      <c r="N1903" t="str">
        <f t="shared" si="166"/>
        <v>pratense</v>
      </c>
      <c r="O1903" t="str">
        <f t="shared" si="163"/>
        <v>Subspecies</v>
      </c>
      <c r="P1903" t="str">
        <f t="shared" si="167"/>
        <v/>
      </c>
      <c r="Q1903" t="str">
        <f>LOOKUP(A1903,Formation!$A$2:$A$10,Formation!$B$2:$B$10)</f>
        <v>Grünland (Naturrasen, Wiesen und Weiden)</v>
      </c>
      <c r="R1903" t="str" cm="1">
        <f t="array" ref="R1903">INDEX(Klasse!$D$2:$D$42,MATCH(1,(A1903=Klasse!$A$2:$A$42) * (Species!B1903=Klasse!$B$2:$B$42),0))</f>
        <v>Fettwiesen und -weiden</v>
      </c>
    </row>
    <row r="1904" spans="1:18" x14ac:dyDescent="0.3">
      <c r="A1904" s="10">
        <v>4</v>
      </c>
      <c r="B1904" s="10">
        <v>5</v>
      </c>
      <c r="C1904" s="10">
        <v>2</v>
      </c>
      <c r="E1904" t="str">
        <f>IF(C1904="",Options!$A$3,IF(D1904="",Options!$A$4,Options!$A$5))</f>
        <v>Verband</v>
      </c>
      <c r="F1904" t="str" cm="1">
        <f t="array" ref="F1904">IF(E1904=Options!$A$3,"",IF(E1904=Options!$A$4,INDEX(Verband!$E$2:$E$179,MATCH(1,(A1904=Verband!$A$2:$A$179) * (Species!B1904=Verband!$B$2:$B$179) * (Species!C1904=Verband!$C$2:$C$179),0)),IF(E1904=Options!$A$5,INDEX(Assoziation!$F$2:$F$96,MATCH(1,(A1904=Assoziation!$A$2:$A$96) * (Species!B1904=Assoziation!$B$2:$B$96) * (Species!C1904=Assoziation!$C$2:$C$96) * (Species!D1904=Assoziation!$D$2:$D$96),0)),"")))</f>
        <v>Polygono-Trisetion</v>
      </c>
      <c r="G1904" t="str" cm="1">
        <f t="array" ref="G1904">IF(E1904=Options!$A$3,INDEX(Klasse!$D$2:$D$42,MATCH(1,(A1904=Klasse!$A$2:$A$42) * (Species!B1904=Klasse!$B$2:$B$42),0)),IF(E1904=Options!$A$4,INDEX(Verband!$F$2:$F$179,MATCH(1,(A1904=Verband!$A$2:$A$179) * (Species!B1904=Verband!$B$2:$B$179) * (Species!C1904=Verband!$C$2:$C$179),0)),IF(E1904=Options!$A$5,INDEX(Assoziation!$G$2:$G$96,MATCH(1,(A1904=Assoziation!$A$2:$A$96) * (Species!B1904=Assoziation!$B$2:$B$96) * (Species!C1904=Assoziation!$C$2:$C$96) * (Species!D1904=Assoziation!$D$2:$D$96),0)),"")))</f>
        <v>Bergfettwiese (Goldhaferwiese)</v>
      </c>
      <c r="H1904" s="11" t="s">
        <v>1722</v>
      </c>
      <c r="I1904" s="10">
        <v>0</v>
      </c>
      <c r="J1904" s="10">
        <v>1</v>
      </c>
      <c r="K1904" s="10">
        <v>0</v>
      </c>
      <c r="L1904" t="str">
        <f t="shared" si="164"/>
        <v xml:space="preserve">Trisetum </v>
      </c>
      <c r="M1904" t="str">
        <f t="shared" si="165"/>
        <v xml:space="preserve"> flavescens</v>
      </c>
      <c r="N1904" t="str">
        <f t="shared" si="166"/>
        <v/>
      </c>
      <c r="O1904" t="str">
        <f t="shared" si="163"/>
        <v>Species</v>
      </c>
      <c r="P1904" t="str">
        <f t="shared" si="167"/>
        <v>(L.) P. Beauv.</v>
      </c>
      <c r="Q1904" t="str">
        <f>LOOKUP(A1904,Formation!$A$2:$A$10,Formation!$B$2:$B$10)</f>
        <v>Grünland (Naturrasen, Wiesen und Weiden)</v>
      </c>
      <c r="R1904" t="str" cm="1">
        <f t="array" ref="R1904">INDEX(Klasse!$D$2:$D$42,MATCH(1,(A1904=Klasse!$A$2:$A$42) * (Species!B1904=Klasse!$B$2:$B$42),0))</f>
        <v>Fettwiesen und -weiden</v>
      </c>
    </row>
    <row r="1905" spans="1:18" x14ac:dyDescent="0.3">
      <c r="A1905" s="10">
        <v>4</v>
      </c>
      <c r="B1905" s="10">
        <v>5</v>
      </c>
      <c r="C1905" s="10">
        <v>2</v>
      </c>
      <c r="E1905" t="str">
        <f>IF(C1905="",Options!$A$3,IF(D1905="",Options!$A$4,Options!$A$5))</f>
        <v>Verband</v>
      </c>
      <c r="F1905" t="str" cm="1">
        <f t="array" ref="F1905">IF(E1905=Options!$A$3,"",IF(E1905=Options!$A$4,INDEX(Verband!$E$2:$E$179,MATCH(1,(A1905=Verband!$A$2:$A$179) * (Species!B1905=Verband!$B$2:$B$179) * (Species!C1905=Verband!$C$2:$C$179),0)),IF(E1905=Options!$A$5,INDEX(Assoziation!$F$2:$F$96,MATCH(1,(A1905=Assoziation!$A$2:$A$96) * (Species!B1905=Assoziation!$B$2:$B$96) * (Species!C1905=Assoziation!$C$2:$C$96) * (Species!D1905=Assoziation!$D$2:$D$96),0)),"")))</f>
        <v>Polygono-Trisetion</v>
      </c>
      <c r="G1905" t="str" cm="1">
        <f t="array" ref="G1905">IF(E1905=Options!$A$3,INDEX(Klasse!$D$2:$D$42,MATCH(1,(A1905=Klasse!$A$2:$A$42) * (Species!B1905=Klasse!$B$2:$B$42),0)),IF(E1905=Options!$A$4,INDEX(Verband!$F$2:$F$179,MATCH(1,(A1905=Verband!$A$2:$A$179) * (Species!B1905=Verband!$B$2:$B$179) * (Species!C1905=Verband!$C$2:$C$179),0)),IF(E1905=Options!$A$5,INDEX(Assoziation!$G$2:$G$96,MATCH(1,(A1905=Assoziation!$A$2:$A$96) * (Species!B1905=Assoziation!$B$2:$B$96) * (Species!C1905=Assoziation!$C$2:$C$96) * (Species!D1905=Assoziation!$D$2:$D$96),0)),"")))</f>
        <v>Bergfettwiese (Goldhaferwiese)</v>
      </c>
      <c r="H1905" s="11" t="s">
        <v>481</v>
      </c>
      <c r="I1905" s="10">
        <v>0</v>
      </c>
      <c r="J1905" s="10">
        <v>1</v>
      </c>
      <c r="K1905" s="10">
        <v>0</v>
      </c>
      <c r="L1905" t="str">
        <f t="shared" si="164"/>
        <v xml:space="preserve">Trollius </v>
      </c>
      <c r="M1905" t="str">
        <f t="shared" si="165"/>
        <v xml:space="preserve"> europaeus</v>
      </c>
      <c r="N1905" t="str">
        <f t="shared" si="166"/>
        <v/>
      </c>
      <c r="O1905" t="str">
        <f t="shared" si="163"/>
        <v>Species</v>
      </c>
      <c r="P1905" t="str">
        <f t="shared" si="167"/>
        <v>L.</v>
      </c>
      <c r="Q1905" t="str">
        <f>LOOKUP(A1905,Formation!$A$2:$A$10,Formation!$B$2:$B$10)</f>
        <v>Grünland (Naturrasen, Wiesen und Weiden)</v>
      </c>
      <c r="R1905" t="str" cm="1">
        <f t="array" ref="R1905">INDEX(Klasse!$D$2:$D$42,MATCH(1,(A1905=Klasse!$A$2:$A$42) * (Species!B1905=Klasse!$B$2:$B$42),0))</f>
        <v>Fettwiesen und -weiden</v>
      </c>
    </row>
    <row r="1906" spans="1:18" x14ac:dyDescent="0.3">
      <c r="A1906" s="10">
        <v>4</v>
      </c>
      <c r="B1906" s="10">
        <v>5</v>
      </c>
      <c r="C1906" s="10">
        <v>2</v>
      </c>
      <c r="E1906" t="str">
        <f>IF(C1906="",Options!$A$3,IF(D1906="",Options!$A$4,Options!$A$5))</f>
        <v>Verband</v>
      </c>
      <c r="F1906" t="str" cm="1">
        <f t="array" ref="F1906">IF(E1906=Options!$A$3,"",IF(E1906=Options!$A$4,INDEX(Verband!$E$2:$E$179,MATCH(1,(A1906=Verband!$A$2:$A$179) * (Species!B1906=Verband!$B$2:$B$179) * (Species!C1906=Verband!$C$2:$C$179),0)),IF(E1906=Options!$A$5,INDEX(Assoziation!$F$2:$F$96,MATCH(1,(A1906=Assoziation!$A$2:$A$96) * (Species!B1906=Assoziation!$B$2:$B$96) * (Species!C1906=Assoziation!$C$2:$C$96) * (Species!D1906=Assoziation!$D$2:$D$96),0)),"")))</f>
        <v>Polygono-Trisetion</v>
      </c>
      <c r="G1906" t="str" cm="1">
        <f t="array" ref="G1906">IF(E1906=Options!$A$3,INDEX(Klasse!$D$2:$D$42,MATCH(1,(A1906=Klasse!$A$2:$A$42) * (Species!B1906=Klasse!$B$2:$B$42),0)),IF(E1906=Options!$A$4,INDEX(Verband!$F$2:$F$179,MATCH(1,(A1906=Verband!$A$2:$A$179) * (Species!B1906=Verband!$B$2:$B$179) * (Species!C1906=Verband!$C$2:$C$179),0)),IF(E1906=Options!$A$5,INDEX(Assoziation!$G$2:$G$96,MATCH(1,(A1906=Assoziation!$A$2:$A$96) * (Species!B1906=Assoziation!$B$2:$B$96) * (Species!C1906=Assoziation!$C$2:$C$96) * (Species!D1906=Assoziation!$D$2:$D$96),0)),"")))</f>
        <v>Bergfettwiese (Goldhaferwiese)</v>
      </c>
      <c r="H1906" s="11" t="s">
        <v>1781</v>
      </c>
      <c r="I1906" s="10">
        <v>0</v>
      </c>
      <c r="J1906" s="10">
        <v>0</v>
      </c>
      <c r="K1906" s="10">
        <v>0</v>
      </c>
      <c r="L1906" t="str">
        <f t="shared" si="164"/>
        <v xml:space="preserve">Viola </v>
      </c>
      <c r="M1906" t="str">
        <f t="shared" si="165"/>
        <v xml:space="preserve"> tricolor</v>
      </c>
      <c r="N1906" t="str">
        <f t="shared" si="166"/>
        <v>subalpina Gaudin</v>
      </c>
      <c r="O1906" t="str">
        <f t="shared" si="163"/>
        <v>Subspecies</v>
      </c>
      <c r="P1906" t="str">
        <f t="shared" si="167"/>
        <v/>
      </c>
      <c r="Q1906" t="str">
        <f>LOOKUP(A1906,Formation!$A$2:$A$10,Formation!$B$2:$B$10)</f>
        <v>Grünland (Naturrasen, Wiesen und Weiden)</v>
      </c>
      <c r="R1906" t="str" cm="1">
        <f t="array" ref="R1906">INDEX(Klasse!$D$2:$D$42,MATCH(1,(A1906=Klasse!$A$2:$A$42) * (Species!B1906=Klasse!$B$2:$B$42),0))</f>
        <v>Fettwiesen und -weiden</v>
      </c>
    </row>
    <row r="1907" spans="1:18" x14ac:dyDescent="0.3">
      <c r="A1907" s="10">
        <v>4</v>
      </c>
      <c r="B1907" s="10">
        <v>5</v>
      </c>
      <c r="C1907" s="10">
        <v>3</v>
      </c>
      <c r="E1907" t="str">
        <f>IF(C1907="",Options!$A$3,IF(D1907="",Options!$A$4,Options!$A$5))</f>
        <v>Verband</v>
      </c>
      <c r="F1907" t="str" cm="1">
        <f t="array" ref="F1907">IF(E1907=Options!$A$3,"",IF(E1907=Options!$A$4,INDEX(Verband!$E$2:$E$179,MATCH(1,(A1907=Verband!$A$2:$A$179) * (Species!B1907=Verband!$B$2:$B$179) * (Species!C1907=Verband!$C$2:$C$179),0)),IF(E1907=Options!$A$5,INDEX(Assoziation!$F$2:$F$96,MATCH(1,(A1907=Assoziation!$A$2:$A$96) * (Species!B1907=Assoziation!$B$2:$B$96) * (Species!C1907=Assoziation!$C$2:$C$96) * (Species!D1907=Assoziation!$D$2:$D$96),0)),"")))</f>
        <v>Cynosurion</v>
      </c>
      <c r="G1907" t="str" cm="1">
        <f t="array" ref="G1907">IF(E1907=Options!$A$3,INDEX(Klasse!$D$2:$D$42,MATCH(1,(A1907=Klasse!$A$2:$A$42) * (Species!B1907=Klasse!$B$2:$B$42),0)),IF(E1907=Options!$A$4,INDEX(Verband!$F$2:$F$179,MATCH(1,(A1907=Verband!$A$2:$A$179) * (Species!B1907=Verband!$B$2:$B$179) * (Species!C1907=Verband!$C$2:$C$179),0)),IF(E1907=Options!$A$5,INDEX(Assoziation!$G$2:$G$96,MATCH(1,(A1907=Assoziation!$A$2:$A$96) * (Species!B1907=Assoziation!$B$2:$B$96) * (Species!C1907=Assoziation!$C$2:$C$96) * (Species!D1907=Assoziation!$D$2:$D$96),0)),"")))</f>
        <v>Talfettweide (Kammgrasweide)</v>
      </c>
      <c r="H1907" s="11" t="s">
        <v>1784</v>
      </c>
      <c r="I1907" s="10">
        <v>1</v>
      </c>
      <c r="J1907" s="10">
        <v>0</v>
      </c>
      <c r="K1907" s="10">
        <v>0</v>
      </c>
      <c r="L1907" t="str">
        <f t="shared" si="164"/>
        <v xml:space="preserve">Crepis </v>
      </c>
      <c r="M1907" t="str">
        <f t="shared" si="165"/>
        <v xml:space="preserve"> capillaris</v>
      </c>
      <c r="N1907" t="str">
        <f t="shared" si="166"/>
        <v/>
      </c>
      <c r="O1907" t="str">
        <f t="shared" si="163"/>
        <v>Species</v>
      </c>
      <c r="P1907" t="str">
        <f t="shared" si="167"/>
        <v>Wallr.</v>
      </c>
      <c r="Q1907" t="str">
        <f>LOOKUP(A1907,Formation!$A$2:$A$10,Formation!$B$2:$B$10)</f>
        <v>Grünland (Naturrasen, Wiesen und Weiden)</v>
      </c>
      <c r="R1907" t="str" cm="1">
        <f t="array" ref="R1907">INDEX(Klasse!$D$2:$D$42,MATCH(1,(A1907=Klasse!$A$2:$A$42) * (Species!B1907=Klasse!$B$2:$B$42),0))</f>
        <v>Fettwiesen und -weiden</v>
      </c>
    </row>
    <row r="1908" spans="1:18" x14ac:dyDescent="0.3">
      <c r="A1908" s="10">
        <v>4</v>
      </c>
      <c r="B1908" s="10">
        <v>5</v>
      </c>
      <c r="C1908" s="10">
        <v>3</v>
      </c>
      <c r="E1908" t="str">
        <f>IF(C1908="",Options!$A$3,IF(D1908="",Options!$A$4,Options!$A$5))</f>
        <v>Verband</v>
      </c>
      <c r="F1908" t="str" cm="1">
        <f t="array" ref="F1908">IF(E1908=Options!$A$3,"",IF(E1908=Options!$A$4,INDEX(Verband!$E$2:$E$179,MATCH(1,(A1908=Verband!$A$2:$A$179) * (Species!B1908=Verband!$B$2:$B$179) * (Species!C1908=Verband!$C$2:$C$179),0)),IF(E1908=Options!$A$5,INDEX(Assoziation!$F$2:$F$96,MATCH(1,(A1908=Assoziation!$A$2:$A$96) * (Species!B1908=Assoziation!$B$2:$B$96) * (Species!C1908=Assoziation!$C$2:$C$96) * (Species!D1908=Assoziation!$D$2:$D$96),0)),"")))</f>
        <v>Cynosurion</v>
      </c>
      <c r="G1908" t="str" cm="1">
        <f t="array" ref="G1908">IF(E1908=Options!$A$3,INDEX(Klasse!$D$2:$D$42,MATCH(1,(A1908=Klasse!$A$2:$A$42) * (Species!B1908=Klasse!$B$2:$B$42),0)),IF(E1908=Options!$A$4,INDEX(Verband!$F$2:$F$179,MATCH(1,(A1908=Verband!$A$2:$A$179) * (Species!B1908=Verband!$B$2:$B$179) * (Species!C1908=Verband!$C$2:$C$179),0)),IF(E1908=Options!$A$5,INDEX(Assoziation!$G$2:$G$96,MATCH(1,(A1908=Assoziation!$A$2:$A$96) * (Species!B1908=Assoziation!$B$2:$B$96) * (Species!C1908=Assoziation!$C$2:$C$96) * (Species!D1908=Assoziation!$D$2:$D$96),0)),"")))</f>
        <v>Talfettweide (Kammgrasweide)</v>
      </c>
      <c r="H1908" s="11" t="s">
        <v>1785</v>
      </c>
      <c r="I1908" s="10">
        <v>1</v>
      </c>
      <c r="J1908" s="10">
        <v>0</v>
      </c>
      <c r="K1908" s="10">
        <v>0</v>
      </c>
      <c r="L1908" t="str">
        <f t="shared" si="164"/>
        <v xml:space="preserve">Gaudinia </v>
      </c>
      <c r="M1908" t="str">
        <f t="shared" si="165"/>
        <v xml:space="preserve"> fragilis</v>
      </c>
      <c r="N1908" t="str">
        <f t="shared" si="166"/>
        <v/>
      </c>
      <c r="O1908" t="str">
        <f t="shared" si="163"/>
        <v>Species</v>
      </c>
      <c r="P1908" t="str">
        <f t="shared" si="167"/>
        <v>(L.) P. Beauv.</v>
      </c>
      <c r="Q1908" t="str">
        <f>LOOKUP(A1908,Formation!$A$2:$A$10,Formation!$B$2:$B$10)</f>
        <v>Grünland (Naturrasen, Wiesen und Weiden)</v>
      </c>
      <c r="R1908" t="str" cm="1">
        <f t="array" ref="R1908">INDEX(Klasse!$D$2:$D$42,MATCH(1,(A1908=Klasse!$A$2:$A$42) * (Species!B1908=Klasse!$B$2:$B$42),0))</f>
        <v>Fettwiesen und -weiden</v>
      </c>
    </row>
    <row r="1909" spans="1:18" x14ac:dyDescent="0.3">
      <c r="A1909" s="10">
        <v>4</v>
      </c>
      <c r="B1909" s="10">
        <v>5</v>
      </c>
      <c r="C1909" s="10">
        <v>3</v>
      </c>
      <c r="E1909" t="str">
        <f>IF(C1909="",Options!$A$3,IF(D1909="",Options!$A$4,Options!$A$5))</f>
        <v>Verband</v>
      </c>
      <c r="F1909" t="str" cm="1">
        <f t="array" ref="F1909">IF(E1909=Options!$A$3,"",IF(E1909=Options!$A$4,INDEX(Verband!$E$2:$E$179,MATCH(1,(A1909=Verband!$A$2:$A$179) * (Species!B1909=Verband!$B$2:$B$179) * (Species!C1909=Verband!$C$2:$C$179),0)),IF(E1909=Options!$A$5,INDEX(Assoziation!$F$2:$F$96,MATCH(1,(A1909=Assoziation!$A$2:$A$96) * (Species!B1909=Assoziation!$B$2:$B$96) * (Species!C1909=Assoziation!$C$2:$C$96) * (Species!D1909=Assoziation!$D$2:$D$96),0)),"")))</f>
        <v>Cynosurion</v>
      </c>
      <c r="G1909" t="str" cm="1">
        <f t="array" ref="G1909">IF(E1909=Options!$A$3,INDEX(Klasse!$D$2:$D$42,MATCH(1,(A1909=Klasse!$A$2:$A$42) * (Species!B1909=Klasse!$B$2:$B$42),0)),IF(E1909=Options!$A$4,INDEX(Verband!$F$2:$F$179,MATCH(1,(A1909=Verband!$A$2:$A$179) * (Species!B1909=Verband!$B$2:$B$179) * (Species!C1909=Verband!$C$2:$C$179),0)),IF(E1909=Options!$A$5,INDEX(Assoziation!$G$2:$G$96,MATCH(1,(A1909=Assoziation!$A$2:$A$96) * (Species!B1909=Assoziation!$B$2:$B$96) * (Species!C1909=Assoziation!$C$2:$C$96) * (Species!D1909=Assoziation!$D$2:$D$96),0)),"")))</f>
        <v>Talfettweide (Kammgrasweide)</v>
      </c>
      <c r="H1909" s="11" t="s">
        <v>1786</v>
      </c>
      <c r="I1909" s="10">
        <v>1</v>
      </c>
      <c r="J1909" s="10">
        <v>0</v>
      </c>
      <c r="K1909" s="10">
        <v>0</v>
      </c>
      <c r="L1909" t="str">
        <f t="shared" si="164"/>
        <v xml:space="preserve">Leontodon </v>
      </c>
      <c r="M1909" t="str">
        <f t="shared" si="165"/>
        <v xml:space="preserve"> autumnalis</v>
      </c>
      <c r="N1909" t="str">
        <f t="shared" si="166"/>
        <v/>
      </c>
      <c r="O1909" t="str">
        <f t="shared" si="163"/>
        <v>Species</v>
      </c>
      <c r="P1909" t="str">
        <f t="shared" si="167"/>
        <v>L.</v>
      </c>
      <c r="Q1909" t="str">
        <f>LOOKUP(A1909,Formation!$A$2:$A$10,Formation!$B$2:$B$10)</f>
        <v>Grünland (Naturrasen, Wiesen und Weiden)</v>
      </c>
      <c r="R1909" t="str" cm="1">
        <f t="array" ref="R1909">INDEX(Klasse!$D$2:$D$42,MATCH(1,(A1909=Klasse!$A$2:$A$42) * (Species!B1909=Klasse!$B$2:$B$42),0))</f>
        <v>Fettwiesen und -weiden</v>
      </c>
    </row>
    <row r="1910" spans="1:18" x14ac:dyDescent="0.3">
      <c r="A1910" s="10">
        <v>4</v>
      </c>
      <c r="B1910" s="10">
        <v>5</v>
      </c>
      <c r="C1910" s="10">
        <v>3</v>
      </c>
      <c r="E1910" t="str">
        <f>IF(C1910="",Options!$A$3,IF(D1910="",Options!$A$4,Options!$A$5))</f>
        <v>Verband</v>
      </c>
      <c r="F1910" t="str" cm="1">
        <f t="array" ref="F1910">IF(E1910=Options!$A$3,"",IF(E1910=Options!$A$4,INDEX(Verband!$E$2:$E$179,MATCH(1,(A1910=Verband!$A$2:$A$179) * (Species!B1910=Verband!$B$2:$B$179) * (Species!C1910=Verband!$C$2:$C$179),0)),IF(E1910=Options!$A$5,INDEX(Assoziation!$F$2:$F$96,MATCH(1,(A1910=Assoziation!$A$2:$A$96) * (Species!B1910=Assoziation!$B$2:$B$96) * (Species!C1910=Assoziation!$C$2:$C$96) * (Species!D1910=Assoziation!$D$2:$D$96),0)),"")))</f>
        <v>Cynosurion</v>
      </c>
      <c r="G1910" t="str" cm="1">
        <f t="array" ref="G1910">IF(E1910=Options!$A$3,INDEX(Klasse!$D$2:$D$42,MATCH(1,(A1910=Klasse!$A$2:$A$42) * (Species!B1910=Klasse!$B$2:$B$42),0)),IF(E1910=Options!$A$4,INDEX(Verband!$F$2:$F$179,MATCH(1,(A1910=Verband!$A$2:$A$179) * (Species!B1910=Verband!$B$2:$B$179) * (Species!C1910=Verband!$C$2:$C$179),0)),IF(E1910=Options!$A$5,INDEX(Assoziation!$G$2:$G$96,MATCH(1,(A1910=Assoziation!$A$2:$A$96) * (Species!B1910=Assoziation!$B$2:$B$96) * (Species!C1910=Assoziation!$C$2:$C$96) * (Species!D1910=Assoziation!$D$2:$D$96),0)),"")))</f>
        <v>Talfettweide (Kammgrasweide)</v>
      </c>
      <c r="H1910" s="11" t="s">
        <v>1787</v>
      </c>
      <c r="I1910" s="10">
        <v>1</v>
      </c>
      <c r="J1910" s="10">
        <v>0</v>
      </c>
      <c r="K1910" s="10">
        <v>0</v>
      </c>
      <c r="L1910" t="str">
        <f t="shared" si="164"/>
        <v xml:space="preserve">Phleum </v>
      </c>
      <c r="M1910" t="str">
        <f t="shared" si="165"/>
        <v xml:space="preserve"> bertolonii</v>
      </c>
      <c r="N1910" t="str">
        <f t="shared" si="166"/>
        <v/>
      </c>
      <c r="O1910" t="str">
        <f t="shared" si="163"/>
        <v>Species</v>
      </c>
      <c r="P1910" t="str">
        <f t="shared" si="167"/>
        <v>DC.</v>
      </c>
      <c r="Q1910" t="str">
        <f>LOOKUP(A1910,Formation!$A$2:$A$10,Formation!$B$2:$B$10)</f>
        <v>Grünland (Naturrasen, Wiesen und Weiden)</v>
      </c>
      <c r="R1910" t="str" cm="1">
        <f t="array" ref="R1910">INDEX(Klasse!$D$2:$D$42,MATCH(1,(A1910=Klasse!$A$2:$A$42) * (Species!B1910=Klasse!$B$2:$B$42),0))</f>
        <v>Fettwiesen und -weiden</v>
      </c>
    </row>
    <row r="1911" spans="1:18" x14ac:dyDescent="0.3">
      <c r="A1911" s="10">
        <v>4</v>
      </c>
      <c r="B1911" s="10">
        <v>5</v>
      </c>
      <c r="C1911" s="10">
        <v>3</v>
      </c>
      <c r="E1911" t="str">
        <f>IF(C1911="",Options!$A$3,IF(D1911="",Options!$A$4,Options!$A$5))</f>
        <v>Verband</v>
      </c>
      <c r="F1911" t="str" cm="1">
        <f t="array" ref="F1911">IF(E1911=Options!$A$3,"",IF(E1911=Options!$A$4,INDEX(Verband!$E$2:$E$179,MATCH(1,(A1911=Verband!$A$2:$A$179) * (Species!B1911=Verband!$B$2:$B$179) * (Species!C1911=Verband!$C$2:$C$179),0)),IF(E1911=Options!$A$5,INDEX(Assoziation!$F$2:$F$96,MATCH(1,(A1911=Assoziation!$A$2:$A$96) * (Species!B1911=Assoziation!$B$2:$B$96) * (Species!C1911=Assoziation!$C$2:$C$96) * (Species!D1911=Assoziation!$D$2:$D$96),0)),"")))</f>
        <v>Cynosurion</v>
      </c>
      <c r="G1911" t="str" cm="1">
        <f t="array" ref="G1911">IF(E1911=Options!$A$3,INDEX(Klasse!$D$2:$D$42,MATCH(1,(A1911=Klasse!$A$2:$A$42) * (Species!B1911=Klasse!$B$2:$B$42),0)),IF(E1911=Options!$A$4,INDEX(Verband!$F$2:$F$179,MATCH(1,(A1911=Verband!$A$2:$A$179) * (Species!B1911=Verband!$B$2:$B$179) * (Species!C1911=Verband!$C$2:$C$179),0)),IF(E1911=Options!$A$5,INDEX(Assoziation!$G$2:$G$96,MATCH(1,(A1911=Assoziation!$A$2:$A$96) * (Species!B1911=Assoziation!$B$2:$B$96) * (Species!C1911=Assoziation!$C$2:$C$96) * (Species!D1911=Assoziation!$D$2:$D$96),0)),"")))</f>
        <v>Talfettweide (Kammgrasweide)</v>
      </c>
      <c r="H1911" s="11" t="s">
        <v>1788</v>
      </c>
      <c r="I1911" s="10">
        <v>1</v>
      </c>
      <c r="J1911" s="10">
        <v>0</v>
      </c>
      <c r="K1911" s="10">
        <v>0</v>
      </c>
      <c r="L1911" t="str">
        <f t="shared" si="164"/>
        <v xml:space="preserve">Senecio </v>
      </c>
      <c r="M1911" t="str">
        <f t="shared" si="165"/>
        <v xml:space="preserve"> jacobaea</v>
      </c>
      <c r="N1911" t="str">
        <f t="shared" si="166"/>
        <v/>
      </c>
      <c r="O1911" t="str">
        <f t="shared" si="163"/>
        <v>Species</v>
      </c>
      <c r="P1911" t="str">
        <f t="shared" si="167"/>
        <v>L.</v>
      </c>
      <c r="Q1911" t="str">
        <f>LOOKUP(A1911,Formation!$A$2:$A$10,Formation!$B$2:$B$10)</f>
        <v>Grünland (Naturrasen, Wiesen und Weiden)</v>
      </c>
      <c r="R1911" t="str" cm="1">
        <f t="array" ref="R1911">INDEX(Klasse!$D$2:$D$42,MATCH(1,(A1911=Klasse!$A$2:$A$42) * (Species!B1911=Klasse!$B$2:$B$42),0))</f>
        <v>Fettwiesen und -weiden</v>
      </c>
    </row>
    <row r="1912" spans="1:18" x14ac:dyDescent="0.3">
      <c r="A1912" s="10">
        <v>4</v>
      </c>
      <c r="B1912" s="10">
        <v>5</v>
      </c>
      <c r="C1912" s="10">
        <v>3</v>
      </c>
      <c r="E1912" t="str">
        <f>IF(C1912="",Options!$A$3,IF(D1912="",Options!$A$4,Options!$A$5))</f>
        <v>Verband</v>
      </c>
      <c r="F1912" t="str" cm="1">
        <f t="array" ref="F1912">IF(E1912=Options!$A$3,"",IF(E1912=Options!$A$4,INDEX(Verband!$E$2:$E$179,MATCH(1,(A1912=Verband!$A$2:$A$179) * (Species!B1912=Verband!$B$2:$B$179) * (Species!C1912=Verband!$C$2:$C$179),0)),IF(E1912=Options!$A$5,INDEX(Assoziation!$F$2:$F$96,MATCH(1,(A1912=Assoziation!$A$2:$A$96) * (Species!B1912=Assoziation!$B$2:$B$96) * (Species!C1912=Assoziation!$C$2:$C$96) * (Species!D1912=Assoziation!$D$2:$D$96),0)),"")))</f>
        <v>Cynosurion</v>
      </c>
      <c r="G1912" t="str" cm="1">
        <f t="array" ref="G1912">IF(E1912=Options!$A$3,INDEX(Klasse!$D$2:$D$42,MATCH(1,(A1912=Klasse!$A$2:$A$42) * (Species!B1912=Klasse!$B$2:$B$42),0)),IF(E1912=Options!$A$4,INDEX(Verband!$F$2:$F$179,MATCH(1,(A1912=Verband!$A$2:$A$179) * (Species!B1912=Verband!$B$2:$B$179) * (Species!C1912=Verband!$C$2:$C$179),0)),IF(E1912=Options!$A$5,INDEX(Assoziation!$G$2:$G$96,MATCH(1,(A1912=Assoziation!$A$2:$A$96) * (Species!B1912=Assoziation!$B$2:$B$96) * (Species!C1912=Assoziation!$C$2:$C$96) * (Species!D1912=Assoziation!$D$2:$D$96),0)),"")))</f>
        <v>Talfettweide (Kammgrasweide)</v>
      </c>
      <c r="H1912" s="11" t="s">
        <v>1789</v>
      </c>
      <c r="I1912" s="10">
        <v>1</v>
      </c>
      <c r="J1912" s="10">
        <v>0</v>
      </c>
      <c r="K1912" s="10">
        <v>0</v>
      </c>
      <c r="L1912" t="str">
        <f t="shared" si="164"/>
        <v xml:space="preserve">Trifolium </v>
      </c>
      <c r="M1912" t="str">
        <f t="shared" si="165"/>
        <v xml:space="preserve"> patens</v>
      </c>
      <c r="N1912" t="str">
        <f t="shared" si="166"/>
        <v/>
      </c>
      <c r="O1912" t="str">
        <f t="shared" si="163"/>
        <v>Species</v>
      </c>
      <c r="P1912" t="str">
        <f t="shared" si="167"/>
        <v>Schreb.</v>
      </c>
      <c r="Q1912" t="str">
        <f>LOOKUP(A1912,Formation!$A$2:$A$10,Formation!$B$2:$B$10)</f>
        <v>Grünland (Naturrasen, Wiesen und Weiden)</v>
      </c>
      <c r="R1912" t="str" cm="1">
        <f t="array" ref="R1912">INDEX(Klasse!$D$2:$D$42,MATCH(1,(A1912=Klasse!$A$2:$A$42) * (Species!B1912=Klasse!$B$2:$B$42),0))</f>
        <v>Fettwiesen und -weiden</v>
      </c>
    </row>
    <row r="1913" spans="1:18" x14ac:dyDescent="0.3">
      <c r="A1913" s="10">
        <v>4</v>
      </c>
      <c r="B1913" s="10">
        <v>5</v>
      </c>
      <c r="C1913" s="10">
        <v>3</v>
      </c>
      <c r="E1913" t="str">
        <f>IF(C1913="",Options!$A$3,IF(D1913="",Options!$A$4,Options!$A$5))</f>
        <v>Verband</v>
      </c>
      <c r="F1913" t="str" cm="1">
        <f t="array" ref="F1913">IF(E1913=Options!$A$3,"",IF(E1913=Options!$A$4,INDEX(Verband!$E$2:$E$179,MATCH(1,(A1913=Verband!$A$2:$A$179) * (Species!B1913=Verband!$B$2:$B$179) * (Species!C1913=Verband!$C$2:$C$179),0)),IF(E1913=Options!$A$5,INDEX(Assoziation!$F$2:$F$96,MATCH(1,(A1913=Assoziation!$A$2:$A$96) * (Species!B1913=Assoziation!$B$2:$B$96) * (Species!C1913=Assoziation!$C$2:$C$96) * (Species!D1913=Assoziation!$D$2:$D$96),0)),"")))</f>
        <v>Cynosurion</v>
      </c>
      <c r="G1913" t="str" cm="1">
        <f t="array" ref="G1913">IF(E1913=Options!$A$3,INDEX(Klasse!$D$2:$D$42,MATCH(1,(A1913=Klasse!$A$2:$A$42) * (Species!B1913=Klasse!$B$2:$B$42),0)),IF(E1913=Options!$A$4,INDEX(Verband!$F$2:$F$179,MATCH(1,(A1913=Verband!$A$2:$A$179) * (Species!B1913=Verband!$B$2:$B$179) * (Species!C1913=Verband!$C$2:$C$179),0)),IF(E1913=Options!$A$5,INDEX(Assoziation!$G$2:$G$96,MATCH(1,(A1913=Assoziation!$A$2:$A$96) * (Species!B1913=Assoziation!$B$2:$B$96) * (Species!C1913=Assoziation!$C$2:$C$96) * (Species!D1913=Assoziation!$D$2:$D$96),0)),"")))</f>
        <v>Talfettweide (Kammgrasweide)</v>
      </c>
      <c r="H1913" s="11" t="s">
        <v>1790</v>
      </c>
      <c r="I1913" s="10">
        <v>1</v>
      </c>
      <c r="J1913" s="10">
        <v>0</v>
      </c>
      <c r="K1913" s="10">
        <v>1</v>
      </c>
      <c r="L1913" t="str">
        <f t="shared" si="164"/>
        <v xml:space="preserve">Veronica </v>
      </c>
      <c r="M1913" t="str">
        <f t="shared" si="165"/>
        <v xml:space="preserve"> filiformis</v>
      </c>
      <c r="N1913" t="str">
        <f t="shared" si="166"/>
        <v/>
      </c>
      <c r="O1913" t="str">
        <f t="shared" si="163"/>
        <v>Species</v>
      </c>
      <c r="P1913" t="str">
        <f t="shared" si="167"/>
        <v>Sm.</v>
      </c>
      <c r="Q1913" t="str">
        <f>LOOKUP(A1913,Formation!$A$2:$A$10,Formation!$B$2:$B$10)</f>
        <v>Grünland (Naturrasen, Wiesen und Weiden)</v>
      </c>
      <c r="R1913" t="str" cm="1">
        <f t="array" ref="R1913">INDEX(Klasse!$D$2:$D$42,MATCH(1,(A1913=Klasse!$A$2:$A$42) * (Species!B1913=Klasse!$B$2:$B$42),0))</f>
        <v>Fettwiesen und -weiden</v>
      </c>
    </row>
    <row r="1914" spans="1:18" x14ac:dyDescent="0.3">
      <c r="A1914" s="10">
        <v>4</v>
      </c>
      <c r="B1914" s="10">
        <v>5</v>
      </c>
      <c r="C1914" s="10">
        <v>3</v>
      </c>
      <c r="E1914" t="str">
        <f>IF(C1914="",Options!$A$3,IF(D1914="",Options!$A$4,Options!$A$5))</f>
        <v>Verband</v>
      </c>
      <c r="F1914" t="str" cm="1">
        <f t="array" ref="F1914">IF(E1914=Options!$A$3,"",IF(E1914=Options!$A$4,INDEX(Verband!$E$2:$E$179,MATCH(1,(A1914=Verband!$A$2:$A$179) * (Species!B1914=Verband!$B$2:$B$179) * (Species!C1914=Verband!$C$2:$C$179),0)),IF(E1914=Options!$A$5,INDEX(Assoziation!$F$2:$F$96,MATCH(1,(A1914=Assoziation!$A$2:$A$96) * (Species!B1914=Assoziation!$B$2:$B$96) * (Species!C1914=Assoziation!$C$2:$C$96) * (Species!D1914=Assoziation!$D$2:$D$96),0)),"")))</f>
        <v>Cynosurion</v>
      </c>
      <c r="G1914" t="str" cm="1">
        <f t="array" ref="G1914">IF(E1914=Options!$A$3,INDEX(Klasse!$D$2:$D$42,MATCH(1,(A1914=Klasse!$A$2:$A$42) * (Species!B1914=Klasse!$B$2:$B$42),0)),IF(E1914=Options!$A$4,INDEX(Verband!$F$2:$F$179,MATCH(1,(A1914=Verband!$A$2:$A$179) * (Species!B1914=Verband!$B$2:$B$179) * (Species!C1914=Verband!$C$2:$C$179),0)),IF(E1914=Options!$A$5,INDEX(Assoziation!$G$2:$G$96,MATCH(1,(A1914=Assoziation!$A$2:$A$96) * (Species!B1914=Assoziation!$B$2:$B$96) * (Species!C1914=Assoziation!$C$2:$C$96) * (Species!D1914=Assoziation!$D$2:$D$96),0)),"")))</f>
        <v>Talfettweide (Kammgrasweide)</v>
      </c>
      <c r="H1914" s="11" t="s">
        <v>1695</v>
      </c>
      <c r="I1914" s="10">
        <v>0</v>
      </c>
      <c r="J1914" s="10">
        <v>0</v>
      </c>
      <c r="K1914" s="10">
        <v>0</v>
      </c>
      <c r="L1914" t="str">
        <f t="shared" si="164"/>
        <v xml:space="preserve">Achillea </v>
      </c>
      <c r="M1914" t="str">
        <f t="shared" si="165"/>
        <v xml:space="preserve"> millefolium</v>
      </c>
      <c r="N1914" t="str">
        <f t="shared" si="166"/>
        <v/>
      </c>
      <c r="O1914" t="str">
        <f t="shared" si="163"/>
        <v>Species</v>
      </c>
      <c r="P1914" t="str">
        <f t="shared" si="167"/>
        <v>L.</v>
      </c>
      <c r="Q1914" t="str">
        <f>LOOKUP(A1914,Formation!$A$2:$A$10,Formation!$B$2:$B$10)</f>
        <v>Grünland (Naturrasen, Wiesen und Weiden)</v>
      </c>
      <c r="R1914" t="str" cm="1">
        <f t="array" ref="R1914">INDEX(Klasse!$D$2:$D$42,MATCH(1,(A1914=Klasse!$A$2:$A$42) * (Species!B1914=Klasse!$B$2:$B$42),0))</f>
        <v>Fettwiesen und -weiden</v>
      </c>
    </row>
    <row r="1915" spans="1:18" x14ac:dyDescent="0.3">
      <c r="A1915" s="10">
        <v>4</v>
      </c>
      <c r="B1915" s="10">
        <v>5</v>
      </c>
      <c r="C1915" s="10">
        <v>3</v>
      </c>
      <c r="E1915" t="str">
        <f>IF(C1915="",Options!$A$3,IF(D1915="",Options!$A$4,Options!$A$5))</f>
        <v>Verband</v>
      </c>
      <c r="F1915" t="str" cm="1">
        <f t="array" ref="F1915">IF(E1915=Options!$A$3,"",IF(E1915=Options!$A$4,INDEX(Verband!$E$2:$E$179,MATCH(1,(A1915=Verband!$A$2:$A$179) * (Species!B1915=Verband!$B$2:$B$179) * (Species!C1915=Verband!$C$2:$C$179),0)),IF(E1915=Options!$A$5,INDEX(Assoziation!$F$2:$F$96,MATCH(1,(A1915=Assoziation!$A$2:$A$96) * (Species!B1915=Assoziation!$B$2:$B$96) * (Species!C1915=Assoziation!$C$2:$C$96) * (Species!D1915=Assoziation!$D$2:$D$96),0)),"")))</f>
        <v>Cynosurion</v>
      </c>
      <c r="G1915" t="str" cm="1">
        <f t="array" ref="G1915">IF(E1915=Options!$A$3,INDEX(Klasse!$D$2:$D$42,MATCH(1,(A1915=Klasse!$A$2:$A$42) * (Species!B1915=Klasse!$B$2:$B$42),0)),IF(E1915=Options!$A$4,INDEX(Verband!$F$2:$F$179,MATCH(1,(A1915=Verband!$A$2:$A$179) * (Species!B1915=Verband!$B$2:$B$179) * (Species!C1915=Verband!$C$2:$C$179),0)),IF(E1915=Options!$A$5,INDEX(Assoziation!$G$2:$G$96,MATCH(1,(A1915=Assoziation!$A$2:$A$96) * (Species!B1915=Assoziation!$B$2:$B$96) * (Species!C1915=Assoziation!$C$2:$C$96) * (Species!D1915=Assoziation!$D$2:$D$96),0)),"")))</f>
        <v>Talfettweide (Kammgrasweide)</v>
      </c>
      <c r="H1915" s="11" t="s">
        <v>1696</v>
      </c>
      <c r="I1915" s="10">
        <v>0</v>
      </c>
      <c r="J1915" s="10">
        <v>0</v>
      </c>
      <c r="K1915" s="10">
        <v>0</v>
      </c>
      <c r="L1915" t="str">
        <f t="shared" si="164"/>
        <v xml:space="preserve">Agrostis </v>
      </c>
      <c r="M1915" t="str">
        <f t="shared" si="165"/>
        <v xml:space="preserve"> capillaris</v>
      </c>
      <c r="N1915" t="str">
        <f t="shared" si="166"/>
        <v/>
      </c>
      <c r="O1915" t="str">
        <f t="shared" si="163"/>
        <v>Species</v>
      </c>
      <c r="P1915" t="str">
        <f t="shared" si="167"/>
        <v>L.</v>
      </c>
      <c r="Q1915" t="str">
        <f>LOOKUP(A1915,Formation!$A$2:$A$10,Formation!$B$2:$B$10)</f>
        <v>Grünland (Naturrasen, Wiesen und Weiden)</v>
      </c>
      <c r="R1915" t="str" cm="1">
        <f t="array" ref="R1915">INDEX(Klasse!$D$2:$D$42,MATCH(1,(A1915=Klasse!$A$2:$A$42) * (Species!B1915=Klasse!$B$2:$B$42),0))</f>
        <v>Fettwiesen und -weiden</v>
      </c>
    </row>
    <row r="1916" spans="1:18" x14ac:dyDescent="0.3">
      <c r="A1916" s="10">
        <v>4</v>
      </c>
      <c r="B1916" s="10">
        <v>5</v>
      </c>
      <c r="C1916" s="10">
        <v>3</v>
      </c>
      <c r="E1916" t="str">
        <f>IF(C1916="",Options!$A$3,IF(D1916="",Options!$A$4,Options!$A$5))</f>
        <v>Verband</v>
      </c>
      <c r="F1916" t="str" cm="1">
        <f t="array" ref="F1916">IF(E1916=Options!$A$3,"",IF(E1916=Options!$A$4,INDEX(Verband!$E$2:$E$179,MATCH(1,(A1916=Verband!$A$2:$A$179) * (Species!B1916=Verband!$B$2:$B$179) * (Species!C1916=Verband!$C$2:$C$179),0)),IF(E1916=Options!$A$5,INDEX(Assoziation!$F$2:$F$96,MATCH(1,(A1916=Assoziation!$A$2:$A$96) * (Species!B1916=Assoziation!$B$2:$B$96) * (Species!C1916=Assoziation!$C$2:$C$96) * (Species!D1916=Assoziation!$D$2:$D$96),0)),"")))</f>
        <v>Cynosurion</v>
      </c>
      <c r="G1916" t="str" cm="1">
        <f t="array" ref="G1916">IF(E1916=Options!$A$3,INDEX(Klasse!$D$2:$D$42,MATCH(1,(A1916=Klasse!$A$2:$A$42) * (Species!B1916=Klasse!$B$2:$B$42),0)),IF(E1916=Options!$A$4,INDEX(Verband!$F$2:$F$179,MATCH(1,(A1916=Verband!$A$2:$A$179) * (Species!B1916=Verband!$B$2:$B$179) * (Species!C1916=Verband!$C$2:$C$179),0)),IF(E1916=Options!$A$5,INDEX(Assoziation!$G$2:$G$96,MATCH(1,(A1916=Assoziation!$A$2:$A$96) * (Species!B1916=Assoziation!$B$2:$B$96) * (Species!C1916=Assoziation!$C$2:$C$96) * (Species!D1916=Assoziation!$D$2:$D$96),0)),"")))</f>
        <v>Talfettweide (Kammgrasweide)</v>
      </c>
      <c r="H1916" s="11" t="s">
        <v>1791</v>
      </c>
      <c r="I1916" s="10">
        <v>0</v>
      </c>
      <c r="J1916" s="10">
        <v>0</v>
      </c>
      <c r="K1916" s="10">
        <v>0</v>
      </c>
      <c r="L1916" t="str">
        <f t="shared" si="164"/>
        <v xml:space="preserve">Alchemilla </v>
      </c>
      <c r="M1916" t="str">
        <f t="shared" si="165"/>
        <v xml:space="preserve"> vulgaris</v>
      </c>
      <c r="N1916" t="str">
        <f t="shared" si="166"/>
        <v/>
      </c>
      <c r="O1916" t="str">
        <f t="shared" si="163"/>
        <v>aggr</v>
      </c>
      <c r="P1916" t="str">
        <f t="shared" si="167"/>
        <v/>
      </c>
      <c r="Q1916" t="str">
        <f>LOOKUP(A1916,Formation!$A$2:$A$10,Formation!$B$2:$B$10)</f>
        <v>Grünland (Naturrasen, Wiesen und Weiden)</v>
      </c>
      <c r="R1916" t="str" cm="1">
        <f t="array" ref="R1916">INDEX(Klasse!$D$2:$D$42,MATCH(1,(A1916=Klasse!$A$2:$A$42) * (Species!B1916=Klasse!$B$2:$B$42),0))</f>
        <v>Fettwiesen und -weiden</v>
      </c>
    </row>
    <row r="1917" spans="1:18" x14ac:dyDescent="0.3">
      <c r="A1917" s="10">
        <v>4</v>
      </c>
      <c r="B1917" s="10">
        <v>5</v>
      </c>
      <c r="C1917" s="10">
        <v>3</v>
      </c>
      <c r="E1917" t="str">
        <f>IF(C1917="",Options!$A$3,IF(D1917="",Options!$A$4,Options!$A$5))</f>
        <v>Verband</v>
      </c>
      <c r="F1917" t="str" cm="1">
        <f t="array" ref="F1917">IF(E1917=Options!$A$3,"",IF(E1917=Options!$A$4,INDEX(Verband!$E$2:$E$179,MATCH(1,(A1917=Verband!$A$2:$A$179) * (Species!B1917=Verband!$B$2:$B$179) * (Species!C1917=Verband!$C$2:$C$179),0)),IF(E1917=Options!$A$5,INDEX(Assoziation!$F$2:$F$96,MATCH(1,(A1917=Assoziation!$A$2:$A$96) * (Species!B1917=Assoziation!$B$2:$B$96) * (Species!C1917=Assoziation!$C$2:$C$96) * (Species!D1917=Assoziation!$D$2:$D$96),0)),"")))</f>
        <v>Cynosurion</v>
      </c>
      <c r="G1917" t="str" cm="1">
        <f t="array" ref="G1917">IF(E1917=Options!$A$3,INDEX(Klasse!$D$2:$D$42,MATCH(1,(A1917=Klasse!$A$2:$A$42) * (Species!B1917=Klasse!$B$2:$B$42),0)),IF(E1917=Options!$A$4,INDEX(Verband!$F$2:$F$179,MATCH(1,(A1917=Verband!$A$2:$A$179) * (Species!B1917=Verband!$B$2:$B$179) * (Species!C1917=Verband!$C$2:$C$179),0)),IF(E1917=Options!$A$5,INDEX(Assoziation!$G$2:$G$96,MATCH(1,(A1917=Assoziation!$A$2:$A$96) * (Species!B1917=Assoziation!$B$2:$B$96) * (Species!C1917=Assoziation!$C$2:$C$96) * (Species!D1917=Assoziation!$D$2:$D$96),0)),"")))</f>
        <v>Talfettweide (Kammgrasweide)</v>
      </c>
      <c r="H1917" s="11" t="s">
        <v>1698</v>
      </c>
      <c r="I1917" s="10">
        <v>0</v>
      </c>
      <c r="J1917" s="10">
        <v>1</v>
      </c>
      <c r="K1917" s="10">
        <v>0</v>
      </c>
      <c r="L1917" t="str">
        <f t="shared" si="164"/>
        <v xml:space="preserve">Bellis </v>
      </c>
      <c r="M1917" t="str">
        <f t="shared" si="165"/>
        <v xml:space="preserve"> perennis</v>
      </c>
      <c r="N1917" t="str">
        <f t="shared" si="166"/>
        <v/>
      </c>
      <c r="O1917" t="str">
        <f t="shared" si="163"/>
        <v>Species</v>
      </c>
      <c r="P1917" t="str">
        <f t="shared" si="167"/>
        <v>L.</v>
      </c>
      <c r="Q1917" t="str">
        <f>LOOKUP(A1917,Formation!$A$2:$A$10,Formation!$B$2:$B$10)</f>
        <v>Grünland (Naturrasen, Wiesen und Weiden)</v>
      </c>
      <c r="R1917" t="str" cm="1">
        <f t="array" ref="R1917">INDEX(Klasse!$D$2:$D$42,MATCH(1,(A1917=Klasse!$A$2:$A$42) * (Species!B1917=Klasse!$B$2:$B$42),0))</f>
        <v>Fettwiesen und -weiden</v>
      </c>
    </row>
    <row r="1918" spans="1:18" x14ac:dyDescent="0.3">
      <c r="A1918" s="10">
        <v>4</v>
      </c>
      <c r="B1918" s="10">
        <v>5</v>
      </c>
      <c r="C1918" s="10">
        <v>3</v>
      </c>
      <c r="E1918" t="str">
        <f>IF(C1918="",Options!$A$3,IF(D1918="",Options!$A$4,Options!$A$5))</f>
        <v>Verband</v>
      </c>
      <c r="F1918" t="str" cm="1">
        <f t="array" ref="F1918">IF(E1918=Options!$A$3,"",IF(E1918=Options!$A$4,INDEX(Verband!$E$2:$E$179,MATCH(1,(A1918=Verband!$A$2:$A$179) * (Species!B1918=Verband!$B$2:$B$179) * (Species!C1918=Verband!$C$2:$C$179),0)),IF(E1918=Options!$A$5,INDEX(Assoziation!$F$2:$F$96,MATCH(1,(A1918=Assoziation!$A$2:$A$96) * (Species!B1918=Assoziation!$B$2:$B$96) * (Species!C1918=Assoziation!$C$2:$C$96) * (Species!D1918=Assoziation!$D$2:$D$96),0)),"")))</f>
        <v>Cynosurion</v>
      </c>
      <c r="G1918" t="str" cm="1">
        <f t="array" ref="G1918">IF(E1918=Options!$A$3,INDEX(Klasse!$D$2:$D$42,MATCH(1,(A1918=Klasse!$A$2:$A$42) * (Species!B1918=Klasse!$B$2:$B$42),0)),IF(E1918=Options!$A$4,INDEX(Verband!$F$2:$F$179,MATCH(1,(A1918=Verband!$A$2:$A$179) * (Species!B1918=Verband!$B$2:$B$179) * (Species!C1918=Verband!$C$2:$C$179),0)),IF(E1918=Options!$A$5,INDEX(Assoziation!$G$2:$G$96,MATCH(1,(A1918=Assoziation!$A$2:$A$96) * (Species!B1918=Assoziation!$B$2:$B$96) * (Species!C1918=Assoziation!$C$2:$C$96) * (Species!D1918=Assoziation!$D$2:$D$96),0)),"")))</f>
        <v>Talfettweide (Kammgrasweide)</v>
      </c>
      <c r="H1918" s="11" t="s">
        <v>1792</v>
      </c>
      <c r="I1918" s="10">
        <v>0</v>
      </c>
      <c r="J1918" s="10">
        <v>0</v>
      </c>
      <c r="K1918" s="10">
        <v>0</v>
      </c>
      <c r="L1918" t="str">
        <f t="shared" si="164"/>
        <v xml:space="preserve">Bromus </v>
      </c>
      <c r="M1918" t="str">
        <f t="shared" si="165"/>
        <v xml:space="preserve"> commutatus</v>
      </c>
      <c r="N1918" t="str">
        <f t="shared" si="166"/>
        <v/>
      </c>
      <c r="O1918" t="str">
        <f t="shared" si="163"/>
        <v>Species</v>
      </c>
      <c r="P1918" t="str">
        <f t="shared" si="167"/>
        <v>Schrad.</v>
      </c>
      <c r="Q1918" t="str">
        <f>LOOKUP(A1918,Formation!$A$2:$A$10,Formation!$B$2:$B$10)</f>
        <v>Grünland (Naturrasen, Wiesen und Weiden)</v>
      </c>
      <c r="R1918" t="str" cm="1">
        <f t="array" ref="R1918">INDEX(Klasse!$D$2:$D$42,MATCH(1,(A1918=Klasse!$A$2:$A$42) * (Species!B1918=Klasse!$B$2:$B$42),0))</f>
        <v>Fettwiesen und -weiden</v>
      </c>
    </row>
    <row r="1919" spans="1:18" x14ac:dyDescent="0.3">
      <c r="A1919" s="10">
        <v>4</v>
      </c>
      <c r="B1919" s="10">
        <v>5</v>
      </c>
      <c r="C1919" s="10">
        <v>3</v>
      </c>
      <c r="E1919" t="str">
        <f>IF(C1919="",Options!$A$3,IF(D1919="",Options!$A$4,Options!$A$5))</f>
        <v>Verband</v>
      </c>
      <c r="F1919" t="str" cm="1">
        <f t="array" ref="F1919">IF(E1919=Options!$A$3,"",IF(E1919=Options!$A$4,INDEX(Verband!$E$2:$E$179,MATCH(1,(A1919=Verband!$A$2:$A$179) * (Species!B1919=Verband!$B$2:$B$179) * (Species!C1919=Verband!$C$2:$C$179),0)),IF(E1919=Options!$A$5,INDEX(Assoziation!$F$2:$F$96,MATCH(1,(A1919=Assoziation!$A$2:$A$96) * (Species!B1919=Assoziation!$B$2:$B$96) * (Species!C1919=Assoziation!$C$2:$C$96) * (Species!D1919=Assoziation!$D$2:$D$96),0)),"")))</f>
        <v>Cynosurion</v>
      </c>
      <c r="G1919" t="str" cm="1">
        <f t="array" ref="G1919">IF(E1919=Options!$A$3,INDEX(Klasse!$D$2:$D$42,MATCH(1,(A1919=Klasse!$A$2:$A$42) * (Species!B1919=Klasse!$B$2:$B$42),0)),IF(E1919=Options!$A$4,INDEX(Verband!$F$2:$F$179,MATCH(1,(A1919=Verband!$A$2:$A$179) * (Species!B1919=Verband!$B$2:$B$179) * (Species!C1919=Verband!$C$2:$C$179),0)),IF(E1919=Options!$A$5,INDEX(Assoziation!$G$2:$G$96,MATCH(1,(A1919=Assoziation!$A$2:$A$96) * (Species!B1919=Assoziation!$B$2:$B$96) * (Species!C1919=Assoziation!$C$2:$C$96) * (Species!D1919=Assoziation!$D$2:$D$96),0)),"")))</f>
        <v>Talfettweide (Kammgrasweide)</v>
      </c>
      <c r="H1919" s="11" t="s">
        <v>1793</v>
      </c>
      <c r="I1919" s="10">
        <v>0</v>
      </c>
      <c r="J1919" s="10">
        <v>0</v>
      </c>
      <c r="K1919" s="10">
        <v>0</v>
      </c>
      <c r="L1919" t="str">
        <f t="shared" si="164"/>
        <v xml:space="preserve">Carum </v>
      </c>
      <c r="M1919" t="str">
        <f t="shared" si="165"/>
        <v xml:space="preserve"> carvi</v>
      </c>
      <c r="N1919" t="str">
        <f t="shared" si="166"/>
        <v/>
      </c>
      <c r="O1919" t="str">
        <f t="shared" si="163"/>
        <v>Species</v>
      </c>
      <c r="P1919" t="str">
        <f t="shared" si="167"/>
        <v>L.</v>
      </c>
      <c r="Q1919" t="str">
        <f>LOOKUP(A1919,Formation!$A$2:$A$10,Formation!$B$2:$B$10)</f>
        <v>Grünland (Naturrasen, Wiesen und Weiden)</v>
      </c>
      <c r="R1919" t="str" cm="1">
        <f t="array" ref="R1919">INDEX(Klasse!$D$2:$D$42,MATCH(1,(A1919=Klasse!$A$2:$A$42) * (Species!B1919=Klasse!$B$2:$B$42),0))</f>
        <v>Fettwiesen und -weiden</v>
      </c>
    </row>
    <row r="1920" spans="1:18" x14ac:dyDescent="0.3">
      <c r="A1920" s="10">
        <v>4</v>
      </c>
      <c r="B1920" s="10">
        <v>5</v>
      </c>
      <c r="C1920" s="10">
        <v>3</v>
      </c>
      <c r="E1920" t="str">
        <f>IF(C1920="",Options!$A$3,IF(D1920="",Options!$A$4,Options!$A$5))</f>
        <v>Verband</v>
      </c>
      <c r="F1920" t="str" cm="1">
        <f t="array" ref="F1920">IF(E1920=Options!$A$3,"",IF(E1920=Options!$A$4,INDEX(Verband!$E$2:$E$179,MATCH(1,(A1920=Verband!$A$2:$A$179) * (Species!B1920=Verband!$B$2:$B$179) * (Species!C1920=Verband!$C$2:$C$179),0)),IF(E1920=Options!$A$5,INDEX(Assoziation!$F$2:$F$96,MATCH(1,(A1920=Assoziation!$A$2:$A$96) * (Species!B1920=Assoziation!$B$2:$B$96) * (Species!C1920=Assoziation!$C$2:$C$96) * (Species!D1920=Assoziation!$D$2:$D$96),0)),"")))</f>
        <v>Cynosurion</v>
      </c>
      <c r="G1920" t="str" cm="1">
        <f t="array" ref="G1920">IF(E1920=Options!$A$3,INDEX(Klasse!$D$2:$D$42,MATCH(1,(A1920=Klasse!$A$2:$A$42) * (Species!B1920=Klasse!$B$2:$B$42),0)),IF(E1920=Options!$A$4,INDEX(Verband!$F$2:$F$179,MATCH(1,(A1920=Verband!$A$2:$A$179) * (Species!B1920=Verband!$B$2:$B$179) * (Species!C1920=Verband!$C$2:$C$179),0)),IF(E1920=Options!$A$5,INDEX(Assoziation!$G$2:$G$96,MATCH(1,(A1920=Assoziation!$A$2:$A$96) * (Species!B1920=Assoziation!$B$2:$B$96) * (Species!C1920=Assoziation!$C$2:$C$96) * (Species!D1920=Assoziation!$D$2:$D$96),0)),"")))</f>
        <v>Talfettweide (Kammgrasweide)</v>
      </c>
      <c r="H1920" s="11" t="s">
        <v>1701</v>
      </c>
      <c r="I1920" s="10">
        <v>0</v>
      </c>
      <c r="J1920" s="10">
        <v>0</v>
      </c>
      <c r="K1920" s="10">
        <v>0</v>
      </c>
      <c r="L1920" t="str">
        <f t="shared" si="164"/>
        <v xml:space="preserve">Cerastium </v>
      </c>
      <c r="M1920" t="str">
        <f t="shared" si="165"/>
        <v xml:space="preserve"> fontanum</v>
      </c>
      <c r="N1920" t="str">
        <f t="shared" si="166"/>
        <v>vulgare</v>
      </c>
      <c r="O1920" t="str">
        <f t="shared" si="163"/>
        <v>Subspecies</v>
      </c>
      <c r="P1920" t="str">
        <f t="shared" si="167"/>
        <v/>
      </c>
      <c r="Q1920" t="str">
        <f>LOOKUP(A1920,Formation!$A$2:$A$10,Formation!$B$2:$B$10)</f>
        <v>Grünland (Naturrasen, Wiesen und Weiden)</v>
      </c>
      <c r="R1920" t="str" cm="1">
        <f t="array" ref="R1920">INDEX(Klasse!$D$2:$D$42,MATCH(1,(A1920=Klasse!$A$2:$A$42) * (Species!B1920=Klasse!$B$2:$B$42),0))</f>
        <v>Fettwiesen und -weiden</v>
      </c>
    </row>
    <row r="1921" spans="1:18" x14ac:dyDescent="0.3">
      <c r="A1921" s="10">
        <v>4</v>
      </c>
      <c r="B1921" s="10">
        <v>5</v>
      </c>
      <c r="C1921" s="10">
        <v>3</v>
      </c>
      <c r="E1921" t="str">
        <f>IF(C1921="",Options!$A$3,IF(D1921="",Options!$A$4,Options!$A$5))</f>
        <v>Verband</v>
      </c>
      <c r="F1921" t="str" cm="1">
        <f t="array" ref="F1921">IF(E1921=Options!$A$3,"",IF(E1921=Options!$A$4,INDEX(Verband!$E$2:$E$179,MATCH(1,(A1921=Verband!$A$2:$A$179) * (Species!B1921=Verband!$B$2:$B$179) * (Species!C1921=Verband!$C$2:$C$179),0)),IF(E1921=Options!$A$5,INDEX(Assoziation!$F$2:$F$96,MATCH(1,(A1921=Assoziation!$A$2:$A$96) * (Species!B1921=Assoziation!$B$2:$B$96) * (Species!C1921=Assoziation!$C$2:$C$96) * (Species!D1921=Assoziation!$D$2:$D$96),0)),"")))</f>
        <v>Cynosurion</v>
      </c>
      <c r="G1921" t="str" cm="1">
        <f t="array" ref="G1921">IF(E1921=Options!$A$3,INDEX(Klasse!$D$2:$D$42,MATCH(1,(A1921=Klasse!$A$2:$A$42) * (Species!B1921=Klasse!$B$2:$B$42),0)),IF(E1921=Options!$A$4,INDEX(Verband!$F$2:$F$179,MATCH(1,(A1921=Verband!$A$2:$A$179) * (Species!B1921=Verband!$B$2:$B$179) * (Species!C1921=Verband!$C$2:$C$179),0)),IF(E1921=Options!$A$5,INDEX(Assoziation!$G$2:$G$96,MATCH(1,(A1921=Assoziation!$A$2:$A$96) * (Species!B1921=Assoziation!$B$2:$B$96) * (Species!C1921=Assoziation!$C$2:$C$96) * (Species!D1921=Assoziation!$D$2:$D$96),0)),"")))</f>
        <v>Talfettweide (Kammgrasweide)</v>
      </c>
      <c r="H1921" s="11" t="s">
        <v>1794</v>
      </c>
      <c r="I1921" s="10">
        <v>0</v>
      </c>
      <c r="J1921" s="10">
        <v>0</v>
      </c>
      <c r="K1921" s="10">
        <v>0</v>
      </c>
      <c r="L1921" t="str">
        <f t="shared" si="164"/>
        <v xml:space="preserve">Cirsium </v>
      </c>
      <c r="M1921" t="str">
        <f t="shared" si="165"/>
        <v xml:space="preserve"> arvense</v>
      </c>
      <c r="N1921" t="str">
        <f t="shared" si="166"/>
        <v/>
      </c>
      <c r="O1921" t="str">
        <f t="shared" si="163"/>
        <v>Species</v>
      </c>
      <c r="P1921" t="str">
        <f t="shared" si="167"/>
        <v>(L.) Scop.</v>
      </c>
      <c r="Q1921" t="str">
        <f>LOOKUP(A1921,Formation!$A$2:$A$10,Formation!$B$2:$B$10)</f>
        <v>Grünland (Naturrasen, Wiesen und Weiden)</v>
      </c>
      <c r="R1921" t="str" cm="1">
        <f t="array" ref="R1921">INDEX(Klasse!$D$2:$D$42,MATCH(1,(A1921=Klasse!$A$2:$A$42) * (Species!B1921=Klasse!$B$2:$B$42),0))</f>
        <v>Fettwiesen und -weiden</v>
      </c>
    </row>
    <row r="1922" spans="1:18" x14ac:dyDescent="0.3">
      <c r="A1922" s="10">
        <v>4</v>
      </c>
      <c r="B1922" s="10">
        <v>5</v>
      </c>
      <c r="C1922" s="10">
        <v>3</v>
      </c>
      <c r="E1922" t="str">
        <f>IF(C1922="",Options!$A$3,IF(D1922="",Options!$A$4,Options!$A$5))</f>
        <v>Verband</v>
      </c>
      <c r="F1922" t="str" cm="1">
        <f t="array" ref="F1922">IF(E1922=Options!$A$3,"",IF(E1922=Options!$A$4,INDEX(Verband!$E$2:$E$179,MATCH(1,(A1922=Verband!$A$2:$A$179) * (Species!B1922=Verband!$B$2:$B$179) * (Species!C1922=Verband!$C$2:$C$179),0)),IF(E1922=Options!$A$5,INDEX(Assoziation!$F$2:$F$96,MATCH(1,(A1922=Assoziation!$A$2:$A$96) * (Species!B1922=Assoziation!$B$2:$B$96) * (Species!C1922=Assoziation!$C$2:$C$96) * (Species!D1922=Assoziation!$D$2:$D$96),0)),"")))</f>
        <v>Cynosurion</v>
      </c>
      <c r="G1922" t="str" cm="1">
        <f t="array" ref="G1922">IF(E1922=Options!$A$3,INDEX(Klasse!$D$2:$D$42,MATCH(1,(A1922=Klasse!$A$2:$A$42) * (Species!B1922=Klasse!$B$2:$B$42),0)),IF(E1922=Options!$A$4,INDEX(Verband!$F$2:$F$179,MATCH(1,(A1922=Verband!$A$2:$A$179) * (Species!B1922=Verband!$B$2:$B$179) * (Species!C1922=Verband!$C$2:$C$179),0)),IF(E1922=Options!$A$5,INDEX(Assoziation!$G$2:$G$96,MATCH(1,(A1922=Assoziation!$A$2:$A$96) * (Species!B1922=Assoziation!$B$2:$B$96) * (Species!C1922=Assoziation!$C$2:$C$96) * (Species!D1922=Assoziation!$D$2:$D$96),0)),"")))</f>
        <v>Talfettweide (Kammgrasweide)</v>
      </c>
      <c r="H1922" s="11" t="s">
        <v>1795</v>
      </c>
      <c r="I1922" s="10">
        <v>0</v>
      </c>
      <c r="J1922" s="10">
        <v>1</v>
      </c>
      <c r="K1922" s="10">
        <v>0</v>
      </c>
      <c r="L1922" t="str">
        <f t="shared" si="164"/>
        <v xml:space="preserve">Cynosurus </v>
      </c>
      <c r="M1922" t="str">
        <f t="shared" si="165"/>
        <v xml:space="preserve"> cristatus</v>
      </c>
      <c r="N1922" t="str">
        <f t="shared" si="166"/>
        <v/>
      </c>
      <c r="O1922" t="str">
        <f t="shared" si="163"/>
        <v>Species</v>
      </c>
      <c r="P1922" t="str">
        <f t="shared" si="167"/>
        <v>L.</v>
      </c>
      <c r="Q1922" t="str">
        <f>LOOKUP(A1922,Formation!$A$2:$A$10,Formation!$B$2:$B$10)</f>
        <v>Grünland (Naturrasen, Wiesen und Weiden)</v>
      </c>
      <c r="R1922" t="str" cm="1">
        <f t="array" ref="R1922">INDEX(Klasse!$D$2:$D$42,MATCH(1,(A1922=Klasse!$A$2:$A$42) * (Species!B1922=Klasse!$B$2:$B$42),0))</f>
        <v>Fettwiesen und -weiden</v>
      </c>
    </row>
    <row r="1923" spans="1:18" x14ac:dyDescent="0.3">
      <c r="A1923" s="10">
        <v>4</v>
      </c>
      <c r="B1923" s="10">
        <v>5</v>
      </c>
      <c r="C1923" s="10">
        <v>3</v>
      </c>
      <c r="E1923" t="str">
        <f>IF(C1923="",Options!$A$3,IF(D1923="",Options!$A$4,Options!$A$5))</f>
        <v>Verband</v>
      </c>
      <c r="F1923" t="str" cm="1">
        <f t="array" ref="F1923">IF(E1923=Options!$A$3,"",IF(E1923=Options!$A$4,INDEX(Verband!$E$2:$E$179,MATCH(1,(A1923=Verband!$A$2:$A$179) * (Species!B1923=Verband!$B$2:$B$179) * (Species!C1923=Verband!$C$2:$C$179),0)),IF(E1923=Options!$A$5,INDEX(Assoziation!$F$2:$F$96,MATCH(1,(A1923=Assoziation!$A$2:$A$96) * (Species!B1923=Assoziation!$B$2:$B$96) * (Species!C1923=Assoziation!$C$2:$C$96) * (Species!D1923=Assoziation!$D$2:$D$96),0)),"")))</f>
        <v>Cynosurion</v>
      </c>
      <c r="G1923" t="str" cm="1">
        <f t="array" ref="G1923">IF(E1923=Options!$A$3,INDEX(Klasse!$D$2:$D$42,MATCH(1,(A1923=Klasse!$A$2:$A$42) * (Species!B1923=Klasse!$B$2:$B$42),0)),IF(E1923=Options!$A$4,INDEX(Verband!$F$2:$F$179,MATCH(1,(A1923=Verband!$A$2:$A$179) * (Species!B1923=Verband!$B$2:$B$179) * (Species!C1923=Verband!$C$2:$C$179),0)),IF(E1923=Options!$A$5,INDEX(Assoziation!$G$2:$G$96,MATCH(1,(A1923=Assoziation!$A$2:$A$96) * (Species!B1923=Assoziation!$B$2:$B$96) * (Species!C1923=Assoziation!$C$2:$C$96) * (Species!D1923=Assoziation!$D$2:$D$96),0)),"")))</f>
        <v>Talfettweide (Kammgrasweide)</v>
      </c>
      <c r="H1923" s="11" t="s">
        <v>1702</v>
      </c>
      <c r="I1923" s="10">
        <v>0</v>
      </c>
      <c r="J1923" s="10">
        <v>0</v>
      </c>
      <c r="K1923" s="10">
        <v>0</v>
      </c>
      <c r="L1923" t="str">
        <f t="shared" si="164"/>
        <v xml:space="preserve">Dactylis </v>
      </c>
      <c r="M1923" t="str">
        <f t="shared" si="165"/>
        <v xml:space="preserve"> glomerata</v>
      </c>
      <c r="N1923" t="str">
        <f t="shared" si="166"/>
        <v/>
      </c>
      <c r="O1923" t="str">
        <f t="shared" ref="O1923:O1986" si="168">IF(COUNTIF(H1923,"*subsp.*"),"Subspecies",IF(COUNTIF(H1923,"*aggr.*"),"aggr",IF(COUNTIF(H1923,"*×*"),"Species",IF(COUNTIF(H1923,"* *"),IF(EXACT(MID(H1923,FIND(" ",H1923)+1,1),UPPER(MID(H1923,FIND(" ",H1923)+1,1))),"Genus","Species"),"Genus"))))</f>
        <v>Species</v>
      </c>
      <c r="P1923" t="str">
        <f t="shared" si="167"/>
        <v>L.</v>
      </c>
      <c r="Q1923" t="str">
        <f>LOOKUP(A1923,Formation!$A$2:$A$10,Formation!$B$2:$B$10)</f>
        <v>Grünland (Naturrasen, Wiesen und Weiden)</v>
      </c>
      <c r="R1923" t="str" cm="1">
        <f t="array" ref="R1923">INDEX(Klasse!$D$2:$D$42,MATCH(1,(A1923=Klasse!$A$2:$A$42) * (Species!B1923=Klasse!$B$2:$B$42),0))</f>
        <v>Fettwiesen und -weiden</v>
      </c>
    </row>
    <row r="1924" spans="1:18" x14ac:dyDescent="0.3">
      <c r="A1924" s="10">
        <v>4</v>
      </c>
      <c r="B1924" s="10">
        <v>5</v>
      </c>
      <c r="C1924" s="10">
        <v>3</v>
      </c>
      <c r="E1924" t="str">
        <f>IF(C1924="",Options!$A$3,IF(D1924="",Options!$A$4,Options!$A$5))</f>
        <v>Verband</v>
      </c>
      <c r="F1924" t="str" cm="1">
        <f t="array" ref="F1924">IF(E1924=Options!$A$3,"",IF(E1924=Options!$A$4,INDEX(Verband!$E$2:$E$179,MATCH(1,(A1924=Verband!$A$2:$A$179) * (Species!B1924=Verband!$B$2:$B$179) * (Species!C1924=Verband!$C$2:$C$179),0)),IF(E1924=Options!$A$5,INDEX(Assoziation!$F$2:$F$96,MATCH(1,(A1924=Assoziation!$A$2:$A$96) * (Species!B1924=Assoziation!$B$2:$B$96) * (Species!C1924=Assoziation!$C$2:$C$96) * (Species!D1924=Assoziation!$D$2:$D$96),0)),"")))</f>
        <v>Cynosurion</v>
      </c>
      <c r="G1924" t="str" cm="1">
        <f t="array" ref="G1924">IF(E1924=Options!$A$3,INDEX(Klasse!$D$2:$D$42,MATCH(1,(A1924=Klasse!$A$2:$A$42) * (Species!B1924=Klasse!$B$2:$B$42),0)),IF(E1924=Options!$A$4,INDEX(Verband!$F$2:$F$179,MATCH(1,(A1924=Verband!$A$2:$A$179) * (Species!B1924=Verband!$B$2:$B$179) * (Species!C1924=Verband!$C$2:$C$179),0)),IF(E1924=Options!$A$5,INDEX(Assoziation!$G$2:$G$96,MATCH(1,(A1924=Assoziation!$A$2:$A$96) * (Species!B1924=Assoziation!$B$2:$B$96) * (Species!C1924=Assoziation!$C$2:$C$96) * (Species!D1924=Assoziation!$D$2:$D$96),0)),"")))</f>
        <v>Talfettweide (Kammgrasweide)</v>
      </c>
      <c r="H1924" s="11" t="s">
        <v>1796</v>
      </c>
      <c r="I1924" s="10">
        <v>0</v>
      </c>
      <c r="J1924" s="10">
        <v>0</v>
      </c>
      <c r="K1924" s="10">
        <v>0</v>
      </c>
      <c r="L1924" t="str">
        <f t="shared" si="164"/>
        <v xml:space="preserve">Euphrasia </v>
      </c>
      <c r="M1924" t="str">
        <f t="shared" si="165"/>
        <v xml:space="preserve"> rostkoviana</v>
      </c>
      <c r="N1924" t="str">
        <f t="shared" si="166"/>
        <v>rostkoviana</v>
      </c>
      <c r="O1924" t="str">
        <f t="shared" si="168"/>
        <v>Subspecies</v>
      </c>
      <c r="P1924" t="str">
        <f t="shared" si="167"/>
        <v/>
      </c>
      <c r="Q1924" t="str">
        <f>LOOKUP(A1924,Formation!$A$2:$A$10,Formation!$B$2:$B$10)</f>
        <v>Grünland (Naturrasen, Wiesen und Weiden)</v>
      </c>
      <c r="R1924" t="str" cm="1">
        <f t="array" ref="R1924">INDEX(Klasse!$D$2:$D$42,MATCH(1,(A1924=Klasse!$A$2:$A$42) * (Species!B1924=Klasse!$B$2:$B$42),0))</f>
        <v>Fettwiesen und -weiden</v>
      </c>
    </row>
    <row r="1925" spans="1:18" x14ac:dyDescent="0.3">
      <c r="A1925" s="10">
        <v>4</v>
      </c>
      <c r="B1925" s="10">
        <v>5</v>
      </c>
      <c r="C1925" s="10">
        <v>3</v>
      </c>
      <c r="E1925" t="str">
        <f>IF(C1925="",Options!$A$3,IF(D1925="",Options!$A$4,Options!$A$5))</f>
        <v>Verband</v>
      </c>
      <c r="F1925" t="str" cm="1">
        <f t="array" ref="F1925">IF(E1925=Options!$A$3,"",IF(E1925=Options!$A$4,INDEX(Verband!$E$2:$E$179,MATCH(1,(A1925=Verband!$A$2:$A$179) * (Species!B1925=Verband!$B$2:$B$179) * (Species!C1925=Verband!$C$2:$C$179),0)),IF(E1925=Options!$A$5,INDEX(Assoziation!$F$2:$F$96,MATCH(1,(A1925=Assoziation!$A$2:$A$96) * (Species!B1925=Assoziation!$B$2:$B$96) * (Species!C1925=Assoziation!$C$2:$C$96) * (Species!D1925=Assoziation!$D$2:$D$96),0)),"")))</f>
        <v>Cynosurion</v>
      </c>
      <c r="G1925" t="str" cm="1">
        <f t="array" ref="G1925">IF(E1925=Options!$A$3,INDEX(Klasse!$D$2:$D$42,MATCH(1,(A1925=Klasse!$A$2:$A$42) * (Species!B1925=Klasse!$B$2:$B$42),0)),IF(E1925=Options!$A$4,INDEX(Verband!$F$2:$F$179,MATCH(1,(A1925=Verband!$A$2:$A$179) * (Species!B1925=Verband!$B$2:$B$179) * (Species!C1925=Verband!$C$2:$C$179),0)),IF(E1925=Options!$A$5,INDEX(Assoziation!$G$2:$G$96,MATCH(1,(A1925=Assoziation!$A$2:$A$96) * (Species!B1925=Assoziation!$B$2:$B$96) * (Species!C1925=Assoziation!$C$2:$C$96) * (Species!D1925=Assoziation!$D$2:$D$96),0)),"")))</f>
        <v>Talfettweide (Kammgrasweide)</v>
      </c>
      <c r="H1925" s="11" t="s">
        <v>1737</v>
      </c>
      <c r="I1925" s="10">
        <v>0</v>
      </c>
      <c r="J1925" s="10">
        <v>1</v>
      </c>
      <c r="K1925" s="10">
        <v>0</v>
      </c>
      <c r="L1925" t="str">
        <f t="shared" si="164"/>
        <v xml:space="preserve">Festuca </v>
      </c>
      <c r="M1925" t="str">
        <f t="shared" si="165"/>
        <v xml:space="preserve"> pratensis</v>
      </c>
      <c r="N1925" t="str">
        <f t="shared" si="166"/>
        <v>pratensis</v>
      </c>
      <c r="O1925" t="str">
        <f t="shared" si="168"/>
        <v>Subspecies</v>
      </c>
      <c r="P1925" t="str">
        <f t="shared" si="167"/>
        <v/>
      </c>
      <c r="Q1925" t="str">
        <f>LOOKUP(A1925,Formation!$A$2:$A$10,Formation!$B$2:$B$10)</f>
        <v>Grünland (Naturrasen, Wiesen und Weiden)</v>
      </c>
      <c r="R1925" t="str" cm="1">
        <f t="array" ref="R1925">INDEX(Klasse!$D$2:$D$42,MATCH(1,(A1925=Klasse!$A$2:$A$42) * (Species!B1925=Klasse!$B$2:$B$42),0))</f>
        <v>Fettwiesen und -weiden</v>
      </c>
    </row>
    <row r="1926" spans="1:18" x14ac:dyDescent="0.3">
      <c r="A1926" s="10">
        <v>4</v>
      </c>
      <c r="B1926" s="10">
        <v>5</v>
      </c>
      <c r="C1926" s="10">
        <v>3</v>
      </c>
      <c r="E1926" t="str">
        <f>IF(C1926="",Options!$A$3,IF(D1926="",Options!$A$4,Options!$A$5))</f>
        <v>Verband</v>
      </c>
      <c r="F1926" t="str" cm="1">
        <f t="array" ref="F1926">IF(E1926=Options!$A$3,"",IF(E1926=Options!$A$4,INDEX(Verband!$E$2:$E$179,MATCH(1,(A1926=Verband!$A$2:$A$179) * (Species!B1926=Verband!$B$2:$B$179) * (Species!C1926=Verband!$C$2:$C$179),0)),IF(E1926=Options!$A$5,INDEX(Assoziation!$F$2:$F$96,MATCH(1,(A1926=Assoziation!$A$2:$A$96) * (Species!B1926=Assoziation!$B$2:$B$96) * (Species!C1926=Assoziation!$C$2:$C$96) * (Species!D1926=Assoziation!$D$2:$D$96),0)),"")))</f>
        <v>Cynosurion</v>
      </c>
      <c r="G1926" t="str" cm="1">
        <f t="array" ref="G1926">IF(E1926=Options!$A$3,INDEX(Klasse!$D$2:$D$42,MATCH(1,(A1926=Klasse!$A$2:$A$42) * (Species!B1926=Klasse!$B$2:$B$42),0)),IF(E1926=Options!$A$4,INDEX(Verband!$F$2:$F$179,MATCH(1,(A1926=Verband!$A$2:$A$179) * (Species!B1926=Verband!$B$2:$B$179) * (Species!C1926=Verband!$C$2:$C$179),0)),IF(E1926=Options!$A$5,INDEX(Assoziation!$G$2:$G$96,MATCH(1,(A1926=Assoziation!$A$2:$A$96) * (Species!B1926=Assoziation!$B$2:$B$96) * (Species!C1926=Assoziation!$C$2:$C$96) * (Species!D1926=Assoziation!$D$2:$D$96),0)),"")))</f>
        <v>Talfettweide (Kammgrasweide)</v>
      </c>
      <c r="H1926" s="11" t="s">
        <v>977</v>
      </c>
      <c r="I1926" s="10">
        <v>0</v>
      </c>
      <c r="J1926" s="10">
        <v>1</v>
      </c>
      <c r="K1926" s="10">
        <v>0</v>
      </c>
      <c r="L1926" t="str">
        <f t="shared" si="164"/>
        <v xml:space="preserve">Festuca </v>
      </c>
      <c r="M1926" t="str">
        <f t="shared" si="165"/>
        <v xml:space="preserve"> rubra</v>
      </c>
      <c r="N1926" t="str">
        <f t="shared" si="166"/>
        <v/>
      </c>
      <c r="O1926" t="str">
        <f t="shared" si="168"/>
        <v>Species</v>
      </c>
      <c r="P1926" t="str">
        <f t="shared" si="167"/>
        <v>L.</v>
      </c>
      <c r="Q1926" t="str">
        <f>LOOKUP(A1926,Formation!$A$2:$A$10,Formation!$B$2:$B$10)</f>
        <v>Grünland (Naturrasen, Wiesen und Weiden)</v>
      </c>
      <c r="R1926" t="str" cm="1">
        <f t="array" ref="R1926">INDEX(Klasse!$D$2:$D$42,MATCH(1,(A1926=Klasse!$A$2:$A$42) * (Species!B1926=Klasse!$B$2:$B$42),0))</f>
        <v>Fettwiesen und -weiden</v>
      </c>
    </row>
    <row r="1927" spans="1:18" x14ac:dyDescent="0.3">
      <c r="A1927" s="10">
        <v>4</v>
      </c>
      <c r="B1927" s="10">
        <v>5</v>
      </c>
      <c r="C1927" s="10">
        <v>3</v>
      </c>
      <c r="E1927" t="str">
        <f>IF(C1927="",Options!$A$3,IF(D1927="",Options!$A$4,Options!$A$5))</f>
        <v>Verband</v>
      </c>
      <c r="F1927" t="str" cm="1">
        <f t="array" ref="F1927">IF(E1927=Options!$A$3,"",IF(E1927=Options!$A$4,INDEX(Verband!$E$2:$E$179,MATCH(1,(A1927=Verband!$A$2:$A$179) * (Species!B1927=Verband!$B$2:$B$179) * (Species!C1927=Verband!$C$2:$C$179),0)),IF(E1927=Options!$A$5,INDEX(Assoziation!$F$2:$F$96,MATCH(1,(A1927=Assoziation!$A$2:$A$96) * (Species!B1927=Assoziation!$B$2:$B$96) * (Species!C1927=Assoziation!$C$2:$C$96) * (Species!D1927=Assoziation!$D$2:$D$96),0)),"")))</f>
        <v>Cynosurion</v>
      </c>
      <c r="G1927" t="str" cm="1">
        <f t="array" ref="G1927">IF(E1927=Options!$A$3,INDEX(Klasse!$D$2:$D$42,MATCH(1,(A1927=Klasse!$A$2:$A$42) * (Species!B1927=Klasse!$B$2:$B$42),0)),IF(E1927=Options!$A$4,INDEX(Verband!$F$2:$F$179,MATCH(1,(A1927=Verband!$A$2:$A$179) * (Species!B1927=Verband!$B$2:$B$179) * (Species!C1927=Verband!$C$2:$C$179),0)),IF(E1927=Options!$A$5,INDEX(Assoziation!$G$2:$G$96,MATCH(1,(A1927=Assoziation!$A$2:$A$96) * (Species!B1927=Assoziation!$B$2:$B$96) * (Species!C1927=Assoziation!$C$2:$C$96) * (Species!D1927=Assoziation!$D$2:$D$96),0)),"")))</f>
        <v>Talfettweide (Kammgrasweide)</v>
      </c>
      <c r="H1927" s="11" t="s">
        <v>1797</v>
      </c>
      <c r="I1927" s="10">
        <v>0</v>
      </c>
      <c r="J1927" s="10">
        <v>0</v>
      </c>
      <c r="K1927" s="10">
        <v>0</v>
      </c>
      <c r="L1927" t="str">
        <f t="shared" si="164"/>
        <v xml:space="preserve">Geranium </v>
      </c>
      <c r="M1927" t="str">
        <f t="shared" si="165"/>
        <v xml:space="preserve"> molle</v>
      </c>
      <c r="N1927" t="str">
        <f t="shared" si="166"/>
        <v/>
      </c>
      <c r="O1927" t="str">
        <f t="shared" si="168"/>
        <v>Species</v>
      </c>
      <c r="P1927" t="str">
        <f t="shared" si="167"/>
        <v>L.</v>
      </c>
      <c r="Q1927" t="str">
        <f>LOOKUP(A1927,Formation!$A$2:$A$10,Formation!$B$2:$B$10)</f>
        <v>Grünland (Naturrasen, Wiesen und Weiden)</v>
      </c>
      <c r="R1927" t="str" cm="1">
        <f t="array" ref="R1927">INDEX(Klasse!$D$2:$D$42,MATCH(1,(A1927=Klasse!$A$2:$A$42) * (Species!B1927=Klasse!$B$2:$B$42),0))</f>
        <v>Fettwiesen und -weiden</v>
      </c>
    </row>
    <row r="1928" spans="1:18" x14ac:dyDescent="0.3">
      <c r="A1928" s="10">
        <v>4</v>
      </c>
      <c r="B1928" s="10">
        <v>5</v>
      </c>
      <c r="C1928" s="10">
        <v>3</v>
      </c>
      <c r="E1928" t="str">
        <f>IF(C1928="",Options!$A$3,IF(D1928="",Options!$A$4,Options!$A$5))</f>
        <v>Verband</v>
      </c>
      <c r="F1928" t="str" cm="1">
        <f t="array" ref="F1928">IF(E1928=Options!$A$3,"",IF(E1928=Options!$A$4,INDEX(Verband!$E$2:$E$179,MATCH(1,(A1928=Verband!$A$2:$A$179) * (Species!B1928=Verband!$B$2:$B$179) * (Species!C1928=Verband!$C$2:$C$179),0)),IF(E1928=Options!$A$5,INDEX(Assoziation!$F$2:$F$96,MATCH(1,(A1928=Assoziation!$A$2:$A$96) * (Species!B1928=Assoziation!$B$2:$B$96) * (Species!C1928=Assoziation!$C$2:$C$96) * (Species!D1928=Assoziation!$D$2:$D$96),0)),"")))</f>
        <v>Cynosurion</v>
      </c>
      <c r="G1928" t="str" cm="1">
        <f t="array" ref="G1928">IF(E1928=Options!$A$3,INDEX(Klasse!$D$2:$D$42,MATCH(1,(A1928=Klasse!$A$2:$A$42) * (Species!B1928=Klasse!$B$2:$B$42),0)),IF(E1928=Options!$A$4,INDEX(Verband!$F$2:$F$179,MATCH(1,(A1928=Verband!$A$2:$A$179) * (Species!B1928=Verband!$B$2:$B$179) * (Species!C1928=Verband!$C$2:$C$179),0)),IF(E1928=Options!$A$5,INDEX(Assoziation!$G$2:$G$96,MATCH(1,(A1928=Assoziation!$A$2:$A$96) * (Species!B1928=Assoziation!$B$2:$B$96) * (Species!C1928=Assoziation!$C$2:$C$96) * (Species!D1928=Assoziation!$D$2:$D$96),0)),"")))</f>
        <v>Talfettweide (Kammgrasweide)</v>
      </c>
      <c r="H1928" s="11" t="s">
        <v>1798</v>
      </c>
      <c r="I1928" s="10">
        <v>0</v>
      </c>
      <c r="J1928" s="10">
        <v>0</v>
      </c>
      <c r="K1928" s="10">
        <v>0</v>
      </c>
      <c r="L1928" t="str">
        <f t="shared" si="164"/>
        <v xml:space="preserve">Hordeum </v>
      </c>
      <c r="M1928" t="str">
        <f t="shared" si="165"/>
        <v xml:space="preserve"> secalinum</v>
      </c>
      <c r="N1928" t="str">
        <f t="shared" si="166"/>
        <v/>
      </c>
      <c r="O1928" t="str">
        <f t="shared" si="168"/>
        <v>Species</v>
      </c>
      <c r="P1928" t="str">
        <f t="shared" si="167"/>
        <v>Schreb.</v>
      </c>
      <c r="Q1928" t="str">
        <f>LOOKUP(A1928,Formation!$A$2:$A$10,Formation!$B$2:$B$10)</f>
        <v>Grünland (Naturrasen, Wiesen und Weiden)</v>
      </c>
      <c r="R1928" t="str" cm="1">
        <f t="array" ref="R1928">INDEX(Klasse!$D$2:$D$42,MATCH(1,(A1928=Klasse!$A$2:$A$42) * (Species!B1928=Klasse!$B$2:$B$42),0))</f>
        <v>Fettwiesen und -weiden</v>
      </c>
    </row>
    <row r="1929" spans="1:18" x14ac:dyDescent="0.3">
      <c r="A1929" s="10">
        <v>4</v>
      </c>
      <c r="B1929" s="10">
        <v>5</v>
      </c>
      <c r="C1929" s="10">
        <v>3</v>
      </c>
      <c r="E1929" t="str">
        <f>IF(C1929="",Options!$A$3,IF(D1929="",Options!$A$4,Options!$A$5))</f>
        <v>Verband</v>
      </c>
      <c r="F1929" t="str" cm="1">
        <f t="array" ref="F1929">IF(E1929=Options!$A$3,"",IF(E1929=Options!$A$4,INDEX(Verband!$E$2:$E$179,MATCH(1,(A1929=Verband!$A$2:$A$179) * (Species!B1929=Verband!$B$2:$B$179) * (Species!C1929=Verband!$C$2:$C$179),0)),IF(E1929=Options!$A$5,INDEX(Assoziation!$F$2:$F$96,MATCH(1,(A1929=Assoziation!$A$2:$A$96) * (Species!B1929=Assoziation!$B$2:$B$96) * (Species!C1929=Assoziation!$C$2:$C$96) * (Species!D1929=Assoziation!$D$2:$D$96),0)),"")))</f>
        <v>Cynosurion</v>
      </c>
      <c r="G1929" t="str" cm="1">
        <f t="array" ref="G1929">IF(E1929=Options!$A$3,INDEX(Klasse!$D$2:$D$42,MATCH(1,(A1929=Klasse!$A$2:$A$42) * (Species!B1929=Klasse!$B$2:$B$42),0)),IF(E1929=Options!$A$4,INDEX(Verband!$F$2:$F$179,MATCH(1,(A1929=Verband!$A$2:$A$179) * (Species!B1929=Verband!$B$2:$B$179) * (Species!C1929=Verband!$C$2:$C$179),0)),IF(E1929=Options!$A$5,INDEX(Assoziation!$G$2:$G$96,MATCH(1,(A1929=Assoziation!$A$2:$A$96) * (Species!B1929=Assoziation!$B$2:$B$96) * (Species!C1929=Assoziation!$C$2:$C$96) * (Species!D1929=Assoziation!$D$2:$D$96),0)),"")))</f>
        <v>Talfettweide (Kammgrasweide)</v>
      </c>
      <c r="H1929" s="11" t="s">
        <v>1799</v>
      </c>
      <c r="I1929" s="10">
        <v>0</v>
      </c>
      <c r="J1929" s="10">
        <v>0</v>
      </c>
      <c r="K1929" s="10">
        <v>0</v>
      </c>
      <c r="L1929" t="str">
        <f t="shared" si="164"/>
        <v xml:space="preserve">Hypochaeris </v>
      </c>
      <c r="M1929" t="str">
        <f t="shared" si="165"/>
        <v xml:space="preserve"> radicata</v>
      </c>
      <c r="N1929" t="str">
        <f t="shared" si="166"/>
        <v/>
      </c>
      <c r="O1929" t="str">
        <f t="shared" si="168"/>
        <v>Species</v>
      </c>
      <c r="P1929" t="str">
        <f t="shared" si="167"/>
        <v>L.</v>
      </c>
      <c r="Q1929" t="str">
        <f>LOOKUP(A1929,Formation!$A$2:$A$10,Formation!$B$2:$B$10)</f>
        <v>Grünland (Naturrasen, Wiesen und Weiden)</v>
      </c>
      <c r="R1929" t="str" cm="1">
        <f t="array" ref="R1929">INDEX(Klasse!$D$2:$D$42,MATCH(1,(A1929=Klasse!$A$2:$A$42) * (Species!B1929=Klasse!$B$2:$B$42),0))</f>
        <v>Fettwiesen und -weiden</v>
      </c>
    </row>
    <row r="1930" spans="1:18" x14ac:dyDescent="0.3">
      <c r="A1930" s="10">
        <v>4</v>
      </c>
      <c r="B1930" s="10">
        <v>5</v>
      </c>
      <c r="C1930" s="10">
        <v>3</v>
      </c>
      <c r="E1930" t="str">
        <f>IF(C1930="",Options!$A$3,IF(D1930="",Options!$A$4,Options!$A$5))</f>
        <v>Verband</v>
      </c>
      <c r="F1930" t="str" cm="1">
        <f t="array" ref="F1930">IF(E1930=Options!$A$3,"",IF(E1930=Options!$A$4,INDEX(Verband!$E$2:$E$179,MATCH(1,(A1930=Verband!$A$2:$A$179) * (Species!B1930=Verband!$B$2:$B$179) * (Species!C1930=Verband!$C$2:$C$179),0)),IF(E1930=Options!$A$5,INDEX(Assoziation!$F$2:$F$96,MATCH(1,(A1930=Assoziation!$A$2:$A$96) * (Species!B1930=Assoziation!$B$2:$B$96) * (Species!C1930=Assoziation!$C$2:$C$96) * (Species!D1930=Assoziation!$D$2:$D$96),0)),"")))</f>
        <v>Cynosurion</v>
      </c>
      <c r="G1930" t="str" cm="1">
        <f t="array" ref="G1930">IF(E1930=Options!$A$3,INDEX(Klasse!$D$2:$D$42,MATCH(1,(A1930=Klasse!$A$2:$A$42) * (Species!B1930=Klasse!$B$2:$B$42),0)),IF(E1930=Options!$A$4,INDEX(Verband!$F$2:$F$179,MATCH(1,(A1930=Verband!$A$2:$A$179) * (Species!B1930=Verband!$B$2:$B$179) * (Species!C1930=Verband!$C$2:$C$179),0)),IF(E1930=Options!$A$5,INDEX(Assoziation!$G$2:$G$96,MATCH(1,(A1930=Assoziation!$A$2:$A$96) * (Species!B1930=Assoziation!$B$2:$B$96) * (Species!C1930=Assoziation!$C$2:$C$96) * (Species!D1930=Assoziation!$D$2:$D$96),0)),"")))</f>
        <v>Talfettweide (Kammgrasweide)</v>
      </c>
      <c r="H1930" s="11" t="s">
        <v>978</v>
      </c>
      <c r="I1930" s="10">
        <v>0</v>
      </c>
      <c r="J1930" s="10">
        <v>1</v>
      </c>
      <c r="K1930" s="10">
        <v>0</v>
      </c>
      <c r="L1930" t="str">
        <f t="shared" si="164"/>
        <v xml:space="preserve">Lolium </v>
      </c>
      <c r="M1930" t="str">
        <f t="shared" si="165"/>
        <v xml:space="preserve"> perenne</v>
      </c>
      <c r="N1930" t="str">
        <f t="shared" si="166"/>
        <v/>
      </c>
      <c r="O1930" t="str">
        <f t="shared" si="168"/>
        <v>Species</v>
      </c>
      <c r="P1930" t="str">
        <f t="shared" si="167"/>
        <v>L.</v>
      </c>
      <c r="Q1930" t="str">
        <f>LOOKUP(A1930,Formation!$A$2:$A$10,Formation!$B$2:$B$10)</f>
        <v>Grünland (Naturrasen, Wiesen und Weiden)</v>
      </c>
      <c r="R1930" t="str" cm="1">
        <f t="array" ref="R1930">INDEX(Klasse!$D$2:$D$42,MATCH(1,(A1930=Klasse!$A$2:$A$42) * (Species!B1930=Klasse!$B$2:$B$42),0))</f>
        <v>Fettwiesen und -weiden</v>
      </c>
    </row>
    <row r="1931" spans="1:18" x14ac:dyDescent="0.3">
      <c r="A1931" s="10">
        <v>4</v>
      </c>
      <c r="B1931" s="10">
        <v>5</v>
      </c>
      <c r="C1931" s="10">
        <v>3</v>
      </c>
      <c r="E1931" t="str">
        <f>IF(C1931="",Options!$A$3,IF(D1931="",Options!$A$4,Options!$A$5))</f>
        <v>Verband</v>
      </c>
      <c r="F1931" t="str" cm="1">
        <f t="array" ref="F1931">IF(E1931=Options!$A$3,"",IF(E1931=Options!$A$4,INDEX(Verband!$E$2:$E$179,MATCH(1,(A1931=Verband!$A$2:$A$179) * (Species!B1931=Verband!$B$2:$B$179) * (Species!C1931=Verband!$C$2:$C$179),0)),IF(E1931=Options!$A$5,INDEX(Assoziation!$F$2:$F$96,MATCH(1,(A1931=Assoziation!$A$2:$A$96) * (Species!B1931=Assoziation!$B$2:$B$96) * (Species!C1931=Assoziation!$C$2:$C$96) * (Species!D1931=Assoziation!$D$2:$D$96),0)),"")))</f>
        <v>Cynosurion</v>
      </c>
      <c r="G1931" t="str" cm="1">
        <f t="array" ref="G1931">IF(E1931=Options!$A$3,INDEX(Klasse!$D$2:$D$42,MATCH(1,(A1931=Klasse!$A$2:$A$42) * (Species!B1931=Klasse!$B$2:$B$42),0)),IF(E1931=Options!$A$4,INDEX(Verband!$F$2:$F$179,MATCH(1,(A1931=Verband!$A$2:$A$179) * (Species!B1931=Verband!$B$2:$B$179) * (Species!C1931=Verband!$C$2:$C$179),0)),IF(E1931=Options!$A$5,INDEX(Assoziation!$G$2:$G$96,MATCH(1,(A1931=Assoziation!$A$2:$A$96) * (Species!B1931=Assoziation!$B$2:$B$96) * (Species!C1931=Assoziation!$C$2:$C$96) * (Species!D1931=Assoziation!$D$2:$D$96),0)),"")))</f>
        <v>Talfettweide (Kammgrasweide)</v>
      </c>
      <c r="H1931" s="11" t="s">
        <v>1800</v>
      </c>
      <c r="I1931" s="10">
        <v>0</v>
      </c>
      <c r="J1931" s="10">
        <v>0</v>
      </c>
      <c r="K1931" s="10">
        <v>0</v>
      </c>
      <c r="L1931" t="str">
        <f t="shared" si="164"/>
        <v xml:space="preserve">Odontites </v>
      </c>
      <c r="M1931" t="str">
        <f t="shared" si="165"/>
        <v xml:space="preserve"> vulgaris</v>
      </c>
      <c r="N1931" t="str">
        <f t="shared" si="166"/>
        <v/>
      </c>
      <c r="O1931" t="str">
        <f t="shared" si="168"/>
        <v>Species</v>
      </c>
      <c r="P1931" t="str">
        <f t="shared" si="167"/>
        <v>Moench</v>
      </c>
      <c r="Q1931" t="str">
        <f>LOOKUP(A1931,Formation!$A$2:$A$10,Formation!$B$2:$B$10)</f>
        <v>Grünland (Naturrasen, Wiesen und Weiden)</v>
      </c>
      <c r="R1931" t="str" cm="1">
        <f t="array" ref="R1931">INDEX(Klasse!$D$2:$D$42,MATCH(1,(A1931=Klasse!$A$2:$A$42) * (Species!B1931=Klasse!$B$2:$B$42),0))</f>
        <v>Fettwiesen und -weiden</v>
      </c>
    </row>
    <row r="1932" spans="1:18" x14ac:dyDescent="0.3">
      <c r="A1932" s="10">
        <v>4</v>
      </c>
      <c r="B1932" s="10">
        <v>5</v>
      </c>
      <c r="C1932" s="10">
        <v>3</v>
      </c>
      <c r="E1932" t="str">
        <f>IF(C1932="",Options!$A$3,IF(D1932="",Options!$A$4,Options!$A$5))</f>
        <v>Verband</v>
      </c>
      <c r="F1932" t="str" cm="1">
        <f t="array" ref="F1932">IF(E1932=Options!$A$3,"",IF(E1932=Options!$A$4,INDEX(Verband!$E$2:$E$179,MATCH(1,(A1932=Verband!$A$2:$A$179) * (Species!B1932=Verband!$B$2:$B$179) * (Species!C1932=Verband!$C$2:$C$179),0)),IF(E1932=Options!$A$5,INDEX(Assoziation!$F$2:$F$96,MATCH(1,(A1932=Assoziation!$A$2:$A$96) * (Species!B1932=Assoziation!$B$2:$B$96) * (Species!C1932=Assoziation!$C$2:$C$96) * (Species!D1932=Assoziation!$D$2:$D$96),0)),"")))</f>
        <v>Cynosurion</v>
      </c>
      <c r="G1932" t="str" cm="1">
        <f t="array" ref="G1932">IF(E1932=Options!$A$3,INDEX(Klasse!$D$2:$D$42,MATCH(1,(A1932=Klasse!$A$2:$A$42) * (Species!B1932=Klasse!$B$2:$B$42),0)),IF(E1932=Options!$A$4,INDEX(Verband!$F$2:$F$179,MATCH(1,(A1932=Verband!$A$2:$A$179) * (Species!B1932=Verband!$B$2:$B$179) * (Species!C1932=Verband!$C$2:$C$179),0)),IF(E1932=Options!$A$5,INDEX(Assoziation!$G$2:$G$96,MATCH(1,(A1932=Assoziation!$A$2:$A$96) * (Species!B1932=Assoziation!$B$2:$B$96) * (Species!C1932=Assoziation!$C$2:$C$96) * (Species!D1932=Assoziation!$D$2:$D$96),0)),"")))</f>
        <v>Talfettweide (Kammgrasweide)</v>
      </c>
      <c r="H1932" s="11" t="s">
        <v>1712</v>
      </c>
      <c r="I1932" s="10">
        <v>0</v>
      </c>
      <c r="J1932" s="10">
        <v>0</v>
      </c>
      <c r="K1932" s="10">
        <v>0</v>
      </c>
      <c r="L1932" t="str">
        <f t="shared" si="164"/>
        <v xml:space="preserve">Phleum </v>
      </c>
      <c r="M1932" t="str">
        <f t="shared" si="165"/>
        <v xml:space="preserve"> pratense</v>
      </c>
      <c r="N1932" t="str">
        <f t="shared" si="166"/>
        <v/>
      </c>
      <c r="O1932" t="str">
        <f t="shared" si="168"/>
        <v>Species</v>
      </c>
      <c r="P1932" t="str">
        <f t="shared" si="167"/>
        <v>L.</v>
      </c>
      <c r="Q1932" t="str">
        <f>LOOKUP(A1932,Formation!$A$2:$A$10,Formation!$B$2:$B$10)</f>
        <v>Grünland (Naturrasen, Wiesen und Weiden)</v>
      </c>
      <c r="R1932" t="str" cm="1">
        <f t="array" ref="R1932">INDEX(Klasse!$D$2:$D$42,MATCH(1,(A1932=Klasse!$A$2:$A$42) * (Species!B1932=Klasse!$B$2:$B$42),0))</f>
        <v>Fettwiesen und -weiden</v>
      </c>
    </row>
    <row r="1933" spans="1:18" x14ac:dyDescent="0.3">
      <c r="A1933" s="10">
        <v>4</v>
      </c>
      <c r="B1933" s="10">
        <v>5</v>
      </c>
      <c r="C1933" s="10">
        <v>3</v>
      </c>
      <c r="E1933" t="str">
        <f>IF(C1933="",Options!$A$3,IF(D1933="",Options!$A$4,Options!$A$5))</f>
        <v>Verband</v>
      </c>
      <c r="F1933" t="str" cm="1">
        <f t="array" ref="F1933">IF(E1933=Options!$A$3,"",IF(E1933=Options!$A$4,INDEX(Verband!$E$2:$E$179,MATCH(1,(A1933=Verband!$A$2:$A$179) * (Species!B1933=Verband!$B$2:$B$179) * (Species!C1933=Verband!$C$2:$C$179),0)),IF(E1933=Options!$A$5,INDEX(Assoziation!$F$2:$F$96,MATCH(1,(A1933=Assoziation!$A$2:$A$96) * (Species!B1933=Assoziation!$B$2:$B$96) * (Species!C1933=Assoziation!$C$2:$C$96) * (Species!D1933=Assoziation!$D$2:$D$96),0)),"")))</f>
        <v>Cynosurion</v>
      </c>
      <c r="G1933" t="str" cm="1">
        <f t="array" ref="G1933">IF(E1933=Options!$A$3,INDEX(Klasse!$D$2:$D$42,MATCH(1,(A1933=Klasse!$A$2:$A$42) * (Species!B1933=Klasse!$B$2:$B$42),0)),IF(E1933=Options!$A$4,INDEX(Verband!$F$2:$F$179,MATCH(1,(A1933=Verband!$A$2:$A$179) * (Species!B1933=Verband!$B$2:$B$179) * (Species!C1933=Verband!$C$2:$C$179),0)),IF(E1933=Options!$A$5,INDEX(Assoziation!$G$2:$G$96,MATCH(1,(A1933=Assoziation!$A$2:$A$96) * (Species!B1933=Assoziation!$B$2:$B$96) * (Species!C1933=Assoziation!$C$2:$C$96) * (Species!D1933=Assoziation!$D$2:$D$96),0)),"")))</f>
        <v>Talfettweide (Kammgrasweide)</v>
      </c>
      <c r="H1933" s="11" t="s">
        <v>1801</v>
      </c>
      <c r="I1933" s="10">
        <v>0</v>
      </c>
      <c r="J1933" s="10">
        <v>0</v>
      </c>
      <c r="K1933" s="10">
        <v>0</v>
      </c>
      <c r="L1933" t="str">
        <f t="shared" si="164"/>
        <v xml:space="preserve">Plantago </v>
      </c>
      <c r="M1933" t="str">
        <f t="shared" si="165"/>
        <v xml:space="preserve"> major</v>
      </c>
      <c r="N1933" t="str">
        <f t="shared" si="166"/>
        <v>major</v>
      </c>
      <c r="O1933" t="str">
        <f t="shared" si="168"/>
        <v>Subspecies</v>
      </c>
      <c r="P1933" t="str">
        <f t="shared" si="167"/>
        <v/>
      </c>
      <c r="Q1933" t="str">
        <f>LOOKUP(A1933,Formation!$A$2:$A$10,Formation!$B$2:$B$10)</f>
        <v>Grünland (Naturrasen, Wiesen und Weiden)</v>
      </c>
      <c r="R1933" t="str" cm="1">
        <f t="array" ref="R1933">INDEX(Klasse!$D$2:$D$42,MATCH(1,(A1933=Klasse!$A$2:$A$42) * (Species!B1933=Klasse!$B$2:$B$42),0))</f>
        <v>Fettwiesen und -weiden</v>
      </c>
    </row>
    <row r="1934" spans="1:18" x14ac:dyDescent="0.3">
      <c r="A1934" s="10">
        <v>4</v>
      </c>
      <c r="B1934" s="10">
        <v>5</v>
      </c>
      <c r="C1934" s="10">
        <v>3</v>
      </c>
      <c r="E1934" t="str">
        <f>IF(C1934="",Options!$A$3,IF(D1934="",Options!$A$4,Options!$A$5))</f>
        <v>Verband</v>
      </c>
      <c r="F1934" t="str" cm="1">
        <f t="array" ref="F1934">IF(E1934=Options!$A$3,"",IF(E1934=Options!$A$4,INDEX(Verband!$E$2:$E$179,MATCH(1,(A1934=Verband!$A$2:$A$179) * (Species!B1934=Verband!$B$2:$B$179) * (Species!C1934=Verband!$C$2:$C$179),0)),IF(E1934=Options!$A$5,INDEX(Assoziation!$F$2:$F$96,MATCH(1,(A1934=Assoziation!$A$2:$A$96) * (Species!B1934=Assoziation!$B$2:$B$96) * (Species!C1934=Assoziation!$C$2:$C$96) * (Species!D1934=Assoziation!$D$2:$D$96),0)),"")))</f>
        <v>Cynosurion</v>
      </c>
      <c r="G1934" t="str" cm="1">
        <f t="array" ref="G1934">IF(E1934=Options!$A$3,INDEX(Klasse!$D$2:$D$42,MATCH(1,(A1934=Klasse!$A$2:$A$42) * (Species!B1934=Klasse!$B$2:$B$42),0)),IF(E1934=Options!$A$4,INDEX(Verband!$F$2:$F$179,MATCH(1,(A1934=Verband!$A$2:$A$179) * (Species!B1934=Verband!$B$2:$B$179) * (Species!C1934=Verband!$C$2:$C$179),0)),IF(E1934=Options!$A$5,INDEX(Assoziation!$G$2:$G$96,MATCH(1,(A1934=Assoziation!$A$2:$A$96) * (Species!B1934=Assoziation!$B$2:$B$96) * (Species!C1934=Assoziation!$C$2:$C$96) * (Species!D1934=Assoziation!$D$2:$D$96),0)),"")))</f>
        <v>Talfettweide (Kammgrasweide)</v>
      </c>
      <c r="H1934" s="11" t="s">
        <v>979</v>
      </c>
      <c r="I1934" s="10">
        <v>0</v>
      </c>
      <c r="J1934" s="10">
        <v>0</v>
      </c>
      <c r="K1934" s="10">
        <v>0</v>
      </c>
      <c r="L1934" t="str">
        <f t="shared" si="164"/>
        <v xml:space="preserve">Poa </v>
      </c>
      <c r="M1934" t="str">
        <f t="shared" si="165"/>
        <v xml:space="preserve"> annua</v>
      </c>
      <c r="N1934" t="str">
        <f t="shared" si="166"/>
        <v/>
      </c>
      <c r="O1934" t="str">
        <f t="shared" si="168"/>
        <v>Species</v>
      </c>
      <c r="P1934" t="str">
        <f t="shared" si="167"/>
        <v>L.</v>
      </c>
      <c r="Q1934" t="str">
        <f>LOOKUP(A1934,Formation!$A$2:$A$10,Formation!$B$2:$B$10)</f>
        <v>Grünland (Naturrasen, Wiesen und Weiden)</v>
      </c>
      <c r="R1934" t="str" cm="1">
        <f t="array" ref="R1934">INDEX(Klasse!$D$2:$D$42,MATCH(1,(A1934=Klasse!$A$2:$A$42) * (Species!B1934=Klasse!$B$2:$B$42),0))</f>
        <v>Fettwiesen und -weiden</v>
      </c>
    </row>
    <row r="1935" spans="1:18" x14ac:dyDescent="0.3">
      <c r="A1935" s="10">
        <v>4</v>
      </c>
      <c r="B1935" s="10">
        <v>5</v>
      </c>
      <c r="C1935" s="10">
        <v>3</v>
      </c>
      <c r="E1935" t="str">
        <f>IF(C1935="",Options!$A$3,IF(D1935="",Options!$A$4,Options!$A$5))</f>
        <v>Verband</v>
      </c>
      <c r="F1935" t="str" cm="1">
        <f t="array" ref="F1935">IF(E1935=Options!$A$3,"",IF(E1935=Options!$A$4,INDEX(Verband!$E$2:$E$179,MATCH(1,(A1935=Verband!$A$2:$A$179) * (Species!B1935=Verband!$B$2:$B$179) * (Species!C1935=Verband!$C$2:$C$179),0)),IF(E1935=Options!$A$5,INDEX(Assoziation!$F$2:$F$96,MATCH(1,(A1935=Assoziation!$A$2:$A$96) * (Species!B1935=Assoziation!$B$2:$B$96) * (Species!C1935=Assoziation!$C$2:$C$96) * (Species!D1935=Assoziation!$D$2:$D$96),0)),"")))</f>
        <v>Cynosurion</v>
      </c>
      <c r="G1935" t="str" cm="1">
        <f t="array" ref="G1935">IF(E1935=Options!$A$3,INDEX(Klasse!$D$2:$D$42,MATCH(1,(A1935=Klasse!$A$2:$A$42) * (Species!B1935=Klasse!$B$2:$B$42),0)),IF(E1935=Options!$A$4,INDEX(Verband!$F$2:$F$179,MATCH(1,(A1935=Verband!$A$2:$A$179) * (Species!B1935=Verband!$B$2:$B$179) * (Species!C1935=Verband!$C$2:$C$179),0)),IF(E1935=Options!$A$5,INDEX(Assoziation!$G$2:$G$96,MATCH(1,(A1935=Assoziation!$A$2:$A$96) * (Species!B1935=Assoziation!$B$2:$B$96) * (Species!C1935=Assoziation!$C$2:$C$96) * (Species!D1935=Assoziation!$D$2:$D$96),0)),"")))</f>
        <v>Talfettweide (Kammgrasweide)</v>
      </c>
      <c r="H1935" s="11" t="s">
        <v>1715</v>
      </c>
      <c r="I1935" s="10">
        <v>0</v>
      </c>
      <c r="J1935" s="10">
        <v>1</v>
      </c>
      <c r="K1935" s="10">
        <v>0</v>
      </c>
      <c r="L1935" t="str">
        <f t="shared" si="164"/>
        <v xml:space="preserve">Prunella </v>
      </c>
      <c r="M1935" t="str">
        <f t="shared" si="165"/>
        <v xml:space="preserve"> vulgaris</v>
      </c>
      <c r="N1935" t="str">
        <f t="shared" si="166"/>
        <v/>
      </c>
      <c r="O1935" t="str">
        <f t="shared" si="168"/>
        <v>Species</v>
      </c>
      <c r="P1935" t="str">
        <f t="shared" si="167"/>
        <v>L.</v>
      </c>
      <c r="Q1935" t="str">
        <f>LOOKUP(A1935,Formation!$A$2:$A$10,Formation!$B$2:$B$10)</f>
        <v>Grünland (Naturrasen, Wiesen und Weiden)</v>
      </c>
      <c r="R1935" t="str" cm="1">
        <f t="array" ref="R1935">INDEX(Klasse!$D$2:$D$42,MATCH(1,(A1935=Klasse!$A$2:$A$42) * (Species!B1935=Klasse!$B$2:$B$42),0))</f>
        <v>Fettwiesen und -weiden</v>
      </c>
    </row>
    <row r="1936" spans="1:18" x14ac:dyDescent="0.3">
      <c r="A1936" s="10">
        <v>4</v>
      </c>
      <c r="B1936" s="10">
        <v>5</v>
      </c>
      <c r="C1936" s="10">
        <v>3</v>
      </c>
      <c r="E1936" t="str">
        <f>IF(C1936="",Options!$A$3,IF(D1936="",Options!$A$4,Options!$A$5))</f>
        <v>Verband</v>
      </c>
      <c r="F1936" t="str" cm="1">
        <f t="array" ref="F1936">IF(E1936=Options!$A$3,"",IF(E1936=Options!$A$4,INDEX(Verband!$E$2:$E$179,MATCH(1,(A1936=Verband!$A$2:$A$179) * (Species!B1936=Verband!$B$2:$B$179) * (Species!C1936=Verband!$C$2:$C$179),0)),IF(E1936=Options!$A$5,INDEX(Assoziation!$F$2:$F$96,MATCH(1,(A1936=Assoziation!$A$2:$A$96) * (Species!B1936=Assoziation!$B$2:$B$96) * (Species!C1936=Assoziation!$C$2:$C$96) * (Species!D1936=Assoziation!$D$2:$D$96),0)),"")))</f>
        <v>Cynosurion</v>
      </c>
      <c r="G1936" t="str" cm="1">
        <f t="array" ref="G1936">IF(E1936=Options!$A$3,INDEX(Klasse!$D$2:$D$42,MATCH(1,(A1936=Klasse!$A$2:$A$42) * (Species!B1936=Klasse!$B$2:$B$42),0)),IF(E1936=Options!$A$4,INDEX(Verband!$F$2:$F$179,MATCH(1,(A1936=Verband!$A$2:$A$179) * (Species!B1936=Verband!$B$2:$B$179) * (Species!C1936=Verband!$C$2:$C$179),0)),IF(E1936=Options!$A$5,INDEX(Assoziation!$G$2:$G$96,MATCH(1,(A1936=Assoziation!$A$2:$A$96) * (Species!B1936=Assoziation!$B$2:$B$96) * (Species!C1936=Assoziation!$C$2:$C$96) * (Species!D1936=Assoziation!$D$2:$D$96),0)),"")))</f>
        <v>Talfettweide (Kammgrasweide)</v>
      </c>
      <c r="H1936" s="11" t="s">
        <v>1719</v>
      </c>
      <c r="I1936" s="10">
        <v>0</v>
      </c>
      <c r="J1936" s="10">
        <v>0</v>
      </c>
      <c r="K1936" s="10">
        <v>0</v>
      </c>
      <c r="L1936" t="str">
        <f t="shared" si="164"/>
        <v xml:space="preserve">Taraxacum </v>
      </c>
      <c r="M1936" t="str">
        <f t="shared" si="165"/>
        <v xml:space="preserve"> officinale</v>
      </c>
      <c r="N1936" t="str">
        <f t="shared" si="166"/>
        <v/>
      </c>
      <c r="O1936" t="str">
        <f t="shared" si="168"/>
        <v>aggr</v>
      </c>
      <c r="P1936" t="str">
        <f t="shared" si="167"/>
        <v/>
      </c>
      <c r="Q1936" t="str">
        <f>LOOKUP(A1936,Formation!$A$2:$A$10,Formation!$B$2:$B$10)</f>
        <v>Grünland (Naturrasen, Wiesen und Weiden)</v>
      </c>
      <c r="R1936" t="str" cm="1">
        <f t="array" ref="R1936">INDEX(Klasse!$D$2:$D$42,MATCH(1,(A1936=Klasse!$A$2:$A$42) * (Species!B1936=Klasse!$B$2:$B$42),0))</f>
        <v>Fettwiesen und -weiden</v>
      </c>
    </row>
    <row r="1937" spans="1:18" x14ac:dyDescent="0.3">
      <c r="A1937" s="10">
        <v>4</v>
      </c>
      <c r="B1937" s="10">
        <v>5</v>
      </c>
      <c r="C1937" s="10">
        <v>3</v>
      </c>
      <c r="E1937" t="str">
        <f>IF(C1937="",Options!$A$3,IF(D1937="",Options!$A$4,Options!$A$5))</f>
        <v>Verband</v>
      </c>
      <c r="F1937" t="str" cm="1">
        <f t="array" ref="F1937">IF(E1937=Options!$A$3,"",IF(E1937=Options!$A$4,INDEX(Verband!$E$2:$E$179,MATCH(1,(A1937=Verband!$A$2:$A$179) * (Species!B1937=Verband!$B$2:$B$179) * (Species!C1937=Verband!$C$2:$C$179),0)),IF(E1937=Options!$A$5,INDEX(Assoziation!$F$2:$F$96,MATCH(1,(A1937=Assoziation!$A$2:$A$96) * (Species!B1937=Assoziation!$B$2:$B$96) * (Species!C1937=Assoziation!$C$2:$C$96) * (Species!D1937=Assoziation!$D$2:$D$96),0)),"")))</f>
        <v>Cynosurion</v>
      </c>
      <c r="G1937" t="str" cm="1">
        <f t="array" ref="G1937">IF(E1937=Options!$A$3,INDEX(Klasse!$D$2:$D$42,MATCH(1,(A1937=Klasse!$A$2:$A$42) * (Species!B1937=Klasse!$B$2:$B$42),0)),IF(E1937=Options!$A$4,INDEX(Verband!$F$2:$F$179,MATCH(1,(A1937=Verband!$A$2:$A$179) * (Species!B1937=Verband!$B$2:$B$179) * (Species!C1937=Verband!$C$2:$C$179),0)),IF(E1937=Options!$A$5,INDEX(Assoziation!$G$2:$G$96,MATCH(1,(A1937=Assoziation!$A$2:$A$96) * (Species!B1937=Assoziation!$B$2:$B$96) * (Species!C1937=Assoziation!$C$2:$C$96) * (Species!D1937=Assoziation!$D$2:$D$96),0)),"")))</f>
        <v>Talfettweide (Kammgrasweide)</v>
      </c>
      <c r="H1937" s="11" t="s">
        <v>1721</v>
      </c>
      <c r="I1937" s="10">
        <v>0</v>
      </c>
      <c r="J1937" s="10">
        <v>1</v>
      </c>
      <c r="K1937" s="10">
        <v>0</v>
      </c>
      <c r="L1937" t="str">
        <f t="shared" si="164"/>
        <v xml:space="preserve">Trifolium </v>
      </c>
      <c r="M1937" t="str">
        <f t="shared" si="165"/>
        <v xml:space="preserve"> repens</v>
      </c>
      <c r="N1937" t="str">
        <f t="shared" si="166"/>
        <v>repens</v>
      </c>
      <c r="O1937" t="str">
        <f t="shared" si="168"/>
        <v>Subspecies</v>
      </c>
      <c r="P1937" t="str">
        <f t="shared" si="167"/>
        <v/>
      </c>
      <c r="Q1937" t="str">
        <f>LOOKUP(A1937,Formation!$A$2:$A$10,Formation!$B$2:$B$10)</f>
        <v>Grünland (Naturrasen, Wiesen und Weiden)</v>
      </c>
      <c r="R1937" t="str" cm="1">
        <f t="array" ref="R1937">INDEX(Klasse!$D$2:$D$42,MATCH(1,(A1937=Klasse!$A$2:$A$42) * (Species!B1937=Klasse!$B$2:$B$42),0))</f>
        <v>Fettwiesen und -weiden</v>
      </c>
    </row>
    <row r="1938" spans="1:18" x14ac:dyDescent="0.3">
      <c r="A1938" s="10">
        <v>4</v>
      </c>
      <c r="B1938" s="10">
        <v>5</v>
      </c>
      <c r="C1938" s="10">
        <v>3</v>
      </c>
      <c r="E1938" t="str">
        <f>IF(C1938="",Options!$A$3,IF(D1938="",Options!$A$4,Options!$A$5))</f>
        <v>Verband</v>
      </c>
      <c r="F1938" t="str" cm="1">
        <f t="array" ref="F1938">IF(E1938=Options!$A$3,"",IF(E1938=Options!$A$4,INDEX(Verband!$E$2:$E$179,MATCH(1,(A1938=Verband!$A$2:$A$179) * (Species!B1938=Verband!$B$2:$B$179) * (Species!C1938=Verband!$C$2:$C$179),0)),IF(E1938=Options!$A$5,INDEX(Assoziation!$F$2:$F$96,MATCH(1,(A1938=Assoziation!$A$2:$A$96) * (Species!B1938=Assoziation!$B$2:$B$96) * (Species!C1938=Assoziation!$C$2:$C$96) * (Species!D1938=Assoziation!$D$2:$D$96),0)),"")))</f>
        <v>Cynosurion</v>
      </c>
      <c r="G1938" t="str" cm="1">
        <f t="array" ref="G1938">IF(E1938=Options!$A$3,INDEX(Klasse!$D$2:$D$42,MATCH(1,(A1938=Klasse!$A$2:$A$42) * (Species!B1938=Klasse!$B$2:$B$42),0)),IF(E1938=Options!$A$4,INDEX(Verband!$F$2:$F$179,MATCH(1,(A1938=Verband!$A$2:$A$179) * (Species!B1938=Verband!$B$2:$B$179) * (Species!C1938=Verband!$C$2:$C$179),0)),IF(E1938=Options!$A$5,INDEX(Assoziation!$G$2:$G$96,MATCH(1,(A1938=Assoziation!$A$2:$A$96) * (Species!B1938=Assoziation!$B$2:$B$96) * (Species!C1938=Assoziation!$C$2:$C$96) * (Species!D1938=Assoziation!$D$2:$D$96),0)),"")))</f>
        <v>Talfettweide (Kammgrasweide)</v>
      </c>
      <c r="H1938" s="11" t="s">
        <v>1802</v>
      </c>
      <c r="I1938" s="10">
        <v>0</v>
      </c>
      <c r="J1938" s="10">
        <v>0</v>
      </c>
      <c r="K1938" s="10">
        <v>0</v>
      </c>
      <c r="L1938" t="str">
        <f t="shared" si="164"/>
        <v xml:space="preserve">Veronica </v>
      </c>
      <c r="M1938" t="str">
        <f t="shared" si="165"/>
        <v xml:space="preserve"> serpyllifolia</v>
      </c>
      <c r="N1938" t="str">
        <f t="shared" si="166"/>
        <v>serpyllifolia</v>
      </c>
      <c r="O1938" t="str">
        <f t="shared" si="168"/>
        <v>Subspecies</v>
      </c>
      <c r="P1938" t="str">
        <f t="shared" si="167"/>
        <v/>
      </c>
      <c r="Q1938" t="str">
        <f>LOOKUP(A1938,Formation!$A$2:$A$10,Formation!$B$2:$B$10)</f>
        <v>Grünland (Naturrasen, Wiesen und Weiden)</v>
      </c>
      <c r="R1938" t="str" cm="1">
        <f t="array" ref="R1938">INDEX(Klasse!$D$2:$D$42,MATCH(1,(A1938=Klasse!$A$2:$A$42) * (Species!B1938=Klasse!$B$2:$B$42),0))</f>
        <v>Fettwiesen und -weiden</v>
      </c>
    </row>
    <row r="1939" spans="1:18" x14ac:dyDescent="0.3">
      <c r="A1939" s="10">
        <v>4</v>
      </c>
      <c r="B1939" s="10">
        <v>5</v>
      </c>
      <c r="C1939" s="10">
        <v>4</v>
      </c>
      <c r="E1939" t="str">
        <f>IF(C1939="",Options!$A$3,IF(D1939="",Options!$A$4,Options!$A$5))</f>
        <v>Verband</v>
      </c>
      <c r="F1939" t="str" cm="1">
        <f t="array" ref="F1939">IF(E1939=Options!$A$3,"",IF(E1939=Options!$A$4,INDEX(Verband!$E$2:$E$179,MATCH(1,(A1939=Verband!$A$2:$A$179) * (Species!B1939=Verband!$B$2:$B$179) * (Species!C1939=Verband!$C$2:$C$179),0)),IF(E1939=Options!$A$5,INDEX(Assoziation!$F$2:$F$96,MATCH(1,(A1939=Assoziation!$A$2:$A$96) * (Species!B1939=Assoziation!$B$2:$B$96) * (Species!C1939=Assoziation!$C$2:$C$96) * (Species!D1939=Assoziation!$D$2:$D$96),0)),"")))</f>
        <v>Poion alpinae</v>
      </c>
      <c r="G1939" t="str" cm="1">
        <f t="array" ref="G1939">IF(E1939=Options!$A$3,INDEX(Klasse!$D$2:$D$42,MATCH(1,(A1939=Klasse!$A$2:$A$42) * (Species!B1939=Klasse!$B$2:$B$42),0)),IF(E1939=Options!$A$4,INDEX(Verband!$F$2:$F$179,MATCH(1,(A1939=Verband!$A$2:$A$179) * (Species!B1939=Verband!$B$2:$B$179) * (Species!C1939=Verband!$C$2:$C$179),0)),IF(E1939=Options!$A$5,INDEX(Assoziation!$G$2:$G$96,MATCH(1,(A1939=Assoziation!$A$2:$A$96) * (Species!B1939=Assoziation!$B$2:$B$96) * (Species!C1939=Assoziation!$C$2:$C$96) * (Species!D1939=Assoziation!$D$2:$D$96),0)),"")))</f>
        <v>Bergfettweide (Milchkrautweide)</v>
      </c>
      <c r="H1939" s="11" t="s">
        <v>1805</v>
      </c>
      <c r="I1939" s="10">
        <v>1</v>
      </c>
      <c r="J1939" s="10">
        <v>0</v>
      </c>
      <c r="K1939" s="10">
        <v>0</v>
      </c>
      <c r="L1939" t="str">
        <f t="shared" si="164"/>
        <v xml:space="preserve">Cerastium </v>
      </c>
      <c r="M1939" t="str">
        <f t="shared" si="165"/>
        <v xml:space="preserve"> fontanum</v>
      </c>
      <c r="N1939" t="str">
        <f t="shared" si="166"/>
        <v>fontanum</v>
      </c>
      <c r="O1939" t="str">
        <f t="shared" si="168"/>
        <v>Subspecies</v>
      </c>
      <c r="P1939" t="str">
        <f t="shared" si="167"/>
        <v/>
      </c>
      <c r="Q1939" t="str">
        <f>LOOKUP(A1939,Formation!$A$2:$A$10,Formation!$B$2:$B$10)</f>
        <v>Grünland (Naturrasen, Wiesen und Weiden)</v>
      </c>
      <c r="R1939" t="str" cm="1">
        <f t="array" ref="R1939">INDEX(Klasse!$D$2:$D$42,MATCH(1,(A1939=Klasse!$A$2:$A$42) * (Species!B1939=Klasse!$B$2:$B$42),0))</f>
        <v>Fettwiesen und -weiden</v>
      </c>
    </row>
    <row r="1940" spans="1:18" x14ac:dyDescent="0.3">
      <c r="A1940" s="10">
        <v>4</v>
      </c>
      <c r="B1940" s="10">
        <v>5</v>
      </c>
      <c r="C1940" s="10">
        <v>4</v>
      </c>
      <c r="E1940" t="str">
        <f>IF(C1940="",Options!$A$3,IF(D1940="",Options!$A$4,Options!$A$5))</f>
        <v>Verband</v>
      </c>
      <c r="F1940" t="str" cm="1">
        <f t="array" ref="F1940">IF(E1940=Options!$A$3,"",IF(E1940=Options!$A$4,INDEX(Verband!$E$2:$E$179,MATCH(1,(A1940=Verband!$A$2:$A$179) * (Species!B1940=Verband!$B$2:$B$179) * (Species!C1940=Verband!$C$2:$C$179),0)),IF(E1940=Options!$A$5,INDEX(Assoziation!$F$2:$F$96,MATCH(1,(A1940=Assoziation!$A$2:$A$96) * (Species!B1940=Assoziation!$B$2:$B$96) * (Species!C1940=Assoziation!$C$2:$C$96) * (Species!D1940=Assoziation!$D$2:$D$96),0)),"")))</f>
        <v>Poion alpinae</v>
      </c>
      <c r="G1940" t="str" cm="1">
        <f t="array" ref="G1940">IF(E1940=Options!$A$3,INDEX(Klasse!$D$2:$D$42,MATCH(1,(A1940=Klasse!$A$2:$A$42) * (Species!B1940=Klasse!$B$2:$B$42),0)),IF(E1940=Options!$A$4,INDEX(Verband!$F$2:$F$179,MATCH(1,(A1940=Verband!$A$2:$A$179) * (Species!B1940=Verband!$B$2:$B$179) * (Species!C1940=Verband!$C$2:$C$179),0)),IF(E1940=Options!$A$5,INDEX(Assoziation!$G$2:$G$96,MATCH(1,(A1940=Assoziation!$A$2:$A$96) * (Species!B1940=Assoziation!$B$2:$B$96) * (Species!C1940=Assoziation!$C$2:$C$96) * (Species!D1940=Assoziation!$D$2:$D$96),0)),"")))</f>
        <v>Bergfettweide (Milchkrautweide)</v>
      </c>
      <c r="H1940" s="11" t="s">
        <v>1806</v>
      </c>
      <c r="I1940" s="10">
        <v>1</v>
      </c>
      <c r="J1940" s="10">
        <v>0</v>
      </c>
      <c r="K1940" s="10">
        <v>0</v>
      </c>
      <c r="L1940" t="str">
        <f t="shared" si="164"/>
        <v xml:space="preserve">Crepis </v>
      </c>
      <c r="M1940" t="str">
        <f t="shared" si="165"/>
        <v xml:space="preserve"> aurea</v>
      </c>
      <c r="N1940" t="str">
        <f t="shared" si="166"/>
        <v/>
      </c>
      <c r="O1940" t="str">
        <f t="shared" si="168"/>
        <v>Species</v>
      </c>
      <c r="P1940" t="str">
        <f t="shared" si="167"/>
        <v>(L.) Cass.</v>
      </c>
      <c r="Q1940" t="str">
        <f>LOOKUP(A1940,Formation!$A$2:$A$10,Formation!$B$2:$B$10)</f>
        <v>Grünland (Naturrasen, Wiesen und Weiden)</v>
      </c>
      <c r="R1940" t="str" cm="1">
        <f t="array" ref="R1940">INDEX(Klasse!$D$2:$D$42,MATCH(1,(A1940=Klasse!$A$2:$A$42) * (Species!B1940=Klasse!$B$2:$B$42),0))</f>
        <v>Fettwiesen und -weiden</v>
      </c>
    </row>
    <row r="1941" spans="1:18" x14ac:dyDescent="0.3">
      <c r="A1941" s="10">
        <v>4</v>
      </c>
      <c r="B1941" s="10">
        <v>5</v>
      </c>
      <c r="C1941" s="10">
        <v>4</v>
      </c>
      <c r="E1941" t="str">
        <f>IF(C1941="",Options!$A$3,IF(D1941="",Options!$A$4,Options!$A$5))</f>
        <v>Verband</v>
      </c>
      <c r="F1941" t="str" cm="1">
        <f t="array" ref="F1941">IF(E1941=Options!$A$3,"",IF(E1941=Options!$A$4,INDEX(Verband!$E$2:$E$179,MATCH(1,(A1941=Verband!$A$2:$A$179) * (Species!B1941=Verband!$B$2:$B$179) * (Species!C1941=Verband!$C$2:$C$179),0)),IF(E1941=Options!$A$5,INDEX(Assoziation!$F$2:$F$96,MATCH(1,(A1941=Assoziation!$A$2:$A$96) * (Species!B1941=Assoziation!$B$2:$B$96) * (Species!C1941=Assoziation!$C$2:$C$96) * (Species!D1941=Assoziation!$D$2:$D$96),0)),"")))</f>
        <v>Poion alpinae</v>
      </c>
      <c r="G1941" t="str" cm="1">
        <f t="array" ref="G1941">IF(E1941=Options!$A$3,INDEX(Klasse!$D$2:$D$42,MATCH(1,(A1941=Klasse!$A$2:$A$42) * (Species!B1941=Klasse!$B$2:$B$42),0)),IF(E1941=Options!$A$4,INDEX(Verband!$F$2:$F$179,MATCH(1,(A1941=Verband!$A$2:$A$179) * (Species!B1941=Verband!$B$2:$B$179) * (Species!C1941=Verband!$C$2:$C$179),0)),IF(E1941=Options!$A$5,INDEX(Assoziation!$G$2:$G$96,MATCH(1,(A1941=Assoziation!$A$2:$A$96) * (Species!B1941=Assoziation!$B$2:$B$96) * (Species!C1941=Assoziation!$C$2:$C$96) * (Species!D1941=Assoziation!$D$2:$D$96),0)),"")))</f>
        <v>Bergfettweide (Milchkrautweide)</v>
      </c>
      <c r="H1941" s="11" t="s">
        <v>1807</v>
      </c>
      <c r="I1941" s="10">
        <v>1</v>
      </c>
      <c r="J1941" s="10">
        <v>1</v>
      </c>
      <c r="K1941" s="10">
        <v>0</v>
      </c>
      <c r="L1941" t="str">
        <f t="shared" si="164"/>
        <v xml:space="preserve">Phleum </v>
      </c>
      <c r="M1941" t="str">
        <f t="shared" si="165"/>
        <v xml:space="preserve"> rhaeticum</v>
      </c>
      <c r="N1941" t="str">
        <f t="shared" si="166"/>
        <v/>
      </c>
      <c r="O1941" t="str">
        <f t="shared" si="168"/>
        <v>Species</v>
      </c>
      <c r="P1941" t="str">
        <f t="shared" si="167"/>
        <v>(Humphries) Rauschert</v>
      </c>
      <c r="Q1941" t="str">
        <f>LOOKUP(A1941,Formation!$A$2:$A$10,Formation!$B$2:$B$10)</f>
        <v>Grünland (Naturrasen, Wiesen und Weiden)</v>
      </c>
      <c r="R1941" t="str" cm="1">
        <f t="array" ref="R1941">INDEX(Klasse!$D$2:$D$42,MATCH(1,(A1941=Klasse!$A$2:$A$42) * (Species!B1941=Klasse!$B$2:$B$42),0))</f>
        <v>Fettwiesen und -weiden</v>
      </c>
    </row>
    <row r="1942" spans="1:18" x14ac:dyDescent="0.3">
      <c r="A1942" s="10">
        <v>4</v>
      </c>
      <c r="B1942" s="10">
        <v>5</v>
      </c>
      <c r="C1942" s="10">
        <v>4</v>
      </c>
      <c r="E1942" t="str">
        <f>IF(C1942="",Options!$A$3,IF(D1942="",Options!$A$4,Options!$A$5))</f>
        <v>Verband</v>
      </c>
      <c r="F1942" t="str" cm="1">
        <f t="array" ref="F1942">IF(E1942=Options!$A$3,"",IF(E1942=Options!$A$4,INDEX(Verband!$E$2:$E$179,MATCH(1,(A1942=Verband!$A$2:$A$179) * (Species!B1942=Verband!$B$2:$B$179) * (Species!C1942=Verband!$C$2:$C$179),0)),IF(E1942=Options!$A$5,INDEX(Assoziation!$F$2:$F$96,MATCH(1,(A1942=Assoziation!$A$2:$A$96) * (Species!B1942=Assoziation!$B$2:$B$96) * (Species!C1942=Assoziation!$C$2:$C$96) * (Species!D1942=Assoziation!$D$2:$D$96),0)),"")))</f>
        <v>Poion alpinae</v>
      </c>
      <c r="G1942" t="str" cm="1">
        <f t="array" ref="G1942">IF(E1942=Options!$A$3,INDEX(Klasse!$D$2:$D$42,MATCH(1,(A1942=Klasse!$A$2:$A$42) * (Species!B1942=Klasse!$B$2:$B$42),0)),IF(E1942=Options!$A$4,INDEX(Verband!$F$2:$F$179,MATCH(1,(A1942=Verband!$A$2:$A$179) * (Species!B1942=Verband!$B$2:$B$179) * (Species!C1942=Verband!$C$2:$C$179),0)),IF(E1942=Options!$A$5,INDEX(Assoziation!$G$2:$G$96,MATCH(1,(A1942=Assoziation!$A$2:$A$96) * (Species!B1942=Assoziation!$B$2:$B$96) * (Species!C1942=Assoziation!$C$2:$C$96) * (Species!D1942=Assoziation!$D$2:$D$96),0)),"")))</f>
        <v>Bergfettweide (Milchkrautweide)</v>
      </c>
      <c r="H1942" s="11" t="s">
        <v>1808</v>
      </c>
      <c r="I1942" s="10">
        <v>0</v>
      </c>
      <c r="J1942" s="10">
        <v>0</v>
      </c>
      <c r="K1942" s="10">
        <v>0</v>
      </c>
      <c r="L1942" t="str">
        <f t="shared" si="164"/>
        <v xml:space="preserve">Alchemilla </v>
      </c>
      <c r="M1942" t="str">
        <f t="shared" si="165"/>
        <v xml:space="preserve"> coriacea</v>
      </c>
      <c r="N1942" t="str">
        <f t="shared" si="166"/>
        <v/>
      </c>
      <c r="O1942" t="str">
        <f t="shared" si="168"/>
        <v>aggr</v>
      </c>
      <c r="P1942" t="str">
        <f t="shared" si="167"/>
        <v/>
      </c>
      <c r="Q1942" t="str">
        <f>LOOKUP(A1942,Formation!$A$2:$A$10,Formation!$B$2:$B$10)</f>
        <v>Grünland (Naturrasen, Wiesen und Weiden)</v>
      </c>
      <c r="R1942" t="str" cm="1">
        <f t="array" ref="R1942">INDEX(Klasse!$D$2:$D$42,MATCH(1,(A1942=Klasse!$A$2:$A$42) * (Species!B1942=Klasse!$B$2:$B$42),0))</f>
        <v>Fettwiesen und -weiden</v>
      </c>
    </row>
    <row r="1943" spans="1:18" x14ac:dyDescent="0.3">
      <c r="A1943" s="10">
        <v>4</v>
      </c>
      <c r="B1943" s="10">
        <v>5</v>
      </c>
      <c r="C1943" s="10">
        <v>4</v>
      </c>
      <c r="E1943" t="str">
        <f>IF(C1943="",Options!$A$3,IF(D1943="",Options!$A$4,Options!$A$5))</f>
        <v>Verband</v>
      </c>
      <c r="F1943" t="str" cm="1">
        <f t="array" ref="F1943">IF(E1943=Options!$A$3,"",IF(E1943=Options!$A$4,INDEX(Verband!$E$2:$E$179,MATCH(1,(A1943=Verband!$A$2:$A$179) * (Species!B1943=Verband!$B$2:$B$179) * (Species!C1943=Verband!$C$2:$C$179),0)),IF(E1943=Options!$A$5,INDEX(Assoziation!$F$2:$F$96,MATCH(1,(A1943=Assoziation!$A$2:$A$96) * (Species!B1943=Assoziation!$B$2:$B$96) * (Species!C1943=Assoziation!$C$2:$C$96) * (Species!D1943=Assoziation!$D$2:$D$96),0)),"")))</f>
        <v>Poion alpinae</v>
      </c>
      <c r="G1943" t="str" cm="1">
        <f t="array" ref="G1943">IF(E1943=Options!$A$3,INDEX(Klasse!$D$2:$D$42,MATCH(1,(A1943=Klasse!$A$2:$A$42) * (Species!B1943=Klasse!$B$2:$B$42),0)),IF(E1943=Options!$A$4,INDEX(Verband!$F$2:$F$179,MATCH(1,(A1943=Verband!$A$2:$A$179) * (Species!B1943=Verband!$B$2:$B$179) * (Species!C1943=Verband!$C$2:$C$179),0)),IF(E1943=Options!$A$5,INDEX(Assoziation!$G$2:$G$96,MATCH(1,(A1943=Assoziation!$A$2:$A$96) * (Species!B1943=Assoziation!$B$2:$B$96) * (Species!C1943=Assoziation!$C$2:$C$96) * (Species!D1943=Assoziation!$D$2:$D$96),0)),"")))</f>
        <v>Bergfettweide (Milchkrautweide)</v>
      </c>
      <c r="H1943" s="11" t="s">
        <v>1809</v>
      </c>
      <c r="I1943" s="10">
        <v>0</v>
      </c>
      <c r="J1943" s="10">
        <v>0</v>
      </c>
      <c r="K1943" s="10">
        <v>0</v>
      </c>
      <c r="L1943" t="str">
        <f t="shared" si="164"/>
        <v xml:space="preserve">Alchemilla </v>
      </c>
      <c r="M1943" t="str">
        <f t="shared" si="165"/>
        <v xml:space="preserve"> glabra</v>
      </c>
      <c r="N1943" t="str">
        <f t="shared" si="166"/>
        <v/>
      </c>
      <c r="O1943" t="str">
        <f t="shared" si="168"/>
        <v>aggr</v>
      </c>
      <c r="P1943" t="str">
        <f t="shared" si="167"/>
        <v/>
      </c>
      <c r="Q1943" t="str">
        <f>LOOKUP(A1943,Formation!$A$2:$A$10,Formation!$B$2:$B$10)</f>
        <v>Grünland (Naturrasen, Wiesen und Weiden)</v>
      </c>
      <c r="R1943" t="str" cm="1">
        <f t="array" ref="R1943">INDEX(Klasse!$D$2:$D$42,MATCH(1,(A1943=Klasse!$A$2:$A$42) * (Species!B1943=Klasse!$B$2:$B$42),0))</f>
        <v>Fettwiesen und -weiden</v>
      </c>
    </row>
    <row r="1944" spans="1:18" x14ac:dyDescent="0.3">
      <c r="A1944" s="10">
        <v>4</v>
      </c>
      <c r="B1944" s="10">
        <v>5</v>
      </c>
      <c r="C1944" s="10">
        <v>4</v>
      </c>
      <c r="E1944" t="str">
        <f>IF(C1944="",Options!$A$3,IF(D1944="",Options!$A$4,Options!$A$5))</f>
        <v>Verband</v>
      </c>
      <c r="F1944" t="str" cm="1">
        <f t="array" ref="F1944">IF(E1944=Options!$A$3,"",IF(E1944=Options!$A$4,INDEX(Verband!$E$2:$E$179,MATCH(1,(A1944=Verband!$A$2:$A$179) * (Species!B1944=Verband!$B$2:$B$179) * (Species!C1944=Verband!$C$2:$C$179),0)),IF(E1944=Options!$A$5,INDEX(Assoziation!$F$2:$F$96,MATCH(1,(A1944=Assoziation!$A$2:$A$96) * (Species!B1944=Assoziation!$B$2:$B$96) * (Species!C1944=Assoziation!$C$2:$C$96) * (Species!D1944=Assoziation!$D$2:$D$96),0)),"")))</f>
        <v>Poion alpinae</v>
      </c>
      <c r="G1944" t="str" cm="1">
        <f t="array" ref="G1944">IF(E1944=Options!$A$3,INDEX(Klasse!$D$2:$D$42,MATCH(1,(A1944=Klasse!$A$2:$A$42) * (Species!B1944=Klasse!$B$2:$B$42),0)),IF(E1944=Options!$A$4,INDEX(Verband!$F$2:$F$179,MATCH(1,(A1944=Verband!$A$2:$A$179) * (Species!B1944=Verband!$B$2:$B$179) * (Species!C1944=Verband!$C$2:$C$179),0)),IF(E1944=Options!$A$5,INDEX(Assoziation!$G$2:$G$96,MATCH(1,(A1944=Assoziation!$A$2:$A$96) * (Species!B1944=Assoziation!$B$2:$B$96) * (Species!C1944=Assoziation!$C$2:$C$96) * (Species!D1944=Assoziation!$D$2:$D$96),0)),"")))</f>
        <v>Bergfettweide (Milchkrautweide)</v>
      </c>
      <c r="H1944" s="11" t="s">
        <v>1763</v>
      </c>
      <c r="I1944" s="10">
        <v>0</v>
      </c>
      <c r="J1944" s="10">
        <v>0</v>
      </c>
      <c r="K1944" s="10">
        <v>0</v>
      </c>
      <c r="L1944" t="str">
        <f t="shared" si="164"/>
        <v xml:space="preserve">Alchemilla </v>
      </c>
      <c r="M1944" t="str">
        <f t="shared" si="165"/>
        <v xml:space="preserve"> hybrida</v>
      </c>
      <c r="N1944" t="str">
        <f t="shared" si="166"/>
        <v/>
      </c>
      <c r="O1944" t="str">
        <f t="shared" si="168"/>
        <v>aggr</v>
      </c>
      <c r="P1944" t="str">
        <f t="shared" si="167"/>
        <v/>
      </c>
      <c r="Q1944" t="str">
        <f>LOOKUP(A1944,Formation!$A$2:$A$10,Formation!$B$2:$B$10)</f>
        <v>Grünland (Naturrasen, Wiesen und Weiden)</v>
      </c>
      <c r="R1944" t="str" cm="1">
        <f t="array" ref="R1944">INDEX(Klasse!$D$2:$D$42,MATCH(1,(A1944=Klasse!$A$2:$A$42) * (Species!B1944=Klasse!$B$2:$B$42),0))</f>
        <v>Fettwiesen und -weiden</v>
      </c>
    </row>
    <row r="1945" spans="1:18" x14ac:dyDescent="0.3">
      <c r="A1945" s="10">
        <v>4</v>
      </c>
      <c r="B1945" s="10">
        <v>5</v>
      </c>
      <c r="C1945" s="10">
        <v>4</v>
      </c>
      <c r="E1945" t="str">
        <f>IF(C1945="",Options!$A$3,IF(D1945="",Options!$A$4,Options!$A$5))</f>
        <v>Verband</v>
      </c>
      <c r="F1945" t="str" cm="1">
        <f t="array" ref="F1945">IF(E1945=Options!$A$3,"",IF(E1945=Options!$A$4,INDEX(Verband!$E$2:$E$179,MATCH(1,(A1945=Verband!$A$2:$A$179) * (Species!B1945=Verband!$B$2:$B$179) * (Species!C1945=Verband!$C$2:$C$179),0)),IF(E1945=Options!$A$5,INDEX(Assoziation!$F$2:$F$96,MATCH(1,(A1945=Assoziation!$A$2:$A$96) * (Species!B1945=Assoziation!$B$2:$B$96) * (Species!C1945=Assoziation!$C$2:$C$96) * (Species!D1945=Assoziation!$D$2:$D$96),0)),"")))</f>
        <v>Poion alpinae</v>
      </c>
      <c r="G1945" t="str" cm="1">
        <f t="array" ref="G1945">IF(E1945=Options!$A$3,INDEX(Klasse!$D$2:$D$42,MATCH(1,(A1945=Klasse!$A$2:$A$42) * (Species!B1945=Klasse!$B$2:$B$42),0)),IF(E1945=Options!$A$4,INDEX(Verband!$F$2:$F$179,MATCH(1,(A1945=Verband!$A$2:$A$179) * (Species!B1945=Verband!$B$2:$B$179) * (Species!C1945=Verband!$C$2:$C$179),0)),IF(E1945=Options!$A$5,INDEX(Assoziation!$G$2:$G$96,MATCH(1,(A1945=Assoziation!$A$2:$A$96) * (Species!B1945=Assoziation!$B$2:$B$96) * (Species!C1945=Assoziation!$C$2:$C$96) * (Species!D1945=Assoziation!$D$2:$D$96),0)),"")))</f>
        <v>Bergfettweide (Milchkrautweide)</v>
      </c>
      <c r="H1945" s="11" t="s">
        <v>1791</v>
      </c>
      <c r="I1945" s="10">
        <v>0</v>
      </c>
      <c r="J1945" s="10">
        <v>0</v>
      </c>
      <c r="K1945" s="10">
        <v>0</v>
      </c>
      <c r="L1945" t="str">
        <f t="shared" si="164"/>
        <v xml:space="preserve">Alchemilla </v>
      </c>
      <c r="M1945" t="str">
        <f t="shared" si="165"/>
        <v xml:space="preserve"> vulgaris</v>
      </c>
      <c r="N1945" t="str">
        <f t="shared" si="166"/>
        <v/>
      </c>
      <c r="O1945" t="str">
        <f t="shared" si="168"/>
        <v>aggr</v>
      </c>
      <c r="P1945" t="str">
        <f t="shared" si="167"/>
        <v/>
      </c>
      <c r="Q1945" t="str">
        <f>LOOKUP(A1945,Formation!$A$2:$A$10,Formation!$B$2:$B$10)</f>
        <v>Grünland (Naturrasen, Wiesen und Weiden)</v>
      </c>
      <c r="R1945" t="str" cm="1">
        <f t="array" ref="R1945">INDEX(Klasse!$D$2:$D$42,MATCH(1,(A1945=Klasse!$A$2:$A$42) * (Species!B1945=Klasse!$B$2:$B$42),0))</f>
        <v>Fettwiesen und -weiden</v>
      </c>
    </row>
    <row r="1946" spans="1:18" x14ac:dyDescent="0.3">
      <c r="A1946" s="10">
        <v>4</v>
      </c>
      <c r="B1946" s="10">
        <v>5</v>
      </c>
      <c r="C1946" s="10">
        <v>4</v>
      </c>
      <c r="E1946" t="str">
        <f>IF(C1946="",Options!$A$3,IF(D1946="",Options!$A$4,Options!$A$5))</f>
        <v>Verband</v>
      </c>
      <c r="F1946" t="str" cm="1">
        <f t="array" ref="F1946">IF(E1946=Options!$A$3,"",IF(E1946=Options!$A$4,INDEX(Verband!$E$2:$E$179,MATCH(1,(A1946=Verband!$A$2:$A$179) * (Species!B1946=Verband!$B$2:$B$179) * (Species!C1946=Verband!$C$2:$C$179),0)),IF(E1946=Options!$A$5,INDEX(Assoziation!$F$2:$F$96,MATCH(1,(A1946=Assoziation!$A$2:$A$96) * (Species!B1946=Assoziation!$B$2:$B$96) * (Species!C1946=Assoziation!$C$2:$C$96) * (Species!D1946=Assoziation!$D$2:$D$96),0)),"")))</f>
        <v>Poion alpinae</v>
      </c>
      <c r="G1946" t="str" cm="1">
        <f t="array" ref="G1946">IF(E1946=Options!$A$3,INDEX(Klasse!$D$2:$D$42,MATCH(1,(A1946=Klasse!$A$2:$A$42) * (Species!B1946=Klasse!$B$2:$B$42),0)),IF(E1946=Options!$A$4,INDEX(Verband!$F$2:$F$179,MATCH(1,(A1946=Verband!$A$2:$A$179) * (Species!B1946=Verband!$B$2:$B$179) * (Species!C1946=Verband!$C$2:$C$179),0)),IF(E1946=Options!$A$5,INDEX(Assoziation!$G$2:$G$96,MATCH(1,(A1946=Assoziation!$A$2:$A$96) * (Species!B1946=Assoziation!$B$2:$B$96) * (Species!C1946=Assoziation!$C$2:$C$96) * (Species!D1946=Assoziation!$D$2:$D$96),0)),"")))</f>
        <v>Bergfettweide (Milchkrautweide)</v>
      </c>
      <c r="H1946" s="11" t="s">
        <v>1793</v>
      </c>
      <c r="I1946" s="10">
        <v>0</v>
      </c>
      <c r="J1946" s="10">
        <v>0</v>
      </c>
      <c r="K1946" s="10">
        <v>0</v>
      </c>
      <c r="L1946" t="str">
        <f t="shared" si="164"/>
        <v xml:space="preserve">Carum </v>
      </c>
      <c r="M1946" t="str">
        <f t="shared" si="165"/>
        <v xml:space="preserve"> carvi</v>
      </c>
      <c r="N1946" t="str">
        <f t="shared" si="166"/>
        <v/>
      </c>
      <c r="O1946" t="str">
        <f t="shared" si="168"/>
        <v>Species</v>
      </c>
      <c r="P1946" t="str">
        <f t="shared" si="167"/>
        <v>L.</v>
      </c>
      <c r="Q1946" t="str">
        <f>LOOKUP(A1946,Formation!$A$2:$A$10,Formation!$B$2:$B$10)</f>
        <v>Grünland (Naturrasen, Wiesen und Weiden)</v>
      </c>
      <c r="R1946" t="str" cm="1">
        <f t="array" ref="R1946">INDEX(Klasse!$D$2:$D$42,MATCH(1,(A1946=Klasse!$A$2:$A$42) * (Species!B1946=Klasse!$B$2:$B$42),0))</f>
        <v>Fettwiesen und -weiden</v>
      </c>
    </row>
    <row r="1947" spans="1:18" x14ac:dyDescent="0.3">
      <c r="A1947" s="10">
        <v>4</v>
      </c>
      <c r="B1947" s="10">
        <v>5</v>
      </c>
      <c r="C1947" s="10">
        <v>4</v>
      </c>
      <c r="E1947" t="str">
        <f>IF(C1947="",Options!$A$3,IF(D1947="",Options!$A$4,Options!$A$5))</f>
        <v>Verband</v>
      </c>
      <c r="F1947" t="str" cm="1">
        <f t="array" ref="F1947">IF(E1947=Options!$A$3,"",IF(E1947=Options!$A$4,INDEX(Verband!$E$2:$E$179,MATCH(1,(A1947=Verband!$A$2:$A$179) * (Species!B1947=Verband!$B$2:$B$179) * (Species!C1947=Verband!$C$2:$C$179),0)),IF(E1947=Options!$A$5,INDEX(Assoziation!$F$2:$F$96,MATCH(1,(A1947=Assoziation!$A$2:$A$96) * (Species!B1947=Assoziation!$B$2:$B$96) * (Species!C1947=Assoziation!$C$2:$C$96) * (Species!D1947=Assoziation!$D$2:$D$96),0)),"")))</f>
        <v>Poion alpinae</v>
      </c>
      <c r="G1947" t="str" cm="1">
        <f t="array" ref="G1947">IF(E1947=Options!$A$3,INDEX(Klasse!$D$2:$D$42,MATCH(1,(A1947=Klasse!$A$2:$A$42) * (Species!B1947=Klasse!$B$2:$B$42),0)),IF(E1947=Options!$A$4,INDEX(Verband!$F$2:$F$179,MATCH(1,(A1947=Verband!$A$2:$A$179) * (Species!B1947=Verband!$B$2:$B$179) * (Species!C1947=Verband!$C$2:$C$179),0)),IF(E1947=Options!$A$5,INDEX(Assoziation!$G$2:$G$96,MATCH(1,(A1947=Assoziation!$A$2:$A$96) * (Species!B1947=Assoziation!$B$2:$B$96) * (Species!C1947=Assoziation!$C$2:$C$96) * (Species!D1947=Assoziation!$D$2:$D$96),0)),"")))</f>
        <v>Bergfettweide (Milchkrautweide)</v>
      </c>
      <c r="H1947" s="11" t="s">
        <v>1767</v>
      </c>
      <c r="I1947" s="10">
        <v>0</v>
      </c>
      <c r="J1947" s="10">
        <v>0</v>
      </c>
      <c r="K1947" s="10">
        <v>0</v>
      </c>
      <c r="L1947" t="str">
        <f t="shared" si="164"/>
        <v xml:space="preserve">Crocus </v>
      </c>
      <c r="M1947" t="str">
        <f t="shared" si="165"/>
        <v xml:space="preserve"> albiflorus</v>
      </c>
      <c r="N1947" t="str">
        <f t="shared" si="166"/>
        <v/>
      </c>
      <c r="O1947" t="str">
        <f t="shared" si="168"/>
        <v>Species</v>
      </c>
      <c r="P1947" t="str">
        <f t="shared" si="167"/>
        <v>Kit.</v>
      </c>
      <c r="Q1947" t="str">
        <f>LOOKUP(A1947,Formation!$A$2:$A$10,Formation!$B$2:$B$10)</f>
        <v>Grünland (Naturrasen, Wiesen und Weiden)</v>
      </c>
      <c r="R1947" t="str" cm="1">
        <f t="array" ref="R1947">INDEX(Klasse!$D$2:$D$42,MATCH(1,(A1947=Klasse!$A$2:$A$42) * (Species!B1947=Klasse!$B$2:$B$42),0))</f>
        <v>Fettwiesen und -weiden</v>
      </c>
    </row>
    <row r="1948" spans="1:18" x14ac:dyDescent="0.3">
      <c r="A1948" s="10">
        <v>4</v>
      </c>
      <c r="B1948" s="10">
        <v>5</v>
      </c>
      <c r="C1948" s="10">
        <v>4</v>
      </c>
      <c r="E1948" t="str">
        <f>IF(C1948="",Options!$A$3,IF(D1948="",Options!$A$4,Options!$A$5))</f>
        <v>Verband</v>
      </c>
      <c r="F1948" t="str" cm="1">
        <f t="array" ref="F1948">IF(E1948=Options!$A$3,"",IF(E1948=Options!$A$4,INDEX(Verband!$E$2:$E$179,MATCH(1,(A1948=Verband!$A$2:$A$179) * (Species!B1948=Verband!$B$2:$B$179) * (Species!C1948=Verband!$C$2:$C$179),0)),IF(E1948=Options!$A$5,INDEX(Assoziation!$F$2:$F$96,MATCH(1,(A1948=Assoziation!$A$2:$A$96) * (Species!B1948=Assoziation!$B$2:$B$96) * (Species!C1948=Assoziation!$C$2:$C$96) * (Species!D1948=Assoziation!$D$2:$D$96),0)),"")))</f>
        <v>Poion alpinae</v>
      </c>
      <c r="G1948" t="str" cm="1">
        <f t="array" ref="G1948">IF(E1948=Options!$A$3,INDEX(Klasse!$D$2:$D$42,MATCH(1,(A1948=Klasse!$A$2:$A$42) * (Species!B1948=Klasse!$B$2:$B$42),0)),IF(E1948=Options!$A$4,INDEX(Verband!$F$2:$F$179,MATCH(1,(A1948=Verband!$A$2:$A$179) * (Species!B1948=Verband!$B$2:$B$179) * (Species!C1948=Verband!$C$2:$C$179),0)),IF(E1948=Options!$A$5,INDEX(Assoziation!$G$2:$G$96,MATCH(1,(A1948=Assoziation!$A$2:$A$96) * (Species!B1948=Assoziation!$B$2:$B$96) * (Species!C1948=Assoziation!$C$2:$C$96) * (Species!D1948=Assoziation!$D$2:$D$96),0)),"")))</f>
        <v>Bergfettweide (Milchkrautweide)</v>
      </c>
      <c r="H1948" s="11" t="s">
        <v>1810</v>
      </c>
      <c r="I1948" s="10">
        <v>0</v>
      </c>
      <c r="J1948" s="10">
        <v>0</v>
      </c>
      <c r="K1948" s="10">
        <v>0</v>
      </c>
      <c r="L1948" t="str">
        <f t="shared" si="164"/>
        <v xml:space="preserve">Euphrasia </v>
      </c>
      <c r="M1948" t="str">
        <f t="shared" si="165"/>
        <v xml:space="preserve"> picta</v>
      </c>
      <c r="N1948" t="str">
        <f t="shared" si="166"/>
        <v>picta</v>
      </c>
      <c r="O1948" t="str">
        <f t="shared" si="168"/>
        <v>Subspecies</v>
      </c>
      <c r="P1948" t="str">
        <f t="shared" si="167"/>
        <v/>
      </c>
      <c r="Q1948" t="str">
        <f>LOOKUP(A1948,Formation!$A$2:$A$10,Formation!$B$2:$B$10)</f>
        <v>Grünland (Naturrasen, Wiesen und Weiden)</v>
      </c>
      <c r="R1948" t="str" cm="1">
        <f t="array" ref="R1948">INDEX(Klasse!$D$2:$D$42,MATCH(1,(A1948=Klasse!$A$2:$A$42) * (Species!B1948=Klasse!$B$2:$B$42),0))</f>
        <v>Fettwiesen und -weiden</v>
      </c>
    </row>
    <row r="1949" spans="1:18" x14ac:dyDescent="0.3">
      <c r="A1949" s="10">
        <v>4</v>
      </c>
      <c r="B1949" s="10">
        <v>5</v>
      </c>
      <c r="C1949" s="10">
        <v>4</v>
      </c>
      <c r="E1949" t="str">
        <f>IF(C1949="",Options!$A$3,IF(D1949="",Options!$A$4,Options!$A$5))</f>
        <v>Verband</v>
      </c>
      <c r="F1949" t="str" cm="1">
        <f t="array" ref="F1949">IF(E1949=Options!$A$3,"",IF(E1949=Options!$A$4,INDEX(Verband!$E$2:$E$179,MATCH(1,(A1949=Verband!$A$2:$A$179) * (Species!B1949=Verband!$B$2:$B$179) * (Species!C1949=Verband!$C$2:$C$179),0)),IF(E1949=Options!$A$5,INDEX(Assoziation!$F$2:$F$96,MATCH(1,(A1949=Assoziation!$A$2:$A$96) * (Species!B1949=Assoziation!$B$2:$B$96) * (Species!C1949=Assoziation!$C$2:$C$96) * (Species!D1949=Assoziation!$D$2:$D$96),0)),"")))</f>
        <v>Poion alpinae</v>
      </c>
      <c r="G1949" t="str" cm="1">
        <f t="array" ref="G1949">IF(E1949=Options!$A$3,INDEX(Klasse!$D$2:$D$42,MATCH(1,(A1949=Klasse!$A$2:$A$42) * (Species!B1949=Klasse!$B$2:$B$42),0)),IF(E1949=Options!$A$4,INDEX(Verband!$F$2:$F$179,MATCH(1,(A1949=Verband!$A$2:$A$179) * (Species!B1949=Verband!$B$2:$B$179) * (Species!C1949=Verband!$C$2:$C$179),0)),IF(E1949=Options!$A$5,INDEX(Assoziation!$G$2:$G$96,MATCH(1,(A1949=Assoziation!$A$2:$A$96) * (Species!B1949=Assoziation!$B$2:$B$96) * (Species!C1949=Assoziation!$C$2:$C$96) * (Species!D1949=Assoziation!$D$2:$D$96),0)),"")))</f>
        <v>Bergfettweide (Milchkrautweide)</v>
      </c>
      <c r="H1949" s="11" t="s">
        <v>1491</v>
      </c>
      <c r="I1949" s="10">
        <v>0</v>
      </c>
      <c r="J1949" s="10">
        <v>0</v>
      </c>
      <c r="K1949" s="10">
        <v>0</v>
      </c>
      <c r="L1949" t="str">
        <f t="shared" ref="L1949:L2012" si="169">IF(O1949="Genus",H1949,LEFT(H1949,FIND(" ",H1949)))</f>
        <v xml:space="preserve">Festuca </v>
      </c>
      <c r="M1949" t="str">
        <f t="shared" ref="M1949:M2012" si="170">IF(O1949="Genus","",MID(H1949,FIND(" ",H1949),FIND(" ",H1949,FIND(" ",H1949)+1)-FIND(" ",H1949)))</f>
        <v xml:space="preserve"> melanopsis</v>
      </c>
      <c r="N1949" t="str">
        <f t="shared" ref="N1949:N2012" si="171">IF(O1949="Subspecies",MID(H1949,FIND("subsp. ",H1949)+7,LEN(H1949)-FIND("subsp. ",H1949)+7),"")</f>
        <v/>
      </c>
      <c r="O1949" t="str">
        <f t="shared" si="168"/>
        <v>Species</v>
      </c>
      <c r="P1949" t="str">
        <f t="shared" ref="P1949:P2012" si="172">IF(O1949="Species",RIGHT(H1949,LEN(H1949)-FIND(" ",H1949,FIND(" ",H1949)+1)),"")</f>
        <v>Foggi &amp; al.</v>
      </c>
      <c r="Q1949" t="str">
        <f>LOOKUP(A1949,Formation!$A$2:$A$10,Formation!$B$2:$B$10)</f>
        <v>Grünland (Naturrasen, Wiesen und Weiden)</v>
      </c>
      <c r="R1949" t="str" cm="1">
        <f t="array" ref="R1949">INDEX(Klasse!$D$2:$D$42,MATCH(1,(A1949=Klasse!$A$2:$A$42) * (Species!B1949=Klasse!$B$2:$B$42),0))</f>
        <v>Fettwiesen und -weiden</v>
      </c>
    </row>
    <row r="1950" spans="1:18" x14ac:dyDescent="0.3">
      <c r="A1950" s="10">
        <v>4</v>
      </c>
      <c r="B1950" s="10">
        <v>5</v>
      </c>
      <c r="C1950" s="10">
        <v>4</v>
      </c>
      <c r="E1950" t="str">
        <f>IF(C1950="",Options!$A$3,IF(D1950="",Options!$A$4,Options!$A$5))</f>
        <v>Verband</v>
      </c>
      <c r="F1950" t="str" cm="1">
        <f t="array" ref="F1950">IF(E1950=Options!$A$3,"",IF(E1950=Options!$A$4,INDEX(Verband!$E$2:$E$179,MATCH(1,(A1950=Verband!$A$2:$A$179) * (Species!B1950=Verband!$B$2:$B$179) * (Species!C1950=Verband!$C$2:$C$179),0)),IF(E1950=Options!$A$5,INDEX(Assoziation!$F$2:$F$96,MATCH(1,(A1950=Assoziation!$A$2:$A$96) * (Species!B1950=Assoziation!$B$2:$B$96) * (Species!C1950=Assoziation!$C$2:$C$96) * (Species!D1950=Assoziation!$D$2:$D$96),0)),"")))</f>
        <v>Poion alpinae</v>
      </c>
      <c r="G1950" t="str" cm="1">
        <f t="array" ref="G1950">IF(E1950=Options!$A$3,INDEX(Klasse!$D$2:$D$42,MATCH(1,(A1950=Klasse!$A$2:$A$42) * (Species!B1950=Klasse!$B$2:$B$42),0)),IF(E1950=Options!$A$4,INDEX(Verband!$F$2:$F$179,MATCH(1,(A1950=Verband!$A$2:$A$179) * (Species!B1950=Verband!$B$2:$B$179) * (Species!C1950=Verband!$C$2:$C$179),0)),IF(E1950=Options!$A$5,INDEX(Assoziation!$G$2:$G$96,MATCH(1,(A1950=Assoziation!$A$2:$A$96) * (Species!B1950=Assoziation!$B$2:$B$96) * (Species!C1950=Assoziation!$C$2:$C$96) * (Species!D1950=Assoziation!$D$2:$D$96),0)),"")))</f>
        <v>Bergfettweide (Milchkrautweide)</v>
      </c>
      <c r="H1950" s="11" t="s">
        <v>977</v>
      </c>
      <c r="I1950" s="10">
        <v>0</v>
      </c>
      <c r="J1950" s="10">
        <v>1</v>
      </c>
      <c r="K1950" s="10">
        <v>0</v>
      </c>
      <c r="L1950" t="str">
        <f t="shared" si="169"/>
        <v xml:space="preserve">Festuca </v>
      </c>
      <c r="M1950" t="str">
        <f t="shared" si="170"/>
        <v xml:space="preserve"> rubra</v>
      </c>
      <c r="N1950" t="str">
        <f t="shared" si="171"/>
        <v/>
      </c>
      <c r="O1950" t="str">
        <f t="shared" si="168"/>
        <v>Species</v>
      </c>
      <c r="P1950" t="str">
        <f t="shared" si="172"/>
        <v>L.</v>
      </c>
      <c r="Q1950" t="str">
        <f>LOOKUP(A1950,Formation!$A$2:$A$10,Formation!$B$2:$B$10)</f>
        <v>Grünland (Naturrasen, Wiesen und Weiden)</v>
      </c>
      <c r="R1950" t="str" cm="1">
        <f t="array" ref="R1950">INDEX(Klasse!$D$2:$D$42,MATCH(1,(A1950=Klasse!$A$2:$A$42) * (Species!B1950=Klasse!$B$2:$B$42),0))</f>
        <v>Fettwiesen und -weiden</v>
      </c>
    </row>
    <row r="1951" spans="1:18" x14ac:dyDescent="0.3">
      <c r="A1951" s="10">
        <v>4</v>
      </c>
      <c r="B1951" s="10">
        <v>5</v>
      </c>
      <c r="C1951" s="10">
        <v>4</v>
      </c>
      <c r="E1951" t="str">
        <f>IF(C1951="",Options!$A$3,IF(D1951="",Options!$A$4,Options!$A$5))</f>
        <v>Verband</v>
      </c>
      <c r="F1951" t="str" cm="1">
        <f t="array" ref="F1951">IF(E1951=Options!$A$3,"",IF(E1951=Options!$A$4,INDEX(Verband!$E$2:$E$179,MATCH(1,(A1951=Verband!$A$2:$A$179) * (Species!B1951=Verband!$B$2:$B$179) * (Species!C1951=Verband!$C$2:$C$179),0)),IF(E1951=Options!$A$5,INDEX(Assoziation!$F$2:$F$96,MATCH(1,(A1951=Assoziation!$A$2:$A$96) * (Species!B1951=Assoziation!$B$2:$B$96) * (Species!C1951=Assoziation!$C$2:$C$96) * (Species!D1951=Assoziation!$D$2:$D$96),0)),"")))</f>
        <v>Poion alpinae</v>
      </c>
      <c r="G1951" t="str" cm="1">
        <f t="array" ref="G1951">IF(E1951=Options!$A$3,INDEX(Klasse!$D$2:$D$42,MATCH(1,(A1951=Klasse!$A$2:$A$42) * (Species!B1951=Klasse!$B$2:$B$42),0)),IF(E1951=Options!$A$4,INDEX(Verband!$F$2:$F$179,MATCH(1,(A1951=Verband!$A$2:$A$179) * (Species!B1951=Verband!$B$2:$B$179) * (Species!C1951=Verband!$C$2:$C$179),0)),IF(E1951=Options!$A$5,INDEX(Assoziation!$G$2:$G$96,MATCH(1,(A1951=Assoziation!$A$2:$A$96) * (Species!B1951=Assoziation!$B$2:$B$96) * (Species!C1951=Assoziation!$C$2:$C$96) * (Species!D1951=Assoziation!$D$2:$D$96),0)),"")))</f>
        <v>Bergfettweide (Milchkrautweide)</v>
      </c>
      <c r="H1951" s="11" t="s">
        <v>1811</v>
      </c>
      <c r="I1951" s="10">
        <v>0</v>
      </c>
      <c r="J1951" s="10">
        <v>0</v>
      </c>
      <c r="K1951" s="10">
        <v>0</v>
      </c>
      <c r="L1951" t="str">
        <f t="shared" si="169"/>
        <v xml:space="preserve">Hypericum </v>
      </c>
      <c r="M1951" t="str">
        <f t="shared" si="170"/>
        <v xml:space="preserve"> maculatum</v>
      </c>
      <c r="N1951" t="str">
        <f t="shared" si="171"/>
        <v>maculatum</v>
      </c>
      <c r="O1951" t="str">
        <f t="shared" si="168"/>
        <v>Subspecies</v>
      </c>
      <c r="P1951" t="str">
        <f t="shared" si="172"/>
        <v/>
      </c>
      <c r="Q1951" t="str">
        <f>LOOKUP(A1951,Formation!$A$2:$A$10,Formation!$B$2:$B$10)</f>
        <v>Grünland (Naturrasen, Wiesen und Weiden)</v>
      </c>
      <c r="R1951" t="str" cm="1">
        <f t="array" ref="R1951">INDEX(Klasse!$D$2:$D$42,MATCH(1,(A1951=Klasse!$A$2:$A$42) * (Species!B1951=Klasse!$B$2:$B$42),0))</f>
        <v>Fettwiesen und -weiden</v>
      </c>
    </row>
    <row r="1952" spans="1:18" x14ac:dyDescent="0.3">
      <c r="A1952" s="10">
        <v>4</v>
      </c>
      <c r="B1952" s="10">
        <v>5</v>
      </c>
      <c r="C1952" s="10">
        <v>4</v>
      </c>
      <c r="E1952" t="str">
        <f>IF(C1952="",Options!$A$3,IF(D1952="",Options!$A$4,Options!$A$5))</f>
        <v>Verband</v>
      </c>
      <c r="F1952" t="str" cm="1">
        <f t="array" ref="F1952">IF(E1952=Options!$A$3,"",IF(E1952=Options!$A$4,INDEX(Verband!$E$2:$E$179,MATCH(1,(A1952=Verband!$A$2:$A$179) * (Species!B1952=Verband!$B$2:$B$179) * (Species!C1952=Verband!$C$2:$C$179),0)),IF(E1952=Options!$A$5,INDEX(Assoziation!$F$2:$F$96,MATCH(1,(A1952=Assoziation!$A$2:$A$96) * (Species!B1952=Assoziation!$B$2:$B$96) * (Species!C1952=Assoziation!$C$2:$C$96) * (Species!D1952=Assoziation!$D$2:$D$96),0)),"")))</f>
        <v>Poion alpinae</v>
      </c>
      <c r="G1952" t="str" cm="1">
        <f t="array" ref="G1952">IF(E1952=Options!$A$3,INDEX(Klasse!$D$2:$D$42,MATCH(1,(A1952=Klasse!$A$2:$A$42) * (Species!B1952=Klasse!$B$2:$B$42),0)),IF(E1952=Options!$A$4,INDEX(Verband!$F$2:$F$179,MATCH(1,(A1952=Verband!$A$2:$A$179) * (Species!B1952=Verband!$B$2:$B$179) * (Species!C1952=Verband!$C$2:$C$179),0)),IF(E1952=Options!$A$5,INDEX(Assoziation!$G$2:$G$96,MATCH(1,(A1952=Assoziation!$A$2:$A$96) * (Species!B1952=Assoziation!$B$2:$B$96) * (Species!C1952=Assoziation!$C$2:$C$96) * (Species!D1952=Assoziation!$D$2:$D$96),0)),"")))</f>
        <v>Bergfettweide (Milchkrautweide)</v>
      </c>
      <c r="H1952" s="11" t="s">
        <v>1708</v>
      </c>
      <c r="I1952" s="10">
        <v>0</v>
      </c>
      <c r="J1952" s="10">
        <v>0</v>
      </c>
      <c r="K1952" s="10">
        <v>0</v>
      </c>
      <c r="L1952" t="str">
        <f t="shared" si="169"/>
        <v xml:space="preserve">Leontodon </v>
      </c>
      <c r="M1952" t="str">
        <f t="shared" si="170"/>
        <v xml:space="preserve"> hispidus</v>
      </c>
      <c r="N1952" t="str">
        <f t="shared" si="171"/>
        <v>hispidus</v>
      </c>
      <c r="O1952" t="str">
        <f t="shared" si="168"/>
        <v>Subspecies</v>
      </c>
      <c r="P1952" t="str">
        <f t="shared" si="172"/>
        <v/>
      </c>
      <c r="Q1952" t="str">
        <f>LOOKUP(A1952,Formation!$A$2:$A$10,Formation!$B$2:$B$10)</f>
        <v>Grünland (Naturrasen, Wiesen und Weiden)</v>
      </c>
      <c r="R1952" t="str" cm="1">
        <f t="array" ref="R1952">INDEX(Klasse!$D$2:$D$42,MATCH(1,(A1952=Klasse!$A$2:$A$42) * (Species!B1952=Klasse!$B$2:$B$42),0))</f>
        <v>Fettwiesen und -weiden</v>
      </c>
    </row>
    <row r="1953" spans="1:18" x14ac:dyDescent="0.3">
      <c r="A1953" s="10">
        <v>4</v>
      </c>
      <c r="B1953" s="10">
        <v>5</v>
      </c>
      <c r="C1953" s="10">
        <v>4</v>
      </c>
      <c r="E1953" t="str">
        <f>IF(C1953="",Options!$A$3,IF(D1953="",Options!$A$4,Options!$A$5))</f>
        <v>Verband</v>
      </c>
      <c r="F1953" t="str" cm="1">
        <f t="array" ref="F1953">IF(E1953=Options!$A$3,"",IF(E1953=Options!$A$4,INDEX(Verband!$E$2:$E$179,MATCH(1,(A1953=Verband!$A$2:$A$179) * (Species!B1953=Verband!$B$2:$B$179) * (Species!C1953=Verband!$C$2:$C$179),0)),IF(E1953=Options!$A$5,INDEX(Assoziation!$F$2:$F$96,MATCH(1,(A1953=Assoziation!$A$2:$A$96) * (Species!B1953=Assoziation!$B$2:$B$96) * (Species!C1953=Assoziation!$C$2:$C$96) * (Species!D1953=Assoziation!$D$2:$D$96),0)),"")))</f>
        <v>Poion alpinae</v>
      </c>
      <c r="G1953" t="str" cm="1">
        <f t="array" ref="G1953">IF(E1953=Options!$A$3,INDEX(Klasse!$D$2:$D$42,MATCH(1,(A1953=Klasse!$A$2:$A$42) * (Species!B1953=Klasse!$B$2:$B$42),0)),IF(E1953=Options!$A$4,INDEX(Verband!$F$2:$F$179,MATCH(1,(A1953=Verband!$A$2:$A$179) * (Species!B1953=Verband!$B$2:$B$179) * (Species!C1953=Verband!$C$2:$C$179),0)),IF(E1953=Options!$A$5,INDEX(Assoziation!$G$2:$G$96,MATCH(1,(A1953=Assoziation!$A$2:$A$96) * (Species!B1953=Assoziation!$B$2:$B$96) * (Species!C1953=Assoziation!$C$2:$C$96) * (Species!D1953=Assoziation!$D$2:$D$96),0)),"")))</f>
        <v>Bergfettweide (Milchkrautweide)</v>
      </c>
      <c r="H1953" s="11" t="s">
        <v>1499</v>
      </c>
      <c r="I1953" s="10">
        <v>0</v>
      </c>
      <c r="J1953" s="10">
        <v>0</v>
      </c>
      <c r="K1953" s="10">
        <v>0</v>
      </c>
      <c r="L1953" t="str">
        <f t="shared" si="169"/>
        <v xml:space="preserve">Ligusticum </v>
      </c>
      <c r="M1953" t="str">
        <f t="shared" si="170"/>
        <v xml:space="preserve"> mutellina</v>
      </c>
      <c r="N1953" t="str">
        <f t="shared" si="171"/>
        <v/>
      </c>
      <c r="O1953" t="str">
        <f t="shared" si="168"/>
        <v>Species</v>
      </c>
      <c r="P1953" t="str">
        <f t="shared" si="172"/>
        <v>(L.) Crantz</v>
      </c>
      <c r="Q1953" t="str">
        <f>LOOKUP(A1953,Formation!$A$2:$A$10,Formation!$B$2:$B$10)</f>
        <v>Grünland (Naturrasen, Wiesen und Weiden)</v>
      </c>
      <c r="R1953" t="str" cm="1">
        <f t="array" ref="R1953">INDEX(Klasse!$D$2:$D$42,MATCH(1,(A1953=Klasse!$A$2:$A$42) * (Species!B1953=Klasse!$B$2:$B$42),0))</f>
        <v>Fettwiesen und -weiden</v>
      </c>
    </row>
    <row r="1954" spans="1:18" x14ac:dyDescent="0.3">
      <c r="A1954" s="10">
        <v>4</v>
      </c>
      <c r="B1954" s="10">
        <v>5</v>
      </c>
      <c r="C1954" s="10">
        <v>4</v>
      </c>
      <c r="E1954" t="str">
        <f>IF(C1954="",Options!$A$3,IF(D1954="",Options!$A$4,Options!$A$5))</f>
        <v>Verband</v>
      </c>
      <c r="F1954" t="str" cm="1">
        <f t="array" ref="F1954">IF(E1954=Options!$A$3,"",IF(E1954=Options!$A$4,INDEX(Verband!$E$2:$E$179,MATCH(1,(A1954=Verband!$A$2:$A$179) * (Species!B1954=Verband!$B$2:$B$179) * (Species!C1954=Verband!$C$2:$C$179),0)),IF(E1954=Options!$A$5,INDEX(Assoziation!$F$2:$F$96,MATCH(1,(A1954=Assoziation!$A$2:$A$96) * (Species!B1954=Assoziation!$B$2:$B$96) * (Species!C1954=Assoziation!$C$2:$C$96) * (Species!D1954=Assoziation!$D$2:$D$96),0)),"")))</f>
        <v>Poion alpinae</v>
      </c>
      <c r="G1954" t="str" cm="1">
        <f t="array" ref="G1954">IF(E1954=Options!$A$3,INDEX(Klasse!$D$2:$D$42,MATCH(1,(A1954=Klasse!$A$2:$A$42) * (Species!B1954=Klasse!$B$2:$B$42),0)),IF(E1954=Options!$A$4,INDEX(Verband!$F$2:$F$179,MATCH(1,(A1954=Verband!$A$2:$A$179) * (Species!B1954=Verband!$B$2:$B$179) * (Species!C1954=Verband!$C$2:$C$179),0)),IF(E1954=Options!$A$5,INDEX(Assoziation!$G$2:$G$96,MATCH(1,(A1954=Assoziation!$A$2:$A$96) * (Species!B1954=Assoziation!$B$2:$B$96) * (Species!C1954=Assoziation!$C$2:$C$96) * (Species!D1954=Assoziation!$D$2:$D$96),0)),"")))</f>
        <v>Bergfettweide (Milchkrautweide)</v>
      </c>
      <c r="H1954" s="11" t="s">
        <v>1374</v>
      </c>
      <c r="I1954" s="10">
        <v>0</v>
      </c>
      <c r="J1954" s="10">
        <v>0</v>
      </c>
      <c r="K1954" s="10">
        <v>0</v>
      </c>
      <c r="L1954" t="str">
        <f t="shared" si="169"/>
        <v xml:space="preserve">Plantago </v>
      </c>
      <c r="M1954" t="str">
        <f t="shared" si="170"/>
        <v xml:space="preserve"> alpina</v>
      </c>
      <c r="N1954" t="str">
        <f t="shared" si="171"/>
        <v/>
      </c>
      <c r="O1954" t="str">
        <f t="shared" si="168"/>
        <v>Species</v>
      </c>
      <c r="P1954" t="str">
        <f t="shared" si="172"/>
        <v>L.</v>
      </c>
      <c r="Q1954" t="str">
        <f>LOOKUP(A1954,Formation!$A$2:$A$10,Formation!$B$2:$B$10)</f>
        <v>Grünland (Naturrasen, Wiesen und Weiden)</v>
      </c>
      <c r="R1954" t="str" cm="1">
        <f t="array" ref="R1954">INDEX(Klasse!$D$2:$D$42,MATCH(1,(A1954=Klasse!$A$2:$A$42) * (Species!B1954=Klasse!$B$2:$B$42),0))</f>
        <v>Fettwiesen und -weiden</v>
      </c>
    </row>
    <row r="1955" spans="1:18" x14ac:dyDescent="0.3">
      <c r="A1955" s="10">
        <v>4</v>
      </c>
      <c r="B1955" s="10">
        <v>5</v>
      </c>
      <c r="C1955" s="10">
        <v>4</v>
      </c>
      <c r="E1955" t="str">
        <f>IF(C1955="",Options!$A$3,IF(D1955="",Options!$A$4,Options!$A$5))</f>
        <v>Verband</v>
      </c>
      <c r="F1955" t="str" cm="1">
        <f t="array" ref="F1955">IF(E1955=Options!$A$3,"",IF(E1955=Options!$A$4,INDEX(Verband!$E$2:$E$179,MATCH(1,(A1955=Verband!$A$2:$A$179) * (Species!B1955=Verband!$B$2:$B$179) * (Species!C1955=Verband!$C$2:$C$179),0)),IF(E1955=Options!$A$5,INDEX(Assoziation!$F$2:$F$96,MATCH(1,(A1955=Assoziation!$A$2:$A$96) * (Species!B1955=Assoziation!$B$2:$B$96) * (Species!C1955=Assoziation!$C$2:$C$96) * (Species!D1955=Assoziation!$D$2:$D$96),0)),"")))</f>
        <v>Poion alpinae</v>
      </c>
      <c r="G1955" t="str" cm="1">
        <f t="array" ref="G1955">IF(E1955=Options!$A$3,INDEX(Klasse!$D$2:$D$42,MATCH(1,(A1955=Klasse!$A$2:$A$42) * (Species!B1955=Klasse!$B$2:$B$42),0)),IF(E1955=Options!$A$4,INDEX(Verband!$F$2:$F$179,MATCH(1,(A1955=Verband!$A$2:$A$179) * (Species!B1955=Verband!$B$2:$B$179) * (Species!C1955=Verband!$C$2:$C$179),0)),IF(E1955=Options!$A$5,INDEX(Assoziation!$G$2:$G$96,MATCH(1,(A1955=Assoziation!$A$2:$A$96) * (Species!B1955=Assoziation!$B$2:$B$96) * (Species!C1955=Assoziation!$C$2:$C$96) * (Species!D1955=Assoziation!$D$2:$D$96),0)),"")))</f>
        <v>Bergfettweide (Milchkrautweide)</v>
      </c>
      <c r="H1955" s="11" t="s">
        <v>1812</v>
      </c>
      <c r="I1955" s="10">
        <v>0</v>
      </c>
      <c r="J1955" s="10">
        <v>0</v>
      </c>
      <c r="K1955" s="10">
        <v>0</v>
      </c>
      <c r="L1955" t="str">
        <f t="shared" si="169"/>
        <v xml:space="preserve">Plantago </v>
      </c>
      <c r="M1955" t="str">
        <f t="shared" si="170"/>
        <v xml:space="preserve"> atrata</v>
      </c>
      <c r="N1955" t="str">
        <f t="shared" si="171"/>
        <v>atrata</v>
      </c>
      <c r="O1955" t="str">
        <f t="shared" si="168"/>
        <v>Subspecies</v>
      </c>
      <c r="P1955" t="str">
        <f t="shared" si="172"/>
        <v/>
      </c>
      <c r="Q1955" t="str">
        <f>LOOKUP(A1955,Formation!$A$2:$A$10,Formation!$B$2:$B$10)</f>
        <v>Grünland (Naturrasen, Wiesen und Weiden)</v>
      </c>
      <c r="R1955" t="str" cm="1">
        <f t="array" ref="R1955">INDEX(Klasse!$D$2:$D$42,MATCH(1,(A1955=Klasse!$A$2:$A$42) * (Species!B1955=Klasse!$B$2:$B$42),0))</f>
        <v>Fettwiesen und -weiden</v>
      </c>
    </row>
    <row r="1956" spans="1:18" x14ac:dyDescent="0.3">
      <c r="A1956" s="10">
        <v>4</v>
      </c>
      <c r="B1956" s="10">
        <v>5</v>
      </c>
      <c r="C1956" s="10">
        <v>4</v>
      </c>
      <c r="E1956" t="str">
        <f>IF(C1956="",Options!$A$3,IF(D1956="",Options!$A$4,Options!$A$5))</f>
        <v>Verband</v>
      </c>
      <c r="F1956" t="str" cm="1">
        <f t="array" ref="F1956">IF(E1956=Options!$A$3,"",IF(E1956=Options!$A$4,INDEX(Verband!$E$2:$E$179,MATCH(1,(A1956=Verband!$A$2:$A$179) * (Species!B1956=Verband!$B$2:$B$179) * (Species!C1956=Verband!$C$2:$C$179),0)),IF(E1956=Options!$A$5,INDEX(Assoziation!$F$2:$F$96,MATCH(1,(A1956=Assoziation!$A$2:$A$96) * (Species!B1956=Assoziation!$B$2:$B$96) * (Species!C1956=Assoziation!$C$2:$C$96) * (Species!D1956=Assoziation!$D$2:$D$96),0)),"")))</f>
        <v>Poion alpinae</v>
      </c>
      <c r="G1956" t="str" cm="1">
        <f t="array" ref="G1956">IF(E1956=Options!$A$3,INDEX(Klasse!$D$2:$D$42,MATCH(1,(A1956=Klasse!$A$2:$A$42) * (Species!B1956=Klasse!$B$2:$B$42),0)),IF(E1956=Options!$A$4,INDEX(Verband!$F$2:$F$179,MATCH(1,(A1956=Verband!$A$2:$A$179) * (Species!B1956=Verband!$B$2:$B$179) * (Species!C1956=Verband!$C$2:$C$179),0)),IF(E1956=Options!$A$5,INDEX(Assoziation!$G$2:$G$96,MATCH(1,(A1956=Assoziation!$A$2:$A$96) * (Species!B1956=Assoziation!$B$2:$B$96) * (Species!C1956=Assoziation!$C$2:$C$96) * (Species!D1956=Assoziation!$D$2:$D$96),0)),"")))</f>
        <v>Bergfettweide (Milchkrautweide)</v>
      </c>
      <c r="H1956" s="11" t="s">
        <v>1375</v>
      </c>
      <c r="I1956" s="10">
        <v>0</v>
      </c>
      <c r="J1956" s="10">
        <v>1</v>
      </c>
      <c r="K1956" s="10">
        <v>0</v>
      </c>
      <c r="L1956" t="str">
        <f t="shared" si="169"/>
        <v xml:space="preserve">Poa </v>
      </c>
      <c r="M1956" t="str">
        <f t="shared" si="170"/>
        <v xml:space="preserve"> alpina</v>
      </c>
      <c r="N1956" t="str">
        <f t="shared" si="171"/>
        <v/>
      </c>
      <c r="O1956" t="str">
        <f t="shared" si="168"/>
        <v>Species</v>
      </c>
      <c r="P1956" t="str">
        <f t="shared" si="172"/>
        <v>L.</v>
      </c>
      <c r="Q1956" t="str">
        <f>LOOKUP(A1956,Formation!$A$2:$A$10,Formation!$B$2:$B$10)</f>
        <v>Grünland (Naturrasen, Wiesen und Weiden)</v>
      </c>
      <c r="R1956" t="str" cm="1">
        <f t="array" ref="R1956">INDEX(Klasse!$D$2:$D$42,MATCH(1,(A1956=Klasse!$A$2:$A$42) * (Species!B1956=Klasse!$B$2:$B$42),0))</f>
        <v>Fettwiesen und -weiden</v>
      </c>
    </row>
    <row r="1957" spans="1:18" x14ac:dyDescent="0.3">
      <c r="A1957" s="10">
        <v>4</v>
      </c>
      <c r="B1957" s="10">
        <v>5</v>
      </c>
      <c r="C1957" s="10">
        <v>4</v>
      </c>
      <c r="E1957" t="str">
        <f>IF(C1957="",Options!$A$3,IF(D1957="",Options!$A$4,Options!$A$5))</f>
        <v>Verband</v>
      </c>
      <c r="F1957" t="str" cm="1">
        <f t="array" ref="F1957">IF(E1957=Options!$A$3,"",IF(E1957=Options!$A$4,INDEX(Verband!$E$2:$E$179,MATCH(1,(A1957=Verband!$A$2:$A$179) * (Species!B1957=Verband!$B$2:$B$179) * (Species!C1957=Verband!$C$2:$C$179),0)),IF(E1957=Options!$A$5,INDEX(Assoziation!$F$2:$F$96,MATCH(1,(A1957=Assoziation!$A$2:$A$96) * (Species!B1957=Assoziation!$B$2:$B$96) * (Species!C1957=Assoziation!$C$2:$C$96) * (Species!D1957=Assoziation!$D$2:$D$96),0)),"")))</f>
        <v>Poion alpinae</v>
      </c>
      <c r="G1957" t="str" cm="1">
        <f t="array" ref="G1957">IF(E1957=Options!$A$3,INDEX(Klasse!$D$2:$D$42,MATCH(1,(A1957=Klasse!$A$2:$A$42) * (Species!B1957=Klasse!$B$2:$B$42),0)),IF(E1957=Options!$A$4,INDEX(Verband!$F$2:$F$179,MATCH(1,(A1957=Verband!$A$2:$A$179) * (Species!B1957=Verband!$B$2:$B$179) * (Species!C1957=Verband!$C$2:$C$179),0)),IF(E1957=Options!$A$5,INDEX(Assoziation!$G$2:$G$96,MATCH(1,(A1957=Assoziation!$A$2:$A$96) * (Species!B1957=Assoziation!$B$2:$B$96) * (Species!C1957=Assoziation!$C$2:$C$96) * (Species!D1957=Assoziation!$D$2:$D$96),0)),"")))</f>
        <v>Bergfettweide (Milchkrautweide)</v>
      </c>
      <c r="H1957" s="11" t="s">
        <v>1813</v>
      </c>
      <c r="I1957" s="10">
        <v>0</v>
      </c>
      <c r="J1957" s="10">
        <v>0</v>
      </c>
      <c r="K1957" s="10">
        <v>0</v>
      </c>
      <c r="L1957" t="str">
        <f t="shared" si="169"/>
        <v xml:space="preserve">Ranunculus </v>
      </c>
      <c r="M1957" t="str">
        <f t="shared" si="170"/>
        <v xml:space="preserve"> montanus</v>
      </c>
      <c r="N1957" t="str">
        <f t="shared" si="171"/>
        <v/>
      </c>
      <c r="O1957" t="str">
        <f t="shared" si="168"/>
        <v>Species</v>
      </c>
      <c r="P1957" t="str">
        <f t="shared" si="172"/>
        <v>Willd.</v>
      </c>
      <c r="Q1957" t="str">
        <f>LOOKUP(A1957,Formation!$A$2:$A$10,Formation!$B$2:$B$10)</f>
        <v>Grünland (Naturrasen, Wiesen und Weiden)</v>
      </c>
      <c r="R1957" t="str" cm="1">
        <f t="array" ref="R1957">INDEX(Klasse!$D$2:$D$42,MATCH(1,(A1957=Klasse!$A$2:$A$42) * (Species!B1957=Klasse!$B$2:$B$42),0))</f>
        <v>Fettwiesen und -weiden</v>
      </c>
    </row>
    <row r="1958" spans="1:18" x14ac:dyDescent="0.3">
      <c r="A1958" s="10">
        <v>4</v>
      </c>
      <c r="B1958" s="10">
        <v>5</v>
      </c>
      <c r="C1958" s="10">
        <v>4</v>
      </c>
      <c r="E1958" t="str">
        <f>IF(C1958="",Options!$A$3,IF(D1958="",Options!$A$4,Options!$A$5))</f>
        <v>Verband</v>
      </c>
      <c r="F1958" t="str" cm="1">
        <f t="array" ref="F1958">IF(E1958=Options!$A$3,"",IF(E1958=Options!$A$4,INDEX(Verband!$E$2:$E$179,MATCH(1,(A1958=Verband!$A$2:$A$179) * (Species!B1958=Verband!$B$2:$B$179) * (Species!C1958=Verband!$C$2:$C$179),0)),IF(E1958=Options!$A$5,INDEX(Assoziation!$F$2:$F$96,MATCH(1,(A1958=Assoziation!$A$2:$A$96) * (Species!B1958=Assoziation!$B$2:$B$96) * (Species!C1958=Assoziation!$C$2:$C$96) * (Species!D1958=Assoziation!$D$2:$D$96),0)),"")))</f>
        <v>Poion alpinae</v>
      </c>
      <c r="G1958" t="str" cm="1">
        <f t="array" ref="G1958">IF(E1958=Options!$A$3,INDEX(Klasse!$D$2:$D$42,MATCH(1,(A1958=Klasse!$A$2:$A$42) * (Species!B1958=Klasse!$B$2:$B$42),0)),IF(E1958=Options!$A$4,INDEX(Verband!$F$2:$F$179,MATCH(1,(A1958=Verband!$A$2:$A$179) * (Species!B1958=Verband!$B$2:$B$179) * (Species!C1958=Verband!$C$2:$C$179),0)),IF(E1958=Options!$A$5,INDEX(Assoziation!$G$2:$G$96,MATCH(1,(A1958=Assoziation!$A$2:$A$96) * (Species!B1958=Assoziation!$B$2:$B$96) * (Species!C1958=Assoziation!$C$2:$C$96) * (Species!D1958=Assoziation!$D$2:$D$96),0)),"")))</f>
        <v>Bergfettweide (Milchkrautweide)</v>
      </c>
      <c r="H1958" s="11" t="s">
        <v>1676</v>
      </c>
      <c r="I1958" s="10">
        <v>0</v>
      </c>
      <c r="J1958" s="10">
        <v>0</v>
      </c>
      <c r="K1958" s="10">
        <v>0</v>
      </c>
      <c r="L1958" t="str">
        <f t="shared" si="169"/>
        <v xml:space="preserve">Soldanella </v>
      </c>
      <c r="M1958" t="str">
        <f t="shared" si="170"/>
        <v xml:space="preserve"> alpina</v>
      </c>
      <c r="N1958" t="str">
        <f t="shared" si="171"/>
        <v/>
      </c>
      <c r="O1958" t="str">
        <f t="shared" si="168"/>
        <v>Species</v>
      </c>
      <c r="P1958" t="str">
        <f t="shared" si="172"/>
        <v>L.</v>
      </c>
      <c r="Q1958" t="str">
        <f>LOOKUP(A1958,Formation!$A$2:$A$10,Formation!$B$2:$B$10)</f>
        <v>Grünland (Naturrasen, Wiesen und Weiden)</v>
      </c>
      <c r="R1958" t="str" cm="1">
        <f t="array" ref="R1958">INDEX(Klasse!$D$2:$D$42,MATCH(1,(A1958=Klasse!$A$2:$A$42) * (Species!B1958=Klasse!$B$2:$B$42),0))</f>
        <v>Fettwiesen und -weiden</v>
      </c>
    </row>
    <row r="1959" spans="1:18" x14ac:dyDescent="0.3">
      <c r="A1959" s="10">
        <v>4</v>
      </c>
      <c r="B1959" s="10">
        <v>5</v>
      </c>
      <c r="C1959" s="10">
        <v>4</v>
      </c>
      <c r="E1959" t="str">
        <f>IF(C1959="",Options!$A$3,IF(D1959="",Options!$A$4,Options!$A$5))</f>
        <v>Verband</v>
      </c>
      <c r="F1959" t="str" cm="1">
        <f t="array" ref="F1959">IF(E1959=Options!$A$3,"",IF(E1959=Options!$A$4,INDEX(Verband!$E$2:$E$179,MATCH(1,(A1959=Verband!$A$2:$A$179) * (Species!B1959=Verband!$B$2:$B$179) * (Species!C1959=Verband!$C$2:$C$179),0)),IF(E1959=Options!$A$5,INDEX(Assoziation!$F$2:$F$96,MATCH(1,(A1959=Assoziation!$A$2:$A$96) * (Species!B1959=Assoziation!$B$2:$B$96) * (Species!C1959=Assoziation!$C$2:$C$96) * (Species!D1959=Assoziation!$D$2:$D$96),0)),"")))</f>
        <v>Poion alpinae</v>
      </c>
      <c r="G1959" t="str" cm="1">
        <f t="array" ref="G1959">IF(E1959=Options!$A$3,INDEX(Klasse!$D$2:$D$42,MATCH(1,(A1959=Klasse!$A$2:$A$42) * (Species!B1959=Klasse!$B$2:$B$42),0)),IF(E1959=Options!$A$4,INDEX(Verband!$F$2:$F$179,MATCH(1,(A1959=Verband!$A$2:$A$179) * (Species!B1959=Verband!$B$2:$B$179) * (Species!C1959=Verband!$C$2:$C$179),0)),IF(E1959=Options!$A$5,INDEX(Assoziation!$G$2:$G$96,MATCH(1,(A1959=Assoziation!$A$2:$A$96) * (Species!B1959=Assoziation!$B$2:$B$96) * (Species!C1959=Assoziation!$C$2:$C$96) * (Species!D1959=Assoziation!$D$2:$D$96),0)),"")))</f>
        <v>Bergfettweide (Milchkrautweide)</v>
      </c>
      <c r="H1959" s="11" t="s">
        <v>1814</v>
      </c>
      <c r="I1959" s="10">
        <v>0</v>
      </c>
      <c r="J1959" s="10">
        <v>0</v>
      </c>
      <c r="K1959" s="10">
        <v>0</v>
      </c>
      <c r="L1959" t="str">
        <f t="shared" si="169"/>
        <v xml:space="preserve">Taraxacum </v>
      </c>
      <c r="M1959" t="str">
        <f t="shared" si="170"/>
        <v xml:space="preserve"> cucullatum</v>
      </c>
      <c r="N1959" t="str">
        <f t="shared" si="171"/>
        <v/>
      </c>
      <c r="O1959" t="str">
        <f t="shared" si="168"/>
        <v>aggr</v>
      </c>
      <c r="P1959" t="str">
        <f t="shared" si="172"/>
        <v/>
      </c>
      <c r="Q1959" t="str">
        <f>LOOKUP(A1959,Formation!$A$2:$A$10,Formation!$B$2:$B$10)</f>
        <v>Grünland (Naturrasen, Wiesen und Weiden)</v>
      </c>
      <c r="R1959" t="str" cm="1">
        <f t="array" ref="R1959">INDEX(Klasse!$D$2:$D$42,MATCH(1,(A1959=Klasse!$A$2:$A$42) * (Species!B1959=Klasse!$B$2:$B$42),0))</f>
        <v>Fettwiesen und -weiden</v>
      </c>
    </row>
    <row r="1960" spans="1:18" x14ac:dyDescent="0.3">
      <c r="A1960" s="10">
        <v>4</v>
      </c>
      <c r="B1960" s="10">
        <v>5</v>
      </c>
      <c r="C1960" s="10">
        <v>4</v>
      </c>
      <c r="E1960" t="str">
        <f>IF(C1960="",Options!$A$3,IF(D1960="",Options!$A$4,Options!$A$5))</f>
        <v>Verband</v>
      </c>
      <c r="F1960" t="str" cm="1">
        <f t="array" ref="F1960">IF(E1960=Options!$A$3,"",IF(E1960=Options!$A$4,INDEX(Verband!$E$2:$E$179,MATCH(1,(A1960=Verband!$A$2:$A$179) * (Species!B1960=Verband!$B$2:$B$179) * (Species!C1960=Verband!$C$2:$C$179),0)),IF(E1960=Options!$A$5,INDEX(Assoziation!$F$2:$F$96,MATCH(1,(A1960=Assoziation!$A$2:$A$96) * (Species!B1960=Assoziation!$B$2:$B$96) * (Species!C1960=Assoziation!$C$2:$C$96) * (Species!D1960=Assoziation!$D$2:$D$96),0)),"")))</f>
        <v>Poion alpinae</v>
      </c>
      <c r="G1960" t="str" cm="1">
        <f t="array" ref="G1960">IF(E1960=Options!$A$3,INDEX(Klasse!$D$2:$D$42,MATCH(1,(A1960=Klasse!$A$2:$A$42) * (Species!B1960=Klasse!$B$2:$B$42),0)),IF(E1960=Options!$A$4,INDEX(Verband!$F$2:$F$179,MATCH(1,(A1960=Verband!$A$2:$A$179) * (Species!B1960=Verband!$B$2:$B$179) * (Species!C1960=Verband!$C$2:$C$179),0)),IF(E1960=Options!$A$5,INDEX(Assoziation!$G$2:$G$96,MATCH(1,(A1960=Assoziation!$A$2:$A$96) * (Species!B1960=Assoziation!$B$2:$B$96) * (Species!C1960=Assoziation!$C$2:$C$96) * (Species!D1960=Assoziation!$D$2:$D$96),0)),"")))</f>
        <v>Bergfettweide (Milchkrautweide)</v>
      </c>
      <c r="H1960" s="11" t="s">
        <v>1506</v>
      </c>
      <c r="I1960" s="10">
        <v>0</v>
      </c>
      <c r="J1960" s="10">
        <v>1</v>
      </c>
      <c r="K1960" s="10">
        <v>0</v>
      </c>
      <c r="L1960" t="str">
        <f t="shared" si="169"/>
        <v xml:space="preserve">Trifolium </v>
      </c>
      <c r="M1960" t="str">
        <f t="shared" si="170"/>
        <v xml:space="preserve"> badium</v>
      </c>
      <c r="N1960" t="str">
        <f t="shared" si="171"/>
        <v/>
      </c>
      <c r="O1960" t="str">
        <f t="shared" si="168"/>
        <v>Species</v>
      </c>
      <c r="P1960" t="str">
        <f t="shared" si="172"/>
        <v>Schreb.</v>
      </c>
      <c r="Q1960" t="str">
        <f>LOOKUP(A1960,Formation!$A$2:$A$10,Formation!$B$2:$B$10)</f>
        <v>Grünland (Naturrasen, Wiesen und Weiden)</v>
      </c>
      <c r="R1960" t="str" cm="1">
        <f t="array" ref="R1960">INDEX(Klasse!$D$2:$D$42,MATCH(1,(A1960=Klasse!$A$2:$A$42) * (Species!B1960=Klasse!$B$2:$B$42),0))</f>
        <v>Fettwiesen und -weiden</v>
      </c>
    </row>
    <row r="1961" spans="1:18" x14ac:dyDescent="0.3">
      <c r="A1961" s="10">
        <v>4</v>
      </c>
      <c r="B1961" s="10">
        <v>5</v>
      </c>
      <c r="C1961" s="10">
        <v>4</v>
      </c>
      <c r="E1961" t="str">
        <f>IF(C1961="",Options!$A$3,IF(D1961="",Options!$A$4,Options!$A$5))</f>
        <v>Verband</v>
      </c>
      <c r="F1961" t="str" cm="1">
        <f t="array" ref="F1961">IF(E1961=Options!$A$3,"",IF(E1961=Options!$A$4,INDEX(Verband!$E$2:$E$179,MATCH(1,(A1961=Verband!$A$2:$A$179) * (Species!B1961=Verband!$B$2:$B$179) * (Species!C1961=Verband!$C$2:$C$179),0)),IF(E1961=Options!$A$5,INDEX(Assoziation!$F$2:$F$96,MATCH(1,(A1961=Assoziation!$A$2:$A$96) * (Species!B1961=Assoziation!$B$2:$B$96) * (Species!C1961=Assoziation!$C$2:$C$96) * (Species!D1961=Assoziation!$D$2:$D$96),0)),"")))</f>
        <v>Poion alpinae</v>
      </c>
      <c r="G1961" t="str" cm="1">
        <f t="array" ref="G1961">IF(E1961=Options!$A$3,INDEX(Klasse!$D$2:$D$42,MATCH(1,(A1961=Klasse!$A$2:$A$42) * (Species!B1961=Klasse!$B$2:$B$42),0)),IF(E1961=Options!$A$4,INDEX(Verband!$F$2:$F$179,MATCH(1,(A1961=Verband!$A$2:$A$179) * (Species!B1961=Verband!$B$2:$B$179) * (Species!C1961=Verband!$C$2:$C$179),0)),IF(E1961=Options!$A$5,INDEX(Assoziation!$G$2:$G$96,MATCH(1,(A1961=Assoziation!$A$2:$A$96) * (Species!B1961=Assoziation!$B$2:$B$96) * (Species!C1961=Assoziation!$C$2:$C$96) * (Species!D1961=Assoziation!$D$2:$D$96),0)),"")))</f>
        <v>Bergfettweide (Milchkrautweide)</v>
      </c>
      <c r="H1961" s="11" t="s">
        <v>1815</v>
      </c>
      <c r="I1961" s="10">
        <v>0</v>
      </c>
      <c r="J1961" s="10">
        <v>0</v>
      </c>
      <c r="K1961" s="10">
        <v>0</v>
      </c>
      <c r="L1961" t="str">
        <f t="shared" si="169"/>
        <v xml:space="preserve">Trifolium </v>
      </c>
      <c r="M1961" t="str">
        <f t="shared" si="170"/>
        <v xml:space="preserve"> pratense</v>
      </c>
      <c r="N1961" t="str">
        <f t="shared" si="171"/>
        <v>nivale</v>
      </c>
      <c r="O1961" t="str">
        <f t="shared" si="168"/>
        <v>Subspecies</v>
      </c>
      <c r="P1961" t="str">
        <f t="shared" si="172"/>
        <v/>
      </c>
      <c r="Q1961" t="str">
        <f>LOOKUP(A1961,Formation!$A$2:$A$10,Formation!$B$2:$B$10)</f>
        <v>Grünland (Naturrasen, Wiesen und Weiden)</v>
      </c>
      <c r="R1961" t="str" cm="1">
        <f t="array" ref="R1961">INDEX(Klasse!$D$2:$D$42,MATCH(1,(A1961=Klasse!$A$2:$A$42) * (Species!B1961=Klasse!$B$2:$B$42),0))</f>
        <v>Fettwiesen und -weiden</v>
      </c>
    </row>
    <row r="1962" spans="1:18" x14ac:dyDescent="0.3">
      <c r="A1962" s="10">
        <v>4</v>
      </c>
      <c r="B1962" s="10">
        <v>5</v>
      </c>
      <c r="C1962" s="10">
        <v>4</v>
      </c>
      <c r="E1962" t="str">
        <f>IF(C1962="",Options!$A$3,IF(D1962="",Options!$A$4,Options!$A$5))</f>
        <v>Verband</v>
      </c>
      <c r="F1962" t="str" cm="1">
        <f t="array" ref="F1962">IF(E1962=Options!$A$3,"",IF(E1962=Options!$A$4,INDEX(Verband!$E$2:$E$179,MATCH(1,(A1962=Verband!$A$2:$A$179) * (Species!B1962=Verband!$B$2:$B$179) * (Species!C1962=Verband!$C$2:$C$179),0)),IF(E1962=Options!$A$5,INDEX(Assoziation!$F$2:$F$96,MATCH(1,(A1962=Assoziation!$A$2:$A$96) * (Species!B1962=Assoziation!$B$2:$B$96) * (Species!C1962=Assoziation!$C$2:$C$96) * (Species!D1962=Assoziation!$D$2:$D$96),0)),"")))</f>
        <v>Poion alpinae</v>
      </c>
      <c r="G1962" t="str" cm="1">
        <f t="array" ref="G1962">IF(E1962=Options!$A$3,INDEX(Klasse!$D$2:$D$42,MATCH(1,(A1962=Klasse!$A$2:$A$42) * (Species!B1962=Klasse!$B$2:$B$42),0)),IF(E1962=Options!$A$4,INDEX(Verband!$F$2:$F$179,MATCH(1,(A1962=Verband!$A$2:$A$179) * (Species!B1962=Verband!$B$2:$B$179) * (Species!C1962=Verband!$C$2:$C$179),0)),IF(E1962=Options!$A$5,INDEX(Assoziation!$G$2:$G$96,MATCH(1,(A1962=Assoziation!$A$2:$A$96) * (Species!B1962=Assoziation!$B$2:$B$96) * (Species!C1962=Assoziation!$C$2:$C$96) * (Species!D1962=Assoziation!$D$2:$D$96),0)),"")))</f>
        <v>Bergfettweide (Milchkrautweide)</v>
      </c>
      <c r="H1962" s="11" t="s">
        <v>1816</v>
      </c>
      <c r="I1962" s="10">
        <v>0</v>
      </c>
      <c r="J1962" s="10">
        <v>0</v>
      </c>
      <c r="K1962" s="10">
        <v>0</v>
      </c>
      <c r="L1962" t="str">
        <f t="shared" si="169"/>
        <v xml:space="preserve">Veronica </v>
      </c>
      <c r="M1962" t="str">
        <f t="shared" si="170"/>
        <v xml:space="preserve"> serpyllifolia</v>
      </c>
      <c r="N1962" t="str">
        <f t="shared" si="171"/>
        <v>humifusa</v>
      </c>
      <c r="O1962" t="str">
        <f t="shared" si="168"/>
        <v>Subspecies</v>
      </c>
      <c r="P1962" t="str">
        <f t="shared" si="172"/>
        <v/>
      </c>
      <c r="Q1962" t="str">
        <f>LOOKUP(A1962,Formation!$A$2:$A$10,Formation!$B$2:$B$10)</f>
        <v>Grünland (Naturrasen, Wiesen und Weiden)</v>
      </c>
      <c r="R1962" t="str" cm="1">
        <f t="array" ref="R1962">INDEX(Klasse!$D$2:$D$42,MATCH(1,(A1962=Klasse!$A$2:$A$42) * (Species!B1962=Klasse!$B$2:$B$42),0))</f>
        <v>Fettwiesen und -weiden</v>
      </c>
    </row>
    <row r="1963" spans="1:18" x14ac:dyDescent="0.3">
      <c r="A1963" s="10">
        <v>4</v>
      </c>
      <c r="B1963" s="10">
        <v>5</v>
      </c>
      <c r="C1963" s="10">
        <v>4</v>
      </c>
      <c r="E1963" t="str">
        <f>IF(C1963="",Options!$A$3,IF(D1963="",Options!$A$4,Options!$A$5))</f>
        <v>Verband</v>
      </c>
      <c r="F1963" t="str" cm="1">
        <f t="array" ref="F1963">IF(E1963=Options!$A$3,"",IF(E1963=Options!$A$4,INDEX(Verband!$E$2:$E$179,MATCH(1,(A1963=Verband!$A$2:$A$179) * (Species!B1963=Verband!$B$2:$B$179) * (Species!C1963=Verband!$C$2:$C$179),0)),IF(E1963=Options!$A$5,INDEX(Assoziation!$F$2:$F$96,MATCH(1,(A1963=Assoziation!$A$2:$A$96) * (Species!B1963=Assoziation!$B$2:$B$96) * (Species!C1963=Assoziation!$C$2:$C$96) * (Species!D1963=Assoziation!$D$2:$D$96),0)),"")))</f>
        <v>Poion alpinae</v>
      </c>
      <c r="G1963" t="str" cm="1">
        <f t="array" ref="G1963">IF(E1963=Options!$A$3,INDEX(Klasse!$D$2:$D$42,MATCH(1,(A1963=Klasse!$A$2:$A$42) * (Species!B1963=Klasse!$B$2:$B$42),0)),IF(E1963=Options!$A$4,INDEX(Verband!$F$2:$F$179,MATCH(1,(A1963=Verband!$A$2:$A$179) * (Species!B1963=Verband!$B$2:$B$179) * (Species!C1963=Verband!$C$2:$C$179),0)),IF(E1963=Options!$A$5,INDEX(Assoziation!$G$2:$G$96,MATCH(1,(A1963=Assoziation!$A$2:$A$96) * (Species!B1963=Assoziation!$B$2:$B$96) * (Species!C1963=Assoziation!$C$2:$C$96) * (Species!D1963=Assoziation!$D$2:$D$96),0)),"")))</f>
        <v>Bergfettweide (Milchkrautweide)</v>
      </c>
      <c r="H1963" s="11" t="s">
        <v>1379</v>
      </c>
      <c r="I1963" s="10">
        <v>0</v>
      </c>
      <c r="J1963" s="10">
        <v>0</v>
      </c>
      <c r="K1963" s="10">
        <v>0</v>
      </c>
      <c r="L1963" t="str">
        <f t="shared" si="169"/>
        <v xml:space="preserve">Viola </v>
      </c>
      <c r="M1963" t="str">
        <f t="shared" si="170"/>
        <v xml:space="preserve"> calcarata</v>
      </c>
      <c r="N1963" t="str">
        <f t="shared" si="171"/>
        <v/>
      </c>
      <c r="O1963" t="str">
        <f t="shared" si="168"/>
        <v>Species</v>
      </c>
      <c r="P1963" t="str">
        <f t="shared" si="172"/>
        <v>L.</v>
      </c>
      <c r="Q1963" t="str">
        <f>LOOKUP(A1963,Formation!$A$2:$A$10,Formation!$B$2:$B$10)</f>
        <v>Grünland (Naturrasen, Wiesen und Weiden)</v>
      </c>
      <c r="R1963" t="str" cm="1">
        <f t="array" ref="R1963">INDEX(Klasse!$D$2:$D$42,MATCH(1,(A1963=Klasse!$A$2:$A$42) * (Species!B1963=Klasse!$B$2:$B$42),0))</f>
        <v>Fettwiesen und -weiden</v>
      </c>
    </row>
    <row r="1964" spans="1:18" x14ac:dyDescent="0.3">
      <c r="A1964" s="10">
        <v>4</v>
      </c>
      <c r="B1964" s="10">
        <v>6</v>
      </c>
      <c r="E1964" t="str">
        <f>IF(C1964="",Options!$A$3,IF(D1964="",Options!$A$4,Options!$A$5))</f>
        <v>Klasse</v>
      </c>
      <c r="F1964" t="str" cm="1">
        <f t="array" ref="F1964">IF(E1964=Options!$A$3,"",IF(E1964=Options!$A$4,INDEX(Verband!$E$2:$E$179,MATCH(1,(A1964=Verband!$A$2:$A$179) * (Species!B1964=Verband!$B$2:$B$179) * (Species!C1964=Verband!$C$2:$C$179),0)),IF(E1964=Options!$A$5,INDEX(Assoziation!$F$2:$F$96,MATCH(1,(A1964=Assoziation!$A$2:$A$96) * (Species!B1964=Assoziation!$B$2:$B$96) * (Species!C1964=Assoziation!$C$2:$C$96) * (Species!D1964=Assoziation!$D$2:$D$96),0)),"")))</f>
        <v/>
      </c>
      <c r="G1964" t="str" cm="1">
        <f t="array" ref="G1964">IF(E1964=Options!$A$3,INDEX(Klasse!$D$2:$D$42,MATCH(1,(A1964=Klasse!$A$2:$A$42) * (Species!B1964=Klasse!$B$2:$B$42),0)),IF(E1964=Options!$A$4,INDEX(Verband!$F$2:$F$179,MATCH(1,(A1964=Verband!$A$2:$A$179) * (Species!B1964=Verband!$B$2:$B$179) * (Species!C1964=Verband!$C$2:$C$179),0)),IF(E1964=Options!$A$5,INDEX(Assoziation!$G$2:$G$96,MATCH(1,(A1964=Assoziation!$A$2:$A$96) * (Species!B1964=Assoziation!$B$2:$B$96) * (Species!C1964=Assoziation!$C$2:$C$96) * (Species!D1964=Assoziation!$D$2:$D$96),0)),"")))</f>
        <v>Grasbrachen</v>
      </c>
      <c r="H1964" s="11" t="s">
        <v>1121</v>
      </c>
      <c r="I1964" s="10">
        <v>0</v>
      </c>
      <c r="J1964" s="10">
        <v>0</v>
      </c>
      <c r="K1964" s="10">
        <v>0</v>
      </c>
      <c r="L1964" t="str">
        <f t="shared" si="169"/>
        <v xml:space="preserve">Brachypodium </v>
      </c>
      <c r="M1964" t="str">
        <f t="shared" si="170"/>
        <v xml:space="preserve"> pinnatum</v>
      </c>
      <c r="N1964" t="str">
        <f t="shared" si="171"/>
        <v/>
      </c>
      <c r="O1964" t="str">
        <f t="shared" si="168"/>
        <v>aggr</v>
      </c>
      <c r="P1964" t="str">
        <f t="shared" si="172"/>
        <v/>
      </c>
      <c r="Q1964" t="str">
        <f>LOOKUP(A1964,Formation!$A$2:$A$10,Formation!$B$2:$B$10)</f>
        <v>Grünland (Naturrasen, Wiesen und Weiden)</v>
      </c>
      <c r="R1964" t="str" cm="1">
        <f t="array" ref="R1964">INDEX(Klasse!$D$2:$D$42,MATCH(1,(A1964=Klasse!$A$2:$A$42) * (Species!B1964=Klasse!$B$2:$B$42),0))</f>
        <v>Grasbrachen</v>
      </c>
    </row>
    <row r="1965" spans="1:18" x14ac:dyDescent="0.3">
      <c r="A1965" s="10">
        <v>4</v>
      </c>
      <c r="B1965" s="10">
        <v>6</v>
      </c>
      <c r="E1965" t="str">
        <f>IF(C1965="",Options!$A$3,IF(D1965="",Options!$A$4,Options!$A$5))</f>
        <v>Klasse</v>
      </c>
      <c r="F1965" t="str" cm="1">
        <f t="array" ref="F1965">IF(E1965=Options!$A$3,"",IF(E1965=Options!$A$4,INDEX(Verband!$E$2:$E$179,MATCH(1,(A1965=Verband!$A$2:$A$179) * (Species!B1965=Verband!$B$2:$B$179) * (Species!C1965=Verband!$C$2:$C$179),0)),IF(E1965=Options!$A$5,INDEX(Assoziation!$F$2:$F$96,MATCH(1,(A1965=Assoziation!$A$2:$A$96) * (Species!B1965=Assoziation!$B$2:$B$96) * (Species!C1965=Assoziation!$C$2:$C$96) * (Species!D1965=Assoziation!$D$2:$D$96),0)),"")))</f>
        <v/>
      </c>
      <c r="G1965" t="str" cm="1">
        <f t="array" ref="G1965">IF(E1965=Options!$A$3,INDEX(Klasse!$D$2:$D$42,MATCH(1,(A1965=Klasse!$A$2:$A$42) * (Species!B1965=Klasse!$B$2:$B$42),0)),IF(E1965=Options!$A$4,INDEX(Verband!$F$2:$F$179,MATCH(1,(A1965=Verband!$A$2:$A$179) * (Species!B1965=Verband!$B$2:$B$179) * (Species!C1965=Verband!$C$2:$C$179),0)),IF(E1965=Options!$A$5,INDEX(Assoziation!$G$2:$G$96,MATCH(1,(A1965=Assoziation!$A$2:$A$96) * (Species!B1965=Assoziation!$B$2:$B$96) * (Species!C1965=Assoziation!$C$2:$C$96) * (Species!D1965=Assoziation!$D$2:$D$96),0)),"")))</f>
        <v>Grasbrachen</v>
      </c>
      <c r="H1965" s="11" t="s">
        <v>1818</v>
      </c>
      <c r="I1965" s="10">
        <v>0</v>
      </c>
      <c r="J1965" s="10">
        <v>0</v>
      </c>
      <c r="K1965" s="10">
        <v>0</v>
      </c>
      <c r="L1965" t="str">
        <f t="shared" si="169"/>
        <v xml:space="preserve">Bromus </v>
      </c>
      <c r="M1965" t="str">
        <f t="shared" si="170"/>
        <v xml:space="preserve"> inermis</v>
      </c>
      <c r="N1965" t="str">
        <f t="shared" si="171"/>
        <v/>
      </c>
      <c r="O1965" t="str">
        <f t="shared" si="168"/>
        <v>Species</v>
      </c>
      <c r="P1965" t="str">
        <f t="shared" si="172"/>
        <v>Leyss.</v>
      </c>
      <c r="Q1965" t="str">
        <f>LOOKUP(A1965,Formation!$A$2:$A$10,Formation!$B$2:$B$10)</f>
        <v>Grünland (Naturrasen, Wiesen und Weiden)</v>
      </c>
      <c r="R1965" t="str" cm="1">
        <f t="array" ref="R1965">INDEX(Klasse!$D$2:$D$42,MATCH(1,(A1965=Klasse!$A$2:$A$42) * (Species!B1965=Klasse!$B$2:$B$42),0))</f>
        <v>Grasbrachen</v>
      </c>
    </row>
    <row r="1966" spans="1:18" x14ac:dyDescent="0.3">
      <c r="A1966" s="10">
        <v>4</v>
      </c>
      <c r="B1966" s="10">
        <v>6</v>
      </c>
      <c r="E1966" t="str">
        <f>IF(C1966="",Options!$A$3,IF(D1966="",Options!$A$4,Options!$A$5))</f>
        <v>Klasse</v>
      </c>
      <c r="F1966" t="str" cm="1">
        <f t="array" ref="F1966">IF(E1966=Options!$A$3,"",IF(E1966=Options!$A$4,INDEX(Verband!$E$2:$E$179,MATCH(1,(A1966=Verband!$A$2:$A$179) * (Species!B1966=Verband!$B$2:$B$179) * (Species!C1966=Verband!$C$2:$C$179),0)),IF(E1966=Options!$A$5,INDEX(Assoziation!$F$2:$F$96,MATCH(1,(A1966=Assoziation!$A$2:$A$96) * (Species!B1966=Assoziation!$B$2:$B$96) * (Species!C1966=Assoziation!$C$2:$C$96) * (Species!D1966=Assoziation!$D$2:$D$96),0)),"")))</f>
        <v/>
      </c>
      <c r="G1966" t="str" cm="1">
        <f t="array" ref="G1966">IF(E1966=Options!$A$3,INDEX(Klasse!$D$2:$D$42,MATCH(1,(A1966=Klasse!$A$2:$A$42) * (Species!B1966=Klasse!$B$2:$B$42),0)),IF(E1966=Options!$A$4,INDEX(Verband!$F$2:$F$179,MATCH(1,(A1966=Verband!$A$2:$A$179) * (Species!B1966=Verband!$B$2:$B$179) * (Species!C1966=Verband!$C$2:$C$179),0)),IF(E1966=Options!$A$5,INDEX(Assoziation!$G$2:$G$96,MATCH(1,(A1966=Assoziation!$A$2:$A$96) * (Species!B1966=Assoziation!$B$2:$B$96) * (Species!C1966=Assoziation!$C$2:$C$96) * (Species!D1966=Assoziation!$D$2:$D$96),0)),"")))</f>
        <v>Grasbrachen</v>
      </c>
      <c r="H1966" s="11" t="s">
        <v>1819</v>
      </c>
      <c r="I1966" s="10">
        <v>0</v>
      </c>
      <c r="J1966" s="10">
        <v>0</v>
      </c>
      <c r="K1966" s="10">
        <v>0</v>
      </c>
      <c r="L1966" t="str">
        <f t="shared" si="169"/>
        <v xml:space="preserve">Bunias </v>
      </c>
      <c r="M1966" t="str">
        <f t="shared" si="170"/>
        <v xml:space="preserve"> orientalis</v>
      </c>
      <c r="N1966" t="str">
        <f t="shared" si="171"/>
        <v/>
      </c>
      <c r="O1966" t="str">
        <f t="shared" si="168"/>
        <v>Species</v>
      </c>
      <c r="P1966" t="str">
        <f t="shared" si="172"/>
        <v>L.</v>
      </c>
      <c r="Q1966" t="str">
        <f>LOOKUP(A1966,Formation!$A$2:$A$10,Formation!$B$2:$B$10)</f>
        <v>Grünland (Naturrasen, Wiesen und Weiden)</v>
      </c>
      <c r="R1966" t="str" cm="1">
        <f t="array" ref="R1966">INDEX(Klasse!$D$2:$D$42,MATCH(1,(A1966=Klasse!$A$2:$A$42) * (Species!B1966=Klasse!$B$2:$B$42),0))</f>
        <v>Grasbrachen</v>
      </c>
    </row>
    <row r="1967" spans="1:18" x14ac:dyDescent="0.3">
      <c r="A1967" s="10">
        <v>4</v>
      </c>
      <c r="B1967" s="10">
        <v>6</v>
      </c>
      <c r="E1967" t="str">
        <f>IF(C1967="",Options!$A$3,IF(D1967="",Options!$A$4,Options!$A$5))</f>
        <v>Klasse</v>
      </c>
      <c r="F1967" t="str" cm="1">
        <f t="array" ref="F1967">IF(E1967=Options!$A$3,"",IF(E1967=Options!$A$4,INDEX(Verband!$E$2:$E$179,MATCH(1,(A1967=Verband!$A$2:$A$179) * (Species!B1967=Verband!$B$2:$B$179) * (Species!C1967=Verband!$C$2:$C$179),0)),IF(E1967=Options!$A$5,INDEX(Assoziation!$F$2:$F$96,MATCH(1,(A1967=Assoziation!$A$2:$A$96) * (Species!B1967=Assoziation!$B$2:$B$96) * (Species!C1967=Assoziation!$C$2:$C$96) * (Species!D1967=Assoziation!$D$2:$D$96),0)),"")))</f>
        <v/>
      </c>
      <c r="G1967" t="str" cm="1">
        <f t="array" ref="G1967">IF(E1967=Options!$A$3,INDEX(Klasse!$D$2:$D$42,MATCH(1,(A1967=Klasse!$A$2:$A$42) * (Species!B1967=Klasse!$B$2:$B$42),0)),IF(E1967=Options!$A$4,INDEX(Verband!$F$2:$F$179,MATCH(1,(A1967=Verband!$A$2:$A$179) * (Species!B1967=Verband!$B$2:$B$179) * (Species!C1967=Verband!$C$2:$C$179),0)),IF(E1967=Options!$A$5,INDEX(Assoziation!$G$2:$G$96,MATCH(1,(A1967=Assoziation!$A$2:$A$96) * (Species!B1967=Assoziation!$B$2:$B$96) * (Species!C1967=Assoziation!$C$2:$C$96) * (Species!D1967=Assoziation!$D$2:$D$96),0)),"")))</f>
        <v>Grasbrachen</v>
      </c>
      <c r="H1967" s="11" t="s">
        <v>1483</v>
      </c>
      <c r="I1967" s="10">
        <v>0</v>
      </c>
      <c r="J1967" s="10">
        <v>0</v>
      </c>
      <c r="K1967" s="10">
        <v>0</v>
      </c>
      <c r="L1967" t="str">
        <f t="shared" si="169"/>
        <v xml:space="preserve">Calamagrostis </v>
      </c>
      <c r="M1967" t="str">
        <f t="shared" si="170"/>
        <v xml:space="preserve"> varia</v>
      </c>
      <c r="N1967" t="str">
        <f t="shared" si="171"/>
        <v/>
      </c>
      <c r="O1967" t="str">
        <f t="shared" si="168"/>
        <v>Species</v>
      </c>
      <c r="P1967" t="str">
        <f t="shared" si="172"/>
        <v>(Schrad.) Host</v>
      </c>
      <c r="Q1967" t="str">
        <f>LOOKUP(A1967,Formation!$A$2:$A$10,Formation!$B$2:$B$10)</f>
        <v>Grünland (Naturrasen, Wiesen und Weiden)</v>
      </c>
      <c r="R1967" t="str" cm="1">
        <f t="array" ref="R1967">INDEX(Klasse!$D$2:$D$42,MATCH(1,(A1967=Klasse!$A$2:$A$42) * (Species!B1967=Klasse!$B$2:$B$42),0))</f>
        <v>Grasbrachen</v>
      </c>
    </row>
    <row r="1968" spans="1:18" x14ac:dyDescent="0.3">
      <c r="A1968" s="10">
        <v>4</v>
      </c>
      <c r="B1968" s="10">
        <v>6</v>
      </c>
      <c r="E1968" t="str">
        <f>IF(C1968="",Options!$A$3,IF(D1968="",Options!$A$4,Options!$A$5))</f>
        <v>Klasse</v>
      </c>
      <c r="F1968" t="str" cm="1">
        <f t="array" ref="F1968">IF(E1968=Options!$A$3,"",IF(E1968=Options!$A$4,INDEX(Verband!$E$2:$E$179,MATCH(1,(A1968=Verband!$A$2:$A$179) * (Species!B1968=Verband!$B$2:$B$179) * (Species!C1968=Verband!$C$2:$C$179),0)),IF(E1968=Options!$A$5,INDEX(Assoziation!$F$2:$F$96,MATCH(1,(A1968=Assoziation!$A$2:$A$96) * (Species!B1968=Assoziation!$B$2:$B$96) * (Species!C1968=Assoziation!$C$2:$C$96) * (Species!D1968=Assoziation!$D$2:$D$96),0)),"")))</f>
        <v/>
      </c>
      <c r="G1968" t="str" cm="1">
        <f t="array" ref="G1968">IF(E1968=Options!$A$3,INDEX(Klasse!$D$2:$D$42,MATCH(1,(A1968=Klasse!$A$2:$A$42) * (Species!B1968=Klasse!$B$2:$B$42),0)),IF(E1968=Options!$A$4,INDEX(Verband!$F$2:$F$179,MATCH(1,(A1968=Verband!$A$2:$A$179) * (Species!B1968=Verband!$B$2:$B$179) * (Species!C1968=Verband!$C$2:$C$179),0)),IF(E1968=Options!$A$5,INDEX(Assoziation!$G$2:$G$96,MATCH(1,(A1968=Assoziation!$A$2:$A$96) * (Species!B1968=Assoziation!$B$2:$B$96) * (Species!C1968=Assoziation!$C$2:$C$96) * (Species!D1968=Assoziation!$D$2:$D$96),0)),"")))</f>
        <v>Grasbrachen</v>
      </c>
      <c r="H1968" s="11" t="s">
        <v>1820</v>
      </c>
      <c r="I1968" s="10">
        <v>0</v>
      </c>
      <c r="J1968" s="10">
        <v>0</v>
      </c>
      <c r="K1968" s="10">
        <v>0</v>
      </c>
      <c r="L1968" t="str">
        <f t="shared" si="169"/>
        <v xml:space="preserve">Cichorium </v>
      </c>
      <c r="M1968" t="str">
        <f t="shared" si="170"/>
        <v xml:space="preserve"> intybus</v>
      </c>
      <c r="N1968" t="str">
        <f t="shared" si="171"/>
        <v/>
      </c>
      <c r="O1968" t="str">
        <f t="shared" si="168"/>
        <v>Species</v>
      </c>
      <c r="P1968" t="str">
        <f t="shared" si="172"/>
        <v>L.</v>
      </c>
      <c r="Q1968" t="str">
        <f>LOOKUP(A1968,Formation!$A$2:$A$10,Formation!$B$2:$B$10)</f>
        <v>Grünland (Naturrasen, Wiesen und Weiden)</v>
      </c>
      <c r="R1968" t="str" cm="1">
        <f t="array" ref="R1968">INDEX(Klasse!$D$2:$D$42,MATCH(1,(A1968=Klasse!$A$2:$A$42) * (Species!B1968=Klasse!$B$2:$B$42),0))</f>
        <v>Grasbrachen</v>
      </c>
    </row>
    <row r="1969" spans="1:18" x14ac:dyDescent="0.3">
      <c r="A1969" s="10">
        <v>4</v>
      </c>
      <c r="B1969" s="10">
        <v>6</v>
      </c>
      <c r="E1969" t="str">
        <f>IF(C1969="",Options!$A$3,IF(D1969="",Options!$A$4,Options!$A$5))</f>
        <v>Klasse</v>
      </c>
      <c r="F1969" t="str" cm="1">
        <f t="array" ref="F1969">IF(E1969=Options!$A$3,"",IF(E1969=Options!$A$4,INDEX(Verband!$E$2:$E$179,MATCH(1,(A1969=Verband!$A$2:$A$179) * (Species!B1969=Verband!$B$2:$B$179) * (Species!C1969=Verband!$C$2:$C$179),0)),IF(E1969=Options!$A$5,INDEX(Assoziation!$F$2:$F$96,MATCH(1,(A1969=Assoziation!$A$2:$A$96) * (Species!B1969=Assoziation!$B$2:$B$96) * (Species!C1969=Assoziation!$C$2:$C$96) * (Species!D1969=Assoziation!$D$2:$D$96),0)),"")))</f>
        <v/>
      </c>
      <c r="G1969" t="str" cm="1">
        <f t="array" ref="G1969">IF(E1969=Options!$A$3,INDEX(Klasse!$D$2:$D$42,MATCH(1,(A1969=Klasse!$A$2:$A$42) * (Species!B1969=Klasse!$B$2:$B$42),0)),IF(E1969=Options!$A$4,INDEX(Verband!$F$2:$F$179,MATCH(1,(A1969=Verband!$A$2:$A$179) * (Species!B1969=Verband!$B$2:$B$179) * (Species!C1969=Verband!$C$2:$C$179),0)),IF(E1969=Options!$A$5,INDEX(Assoziation!$G$2:$G$96,MATCH(1,(A1969=Assoziation!$A$2:$A$96) * (Species!B1969=Assoziation!$B$2:$B$96) * (Species!C1969=Assoziation!$C$2:$C$96) * (Species!D1969=Assoziation!$D$2:$D$96),0)),"")))</f>
        <v>Grasbrachen</v>
      </c>
      <c r="H1969" s="11" t="s">
        <v>1821</v>
      </c>
      <c r="I1969" s="10">
        <v>0</v>
      </c>
      <c r="J1969" s="10">
        <v>0</v>
      </c>
      <c r="K1969" s="10">
        <v>0</v>
      </c>
      <c r="L1969" t="str">
        <f t="shared" si="169"/>
        <v xml:space="preserve">Convolvulus </v>
      </c>
      <c r="M1969" t="str">
        <f t="shared" si="170"/>
        <v xml:space="preserve"> arvensis</v>
      </c>
      <c r="N1969" t="str">
        <f t="shared" si="171"/>
        <v/>
      </c>
      <c r="O1969" t="str">
        <f t="shared" si="168"/>
        <v>Species</v>
      </c>
      <c r="P1969" t="str">
        <f t="shared" si="172"/>
        <v>L.</v>
      </c>
      <c r="Q1969" t="str">
        <f>LOOKUP(A1969,Formation!$A$2:$A$10,Formation!$B$2:$B$10)</f>
        <v>Grünland (Naturrasen, Wiesen und Weiden)</v>
      </c>
      <c r="R1969" t="str" cm="1">
        <f t="array" ref="R1969">INDEX(Klasse!$D$2:$D$42,MATCH(1,(A1969=Klasse!$A$2:$A$42) * (Species!B1969=Klasse!$B$2:$B$42),0))</f>
        <v>Grasbrachen</v>
      </c>
    </row>
    <row r="1970" spans="1:18" x14ac:dyDescent="0.3">
      <c r="A1970" s="10">
        <v>4</v>
      </c>
      <c r="B1970" s="10">
        <v>6</v>
      </c>
      <c r="E1970" t="str">
        <f>IF(C1970="",Options!$A$3,IF(D1970="",Options!$A$4,Options!$A$5))</f>
        <v>Klasse</v>
      </c>
      <c r="F1970" t="str" cm="1">
        <f t="array" ref="F1970">IF(E1970=Options!$A$3,"",IF(E1970=Options!$A$4,INDEX(Verband!$E$2:$E$179,MATCH(1,(A1970=Verband!$A$2:$A$179) * (Species!B1970=Verband!$B$2:$B$179) * (Species!C1970=Verband!$C$2:$C$179),0)),IF(E1970=Options!$A$5,INDEX(Assoziation!$F$2:$F$96,MATCH(1,(A1970=Assoziation!$A$2:$A$96) * (Species!B1970=Assoziation!$B$2:$B$96) * (Species!C1970=Assoziation!$C$2:$C$96) * (Species!D1970=Assoziation!$D$2:$D$96),0)),"")))</f>
        <v/>
      </c>
      <c r="G1970" t="str" cm="1">
        <f t="array" ref="G1970">IF(E1970=Options!$A$3,INDEX(Klasse!$D$2:$D$42,MATCH(1,(A1970=Klasse!$A$2:$A$42) * (Species!B1970=Klasse!$B$2:$B$42),0)),IF(E1970=Options!$A$4,INDEX(Verband!$F$2:$F$179,MATCH(1,(A1970=Verband!$A$2:$A$179) * (Species!B1970=Verband!$B$2:$B$179) * (Species!C1970=Verband!$C$2:$C$179),0)),IF(E1970=Options!$A$5,INDEX(Assoziation!$G$2:$G$96,MATCH(1,(A1970=Assoziation!$A$2:$A$96) * (Species!B1970=Assoziation!$B$2:$B$96) * (Species!C1970=Assoziation!$C$2:$C$96) * (Species!D1970=Assoziation!$D$2:$D$96),0)),"")))</f>
        <v>Grasbrachen</v>
      </c>
      <c r="H1970" s="11" t="s">
        <v>1822</v>
      </c>
      <c r="I1970" s="10">
        <v>0</v>
      </c>
      <c r="J1970" s="10">
        <v>0</v>
      </c>
      <c r="K1970" s="10">
        <v>0</v>
      </c>
      <c r="L1970" t="str">
        <f t="shared" si="169"/>
        <v xml:space="preserve">Elymus </v>
      </c>
      <c r="M1970" t="str">
        <f t="shared" si="170"/>
        <v xml:space="preserve"> repens</v>
      </c>
      <c r="N1970" t="str">
        <f t="shared" si="171"/>
        <v/>
      </c>
      <c r="O1970" t="str">
        <f t="shared" si="168"/>
        <v>Species</v>
      </c>
      <c r="P1970" t="str">
        <f t="shared" si="172"/>
        <v>(L.) Gould</v>
      </c>
      <c r="Q1970" t="str">
        <f>LOOKUP(A1970,Formation!$A$2:$A$10,Formation!$B$2:$B$10)</f>
        <v>Grünland (Naturrasen, Wiesen und Weiden)</v>
      </c>
      <c r="R1970" t="str" cm="1">
        <f t="array" ref="R1970">INDEX(Klasse!$D$2:$D$42,MATCH(1,(A1970=Klasse!$A$2:$A$42) * (Species!B1970=Klasse!$B$2:$B$42),0))</f>
        <v>Grasbrachen</v>
      </c>
    </row>
    <row r="1971" spans="1:18" x14ac:dyDescent="0.3">
      <c r="A1971" s="10">
        <v>4</v>
      </c>
      <c r="B1971" s="10">
        <v>6</v>
      </c>
      <c r="E1971" t="str">
        <f>IF(C1971="",Options!$A$3,IF(D1971="",Options!$A$4,Options!$A$5))</f>
        <v>Klasse</v>
      </c>
      <c r="F1971" t="str" cm="1">
        <f t="array" ref="F1971">IF(E1971=Options!$A$3,"",IF(E1971=Options!$A$4,INDEX(Verband!$E$2:$E$179,MATCH(1,(A1971=Verband!$A$2:$A$179) * (Species!B1971=Verband!$B$2:$B$179) * (Species!C1971=Verband!$C$2:$C$179),0)),IF(E1971=Options!$A$5,INDEX(Assoziation!$F$2:$F$96,MATCH(1,(A1971=Assoziation!$A$2:$A$96) * (Species!B1971=Assoziation!$B$2:$B$96) * (Species!C1971=Assoziation!$C$2:$C$96) * (Species!D1971=Assoziation!$D$2:$D$96),0)),"")))</f>
        <v/>
      </c>
      <c r="G1971" t="str" cm="1">
        <f t="array" ref="G1971">IF(E1971=Options!$A$3,INDEX(Klasse!$D$2:$D$42,MATCH(1,(A1971=Klasse!$A$2:$A$42) * (Species!B1971=Klasse!$B$2:$B$42),0)),IF(E1971=Options!$A$4,INDEX(Verband!$F$2:$F$179,MATCH(1,(A1971=Verband!$A$2:$A$179) * (Species!B1971=Verband!$B$2:$B$179) * (Species!C1971=Verband!$C$2:$C$179),0)),IF(E1971=Options!$A$5,INDEX(Assoziation!$G$2:$G$96,MATCH(1,(A1971=Assoziation!$A$2:$A$96) * (Species!B1971=Assoziation!$B$2:$B$96) * (Species!C1971=Assoziation!$C$2:$C$96) * (Species!D1971=Assoziation!$D$2:$D$96),0)),"")))</f>
        <v>Grasbrachen</v>
      </c>
      <c r="H1971" s="11" t="s">
        <v>1823</v>
      </c>
      <c r="I1971" s="10">
        <v>0</v>
      </c>
      <c r="J1971" s="10">
        <v>0</v>
      </c>
      <c r="K1971" s="10">
        <v>0</v>
      </c>
      <c r="L1971" t="str">
        <f t="shared" si="169"/>
        <v xml:space="preserve">Linaria </v>
      </c>
      <c r="M1971" t="str">
        <f t="shared" si="170"/>
        <v xml:space="preserve"> vulgaris</v>
      </c>
      <c r="N1971" t="str">
        <f t="shared" si="171"/>
        <v/>
      </c>
      <c r="O1971" t="str">
        <f t="shared" si="168"/>
        <v>Species</v>
      </c>
      <c r="P1971" t="str">
        <f t="shared" si="172"/>
        <v>Mill.</v>
      </c>
      <c r="Q1971" t="str">
        <f>LOOKUP(A1971,Formation!$A$2:$A$10,Formation!$B$2:$B$10)</f>
        <v>Grünland (Naturrasen, Wiesen und Weiden)</v>
      </c>
      <c r="R1971" t="str" cm="1">
        <f t="array" ref="R1971">INDEX(Klasse!$D$2:$D$42,MATCH(1,(A1971=Klasse!$A$2:$A$42) * (Species!B1971=Klasse!$B$2:$B$42),0))</f>
        <v>Grasbrachen</v>
      </c>
    </row>
    <row r="1972" spans="1:18" x14ac:dyDescent="0.3">
      <c r="A1972" s="10">
        <v>4</v>
      </c>
      <c r="B1972" s="10">
        <v>6</v>
      </c>
      <c r="E1972" t="str">
        <f>IF(C1972="",Options!$A$3,IF(D1972="",Options!$A$4,Options!$A$5))</f>
        <v>Klasse</v>
      </c>
      <c r="F1972" t="str" cm="1">
        <f t="array" ref="F1972">IF(E1972=Options!$A$3,"",IF(E1972=Options!$A$4,INDEX(Verband!$E$2:$E$179,MATCH(1,(A1972=Verband!$A$2:$A$179) * (Species!B1972=Verband!$B$2:$B$179) * (Species!C1972=Verband!$C$2:$C$179),0)),IF(E1972=Options!$A$5,INDEX(Assoziation!$F$2:$F$96,MATCH(1,(A1972=Assoziation!$A$2:$A$96) * (Species!B1972=Assoziation!$B$2:$B$96) * (Species!C1972=Assoziation!$C$2:$C$96) * (Species!D1972=Assoziation!$D$2:$D$96),0)),"")))</f>
        <v/>
      </c>
      <c r="G1972" t="str" cm="1">
        <f t="array" ref="G1972">IF(E1972=Options!$A$3,INDEX(Klasse!$D$2:$D$42,MATCH(1,(A1972=Klasse!$A$2:$A$42) * (Species!B1972=Klasse!$B$2:$B$42),0)),IF(E1972=Options!$A$4,INDEX(Verband!$F$2:$F$179,MATCH(1,(A1972=Verband!$A$2:$A$179) * (Species!B1972=Verband!$B$2:$B$179) * (Species!C1972=Verband!$C$2:$C$179),0)),IF(E1972=Options!$A$5,INDEX(Assoziation!$G$2:$G$96,MATCH(1,(A1972=Assoziation!$A$2:$A$96) * (Species!B1972=Assoziation!$B$2:$B$96) * (Species!C1972=Assoziation!$C$2:$C$96) * (Species!D1972=Assoziation!$D$2:$D$96),0)),"")))</f>
        <v>Grasbrachen</v>
      </c>
      <c r="H1972" s="11" t="s">
        <v>528</v>
      </c>
      <c r="I1972" s="10">
        <v>0</v>
      </c>
      <c r="J1972" s="10">
        <v>0</v>
      </c>
      <c r="K1972" s="10">
        <v>0</v>
      </c>
      <c r="L1972" t="str">
        <f t="shared" si="169"/>
        <v xml:space="preserve">Molinia </v>
      </c>
      <c r="M1972" t="str">
        <f t="shared" si="170"/>
        <v xml:space="preserve"> arundinacea</v>
      </c>
      <c r="N1972" t="str">
        <f t="shared" si="171"/>
        <v/>
      </c>
      <c r="O1972" t="str">
        <f t="shared" si="168"/>
        <v>Species</v>
      </c>
      <c r="P1972" t="str">
        <f t="shared" si="172"/>
        <v>Schrank</v>
      </c>
      <c r="Q1972" t="str">
        <f>LOOKUP(A1972,Formation!$A$2:$A$10,Formation!$B$2:$B$10)</f>
        <v>Grünland (Naturrasen, Wiesen und Weiden)</v>
      </c>
      <c r="R1972" t="str" cm="1">
        <f t="array" ref="R1972">INDEX(Klasse!$D$2:$D$42,MATCH(1,(A1972=Klasse!$A$2:$A$42) * (Species!B1972=Klasse!$B$2:$B$42),0))</f>
        <v>Grasbrachen</v>
      </c>
    </row>
    <row r="1973" spans="1:18" x14ac:dyDescent="0.3">
      <c r="A1973" s="10">
        <v>4</v>
      </c>
      <c r="B1973" s="10">
        <v>6</v>
      </c>
      <c r="E1973" t="str">
        <f>IF(C1973="",Options!$A$3,IF(D1973="",Options!$A$4,Options!$A$5))</f>
        <v>Klasse</v>
      </c>
      <c r="F1973" t="str" cm="1">
        <f t="array" ref="F1973">IF(E1973=Options!$A$3,"",IF(E1973=Options!$A$4,INDEX(Verband!$E$2:$E$179,MATCH(1,(A1973=Verband!$A$2:$A$179) * (Species!B1973=Verband!$B$2:$B$179) * (Species!C1973=Verband!$C$2:$C$179),0)),IF(E1973=Options!$A$5,INDEX(Assoziation!$F$2:$F$96,MATCH(1,(A1973=Assoziation!$A$2:$A$96) * (Species!B1973=Assoziation!$B$2:$B$96) * (Species!C1973=Assoziation!$C$2:$C$96) * (Species!D1973=Assoziation!$D$2:$D$96),0)),"")))</f>
        <v/>
      </c>
      <c r="G1973" t="str" cm="1">
        <f t="array" ref="G1973">IF(E1973=Options!$A$3,INDEX(Klasse!$D$2:$D$42,MATCH(1,(A1973=Klasse!$A$2:$A$42) * (Species!B1973=Klasse!$B$2:$B$42),0)),IF(E1973=Options!$A$4,INDEX(Verband!$F$2:$F$179,MATCH(1,(A1973=Verband!$A$2:$A$179) * (Species!B1973=Verband!$B$2:$B$179) * (Species!C1973=Verband!$C$2:$C$179),0)),IF(E1973=Options!$A$5,INDEX(Assoziation!$G$2:$G$96,MATCH(1,(A1973=Assoziation!$A$2:$A$96) * (Species!B1973=Assoziation!$B$2:$B$96) * (Species!C1973=Assoziation!$C$2:$C$96) * (Species!D1973=Assoziation!$D$2:$D$96),0)),"")))</f>
        <v>Grasbrachen</v>
      </c>
      <c r="H1973" s="11" t="s">
        <v>1824</v>
      </c>
      <c r="I1973" s="10">
        <v>0</v>
      </c>
      <c r="J1973" s="10">
        <v>0</v>
      </c>
      <c r="K1973" s="10">
        <v>0</v>
      </c>
      <c r="L1973" t="str">
        <f t="shared" si="169"/>
        <v xml:space="preserve">Potentilla </v>
      </c>
      <c r="M1973" t="str">
        <f t="shared" si="170"/>
        <v xml:space="preserve"> recta</v>
      </c>
      <c r="N1973" t="str">
        <f t="shared" si="171"/>
        <v/>
      </c>
      <c r="O1973" t="str">
        <f t="shared" si="168"/>
        <v>Species</v>
      </c>
      <c r="P1973" t="str">
        <f t="shared" si="172"/>
        <v>L.</v>
      </c>
      <c r="Q1973" t="str">
        <f>LOOKUP(A1973,Formation!$A$2:$A$10,Formation!$B$2:$B$10)</f>
        <v>Grünland (Naturrasen, Wiesen und Weiden)</v>
      </c>
      <c r="R1973" t="str" cm="1">
        <f t="array" ref="R1973">INDEX(Klasse!$D$2:$D$42,MATCH(1,(A1973=Klasse!$A$2:$A$42) * (Species!B1973=Klasse!$B$2:$B$42),0))</f>
        <v>Grasbrachen</v>
      </c>
    </row>
    <row r="1974" spans="1:18" x14ac:dyDescent="0.3">
      <c r="A1974" s="10">
        <v>4</v>
      </c>
      <c r="B1974" s="10">
        <v>6</v>
      </c>
      <c r="E1974" t="str">
        <f>IF(C1974="",Options!$A$3,IF(D1974="",Options!$A$4,Options!$A$5))</f>
        <v>Klasse</v>
      </c>
      <c r="F1974" t="str" cm="1">
        <f t="array" ref="F1974">IF(E1974=Options!$A$3,"",IF(E1974=Options!$A$4,INDEX(Verband!$E$2:$E$179,MATCH(1,(A1974=Verband!$A$2:$A$179) * (Species!B1974=Verband!$B$2:$B$179) * (Species!C1974=Verband!$C$2:$C$179),0)),IF(E1974=Options!$A$5,INDEX(Assoziation!$F$2:$F$96,MATCH(1,(A1974=Assoziation!$A$2:$A$96) * (Species!B1974=Assoziation!$B$2:$B$96) * (Species!C1974=Assoziation!$C$2:$C$96) * (Species!D1974=Assoziation!$D$2:$D$96),0)),"")))</f>
        <v/>
      </c>
      <c r="G1974" t="str" cm="1">
        <f t="array" ref="G1974">IF(E1974=Options!$A$3,INDEX(Klasse!$D$2:$D$42,MATCH(1,(A1974=Klasse!$A$2:$A$42) * (Species!B1974=Klasse!$B$2:$B$42),0)),IF(E1974=Options!$A$4,INDEX(Verband!$F$2:$F$179,MATCH(1,(A1974=Verband!$A$2:$A$179) * (Species!B1974=Verband!$B$2:$B$179) * (Species!C1974=Verband!$C$2:$C$179),0)),IF(E1974=Options!$A$5,INDEX(Assoziation!$G$2:$G$96,MATCH(1,(A1974=Assoziation!$A$2:$A$96) * (Species!B1974=Assoziation!$B$2:$B$96) * (Species!C1974=Assoziation!$C$2:$C$96) * (Species!D1974=Assoziation!$D$2:$D$96),0)),"")))</f>
        <v>Grasbrachen</v>
      </c>
      <c r="H1974" s="11" t="s">
        <v>1825</v>
      </c>
      <c r="I1974" s="10">
        <v>0</v>
      </c>
      <c r="J1974" s="10">
        <v>0</v>
      </c>
      <c r="K1974" s="10">
        <v>0</v>
      </c>
      <c r="L1974" t="str">
        <f t="shared" si="169"/>
        <v xml:space="preserve">Saponaria </v>
      </c>
      <c r="M1974" t="str">
        <f t="shared" si="170"/>
        <v xml:space="preserve"> officinalis</v>
      </c>
      <c r="N1974" t="str">
        <f t="shared" si="171"/>
        <v/>
      </c>
      <c r="O1974" t="str">
        <f t="shared" si="168"/>
        <v>Species</v>
      </c>
      <c r="P1974" t="str">
        <f t="shared" si="172"/>
        <v>L.</v>
      </c>
      <c r="Q1974" t="str">
        <f>LOOKUP(A1974,Formation!$A$2:$A$10,Formation!$B$2:$B$10)</f>
        <v>Grünland (Naturrasen, Wiesen und Weiden)</v>
      </c>
      <c r="R1974" t="str" cm="1">
        <f t="array" ref="R1974">INDEX(Klasse!$D$2:$D$42,MATCH(1,(A1974=Klasse!$A$2:$A$42) * (Species!B1974=Klasse!$B$2:$B$42),0))</f>
        <v>Grasbrachen</v>
      </c>
    </row>
    <row r="1975" spans="1:18" x14ac:dyDescent="0.3">
      <c r="A1975" s="10">
        <v>4</v>
      </c>
      <c r="B1975" s="10">
        <v>6</v>
      </c>
      <c r="C1975" s="10">
        <v>1</v>
      </c>
      <c r="E1975" t="str">
        <f>IF(C1975="",Options!$A$3,IF(D1975="",Options!$A$4,Options!$A$5))</f>
        <v>Verband</v>
      </c>
      <c r="F1975" t="str" cm="1">
        <f t="array" ref="F1975">IF(E1975=Options!$A$3,"",IF(E1975=Options!$A$4,INDEX(Verband!$E$2:$E$179,MATCH(1,(A1975=Verband!$A$2:$A$179) * (Species!B1975=Verband!$B$2:$B$179) * (Species!C1975=Verband!$C$2:$C$179),0)),IF(E1975=Options!$A$5,INDEX(Assoziation!$F$2:$F$96,MATCH(1,(A1975=Assoziation!$A$2:$A$96) * (Species!B1975=Assoziation!$B$2:$B$96) * (Species!C1975=Assoziation!$C$2:$C$96) * (Species!D1975=Assoziation!$D$2:$D$96),0)),"")))</f>
        <v>Convolvulo-Agropyrion</v>
      </c>
      <c r="G1975" t="str" cm="1">
        <f t="array" ref="G1975">IF(E1975=Options!$A$3,INDEX(Klasse!$D$2:$D$42,MATCH(1,(A1975=Klasse!$A$2:$A$42) * (Species!B1975=Klasse!$B$2:$B$42),0)),IF(E1975=Options!$A$4,INDEX(Verband!$F$2:$F$179,MATCH(1,(A1975=Verband!$A$2:$A$179) * (Species!B1975=Verband!$B$2:$B$179) * (Species!C1975=Verband!$C$2:$C$179),0)),IF(E1975=Options!$A$5,INDEX(Assoziation!$G$2:$G$96,MATCH(1,(A1975=Assoziation!$A$2:$A$96) * (Species!B1975=Assoziation!$B$2:$B$96) * (Species!C1975=Assoziation!$C$2:$C$96) * (Species!D1975=Assoziation!$D$2:$D$96),0)),"")))</f>
        <v>Queckenbrache</v>
      </c>
      <c r="H1975" s="11" t="s">
        <v>1828</v>
      </c>
      <c r="I1975" s="10">
        <v>1</v>
      </c>
      <c r="J1975" s="10">
        <v>0</v>
      </c>
      <c r="K1975" s="10">
        <v>0</v>
      </c>
      <c r="L1975" t="str">
        <f t="shared" si="169"/>
        <v xml:space="preserve">Anthemis </v>
      </c>
      <c r="M1975" t="str">
        <f t="shared" si="170"/>
        <v xml:space="preserve"> tinctoria</v>
      </c>
      <c r="N1975" t="str">
        <f t="shared" si="171"/>
        <v/>
      </c>
      <c r="O1975" t="str">
        <f t="shared" si="168"/>
        <v>Species</v>
      </c>
      <c r="P1975" t="str">
        <f t="shared" si="172"/>
        <v>L.</v>
      </c>
      <c r="Q1975" t="str">
        <f>LOOKUP(A1975,Formation!$A$2:$A$10,Formation!$B$2:$B$10)</f>
        <v>Grünland (Naturrasen, Wiesen und Weiden)</v>
      </c>
      <c r="R1975" t="str" cm="1">
        <f t="array" ref="R1975">INDEX(Klasse!$D$2:$D$42,MATCH(1,(A1975=Klasse!$A$2:$A$42) * (Species!B1975=Klasse!$B$2:$B$42),0))</f>
        <v>Grasbrachen</v>
      </c>
    </row>
    <row r="1976" spans="1:18" x14ac:dyDescent="0.3">
      <c r="A1976" s="10">
        <v>4</v>
      </c>
      <c r="B1976" s="10">
        <v>6</v>
      </c>
      <c r="C1976" s="10">
        <v>1</v>
      </c>
      <c r="E1976" t="str">
        <f>IF(C1976="",Options!$A$3,IF(D1976="",Options!$A$4,Options!$A$5))</f>
        <v>Verband</v>
      </c>
      <c r="F1976" t="str" cm="1">
        <f t="array" ref="F1976">IF(E1976=Options!$A$3,"",IF(E1976=Options!$A$4,INDEX(Verband!$E$2:$E$179,MATCH(1,(A1976=Verband!$A$2:$A$179) * (Species!B1976=Verband!$B$2:$B$179) * (Species!C1976=Verband!$C$2:$C$179),0)),IF(E1976=Options!$A$5,INDEX(Assoziation!$F$2:$F$96,MATCH(1,(A1976=Assoziation!$A$2:$A$96) * (Species!B1976=Assoziation!$B$2:$B$96) * (Species!C1976=Assoziation!$C$2:$C$96) * (Species!D1976=Assoziation!$D$2:$D$96),0)),"")))</f>
        <v>Convolvulo-Agropyrion</v>
      </c>
      <c r="G1976" t="str" cm="1">
        <f t="array" ref="G1976">IF(E1976=Options!$A$3,INDEX(Klasse!$D$2:$D$42,MATCH(1,(A1976=Klasse!$A$2:$A$42) * (Species!B1976=Klasse!$B$2:$B$42),0)),IF(E1976=Options!$A$4,INDEX(Verband!$F$2:$F$179,MATCH(1,(A1976=Verband!$A$2:$A$179) * (Species!B1976=Verband!$B$2:$B$179) * (Species!C1976=Verband!$C$2:$C$179),0)),IF(E1976=Options!$A$5,INDEX(Assoziation!$G$2:$G$96,MATCH(1,(A1976=Assoziation!$A$2:$A$96) * (Species!B1976=Assoziation!$B$2:$B$96) * (Species!C1976=Assoziation!$C$2:$C$96) * (Species!D1976=Assoziation!$D$2:$D$96),0)),"")))</f>
        <v>Queckenbrache</v>
      </c>
      <c r="H1976" s="11" t="s">
        <v>1829</v>
      </c>
      <c r="I1976" s="10">
        <v>1</v>
      </c>
      <c r="J1976" s="10">
        <v>0</v>
      </c>
      <c r="K1976" s="10">
        <v>0</v>
      </c>
      <c r="L1976" t="str">
        <f t="shared" si="169"/>
        <v xml:space="preserve">Asparagus </v>
      </c>
      <c r="M1976" t="str">
        <f t="shared" si="170"/>
        <v xml:space="preserve"> officinalis</v>
      </c>
      <c r="N1976" t="str">
        <f t="shared" si="171"/>
        <v/>
      </c>
      <c r="O1976" t="str">
        <f t="shared" si="168"/>
        <v>Species</v>
      </c>
      <c r="P1976" t="str">
        <f t="shared" si="172"/>
        <v>L.</v>
      </c>
      <c r="Q1976" t="str">
        <f>LOOKUP(A1976,Formation!$A$2:$A$10,Formation!$B$2:$B$10)</f>
        <v>Grünland (Naturrasen, Wiesen und Weiden)</v>
      </c>
      <c r="R1976" t="str" cm="1">
        <f t="array" ref="R1976">INDEX(Klasse!$D$2:$D$42,MATCH(1,(A1976=Klasse!$A$2:$A$42) * (Species!B1976=Klasse!$B$2:$B$42),0))</f>
        <v>Grasbrachen</v>
      </c>
    </row>
    <row r="1977" spans="1:18" x14ac:dyDescent="0.3">
      <c r="A1977" s="10">
        <v>4</v>
      </c>
      <c r="B1977" s="10">
        <v>6</v>
      </c>
      <c r="C1977" s="10">
        <v>1</v>
      </c>
      <c r="E1977" t="str">
        <f>IF(C1977="",Options!$A$3,IF(D1977="",Options!$A$4,Options!$A$5))</f>
        <v>Verband</v>
      </c>
      <c r="F1977" t="str" cm="1">
        <f t="array" ref="F1977">IF(E1977=Options!$A$3,"",IF(E1977=Options!$A$4,INDEX(Verband!$E$2:$E$179,MATCH(1,(A1977=Verband!$A$2:$A$179) * (Species!B1977=Verband!$B$2:$B$179) * (Species!C1977=Verband!$C$2:$C$179),0)),IF(E1977=Options!$A$5,INDEX(Assoziation!$F$2:$F$96,MATCH(1,(A1977=Assoziation!$A$2:$A$96) * (Species!B1977=Assoziation!$B$2:$B$96) * (Species!C1977=Assoziation!$C$2:$C$96) * (Species!D1977=Assoziation!$D$2:$D$96),0)),"")))</f>
        <v>Convolvulo-Agropyrion</v>
      </c>
      <c r="G1977" t="str" cm="1">
        <f t="array" ref="G1977">IF(E1977=Options!$A$3,INDEX(Klasse!$D$2:$D$42,MATCH(1,(A1977=Klasse!$A$2:$A$42) * (Species!B1977=Klasse!$B$2:$B$42),0)),IF(E1977=Options!$A$4,INDEX(Verband!$F$2:$F$179,MATCH(1,(A1977=Verband!$A$2:$A$179) * (Species!B1977=Verband!$B$2:$B$179) * (Species!C1977=Verband!$C$2:$C$179),0)),IF(E1977=Options!$A$5,INDEX(Assoziation!$G$2:$G$96,MATCH(1,(A1977=Assoziation!$A$2:$A$96) * (Species!B1977=Assoziation!$B$2:$B$96) * (Species!C1977=Assoziation!$C$2:$C$96) * (Species!D1977=Assoziation!$D$2:$D$96),0)),"")))</f>
        <v>Queckenbrache</v>
      </c>
      <c r="H1977" s="11" t="s">
        <v>1830</v>
      </c>
      <c r="I1977" s="10">
        <v>1</v>
      </c>
      <c r="J1977" s="10">
        <v>0</v>
      </c>
      <c r="K1977" s="10">
        <v>0</v>
      </c>
      <c r="L1977" t="str">
        <f t="shared" si="169"/>
        <v xml:space="preserve">Calepina </v>
      </c>
      <c r="M1977" t="str">
        <f t="shared" si="170"/>
        <v xml:space="preserve"> irregularis</v>
      </c>
      <c r="N1977" t="str">
        <f t="shared" si="171"/>
        <v/>
      </c>
      <c r="O1977" t="str">
        <f t="shared" si="168"/>
        <v>Species</v>
      </c>
      <c r="P1977" t="str">
        <f t="shared" si="172"/>
        <v>(Asso) Thell.</v>
      </c>
      <c r="Q1977" t="str">
        <f>LOOKUP(A1977,Formation!$A$2:$A$10,Formation!$B$2:$B$10)</f>
        <v>Grünland (Naturrasen, Wiesen und Weiden)</v>
      </c>
      <c r="R1977" t="str" cm="1">
        <f t="array" ref="R1977">INDEX(Klasse!$D$2:$D$42,MATCH(1,(A1977=Klasse!$A$2:$A$42) * (Species!B1977=Klasse!$B$2:$B$42),0))</f>
        <v>Grasbrachen</v>
      </c>
    </row>
    <row r="1978" spans="1:18" x14ac:dyDescent="0.3">
      <c r="A1978" s="10">
        <v>4</v>
      </c>
      <c r="B1978" s="10">
        <v>6</v>
      </c>
      <c r="C1978" s="10">
        <v>1</v>
      </c>
      <c r="E1978" t="str">
        <f>IF(C1978="",Options!$A$3,IF(D1978="",Options!$A$4,Options!$A$5))</f>
        <v>Verband</v>
      </c>
      <c r="F1978" t="str" cm="1">
        <f t="array" ref="F1978">IF(E1978=Options!$A$3,"",IF(E1978=Options!$A$4,INDEX(Verband!$E$2:$E$179,MATCH(1,(A1978=Verband!$A$2:$A$179) * (Species!B1978=Verband!$B$2:$B$179) * (Species!C1978=Verband!$C$2:$C$179),0)),IF(E1978=Options!$A$5,INDEX(Assoziation!$F$2:$F$96,MATCH(1,(A1978=Assoziation!$A$2:$A$96) * (Species!B1978=Assoziation!$B$2:$B$96) * (Species!C1978=Assoziation!$C$2:$C$96) * (Species!D1978=Assoziation!$D$2:$D$96),0)),"")))</f>
        <v>Convolvulo-Agropyrion</v>
      </c>
      <c r="G1978" t="str" cm="1">
        <f t="array" ref="G1978">IF(E1978=Options!$A$3,INDEX(Klasse!$D$2:$D$42,MATCH(1,(A1978=Klasse!$A$2:$A$42) * (Species!B1978=Klasse!$B$2:$B$42),0)),IF(E1978=Options!$A$4,INDEX(Verband!$F$2:$F$179,MATCH(1,(A1978=Verband!$A$2:$A$179) * (Species!B1978=Verband!$B$2:$B$179) * (Species!C1978=Verband!$C$2:$C$179),0)),IF(E1978=Options!$A$5,INDEX(Assoziation!$G$2:$G$96,MATCH(1,(A1978=Assoziation!$A$2:$A$96) * (Species!B1978=Assoziation!$B$2:$B$96) * (Species!C1978=Assoziation!$C$2:$C$96) * (Species!D1978=Assoziation!$D$2:$D$96),0)),"")))</f>
        <v>Queckenbrache</v>
      </c>
      <c r="H1978" s="11" t="s">
        <v>1831</v>
      </c>
      <c r="I1978" s="10">
        <v>1</v>
      </c>
      <c r="J1978" s="10">
        <v>1</v>
      </c>
      <c r="K1978" s="10">
        <v>0</v>
      </c>
      <c r="L1978" t="str">
        <f t="shared" si="169"/>
        <v xml:space="preserve">Cardaria </v>
      </c>
      <c r="M1978" t="str">
        <f t="shared" si="170"/>
        <v xml:space="preserve"> draba</v>
      </c>
      <c r="N1978" t="str">
        <f t="shared" si="171"/>
        <v/>
      </c>
      <c r="O1978" t="str">
        <f t="shared" si="168"/>
        <v>Species</v>
      </c>
      <c r="P1978" t="str">
        <f t="shared" si="172"/>
        <v>(L.) Desv.</v>
      </c>
      <c r="Q1978" t="str">
        <f>LOOKUP(A1978,Formation!$A$2:$A$10,Formation!$B$2:$B$10)</f>
        <v>Grünland (Naturrasen, Wiesen und Weiden)</v>
      </c>
      <c r="R1978" t="str" cm="1">
        <f t="array" ref="R1978">INDEX(Klasse!$D$2:$D$42,MATCH(1,(A1978=Klasse!$A$2:$A$42) * (Species!B1978=Klasse!$B$2:$B$42),0))</f>
        <v>Grasbrachen</v>
      </c>
    </row>
    <row r="1979" spans="1:18" x14ac:dyDescent="0.3">
      <c r="A1979" s="10">
        <v>4</v>
      </c>
      <c r="B1979" s="10">
        <v>6</v>
      </c>
      <c r="C1979" s="10">
        <v>1</v>
      </c>
      <c r="E1979" t="str">
        <f>IF(C1979="",Options!$A$3,IF(D1979="",Options!$A$4,Options!$A$5))</f>
        <v>Verband</v>
      </c>
      <c r="F1979" t="str" cm="1">
        <f t="array" ref="F1979">IF(E1979=Options!$A$3,"",IF(E1979=Options!$A$4,INDEX(Verband!$E$2:$E$179,MATCH(1,(A1979=Verband!$A$2:$A$179) * (Species!B1979=Verband!$B$2:$B$179) * (Species!C1979=Verband!$C$2:$C$179),0)),IF(E1979=Options!$A$5,INDEX(Assoziation!$F$2:$F$96,MATCH(1,(A1979=Assoziation!$A$2:$A$96) * (Species!B1979=Assoziation!$B$2:$B$96) * (Species!C1979=Assoziation!$C$2:$C$96) * (Species!D1979=Assoziation!$D$2:$D$96),0)),"")))</f>
        <v>Convolvulo-Agropyrion</v>
      </c>
      <c r="G1979" t="str" cm="1">
        <f t="array" ref="G1979">IF(E1979=Options!$A$3,INDEX(Klasse!$D$2:$D$42,MATCH(1,(A1979=Klasse!$A$2:$A$42) * (Species!B1979=Klasse!$B$2:$B$42),0)),IF(E1979=Options!$A$4,INDEX(Verband!$F$2:$F$179,MATCH(1,(A1979=Verband!$A$2:$A$179) * (Species!B1979=Verband!$B$2:$B$179) * (Species!C1979=Verband!$C$2:$C$179),0)),IF(E1979=Options!$A$5,INDEX(Assoziation!$G$2:$G$96,MATCH(1,(A1979=Assoziation!$A$2:$A$96) * (Species!B1979=Assoziation!$B$2:$B$96) * (Species!C1979=Assoziation!$C$2:$C$96) * (Species!D1979=Assoziation!$D$2:$D$96),0)),"")))</f>
        <v>Queckenbrache</v>
      </c>
      <c r="H1979" s="11" t="s">
        <v>1832</v>
      </c>
      <c r="I1979" s="10">
        <v>1</v>
      </c>
      <c r="J1979" s="10">
        <v>0</v>
      </c>
      <c r="K1979" s="10">
        <v>0</v>
      </c>
      <c r="L1979" t="str">
        <f t="shared" si="169"/>
        <v xml:space="preserve">Carex </v>
      </c>
      <c r="M1979" t="str">
        <f t="shared" si="170"/>
        <v xml:space="preserve"> praecox</v>
      </c>
      <c r="N1979" t="str">
        <f t="shared" si="171"/>
        <v>praecox</v>
      </c>
      <c r="O1979" t="str">
        <f t="shared" si="168"/>
        <v>Subspecies</v>
      </c>
      <c r="P1979" t="str">
        <f t="shared" si="172"/>
        <v/>
      </c>
      <c r="Q1979" t="str">
        <f>LOOKUP(A1979,Formation!$A$2:$A$10,Formation!$B$2:$B$10)</f>
        <v>Grünland (Naturrasen, Wiesen und Weiden)</v>
      </c>
      <c r="R1979" t="str" cm="1">
        <f t="array" ref="R1979">INDEX(Klasse!$D$2:$D$42,MATCH(1,(A1979=Klasse!$A$2:$A$42) * (Species!B1979=Klasse!$B$2:$B$42),0))</f>
        <v>Grasbrachen</v>
      </c>
    </row>
    <row r="1980" spans="1:18" x14ac:dyDescent="0.3">
      <c r="A1980" s="10">
        <v>4</v>
      </c>
      <c r="B1980" s="10">
        <v>6</v>
      </c>
      <c r="C1980" s="10">
        <v>1</v>
      </c>
      <c r="E1980" t="str">
        <f>IF(C1980="",Options!$A$3,IF(D1980="",Options!$A$4,Options!$A$5))</f>
        <v>Verband</v>
      </c>
      <c r="F1980" t="str" cm="1">
        <f t="array" ref="F1980">IF(E1980=Options!$A$3,"",IF(E1980=Options!$A$4,INDEX(Verband!$E$2:$E$179,MATCH(1,(A1980=Verband!$A$2:$A$179) * (Species!B1980=Verband!$B$2:$B$179) * (Species!C1980=Verband!$C$2:$C$179),0)),IF(E1980=Options!$A$5,INDEX(Assoziation!$F$2:$F$96,MATCH(1,(A1980=Assoziation!$A$2:$A$96) * (Species!B1980=Assoziation!$B$2:$B$96) * (Species!C1980=Assoziation!$C$2:$C$96) * (Species!D1980=Assoziation!$D$2:$D$96),0)),"")))</f>
        <v>Convolvulo-Agropyrion</v>
      </c>
      <c r="G1980" t="str" cm="1">
        <f t="array" ref="G1980">IF(E1980=Options!$A$3,INDEX(Klasse!$D$2:$D$42,MATCH(1,(A1980=Klasse!$A$2:$A$42) * (Species!B1980=Klasse!$B$2:$B$42),0)),IF(E1980=Options!$A$4,INDEX(Verband!$F$2:$F$179,MATCH(1,(A1980=Verband!$A$2:$A$179) * (Species!B1980=Verband!$B$2:$B$179) * (Species!C1980=Verband!$C$2:$C$179),0)),IF(E1980=Options!$A$5,INDEX(Assoziation!$G$2:$G$96,MATCH(1,(A1980=Assoziation!$A$2:$A$96) * (Species!B1980=Assoziation!$B$2:$B$96) * (Species!C1980=Assoziation!$C$2:$C$96) * (Species!D1980=Assoziation!$D$2:$D$96),0)),"")))</f>
        <v>Queckenbrache</v>
      </c>
      <c r="H1980" s="11" t="s">
        <v>1833</v>
      </c>
      <c r="I1980" s="10">
        <v>1</v>
      </c>
      <c r="J1980" s="10">
        <v>0</v>
      </c>
      <c r="K1980" s="10">
        <v>0</v>
      </c>
      <c r="L1980" t="str">
        <f t="shared" si="169"/>
        <v xml:space="preserve">Centaurea </v>
      </c>
      <c r="M1980" t="str">
        <f t="shared" si="170"/>
        <v xml:space="preserve"> stoebe</v>
      </c>
      <c r="N1980" t="str">
        <f t="shared" si="171"/>
        <v/>
      </c>
      <c r="O1980" t="str">
        <f t="shared" si="168"/>
        <v>Species</v>
      </c>
      <c r="P1980" t="str">
        <f t="shared" si="172"/>
        <v>L.</v>
      </c>
      <c r="Q1980" t="str">
        <f>LOOKUP(A1980,Formation!$A$2:$A$10,Formation!$B$2:$B$10)</f>
        <v>Grünland (Naturrasen, Wiesen und Weiden)</v>
      </c>
      <c r="R1980" t="str" cm="1">
        <f t="array" ref="R1980">INDEX(Klasse!$D$2:$D$42,MATCH(1,(A1980=Klasse!$A$2:$A$42) * (Species!B1980=Klasse!$B$2:$B$42),0))</f>
        <v>Grasbrachen</v>
      </c>
    </row>
    <row r="1981" spans="1:18" x14ac:dyDescent="0.3">
      <c r="A1981" s="10">
        <v>4</v>
      </c>
      <c r="B1981" s="10">
        <v>6</v>
      </c>
      <c r="C1981" s="10">
        <v>1</v>
      </c>
      <c r="E1981" t="str">
        <f>IF(C1981="",Options!$A$3,IF(D1981="",Options!$A$4,Options!$A$5))</f>
        <v>Verband</v>
      </c>
      <c r="F1981" t="str" cm="1">
        <f t="array" ref="F1981">IF(E1981=Options!$A$3,"",IF(E1981=Options!$A$4,INDEX(Verband!$E$2:$E$179,MATCH(1,(A1981=Verband!$A$2:$A$179) * (Species!B1981=Verband!$B$2:$B$179) * (Species!C1981=Verband!$C$2:$C$179),0)),IF(E1981=Options!$A$5,INDEX(Assoziation!$F$2:$F$96,MATCH(1,(A1981=Assoziation!$A$2:$A$96) * (Species!B1981=Assoziation!$B$2:$B$96) * (Species!C1981=Assoziation!$C$2:$C$96) * (Species!D1981=Assoziation!$D$2:$D$96),0)),"")))</f>
        <v>Convolvulo-Agropyrion</v>
      </c>
      <c r="G1981" t="str" cm="1">
        <f t="array" ref="G1981">IF(E1981=Options!$A$3,INDEX(Klasse!$D$2:$D$42,MATCH(1,(A1981=Klasse!$A$2:$A$42) * (Species!B1981=Klasse!$B$2:$B$42),0)),IF(E1981=Options!$A$4,INDEX(Verband!$F$2:$F$179,MATCH(1,(A1981=Verband!$A$2:$A$179) * (Species!B1981=Verband!$B$2:$B$179) * (Species!C1981=Verband!$C$2:$C$179),0)),IF(E1981=Options!$A$5,INDEX(Assoziation!$G$2:$G$96,MATCH(1,(A1981=Assoziation!$A$2:$A$96) * (Species!B1981=Assoziation!$B$2:$B$96) * (Species!C1981=Assoziation!$C$2:$C$96) * (Species!D1981=Assoziation!$D$2:$D$96),0)),"")))</f>
        <v>Queckenbrache</v>
      </c>
      <c r="H1981" s="11" t="s">
        <v>1834</v>
      </c>
      <c r="I1981" s="10">
        <v>1</v>
      </c>
      <c r="J1981" s="10">
        <v>0</v>
      </c>
      <c r="K1981" s="10">
        <v>0</v>
      </c>
      <c r="L1981" t="str">
        <f t="shared" si="169"/>
        <v xml:space="preserve">Chondrilla </v>
      </c>
      <c r="M1981" t="str">
        <f t="shared" si="170"/>
        <v xml:space="preserve"> juncea</v>
      </c>
      <c r="N1981" t="str">
        <f t="shared" si="171"/>
        <v/>
      </c>
      <c r="O1981" t="str">
        <f t="shared" si="168"/>
        <v>Species</v>
      </c>
      <c r="P1981" t="str">
        <f t="shared" si="172"/>
        <v>L.</v>
      </c>
      <c r="Q1981" t="str">
        <f>LOOKUP(A1981,Formation!$A$2:$A$10,Formation!$B$2:$B$10)</f>
        <v>Grünland (Naturrasen, Wiesen und Weiden)</v>
      </c>
      <c r="R1981" t="str" cm="1">
        <f t="array" ref="R1981">INDEX(Klasse!$D$2:$D$42,MATCH(1,(A1981=Klasse!$A$2:$A$42) * (Species!B1981=Klasse!$B$2:$B$42),0))</f>
        <v>Grasbrachen</v>
      </c>
    </row>
    <row r="1982" spans="1:18" x14ac:dyDescent="0.3">
      <c r="A1982" s="10">
        <v>4</v>
      </c>
      <c r="B1982" s="10">
        <v>6</v>
      </c>
      <c r="C1982" s="10">
        <v>1</v>
      </c>
      <c r="E1982" t="str">
        <f>IF(C1982="",Options!$A$3,IF(D1982="",Options!$A$4,Options!$A$5))</f>
        <v>Verband</v>
      </c>
      <c r="F1982" t="str" cm="1">
        <f t="array" ref="F1982">IF(E1982=Options!$A$3,"",IF(E1982=Options!$A$4,INDEX(Verband!$E$2:$E$179,MATCH(1,(A1982=Verband!$A$2:$A$179) * (Species!B1982=Verband!$B$2:$B$179) * (Species!C1982=Verband!$C$2:$C$179),0)),IF(E1982=Options!$A$5,INDEX(Assoziation!$F$2:$F$96,MATCH(1,(A1982=Assoziation!$A$2:$A$96) * (Species!B1982=Assoziation!$B$2:$B$96) * (Species!C1982=Assoziation!$C$2:$C$96) * (Species!D1982=Assoziation!$D$2:$D$96),0)),"")))</f>
        <v>Convolvulo-Agropyrion</v>
      </c>
      <c r="G1982" t="str" cm="1">
        <f t="array" ref="G1982">IF(E1982=Options!$A$3,INDEX(Klasse!$D$2:$D$42,MATCH(1,(A1982=Klasse!$A$2:$A$42) * (Species!B1982=Klasse!$B$2:$B$42),0)),IF(E1982=Options!$A$4,INDEX(Verband!$F$2:$F$179,MATCH(1,(A1982=Verband!$A$2:$A$179) * (Species!B1982=Verband!$B$2:$B$179) * (Species!C1982=Verband!$C$2:$C$179),0)),IF(E1982=Options!$A$5,INDEX(Assoziation!$G$2:$G$96,MATCH(1,(A1982=Assoziation!$A$2:$A$96) * (Species!B1982=Assoziation!$B$2:$B$96) * (Species!C1982=Assoziation!$C$2:$C$96) * (Species!D1982=Assoziation!$D$2:$D$96),0)),"")))</f>
        <v>Queckenbrache</v>
      </c>
      <c r="H1982" s="11" t="s">
        <v>1835</v>
      </c>
      <c r="I1982" s="10">
        <v>1</v>
      </c>
      <c r="J1982" s="10">
        <v>1</v>
      </c>
      <c r="K1982" s="10">
        <v>0</v>
      </c>
      <c r="L1982" t="str">
        <f t="shared" si="169"/>
        <v xml:space="preserve">Elymus </v>
      </c>
      <c r="M1982" t="str">
        <f t="shared" si="170"/>
        <v xml:space="preserve"> hispidus</v>
      </c>
      <c r="N1982" t="str">
        <f t="shared" si="171"/>
        <v/>
      </c>
      <c r="O1982" t="str">
        <f t="shared" si="168"/>
        <v>Species</v>
      </c>
      <c r="P1982" t="str">
        <f t="shared" si="172"/>
        <v>(Opiz) Melderis</v>
      </c>
      <c r="Q1982" t="str">
        <f>LOOKUP(A1982,Formation!$A$2:$A$10,Formation!$B$2:$B$10)</f>
        <v>Grünland (Naturrasen, Wiesen und Weiden)</v>
      </c>
      <c r="R1982" t="str" cm="1">
        <f t="array" ref="R1982">INDEX(Klasse!$D$2:$D$42,MATCH(1,(A1982=Klasse!$A$2:$A$42) * (Species!B1982=Klasse!$B$2:$B$42),0))</f>
        <v>Grasbrachen</v>
      </c>
    </row>
    <row r="1983" spans="1:18" x14ac:dyDescent="0.3">
      <c r="A1983" s="10">
        <v>4</v>
      </c>
      <c r="B1983" s="10">
        <v>6</v>
      </c>
      <c r="C1983" s="10">
        <v>1</v>
      </c>
      <c r="E1983" t="str">
        <f>IF(C1983="",Options!$A$3,IF(D1983="",Options!$A$4,Options!$A$5))</f>
        <v>Verband</v>
      </c>
      <c r="F1983" t="str" cm="1">
        <f t="array" ref="F1983">IF(E1983=Options!$A$3,"",IF(E1983=Options!$A$4,INDEX(Verband!$E$2:$E$179,MATCH(1,(A1983=Verband!$A$2:$A$179) * (Species!B1983=Verband!$B$2:$B$179) * (Species!C1983=Verband!$C$2:$C$179),0)),IF(E1983=Options!$A$5,INDEX(Assoziation!$F$2:$F$96,MATCH(1,(A1983=Assoziation!$A$2:$A$96) * (Species!B1983=Assoziation!$B$2:$B$96) * (Species!C1983=Assoziation!$C$2:$C$96) * (Species!D1983=Assoziation!$D$2:$D$96),0)),"")))</f>
        <v>Convolvulo-Agropyrion</v>
      </c>
      <c r="G1983" t="str" cm="1">
        <f t="array" ref="G1983">IF(E1983=Options!$A$3,INDEX(Klasse!$D$2:$D$42,MATCH(1,(A1983=Klasse!$A$2:$A$42) * (Species!B1983=Klasse!$B$2:$B$42),0)),IF(E1983=Options!$A$4,INDEX(Verband!$F$2:$F$179,MATCH(1,(A1983=Verband!$A$2:$A$179) * (Species!B1983=Verband!$B$2:$B$179) * (Species!C1983=Verband!$C$2:$C$179),0)),IF(E1983=Options!$A$5,INDEX(Assoziation!$G$2:$G$96,MATCH(1,(A1983=Assoziation!$A$2:$A$96) * (Species!B1983=Assoziation!$B$2:$B$96) * (Species!C1983=Assoziation!$C$2:$C$96) * (Species!D1983=Assoziation!$D$2:$D$96),0)),"")))</f>
        <v>Queckenbrache</v>
      </c>
      <c r="H1983" s="11" t="s">
        <v>1836</v>
      </c>
      <c r="I1983" s="10">
        <v>1</v>
      </c>
      <c r="J1983" s="10">
        <v>0</v>
      </c>
      <c r="K1983" s="10">
        <v>0</v>
      </c>
      <c r="L1983" t="str">
        <f t="shared" si="169"/>
        <v xml:space="preserve">Falcaria </v>
      </c>
      <c r="M1983" t="str">
        <f t="shared" si="170"/>
        <v xml:space="preserve"> vulgaris</v>
      </c>
      <c r="N1983" t="str">
        <f t="shared" si="171"/>
        <v/>
      </c>
      <c r="O1983" t="str">
        <f t="shared" si="168"/>
        <v>Species</v>
      </c>
      <c r="P1983" t="str">
        <f t="shared" si="172"/>
        <v>Bernh.</v>
      </c>
      <c r="Q1983" t="str">
        <f>LOOKUP(A1983,Formation!$A$2:$A$10,Formation!$B$2:$B$10)</f>
        <v>Grünland (Naturrasen, Wiesen und Weiden)</v>
      </c>
      <c r="R1983" t="str" cm="1">
        <f t="array" ref="R1983">INDEX(Klasse!$D$2:$D$42,MATCH(1,(A1983=Klasse!$A$2:$A$42) * (Species!B1983=Klasse!$B$2:$B$42),0))</f>
        <v>Grasbrachen</v>
      </c>
    </row>
    <row r="1984" spans="1:18" x14ac:dyDescent="0.3">
      <c r="A1984" s="10">
        <v>4</v>
      </c>
      <c r="B1984" s="10">
        <v>6</v>
      </c>
      <c r="C1984" s="10">
        <v>1</v>
      </c>
      <c r="E1984" t="str">
        <f>IF(C1984="",Options!$A$3,IF(D1984="",Options!$A$4,Options!$A$5))</f>
        <v>Verband</v>
      </c>
      <c r="F1984" t="str" cm="1">
        <f t="array" ref="F1984">IF(E1984=Options!$A$3,"",IF(E1984=Options!$A$4,INDEX(Verband!$E$2:$E$179,MATCH(1,(A1984=Verband!$A$2:$A$179) * (Species!B1984=Verband!$B$2:$B$179) * (Species!C1984=Verband!$C$2:$C$179),0)),IF(E1984=Options!$A$5,INDEX(Assoziation!$F$2:$F$96,MATCH(1,(A1984=Assoziation!$A$2:$A$96) * (Species!B1984=Assoziation!$B$2:$B$96) * (Species!C1984=Assoziation!$C$2:$C$96) * (Species!D1984=Assoziation!$D$2:$D$96),0)),"")))</f>
        <v>Convolvulo-Agropyrion</v>
      </c>
      <c r="G1984" t="str" cm="1">
        <f t="array" ref="G1984">IF(E1984=Options!$A$3,INDEX(Klasse!$D$2:$D$42,MATCH(1,(A1984=Klasse!$A$2:$A$42) * (Species!B1984=Klasse!$B$2:$B$42),0)),IF(E1984=Options!$A$4,INDEX(Verband!$F$2:$F$179,MATCH(1,(A1984=Verband!$A$2:$A$179) * (Species!B1984=Verband!$B$2:$B$179) * (Species!C1984=Verband!$C$2:$C$179),0)),IF(E1984=Options!$A$5,INDEX(Assoziation!$G$2:$G$96,MATCH(1,(A1984=Assoziation!$A$2:$A$96) * (Species!B1984=Assoziation!$B$2:$B$96) * (Species!C1984=Assoziation!$C$2:$C$96) * (Species!D1984=Assoziation!$D$2:$D$96),0)),"")))</f>
        <v>Queckenbrache</v>
      </c>
      <c r="H1984" s="11" t="s">
        <v>1837</v>
      </c>
      <c r="I1984" s="10">
        <v>1</v>
      </c>
      <c r="J1984" s="10">
        <v>0</v>
      </c>
      <c r="K1984" s="10">
        <v>0</v>
      </c>
      <c r="L1984" t="str">
        <f t="shared" si="169"/>
        <v xml:space="preserve">Melica </v>
      </c>
      <c r="M1984" t="str">
        <f t="shared" si="170"/>
        <v xml:space="preserve"> transsilvanica</v>
      </c>
      <c r="N1984" t="str">
        <f t="shared" si="171"/>
        <v/>
      </c>
      <c r="O1984" t="str">
        <f t="shared" si="168"/>
        <v>Species</v>
      </c>
      <c r="P1984" t="str">
        <f t="shared" si="172"/>
        <v>Schur</v>
      </c>
      <c r="Q1984" t="str">
        <f>LOOKUP(A1984,Formation!$A$2:$A$10,Formation!$B$2:$B$10)</f>
        <v>Grünland (Naturrasen, Wiesen und Weiden)</v>
      </c>
      <c r="R1984" t="str" cm="1">
        <f t="array" ref="R1984">INDEX(Klasse!$D$2:$D$42,MATCH(1,(A1984=Klasse!$A$2:$A$42) * (Species!B1984=Klasse!$B$2:$B$42),0))</f>
        <v>Grasbrachen</v>
      </c>
    </row>
    <row r="1985" spans="1:18" x14ac:dyDescent="0.3">
      <c r="A1985" s="10">
        <v>4</v>
      </c>
      <c r="B1985" s="10">
        <v>6</v>
      </c>
      <c r="C1985" s="10">
        <v>1</v>
      </c>
      <c r="E1985" t="str">
        <f>IF(C1985="",Options!$A$3,IF(D1985="",Options!$A$4,Options!$A$5))</f>
        <v>Verband</v>
      </c>
      <c r="F1985" t="str" cm="1">
        <f t="array" ref="F1985">IF(E1985=Options!$A$3,"",IF(E1985=Options!$A$4,INDEX(Verband!$E$2:$E$179,MATCH(1,(A1985=Verband!$A$2:$A$179) * (Species!B1985=Verband!$B$2:$B$179) * (Species!C1985=Verband!$C$2:$C$179),0)),IF(E1985=Options!$A$5,INDEX(Assoziation!$F$2:$F$96,MATCH(1,(A1985=Assoziation!$A$2:$A$96) * (Species!B1985=Assoziation!$B$2:$B$96) * (Species!C1985=Assoziation!$C$2:$C$96) * (Species!D1985=Assoziation!$D$2:$D$96),0)),"")))</f>
        <v>Convolvulo-Agropyrion</v>
      </c>
      <c r="G1985" t="str" cm="1">
        <f t="array" ref="G1985">IF(E1985=Options!$A$3,INDEX(Klasse!$D$2:$D$42,MATCH(1,(A1985=Klasse!$A$2:$A$42) * (Species!B1985=Klasse!$B$2:$B$42),0)),IF(E1985=Options!$A$4,INDEX(Verband!$F$2:$F$179,MATCH(1,(A1985=Verband!$A$2:$A$179) * (Species!B1985=Verband!$B$2:$B$179) * (Species!C1985=Verband!$C$2:$C$179),0)),IF(E1985=Options!$A$5,INDEX(Assoziation!$G$2:$G$96,MATCH(1,(A1985=Assoziation!$A$2:$A$96) * (Species!B1985=Assoziation!$B$2:$B$96) * (Species!C1985=Assoziation!$C$2:$C$96) * (Species!D1985=Assoziation!$D$2:$D$96),0)),"")))</f>
        <v>Queckenbrache</v>
      </c>
      <c r="H1985" s="10" t="s">
        <v>1838</v>
      </c>
      <c r="I1985" s="10">
        <v>1</v>
      </c>
      <c r="J1985" s="10">
        <v>0</v>
      </c>
      <c r="K1985" s="10">
        <v>0</v>
      </c>
      <c r="L1985" t="str">
        <f t="shared" si="169"/>
        <v xml:space="preserve">Scorzonera </v>
      </c>
      <c r="M1985" t="str">
        <f t="shared" si="170"/>
        <v xml:space="preserve"> laciniata</v>
      </c>
      <c r="N1985" t="str">
        <f t="shared" si="171"/>
        <v>laciniata</v>
      </c>
      <c r="O1985" t="str">
        <f t="shared" si="168"/>
        <v>Subspecies</v>
      </c>
      <c r="P1985" t="str">
        <f t="shared" si="172"/>
        <v/>
      </c>
      <c r="Q1985" t="str">
        <f>LOOKUP(A1985,Formation!$A$2:$A$10,Formation!$B$2:$B$10)</f>
        <v>Grünland (Naturrasen, Wiesen und Weiden)</v>
      </c>
      <c r="R1985" t="str" cm="1">
        <f t="array" ref="R1985">INDEX(Klasse!$D$2:$D$42,MATCH(1,(A1985=Klasse!$A$2:$A$42) * (Species!B1985=Klasse!$B$2:$B$42),0))</f>
        <v>Grasbrachen</v>
      </c>
    </row>
    <row r="1986" spans="1:18" x14ac:dyDescent="0.3">
      <c r="A1986" s="10">
        <v>4</v>
      </c>
      <c r="B1986" s="10">
        <v>6</v>
      </c>
      <c r="C1986" s="10">
        <v>1</v>
      </c>
      <c r="E1986" t="str">
        <f>IF(C1986="",Options!$A$3,IF(D1986="",Options!$A$4,Options!$A$5))</f>
        <v>Verband</v>
      </c>
      <c r="F1986" t="str" cm="1">
        <f t="array" ref="F1986">IF(E1986=Options!$A$3,"",IF(E1986=Options!$A$4,INDEX(Verband!$E$2:$E$179,MATCH(1,(A1986=Verband!$A$2:$A$179) * (Species!B1986=Verband!$B$2:$B$179) * (Species!C1986=Verband!$C$2:$C$179),0)),IF(E1986=Options!$A$5,INDEX(Assoziation!$F$2:$F$96,MATCH(1,(A1986=Assoziation!$A$2:$A$96) * (Species!B1986=Assoziation!$B$2:$B$96) * (Species!C1986=Assoziation!$C$2:$C$96) * (Species!D1986=Assoziation!$D$2:$D$96),0)),"")))</f>
        <v>Convolvulo-Agropyrion</v>
      </c>
      <c r="G1986" t="str" cm="1">
        <f t="array" ref="G1986">IF(E1986=Options!$A$3,INDEX(Klasse!$D$2:$D$42,MATCH(1,(A1986=Klasse!$A$2:$A$42) * (Species!B1986=Klasse!$B$2:$B$42),0)),IF(E1986=Options!$A$4,INDEX(Verband!$F$2:$F$179,MATCH(1,(A1986=Verband!$A$2:$A$179) * (Species!B1986=Verband!$B$2:$B$179) * (Species!C1986=Verband!$C$2:$C$179),0)),IF(E1986=Options!$A$5,INDEX(Assoziation!$G$2:$G$96,MATCH(1,(A1986=Assoziation!$A$2:$A$96) * (Species!B1986=Assoziation!$B$2:$B$96) * (Species!C1986=Assoziation!$C$2:$C$96) * (Species!D1986=Assoziation!$D$2:$D$96),0)),"")))</f>
        <v>Queckenbrache</v>
      </c>
      <c r="H1986" s="10" t="s">
        <v>1839</v>
      </c>
      <c r="I1986" s="10">
        <v>1</v>
      </c>
      <c r="J1986" s="10">
        <v>0</v>
      </c>
      <c r="K1986" s="10">
        <v>0</v>
      </c>
      <c r="L1986" t="str">
        <f t="shared" si="169"/>
        <v xml:space="preserve">Tragopogon </v>
      </c>
      <c r="M1986" t="str">
        <f t="shared" si="170"/>
        <v xml:space="preserve"> dubius</v>
      </c>
      <c r="N1986" t="str">
        <f t="shared" si="171"/>
        <v/>
      </c>
      <c r="O1986" t="str">
        <f t="shared" si="168"/>
        <v>Species</v>
      </c>
      <c r="P1986" t="str">
        <f t="shared" si="172"/>
        <v>Scop.</v>
      </c>
      <c r="Q1986" t="str">
        <f>LOOKUP(A1986,Formation!$A$2:$A$10,Formation!$B$2:$B$10)</f>
        <v>Grünland (Naturrasen, Wiesen und Weiden)</v>
      </c>
      <c r="R1986" t="str" cm="1">
        <f t="array" ref="R1986">INDEX(Klasse!$D$2:$D$42,MATCH(1,(A1986=Klasse!$A$2:$A$42) * (Species!B1986=Klasse!$B$2:$B$42),0))</f>
        <v>Grasbrachen</v>
      </c>
    </row>
    <row r="1987" spans="1:18" x14ac:dyDescent="0.3">
      <c r="A1987" s="10">
        <v>4</v>
      </c>
      <c r="B1987" s="10">
        <v>6</v>
      </c>
      <c r="C1987" s="10">
        <v>1</v>
      </c>
      <c r="E1987" t="str">
        <f>IF(C1987="",Options!$A$3,IF(D1987="",Options!$A$4,Options!$A$5))</f>
        <v>Verband</v>
      </c>
      <c r="F1987" t="str" cm="1">
        <f t="array" ref="F1987">IF(E1987=Options!$A$3,"",IF(E1987=Options!$A$4,INDEX(Verband!$E$2:$E$179,MATCH(1,(A1987=Verband!$A$2:$A$179) * (Species!B1987=Verband!$B$2:$B$179) * (Species!C1987=Verband!$C$2:$C$179),0)),IF(E1987=Options!$A$5,INDEX(Assoziation!$F$2:$F$96,MATCH(1,(A1987=Assoziation!$A$2:$A$96) * (Species!B1987=Assoziation!$B$2:$B$96) * (Species!C1987=Assoziation!$C$2:$C$96) * (Species!D1987=Assoziation!$D$2:$D$96),0)),"")))</f>
        <v>Convolvulo-Agropyrion</v>
      </c>
      <c r="G1987" t="str" cm="1">
        <f t="array" ref="G1987">IF(E1987=Options!$A$3,INDEX(Klasse!$D$2:$D$42,MATCH(1,(A1987=Klasse!$A$2:$A$42) * (Species!B1987=Klasse!$B$2:$B$42),0)),IF(E1987=Options!$A$4,INDEX(Verband!$F$2:$F$179,MATCH(1,(A1987=Verband!$A$2:$A$179) * (Species!B1987=Verband!$B$2:$B$179) * (Species!C1987=Verband!$C$2:$C$179),0)),IF(E1987=Options!$A$5,INDEX(Assoziation!$G$2:$G$96,MATCH(1,(A1987=Assoziation!$A$2:$A$96) * (Species!B1987=Assoziation!$B$2:$B$96) * (Species!C1987=Assoziation!$C$2:$C$96) * (Species!D1987=Assoziation!$D$2:$D$96),0)),"")))</f>
        <v>Queckenbrache</v>
      </c>
      <c r="H1987" s="10" t="s">
        <v>1840</v>
      </c>
      <c r="I1987" s="10">
        <v>0</v>
      </c>
      <c r="J1987" s="10">
        <v>0</v>
      </c>
      <c r="K1987" s="10">
        <v>0</v>
      </c>
      <c r="L1987" t="str">
        <f t="shared" si="169"/>
        <v xml:space="preserve">Achillea </v>
      </c>
      <c r="M1987" t="str">
        <f t="shared" si="170"/>
        <v xml:space="preserve"> nobilis</v>
      </c>
      <c r="N1987" t="str">
        <f t="shared" si="171"/>
        <v/>
      </c>
      <c r="O1987" t="str">
        <f t="shared" ref="O1987:O2050" si="173">IF(COUNTIF(H1987,"*subsp.*"),"Subspecies",IF(COUNTIF(H1987,"*aggr.*"),"aggr",IF(COUNTIF(H1987,"*×*"),"Species",IF(COUNTIF(H1987,"* *"),IF(EXACT(MID(H1987,FIND(" ",H1987)+1,1),UPPER(MID(H1987,FIND(" ",H1987)+1,1))),"Genus","Species"),"Genus"))))</f>
        <v>Species</v>
      </c>
      <c r="P1987" t="str">
        <f t="shared" si="172"/>
        <v>L.</v>
      </c>
      <c r="Q1987" t="str">
        <f>LOOKUP(A1987,Formation!$A$2:$A$10,Formation!$B$2:$B$10)</f>
        <v>Grünland (Naturrasen, Wiesen und Weiden)</v>
      </c>
      <c r="R1987" t="str" cm="1">
        <f t="array" ref="R1987">INDEX(Klasse!$D$2:$D$42,MATCH(1,(A1987=Klasse!$A$2:$A$42) * (Species!B1987=Klasse!$B$2:$B$42),0))</f>
        <v>Grasbrachen</v>
      </c>
    </row>
    <row r="1988" spans="1:18" x14ac:dyDescent="0.3">
      <c r="A1988" s="10">
        <v>4</v>
      </c>
      <c r="B1988" s="10">
        <v>6</v>
      </c>
      <c r="C1988" s="10">
        <v>1</v>
      </c>
      <c r="E1988" t="str">
        <f>IF(C1988="",Options!$A$3,IF(D1988="",Options!$A$4,Options!$A$5))</f>
        <v>Verband</v>
      </c>
      <c r="F1988" t="str" cm="1">
        <f t="array" ref="F1988">IF(E1988=Options!$A$3,"",IF(E1988=Options!$A$4,INDEX(Verband!$E$2:$E$179,MATCH(1,(A1988=Verband!$A$2:$A$179) * (Species!B1988=Verband!$B$2:$B$179) * (Species!C1988=Verband!$C$2:$C$179),0)),IF(E1988=Options!$A$5,INDEX(Assoziation!$F$2:$F$96,MATCH(1,(A1988=Assoziation!$A$2:$A$96) * (Species!B1988=Assoziation!$B$2:$B$96) * (Species!C1988=Assoziation!$C$2:$C$96) * (Species!D1988=Assoziation!$D$2:$D$96),0)),"")))</f>
        <v>Convolvulo-Agropyrion</v>
      </c>
      <c r="G1988" t="str" cm="1">
        <f t="array" ref="G1988">IF(E1988=Options!$A$3,INDEX(Klasse!$D$2:$D$42,MATCH(1,(A1988=Klasse!$A$2:$A$42) * (Species!B1988=Klasse!$B$2:$B$42),0)),IF(E1988=Options!$A$4,INDEX(Verband!$F$2:$F$179,MATCH(1,(A1988=Verband!$A$2:$A$179) * (Species!B1988=Verband!$B$2:$B$179) * (Species!C1988=Verband!$C$2:$C$179),0)),IF(E1988=Options!$A$5,INDEX(Assoziation!$G$2:$G$96,MATCH(1,(A1988=Assoziation!$A$2:$A$96) * (Species!B1988=Assoziation!$B$2:$B$96) * (Species!C1988=Assoziation!$C$2:$C$96) * (Species!D1988=Assoziation!$D$2:$D$96),0)),"")))</f>
        <v>Queckenbrache</v>
      </c>
      <c r="H1988" s="10" t="s">
        <v>1841</v>
      </c>
      <c r="I1988" s="10">
        <v>0</v>
      </c>
      <c r="J1988" s="10">
        <v>0</v>
      </c>
      <c r="K1988" s="10">
        <v>0</v>
      </c>
      <c r="L1988" t="str">
        <f t="shared" si="169"/>
        <v xml:space="preserve">Achillea </v>
      </c>
      <c r="M1988" t="str">
        <f t="shared" si="170"/>
        <v xml:space="preserve"> setacea</v>
      </c>
      <c r="N1988" t="str">
        <f t="shared" si="171"/>
        <v/>
      </c>
      <c r="O1988" t="str">
        <f t="shared" si="173"/>
        <v>Species</v>
      </c>
      <c r="P1988" t="str">
        <f t="shared" si="172"/>
        <v>Waldst. &amp; Kit.</v>
      </c>
      <c r="Q1988" t="str">
        <f>LOOKUP(A1988,Formation!$A$2:$A$10,Formation!$B$2:$B$10)</f>
        <v>Grünland (Naturrasen, Wiesen und Weiden)</v>
      </c>
      <c r="R1988" t="str" cm="1">
        <f t="array" ref="R1988">INDEX(Klasse!$D$2:$D$42,MATCH(1,(A1988=Klasse!$A$2:$A$42) * (Species!B1988=Klasse!$B$2:$B$42),0))</f>
        <v>Grasbrachen</v>
      </c>
    </row>
    <row r="1989" spans="1:18" x14ac:dyDescent="0.3">
      <c r="A1989" s="10">
        <v>4</v>
      </c>
      <c r="B1989" s="10">
        <v>6</v>
      </c>
      <c r="C1989" s="10">
        <v>1</v>
      </c>
      <c r="E1989" t="str">
        <f>IF(C1989="",Options!$A$3,IF(D1989="",Options!$A$4,Options!$A$5))</f>
        <v>Verband</v>
      </c>
      <c r="F1989" t="str" cm="1">
        <f t="array" ref="F1989">IF(E1989=Options!$A$3,"",IF(E1989=Options!$A$4,INDEX(Verband!$E$2:$E$179,MATCH(1,(A1989=Verband!$A$2:$A$179) * (Species!B1989=Verband!$B$2:$B$179) * (Species!C1989=Verband!$C$2:$C$179),0)),IF(E1989=Options!$A$5,INDEX(Assoziation!$F$2:$F$96,MATCH(1,(A1989=Assoziation!$A$2:$A$96) * (Species!B1989=Assoziation!$B$2:$B$96) * (Species!C1989=Assoziation!$C$2:$C$96) * (Species!D1989=Assoziation!$D$2:$D$96),0)),"")))</f>
        <v>Convolvulo-Agropyrion</v>
      </c>
      <c r="G1989" t="str" cm="1">
        <f t="array" ref="G1989">IF(E1989=Options!$A$3,INDEX(Klasse!$D$2:$D$42,MATCH(1,(A1989=Klasse!$A$2:$A$42) * (Species!B1989=Klasse!$B$2:$B$42),0)),IF(E1989=Options!$A$4,INDEX(Verband!$F$2:$F$179,MATCH(1,(A1989=Verband!$A$2:$A$179) * (Species!B1989=Verband!$B$2:$B$179) * (Species!C1989=Verband!$C$2:$C$179),0)),IF(E1989=Options!$A$5,INDEX(Assoziation!$G$2:$G$96,MATCH(1,(A1989=Assoziation!$A$2:$A$96) * (Species!B1989=Assoziation!$B$2:$B$96) * (Species!C1989=Assoziation!$C$2:$C$96) * (Species!D1989=Assoziation!$D$2:$D$96),0)),"")))</f>
        <v>Queckenbrache</v>
      </c>
      <c r="H1989" s="10" t="s">
        <v>1842</v>
      </c>
      <c r="I1989" s="10">
        <v>0</v>
      </c>
      <c r="J1989" s="10">
        <v>0</v>
      </c>
      <c r="K1989" s="10">
        <v>0</v>
      </c>
      <c r="L1989" t="str">
        <f t="shared" si="169"/>
        <v xml:space="preserve">Achillea </v>
      </c>
      <c r="M1989" t="str">
        <f t="shared" si="170"/>
        <v xml:space="preserve"> stricta</v>
      </c>
      <c r="N1989" t="str">
        <f t="shared" si="171"/>
        <v/>
      </c>
      <c r="O1989" t="str">
        <f t="shared" si="173"/>
        <v>Species</v>
      </c>
      <c r="P1989" t="str">
        <f t="shared" si="172"/>
        <v>Gremli</v>
      </c>
      <c r="Q1989" t="str">
        <f>LOOKUP(A1989,Formation!$A$2:$A$10,Formation!$B$2:$B$10)</f>
        <v>Grünland (Naturrasen, Wiesen und Weiden)</v>
      </c>
      <c r="R1989" t="str" cm="1">
        <f t="array" ref="R1989">INDEX(Klasse!$D$2:$D$42,MATCH(1,(A1989=Klasse!$A$2:$A$42) * (Species!B1989=Klasse!$B$2:$B$42),0))</f>
        <v>Grasbrachen</v>
      </c>
    </row>
    <row r="1990" spans="1:18" x14ac:dyDescent="0.3">
      <c r="A1990" s="10">
        <v>4</v>
      </c>
      <c r="B1990" s="10">
        <v>6</v>
      </c>
      <c r="C1990" s="10">
        <v>1</v>
      </c>
      <c r="E1990" t="str">
        <f>IF(C1990="",Options!$A$3,IF(D1990="",Options!$A$4,Options!$A$5))</f>
        <v>Verband</v>
      </c>
      <c r="F1990" t="str" cm="1">
        <f t="array" ref="F1990">IF(E1990=Options!$A$3,"",IF(E1990=Options!$A$4,INDEX(Verband!$E$2:$E$179,MATCH(1,(A1990=Verband!$A$2:$A$179) * (Species!B1990=Verband!$B$2:$B$179) * (Species!C1990=Verband!$C$2:$C$179),0)),IF(E1990=Options!$A$5,INDEX(Assoziation!$F$2:$F$96,MATCH(1,(A1990=Assoziation!$A$2:$A$96) * (Species!B1990=Assoziation!$B$2:$B$96) * (Species!C1990=Assoziation!$C$2:$C$96) * (Species!D1990=Assoziation!$D$2:$D$96),0)),"")))</f>
        <v>Convolvulo-Agropyrion</v>
      </c>
      <c r="G1990" t="str" cm="1">
        <f t="array" ref="G1990">IF(E1990=Options!$A$3,INDEX(Klasse!$D$2:$D$42,MATCH(1,(A1990=Klasse!$A$2:$A$42) * (Species!B1990=Klasse!$B$2:$B$42),0)),IF(E1990=Options!$A$4,INDEX(Verband!$F$2:$F$179,MATCH(1,(A1990=Verband!$A$2:$A$179) * (Species!B1990=Verband!$B$2:$B$179) * (Species!C1990=Verband!$C$2:$C$179),0)),IF(E1990=Options!$A$5,INDEX(Assoziation!$G$2:$G$96,MATCH(1,(A1990=Assoziation!$A$2:$A$96) * (Species!B1990=Assoziation!$B$2:$B$96) * (Species!C1990=Assoziation!$C$2:$C$96) * (Species!D1990=Assoziation!$D$2:$D$96),0)),"")))</f>
        <v>Queckenbrache</v>
      </c>
      <c r="H1990" s="10" t="s">
        <v>1843</v>
      </c>
      <c r="I1990" s="10">
        <v>0</v>
      </c>
      <c r="J1990" s="10">
        <v>0</v>
      </c>
      <c r="K1990" s="10">
        <v>0</v>
      </c>
      <c r="L1990" t="str">
        <f t="shared" si="169"/>
        <v xml:space="preserve">Artemisia </v>
      </c>
      <c r="M1990" t="str">
        <f t="shared" si="170"/>
        <v xml:space="preserve"> absinthium</v>
      </c>
      <c r="N1990" t="str">
        <f t="shared" si="171"/>
        <v/>
      </c>
      <c r="O1990" t="str">
        <f t="shared" si="173"/>
        <v>Species</v>
      </c>
      <c r="P1990" t="str">
        <f t="shared" si="172"/>
        <v>L.</v>
      </c>
      <c r="Q1990" t="str">
        <f>LOOKUP(A1990,Formation!$A$2:$A$10,Formation!$B$2:$B$10)</f>
        <v>Grünland (Naturrasen, Wiesen und Weiden)</v>
      </c>
      <c r="R1990" t="str" cm="1">
        <f t="array" ref="R1990">INDEX(Klasse!$D$2:$D$42,MATCH(1,(A1990=Klasse!$A$2:$A$42) * (Species!B1990=Klasse!$B$2:$B$42),0))</f>
        <v>Grasbrachen</v>
      </c>
    </row>
    <row r="1991" spans="1:18" x14ac:dyDescent="0.3">
      <c r="A1991" s="10">
        <v>4</v>
      </c>
      <c r="B1991" s="10">
        <v>6</v>
      </c>
      <c r="C1991" s="10">
        <v>1</v>
      </c>
      <c r="E1991" t="str">
        <f>IF(C1991="",Options!$A$3,IF(D1991="",Options!$A$4,Options!$A$5))</f>
        <v>Verband</v>
      </c>
      <c r="F1991" t="str" cm="1">
        <f t="array" ref="F1991">IF(E1991=Options!$A$3,"",IF(E1991=Options!$A$4,INDEX(Verband!$E$2:$E$179,MATCH(1,(A1991=Verband!$A$2:$A$179) * (Species!B1991=Verband!$B$2:$B$179) * (Species!C1991=Verband!$C$2:$C$179),0)),IF(E1991=Options!$A$5,INDEX(Assoziation!$F$2:$F$96,MATCH(1,(A1991=Assoziation!$A$2:$A$96) * (Species!B1991=Assoziation!$B$2:$B$96) * (Species!C1991=Assoziation!$C$2:$C$96) * (Species!D1991=Assoziation!$D$2:$D$96),0)),"")))</f>
        <v>Convolvulo-Agropyrion</v>
      </c>
      <c r="G1991" t="str" cm="1">
        <f t="array" ref="G1991">IF(E1991=Options!$A$3,INDEX(Klasse!$D$2:$D$42,MATCH(1,(A1991=Klasse!$A$2:$A$42) * (Species!B1991=Klasse!$B$2:$B$42),0)),IF(E1991=Options!$A$4,INDEX(Verband!$F$2:$F$179,MATCH(1,(A1991=Verband!$A$2:$A$179) * (Species!B1991=Verband!$B$2:$B$179) * (Species!C1991=Verband!$C$2:$C$179),0)),IF(E1991=Options!$A$5,INDEX(Assoziation!$G$2:$G$96,MATCH(1,(A1991=Assoziation!$A$2:$A$96) * (Species!B1991=Assoziation!$B$2:$B$96) * (Species!C1991=Assoziation!$C$2:$C$96) * (Species!D1991=Assoziation!$D$2:$D$96),0)),"")))</f>
        <v>Queckenbrache</v>
      </c>
      <c r="H1991" s="10" t="s">
        <v>1818</v>
      </c>
      <c r="I1991" s="10">
        <v>0</v>
      </c>
      <c r="J1991" s="10">
        <v>1</v>
      </c>
      <c r="K1991" s="10">
        <v>1</v>
      </c>
      <c r="L1991" t="str">
        <f t="shared" si="169"/>
        <v xml:space="preserve">Bromus </v>
      </c>
      <c r="M1991" t="str">
        <f t="shared" si="170"/>
        <v xml:space="preserve"> inermis</v>
      </c>
      <c r="N1991" t="str">
        <f t="shared" si="171"/>
        <v/>
      </c>
      <c r="O1991" t="str">
        <f t="shared" si="173"/>
        <v>Species</v>
      </c>
      <c r="P1991" t="str">
        <f t="shared" si="172"/>
        <v>Leyss.</v>
      </c>
      <c r="Q1991" t="str">
        <f>LOOKUP(A1991,Formation!$A$2:$A$10,Formation!$B$2:$B$10)</f>
        <v>Grünland (Naturrasen, Wiesen und Weiden)</v>
      </c>
      <c r="R1991" t="str" cm="1">
        <f t="array" ref="R1991">INDEX(Klasse!$D$2:$D$42,MATCH(1,(A1991=Klasse!$A$2:$A$42) * (Species!B1991=Klasse!$B$2:$B$42),0))</f>
        <v>Grasbrachen</v>
      </c>
    </row>
    <row r="1992" spans="1:18" x14ac:dyDescent="0.3">
      <c r="A1992" s="10">
        <v>4</v>
      </c>
      <c r="B1992" s="10">
        <v>6</v>
      </c>
      <c r="C1992" s="10">
        <v>1</v>
      </c>
      <c r="E1992" t="str">
        <f>IF(C1992="",Options!$A$3,IF(D1992="",Options!$A$4,Options!$A$5))</f>
        <v>Verband</v>
      </c>
      <c r="F1992" t="str" cm="1">
        <f t="array" ref="F1992">IF(E1992=Options!$A$3,"",IF(E1992=Options!$A$4,INDEX(Verband!$E$2:$E$179,MATCH(1,(A1992=Verband!$A$2:$A$179) * (Species!B1992=Verband!$B$2:$B$179) * (Species!C1992=Verband!$C$2:$C$179),0)),IF(E1992=Options!$A$5,INDEX(Assoziation!$F$2:$F$96,MATCH(1,(A1992=Assoziation!$A$2:$A$96) * (Species!B1992=Assoziation!$B$2:$B$96) * (Species!C1992=Assoziation!$C$2:$C$96) * (Species!D1992=Assoziation!$D$2:$D$96),0)),"")))</f>
        <v>Convolvulo-Agropyrion</v>
      </c>
      <c r="G1992" t="str" cm="1">
        <f t="array" ref="G1992">IF(E1992=Options!$A$3,INDEX(Klasse!$D$2:$D$42,MATCH(1,(A1992=Klasse!$A$2:$A$42) * (Species!B1992=Klasse!$B$2:$B$42),0)),IF(E1992=Options!$A$4,INDEX(Verband!$F$2:$F$179,MATCH(1,(A1992=Verband!$A$2:$A$179) * (Species!B1992=Verband!$B$2:$B$179) * (Species!C1992=Verband!$C$2:$C$179),0)),IF(E1992=Options!$A$5,INDEX(Assoziation!$G$2:$G$96,MATCH(1,(A1992=Assoziation!$A$2:$A$96) * (Species!B1992=Assoziation!$B$2:$B$96) * (Species!C1992=Assoziation!$C$2:$C$96) * (Species!D1992=Assoziation!$D$2:$D$96),0)),"")))</f>
        <v>Queckenbrache</v>
      </c>
      <c r="H1992" s="10" t="s">
        <v>1844</v>
      </c>
      <c r="I1992" s="10">
        <v>0</v>
      </c>
      <c r="J1992" s="10">
        <v>0</v>
      </c>
      <c r="K1992" s="10">
        <v>0</v>
      </c>
      <c r="L1992" t="str">
        <f t="shared" si="169"/>
        <v xml:space="preserve">Bromus </v>
      </c>
      <c r="M1992" t="str">
        <f t="shared" si="170"/>
        <v xml:space="preserve"> squarrosus</v>
      </c>
      <c r="N1992" t="str">
        <f t="shared" si="171"/>
        <v/>
      </c>
      <c r="O1992" t="str">
        <f t="shared" si="173"/>
        <v>Species</v>
      </c>
      <c r="P1992" t="str">
        <f t="shared" si="172"/>
        <v>L.</v>
      </c>
      <c r="Q1992" t="str">
        <f>LOOKUP(A1992,Formation!$A$2:$A$10,Formation!$B$2:$B$10)</f>
        <v>Grünland (Naturrasen, Wiesen und Weiden)</v>
      </c>
      <c r="R1992" t="str" cm="1">
        <f t="array" ref="R1992">INDEX(Klasse!$D$2:$D$42,MATCH(1,(A1992=Klasse!$A$2:$A$42) * (Species!B1992=Klasse!$B$2:$B$42),0))</f>
        <v>Grasbrachen</v>
      </c>
    </row>
    <row r="1993" spans="1:18" x14ac:dyDescent="0.3">
      <c r="A1993" s="10">
        <v>4</v>
      </c>
      <c r="B1993" s="10">
        <v>6</v>
      </c>
      <c r="C1993" s="10">
        <v>1</v>
      </c>
      <c r="E1993" t="str">
        <f>IF(C1993="",Options!$A$3,IF(D1993="",Options!$A$4,Options!$A$5))</f>
        <v>Verband</v>
      </c>
      <c r="F1993" t="str" cm="1">
        <f t="array" ref="F1993">IF(E1993=Options!$A$3,"",IF(E1993=Options!$A$4,INDEX(Verband!$E$2:$E$179,MATCH(1,(A1993=Verband!$A$2:$A$179) * (Species!B1993=Verband!$B$2:$B$179) * (Species!C1993=Verband!$C$2:$C$179),0)),IF(E1993=Options!$A$5,INDEX(Assoziation!$F$2:$F$96,MATCH(1,(A1993=Assoziation!$A$2:$A$96) * (Species!B1993=Assoziation!$B$2:$B$96) * (Species!C1993=Assoziation!$C$2:$C$96) * (Species!D1993=Assoziation!$D$2:$D$96),0)),"")))</f>
        <v>Convolvulo-Agropyrion</v>
      </c>
      <c r="G1993" t="str" cm="1">
        <f t="array" ref="G1993">IF(E1993=Options!$A$3,INDEX(Klasse!$D$2:$D$42,MATCH(1,(A1993=Klasse!$A$2:$A$42) * (Species!B1993=Klasse!$B$2:$B$42),0)),IF(E1993=Options!$A$4,INDEX(Verband!$F$2:$F$179,MATCH(1,(A1993=Verband!$A$2:$A$179) * (Species!B1993=Verband!$B$2:$B$179) * (Species!C1993=Verband!$C$2:$C$179),0)),IF(E1993=Options!$A$5,INDEX(Assoziation!$G$2:$G$96,MATCH(1,(A1993=Assoziation!$A$2:$A$96) * (Species!B1993=Assoziation!$B$2:$B$96) * (Species!C1993=Assoziation!$C$2:$C$96) * (Species!D1993=Assoziation!$D$2:$D$96),0)),"")))</f>
        <v>Queckenbrache</v>
      </c>
      <c r="H1993" s="10" t="s">
        <v>1845</v>
      </c>
      <c r="I1993" s="10">
        <v>0</v>
      </c>
      <c r="J1993" s="10">
        <v>0</v>
      </c>
      <c r="K1993" s="10">
        <v>0</v>
      </c>
      <c r="L1993" t="str">
        <f t="shared" si="169"/>
        <v xml:space="preserve">Bromus </v>
      </c>
      <c r="M1993" t="str">
        <f t="shared" si="170"/>
        <v xml:space="preserve"> tectorum</v>
      </c>
      <c r="N1993" t="str">
        <f t="shared" si="171"/>
        <v/>
      </c>
      <c r="O1993" t="str">
        <f t="shared" si="173"/>
        <v>Species</v>
      </c>
      <c r="P1993" t="str">
        <f t="shared" si="172"/>
        <v>L.</v>
      </c>
      <c r="Q1993" t="str">
        <f>LOOKUP(A1993,Formation!$A$2:$A$10,Formation!$B$2:$B$10)</f>
        <v>Grünland (Naturrasen, Wiesen und Weiden)</v>
      </c>
      <c r="R1993" t="str" cm="1">
        <f t="array" ref="R1993">INDEX(Klasse!$D$2:$D$42,MATCH(1,(A1993=Klasse!$A$2:$A$42) * (Species!B1993=Klasse!$B$2:$B$42),0))</f>
        <v>Grasbrachen</v>
      </c>
    </row>
    <row r="1994" spans="1:18" x14ac:dyDescent="0.3">
      <c r="A1994" s="10">
        <v>4</v>
      </c>
      <c r="B1994" s="10">
        <v>6</v>
      </c>
      <c r="C1994" s="10">
        <v>1</v>
      </c>
      <c r="E1994" t="str">
        <f>IF(C1994="",Options!$A$3,IF(D1994="",Options!$A$4,Options!$A$5))</f>
        <v>Verband</v>
      </c>
      <c r="F1994" t="str" cm="1">
        <f t="array" ref="F1994">IF(E1994=Options!$A$3,"",IF(E1994=Options!$A$4,INDEX(Verband!$E$2:$E$179,MATCH(1,(A1994=Verband!$A$2:$A$179) * (Species!B1994=Verband!$B$2:$B$179) * (Species!C1994=Verband!$C$2:$C$179),0)),IF(E1994=Options!$A$5,INDEX(Assoziation!$F$2:$F$96,MATCH(1,(A1994=Assoziation!$A$2:$A$96) * (Species!B1994=Assoziation!$B$2:$B$96) * (Species!C1994=Assoziation!$C$2:$C$96) * (Species!D1994=Assoziation!$D$2:$D$96),0)),"")))</f>
        <v>Convolvulo-Agropyrion</v>
      </c>
      <c r="G1994" t="str" cm="1">
        <f t="array" ref="G1994">IF(E1994=Options!$A$3,INDEX(Klasse!$D$2:$D$42,MATCH(1,(A1994=Klasse!$A$2:$A$42) * (Species!B1994=Klasse!$B$2:$B$42),0)),IF(E1994=Options!$A$4,INDEX(Verband!$F$2:$F$179,MATCH(1,(A1994=Verband!$A$2:$A$179) * (Species!B1994=Verband!$B$2:$B$179) * (Species!C1994=Verband!$C$2:$C$179),0)),IF(E1994=Options!$A$5,INDEX(Assoziation!$G$2:$G$96,MATCH(1,(A1994=Assoziation!$A$2:$A$96) * (Species!B1994=Assoziation!$B$2:$B$96) * (Species!C1994=Assoziation!$C$2:$C$96) * (Species!D1994=Assoziation!$D$2:$D$96),0)),"")))</f>
        <v>Queckenbrache</v>
      </c>
      <c r="H1994" s="10" t="s">
        <v>1819</v>
      </c>
      <c r="I1994" s="10">
        <v>0</v>
      </c>
      <c r="J1994" s="10">
        <v>0</v>
      </c>
      <c r="K1994" s="10">
        <v>0</v>
      </c>
      <c r="L1994" t="str">
        <f t="shared" si="169"/>
        <v xml:space="preserve">Bunias </v>
      </c>
      <c r="M1994" t="str">
        <f t="shared" si="170"/>
        <v xml:space="preserve"> orientalis</v>
      </c>
      <c r="N1994" t="str">
        <f t="shared" si="171"/>
        <v/>
      </c>
      <c r="O1994" t="str">
        <f t="shared" si="173"/>
        <v>Species</v>
      </c>
      <c r="P1994" t="str">
        <f t="shared" si="172"/>
        <v>L.</v>
      </c>
      <c r="Q1994" t="str">
        <f>LOOKUP(A1994,Formation!$A$2:$A$10,Formation!$B$2:$B$10)</f>
        <v>Grünland (Naturrasen, Wiesen und Weiden)</v>
      </c>
      <c r="R1994" t="str" cm="1">
        <f t="array" ref="R1994">INDEX(Klasse!$D$2:$D$42,MATCH(1,(A1994=Klasse!$A$2:$A$42) * (Species!B1994=Klasse!$B$2:$B$42),0))</f>
        <v>Grasbrachen</v>
      </c>
    </row>
    <row r="1995" spans="1:18" x14ac:dyDescent="0.3">
      <c r="A1995" s="10">
        <v>4</v>
      </c>
      <c r="B1995" s="10">
        <v>6</v>
      </c>
      <c r="C1995" s="10">
        <v>1</v>
      </c>
      <c r="E1995" t="str">
        <f>IF(C1995="",Options!$A$3,IF(D1995="",Options!$A$4,Options!$A$5))</f>
        <v>Verband</v>
      </c>
      <c r="F1995" t="str" cm="1">
        <f t="array" ref="F1995">IF(E1995=Options!$A$3,"",IF(E1995=Options!$A$4,INDEX(Verband!$E$2:$E$179,MATCH(1,(A1995=Verband!$A$2:$A$179) * (Species!B1995=Verband!$B$2:$B$179) * (Species!C1995=Verband!$C$2:$C$179),0)),IF(E1995=Options!$A$5,INDEX(Assoziation!$F$2:$F$96,MATCH(1,(A1995=Assoziation!$A$2:$A$96) * (Species!B1995=Assoziation!$B$2:$B$96) * (Species!C1995=Assoziation!$C$2:$C$96) * (Species!D1995=Assoziation!$D$2:$D$96),0)),"")))</f>
        <v>Convolvulo-Agropyrion</v>
      </c>
      <c r="G1995" t="str" cm="1">
        <f t="array" ref="G1995">IF(E1995=Options!$A$3,INDEX(Klasse!$D$2:$D$42,MATCH(1,(A1995=Klasse!$A$2:$A$42) * (Species!B1995=Klasse!$B$2:$B$42),0)),IF(E1995=Options!$A$4,INDEX(Verband!$F$2:$F$179,MATCH(1,(A1995=Verband!$A$2:$A$179) * (Species!B1995=Verband!$B$2:$B$179) * (Species!C1995=Verband!$C$2:$C$179),0)),IF(E1995=Options!$A$5,INDEX(Assoziation!$G$2:$G$96,MATCH(1,(A1995=Assoziation!$A$2:$A$96) * (Species!B1995=Assoziation!$B$2:$B$96) * (Species!C1995=Assoziation!$C$2:$C$96) * (Species!D1995=Assoziation!$D$2:$D$96),0)),"")))</f>
        <v>Queckenbrache</v>
      </c>
      <c r="H1995" s="10" t="s">
        <v>1846</v>
      </c>
      <c r="I1995" s="10">
        <v>0</v>
      </c>
      <c r="J1995" s="10">
        <v>0</v>
      </c>
      <c r="K1995" s="10">
        <v>0</v>
      </c>
      <c r="L1995" t="str">
        <f t="shared" si="169"/>
        <v xml:space="preserve">Cerastium </v>
      </c>
      <c r="M1995" t="str">
        <f t="shared" si="170"/>
        <v xml:space="preserve"> arvense</v>
      </c>
      <c r="N1995" t="str">
        <f t="shared" si="171"/>
        <v>arvense</v>
      </c>
      <c r="O1995" t="str">
        <f t="shared" si="173"/>
        <v>Subspecies</v>
      </c>
      <c r="P1995" t="str">
        <f t="shared" si="172"/>
        <v/>
      </c>
      <c r="Q1995" t="str">
        <f>LOOKUP(A1995,Formation!$A$2:$A$10,Formation!$B$2:$B$10)</f>
        <v>Grünland (Naturrasen, Wiesen und Weiden)</v>
      </c>
      <c r="R1995" t="str" cm="1">
        <f t="array" ref="R1995">INDEX(Klasse!$D$2:$D$42,MATCH(1,(A1995=Klasse!$A$2:$A$42) * (Species!B1995=Klasse!$B$2:$B$42),0))</f>
        <v>Grasbrachen</v>
      </c>
    </row>
    <row r="1996" spans="1:18" x14ac:dyDescent="0.3">
      <c r="A1996" s="10">
        <v>4</v>
      </c>
      <c r="B1996" s="10">
        <v>6</v>
      </c>
      <c r="C1996" s="10">
        <v>1</v>
      </c>
      <c r="E1996" t="str">
        <f>IF(C1996="",Options!$A$3,IF(D1996="",Options!$A$4,Options!$A$5))</f>
        <v>Verband</v>
      </c>
      <c r="F1996" t="str" cm="1">
        <f t="array" ref="F1996">IF(E1996=Options!$A$3,"",IF(E1996=Options!$A$4,INDEX(Verband!$E$2:$E$179,MATCH(1,(A1996=Verband!$A$2:$A$179) * (Species!B1996=Verband!$B$2:$B$179) * (Species!C1996=Verband!$C$2:$C$179),0)),IF(E1996=Options!$A$5,INDEX(Assoziation!$F$2:$F$96,MATCH(1,(A1996=Assoziation!$A$2:$A$96) * (Species!B1996=Assoziation!$B$2:$B$96) * (Species!C1996=Assoziation!$C$2:$C$96) * (Species!D1996=Assoziation!$D$2:$D$96),0)),"")))</f>
        <v>Convolvulo-Agropyrion</v>
      </c>
      <c r="G1996" t="str" cm="1">
        <f t="array" ref="G1996">IF(E1996=Options!$A$3,INDEX(Klasse!$D$2:$D$42,MATCH(1,(A1996=Klasse!$A$2:$A$42) * (Species!B1996=Klasse!$B$2:$B$42),0)),IF(E1996=Options!$A$4,INDEX(Verband!$F$2:$F$179,MATCH(1,(A1996=Verband!$A$2:$A$179) * (Species!B1996=Verband!$B$2:$B$179) * (Species!C1996=Verband!$C$2:$C$179),0)),IF(E1996=Options!$A$5,INDEX(Assoziation!$G$2:$G$96,MATCH(1,(A1996=Assoziation!$A$2:$A$96) * (Species!B1996=Assoziation!$B$2:$B$96) * (Species!C1996=Assoziation!$C$2:$C$96) * (Species!D1996=Assoziation!$D$2:$D$96),0)),"")))</f>
        <v>Queckenbrache</v>
      </c>
      <c r="H1996" s="10" t="s">
        <v>1820</v>
      </c>
      <c r="I1996" s="10">
        <v>0</v>
      </c>
      <c r="J1996" s="10">
        <v>0</v>
      </c>
      <c r="K1996" s="10">
        <v>0</v>
      </c>
      <c r="L1996" t="str">
        <f t="shared" si="169"/>
        <v xml:space="preserve">Cichorium </v>
      </c>
      <c r="M1996" t="str">
        <f t="shared" si="170"/>
        <v xml:space="preserve"> intybus</v>
      </c>
      <c r="N1996" t="str">
        <f t="shared" si="171"/>
        <v/>
      </c>
      <c r="O1996" t="str">
        <f t="shared" si="173"/>
        <v>Species</v>
      </c>
      <c r="P1996" t="str">
        <f t="shared" si="172"/>
        <v>L.</v>
      </c>
      <c r="Q1996" t="str">
        <f>LOOKUP(A1996,Formation!$A$2:$A$10,Formation!$B$2:$B$10)</f>
        <v>Grünland (Naturrasen, Wiesen und Weiden)</v>
      </c>
      <c r="R1996" t="str" cm="1">
        <f t="array" ref="R1996">INDEX(Klasse!$D$2:$D$42,MATCH(1,(A1996=Klasse!$A$2:$A$42) * (Species!B1996=Klasse!$B$2:$B$42),0))</f>
        <v>Grasbrachen</v>
      </c>
    </row>
    <row r="1997" spans="1:18" x14ac:dyDescent="0.3">
      <c r="A1997" s="10">
        <v>4</v>
      </c>
      <c r="B1997" s="10">
        <v>6</v>
      </c>
      <c r="C1997" s="10">
        <v>1</v>
      </c>
      <c r="E1997" t="str">
        <f>IF(C1997="",Options!$A$3,IF(D1997="",Options!$A$4,Options!$A$5))</f>
        <v>Verband</v>
      </c>
      <c r="F1997" t="str" cm="1">
        <f t="array" ref="F1997">IF(E1997=Options!$A$3,"",IF(E1997=Options!$A$4,INDEX(Verband!$E$2:$E$179,MATCH(1,(A1997=Verband!$A$2:$A$179) * (Species!B1997=Verband!$B$2:$B$179) * (Species!C1997=Verband!$C$2:$C$179),0)),IF(E1997=Options!$A$5,INDEX(Assoziation!$F$2:$F$96,MATCH(1,(A1997=Assoziation!$A$2:$A$96) * (Species!B1997=Assoziation!$B$2:$B$96) * (Species!C1997=Assoziation!$C$2:$C$96) * (Species!D1997=Assoziation!$D$2:$D$96),0)),"")))</f>
        <v>Convolvulo-Agropyrion</v>
      </c>
      <c r="G1997" t="str" cm="1">
        <f t="array" ref="G1997">IF(E1997=Options!$A$3,INDEX(Klasse!$D$2:$D$42,MATCH(1,(A1997=Klasse!$A$2:$A$42) * (Species!B1997=Klasse!$B$2:$B$42),0)),IF(E1997=Options!$A$4,INDEX(Verband!$F$2:$F$179,MATCH(1,(A1997=Verband!$A$2:$A$179) * (Species!B1997=Verband!$B$2:$B$179) * (Species!C1997=Verband!$C$2:$C$179),0)),IF(E1997=Options!$A$5,INDEX(Assoziation!$G$2:$G$96,MATCH(1,(A1997=Assoziation!$A$2:$A$96) * (Species!B1997=Assoziation!$B$2:$B$96) * (Species!C1997=Assoziation!$C$2:$C$96) * (Species!D1997=Assoziation!$D$2:$D$96),0)),"")))</f>
        <v>Queckenbrache</v>
      </c>
      <c r="H1997" s="10" t="s">
        <v>1821</v>
      </c>
      <c r="I1997" s="10">
        <v>0</v>
      </c>
      <c r="J1997" s="10">
        <v>1</v>
      </c>
      <c r="K1997" s="10">
        <v>0</v>
      </c>
      <c r="L1997" t="str">
        <f t="shared" si="169"/>
        <v xml:space="preserve">Convolvulus </v>
      </c>
      <c r="M1997" t="str">
        <f t="shared" si="170"/>
        <v xml:space="preserve"> arvensis</v>
      </c>
      <c r="N1997" t="str">
        <f t="shared" si="171"/>
        <v/>
      </c>
      <c r="O1997" t="str">
        <f t="shared" si="173"/>
        <v>Species</v>
      </c>
      <c r="P1997" t="str">
        <f t="shared" si="172"/>
        <v>L.</v>
      </c>
      <c r="Q1997" t="str">
        <f>LOOKUP(A1997,Formation!$A$2:$A$10,Formation!$B$2:$B$10)</f>
        <v>Grünland (Naturrasen, Wiesen und Weiden)</v>
      </c>
      <c r="R1997" t="str" cm="1">
        <f t="array" ref="R1997">INDEX(Klasse!$D$2:$D$42,MATCH(1,(A1997=Klasse!$A$2:$A$42) * (Species!B1997=Klasse!$B$2:$B$42),0))</f>
        <v>Grasbrachen</v>
      </c>
    </row>
    <row r="1998" spans="1:18" x14ac:dyDescent="0.3">
      <c r="A1998" s="10">
        <v>4</v>
      </c>
      <c r="B1998" s="10">
        <v>6</v>
      </c>
      <c r="C1998" s="10">
        <v>1</v>
      </c>
      <c r="E1998" t="str">
        <f>IF(C1998="",Options!$A$3,IF(D1998="",Options!$A$4,Options!$A$5))</f>
        <v>Verband</v>
      </c>
      <c r="F1998" t="str" cm="1">
        <f t="array" ref="F1998">IF(E1998=Options!$A$3,"",IF(E1998=Options!$A$4,INDEX(Verband!$E$2:$E$179,MATCH(1,(A1998=Verband!$A$2:$A$179) * (Species!B1998=Verband!$B$2:$B$179) * (Species!C1998=Verband!$C$2:$C$179),0)),IF(E1998=Options!$A$5,INDEX(Assoziation!$F$2:$F$96,MATCH(1,(A1998=Assoziation!$A$2:$A$96) * (Species!B1998=Assoziation!$B$2:$B$96) * (Species!C1998=Assoziation!$C$2:$C$96) * (Species!D1998=Assoziation!$D$2:$D$96),0)),"")))</f>
        <v>Convolvulo-Agropyrion</v>
      </c>
      <c r="G1998" t="str" cm="1">
        <f t="array" ref="G1998">IF(E1998=Options!$A$3,INDEX(Klasse!$D$2:$D$42,MATCH(1,(A1998=Klasse!$A$2:$A$42) * (Species!B1998=Klasse!$B$2:$B$42),0)),IF(E1998=Options!$A$4,INDEX(Verband!$F$2:$F$179,MATCH(1,(A1998=Verband!$A$2:$A$179) * (Species!B1998=Verband!$B$2:$B$179) * (Species!C1998=Verband!$C$2:$C$179),0)),IF(E1998=Options!$A$5,INDEX(Assoziation!$G$2:$G$96,MATCH(1,(A1998=Assoziation!$A$2:$A$96) * (Species!B1998=Assoziation!$B$2:$B$96) * (Species!C1998=Assoziation!$C$2:$C$96) * (Species!D1998=Assoziation!$D$2:$D$96),0)),"")))</f>
        <v>Queckenbrache</v>
      </c>
      <c r="H1998" s="10" t="s">
        <v>1847</v>
      </c>
      <c r="I1998" s="10">
        <v>0</v>
      </c>
      <c r="J1998" s="10">
        <v>0</v>
      </c>
      <c r="K1998" s="10">
        <v>0</v>
      </c>
      <c r="L1998" t="str">
        <f t="shared" si="169"/>
        <v xml:space="preserve">Diplotaxis </v>
      </c>
      <c r="M1998" t="str">
        <f t="shared" si="170"/>
        <v xml:space="preserve"> tenuifolia</v>
      </c>
      <c r="N1998" t="str">
        <f t="shared" si="171"/>
        <v/>
      </c>
      <c r="O1998" t="str">
        <f t="shared" si="173"/>
        <v>Species</v>
      </c>
      <c r="P1998" t="str">
        <f t="shared" si="172"/>
        <v>(L.) DC.</v>
      </c>
      <c r="Q1998" t="str">
        <f>LOOKUP(A1998,Formation!$A$2:$A$10,Formation!$B$2:$B$10)</f>
        <v>Grünland (Naturrasen, Wiesen und Weiden)</v>
      </c>
      <c r="R1998" t="str" cm="1">
        <f t="array" ref="R1998">INDEX(Klasse!$D$2:$D$42,MATCH(1,(A1998=Klasse!$A$2:$A$42) * (Species!B1998=Klasse!$B$2:$B$42),0))</f>
        <v>Grasbrachen</v>
      </c>
    </row>
    <row r="1999" spans="1:18" x14ac:dyDescent="0.3">
      <c r="A1999" s="10">
        <v>4</v>
      </c>
      <c r="B1999" s="10">
        <v>6</v>
      </c>
      <c r="C1999" s="10">
        <v>1</v>
      </c>
      <c r="E1999" t="str">
        <f>IF(C1999="",Options!$A$3,IF(D1999="",Options!$A$4,Options!$A$5))</f>
        <v>Verband</v>
      </c>
      <c r="F1999" t="str" cm="1">
        <f t="array" ref="F1999">IF(E1999=Options!$A$3,"",IF(E1999=Options!$A$4,INDEX(Verband!$E$2:$E$179,MATCH(1,(A1999=Verband!$A$2:$A$179) * (Species!B1999=Verband!$B$2:$B$179) * (Species!C1999=Verband!$C$2:$C$179),0)),IF(E1999=Options!$A$5,INDEX(Assoziation!$F$2:$F$96,MATCH(1,(A1999=Assoziation!$A$2:$A$96) * (Species!B1999=Assoziation!$B$2:$B$96) * (Species!C1999=Assoziation!$C$2:$C$96) * (Species!D1999=Assoziation!$D$2:$D$96),0)),"")))</f>
        <v>Convolvulo-Agropyrion</v>
      </c>
      <c r="G1999" t="str" cm="1">
        <f t="array" ref="G1999">IF(E1999=Options!$A$3,INDEX(Klasse!$D$2:$D$42,MATCH(1,(A1999=Klasse!$A$2:$A$42) * (Species!B1999=Klasse!$B$2:$B$42),0)),IF(E1999=Options!$A$4,INDEX(Verband!$F$2:$F$179,MATCH(1,(A1999=Verband!$A$2:$A$179) * (Species!B1999=Verband!$B$2:$B$179) * (Species!C1999=Verband!$C$2:$C$179),0)),IF(E1999=Options!$A$5,INDEX(Assoziation!$G$2:$G$96,MATCH(1,(A1999=Assoziation!$A$2:$A$96) * (Species!B1999=Assoziation!$B$2:$B$96) * (Species!C1999=Assoziation!$C$2:$C$96) * (Species!D1999=Assoziation!$D$2:$D$96),0)),"")))</f>
        <v>Queckenbrache</v>
      </c>
      <c r="H1999" s="10" t="s">
        <v>1822</v>
      </c>
      <c r="I1999" s="10">
        <v>0</v>
      </c>
      <c r="J1999" s="10">
        <v>1</v>
      </c>
      <c r="K1999" s="10">
        <v>0</v>
      </c>
      <c r="L1999" t="str">
        <f t="shared" si="169"/>
        <v xml:space="preserve">Elymus </v>
      </c>
      <c r="M1999" t="str">
        <f t="shared" si="170"/>
        <v xml:space="preserve"> repens</v>
      </c>
      <c r="N1999" t="str">
        <f t="shared" si="171"/>
        <v/>
      </c>
      <c r="O1999" t="str">
        <f t="shared" si="173"/>
        <v>Species</v>
      </c>
      <c r="P1999" t="str">
        <f t="shared" si="172"/>
        <v>(L.) Gould</v>
      </c>
      <c r="Q1999" t="str">
        <f>LOOKUP(A1999,Formation!$A$2:$A$10,Formation!$B$2:$B$10)</f>
        <v>Grünland (Naturrasen, Wiesen und Weiden)</v>
      </c>
      <c r="R1999" t="str" cm="1">
        <f t="array" ref="R1999">INDEX(Klasse!$D$2:$D$42,MATCH(1,(A1999=Klasse!$A$2:$A$42) * (Species!B1999=Klasse!$B$2:$B$42),0))</f>
        <v>Grasbrachen</v>
      </c>
    </row>
    <row r="2000" spans="1:18" x14ac:dyDescent="0.3">
      <c r="A2000" s="10">
        <v>4</v>
      </c>
      <c r="B2000" s="10">
        <v>6</v>
      </c>
      <c r="C2000" s="10">
        <v>1</v>
      </c>
      <c r="E2000" t="str">
        <f>IF(C2000="",Options!$A$3,IF(D2000="",Options!$A$4,Options!$A$5))</f>
        <v>Verband</v>
      </c>
      <c r="F2000" t="str" cm="1">
        <f t="array" ref="F2000">IF(E2000=Options!$A$3,"",IF(E2000=Options!$A$4,INDEX(Verband!$E$2:$E$179,MATCH(1,(A2000=Verband!$A$2:$A$179) * (Species!B2000=Verband!$B$2:$B$179) * (Species!C2000=Verband!$C$2:$C$179),0)),IF(E2000=Options!$A$5,INDEX(Assoziation!$F$2:$F$96,MATCH(1,(A2000=Assoziation!$A$2:$A$96) * (Species!B2000=Assoziation!$B$2:$B$96) * (Species!C2000=Assoziation!$C$2:$C$96) * (Species!D2000=Assoziation!$D$2:$D$96),0)),"")))</f>
        <v>Convolvulo-Agropyrion</v>
      </c>
      <c r="G2000" t="str" cm="1">
        <f t="array" ref="G2000">IF(E2000=Options!$A$3,INDEX(Klasse!$D$2:$D$42,MATCH(1,(A2000=Klasse!$A$2:$A$42) * (Species!B2000=Klasse!$B$2:$B$42),0)),IF(E2000=Options!$A$4,INDEX(Verband!$F$2:$F$179,MATCH(1,(A2000=Verband!$A$2:$A$179) * (Species!B2000=Verband!$B$2:$B$179) * (Species!C2000=Verband!$C$2:$C$179),0)),IF(E2000=Options!$A$5,INDEX(Assoziation!$G$2:$G$96,MATCH(1,(A2000=Assoziation!$A$2:$A$96) * (Species!B2000=Assoziation!$B$2:$B$96) * (Species!C2000=Assoziation!$C$2:$C$96) * (Species!D2000=Assoziation!$D$2:$D$96),0)),"")))</f>
        <v>Queckenbrache</v>
      </c>
      <c r="H2000" s="10" t="s">
        <v>1848</v>
      </c>
      <c r="I2000" s="10">
        <v>0</v>
      </c>
      <c r="J2000" s="10">
        <v>0</v>
      </c>
      <c r="K2000" s="10">
        <v>0</v>
      </c>
      <c r="L2000" t="str">
        <f t="shared" si="169"/>
        <v xml:space="preserve">Isatis </v>
      </c>
      <c r="M2000" t="str">
        <f t="shared" si="170"/>
        <v xml:space="preserve"> tinctoria</v>
      </c>
      <c r="N2000" t="str">
        <f t="shared" si="171"/>
        <v/>
      </c>
      <c r="O2000" t="str">
        <f t="shared" si="173"/>
        <v>Species</v>
      </c>
      <c r="P2000" t="str">
        <f t="shared" si="172"/>
        <v>L.</v>
      </c>
      <c r="Q2000" t="str">
        <f>LOOKUP(A2000,Formation!$A$2:$A$10,Formation!$B$2:$B$10)</f>
        <v>Grünland (Naturrasen, Wiesen und Weiden)</v>
      </c>
      <c r="R2000" t="str" cm="1">
        <f t="array" ref="R2000">INDEX(Klasse!$D$2:$D$42,MATCH(1,(A2000=Klasse!$A$2:$A$42) * (Species!B2000=Klasse!$B$2:$B$42),0))</f>
        <v>Grasbrachen</v>
      </c>
    </row>
    <row r="2001" spans="1:18" x14ac:dyDescent="0.3">
      <c r="A2001" s="10">
        <v>4</v>
      </c>
      <c r="B2001" s="10">
        <v>6</v>
      </c>
      <c r="C2001" s="10">
        <v>1</v>
      </c>
      <c r="E2001" t="str">
        <f>IF(C2001="",Options!$A$3,IF(D2001="",Options!$A$4,Options!$A$5))</f>
        <v>Verband</v>
      </c>
      <c r="F2001" t="str" cm="1">
        <f t="array" ref="F2001">IF(E2001=Options!$A$3,"",IF(E2001=Options!$A$4,INDEX(Verband!$E$2:$E$179,MATCH(1,(A2001=Verband!$A$2:$A$179) * (Species!B2001=Verband!$B$2:$B$179) * (Species!C2001=Verband!$C$2:$C$179),0)),IF(E2001=Options!$A$5,INDEX(Assoziation!$F$2:$F$96,MATCH(1,(A2001=Assoziation!$A$2:$A$96) * (Species!B2001=Assoziation!$B$2:$B$96) * (Species!C2001=Assoziation!$C$2:$C$96) * (Species!D2001=Assoziation!$D$2:$D$96),0)),"")))</f>
        <v>Convolvulo-Agropyrion</v>
      </c>
      <c r="G2001" t="str" cm="1">
        <f t="array" ref="G2001">IF(E2001=Options!$A$3,INDEX(Klasse!$D$2:$D$42,MATCH(1,(A2001=Klasse!$A$2:$A$42) * (Species!B2001=Klasse!$B$2:$B$42),0)),IF(E2001=Options!$A$4,INDEX(Verband!$F$2:$F$179,MATCH(1,(A2001=Verband!$A$2:$A$179) * (Species!B2001=Verband!$B$2:$B$179) * (Species!C2001=Verband!$C$2:$C$179),0)),IF(E2001=Options!$A$5,INDEX(Assoziation!$G$2:$G$96,MATCH(1,(A2001=Assoziation!$A$2:$A$96) * (Species!B2001=Assoziation!$B$2:$B$96) * (Species!C2001=Assoziation!$C$2:$C$96) * (Species!D2001=Assoziation!$D$2:$D$96),0)),"")))</f>
        <v>Queckenbrache</v>
      </c>
      <c r="H2001" s="10" t="s">
        <v>1849</v>
      </c>
      <c r="I2001" s="10">
        <v>0</v>
      </c>
      <c r="J2001" s="10">
        <v>0</v>
      </c>
      <c r="K2001" s="10">
        <v>0</v>
      </c>
      <c r="L2001" t="str">
        <f t="shared" si="169"/>
        <v xml:space="preserve">Lactuca </v>
      </c>
      <c r="M2001" t="str">
        <f t="shared" si="170"/>
        <v xml:space="preserve"> saligna</v>
      </c>
      <c r="N2001" t="str">
        <f t="shared" si="171"/>
        <v/>
      </c>
      <c r="O2001" t="str">
        <f t="shared" si="173"/>
        <v>Species</v>
      </c>
      <c r="P2001" t="str">
        <f t="shared" si="172"/>
        <v>L.</v>
      </c>
      <c r="Q2001" t="str">
        <f>LOOKUP(A2001,Formation!$A$2:$A$10,Formation!$B$2:$B$10)</f>
        <v>Grünland (Naturrasen, Wiesen und Weiden)</v>
      </c>
      <c r="R2001" t="str" cm="1">
        <f t="array" ref="R2001">INDEX(Klasse!$D$2:$D$42,MATCH(1,(A2001=Klasse!$A$2:$A$42) * (Species!B2001=Klasse!$B$2:$B$42),0))</f>
        <v>Grasbrachen</v>
      </c>
    </row>
    <row r="2002" spans="1:18" x14ac:dyDescent="0.3">
      <c r="A2002" s="10">
        <v>4</v>
      </c>
      <c r="B2002" s="10">
        <v>6</v>
      </c>
      <c r="C2002" s="10">
        <v>1</v>
      </c>
      <c r="E2002" t="str">
        <f>IF(C2002="",Options!$A$3,IF(D2002="",Options!$A$4,Options!$A$5))</f>
        <v>Verband</v>
      </c>
      <c r="F2002" t="str" cm="1">
        <f t="array" ref="F2002">IF(E2002=Options!$A$3,"",IF(E2002=Options!$A$4,INDEX(Verband!$E$2:$E$179,MATCH(1,(A2002=Verband!$A$2:$A$179) * (Species!B2002=Verband!$B$2:$B$179) * (Species!C2002=Verband!$C$2:$C$179),0)),IF(E2002=Options!$A$5,INDEX(Assoziation!$F$2:$F$96,MATCH(1,(A2002=Assoziation!$A$2:$A$96) * (Species!B2002=Assoziation!$B$2:$B$96) * (Species!C2002=Assoziation!$C$2:$C$96) * (Species!D2002=Assoziation!$D$2:$D$96),0)),"")))</f>
        <v>Convolvulo-Agropyrion</v>
      </c>
      <c r="G2002" t="str" cm="1">
        <f t="array" ref="G2002">IF(E2002=Options!$A$3,INDEX(Klasse!$D$2:$D$42,MATCH(1,(A2002=Klasse!$A$2:$A$42) * (Species!B2002=Klasse!$B$2:$B$42),0)),IF(E2002=Options!$A$4,INDEX(Verband!$F$2:$F$179,MATCH(1,(A2002=Verband!$A$2:$A$179) * (Species!B2002=Verband!$B$2:$B$179) * (Species!C2002=Verband!$C$2:$C$179),0)),IF(E2002=Options!$A$5,INDEX(Assoziation!$G$2:$G$96,MATCH(1,(A2002=Assoziation!$A$2:$A$96) * (Species!B2002=Assoziation!$B$2:$B$96) * (Species!C2002=Assoziation!$C$2:$C$96) * (Species!D2002=Assoziation!$D$2:$D$96),0)),"")))</f>
        <v>Queckenbrache</v>
      </c>
      <c r="H2002" s="10" t="s">
        <v>820</v>
      </c>
      <c r="I2002" s="10">
        <v>0</v>
      </c>
      <c r="J2002" s="10">
        <v>0</v>
      </c>
      <c r="K2002" s="10">
        <v>0</v>
      </c>
      <c r="L2002" t="str">
        <f t="shared" si="169"/>
        <v xml:space="preserve">Lactuca </v>
      </c>
      <c r="M2002" t="str">
        <f t="shared" si="170"/>
        <v xml:space="preserve"> viminea</v>
      </c>
      <c r="N2002" t="str">
        <f t="shared" si="171"/>
        <v/>
      </c>
      <c r="O2002" t="str">
        <f t="shared" si="173"/>
        <v>Species</v>
      </c>
      <c r="P2002" t="str">
        <f t="shared" si="172"/>
        <v>(L.) J. Presl &amp; C. Presl</v>
      </c>
      <c r="Q2002" t="str">
        <f>LOOKUP(A2002,Formation!$A$2:$A$10,Formation!$B$2:$B$10)</f>
        <v>Grünland (Naturrasen, Wiesen und Weiden)</v>
      </c>
      <c r="R2002" t="str" cm="1">
        <f t="array" ref="R2002">INDEX(Klasse!$D$2:$D$42,MATCH(1,(A2002=Klasse!$A$2:$A$42) * (Species!B2002=Klasse!$B$2:$B$42),0))</f>
        <v>Grasbrachen</v>
      </c>
    </row>
    <row r="2003" spans="1:18" x14ac:dyDescent="0.3">
      <c r="A2003" s="10">
        <v>4</v>
      </c>
      <c r="B2003" s="10">
        <v>6</v>
      </c>
      <c r="C2003" s="10">
        <v>1</v>
      </c>
      <c r="E2003" t="str">
        <f>IF(C2003="",Options!$A$3,IF(D2003="",Options!$A$4,Options!$A$5))</f>
        <v>Verband</v>
      </c>
      <c r="F2003" t="str" cm="1">
        <f t="array" ref="F2003">IF(E2003=Options!$A$3,"",IF(E2003=Options!$A$4,INDEX(Verband!$E$2:$E$179,MATCH(1,(A2003=Verband!$A$2:$A$179) * (Species!B2003=Verband!$B$2:$B$179) * (Species!C2003=Verband!$C$2:$C$179),0)),IF(E2003=Options!$A$5,INDEX(Assoziation!$F$2:$F$96,MATCH(1,(A2003=Assoziation!$A$2:$A$96) * (Species!B2003=Assoziation!$B$2:$B$96) * (Species!C2003=Assoziation!$C$2:$C$96) * (Species!D2003=Assoziation!$D$2:$D$96),0)),"")))</f>
        <v>Convolvulo-Agropyrion</v>
      </c>
      <c r="G2003" t="str" cm="1">
        <f t="array" ref="G2003">IF(E2003=Options!$A$3,INDEX(Klasse!$D$2:$D$42,MATCH(1,(A2003=Klasse!$A$2:$A$42) * (Species!B2003=Klasse!$B$2:$B$42),0)),IF(E2003=Options!$A$4,INDEX(Verband!$F$2:$F$179,MATCH(1,(A2003=Verband!$A$2:$A$179) * (Species!B2003=Verband!$B$2:$B$179) * (Species!C2003=Verband!$C$2:$C$179),0)),IF(E2003=Options!$A$5,INDEX(Assoziation!$G$2:$G$96,MATCH(1,(A2003=Assoziation!$A$2:$A$96) * (Species!B2003=Assoziation!$B$2:$B$96) * (Species!C2003=Assoziation!$C$2:$C$96) * (Species!D2003=Assoziation!$D$2:$D$96),0)),"")))</f>
        <v>Queckenbrache</v>
      </c>
      <c r="H2003" s="10" t="s">
        <v>1850</v>
      </c>
      <c r="I2003" s="10">
        <v>0</v>
      </c>
      <c r="J2003" s="10">
        <v>0</v>
      </c>
      <c r="K2003" s="10">
        <v>0</v>
      </c>
      <c r="L2003" t="str">
        <f t="shared" si="169"/>
        <v xml:space="preserve">Lathyrus </v>
      </c>
      <c r="M2003" t="str">
        <f t="shared" si="170"/>
        <v xml:space="preserve"> sphaericus</v>
      </c>
      <c r="N2003" t="str">
        <f t="shared" si="171"/>
        <v/>
      </c>
      <c r="O2003" t="str">
        <f t="shared" si="173"/>
        <v>Species</v>
      </c>
      <c r="P2003" t="str">
        <f t="shared" si="172"/>
        <v>Retz.</v>
      </c>
      <c r="Q2003" t="str">
        <f>LOOKUP(A2003,Formation!$A$2:$A$10,Formation!$B$2:$B$10)</f>
        <v>Grünland (Naturrasen, Wiesen und Weiden)</v>
      </c>
      <c r="R2003" t="str" cm="1">
        <f t="array" ref="R2003">INDEX(Klasse!$D$2:$D$42,MATCH(1,(A2003=Klasse!$A$2:$A$42) * (Species!B2003=Klasse!$B$2:$B$42),0))</f>
        <v>Grasbrachen</v>
      </c>
    </row>
    <row r="2004" spans="1:18" x14ac:dyDescent="0.3">
      <c r="A2004" s="10">
        <v>4</v>
      </c>
      <c r="B2004" s="10">
        <v>6</v>
      </c>
      <c r="C2004" s="10">
        <v>1</v>
      </c>
      <c r="E2004" t="str">
        <f>IF(C2004="",Options!$A$3,IF(D2004="",Options!$A$4,Options!$A$5))</f>
        <v>Verband</v>
      </c>
      <c r="F2004" t="str" cm="1">
        <f t="array" ref="F2004">IF(E2004=Options!$A$3,"",IF(E2004=Options!$A$4,INDEX(Verband!$E$2:$E$179,MATCH(1,(A2004=Verband!$A$2:$A$179) * (Species!B2004=Verband!$B$2:$B$179) * (Species!C2004=Verband!$C$2:$C$179),0)),IF(E2004=Options!$A$5,INDEX(Assoziation!$F$2:$F$96,MATCH(1,(A2004=Assoziation!$A$2:$A$96) * (Species!B2004=Assoziation!$B$2:$B$96) * (Species!C2004=Assoziation!$C$2:$C$96) * (Species!D2004=Assoziation!$D$2:$D$96),0)),"")))</f>
        <v>Convolvulo-Agropyrion</v>
      </c>
      <c r="G2004" t="str" cm="1">
        <f t="array" ref="G2004">IF(E2004=Options!$A$3,INDEX(Klasse!$D$2:$D$42,MATCH(1,(A2004=Klasse!$A$2:$A$42) * (Species!B2004=Klasse!$B$2:$B$42),0)),IF(E2004=Options!$A$4,INDEX(Verband!$F$2:$F$179,MATCH(1,(A2004=Verband!$A$2:$A$179) * (Species!B2004=Verband!$B$2:$B$179) * (Species!C2004=Verband!$C$2:$C$179),0)),IF(E2004=Options!$A$5,INDEX(Assoziation!$G$2:$G$96,MATCH(1,(A2004=Assoziation!$A$2:$A$96) * (Species!B2004=Assoziation!$B$2:$B$96) * (Species!C2004=Assoziation!$C$2:$C$96) * (Species!D2004=Assoziation!$D$2:$D$96),0)),"")))</f>
        <v>Queckenbrache</v>
      </c>
      <c r="H2004" s="10" t="s">
        <v>1851</v>
      </c>
      <c r="I2004" s="10">
        <v>0</v>
      </c>
      <c r="J2004" s="10">
        <v>0</v>
      </c>
      <c r="K2004" s="10">
        <v>0</v>
      </c>
      <c r="L2004" t="str">
        <f t="shared" si="169"/>
        <v xml:space="preserve">Linaria </v>
      </c>
      <c r="M2004" t="str">
        <f t="shared" si="170"/>
        <v xml:space="preserve"> angustissima</v>
      </c>
      <c r="N2004" t="str">
        <f t="shared" si="171"/>
        <v/>
      </c>
      <c r="O2004" t="str">
        <f t="shared" si="173"/>
        <v>Species</v>
      </c>
      <c r="P2004" t="str">
        <f t="shared" si="172"/>
        <v>(Loisel.) Re</v>
      </c>
      <c r="Q2004" t="str">
        <f>LOOKUP(A2004,Formation!$A$2:$A$10,Formation!$B$2:$B$10)</f>
        <v>Grünland (Naturrasen, Wiesen und Weiden)</v>
      </c>
      <c r="R2004" t="str" cm="1">
        <f t="array" ref="R2004">INDEX(Klasse!$D$2:$D$42,MATCH(1,(A2004=Klasse!$A$2:$A$42) * (Species!B2004=Klasse!$B$2:$B$42),0))</f>
        <v>Grasbrachen</v>
      </c>
    </row>
    <row r="2005" spans="1:18" x14ac:dyDescent="0.3">
      <c r="A2005" s="10">
        <v>4</v>
      </c>
      <c r="B2005" s="10">
        <v>6</v>
      </c>
      <c r="C2005" s="10">
        <v>1</v>
      </c>
      <c r="E2005" t="str">
        <f>IF(C2005="",Options!$A$3,IF(D2005="",Options!$A$4,Options!$A$5))</f>
        <v>Verband</v>
      </c>
      <c r="F2005" t="str" cm="1">
        <f t="array" ref="F2005">IF(E2005=Options!$A$3,"",IF(E2005=Options!$A$4,INDEX(Verband!$E$2:$E$179,MATCH(1,(A2005=Verband!$A$2:$A$179) * (Species!B2005=Verband!$B$2:$B$179) * (Species!C2005=Verband!$C$2:$C$179),0)),IF(E2005=Options!$A$5,INDEX(Assoziation!$F$2:$F$96,MATCH(1,(A2005=Assoziation!$A$2:$A$96) * (Species!B2005=Assoziation!$B$2:$B$96) * (Species!C2005=Assoziation!$C$2:$C$96) * (Species!D2005=Assoziation!$D$2:$D$96),0)),"")))</f>
        <v>Convolvulo-Agropyrion</v>
      </c>
      <c r="G2005" t="str" cm="1">
        <f t="array" ref="G2005">IF(E2005=Options!$A$3,INDEX(Klasse!$D$2:$D$42,MATCH(1,(A2005=Klasse!$A$2:$A$42) * (Species!B2005=Klasse!$B$2:$B$42),0)),IF(E2005=Options!$A$4,INDEX(Verband!$F$2:$F$179,MATCH(1,(A2005=Verband!$A$2:$A$179) * (Species!B2005=Verband!$B$2:$B$179) * (Species!C2005=Verband!$C$2:$C$179),0)),IF(E2005=Options!$A$5,INDEX(Assoziation!$G$2:$G$96,MATCH(1,(A2005=Assoziation!$A$2:$A$96) * (Species!B2005=Assoziation!$B$2:$B$96) * (Species!C2005=Assoziation!$C$2:$C$96) * (Species!D2005=Assoziation!$D$2:$D$96),0)),"")))</f>
        <v>Queckenbrache</v>
      </c>
      <c r="H2005" s="10" t="s">
        <v>1823</v>
      </c>
      <c r="I2005" s="10">
        <v>0</v>
      </c>
      <c r="J2005" s="10">
        <v>0</v>
      </c>
      <c r="K2005" s="10">
        <v>0</v>
      </c>
      <c r="L2005" t="str">
        <f t="shared" si="169"/>
        <v xml:space="preserve">Linaria </v>
      </c>
      <c r="M2005" t="str">
        <f t="shared" si="170"/>
        <v xml:space="preserve"> vulgaris</v>
      </c>
      <c r="N2005" t="str">
        <f t="shared" si="171"/>
        <v/>
      </c>
      <c r="O2005" t="str">
        <f t="shared" si="173"/>
        <v>Species</v>
      </c>
      <c r="P2005" t="str">
        <f t="shared" si="172"/>
        <v>Mill.</v>
      </c>
      <c r="Q2005" t="str">
        <f>LOOKUP(A2005,Formation!$A$2:$A$10,Formation!$B$2:$B$10)</f>
        <v>Grünland (Naturrasen, Wiesen und Weiden)</v>
      </c>
      <c r="R2005" t="str" cm="1">
        <f t="array" ref="R2005">INDEX(Klasse!$D$2:$D$42,MATCH(1,(A2005=Klasse!$A$2:$A$42) * (Species!B2005=Klasse!$B$2:$B$42),0))</f>
        <v>Grasbrachen</v>
      </c>
    </row>
    <row r="2006" spans="1:18" x14ac:dyDescent="0.3">
      <c r="A2006" s="10">
        <v>4</v>
      </c>
      <c r="B2006" s="10">
        <v>6</v>
      </c>
      <c r="C2006" s="10">
        <v>1</v>
      </c>
      <c r="E2006" t="str">
        <f>IF(C2006="",Options!$A$3,IF(D2006="",Options!$A$4,Options!$A$5))</f>
        <v>Verband</v>
      </c>
      <c r="F2006" t="str" cm="1">
        <f t="array" ref="F2006">IF(E2006=Options!$A$3,"",IF(E2006=Options!$A$4,INDEX(Verband!$E$2:$E$179,MATCH(1,(A2006=Verband!$A$2:$A$179) * (Species!B2006=Verband!$B$2:$B$179) * (Species!C2006=Verband!$C$2:$C$179),0)),IF(E2006=Options!$A$5,INDEX(Assoziation!$F$2:$F$96,MATCH(1,(A2006=Assoziation!$A$2:$A$96) * (Species!B2006=Assoziation!$B$2:$B$96) * (Species!C2006=Assoziation!$C$2:$C$96) * (Species!D2006=Assoziation!$D$2:$D$96),0)),"")))</f>
        <v>Convolvulo-Agropyrion</v>
      </c>
      <c r="G2006" t="str" cm="1">
        <f t="array" ref="G2006">IF(E2006=Options!$A$3,INDEX(Klasse!$D$2:$D$42,MATCH(1,(A2006=Klasse!$A$2:$A$42) * (Species!B2006=Klasse!$B$2:$B$42),0)),IF(E2006=Options!$A$4,INDEX(Verband!$F$2:$F$179,MATCH(1,(A2006=Verband!$A$2:$A$179) * (Species!B2006=Verband!$B$2:$B$179) * (Species!C2006=Verband!$C$2:$C$179),0)),IF(E2006=Options!$A$5,INDEX(Assoziation!$G$2:$G$96,MATCH(1,(A2006=Assoziation!$A$2:$A$96) * (Species!B2006=Assoziation!$B$2:$B$96) * (Species!C2006=Assoziation!$C$2:$C$96) * (Species!D2006=Assoziation!$D$2:$D$96),0)),"")))</f>
        <v>Queckenbrache</v>
      </c>
      <c r="H2006" s="10" t="s">
        <v>1852</v>
      </c>
      <c r="I2006" s="10">
        <v>0</v>
      </c>
      <c r="J2006" s="10">
        <v>0</v>
      </c>
      <c r="K2006" s="10">
        <v>0</v>
      </c>
      <c r="L2006" t="str">
        <f t="shared" si="169"/>
        <v xml:space="preserve">Medicago </v>
      </c>
      <c r="M2006" t="str">
        <f t="shared" si="170"/>
        <v xml:space="preserve"> sativa</v>
      </c>
      <c r="N2006" t="str">
        <f t="shared" si="171"/>
        <v/>
      </c>
      <c r="O2006" t="str">
        <f t="shared" si="173"/>
        <v>Species</v>
      </c>
      <c r="P2006" t="str">
        <f t="shared" si="172"/>
        <v>L.</v>
      </c>
      <c r="Q2006" t="str">
        <f>LOOKUP(A2006,Formation!$A$2:$A$10,Formation!$B$2:$B$10)</f>
        <v>Grünland (Naturrasen, Wiesen und Weiden)</v>
      </c>
      <c r="R2006" t="str" cm="1">
        <f t="array" ref="R2006">INDEX(Klasse!$D$2:$D$42,MATCH(1,(A2006=Klasse!$A$2:$A$42) * (Species!B2006=Klasse!$B$2:$B$42),0))</f>
        <v>Grasbrachen</v>
      </c>
    </row>
    <row r="2007" spans="1:18" x14ac:dyDescent="0.3">
      <c r="A2007" s="10">
        <v>4</v>
      </c>
      <c r="B2007" s="10">
        <v>6</v>
      </c>
      <c r="C2007" s="10">
        <v>1</v>
      </c>
      <c r="E2007" t="str">
        <f>IF(C2007="",Options!$A$3,IF(D2007="",Options!$A$4,Options!$A$5))</f>
        <v>Verband</v>
      </c>
      <c r="F2007" t="str" cm="1">
        <f t="array" ref="F2007">IF(E2007=Options!$A$3,"",IF(E2007=Options!$A$4,INDEX(Verband!$E$2:$E$179,MATCH(1,(A2007=Verband!$A$2:$A$179) * (Species!B2007=Verband!$B$2:$B$179) * (Species!C2007=Verband!$C$2:$C$179),0)),IF(E2007=Options!$A$5,INDEX(Assoziation!$F$2:$F$96,MATCH(1,(A2007=Assoziation!$A$2:$A$96) * (Species!B2007=Assoziation!$B$2:$B$96) * (Species!C2007=Assoziation!$C$2:$C$96) * (Species!D2007=Assoziation!$D$2:$D$96),0)),"")))</f>
        <v>Convolvulo-Agropyrion</v>
      </c>
      <c r="G2007" t="str" cm="1">
        <f t="array" ref="G2007">IF(E2007=Options!$A$3,INDEX(Klasse!$D$2:$D$42,MATCH(1,(A2007=Klasse!$A$2:$A$42) * (Species!B2007=Klasse!$B$2:$B$42),0)),IF(E2007=Options!$A$4,INDEX(Verband!$F$2:$F$179,MATCH(1,(A2007=Verband!$A$2:$A$179) * (Species!B2007=Verband!$B$2:$B$179) * (Species!C2007=Verband!$C$2:$C$179),0)),IF(E2007=Options!$A$5,INDEX(Assoziation!$G$2:$G$96,MATCH(1,(A2007=Assoziation!$A$2:$A$96) * (Species!B2007=Assoziation!$B$2:$B$96) * (Species!C2007=Assoziation!$C$2:$C$96) * (Species!D2007=Assoziation!$D$2:$D$96),0)),"")))</f>
        <v>Queckenbrache</v>
      </c>
      <c r="H2007" s="10" t="s">
        <v>1853</v>
      </c>
      <c r="I2007" s="10">
        <v>0</v>
      </c>
      <c r="J2007" s="10">
        <v>0</v>
      </c>
      <c r="K2007" s="10">
        <v>0</v>
      </c>
      <c r="L2007" t="str">
        <f t="shared" si="169"/>
        <v xml:space="preserve">Muscari </v>
      </c>
      <c r="M2007" t="str">
        <f t="shared" si="170"/>
        <v xml:space="preserve"> comosum</v>
      </c>
      <c r="N2007" t="str">
        <f t="shared" si="171"/>
        <v/>
      </c>
      <c r="O2007" t="str">
        <f t="shared" si="173"/>
        <v>Species</v>
      </c>
      <c r="P2007" t="str">
        <f t="shared" si="172"/>
        <v>(L.) Mill.</v>
      </c>
      <c r="Q2007" t="str">
        <f>LOOKUP(A2007,Formation!$A$2:$A$10,Formation!$B$2:$B$10)</f>
        <v>Grünland (Naturrasen, Wiesen und Weiden)</v>
      </c>
      <c r="R2007" t="str" cm="1">
        <f t="array" ref="R2007">INDEX(Klasse!$D$2:$D$42,MATCH(1,(A2007=Klasse!$A$2:$A$42) * (Species!B2007=Klasse!$B$2:$B$42),0))</f>
        <v>Grasbrachen</v>
      </c>
    </row>
    <row r="2008" spans="1:18" x14ac:dyDescent="0.3">
      <c r="A2008" s="10">
        <v>4</v>
      </c>
      <c r="B2008" s="10">
        <v>6</v>
      </c>
      <c r="C2008" s="10">
        <v>1</v>
      </c>
      <c r="E2008" t="str">
        <f>IF(C2008="",Options!$A$3,IF(D2008="",Options!$A$4,Options!$A$5))</f>
        <v>Verband</v>
      </c>
      <c r="F2008" t="str" cm="1">
        <f t="array" ref="F2008">IF(E2008=Options!$A$3,"",IF(E2008=Options!$A$4,INDEX(Verband!$E$2:$E$179,MATCH(1,(A2008=Verband!$A$2:$A$179) * (Species!B2008=Verband!$B$2:$B$179) * (Species!C2008=Verband!$C$2:$C$179),0)),IF(E2008=Options!$A$5,INDEX(Assoziation!$F$2:$F$96,MATCH(1,(A2008=Assoziation!$A$2:$A$96) * (Species!B2008=Assoziation!$B$2:$B$96) * (Species!C2008=Assoziation!$C$2:$C$96) * (Species!D2008=Assoziation!$D$2:$D$96),0)),"")))</f>
        <v>Convolvulo-Agropyrion</v>
      </c>
      <c r="G2008" t="str" cm="1">
        <f t="array" ref="G2008">IF(E2008=Options!$A$3,INDEX(Klasse!$D$2:$D$42,MATCH(1,(A2008=Klasse!$A$2:$A$42) * (Species!B2008=Klasse!$B$2:$B$42),0)),IF(E2008=Options!$A$4,INDEX(Verband!$F$2:$F$179,MATCH(1,(A2008=Verband!$A$2:$A$179) * (Species!B2008=Verband!$B$2:$B$179) * (Species!C2008=Verband!$C$2:$C$179),0)),IF(E2008=Options!$A$5,INDEX(Assoziation!$G$2:$G$96,MATCH(1,(A2008=Assoziation!$A$2:$A$96) * (Species!B2008=Assoziation!$B$2:$B$96) * (Species!C2008=Assoziation!$C$2:$C$96) * (Species!D2008=Assoziation!$D$2:$D$96),0)),"")))</f>
        <v>Queckenbrache</v>
      </c>
      <c r="H2008" s="10" t="s">
        <v>1854</v>
      </c>
      <c r="I2008" s="10">
        <v>0</v>
      </c>
      <c r="J2008" s="10">
        <v>0</v>
      </c>
      <c r="K2008" s="10">
        <v>0</v>
      </c>
      <c r="L2008" t="str">
        <f t="shared" si="169"/>
        <v xml:space="preserve">Orobanche </v>
      </c>
      <c r="M2008" t="str">
        <f t="shared" si="170"/>
        <v xml:space="preserve"> purpurea</v>
      </c>
      <c r="N2008" t="str">
        <f t="shared" si="171"/>
        <v/>
      </c>
      <c r="O2008" t="str">
        <f t="shared" si="173"/>
        <v>aggr</v>
      </c>
      <c r="P2008" t="str">
        <f t="shared" si="172"/>
        <v/>
      </c>
      <c r="Q2008" t="str">
        <f>LOOKUP(A2008,Formation!$A$2:$A$10,Formation!$B$2:$B$10)</f>
        <v>Grünland (Naturrasen, Wiesen und Weiden)</v>
      </c>
      <c r="R2008" t="str" cm="1">
        <f t="array" ref="R2008">INDEX(Klasse!$D$2:$D$42,MATCH(1,(A2008=Klasse!$A$2:$A$42) * (Species!B2008=Klasse!$B$2:$B$42),0))</f>
        <v>Grasbrachen</v>
      </c>
    </row>
    <row r="2009" spans="1:18" x14ac:dyDescent="0.3">
      <c r="A2009" s="10">
        <v>4</v>
      </c>
      <c r="B2009" s="10">
        <v>6</v>
      </c>
      <c r="C2009" s="10">
        <v>1</v>
      </c>
      <c r="E2009" t="str">
        <f>IF(C2009="",Options!$A$3,IF(D2009="",Options!$A$4,Options!$A$5))</f>
        <v>Verband</v>
      </c>
      <c r="F2009" t="str" cm="1">
        <f t="array" ref="F2009">IF(E2009=Options!$A$3,"",IF(E2009=Options!$A$4,INDEX(Verband!$E$2:$E$179,MATCH(1,(A2009=Verband!$A$2:$A$179) * (Species!B2009=Verband!$B$2:$B$179) * (Species!C2009=Verband!$C$2:$C$179),0)),IF(E2009=Options!$A$5,INDEX(Assoziation!$F$2:$F$96,MATCH(1,(A2009=Assoziation!$A$2:$A$96) * (Species!B2009=Assoziation!$B$2:$B$96) * (Species!C2009=Assoziation!$C$2:$C$96) * (Species!D2009=Assoziation!$D$2:$D$96),0)),"")))</f>
        <v>Convolvulo-Agropyrion</v>
      </c>
      <c r="G2009" t="str" cm="1">
        <f t="array" ref="G2009">IF(E2009=Options!$A$3,INDEX(Klasse!$D$2:$D$42,MATCH(1,(A2009=Klasse!$A$2:$A$42) * (Species!B2009=Klasse!$B$2:$B$42),0)),IF(E2009=Options!$A$4,INDEX(Verband!$F$2:$F$179,MATCH(1,(A2009=Verband!$A$2:$A$179) * (Species!B2009=Verband!$B$2:$B$179) * (Species!C2009=Verband!$C$2:$C$179),0)),IF(E2009=Options!$A$5,INDEX(Assoziation!$G$2:$G$96,MATCH(1,(A2009=Assoziation!$A$2:$A$96) * (Species!B2009=Assoziation!$B$2:$B$96) * (Species!C2009=Assoziation!$C$2:$C$96) * (Species!D2009=Assoziation!$D$2:$D$96),0)),"")))</f>
        <v>Queckenbrache</v>
      </c>
      <c r="H2009" s="10" t="s">
        <v>1855</v>
      </c>
      <c r="I2009" s="10">
        <v>0</v>
      </c>
      <c r="J2009" s="10">
        <v>0</v>
      </c>
      <c r="K2009" s="10">
        <v>0</v>
      </c>
      <c r="L2009" t="str">
        <f t="shared" si="169"/>
        <v xml:space="preserve">Poa </v>
      </c>
      <c r="M2009" t="str">
        <f t="shared" si="170"/>
        <v xml:space="preserve"> angustifolia</v>
      </c>
      <c r="N2009" t="str">
        <f t="shared" si="171"/>
        <v/>
      </c>
      <c r="O2009" t="str">
        <f t="shared" si="173"/>
        <v>Species</v>
      </c>
      <c r="P2009" t="str">
        <f t="shared" si="172"/>
        <v>L.</v>
      </c>
      <c r="Q2009" t="str">
        <f>LOOKUP(A2009,Formation!$A$2:$A$10,Formation!$B$2:$B$10)</f>
        <v>Grünland (Naturrasen, Wiesen und Weiden)</v>
      </c>
      <c r="R2009" t="str" cm="1">
        <f t="array" ref="R2009">INDEX(Klasse!$D$2:$D$42,MATCH(1,(A2009=Klasse!$A$2:$A$42) * (Species!B2009=Klasse!$B$2:$B$42),0))</f>
        <v>Grasbrachen</v>
      </c>
    </row>
    <row r="2010" spans="1:18" x14ac:dyDescent="0.3">
      <c r="A2010" s="10">
        <v>4</v>
      </c>
      <c r="B2010" s="10">
        <v>6</v>
      </c>
      <c r="C2010" s="10">
        <v>1</v>
      </c>
      <c r="E2010" t="str">
        <f>IF(C2010="",Options!$A$3,IF(D2010="",Options!$A$4,Options!$A$5))</f>
        <v>Verband</v>
      </c>
      <c r="F2010" t="str" cm="1">
        <f t="array" ref="F2010">IF(E2010=Options!$A$3,"",IF(E2010=Options!$A$4,INDEX(Verband!$E$2:$E$179,MATCH(1,(A2010=Verband!$A$2:$A$179) * (Species!B2010=Verband!$B$2:$B$179) * (Species!C2010=Verband!$C$2:$C$179),0)),IF(E2010=Options!$A$5,INDEX(Assoziation!$F$2:$F$96,MATCH(1,(A2010=Assoziation!$A$2:$A$96) * (Species!B2010=Assoziation!$B$2:$B$96) * (Species!C2010=Assoziation!$C$2:$C$96) * (Species!D2010=Assoziation!$D$2:$D$96),0)),"")))</f>
        <v>Convolvulo-Agropyrion</v>
      </c>
      <c r="G2010" t="str" cm="1">
        <f t="array" ref="G2010">IF(E2010=Options!$A$3,INDEX(Klasse!$D$2:$D$42,MATCH(1,(A2010=Klasse!$A$2:$A$42) * (Species!B2010=Klasse!$B$2:$B$42),0)),IF(E2010=Options!$A$4,INDEX(Verband!$F$2:$F$179,MATCH(1,(A2010=Verband!$A$2:$A$179) * (Species!B2010=Verband!$B$2:$B$179) * (Species!C2010=Verband!$C$2:$C$179),0)),IF(E2010=Options!$A$5,INDEX(Assoziation!$G$2:$G$96,MATCH(1,(A2010=Assoziation!$A$2:$A$96) * (Species!B2010=Assoziation!$B$2:$B$96) * (Species!C2010=Assoziation!$C$2:$C$96) * (Species!D2010=Assoziation!$D$2:$D$96),0)),"")))</f>
        <v>Queckenbrache</v>
      </c>
      <c r="H2010" s="10" t="s">
        <v>1856</v>
      </c>
      <c r="I2010" s="10">
        <v>0</v>
      </c>
      <c r="J2010" s="10">
        <v>0</v>
      </c>
      <c r="K2010" s="10">
        <v>0</v>
      </c>
      <c r="L2010" t="str">
        <f t="shared" si="169"/>
        <v xml:space="preserve">Poa </v>
      </c>
      <c r="M2010" t="str">
        <f t="shared" si="170"/>
        <v xml:space="preserve"> compressa</v>
      </c>
      <c r="N2010" t="str">
        <f t="shared" si="171"/>
        <v/>
      </c>
      <c r="O2010" t="str">
        <f t="shared" si="173"/>
        <v>Species</v>
      </c>
      <c r="P2010" t="str">
        <f t="shared" si="172"/>
        <v>L.</v>
      </c>
      <c r="Q2010" t="str">
        <f>LOOKUP(A2010,Formation!$A$2:$A$10,Formation!$B$2:$B$10)</f>
        <v>Grünland (Naturrasen, Wiesen und Weiden)</v>
      </c>
      <c r="R2010" t="str" cm="1">
        <f t="array" ref="R2010">INDEX(Klasse!$D$2:$D$42,MATCH(1,(A2010=Klasse!$A$2:$A$42) * (Species!B2010=Klasse!$B$2:$B$42),0))</f>
        <v>Grasbrachen</v>
      </c>
    </row>
    <row r="2011" spans="1:18" x14ac:dyDescent="0.3">
      <c r="A2011" s="10">
        <v>4</v>
      </c>
      <c r="B2011" s="10">
        <v>6</v>
      </c>
      <c r="C2011" s="10">
        <v>1</v>
      </c>
      <c r="E2011" t="str">
        <f>IF(C2011="",Options!$A$3,IF(D2011="",Options!$A$4,Options!$A$5))</f>
        <v>Verband</v>
      </c>
      <c r="F2011" t="str" cm="1">
        <f t="array" ref="F2011">IF(E2011=Options!$A$3,"",IF(E2011=Options!$A$4,INDEX(Verband!$E$2:$E$179,MATCH(1,(A2011=Verband!$A$2:$A$179) * (Species!B2011=Verband!$B$2:$B$179) * (Species!C2011=Verband!$C$2:$C$179),0)),IF(E2011=Options!$A$5,INDEX(Assoziation!$F$2:$F$96,MATCH(1,(A2011=Assoziation!$A$2:$A$96) * (Species!B2011=Assoziation!$B$2:$B$96) * (Species!C2011=Assoziation!$C$2:$C$96) * (Species!D2011=Assoziation!$D$2:$D$96),0)),"")))</f>
        <v>Convolvulo-Agropyrion</v>
      </c>
      <c r="G2011" t="str" cm="1">
        <f t="array" ref="G2011">IF(E2011=Options!$A$3,INDEX(Klasse!$D$2:$D$42,MATCH(1,(A2011=Klasse!$A$2:$A$42) * (Species!B2011=Klasse!$B$2:$B$42),0)),IF(E2011=Options!$A$4,INDEX(Verband!$F$2:$F$179,MATCH(1,(A2011=Verband!$A$2:$A$179) * (Species!B2011=Verband!$B$2:$B$179) * (Species!C2011=Verband!$C$2:$C$179),0)),IF(E2011=Options!$A$5,INDEX(Assoziation!$G$2:$G$96,MATCH(1,(A2011=Assoziation!$A$2:$A$96) * (Species!B2011=Assoziation!$B$2:$B$96) * (Species!C2011=Assoziation!$C$2:$C$96) * (Species!D2011=Assoziation!$D$2:$D$96),0)),"")))</f>
        <v>Queckenbrache</v>
      </c>
      <c r="H2011" s="10" t="s">
        <v>1824</v>
      </c>
      <c r="I2011" s="10">
        <v>0</v>
      </c>
      <c r="J2011" s="10">
        <v>0</v>
      </c>
      <c r="K2011" s="10">
        <v>1</v>
      </c>
      <c r="L2011" t="str">
        <f t="shared" si="169"/>
        <v xml:space="preserve">Potentilla </v>
      </c>
      <c r="M2011" t="str">
        <f t="shared" si="170"/>
        <v xml:space="preserve"> recta</v>
      </c>
      <c r="N2011" t="str">
        <f t="shared" si="171"/>
        <v/>
      </c>
      <c r="O2011" t="str">
        <f t="shared" si="173"/>
        <v>Species</v>
      </c>
      <c r="P2011" t="str">
        <f t="shared" si="172"/>
        <v>L.</v>
      </c>
      <c r="Q2011" t="str">
        <f>LOOKUP(A2011,Formation!$A$2:$A$10,Formation!$B$2:$B$10)</f>
        <v>Grünland (Naturrasen, Wiesen und Weiden)</v>
      </c>
      <c r="R2011" t="str" cm="1">
        <f t="array" ref="R2011">INDEX(Klasse!$D$2:$D$42,MATCH(1,(A2011=Klasse!$A$2:$A$42) * (Species!B2011=Klasse!$B$2:$B$42),0))</f>
        <v>Grasbrachen</v>
      </c>
    </row>
    <row r="2012" spans="1:18" x14ac:dyDescent="0.3">
      <c r="A2012" s="10">
        <v>4</v>
      </c>
      <c r="B2012" s="10">
        <v>6</v>
      </c>
      <c r="C2012" s="10">
        <v>1</v>
      </c>
      <c r="E2012" t="str">
        <f>IF(C2012="",Options!$A$3,IF(D2012="",Options!$A$4,Options!$A$5))</f>
        <v>Verband</v>
      </c>
      <c r="F2012" t="str" cm="1">
        <f t="array" ref="F2012">IF(E2012=Options!$A$3,"",IF(E2012=Options!$A$4,INDEX(Verband!$E$2:$E$179,MATCH(1,(A2012=Verband!$A$2:$A$179) * (Species!B2012=Verband!$B$2:$B$179) * (Species!C2012=Verband!$C$2:$C$179),0)),IF(E2012=Options!$A$5,INDEX(Assoziation!$F$2:$F$96,MATCH(1,(A2012=Assoziation!$A$2:$A$96) * (Species!B2012=Assoziation!$B$2:$B$96) * (Species!C2012=Assoziation!$C$2:$C$96) * (Species!D2012=Assoziation!$D$2:$D$96),0)),"")))</f>
        <v>Convolvulo-Agropyrion</v>
      </c>
      <c r="G2012" t="str" cm="1">
        <f t="array" ref="G2012">IF(E2012=Options!$A$3,INDEX(Klasse!$D$2:$D$42,MATCH(1,(A2012=Klasse!$A$2:$A$42) * (Species!B2012=Klasse!$B$2:$B$42),0)),IF(E2012=Options!$A$4,INDEX(Verband!$F$2:$F$179,MATCH(1,(A2012=Verband!$A$2:$A$179) * (Species!B2012=Verband!$B$2:$B$179) * (Species!C2012=Verband!$C$2:$C$179),0)),IF(E2012=Options!$A$5,INDEX(Assoziation!$G$2:$G$96,MATCH(1,(A2012=Assoziation!$A$2:$A$96) * (Species!B2012=Assoziation!$B$2:$B$96) * (Species!C2012=Assoziation!$C$2:$C$96) * (Species!D2012=Assoziation!$D$2:$D$96),0)),"")))</f>
        <v>Queckenbrache</v>
      </c>
      <c r="H2012" s="10" t="s">
        <v>1857</v>
      </c>
      <c r="I2012" s="10">
        <v>0</v>
      </c>
      <c r="J2012" s="10">
        <v>0</v>
      </c>
      <c r="K2012" s="10">
        <v>1</v>
      </c>
      <c r="L2012" t="str">
        <f t="shared" si="169"/>
        <v xml:space="preserve">Rapistrum </v>
      </c>
      <c r="M2012" t="str">
        <f t="shared" si="170"/>
        <v xml:space="preserve"> perenne</v>
      </c>
      <c r="N2012" t="str">
        <f t="shared" si="171"/>
        <v/>
      </c>
      <c r="O2012" t="str">
        <f t="shared" si="173"/>
        <v>Species</v>
      </c>
      <c r="P2012" t="str">
        <f t="shared" si="172"/>
        <v>(L.) All.</v>
      </c>
      <c r="Q2012" t="str">
        <f>LOOKUP(A2012,Formation!$A$2:$A$10,Formation!$B$2:$B$10)</f>
        <v>Grünland (Naturrasen, Wiesen und Weiden)</v>
      </c>
      <c r="R2012" t="str" cm="1">
        <f t="array" ref="R2012">INDEX(Klasse!$D$2:$D$42,MATCH(1,(A2012=Klasse!$A$2:$A$42) * (Species!B2012=Klasse!$B$2:$B$42),0))</f>
        <v>Grasbrachen</v>
      </c>
    </row>
    <row r="2013" spans="1:18" x14ac:dyDescent="0.3">
      <c r="A2013" s="10">
        <v>4</v>
      </c>
      <c r="B2013" s="10">
        <v>6</v>
      </c>
      <c r="C2013" s="10">
        <v>1</v>
      </c>
      <c r="E2013" t="str">
        <f>IF(C2013="",Options!$A$3,IF(D2013="",Options!$A$4,Options!$A$5))</f>
        <v>Verband</v>
      </c>
      <c r="F2013" t="str" cm="1">
        <f t="array" ref="F2013">IF(E2013=Options!$A$3,"",IF(E2013=Options!$A$4,INDEX(Verband!$E$2:$E$179,MATCH(1,(A2013=Verband!$A$2:$A$179) * (Species!B2013=Verband!$B$2:$B$179) * (Species!C2013=Verband!$C$2:$C$179),0)),IF(E2013=Options!$A$5,INDEX(Assoziation!$F$2:$F$96,MATCH(1,(A2013=Assoziation!$A$2:$A$96) * (Species!B2013=Assoziation!$B$2:$B$96) * (Species!C2013=Assoziation!$C$2:$C$96) * (Species!D2013=Assoziation!$D$2:$D$96),0)),"")))</f>
        <v>Convolvulo-Agropyrion</v>
      </c>
      <c r="G2013" t="str" cm="1">
        <f t="array" ref="G2013">IF(E2013=Options!$A$3,INDEX(Klasse!$D$2:$D$42,MATCH(1,(A2013=Klasse!$A$2:$A$42) * (Species!B2013=Klasse!$B$2:$B$42),0)),IF(E2013=Options!$A$4,INDEX(Verband!$F$2:$F$179,MATCH(1,(A2013=Verband!$A$2:$A$179) * (Species!B2013=Verband!$B$2:$B$179) * (Species!C2013=Verband!$C$2:$C$179),0)),IF(E2013=Options!$A$5,INDEX(Assoziation!$G$2:$G$96,MATCH(1,(A2013=Assoziation!$A$2:$A$96) * (Species!B2013=Assoziation!$B$2:$B$96) * (Species!C2013=Assoziation!$C$2:$C$96) * (Species!D2013=Assoziation!$D$2:$D$96),0)),"")))</f>
        <v>Queckenbrache</v>
      </c>
      <c r="H2013" s="10" t="s">
        <v>823</v>
      </c>
      <c r="I2013" s="10">
        <v>0</v>
      </c>
      <c r="J2013" s="10">
        <v>0</v>
      </c>
      <c r="K2013" s="10">
        <v>0</v>
      </c>
      <c r="L2013" t="str">
        <f t="shared" ref="L2013:L2076" si="174">IF(O2013="Genus",H2013,LEFT(H2013,FIND(" ",H2013)))</f>
        <v xml:space="preserve">Reseda </v>
      </c>
      <c r="M2013" t="str">
        <f t="shared" ref="M2013:M2076" si="175">IF(O2013="Genus","",MID(H2013,FIND(" ",H2013),FIND(" ",H2013,FIND(" ",H2013)+1)-FIND(" ",H2013)))</f>
        <v xml:space="preserve"> lutea</v>
      </c>
      <c r="N2013" t="str">
        <f t="shared" ref="N2013:N2076" si="176">IF(O2013="Subspecies",MID(H2013,FIND("subsp. ",H2013)+7,LEN(H2013)-FIND("subsp. ",H2013)+7),"")</f>
        <v/>
      </c>
      <c r="O2013" t="str">
        <f t="shared" si="173"/>
        <v>Species</v>
      </c>
      <c r="P2013" t="str">
        <f t="shared" ref="P2013:P2076" si="177">IF(O2013="Species",RIGHT(H2013,LEN(H2013)-FIND(" ",H2013,FIND(" ",H2013)+1)),"")</f>
        <v>L.</v>
      </c>
      <c r="Q2013" t="str">
        <f>LOOKUP(A2013,Formation!$A$2:$A$10,Formation!$B$2:$B$10)</f>
        <v>Grünland (Naturrasen, Wiesen und Weiden)</v>
      </c>
      <c r="R2013" t="str" cm="1">
        <f t="array" ref="R2013">INDEX(Klasse!$D$2:$D$42,MATCH(1,(A2013=Klasse!$A$2:$A$42) * (Species!B2013=Klasse!$B$2:$B$42),0))</f>
        <v>Grasbrachen</v>
      </c>
    </row>
    <row r="2014" spans="1:18" x14ac:dyDescent="0.3">
      <c r="A2014" s="10">
        <v>4</v>
      </c>
      <c r="B2014" s="10">
        <v>6</v>
      </c>
      <c r="C2014" s="10">
        <v>1</v>
      </c>
      <c r="E2014" t="str">
        <f>IF(C2014="",Options!$A$3,IF(D2014="",Options!$A$4,Options!$A$5))</f>
        <v>Verband</v>
      </c>
      <c r="F2014" t="str" cm="1">
        <f t="array" ref="F2014">IF(E2014=Options!$A$3,"",IF(E2014=Options!$A$4,INDEX(Verband!$E$2:$E$179,MATCH(1,(A2014=Verband!$A$2:$A$179) * (Species!B2014=Verband!$B$2:$B$179) * (Species!C2014=Verband!$C$2:$C$179),0)),IF(E2014=Options!$A$5,INDEX(Assoziation!$F$2:$F$96,MATCH(1,(A2014=Assoziation!$A$2:$A$96) * (Species!B2014=Assoziation!$B$2:$B$96) * (Species!C2014=Assoziation!$C$2:$C$96) * (Species!D2014=Assoziation!$D$2:$D$96),0)),"")))</f>
        <v>Convolvulo-Agropyrion</v>
      </c>
      <c r="G2014" t="str" cm="1">
        <f t="array" ref="G2014">IF(E2014=Options!$A$3,INDEX(Klasse!$D$2:$D$42,MATCH(1,(A2014=Klasse!$A$2:$A$42) * (Species!B2014=Klasse!$B$2:$B$42),0)),IF(E2014=Options!$A$4,INDEX(Verband!$F$2:$F$179,MATCH(1,(A2014=Verband!$A$2:$A$179) * (Species!B2014=Verband!$B$2:$B$179) * (Species!C2014=Verband!$C$2:$C$179),0)),IF(E2014=Options!$A$5,INDEX(Assoziation!$G$2:$G$96,MATCH(1,(A2014=Assoziation!$A$2:$A$96) * (Species!B2014=Assoziation!$B$2:$B$96) * (Species!C2014=Assoziation!$C$2:$C$96) * (Species!D2014=Assoziation!$D$2:$D$96),0)),"")))</f>
        <v>Queckenbrache</v>
      </c>
      <c r="H2014" s="10" t="s">
        <v>1825</v>
      </c>
      <c r="I2014" s="10">
        <v>0</v>
      </c>
      <c r="J2014" s="10">
        <v>0</v>
      </c>
      <c r="K2014" s="10">
        <v>0</v>
      </c>
      <c r="L2014" t="str">
        <f t="shared" si="174"/>
        <v xml:space="preserve">Saponaria </v>
      </c>
      <c r="M2014" t="str">
        <f t="shared" si="175"/>
        <v xml:space="preserve"> officinalis</v>
      </c>
      <c r="N2014" t="str">
        <f t="shared" si="176"/>
        <v/>
      </c>
      <c r="O2014" t="str">
        <f t="shared" si="173"/>
        <v>Species</v>
      </c>
      <c r="P2014" t="str">
        <f t="shared" si="177"/>
        <v>L.</v>
      </c>
      <c r="Q2014" t="str">
        <f>LOOKUP(A2014,Formation!$A$2:$A$10,Formation!$B$2:$B$10)</f>
        <v>Grünland (Naturrasen, Wiesen und Weiden)</v>
      </c>
      <c r="R2014" t="str" cm="1">
        <f t="array" ref="R2014">INDEX(Klasse!$D$2:$D$42,MATCH(1,(A2014=Klasse!$A$2:$A$42) * (Species!B2014=Klasse!$B$2:$B$42),0))</f>
        <v>Grasbrachen</v>
      </c>
    </row>
    <row r="2015" spans="1:18" x14ac:dyDescent="0.3">
      <c r="A2015" s="10">
        <v>4</v>
      </c>
      <c r="B2015" s="10">
        <v>6</v>
      </c>
      <c r="C2015" s="10">
        <v>1</v>
      </c>
      <c r="E2015" t="str">
        <f>IF(C2015="",Options!$A$3,IF(D2015="",Options!$A$4,Options!$A$5))</f>
        <v>Verband</v>
      </c>
      <c r="F2015" t="str" cm="1">
        <f t="array" ref="F2015">IF(E2015=Options!$A$3,"",IF(E2015=Options!$A$4,INDEX(Verband!$E$2:$E$179,MATCH(1,(A2015=Verband!$A$2:$A$179) * (Species!B2015=Verband!$B$2:$B$179) * (Species!C2015=Verband!$C$2:$C$179),0)),IF(E2015=Options!$A$5,INDEX(Assoziation!$F$2:$F$96,MATCH(1,(A2015=Assoziation!$A$2:$A$96) * (Species!B2015=Assoziation!$B$2:$B$96) * (Species!C2015=Assoziation!$C$2:$C$96) * (Species!D2015=Assoziation!$D$2:$D$96),0)),"")))</f>
        <v>Convolvulo-Agropyrion</v>
      </c>
      <c r="G2015" t="str" cm="1">
        <f t="array" ref="G2015">IF(E2015=Options!$A$3,INDEX(Klasse!$D$2:$D$42,MATCH(1,(A2015=Klasse!$A$2:$A$42) * (Species!B2015=Klasse!$B$2:$B$42),0)),IF(E2015=Options!$A$4,INDEX(Verband!$F$2:$F$179,MATCH(1,(A2015=Verband!$A$2:$A$179) * (Species!B2015=Verband!$B$2:$B$179) * (Species!C2015=Verband!$C$2:$C$179),0)),IF(E2015=Options!$A$5,INDEX(Assoziation!$G$2:$G$96,MATCH(1,(A2015=Assoziation!$A$2:$A$96) * (Species!B2015=Assoziation!$B$2:$B$96) * (Species!C2015=Assoziation!$C$2:$C$96) * (Species!D2015=Assoziation!$D$2:$D$96),0)),"")))</f>
        <v>Queckenbrache</v>
      </c>
      <c r="H2015" s="10" t="s">
        <v>1858</v>
      </c>
      <c r="I2015" s="10">
        <v>0</v>
      </c>
      <c r="J2015" s="10">
        <v>0</v>
      </c>
      <c r="K2015" s="10">
        <v>0</v>
      </c>
      <c r="L2015" t="str">
        <f t="shared" si="174"/>
        <v xml:space="preserve">Turritis </v>
      </c>
      <c r="M2015" t="str">
        <f t="shared" si="175"/>
        <v xml:space="preserve"> glabra</v>
      </c>
      <c r="N2015" t="str">
        <f t="shared" si="176"/>
        <v/>
      </c>
      <c r="O2015" t="str">
        <f t="shared" si="173"/>
        <v>Species</v>
      </c>
      <c r="P2015" t="str">
        <f t="shared" si="177"/>
        <v>L.</v>
      </c>
      <c r="Q2015" t="str">
        <f>LOOKUP(A2015,Formation!$A$2:$A$10,Formation!$B$2:$B$10)</f>
        <v>Grünland (Naturrasen, Wiesen und Weiden)</v>
      </c>
      <c r="R2015" t="str" cm="1">
        <f t="array" ref="R2015">INDEX(Klasse!$D$2:$D$42,MATCH(1,(A2015=Klasse!$A$2:$A$42) * (Species!B2015=Klasse!$B$2:$B$42),0))</f>
        <v>Grasbrachen</v>
      </c>
    </row>
    <row r="2016" spans="1:18" x14ac:dyDescent="0.3">
      <c r="A2016" s="10">
        <v>4</v>
      </c>
      <c r="B2016" s="10">
        <v>6</v>
      </c>
      <c r="C2016" s="10">
        <v>1</v>
      </c>
      <c r="E2016" t="str">
        <f>IF(C2016="",Options!$A$3,IF(D2016="",Options!$A$4,Options!$A$5))</f>
        <v>Verband</v>
      </c>
      <c r="F2016" t="str" cm="1">
        <f t="array" ref="F2016">IF(E2016=Options!$A$3,"",IF(E2016=Options!$A$4,INDEX(Verband!$E$2:$E$179,MATCH(1,(A2016=Verband!$A$2:$A$179) * (Species!B2016=Verband!$B$2:$B$179) * (Species!C2016=Verband!$C$2:$C$179),0)),IF(E2016=Options!$A$5,INDEX(Assoziation!$F$2:$F$96,MATCH(1,(A2016=Assoziation!$A$2:$A$96) * (Species!B2016=Assoziation!$B$2:$B$96) * (Species!C2016=Assoziation!$C$2:$C$96) * (Species!D2016=Assoziation!$D$2:$D$96),0)),"")))</f>
        <v>Convolvulo-Agropyrion</v>
      </c>
      <c r="G2016" t="str" cm="1">
        <f t="array" ref="G2016">IF(E2016=Options!$A$3,INDEX(Klasse!$D$2:$D$42,MATCH(1,(A2016=Klasse!$A$2:$A$42) * (Species!B2016=Klasse!$B$2:$B$42),0)),IF(E2016=Options!$A$4,INDEX(Verband!$F$2:$F$179,MATCH(1,(A2016=Verband!$A$2:$A$179) * (Species!B2016=Verband!$B$2:$B$179) * (Species!C2016=Verband!$C$2:$C$179),0)),IF(E2016=Options!$A$5,INDEX(Assoziation!$G$2:$G$96,MATCH(1,(A2016=Assoziation!$A$2:$A$96) * (Species!B2016=Assoziation!$B$2:$B$96) * (Species!C2016=Assoziation!$C$2:$C$96) * (Species!D2016=Assoziation!$D$2:$D$96),0)),"")))</f>
        <v>Queckenbrache</v>
      </c>
      <c r="H2016" s="10" t="s">
        <v>730</v>
      </c>
      <c r="I2016" s="10">
        <v>0</v>
      </c>
      <c r="J2016" s="10">
        <v>0</v>
      </c>
      <c r="K2016" s="10">
        <v>0</v>
      </c>
      <c r="L2016" t="str">
        <f t="shared" si="174"/>
        <v xml:space="preserve">Tussilago </v>
      </c>
      <c r="M2016" t="str">
        <f t="shared" si="175"/>
        <v xml:space="preserve"> farfara</v>
      </c>
      <c r="N2016" t="str">
        <f t="shared" si="176"/>
        <v/>
      </c>
      <c r="O2016" t="str">
        <f t="shared" si="173"/>
        <v>Species</v>
      </c>
      <c r="P2016" t="str">
        <f t="shared" si="177"/>
        <v>L.</v>
      </c>
      <c r="Q2016" t="str">
        <f>LOOKUP(A2016,Formation!$A$2:$A$10,Formation!$B$2:$B$10)</f>
        <v>Grünland (Naturrasen, Wiesen und Weiden)</v>
      </c>
      <c r="R2016" t="str" cm="1">
        <f t="array" ref="R2016">INDEX(Klasse!$D$2:$D$42,MATCH(1,(A2016=Klasse!$A$2:$A$42) * (Species!B2016=Klasse!$B$2:$B$42),0))</f>
        <v>Grasbrachen</v>
      </c>
    </row>
    <row r="2017" spans="1:18" x14ac:dyDescent="0.3">
      <c r="A2017" s="10">
        <v>4</v>
      </c>
      <c r="B2017" s="10">
        <v>6</v>
      </c>
      <c r="C2017" s="10">
        <v>1</v>
      </c>
      <c r="E2017" t="str">
        <f>IF(C2017="",Options!$A$3,IF(D2017="",Options!$A$4,Options!$A$5))</f>
        <v>Verband</v>
      </c>
      <c r="F2017" t="str" cm="1">
        <f t="array" ref="F2017">IF(E2017=Options!$A$3,"",IF(E2017=Options!$A$4,INDEX(Verband!$E$2:$E$179,MATCH(1,(A2017=Verband!$A$2:$A$179) * (Species!B2017=Verband!$B$2:$B$179) * (Species!C2017=Verband!$C$2:$C$179),0)),IF(E2017=Options!$A$5,INDEX(Assoziation!$F$2:$F$96,MATCH(1,(A2017=Assoziation!$A$2:$A$96) * (Species!B2017=Assoziation!$B$2:$B$96) * (Species!C2017=Assoziation!$C$2:$C$96) * (Species!D2017=Assoziation!$D$2:$D$96),0)),"")))</f>
        <v>Convolvulo-Agropyrion</v>
      </c>
      <c r="G2017" t="str" cm="1">
        <f t="array" ref="G2017">IF(E2017=Options!$A$3,INDEX(Klasse!$D$2:$D$42,MATCH(1,(A2017=Klasse!$A$2:$A$42) * (Species!B2017=Klasse!$B$2:$B$42),0)),IF(E2017=Options!$A$4,INDEX(Verband!$F$2:$F$179,MATCH(1,(A2017=Verband!$A$2:$A$179) * (Species!B2017=Verband!$B$2:$B$179) * (Species!C2017=Verband!$C$2:$C$179),0)),IF(E2017=Options!$A$5,INDEX(Assoziation!$G$2:$G$96,MATCH(1,(A2017=Assoziation!$A$2:$A$96) * (Species!B2017=Assoziation!$B$2:$B$96) * (Species!C2017=Assoziation!$C$2:$C$96) * (Species!D2017=Assoziation!$D$2:$D$96),0)),"")))</f>
        <v>Queckenbrache</v>
      </c>
      <c r="H2017" s="10" t="s">
        <v>1859</v>
      </c>
      <c r="I2017" s="10">
        <v>0</v>
      </c>
      <c r="J2017" s="10">
        <v>0</v>
      </c>
      <c r="K2017" s="10">
        <v>0</v>
      </c>
      <c r="L2017" t="str">
        <f t="shared" si="174"/>
        <v xml:space="preserve">Vicia </v>
      </c>
      <c r="M2017" t="str">
        <f t="shared" si="175"/>
        <v xml:space="preserve"> onobrychioides</v>
      </c>
      <c r="N2017" t="str">
        <f t="shared" si="176"/>
        <v/>
      </c>
      <c r="O2017" t="str">
        <f t="shared" si="173"/>
        <v>Species</v>
      </c>
      <c r="P2017" t="str">
        <f t="shared" si="177"/>
        <v>L.</v>
      </c>
      <c r="Q2017" t="str">
        <f>LOOKUP(A2017,Formation!$A$2:$A$10,Formation!$B$2:$B$10)</f>
        <v>Grünland (Naturrasen, Wiesen und Weiden)</v>
      </c>
      <c r="R2017" t="str" cm="1">
        <f t="array" ref="R2017">INDEX(Klasse!$D$2:$D$42,MATCH(1,(A2017=Klasse!$A$2:$A$42) * (Species!B2017=Klasse!$B$2:$B$42),0))</f>
        <v>Grasbrachen</v>
      </c>
    </row>
    <row r="2018" spans="1:18" x14ac:dyDescent="0.3">
      <c r="A2018" s="10">
        <v>5</v>
      </c>
      <c r="B2018" s="10">
        <v>1</v>
      </c>
      <c r="E2018" t="str">
        <f>IF(C2018="",Options!$A$3,IF(D2018="",Options!$A$4,Options!$A$5))</f>
        <v>Klasse</v>
      </c>
      <c r="F2018" t="str" cm="1">
        <f t="array" ref="F2018">IF(E2018=Options!$A$3,"",IF(E2018=Options!$A$4,INDEX(Verband!$E$2:$E$179,MATCH(1,(A2018=Verband!$A$2:$A$179) * (Species!B2018=Verband!$B$2:$B$179) * (Species!C2018=Verband!$C$2:$C$179),0)),IF(E2018=Options!$A$5,INDEX(Assoziation!$F$2:$F$96,MATCH(1,(A2018=Assoziation!$A$2:$A$96) * (Species!B2018=Assoziation!$B$2:$B$96) * (Species!C2018=Assoziation!$C$2:$C$96) * (Species!D2018=Assoziation!$D$2:$D$96),0)),"")))</f>
        <v/>
      </c>
      <c r="G2018" t="str" cm="1">
        <f t="array" ref="G2018">IF(E2018=Options!$A$3,INDEX(Klasse!$D$2:$D$42,MATCH(1,(A2018=Klasse!$A$2:$A$42) * (Species!B2018=Klasse!$B$2:$B$42),0)),IF(E2018=Options!$A$4,INDEX(Verband!$F$2:$F$179,MATCH(1,(A2018=Verband!$A$2:$A$179) * (Species!B2018=Verband!$B$2:$B$179) * (Species!C2018=Verband!$C$2:$C$179),0)),IF(E2018=Options!$A$5,INDEX(Assoziation!$G$2:$G$96,MATCH(1,(A2018=Assoziation!$A$2:$A$96) * (Species!B2018=Assoziation!$B$2:$B$96) * (Species!C2018=Assoziation!$C$2:$C$96) * (Species!D2018=Assoziation!$D$2:$D$96),0)),"")))</f>
        <v>Krautsäume</v>
      </c>
      <c r="H2018" s="10" t="s">
        <v>1865</v>
      </c>
      <c r="I2018" s="10">
        <v>0</v>
      </c>
      <c r="J2018" s="10">
        <v>0</v>
      </c>
      <c r="K2018" s="10">
        <v>0</v>
      </c>
      <c r="L2018" t="str">
        <f t="shared" si="174"/>
        <v xml:space="preserve">Ajuga </v>
      </c>
      <c r="M2018" t="str">
        <f t="shared" si="175"/>
        <v xml:space="preserve"> reptans</v>
      </c>
      <c r="N2018" t="str">
        <f t="shared" si="176"/>
        <v/>
      </c>
      <c r="O2018" t="str">
        <f t="shared" si="173"/>
        <v>Species</v>
      </c>
      <c r="P2018" t="str">
        <f t="shared" si="177"/>
        <v>L.</v>
      </c>
      <c r="Q2018" t="str">
        <f>LOOKUP(A2018,Formation!$A$2:$A$10,Formation!$B$2:$B$10)</f>
        <v>Krautsäume, Hochstaudenfluren und Gebüsche</v>
      </c>
      <c r="R2018" t="str" cm="1">
        <f t="array" ref="R2018">INDEX(Klasse!$D$2:$D$42,MATCH(1,(A2018=Klasse!$A$2:$A$42) * (Species!B2018=Klasse!$B$2:$B$42),0))</f>
        <v>Krautsäume</v>
      </c>
    </row>
    <row r="2019" spans="1:18" x14ac:dyDescent="0.3">
      <c r="A2019" s="10">
        <v>5</v>
      </c>
      <c r="B2019" s="10">
        <v>1</v>
      </c>
      <c r="E2019" t="str">
        <f>IF(C2019="",Options!$A$3,IF(D2019="",Options!$A$4,Options!$A$5))</f>
        <v>Klasse</v>
      </c>
      <c r="F2019" t="str" cm="1">
        <f t="array" ref="F2019">IF(E2019=Options!$A$3,"",IF(E2019=Options!$A$4,INDEX(Verband!$E$2:$E$179,MATCH(1,(A2019=Verband!$A$2:$A$179) * (Species!B2019=Verband!$B$2:$B$179) * (Species!C2019=Verband!$C$2:$C$179),0)),IF(E2019=Options!$A$5,INDEX(Assoziation!$F$2:$F$96,MATCH(1,(A2019=Assoziation!$A$2:$A$96) * (Species!B2019=Assoziation!$B$2:$B$96) * (Species!C2019=Assoziation!$C$2:$C$96) * (Species!D2019=Assoziation!$D$2:$D$96),0)),"")))</f>
        <v/>
      </c>
      <c r="G2019" t="str" cm="1">
        <f t="array" ref="G2019">IF(E2019=Options!$A$3,INDEX(Klasse!$D$2:$D$42,MATCH(1,(A2019=Klasse!$A$2:$A$42) * (Species!B2019=Klasse!$B$2:$B$42),0)),IF(E2019=Options!$A$4,INDEX(Verband!$F$2:$F$179,MATCH(1,(A2019=Verband!$A$2:$A$179) * (Species!B2019=Verband!$B$2:$B$179) * (Species!C2019=Verband!$C$2:$C$179),0)),IF(E2019=Options!$A$5,INDEX(Assoziation!$G$2:$G$96,MATCH(1,(A2019=Assoziation!$A$2:$A$96) * (Species!B2019=Assoziation!$B$2:$B$96) * (Species!C2019=Assoziation!$C$2:$C$96) * (Species!D2019=Assoziation!$D$2:$D$96),0)),"")))</f>
        <v>Krautsäume</v>
      </c>
      <c r="H2019" s="10" t="s">
        <v>1866</v>
      </c>
      <c r="I2019" s="10">
        <v>0</v>
      </c>
      <c r="J2019" s="10">
        <v>0</v>
      </c>
      <c r="K2019" s="10">
        <v>0</v>
      </c>
      <c r="L2019" t="str">
        <f t="shared" si="174"/>
        <v>Calamintha</v>
      </c>
      <c r="M2019" t="str">
        <f t="shared" si="175"/>
        <v/>
      </c>
      <c r="N2019" t="str">
        <f t="shared" si="176"/>
        <v/>
      </c>
      <c r="O2019" t="str">
        <f t="shared" si="173"/>
        <v>Genus</v>
      </c>
      <c r="P2019" t="str">
        <f t="shared" si="177"/>
        <v/>
      </c>
      <c r="Q2019" t="str">
        <f>LOOKUP(A2019,Formation!$A$2:$A$10,Formation!$B$2:$B$10)</f>
        <v>Krautsäume, Hochstaudenfluren und Gebüsche</v>
      </c>
      <c r="R2019" t="str" cm="1">
        <f t="array" ref="R2019">INDEX(Klasse!$D$2:$D$42,MATCH(1,(A2019=Klasse!$A$2:$A$42) * (Species!B2019=Klasse!$B$2:$B$42),0))</f>
        <v>Krautsäume</v>
      </c>
    </row>
    <row r="2020" spans="1:18" x14ac:dyDescent="0.3">
      <c r="A2020" s="10">
        <v>5</v>
      </c>
      <c r="B2020" s="10">
        <v>1</v>
      </c>
      <c r="E2020" t="str">
        <f>IF(C2020="",Options!$A$3,IF(D2020="",Options!$A$4,Options!$A$5))</f>
        <v>Klasse</v>
      </c>
      <c r="F2020" t="str" cm="1">
        <f t="array" ref="F2020">IF(E2020=Options!$A$3,"",IF(E2020=Options!$A$4,INDEX(Verband!$E$2:$E$179,MATCH(1,(A2020=Verband!$A$2:$A$179) * (Species!B2020=Verband!$B$2:$B$179) * (Species!C2020=Verband!$C$2:$C$179),0)),IF(E2020=Options!$A$5,INDEX(Assoziation!$F$2:$F$96,MATCH(1,(A2020=Assoziation!$A$2:$A$96) * (Species!B2020=Assoziation!$B$2:$B$96) * (Species!C2020=Assoziation!$C$2:$C$96) * (Species!D2020=Assoziation!$D$2:$D$96),0)),"")))</f>
        <v/>
      </c>
      <c r="G2020" t="str" cm="1">
        <f t="array" ref="G2020">IF(E2020=Options!$A$3,INDEX(Klasse!$D$2:$D$42,MATCH(1,(A2020=Klasse!$A$2:$A$42) * (Species!B2020=Klasse!$B$2:$B$42),0)),IF(E2020=Options!$A$4,INDEX(Verband!$F$2:$F$179,MATCH(1,(A2020=Verband!$A$2:$A$179) * (Species!B2020=Verband!$B$2:$B$179) * (Species!C2020=Verband!$C$2:$C$179),0)),IF(E2020=Options!$A$5,INDEX(Assoziation!$G$2:$G$96,MATCH(1,(A2020=Assoziation!$A$2:$A$96) * (Species!B2020=Assoziation!$B$2:$B$96) * (Species!C2020=Assoziation!$C$2:$C$96) * (Species!D2020=Assoziation!$D$2:$D$96),0)),"")))</f>
        <v>Krautsäume</v>
      </c>
      <c r="H2020" s="10" t="s">
        <v>1867</v>
      </c>
      <c r="I2020" s="10">
        <v>0</v>
      </c>
      <c r="J2020" s="10">
        <v>0</v>
      </c>
      <c r="K2020" s="10">
        <v>0</v>
      </c>
      <c r="L2020" t="str">
        <f t="shared" si="174"/>
        <v xml:space="preserve">Campanula </v>
      </c>
      <c r="M2020" t="str">
        <f t="shared" si="175"/>
        <v xml:space="preserve"> rapunculoides</v>
      </c>
      <c r="N2020" t="str">
        <f t="shared" si="176"/>
        <v/>
      </c>
      <c r="O2020" t="str">
        <f t="shared" si="173"/>
        <v>Species</v>
      </c>
      <c r="P2020" t="str">
        <f t="shared" si="177"/>
        <v>L.</v>
      </c>
      <c r="Q2020" t="str">
        <f>LOOKUP(A2020,Formation!$A$2:$A$10,Formation!$B$2:$B$10)</f>
        <v>Krautsäume, Hochstaudenfluren und Gebüsche</v>
      </c>
      <c r="R2020" t="str" cm="1">
        <f t="array" ref="R2020">INDEX(Klasse!$D$2:$D$42,MATCH(1,(A2020=Klasse!$A$2:$A$42) * (Species!B2020=Klasse!$B$2:$B$42),0))</f>
        <v>Krautsäume</v>
      </c>
    </row>
    <row r="2021" spans="1:18" x14ac:dyDescent="0.3">
      <c r="A2021" s="10">
        <v>5</v>
      </c>
      <c r="B2021" s="10">
        <v>1</v>
      </c>
      <c r="E2021" t="str">
        <f>IF(C2021="",Options!$A$3,IF(D2021="",Options!$A$4,Options!$A$5))</f>
        <v>Klasse</v>
      </c>
      <c r="F2021" t="str" cm="1">
        <f t="array" ref="F2021">IF(E2021=Options!$A$3,"",IF(E2021=Options!$A$4,INDEX(Verband!$E$2:$E$179,MATCH(1,(A2021=Verband!$A$2:$A$179) * (Species!B2021=Verband!$B$2:$B$179) * (Species!C2021=Verband!$C$2:$C$179),0)),IF(E2021=Options!$A$5,INDEX(Assoziation!$F$2:$F$96,MATCH(1,(A2021=Assoziation!$A$2:$A$96) * (Species!B2021=Assoziation!$B$2:$B$96) * (Species!C2021=Assoziation!$C$2:$C$96) * (Species!D2021=Assoziation!$D$2:$D$96),0)),"")))</f>
        <v/>
      </c>
      <c r="G2021" t="str" cm="1">
        <f t="array" ref="G2021">IF(E2021=Options!$A$3,INDEX(Klasse!$D$2:$D$42,MATCH(1,(A2021=Klasse!$A$2:$A$42) * (Species!B2021=Klasse!$B$2:$B$42),0)),IF(E2021=Options!$A$4,INDEX(Verband!$F$2:$F$179,MATCH(1,(A2021=Verband!$A$2:$A$179) * (Species!B2021=Verband!$B$2:$B$179) * (Species!C2021=Verband!$C$2:$C$179),0)),IF(E2021=Options!$A$5,INDEX(Assoziation!$G$2:$G$96,MATCH(1,(A2021=Assoziation!$A$2:$A$96) * (Species!B2021=Assoziation!$B$2:$B$96) * (Species!C2021=Assoziation!$C$2:$C$96) * (Species!D2021=Assoziation!$D$2:$D$96),0)),"")))</f>
        <v>Krautsäume</v>
      </c>
      <c r="H2021" s="10" t="s">
        <v>1868</v>
      </c>
      <c r="I2021" s="10">
        <v>0</v>
      </c>
      <c r="J2021" s="10">
        <v>0</v>
      </c>
      <c r="K2021" s="10">
        <v>0</v>
      </c>
      <c r="L2021" t="str">
        <f t="shared" si="174"/>
        <v xml:space="preserve">Campanula </v>
      </c>
      <c r="M2021" t="str">
        <f t="shared" si="175"/>
        <v xml:space="preserve"> trachelium</v>
      </c>
      <c r="N2021" t="str">
        <f t="shared" si="176"/>
        <v/>
      </c>
      <c r="O2021" t="str">
        <f t="shared" si="173"/>
        <v>Species</v>
      </c>
      <c r="P2021" t="str">
        <f t="shared" si="177"/>
        <v>L.</v>
      </c>
      <c r="Q2021" t="str">
        <f>LOOKUP(A2021,Formation!$A$2:$A$10,Formation!$B$2:$B$10)</f>
        <v>Krautsäume, Hochstaudenfluren und Gebüsche</v>
      </c>
      <c r="R2021" t="str" cm="1">
        <f t="array" ref="R2021">INDEX(Klasse!$D$2:$D$42,MATCH(1,(A2021=Klasse!$A$2:$A$42) * (Species!B2021=Klasse!$B$2:$B$42),0))</f>
        <v>Krautsäume</v>
      </c>
    </row>
    <row r="2022" spans="1:18" x14ac:dyDescent="0.3">
      <c r="A2022" s="10">
        <v>5</v>
      </c>
      <c r="B2022" s="10">
        <v>1</v>
      </c>
      <c r="E2022" t="str">
        <f>IF(C2022="",Options!$A$3,IF(D2022="",Options!$A$4,Options!$A$5))</f>
        <v>Klasse</v>
      </c>
      <c r="F2022" t="str" cm="1">
        <f t="array" ref="F2022">IF(E2022=Options!$A$3,"",IF(E2022=Options!$A$4,INDEX(Verband!$E$2:$E$179,MATCH(1,(A2022=Verband!$A$2:$A$179) * (Species!B2022=Verband!$B$2:$B$179) * (Species!C2022=Verband!$C$2:$C$179),0)),IF(E2022=Options!$A$5,INDEX(Assoziation!$F$2:$F$96,MATCH(1,(A2022=Assoziation!$A$2:$A$96) * (Species!B2022=Assoziation!$B$2:$B$96) * (Species!C2022=Assoziation!$C$2:$C$96) * (Species!D2022=Assoziation!$D$2:$D$96),0)),"")))</f>
        <v/>
      </c>
      <c r="G2022" t="str" cm="1">
        <f t="array" ref="G2022">IF(E2022=Options!$A$3,INDEX(Klasse!$D$2:$D$42,MATCH(1,(A2022=Klasse!$A$2:$A$42) * (Species!B2022=Klasse!$B$2:$B$42),0)),IF(E2022=Options!$A$4,INDEX(Verband!$F$2:$F$179,MATCH(1,(A2022=Verband!$A$2:$A$179) * (Species!B2022=Verband!$B$2:$B$179) * (Species!C2022=Verband!$C$2:$C$179),0)),IF(E2022=Options!$A$5,INDEX(Assoziation!$G$2:$G$96,MATCH(1,(A2022=Assoziation!$A$2:$A$96) * (Species!B2022=Assoziation!$B$2:$B$96) * (Species!C2022=Assoziation!$C$2:$C$96) * (Species!D2022=Assoziation!$D$2:$D$96),0)),"")))</f>
        <v>Krautsäume</v>
      </c>
      <c r="H2022" s="10" t="s">
        <v>1869</v>
      </c>
      <c r="I2022" s="10">
        <v>0</v>
      </c>
      <c r="J2022" s="10">
        <v>0</v>
      </c>
      <c r="K2022" s="10">
        <v>0</v>
      </c>
      <c r="L2022" t="str">
        <f t="shared" si="174"/>
        <v xml:space="preserve">Carex </v>
      </c>
      <c r="M2022" t="str">
        <f t="shared" si="175"/>
        <v xml:space="preserve"> muricata</v>
      </c>
      <c r="N2022" t="str">
        <f t="shared" si="176"/>
        <v/>
      </c>
      <c r="O2022" t="str">
        <f t="shared" si="173"/>
        <v>aggr</v>
      </c>
      <c r="P2022" t="str">
        <f t="shared" si="177"/>
        <v/>
      </c>
      <c r="Q2022" t="str">
        <f>LOOKUP(A2022,Formation!$A$2:$A$10,Formation!$B$2:$B$10)</f>
        <v>Krautsäume, Hochstaudenfluren und Gebüsche</v>
      </c>
      <c r="R2022" t="str" cm="1">
        <f t="array" ref="R2022">INDEX(Klasse!$D$2:$D$42,MATCH(1,(A2022=Klasse!$A$2:$A$42) * (Species!B2022=Klasse!$B$2:$B$42),0))</f>
        <v>Krautsäume</v>
      </c>
    </row>
    <row r="2023" spans="1:18" x14ac:dyDescent="0.3">
      <c r="A2023" s="10">
        <v>5</v>
      </c>
      <c r="B2023" s="10">
        <v>1</v>
      </c>
      <c r="E2023" t="str">
        <f>IF(C2023="",Options!$A$3,IF(D2023="",Options!$A$4,Options!$A$5))</f>
        <v>Klasse</v>
      </c>
      <c r="F2023" t="str" cm="1">
        <f t="array" ref="F2023">IF(E2023=Options!$A$3,"",IF(E2023=Options!$A$4,INDEX(Verband!$E$2:$E$179,MATCH(1,(A2023=Verband!$A$2:$A$179) * (Species!B2023=Verband!$B$2:$B$179) * (Species!C2023=Verband!$C$2:$C$179),0)),IF(E2023=Options!$A$5,INDEX(Assoziation!$F$2:$F$96,MATCH(1,(A2023=Assoziation!$A$2:$A$96) * (Species!B2023=Assoziation!$B$2:$B$96) * (Species!C2023=Assoziation!$C$2:$C$96) * (Species!D2023=Assoziation!$D$2:$D$96),0)),"")))</f>
        <v/>
      </c>
      <c r="G2023" t="str" cm="1">
        <f t="array" ref="G2023">IF(E2023=Options!$A$3,INDEX(Klasse!$D$2:$D$42,MATCH(1,(A2023=Klasse!$A$2:$A$42) * (Species!B2023=Klasse!$B$2:$B$42),0)),IF(E2023=Options!$A$4,INDEX(Verband!$F$2:$F$179,MATCH(1,(A2023=Verband!$A$2:$A$179) * (Species!B2023=Verband!$B$2:$B$179) * (Species!C2023=Verband!$C$2:$C$179),0)),IF(E2023=Options!$A$5,INDEX(Assoziation!$G$2:$G$96,MATCH(1,(A2023=Assoziation!$A$2:$A$96) * (Species!B2023=Assoziation!$B$2:$B$96) * (Species!C2023=Assoziation!$C$2:$C$96) * (Species!D2023=Assoziation!$D$2:$D$96),0)),"")))</f>
        <v>Krautsäume</v>
      </c>
      <c r="H2023" s="10" t="s">
        <v>1870</v>
      </c>
      <c r="I2023" s="10">
        <v>0</v>
      </c>
      <c r="J2023" s="10">
        <v>0</v>
      </c>
      <c r="K2023" s="10">
        <v>0</v>
      </c>
      <c r="L2023" t="str">
        <f t="shared" si="174"/>
        <v>Chaerophyllum</v>
      </c>
      <c r="M2023" t="str">
        <f t="shared" si="175"/>
        <v/>
      </c>
      <c r="N2023" t="str">
        <f t="shared" si="176"/>
        <v/>
      </c>
      <c r="O2023" t="str">
        <f t="shared" si="173"/>
        <v>Genus</v>
      </c>
      <c r="P2023" t="str">
        <f t="shared" si="177"/>
        <v/>
      </c>
      <c r="Q2023" t="str">
        <f>LOOKUP(A2023,Formation!$A$2:$A$10,Formation!$B$2:$B$10)</f>
        <v>Krautsäume, Hochstaudenfluren und Gebüsche</v>
      </c>
      <c r="R2023" t="str" cm="1">
        <f t="array" ref="R2023">INDEX(Klasse!$D$2:$D$42,MATCH(1,(A2023=Klasse!$A$2:$A$42) * (Species!B2023=Klasse!$B$2:$B$42),0))</f>
        <v>Krautsäume</v>
      </c>
    </row>
    <row r="2024" spans="1:18" x14ac:dyDescent="0.3">
      <c r="A2024" s="10">
        <v>5</v>
      </c>
      <c r="B2024" s="10">
        <v>1</v>
      </c>
      <c r="E2024" t="str">
        <f>IF(C2024="",Options!$A$3,IF(D2024="",Options!$A$4,Options!$A$5))</f>
        <v>Klasse</v>
      </c>
      <c r="F2024" t="str" cm="1">
        <f t="array" ref="F2024">IF(E2024=Options!$A$3,"",IF(E2024=Options!$A$4,INDEX(Verband!$E$2:$E$179,MATCH(1,(A2024=Verband!$A$2:$A$179) * (Species!B2024=Verband!$B$2:$B$179) * (Species!C2024=Verband!$C$2:$C$179),0)),IF(E2024=Options!$A$5,INDEX(Assoziation!$F$2:$F$96,MATCH(1,(A2024=Assoziation!$A$2:$A$96) * (Species!B2024=Assoziation!$B$2:$B$96) * (Species!C2024=Assoziation!$C$2:$C$96) * (Species!D2024=Assoziation!$D$2:$D$96),0)),"")))</f>
        <v/>
      </c>
      <c r="G2024" t="str" cm="1">
        <f t="array" ref="G2024">IF(E2024=Options!$A$3,INDEX(Klasse!$D$2:$D$42,MATCH(1,(A2024=Klasse!$A$2:$A$42) * (Species!B2024=Klasse!$B$2:$B$42),0)),IF(E2024=Options!$A$4,INDEX(Verband!$F$2:$F$179,MATCH(1,(A2024=Verband!$A$2:$A$179) * (Species!B2024=Verband!$B$2:$B$179) * (Species!C2024=Verband!$C$2:$C$179),0)),IF(E2024=Options!$A$5,INDEX(Assoziation!$G$2:$G$96,MATCH(1,(A2024=Assoziation!$A$2:$A$96) * (Species!B2024=Assoziation!$B$2:$B$96) * (Species!C2024=Assoziation!$C$2:$C$96) * (Species!D2024=Assoziation!$D$2:$D$96),0)),"")))</f>
        <v>Krautsäume</v>
      </c>
      <c r="H2024" s="10" t="s">
        <v>1871</v>
      </c>
      <c r="I2024" s="10">
        <v>0</v>
      </c>
      <c r="J2024" s="10">
        <v>0</v>
      </c>
      <c r="K2024" s="10">
        <v>0</v>
      </c>
      <c r="L2024" t="str">
        <f t="shared" si="174"/>
        <v xml:space="preserve">Chelidonium </v>
      </c>
      <c r="M2024" t="str">
        <f t="shared" si="175"/>
        <v xml:space="preserve"> majus</v>
      </c>
      <c r="N2024" t="str">
        <f t="shared" si="176"/>
        <v/>
      </c>
      <c r="O2024" t="str">
        <f t="shared" si="173"/>
        <v>Species</v>
      </c>
      <c r="P2024" t="str">
        <f t="shared" si="177"/>
        <v>L.</v>
      </c>
      <c r="Q2024" t="str">
        <f>LOOKUP(A2024,Formation!$A$2:$A$10,Formation!$B$2:$B$10)</f>
        <v>Krautsäume, Hochstaudenfluren und Gebüsche</v>
      </c>
      <c r="R2024" t="str" cm="1">
        <f t="array" ref="R2024">INDEX(Klasse!$D$2:$D$42,MATCH(1,(A2024=Klasse!$A$2:$A$42) * (Species!B2024=Klasse!$B$2:$B$42),0))</f>
        <v>Krautsäume</v>
      </c>
    </row>
    <row r="2025" spans="1:18" x14ac:dyDescent="0.3">
      <c r="A2025" s="10">
        <v>5</v>
      </c>
      <c r="B2025" s="10">
        <v>1</v>
      </c>
      <c r="E2025" t="str">
        <f>IF(C2025="",Options!$A$3,IF(D2025="",Options!$A$4,Options!$A$5))</f>
        <v>Klasse</v>
      </c>
      <c r="F2025" t="str" cm="1">
        <f t="array" ref="F2025">IF(E2025=Options!$A$3,"",IF(E2025=Options!$A$4,INDEX(Verband!$E$2:$E$179,MATCH(1,(A2025=Verband!$A$2:$A$179) * (Species!B2025=Verband!$B$2:$B$179) * (Species!C2025=Verband!$C$2:$C$179),0)),IF(E2025=Options!$A$5,INDEX(Assoziation!$F$2:$F$96,MATCH(1,(A2025=Assoziation!$A$2:$A$96) * (Species!B2025=Assoziation!$B$2:$B$96) * (Species!C2025=Assoziation!$C$2:$C$96) * (Species!D2025=Assoziation!$D$2:$D$96),0)),"")))</f>
        <v/>
      </c>
      <c r="G2025" t="str" cm="1">
        <f t="array" ref="G2025">IF(E2025=Options!$A$3,INDEX(Klasse!$D$2:$D$42,MATCH(1,(A2025=Klasse!$A$2:$A$42) * (Species!B2025=Klasse!$B$2:$B$42),0)),IF(E2025=Options!$A$4,INDEX(Verband!$F$2:$F$179,MATCH(1,(A2025=Verband!$A$2:$A$179) * (Species!B2025=Verband!$B$2:$B$179) * (Species!C2025=Verband!$C$2:$C$179),0)),IF(E2025=Options!$A$5,INDEX(Assoziation!$G$2:$G$96,MATCH(1,(A2025=Assoziation!$A$2:$A$96) * (Species!B2025=Assoziation!$B$2:$B$96) * (Species!C2025=Assoziation!$C$2:$C$96) * (Species!D2025=Assoziation!$D$2:$D$96),0)),"")))</f>
        <v>Krautsäume</v>
      </c>
      <c r="H2025" s="10" t="s">
        <v>1872</v>
      </c>
      <c r="I2025" s="10">
        <v>0</v>
      </c>
      <c r="J2025" s="10">
        <v>0</v>
      </c>
      <c r="K2025" s="10">
        <v>0</v>
      </c>
      <c r="L2025" t="str">
        <f t="shared" si="174"/>
        <v xml:space="preserve">Clinopodium </v>
      </c>
      <c r="M2025" t="str">
        <f t="shared" si="175"/>
        <v xml:space="preserve"> vulgare</v>
      </c>
      <c r="N2025" t="str">
        <f t="shared" si="176"/>
        <v/>
      </c>
      <c r="O2025" t="str">
        <f t="shared" si="173"/>
        <v>Species</v>
      </c>
      <c r="P2025" t="str">
        <f t="shared" si="177"/>
        <v>L.</v>
      </c>
      <c r="Q2025" t="str">
        <f>LOOKUP(A2025,Formation!$A$2:$A$10,Formation!$B$2:$B$10)</f>
        <v>Krautsäume, Hochstaudenfluren und Gebüsche</v>
      </c>
      <c r="R2025" t="str" cm="1">
        <f t="array" ref="R2025">INDEX(Klasse!$D$2:$D$42,MATCH(1,(A2025=Klasse!$A$2:$A$42) * (Species!B2025=Klasse!$B$2:$B$42),0))</f>
        <v>Krautsäume</v>
      </c>
    </row>
    <row r="2026" spans="1:18" x14ac:dyDescent="0.3">
      <c r="A2026" s="10">
        <v>5</v>
      </c>
      <c r="B2026" s="10">
        <v>1</v>
      </c>
      <c r="E2026" t="str">
        <f>IF(C2026="",Options!$A$3,IF(D2026="",Options!$A$4,Options!$A$5))</f>
        <v>Klasse</v>
      </c>
      <c r="F2026" t="str" cm="1">
        <f t="array" ref="F2026">IF(E2026=Options!$A$3,"",IF(E2026=Options!$A$4,INDEX(Verband!$E$2:$E$179,MATCH(1,(A2026=Verband!$A$2:$A$179) * (Species!B2026=Verband!$B$2:$B$179) * (Species!C2026=Verband!$C$2:$C$179),0)),IF(E2026=Options!$A$5,INDEX(Assoziation!$F$2:$F$96,MATCH(1,(A2026=Assoziation!$A$2:$A$96) * (Species!B2026=Assoziation!$B$2:$B$96) * (Species!C2026=Assoziation!$C$2:$C$96) * (Species!D2026=Assoziation!$D$2:$D$96),0)),"")))</f>
        <v/>
      </c>
      <c r="G2026" t="str" cm="1">
        <f t="array" ref="G2026">IF(E2026=Options!$A$3,INDEX(Klasse!$D$2:$D$42,MATCH(1,(A2026=Klasse!$A$2:$A$42) * (Species!B2026=Klasse!$B$2:$B$42),0)),IF(E2026=Options!$A$4,INDEX(Verband!$F$2:$F$179,MATCH(1,(A2026=Verband!$A$2:$A$179) * (Species!B2026=Verband!$B$2:$B$179) * (Species!C2026=Verband!$C$2:$C$179),0)),IF(E2026=Options!$A$5,INDEX(Assoziation!$G$2:$G$96,MATCH(1,(A2026=Assoziation!$A$2:$A$96) * (Species!B2026=Assoziation!$B$2:$B$96) * (Species!C2026=Assoziation!$C$2:$C$96) * (Species!D2026=Assoziation!$D$2:$D$96),0)),"")))</f>
        <v>Krautsäume</v>
      </c>
      <c r="H2026" s="10" t="s">
        <v>1873</v>
      </c>
      <c r="I2026" s="10">
        <v>0</v>
      </c>
      <c r="J2026" s="10">
        <v>0</v>
      </c>
      <c r="K2026" s="10">
        <v>0</v>
      </c>
      <c r="L2026" t="str">
        <f t="shared" si="174"/>
        <v>Cruciata</v>
      </c>
      <c r="M2026" t="str">
        <f t="shared" si="175"/>
        <v/>
      </c>
      <c r="N2026" t="str">
        <f t="shared" si="176"/>
        <v/>
      </c>
      <c r="O2026" t="str">
        <f t="shared" si="173"/>
        <v>Genus</v>
      </c>
      <c r="P2026" t="str">
        <f t="shared" si="177"/>
        <v/>
      </c>
      <c r="Q2026" t="str">
        <f>LOOKUP(A2026,Formation!$A$2:$A$10,Formation!$B$2:$B$10)</f>
        <v>Krautsäume, Hochstaudenfluren und Gebüsche</v>
      </c>
      <c r="R2026" t="str" cm="1">
        <f t="array" ref="R2026">INDEX(Klasse!$D$2:$D$42,MATCH(1,(A2026=Klasse!$A$2:$A$42) * (Species!B2026=Klasse!$B$2:$B$42),0))</f>
        <v>Krautsäume</v>
      </c>
    </row>
    <row r="2027" spans="1:18" x14ac:dyDescent="0.3">
      <c r="A2027" s="10">
        <v>5</v>
      </c>
      <c r="B2027" s="10">
        <v>1</v>
      </c>
      <c r="E2027" t="str">
        <f>IF(C2027="",Options!$A$3,IF(D2027="",Options!$A$4,Options!$A$5))</f>
        <v>Klasse</v>
      </c>
      <c r="F2027" t="str" cm="1">
        <f t="array" ref="F2027">IF(E2027=Options!$A$3,"",IF(E2027=Options!$A$4,INDEX(Verband!$E$2:$E$179,MATCH(1,(A2027=Verband!$A$2:$A$179) * (Species!B2027=Verband!$B$2:$B$179) * (Species!C2027=Verband!$C$2:$C$179),0)),IF(E2027=Options!$A$5,INDEX(Assoziation!$F$2:$F$96,MATCH(1,(A2027=Assoziation!$A$2:$A$96) * (Species!B2027=Assoziation!$B$2:$B$96) * (Species!C2027=Assoziation!$C$2:$C$96) * (Species!D2027=Assoziation!$D$2:$D$96),0)),"")))</f>
        <v/>
      </c>
      <c r="G2027" t="str" cm="1">
        <f t="array" ref="G2027">IF(E2027=Options!$A$3,INDEX(Klasse!$D$2:$D$42,MATCH(1,(A2027=Klasse!$A$2:$A$42) * (Species!B2027=Klasse!$B$2:$B$42),0)),IF(E2027=Options!$A$4,INDEX(Verband!$F$2:$F$179,MATCH(1,(A2027=Verband!$A$2:$A$179) * (Species!B2027=Verband!$B$2:$B$179) * (Species!C2027=Verband!$C$2:$C$179),0)),IF(E2027=Options!$A$5,INDEX(Assoziation!$G$2:$G$96,MATCH(1,(A2027=Assoziation!$A$2:$A$96) * (Species!B2027=Assoziation!$B$2:$B$96) * (Species!C2027=Assoziation!$C$2:$C$96) * (Species!D2027=Assoziation!$D$2:$D$96),0)),"")))</f>
        <v>Krautsäume</v>
      </c>
      <c r="H2027" s="10" t="s">
        <v>1874</v>
      </c>
      <c r="I2027" s="10">
        <v>0</v>
      </c>
      <c r="J2027" s="10">
        <v>0</v>
      </c>
      <c r="K2027" s="10">
        <v>0</v>
      </c>
      <c r="L2027" t="str">
        <f t="shared" si="174"/>
        <v xml:space="preserve">Epilobium </v>
      </c>
      <c r="M2027" t="str">
        <f t="shared" si="175"/>
        <v xml:space="preserve"> parviflorum</v>
      </c>
      <c r="N2027" t="str">
        <f t="shared" si="176"/>
        <v/>
      </c>
      <c r="O2027" t="str">
        <f t="shared" si="173"/>
        <v>Species</v>
      </c>
      <c r="P2027" t="str">
        <f t="shared" si="177"/>
        <v>Schreb.</v>
      </c>
      <c r="Q2027" t="str">
        <f>LOOKUP(A2027,Formation!$A$2:$A$10,Formation!$B$2:$B$10)</f>
        <v>Krautsäume, Hochstaudenfluren und Gebüsche</v>
      </c>
      <c r="R2027" t="str" cm="1">
        <f t="array" ref="R2027">INDEX(Klasse!$D$2:$D$42,MATCH(1,(A2027=Klasse!$A$2:$A$42) * (Species!B2027=Klasse!$B$2:$B$42),0))</f>
        <v>Krautsäume</v>
      </c>
    </row>
    <row r="2028" spans="1:18" x14ac:dyDescent="0.3">
      <c r="A2028" s="10">
        <v>5</v>
      </c>
      <c r="B2028" s="10">
        <v>1</v>
      </c>
      <c r="E2028" t="str">
        <f>IF(C2028="",Options!$A$3,IF(D2028="",Options!$A$4,Options!$A$5))</f>
        <v>Klasse</v>
      </c>
      <c r="F2028" t="str" cm="1">
        <f t="array" ref="F2028">IF(E2028=Options!$A$3,"",IF(E2028=Options!$A$4,INDEX(Verband!$E$2:$E$179,MATCH(1,(A2028=Verband!$A$2:$A$179) * (Species!B2028=Verband!$B$2:$B$179) * (Species!C2028=Verband!$C$2:$C$179),0)),IF(E2028=Options!$A$5,INDEX(Assoziation!$F$2:$F$96,MATCH(1,(A2028=Assoziation!$A$2:$A$96) * (Species!B2028=Assoziation!$B$2:$B$96) * (Species!C2028=Assoziation!$C$2:$C$96) * (Species!D2028=Assoziation!$D$2:$D$96),0)),"")))</f>
        <v/>
      </c>
      <c r="G2028" t="str" cm="1">
        <f t="array" ref="G2028">IF(E2028=Options!$A$3,INDEX(Klasse!$D$2:$D$42,MATCH(1,(A2028=Klasse!$A$2:$A$42) * (Species!B2028=Klasse!$B$2:$B$42),0)),IF(E2028=Options!$A$4,INDEX(Verband!$F$2:$F$179,MATCH(1,(A2028=Verband!$A$2:$A$179) * (Species!B2028=Verband!$B$2:$B$179) * (Species!C2028=Verband!$C$2:$C$179),0)),IF(E2028=Options!$A$5,INDEX(Assoziation!$G$2:$G$96,MATCH(1,(A2028=Assoziation!$A$2:$A$96) * (Species!B2028=Assoziation!$B$2:$B$96) * (Species!C2028=Assoziation!$C$2:$C$96) * (Species!D2028=Assoziation!$D$2:$D$96),0)),"")))</f>
        <v>Krautsäume</v>
      </c>
      <c r="H2028" s="10" t="s">
        <v>1875</v>
      </c>
      <c r="I2028" s="10">
        <v>0</v>
      </c>
      <c r="J2028" s="10">
        <v>0</v>
      </c>
      <c r="K2028" s="10">
        <v>0</v>
      </c>
      <c r="L2028" t="str">
        <f t="shared" si="174"/>
        <v xml:space="preserve">Eupatorium </v>
      </c>
      <c r="M2028" t="str">
        <f t="shared" si="175"/>
        <v xml:space="preserve"> cannabinum</v>
      </c>
      <c r="N2028" t="str">
        <f t="shared" si="176"/>
        <v/>
      </c>
      <c r="O2028" t="str">
        <f t="shared" si="173"/>
        <v>Species</v>
      </c>
      <c r="P2028" t="str">
        <f t="shared" si="177"/>
        <v>L.</v>
      </c>
      <c r="Q2028" t="str">
        <f>LOOKUP(A2028,Formation!$A$2:$A$10,Formation!$B$2:$B$10)</f>
        <v>Krautsäume, Hochstaudenfluren und Gebüsche</v>
      </c>
      <c r="R2028" t="str" cm="1">
        <f t="array" ref="R2028">INDEX(Klasse!$D$2:$D$42,MATCH(1,(A2028=Klasse!$A$2:$A$42) * (Species!B2028=Klasse!$B$2:$B$42),0))</f>
        <v>Krautsäume</v>
      </c>
    </row>
    <row r="2029" spans="1:18" x14ac:dyDescent="0.3">
      <c r="A2029" s="10">
        <v>5</v>
      </c>
      <c r="B2029" s="10">
        <v>1</v>
      </c>
      <c r="E2029" t="str">
        <f>IF(C2029="",Options!$A$3,IF(D2029="",Options!$A$4,Options!$A$5))</f>
        <v>Klasse</v>
      </c>
      <c r="F2029" t="str" cm="1">
        <f t="array" ref="F2029">IF(E2029=Options!$A$3,"",IF(E2029=Options!$A$4,INDEX(Verband!$E$2:$E$179,MATCH(1,(A2029=Verband!$A$2:$A$179) * (Species!B2029=Verband!$B$2:$B$179) * (Species!C2029=Verband!$C$2:$C$179),0)),IF(E2029=Options!$A$5,INDEX(Assoziation!$F$2:$F$96,MATCH(1,(A2029=Assoziation!$A$2:$A$96) * (Species!B2029=Assoziation!$B$2:$B$96) * (Species!C2029=Assoziation!$C$2:$C$96) * (Species!D2029=Assoziation!$D$2:$D$96),0)),"")))</f>
        <v/>
      </c>
      <c r="G2029" t="str" cm="1">
        <f t="array" ref="G2029">IF(E2029=Options!$A$3,INDEX(Klasse!$D$2:$D$42,MATCH(1,(A2029=Klasse!$A$2:$A$42) * (Species!B2029=Klasse!$B$2:$B$42),0)),IF(E2029=Options!$A$4,INDEX(Verband!$F$2:$F$179,MATCH(1,(A2029=Verband!$A$2:$A$179) * (Species!B2029=Verband!$B$2:$B$179) * (Species!C2029=Verband!$C$2:$C$179),0)),IF(E2029=Options!$A$5,INDEX(Assoziation!$G$2:$G$96,MATCH(1,(A2029=Assoziation!$A$2:$A$96) * (Species!B2029=Assoziation!$B$2:$B$96) * (Species!C2029=Assoziation!$C$2:$C$96) * (Species!D2029=Assoziation!$D$2:$D$96),0)),"")))</f>
        <v>Krautsäume</v>
      </c>
      <c r="H2029" s="10" t="s">
        <v>1876</v>
      </c>
      <c r="I2029" s="10">
        <v>0</v>
      </c>
      <c r="J2029" s="10">
        <v>0</v>
      </c>
      <c r="K2029" s="10">
        <v>0</v>
      </c>
      <c r="L2029" t="str">
        <f t="shared" si="174"/>
        <v>Fragaria</v>
      </c>
      <c r="M2029" t="str">
        <f t="shared" si="175"/>
        <v/>
      </c>
      <c r="N2029" t="str">
        <f t="shared" si="176"/>
        <v/>
      </c>
      <c r="O2029" t="str">
        <f t="shared" si="173"/>
        <v>Genus</v>
      </c>
      <c r="P2029" t="str">
        <f t="shared" si="177"/>
        <v/>
      </c>
      <c r="Q2029" t="str">
        <f>LOOKUP(A2029,Formation!$A$2:$A$10,Formation!$B$2:$B$10)</f>
        <v>Krautsäume, Hochstaudenfluren und Gebüsche</v>
      </c>
      <c r="R2029" t="str" cm="1">
        <f t="array" ref="R2029">INDEX(Klasse!$D$2:$D$42,MATCH(1,(A2029=Klasse!$A$2:$A$42) * (Species!B2029=Klasse!$B$2:$B$42),0))</f>
        <v>Krautsäume</v>
      </c>
    </row>
    <row r="2030" spans="1:18" x14ac:dyDescent="0.3">
      <c r="A2030" s="10">
        <v>5</v>
      </c>
      <c r="B2030" s="10">
        <v>1</v>
      </c>
      <c r="E2030" t="str">
        <f>IF(C2030="",Options!$A$3,IF(D2030="",Options!$A$4,Options!$A$5))</f>
        <v>Klasse</v>
      </c>
      <c r="F2030" t="str" cm="1">
        <f t="array" ref="F2030">IF(E2030=Options!$A$3,"",IF(E2030=Options!$A$4,INDEX(Verband!$E$2:$E$179,MATCH(1,(A2030=Verband!$A$2:$A$179) * (Species!B2030=Verband!$B$2:$B$179) * (Species!C2030=Verband!$C$2:$C$179),0)),IF(E2030=Options!$A$5,INDEX(Assoziation!$F$2:$F$96,MATCH(1,(A2030=Assoziation!$A$2:$A$96) * (Species!B2030=Assoziation!$B$2:$B$96) * (Species!C2030=Assoziation!$C$2:$C$96) * (Species!D2030=Assoziation!$D$2:$D$96),0)),"")))</f>
        <v/>
      </c>
      <c r="G2030" t="str" cm="1">
        <f t="array" ref="G2030">IF(E2030=Options!$A$3,INDEX(Klasse!$D$2:$D$42,MATCH(1,(A2030=Klasse!$A$2:$A$42) * (Species!B2030=Klasse!$B$2:$B$42),0)),IF(E2030=Options!$A$4,INDEX(Verband!$F$2:$F$179,MATCH(1,(A2030=Verband!$A$2:$A$179) * (Species!B2030=Verband!$B$2:$B$179) * (Species!C2030=Verband!$C$2:$C$179),0)),IF(E2030=Options!$A$5,INDEX(Assoziation!$G$2:$G$96,MATCH(1,(A2030=Assoziation!$A$2:$A$96) * (Species!B2030=Assoziation!$B$2:$B$96) * (Species!C2030=Assoziation!$C$2:$C$96) * (Species!D2030=Assoziation!$D$2:$D$96),0)),"")))</f>
        <v>Krautsäume</v>
      </c>
      <c r="H2030" s="10" t="s">
        <v>1877</v>
      </c>
      <c r="I2030" s="10">
        <v>0</v>
      </c>
      <c r="J2030" s="10">
        <v>0</v>
      </c>
      <c r="K2030" s="10">
        <v>0</v>
      </c>
      <c r="L2030" t="str">
        <f t="shared" si="174"/>
        <v xml:space="preserve">Galium </v>
      </c>
      <c r="M2030" t="str">
        <f t="shared" si="175"/>
        <v xml:space="preserve"> aparine</v>
      </c>
      <c r="N2030" t="str">
        <f t="shared" si="176"/>
        <v/>
      </c>
      <c r="O2030" t="str">
        <f t="shared" si="173"/>
        <v>Species</v>
      </c>
      <c r="P2030" t="str">
        <f t="shared" si="177"/>
        <v>L.</v>
      </c>
      <c r="Q2030" t="str">
        <f>LOOKUP(A2030,Formation!$A$2:$A$10,Formation!$B$2:$B$10)</f>
        <v>Krautsäume, Hochstaudenfluren und Gebüsche</v>
      </c>
      <c r="R2030" t="str" cm="1">
        <f t="array" ref="R2030">INDEX(Klasse!$D$2:$D$42,MATCH(1,(A2030=Klasse!$A$2:$A$42) * (Species!B2030=Klasse!$B$2:$B$42),0))</f>
        <v>Krautsäume</v>
      </c>
    </row>
    <row r="2031" spans="1:18" x14ac:dyDescent="0.3">
      <c r="A2031" s="10">
        <v>5</v>
      </c>
      <c r="B2031" s="10">
        <v>1</v>
      </c>
      <c r="E2031" t="str">
        <f>IF(C2031="",Options!$A$3,IF(D2031="",Options!$A$4,Options!$A$5))</f>
        <v>Klasse</v>
      </c>
      <c r="F2031" t="str" cm="1">
        <f t="array" ref="F2031">IF(E2031=Options!$A$3,"",IF(E2031=Options!$A$4,INDEX(Verband!$E$2:$E$179,MATCH(1,(A2031=Verband!$A$2:$A$179) * (Species!B2031=Verband!$B$2:$B$179) * (Species!C2031=Verband!$C$2:$C$179),0)),IF(E2031=Options!$A$5,INDEX(Assoziation!$F$2:$F$96,MATCH(1,(A2031=Assoziation!$A$2:$A$96) * (Species!B2031=Assoziation!$B$2:$B$96) * (Species!C2031=Assoziation!$C$2:$C$96) * (Species!D2031=Assoziation!$D$2:$D$96),0)),"")))</f>
        <v/>
      </c>
      <c r="G2031" t="str" cm="1">
        <f t="array" ref="G2031">IF(E2031=Options!$A$3,INDEX(Klasse!$D$2:$D$42,MATCH(1,(A2031=Klasse!$A$2:$A$42) * (Species!B2031=Klasse!$B$2:$B$42),0)),IF(E2031=Options!$A$4,INDEX(Verband!$F$2:$F$179,MATCH(1,(A2031=Verband!$A$2:$A$179) * (Species!B2031=Verband!$B$2:$B$179) * (Species!C2031=Verband!$C$2:$C$179),0)),IF(E2031=Options!$A$5,INDEX(Assoziation!$G$2:$G$96,MATCH(1,(A2031=Assoziation!$A$2:$A$96) * (Species!B2031=Assoziation!$B$2:$B$96) * (Species!C2031=Assoziation!$C$2:$C$96) * (Species!D2031=Assoziation!$D$2:$D$96),0)),"")))</f>
        <v>Krautsäume</v>
      </c>
      <c r="H2031" s="10" t="s">
        <v>1878</v>
      </c>
      <c r="I2031" s="10">
        <v>0</v>
      </c>
      <c r="J2031" s="10">
        <v>0</v>
      </c>
      <c r="K2031" s="10">
        <v>0</v>
      </c>
      <c r="L2031" t="str">
        <f t="shared" si="174"/>
        <v xml:space="preserve">Geum </v>
      </c>
      <c r="M2031" t="str">
        <f t="shared" si="175"/>
        <v xml:space="preserve"> urbanum</v>
      </c>
      <c r="N2031" t="str">
        <f t="shared" si="176"/>
        <v/>
      </c>
      <c r="O2031" t="str">
        <f t="shared" si="173"/>
        <v>Species</v>
      </c>
      <c r="P2031" t="str">
        <f t="shared" si="177"/>
        <v>L.</v>
      </c>
      <c r="Q2031" t="str">
        <f>LOOKUP(A2031,Formation!$A$2:$A$10,Formation!$B$2:$B$10)</f>
        <v>Krautsäume, Hochstaudenfluren und Gebüsche</v>
      </c>
      <c r="R2031" t="str" cm="1">
        <f t="array" ref="R2031">INDEX(Klasse!$D$2:$D$42,MATCH(1,(A2031=Klasse!$A$2:$A$42) * (Species!B2031=Klasse!$B$2:$B$42),0))</f>
        <v>Krautsäume</v>
      </c>
    </row>
    <row r="2032" spans="1:18" x14ac:dyDescent="0.3">
      <c r="A2032" s="10">
        <v>5</v>
      </c>
      <c r="B2032" s="10">
        <v>1</v>
      </c>
      <c r="E2032" t="str">
        <f>IF(C2032="",Options!$A$3,IF(D2032="",Options!$A$4,Options!$A$5))</f>
        <v>Klasse</v>
      </c>
      <c r="F2032" t="str" cm="1">
        <f t="array" ref="F2032">IF(E2032=Options!$A$3,"",IF(E2032=Options!$A$4,INDEX(Verband!$E$2:$E$179,MATCH(1,(A2032=Verband!$A$2:$A$179) * (Species!B2032=Verband!$B$2:$B$179) * (Species!C2032=Verband!$C$2:$C$179),0)),IF(E2032=Options!$A$5,INDEX(Assoziation!$F$2:$F$96,MATCH(1,(A2032=Assoziation!$A$2:$A$96) * (Species!B2032=Assoziation!$B$2:$B$96) * (Species!C2032=Assoziation!$C$2:$C$96) * (Species!D2032=Assoziation!$D$2:$D$96),0)),"")))</f>
        <v/>
      </c>
      <c r="G2032" t="str" cm="1">
        <f t="array" ref="G2032">IF(E2032=Options!$A$3,INDEX(Klasse!$D$2:$D$42,MATCH(1,(A2032=Klasse!$A$2:$A$42) * (Species!B2032=Klasse!$B$2:$B$42),0)),IF(E2032=Options!$A$4,INDEX(Verband!$F$2:$F$179,MATCH(1,(A2032=Verband!$A$2:$A$179) * (Species!B2032=Verband!$B$2:$B$179) * (Species!C2032=Verband!$C$2:$C$179),0)),IF(E2032=Options!$A$5,INDEX(Assoziation!$G$2:$G$96,MATCH(1,(A2032=Assoziation!$A$2:$A$96) * (Species!B2032=Assoziation!$B$2:$B$96) * (Species!C2032=Assoziation!$C$2:$C$96) * (Species!D2032=Assoziation!$D$2:$D$96),0)),"")))</f>
        <v>Krautsäume</v>
      </c>
      <c r="H2032" s="10" t="s">
        <v>1879</v>
      </c>
      <c r="I2032" s="10">
        <v>0</v>
      </c>
      <c r="J2032" s="10">
        <v>0</v>
      </c>
      <c r="K2032" s="10">
        <v>0</v>
      </c>
      <c r="L2032" t="str">
        <f t="shared" si="174"/>
        <v xml:space="preserve">Glechoma </v>
      </c>
      <c r="M2032" t="str">
        <f t="shared" si="175"/>
        <v xml:space="preserve"> hederacea</v>
      </c>
      <c r="N2032" t="str">
        <f t="shared" si="176"/>
        <v>hederacea</v>
      </c>
      <c r="O2032" t="str">
        <f t="shared" si="173"/>
        <v>Subspecies</v>
      </c>
      <c r="P2032" t="str">
        <f t="shared" si="177"/>
        <v/>
      </c>
      <c r="Q2032" t="str">
        <f>LOOKUP(A2032,Formation!$A$2:$A$10,Formation!$B$2:$B$10)</f>
        <v>Krautsäume, Hochstaudenfluren und Gebüsche</v>
      </c>
      <c r="R2032" t="str" cm="1">
        <f t="array" ref="R2032">INDEX(Klasse!$D$2:$D$42,MATCH(1,(A2032=Klasse!$A$2:$A$42) * (Species!B2032=Klasse!$B$2:$B$42),0))</f>
        <v>Krautsäume</v>
      </c>
    </row>
    <row r="2033" spans="1:18" x14ac:dyDescent="0.3">
      <c r="A2033" s="10">
        <v>5</v>
      </c>
      <c r="B2033" s="10">
        <v>1</v>
      </c>
      <c r="E2033" t="str">
        <f>IF(C2033="",Options!$A$3,IF(D2033="",Options!$A$4,Options!$A$5))</f>
        <v>Klasse</v>
      </c>
      <c r="F2033" t="str" cm="1">
        <f t="array" ref="F2033">IF(E2033=Options!$A$3,"",IF(E2033=Options!$A$4,INDEX(Verband!$E$2:$E$179,MATCH(1,(A2033=Verband!$A$2:$A$179) * (Species!B2033=Verband!$B$2:$B$179) * (Species!C2033=Verband!$C$2:$C$179),0)),IF(E2033=Options!$A$5,INDEX(Assoziation!$F$2:$F$96,MATCH(1,(A2033=Assoziation!$A$2:$A$96) * (Species!B2033=Assoziation!$B$2:$B$96) * (Species!C2033=Assoziation!$C$2:$C$96) * (Species!D2033=Assoziation!$D$2:$D$96),0)),"")))</f>
        <v/>
      </c>
      <c r="G2033" t="str" cm="1">
        <f t="array" ref="G2033">IF(E2033=Options!$A$3,INDEX(Klasse!$D$2:$D$42,MATCH(1,(A2033=Klasse!$A$2:$A$42) * (Species!B2033=Klasse!$B$2:$B$42),0)),IF(E2033=Options!$A$4,INDEX(Verband!$F$2:$F$179,MATCH(1,(A2033=Verband!$A$2:$A$179) * (Species!B2033=Verband!$B$2:$B$179) * (Species!C2033=Verband!$C$2:$C$179),0)),IF(E2033=Options!$A$5,INDEX(Assoziation!$G$2:$G$96,MATCH(1,(A2033=Assoziation!$A$2:$A$96) * (Species!B2033=Assoziation!$B$2:$B$96) * (Species!C2033=Assoziation!$C$2:$C$96) * (Species!D2033=Assoziation!$D$2:$D$96),0)),"")))</f>
        <v>Krautsäume</v>
      </c>
      <c r="H2033" s="10" t="s">
        <v>1880</v>
      </c>
      <c r="I2033" s="10">
        <v>0</v>
      </c>
      <c r="J2033" s="10">
        <v>0</v>
      </c>
      <c r="K2033" s="10">
        <v>0</v>
      </c>
      <c r="L2033" t="str">
        <f t="shared" si="174"/>
        <v xml:space="preserve">Inula </v>
      </c>
      <c r="M2033" t="str">
        <f t="shared" si="175"/>
        <v xml:space="preserve"> conyzae</v>
      </c>
      <c r="N2033" t="str">
        <f t="shared" si="176"/>
        <v/>
      </c>
      <c r="O2033" t="str">
        <f t="shared" si="173"/>
        <v>Species</v>
      </c>
      <c r="P2033" t="str">
        <f t="shared" si="177"/>
        <v>(Griess.) Meikle</v>
      </c>
      <c r="Q2033" t="str">
        <f>LOOKUP(A2033,Formation!$A$2:$A$10,Formation!$B$2:$B$10)</f>
        <v>Krautsäume, Hochstaudenfluren und Gebüsche</v>
      </c>
      <c r="R2033" t="str" cm="1">
        <f t="array" ref="R2033">INDEX(Klasse!$D$2:$D$42,MATCH(1,(A2033=Klasse!$A$2:$A$42) * (Species!B2033=Klasse!$B$2:$B$42),0))</f>
        <v>Krautsäume</v>
      </c>
    </row>
    <row r="2034" spans="1:18" x14ac:dyDescent="0.3">
      <c r="A2034" s="10">
        <v>5</v>
      </c>
      <c r="B2034" s="10">
        <v>1</v>
      </c>
      <c r="E2034" t="str">
        <f>IF(C2034="",Options!$A$3,IF(D2034="",Options!$A$4,Options!$A$5))</f>
        <v>Klasse</v>
      </c>
      <c r="F2034" t="str" cm="1">
        <f t="array" ref="F2034">IF(E2034=Options!$A$3,"",IF(E2034=Options!$A$4,INDEX(Verband!$E$2:$E$179,MATCH(1,(A2034=Verband!$A$2:$A$179) * (Species!B2034=Verband!$B$2:$B$179) * (Species!C2034=Verband!$C$2:$C$179),0)),IF(E2034=Options!$A$5,INDEX(Assoziation!$F$2:$F$96,MATCH(1,(A2034=Assoziation!$A$2:$A$96) * (Species!B2034=Assoziation!$B$2:$B$96) * (Species!C2034=Assoziation!$C$2:$C$96) * (Species!D2034=Assoziation!$D$2:$D$96),0)),"")))</f>
        <v/>
      </c>
      <c r="G2034" t="str" cm="1">
        <f t="array" ref="G2034">IF(E2034=Options!$A$3,INDEX(Klasse!$D$2:$D$42,MATCH(1,(A2034=Klasse!$A$2:$A$42) * (Species!B2034=Klasse!$B$2:$B$42),0)),IF(E2034=Options!$A$4,INDEX(Verband!$F$2:$F$179,MATCH(1,(A2034=Verband!$A$2:$A$179) * (Species!B2034=Verband!$B$2:$B$179) * (Species!C2034=Verband!$C$2:$C$179),0)),IF(E2034=Options!$A$5,INDEX(Assoziation!$G$2:$G$96,MATCH(1,(A2034=Assoziation!$A$2:$A$96) * (Species!B2034=Assoziation!$B$2:$B$96) * (Species!C2034=Assoziation!$C$2:$C$96) * (Species!D2034=Assoziation!$D$2:$D$96),0)),"")))</f>
        <v>Krautsäume</v>
      </c>
      <c r="H2034" s="10" t="s">
        <v>1771</v>
      </c>
      <c r="I2034" s="10">
        <v>0</v>
      </c>
      <c r="J2034" s="10">
        <v>0</v>
      </c>
      <c r="K2034" s="10">
        <v>0</v>
      </c>
      <c r="L2034" t="str">
        <f t="shared" si="174"/>
        <v xml:space="preserve">Knautia </v>
      </c>
      <c r="M2034" t="str">
        <f t="shared" si="175"/>
        <v xml:space="preserve"> dipsacifolia</v>
      </c>
      <c r="N2034" t="str">
        <f t="shared" si="176"/>
        <v>dipsacifolia</v>
      </c>
      <c r="O2034" t="str">
        <f t="shared" si="173"/>
        <v>Subspecies</v>
      </c>
      <c r="P2034" t="str">
        <f t="shared" si="177"/>
        <v/>
      </c>
      <c r="Q2034" t="str">
        <f>LOOKUP(A2034,Formation!$A$2:$A$10,Formation!$B$2:$B$10)</f>
        <v>Krautsäume, Hochstaudenfluren und Gebüsche</v>
      </c>
      <c r="R2034" t="str" cm="1">
        <f t="array" ref="R2034">INDEX(Klasse!$D$2:$D$42,MATCH(1,(A2034=Klasse!$A$2:$A$42) * (Species!B2034=Klasse!$B$2:$B$42),0))</f>
        <v>Krautsäume</v>
      </c>
    </row>
    <row r="2035" spans="1:18" x14ac:dyDescent="0.3">
      <c r="A2035" s="10">
        <v>5</v>
      </c>
      <c r="B2035" s="10">
        <v>1</v>
      </c>
      <c r="E2035" t="str">
        <f>IF(C2035="",Options!$A$3,IF(D2035="",Options!$A$4,Options!$A$5))</f>
        <v>Klasse</v>
      </c>
      <c r="F2035" t="str" cm="1">
        <f t="array" ref="F2035">IF(E2035=Options!$A$3,"",IF(E2035=Options!$A$4,INDEX(Verband!$E$2:$E$179,MATCH(1,(A2035=Verband!$A$2:$A$179) * (Species!B2035=Verband!$B$2:$B$179) * (Species!C2035=Verband!$C$2:$C$179),0)),IF(E2035=Options!$A$5,INDEX(Assoziation!$F$2:$F$96,MATCH(1,(A2035=Assoziation!$A$2:$A$96) * (Species!B2035=Assoziation!$B$2:$B$96) * (Species!C2035=Assoziation!$C$2:$C$96) * (Species!D2035=Assoziation!$D$2:$D$96),0)),"")))</f>
        <v/>
      </c>
      <c r="G2035" t="str" cm="1">
        <f t="array" ref="G2035">IF(E2035=Options!$A$3,INDEX(Klasse!$D$2:$D$42,MATCH(1,(A2035=Klasse!$A$2:$A$42) * (Species!B2035=Klasse!$B$2:$B$42),0)),IF(E2035=Options!$A$4,INDEX(Verband!$F$2:$F$179,MATCH(1,(A2035=Verband!$A$2:$A$179) * (Species!B2035=Verband!$B$2:$B$179) * (Species!C2035=Verband!$C$2:$C$179),0)),IF(E2035=Options!$A$5,INDEX(Assoziation!$G$2:$G$96,MATCH(1,(A2035=Assoziation!$A$2:$A$96) * (Species!B2035=Assoziation!$B$2:$B$96) * (Species!C2035=Assoziation!$C$2:$C$96) * (Species!D2035=Assoziation!$D$2:$D$96),0)),"")))</f>
        <v>Krautsäume</v>
      </c>
      <c r="H2035" s="10" t="s">
        <v>1881</v>
      </c>
      <c r="I2035" s="10">
        <v>0</v>
      </c>
      <c r="J2035" s="10">
        <v>0</v>
      </c>
      <c r="K2035" s="10">
        <v>0</v>
      </c>
      <c r="L2035" t="str">
        <f t="shared" si="174"/>
        <v xml:space="preserve">Lapsana </v>
      </c>
      <c r="M2035" t="str">
        <f t="shared" si="175"/>
        <v xml:space="preserve"> communis</v>
      </c>
      <c r="N2035" t="str">
        <f t="shared" si="176"/>
        <v/>
      </c>
      <c r="O2035" t="str">
        <f t="shared" si="173"/>
        <v>Species</v>
      </c>
      <c r="P2035" t="str">
        <f t="shared" si="177"/>
        <v>L.</v>
      </c>
      <c r="Q2035" t="str">
        <f>LOOKUP(A2035,Formation!$A$2:$A$10,Formation!$B$2:$B$10)</f>
        <v>Krautsäume, Hochstaudenfluren und Gebüsche</v>
      </c>
      <c r="R2035" t="str" cm="1">
        <f t="array" ref="R2035">INDEX(Klasse!$D$2:$D$42,MATCH(1,(A2035=Klasse!$A$2:$A$42) * (Species!B2035=Klasse!$B$2:$B$42),0))</f>
        <v>Krautsäume</v>
      </c>
    </row>
    <row r="2036" spans="1:18" x14ac:dyDescent="0.3">
      <c r="A2036" s="10">
        <v>5</v>
      </c>
      <c r="B2036" s="10">
        <v>1</v>
      </c>
      <c r="E2036" t="str">
        <f>IF(C2036="",Options!$A$3,IF(D2036="",Options!$A$4,Options!$A$5))</f>
        <v>Klasse</v>
      </c>
      <c r="F2036" t="str" cm="1">
        <f t="array" ref="F2036">IF(E2036=Options!$A$3,"",IF(E2036=Options!$A$4,INDEX(Verband!$E$2:$E$179,MATCH(1,(A2036=Verband!$A$2:$A$179) * (Species!B2036=Verband!$B$2:$B$179) * (Species!C2036=Verband!$C$2:$C$179),0)),IF(E2036=Options!$A$5,INDEX(Assoziation!$F$2:$F$96,MATCH(1,(A2036=Assoziation!$A$2:$A$96) * (Species!B2036=Assoziation!$B$2:$B$96) * (Species!C2036=Assoziation!$C$2:$C$96) * (Species!D2036=Assoziation!$D$2:$D$96),0)),"")))</f>
        <v/>
      </c>
      <c r="G2036" t="str" cm="1">
        <f t="array" ref="G2036">IF(E2036=Options!$A$3,INDEX(Klasse!$D$2:$D$42,MATCH(1,(A2036=Klasse!$A$2:$A$42) * (Species!B2036=Klasse!$B$2:$B$42),0)),IF(E2036=Options!$A$4,INDEX(Verband!$F$2:$F$179,MATCH(1,(A2036=Verband!$A$2:$A$179) * (Species!B2036=Verband!$B$2:$B$179) * (Species!C2036=Verband!$C$2:$C$179),0)),IF(E2036=Options!$A$5,INDEX(Assoziation!$G$2:$G$96,MATCH(1,(A2036=Assoziation!$A$2:$A$96) * (Species!B2036=Assoziation!$B$2:$B$96) * (Species!C2036=Assoziation!$C$2:$C$96) * (Species!D2036=Assoziation!$D$2:$D$96),0)),"")))</f>
        <v>Krautsäume</v>
      </c>
      <c r="H2036" s="10" t="s">
        <v>1882</v>
      </c>
      <c r="I2036" s="10">
        <v>0</v>
      </c>
      <c r="J2036" s="10">
        <v>0</v>
      </c>
      <c r="K2036" s="10">
        <v>0</v>
      </c>
      <c r="L2036" t="str">
        <f t="shared" si="174"/>
        <v xml:space="preserve">Origanum </v>
      </c>
      <c r="M2036" t="str">
        <f t="shared" si="175"/>
        <v xml:space="preserve"> vulgare</v>
      </c>
      <c r="N2036" t="str">
        <f t="shared" si="176"/>
        <v/>
      </c>
      <c r="O2036" t="str">
        <f t="shared" si="173"/>
        <v>Species</v>
      </c>
      <c r="P2036" t="str">
        <f t="shared" si="177"/>
        <v>L.</v>
      </c>
      <c r="Q2036" t="str">
        <f>LOOKUP(A2036,Formation!$A$2:$A$10,Formation!$B$2:$B$10)</f>
        <v>Krautsäume, Hochstaudenfluren und Gebüsche</v>
      </c>
      <c r="R2036" t="str" cm="1">
        <f t="array" ref="R2036">INDEX(Klasse!$D$2:$D$42,MATCH(1,(A2036=Klasse!$A$2:$A$42) * (Species!B2036=Klasse!$B$2:$B$42),0))</f>
        <v>Krautsäume</v>
      </c>
    </row>
    <row r="2037" spans="1:18" x14ac:dyDescent="0.3">
      <c r="A2037" s="10">
        <v>5</v>
      </c>
      <c r="B2037" s="10">
        <v>1</v>
      </c>
      <c r="E2037" t="str">
        <f>IF(C2037="",Options!$A$3,IF(D2037="",Options!$A$4,Options!$A$5))</f>
        <v>Klasse</v>
      </c>
      <c r="F2037" t="str" cm="1">
        <f t="array" ref="F2037">IF(E2037=Options!$A$3,"",IF(E2037=Options!$A$4,INDEX(Verband!$E$2:$E$179,MATCH(1,(A2037=Verband!$A$2:$A$179) * (Species!B2037=Verband!$B$2:$B$179) * (Species!C2037=Verband!$C$2:$C$179),0)),IF(E2037=Options!$A$5,INDEX(Assoziation!$F$2:$F$96,MATCH(1,(A2037=Assoziation!$A$2:$A$96) * (Species!B2037=Assoziation!$B$2:$B$96) * (Species!C2037=Assoziation!$C$2:$C$96) * (Species!D2037=Assoziation!$D$2:$D$96),0)),"")))</f>
        <v/>
      </c>
      <c r="G2037" t="str" cm="1">
        <f t="array" ref="G2037">IF(E2037=Options!$A$3,INDEX(Klasse!$D$2:$D$42,MATCH(1,(A2037=Klasse!$A$2:$A$42) * (Species!B2037=Klasse!$B$2:$B$42),0)),IF(E2037=Options!$A$4,INDEX(Verband!$F$2:$F$179,MATCH(1,(A2037=Verband!$A$2:$A$179) * (Species!B2037=Verband!$B$2:$B$179) * (Species!C2037=Verband!$C$2:$C$179),0)),IF(E2037=Options!$A$5,INDEX(Assoziation!$G$2:$G$96,MATCH(1,(A2037=Assoziation!$A$2:$A$96) * (Species!B2037=Assoziation!$B$2:$B$96) * (Species!C2037=Assoziation!$C$2:$C$96) * (Species!D2037=Assoziation!$D$2:$D$96),0)),"")))</f>
        <v>Krautsäume</v>
      </c>
      <c r="H2037" s="10" t="s">
        <v>1883</v>
      </c>
      <c r="I2037" s="10">
        <v>0</v>
      </c>
      <c r="J2037" s="10">
        <v>0</v>
      </c>
      <c r="K2037" s="10">
        <v>0</v>
      </c>
      <c r="L2037" t="str">
        <f t="shared" si="174"/>
        <v>Ornithogalum</v>
      </c>
      <c r="M2037" t="str">
        <f t="shared" si="175"/>
        <v/>
      </c>
      <c r="N2037" t="str">
        <f t="shared" si="176"/>
        <v/>
      </c>
      <c r="O2037" t="str">
        <f t="shared" si="173"/>
        <v>Genus</v>
      </c>
      <c r="P2037" t="str">
        <f t="shared" si="177"/>
        <v/>
      </c>
      <c r="Q2037" t="str">
        <f>LOOKUP(A2037,Formation!$A$2:$A$10,Formation!$B$2:$B$10)</f>
        <v>Krautsäume, Hochstaudenfluren und Gebüsche</v>
      </c>
      <c r="R2037" t="str" cm="1">
        <f t="array" ref="R2037">INDEX(Klasse!$D$2:$D$42,MATCH(1,(A2037=Klasse!$A$2:$A$42) * (Species!B2037=Klasse!$B$2:$B$42),0))</f>
        <v>Krautsäume</v>
      </c>
    </row>
    <row r="2038" spans="1:18" x14ac:dyDescent="0.3">
      <c r="A2038" s="10">
        <v>5</v>
      </c>
      <c r="B2038" s="10">
        <v>1</v>
      </c>
      <c r="E2038" t="str">
        <f>IF(C2038="",Options!$A$3,IF(D2038="",Options!$A$4,Options!$A$5))</f>
        <v>Klasse</v>
      </c>
      <c r="F2038" t="str" cm="1">
        <f t="array" ref="F2038">IF(E2038=Options!$A$3,"",IF(E2038=Options!$A$4,INDEX(Verband!$E$2:$E$179,MATCH(1,(A2038=Verband!$A$2:$A$179) * (Species!B2038=Verband!$B$2:$B$179) * (Species!C2038=Verband!$C$2:$C$179),0)),IF(E2038=Options!$A$5,INDEX(Assoziation!$F$2:$F$96,MATCH(1,(A2038=Assoziation!$A$2:$A$96) * (Species!B2038=Assoziation!$B$2:$B$96) * (Species!C2038=Assoziation!$C$2:$C$96) * (Species!D2038=Assoziation!$D$2:$D$96),0)),"")))</f>
        <v/>
      </c>
      <c r="G2038" t="str" cm="1">
        <f t="array" ref="G2038">IF(E2038=Options!$A$3,INDEX(Klasse!$D$2:$D$42,MATCH(1,(A2038=Klasse!$A$2:$A$42) * (Species!B2038=Klasse!$B$2:$B$42),0)),IF(E2038=Options!$A$4,INDEX(Verband!$F$2:$F$179,MATCH(1,(A2038=Verband!$A$2:$A$179) * (Species!B2038=Verband!$B$2:$B$179) * (Species!C2038=Verband!$C$2:$C$179),0)),IF(E2038=Options!$A$5,INDEX(Assoziation!$G$2:$G$96,MATCH(1,(A2038=Assoziation!$A$2:$A$96) * (Species!B2038=Assoziation!$B$2:$B$96) * (Species!C2038=Assoziation!$C$2:$C$96) * (Species!D2038=Assoziation!$D$2:$D$96),0)),"")))</f>
        <v>Krautsäume</v>
      </c>
      <c r="H2038" s="10" t="s">
        <v>1884</v>
      </c>
      <c r="I2038" s="10">
        <v>0</v>
      </c>
      <c r="J2038" s="10">
        <v>0</v>
      </c>
      <c r="K2038" s="10">
        <v>0</v>
      </c>
      <c r="L2038" t="str">
        <f t="shared" si="174"/>
        <v xml:space="preserve">Securigera </v>
      </c>
      <c r="M2038" t="str">
        <f t="shared" si="175"/>
        <v xml:space="preserve"> varia</v>
      </c>
      <c r="N2038" t="str">
        <f t="shared" si="176"/>
        <v/>
      </c>
      <c r="O2038" t="str">
        <f t="shared" si="173"/>
        <v>Species</v>
      </c>
      <c r="P2038" t="str">
        <f t="shared" si="177"/>
        <v>(L.) Lassen</v>
      </c>
      <c r="Q2038" t="str">
        <f>LOOKUP(A2038,Formation!$A$2:$A$10,Formation!$B$2:$B$10)</f>
        <v>Krautsäume, Hochstaudenfluren und Gebüsche</v>
      </c>
      <c r="R2038" t="str" cm="1">
        <f t="array" ref="R2038">INDEX(Klasse!$D$2:$D$42,MATCH(1,(A2038=Klasse!$A$2:$A$42) * (Species!B2038=Klasse!$B$2:$B$42),0))</f>
        <v>Krautsäume</v>
      </c>
    </row>
    <row r="2039" spans="1:18" x14ac:dyDescent="0.3">
      <c r="A2039" s="10">
        <v>5</v>
      </c>
      <c r="B2039" s="10">
        <v>1</v>
      </c>
      <c r="E2039" t="str">
        <f>IF(C2039="",Options!$A$3,IF(D2039="",Options!$A$4,Options!$A$5))</f>
        <v>Klasse</v>
      </c>
      <c r="F2039" t="str" cm="1">
        <f t="array" ref="F2039">IF(E2039=Options!$A$3,"",IF(E2039=Options!$A$4,INDEX(Verband!$E$2:$E$179,MATCH(1,(A2039=Verband!$A$2:$A$179) * (Species!B2039=Verband!$B$2:$B$179) * (Species!C2039=Verband!$C$2:$C$179),0)),IF(E2039=Options!$A$5,INDEX(Assoziation!$F$2:$F$96,MATCH(1,(A2039=Assoziation!$A$2:$A$96) * (Species!B2039=Assoziation!$B$2:$B$96) * (Species!C2039=Assoziation!$C$2:$C$96) * (Species!D2039=Assoziation!$D$2:$D$96),0)),"")))</f>
        <v/>
      </c>
      <c r="G2039" t="str" cm="1">
        <f t="array" ref="G2039">IF(E2039=Options!$A$3,INDEX(Klasse!$D$2:$D$42,MATCH(1,(A2039=Klasse!$A$2:$A$42) * (Species!B2039=Klasse!$B$2:$B$42),0)),IF(E2039=Options!$A$4,INDEX(Verband!$F$2:$F$179,MATCH(1,(A2039=Verband!$A$2:$A$179) * (Species!B2039=Verband!$B$2:$B$179) * (Species!C2039=Verband!$C$2:$C$179),0)),IF(E2039=Options!$A$5,INDEX(Assoziation!$G$2:$G$96,MATCH(1,(A2039=Assoziation!$A$2:$A$96) * (Species!B2039=Assoziation!$B$2:$B$96) * (Species!C2039=Assoziation!$C$2:$C$96) * (Species!D2039=Assoziation!$D$2:$D$96),0)),"")))</f>
        <v>Krautsäume</v>
      </c>
      <c r="H2039" s="10" t="s">
        <v>1885</v>
      </c>
      <c r="I2039" s="10">
        <v>0</v>
      </c>
      <c r="J2039" s="10">
        <v>0</v>
      </c>
      <c r="K2039" s="10">
        <v>0</v>
      </c>
      <c r="L2039" t="str">
        <f t="shared" si="174"/>
        <v>Solidago</v>
      </c>
      <c r="M2039" t="str">
        <f t="shared" si="175"/>
        <v/>
      </c>
      <c r="N2039" t="str">
        <f t="shared" si="176"/>
        <v/>
      </c>
      <c r="O2039" t="str">
        <f t="shared" si="173"/>
        <v>Genus</v>
      </c>
      <c r="P2039" t="str">
        <f t="shared" si="177"/>
        <v/>
      </c>
      <c r="Q2039" t="str">
        <f>LOOKUP(A2039,Formation!$A$2:$A$10,Formation!$B$2:$B$10)</f>
        <v>Krautsäume, Hochstaudenfluren und Gebüsche</v>
      </c>
      <c r="R2039" t="str" cm="1">
        <f t="array" ref="R2039">INDEX(Klasse!$D$2:$D$42,MATCH(1,(A2039=Klasse!$A$2:$A$42) * (Species!B2039=Klasse!$B$2:$B$42),0))</f>
        <v>Krautsäume</v>
      </c>
    </row>
    <row r="2040" spans="1:18" x14ac:dyDescent="0.3">
      <c r="A2040" s="10">
        <v>5</v>
      </c>
      <c r="B2040" s="10">
        <v>1</v>
      </c>
      <c r="E2040" t="str">
        <f>IF(C2040="",Options!$A$3,IF(D2040="",Options!$A$4,Options!$A$5))</f>
        <v>Klasse</v>
      </c>
      <c r="F2040" t="str" cm="1">
        <f t="array" ref="F2040">IF(E2040=Options!$A$3,"",IF(E2040=Options!$A$4,INDEX(Verband!$E$2:$E$179,MATCH(1,(A2040=Verband!$A$2:$A$179) * (Species!B2040=Verband!$B$2:$B$179) * (Species!C2040=Verband!$C$2:$C$179),0)),IF(E2040=Options!$A$5,INDEX(Assoziation!$F$2:$F$96,MATCH(1,(A2040=Assoziation!$A$2:$A$96) * (Species!B2040=Assoziation!$B$2:$B$96) * (Species!C2040=Assoziation!$C$2:$C$96) * (Species!D2040=Assoziation!$D$2:$D$96),0)),"")))</f>
        <v/>
      </c>
      <c r="G2040" t="str" cm="1">
        <f t="array" ref="G2040">IF(E2040=Options!$A$3,INDEX(Klasse!$D$2:$D$42,MATCH(1,(A2040=Klasse!$A$2:$A$42) * (Species!B2040=Klasse!$B$2:$B$42),0)),IF(E2040=Options!$A$4,INDEX(Verband!$F$2:$F$179,MATCH(1,(A2040=Verband!$A$2:$A$179) * (Species!B2040=Verband!$B$2:$B$179) * (Species!C2040=Verband!$C$2:$C$179),0)),IF(E2040=Options!$A$5,INDEX(Assoziation!$G$2:$G$96,MATCH(1,(A2040=Assoziation!$A$2:$A$96) * (Species!B2040=Assoziation!$B$2:$B$96) * (Species!C2040=Assoziation!$C$2:$C$96) * (Species!D2040=Assoziation!$D$2:$D$96),0)),"")))</f>
        <v>Krautsäume</v>
      </c>
      <c r="H2040" s="10" t="s">
        <v>1723</v>
      </c>
      <c r="I2040" s="10">
        <v>0</v>
      </c>
      <c r="J2040" s="10">
        <v>0</v>
      </c>
      <c r="K2040" s="10">
        <v>0</v>
      </c>
      <c r="L2040" t="str">
        <f t="shared" si="174"/>
        <v xml:space="preserve">Veronica </v>
      </c>
      <c r="M2040" t="str">
        <f t="shared" si="175"/>
        <v xml:space="preserve"> chamaedrys</v>
      </c>
      <c r="N2040" t="str">
        <f t="shared" si="176"/>
        <v/>
      </c>
      <c r="O2040" t="str">
        <f t="shared" si="173"/>
        <v>Species</v>
      </c>
      <c r="P2040" t="str">
        <f t="shared" si="177"/>
        <v>L.</v>
      </c>
      <c r="Q2040" t="str">
        <f>LOOKUP(A2040,Formation!$A$2:$A$10,Formation!$B$2:$B$10)</f>
        <v>Krautsäume, Hochstaudenfluren und Gebüsche</v>
      </c>
      <c r="R2040" t="str" cm="1">
        <f t="array" ref="R2040">INDEX(Klasse!$D$2:$D$42,MATCH(1,(A2040=Klasse!$A$2:$A$42) * (Species!B2040=Klasse!$B$2:$B$42),0))</f>
        <v>Krautsäume</v>
      </c>
    </row>
    <row r="2041" spans="1:18" x14ac:dyDescent="0.3">
      <c r="A2041" s="10">
        <v>5</v>
      </c>
      <c r="B2041" s="10">
        <v>1</v>
      </c>
      <c r="E2041" t="str">
        <f>IF(C2041="",Options!$A$3,IF(D2041="",Options!$A$4,Options!$A$5))</f>
        <v>Klasse</v>
      </c>
      <c r="F2041" t="str" cm="1">
        <f t="array" ref="F2041">IF(E2041=Options!$A$3,"",IF(E2041=Options!$A$4,INDEX(Verband!$E$2:$E$179,MATCH(1,(A2041=Verband!$A$2:$A$179) * (Species!B2041=Verband!$B$2:$B$179) * (Species!C2041=Verband!$C$2:$C$179),0)),IF(E2041=Options!$A$5,INDEX(Assoziation!$F$2:$F$96,MATCH(1,(A2041=Assoziation!$A$2:$A$96) * (Species!B2041=Assoziation!$B$2:$B$96) * (Species!C2041=Assoziation!$C$2:$C$96) * (Species!D2041=Assoziation!$D$2:$D$96),0)),"")))</f>
        <v/>
      </c>
      <c r="G2041" t="str" cm="1">
        <f t="array" ref="G2041">IF(E2041=Options!$A$3,INDEX(Klasse!$D$2:$D$42,MATCH(1,(A2041=Klasse!$A$2:$A$42) * (Species!B2041=Klasse!$B$2:$B$42),0)),IF(E2041=Options!$A$4,INDEX(Verband!$F$2:$F$179,MATCH(1,(A2041=Verband!$A$2:$A$179) * (Species!B2041=Verband!$B$2:$B$179) * (Species!C2041=Verband!$C$2:$C$179),0)),IF(E2041=Options!$A$5,INDEX(Assoziation!$G$2:$G$96,MATCH(1,(A2041=Assoziation!$A$2:$A$96) * (Species!B2041=Assoziation!$B$2:$B$96) * (Species!C2041=Assoziation!$C$2:$C$96) * (Species!D2041=Assoziation!$D$2:$D$96),0)),"")))</f>
        <v>Krautsäume</v>
      </c>
      <c r="H2041" s="10" t="s">
        <v>1886</v>
      </c>
      <c r="I2041" s="10">
        <v>0</v>
      </c>
      <c r="J2041" s="10">
        <v>0</v>
      </c>
      <c r="K2041" s="10">
        <v>0</v>
      </c>
      <c r="L2041" t="str">
        <f t="shared" si="174"/>
        <v xml:space="preserve">Vicia </v>
      </c>
      <c r="M2041" t="str">
        <f t="shared" si="175"/>
        <v xml:space="preserve"> sepium</v>
      </c>
      <c r="N2041" t="str">
        <f t="shared" si="176"/>
        <v/>
      </c>
      <c r="O2041" t="str">
        <f t="shared" si="173"/>
        <v>Species</v>
      </c>
      <c r="P2041" t="str">
        <f t="shared" si="177"/>
        <v>L.</v>
      </c>
      <c r="Q2041" t="str">
        <f>LOOKUP(A2041,Formation!$A$2:$A$10,Formation!$B$2:$B$10)</f>
        <v>Krautsäume, Hochstaudenfluren und Gebüsche</v>
      </c>
      <c r="R2041" t="str" cm="1">
        <f t="array" ref="R2041">INDEX(Klasse!$D$2:$D$42,MATCH(1,(A2041=Klasse!$A$2:$A$42) * (Species!B2041=Klasse!$B$2:$B$42),0))</f>
        <v>Krautsäume</v>
      </c>
    </row>
    <row r="2042" spans="1:18" x14ac:dyDescent="0.3">
      <c r="A2042" s="10">
        <v>5</v>
      </c>
      <c r="B2042" s="10">
        <v>1</v>
      </c>
      <c r="C2042" s="10">
        <v>1</v>
      </c>
      <c r="E2042" t="str">
        <f>IF(C2042="",Options!$A$3,IF(D2042="",Options!$A$4,Options!$A$5))</f>
        <v>Verband</v>
      </c>
      <c r="F2042" t="str" cm="1">
        <f t="array" ref="F2042">IF(E2042=Options!$A$3,"",IF(E2042=Options!$A$4,INDEX(Verband!$E$2:$E$179,MATCH(1,(A2042=Verband!$A$2:$A$179) * (Species!B2042=Verband!$B$2:$B$179) * (Species!C2042=Verband!$C$2:$C$179),0)),IF(E2042=Options!$A$5,INDEX(Assoziation!$F$2:$F$96,MATCH(1,(A2042=Assoziation!$A$2:$A$96) * (Species!B2042=Assoziation!$B$2:$B$96) * (Species!C2042=Assoziation!$C$2:$C$96) * (Species!D2042=Assoziation!$D$2:$D$96),0)),"")))</f>
        <v>Geranion sanguinei</v>
      </c>
      <c r="G2042" t="str" cm="1">
        <f t="array" ref="G2042">IF(E2042=Options!$A$3,INDEX(Klasse!$D$2:$D$42,MATCH(1,(A2042=Klasse!$A$2:$A$42) * (Species!B2042=Klasse!$B$2:$B$42),0)),IF(E2042=Options!$A$4,INDEX(Verband!$F$2:$F$179,MATCH(1,(A2042=Verband!$A$2:$A$179) * (Species!B2042=Verband!$B$2:$B$179) * (Species!C2042=Verband!$C$2:$C$179),0)),IF(E2042=Options!$A$5,INDEX(Assoziation!$G$2:$G$96,MATCH(1,(A2042=Assoziation!$A$2:$A$96) * (Species!B2042=Assoziation!$B$2:$B$96) * (Species!C2042=Assoziation!$C$2:$C$96) * (Species!D2042=Assoziation!$D$2:$D$96),0)),"")))</f>
        <v>Trockenwarmer Krautsaum</v>
      </c>
      <c r="H2042" s="10" t="s">
        <v>1890</v>
      </c>
      <c r="I2042" s="10">
        <v>1</v>
      </c>
      <c r="J2042" s="10">
        <v>0</v>
      </c>
      <c r="K2042" s="10">
        <v>0</v>
      </c>
      <c r="L2042" t="str">
        <f t="shared" si="174"/>
        <v xml:space="preserve">Anemone </v>
      </c>
      <c r="M2042" t="str">
        <f t="shared" si="175"/>
        <v xml:space="preserve"> sylvestris</v>
      </c>
      <c r="N2042" t="str">
        <f t="shared" si="176"/>
        <v/>
      </c>
      <c r="O2042" t="str">
        <f t="shared" si="173"/>
        <v>Species</v>
      </c>
      <c r="P2042" t="str">
        <f t="shared" si="177"/>
        <v>L.</v>
      </c>
      <c r="Q2042" t="str">
        <f>LOOKUP(A2042,Formation!$A$2:$A$10,Formation!$B$2:$B$10)</f>
        <v>Krautsäume, Hochstaudenfluren und Gebüsche</v>
      </c>
      <c r="R2042" t="str" cm="1">
        <f t="array" ref="R2042">INDEX(Klasse!$D$2:$D$42,MATCH(1,(A2042=Klasse!$A$2:$A$42) * (Species!B2042=Klasse!$B$2:$B$42),0))</f>
        <v>Krautsäume</v>
      </c>
    </row>
    <row r="2043" spans="1:18" x14ac:dyDescent="0.3">
      <c r="A2043" s="10">
        <v>5</v>
      </c>
      <c r="B2043" s="10">
        <v>1</v>
      </c>
      <c r="C2043" s="10">
        <v>1</v>
      </c>
      <c r="E2043" t="str">
        <f>IF(C2043="",Options!$A$3,IF(D2043="",Options!$A$4,Options!$A$5))</f>
        <v>Verband</v>
      </c>
      <c r="F2043" t="str" cm="1">
        <f t="array" ref="F2043">IF(E2043=Options!$A$3,"",IF(E2043=Options!$A$4,INDEX(Verband!$E$2:$E$179,MATCH(1,(A2043=Verband!$A$2:$A$179) * (Species!B2043=Verband!$B$2:$B$179) * (Species!C2043=Verband!$C$2:$C$179),0)),IF(E2043=Options!$A$5,INDEX(Assoziation!$F$2:$F$96,MATCH(1,(A2043=Assoziation!$A$2:$A$96) * (Species!B2043=Assoziation!$B$2:$B$96) * (Species!C2043=Assoziation!$C$2:$C$96) * (Species!D2043=Assoziation!$D$2:$D$96),0)),"")))</f>
        <v>Geranion sanguinei</v>
      </c>
      <c r="G2043" t="str" cm="1">
        <f t="array" ref="G2043">IF(E2043=Options!$A$3,INDEX(Klasse!$D$2:$D$42,MATCH(1,(A2043=Klasse!$A$2:$A$42) * (Species!B2043=Klasse!$B$2:$B$42),0)),IF(E2043=Options!$A$4,INDEX(Verband!$F$2:$F$179,MATCH(1,(A2043=Verband!$A$2:$A$179) * (Species!B2043=Verband!$B$2:$B$179) * (Species!C2043=Verband!$C$2:$C$179),0)),IF(E2043=Options!$A$5,INDEX(Assoziation!$G$2:$G$96,MATCH(1,(A2043=Assoziation!$A$2:$A$96) * (Species!B2043=Assoziation!$B$2:$B$96) * (Species!C2043=Assoziation!$C$2:$C$96) * (Species!D2043=Assoziation!$D$2:$D$96),0)),"")))</f>
        <v>Trockenwarmer Krautsaum</v>
      </c>
      <c r="H2043" s="10" t="s">
        <v>1891</v>
      </c>
      <c r="I2043" s="10">
        <v>1</v>
      </c>
      <c r="J2043" s="10">
        <v>0</v>
      </c>
      <c r="K2043" s="10">
        <v>0</v>
      </c>
      <c r="L2043" t="str">
        <f t="shared" si="174"/>
        <v xml:space="preserve">Anthericum </v>
      </c>
      <c r="M2043" t="str">
        <f t="shared" si="175"/>
        <v xml:space="preserve"> ramosum</v>
      </c>
      <c r="N2043" t="str">
        <f t="shared" si="176"/>
        <v/>
      </c>
      <c r="O2043" t="str">
        <f t="shared" si="173"/>
        <v>Species</v>
      </c>
      <c r="P2043" t="str">
        <f t="shared" si="177"/>
        <v>L.</v>
      </c>
      <c r="Q2043" t="str">
        <f>LOOKUP(A2043,Formation!$A$2:$A$10,Formation!$B$2:$B$10)</f>
        <v>Krautsäume, Hochstaudenfluren und Gebüsche</v>
      </c>
      <c r="R2043" t="str" cm="1">
        <f t="array" ref="R2043">INDEX(Klasse!$D$2:$D$42,MATCH(1,(A2043=Klasse!$A$2:$A$42) * (Species!B2043=Klasse!$B$2:$B$42),0))</f>
        <v>Krautsäume</v>
      </c>
    </row>
    <row r="2044" spans="1:18" x14ac:dyDescent="0.3">
      <c r="A2044" s="10">
        <v>5</v>
      </c>
      <c r="B2044" s="10">
        <v>1</v>
      </c>
      <c r="C2044" s="10">
        <v>1</v>
      </c>
      <c r="E2044" t="str">
        <f>IF(C2044="",Options!$A$3,IF(D2044="",Options!$A$4,Options!$A$5))</f>
        <v>Verband</v>
      </c>
      <c r="F2044" t="str" cm="1">
        <f t="array" ref="F2044">IF(E2044=Options!$A$3,"",IF(E2044=Options!$A$4,INDEX(Verband!$E$2:$E$179,MATCH(1,(A2044=Verband!$A$2:$A$179) * (Species!B2044=Verband!$B$2:$B$179) * (Species!C2044=Verband!$C$2:$C$179),0)),IF(E2044=Options!$A$5,INDEX(Assoziation!$F$2:$F$96,MATCH(1,(A2044=Assoziation!$A$2:$A$96) * (Species!B2044=Assoziation!$B$2:$B$96) * (Species!C2044=Assoziation!$C$2:$C$96) * (Species!D2044=Assoziation!$D$2:$D$96),0)),"")))</f>
        <v>Geranion sanguinei</v>
      </c>
      <c r="G2044" t="str" cm="1">
        <f t="array" ref="G2044">IF(E2044=Options!$A$3,INDEX(Klasse!$D$2:$D$42,MATCH(1,(A2044=Klasse!$A$2:$A$42) * (Species!B2044=Klasse!$B$2:$B$42),0)),IF(E2044=Options!$A$4,INDEX(Verband!$F$2:$F$179,MATCH(1,(A2044=Verband!$A$2:$A$179) * (Species!B2044=Verband!$B$2:$B$179) * (Species!C2044=Verband!$C$2:$C$179),0)),IF(E2044=Options!$A$5,INDEX(Assoziation!$G$2:$G$96,MATCH(1,(A2044=Assoziation!$A$2:$A$96) * (Species!B2044=Assoziation!$B$2:$B$96) * (Species!C2044=Assoziation!$C$2:$C$96) * (Species!D2044=Assoziation!$D$2:$D$96),0)),"")))</f>
        <v>Trockenwarmer Krautsaum</v>
      </c>
      <c r="H2044" s="10" t="s">
        <v>1892</v>
      </c>
      <c r="I2044" s="10">
        <v>1</v>
      </c>
      <c r="J2044" s="10">
        <v>0</v>
      </c>
      <c r="K2044" s="10">
        <v>0</v>
      </c>
      <c r="L2044" t="str">
        <f t="shared" si="174"/>
        <v xml:space="preserve">Bupleurum </v>
      </c>
      <c r="M2044" t="str">
        <f t="shared" si="175"/>
        <v xml:space="preserve"> falcatum</v>
      </c>
      <c r="N2044" t="str">
        <f t="shared" si="176"/>
        <v>falcatum</v>
      </c>
      <c r="O2044" t="str">
        <f t="shared" si="173"/>
        <v>Subspecies</v>
      </c>
      <c r="P2044" t="str">
        <f t="shared" si="177"/>
        <v/>
      </c>
      <c r="Q2044" t="str">
        <f>LOOKUP(A2044,Formation!$A$2:$A$10,Formation!$B$2:$B$10)</f>
        <v>Krautsäume, Hochstaudenfluren und Gebüsche</v>
      </c>
      <c r="R2044" t="str" cm="1">
        <f t="array" ref="R2044">INDEX(Klasse!$D$2:$D$42,MATCH(1,(A2044=Klasse!$A$2:$A$42) * (Species!B2044=Klasse!$B$2:$B$42),0))</f>
        <v>Krautsäume</v>
      </c>
    </row>
    <row r="2045" spans="1:18" x14ac:dyDescent="0.3">
      <c r="A2045" s="10">
        <v>5</v>
      </c>
      <c r="B2045" s="10">
        <v>1</v>
      </c>
      <c r="C2045" s="10">
        <v>1</v>
      </c>
      <c r="E2045" t="str">
        <f>IF(C2045="",Options!$A$3,IF(D2045="",Options!$A$4,Options!$A$5))</f>
        <v>Verband</v>
      </c>
      <c r="F2045" t="str" cm="1">
        <f t="array" ref="F2045">IF(E2045=Options!$A$3,"",IF(E2045=Options!$A$4,INDEX(Verband!$E$2:$E$179,MATCH(1,(A2045=Verband!$A$2:$A$179) * (Species!B2045=Verband!$B$2:$B$179) * (Species!C2045=Verband!$C$2:$C$179),0)),IF(E2045=Options!$A$5,INDEX(Assoziation!$F$2:$F$96,MATCH(1,(A2045=Assoziation!$A$2:$A$96) * (Species!B2045=Assoziation!$B$2:$B$96) * (Species!C2045=Assoziation!$C$2:$C$96) * (Species!D2045=Assoziation!$D$2:$D$96),0)),"")))</f>
        <v>Geranion sanguinei</v>
      </c>
      <c r="G2045" t="str" cm="1">
        <f t="array" ref="G2045">IF(E2045=Options!$A$3,INDEX(Klasse!$D$2:$D$42,MATCH(1,(A2045=Klasse!$A$2:$A$42) * (Species!B2045=Klasse!$B$2:$B$42),0)),IF(E2045=Options!$A$4,INDEX(Verband!$F$2:$F$179,MATCH(1,(A2045=Verband!$A$2:$A$179) * (Species!B2045=Verband!$B$2:$B$179) * (Species!C2045=Verband!$C$2:$C$179),0)),IF(E2045=Options!$A$5,INDEX(Assoziation!$G$2:$G$96,MATCH(1,(A2045=Assoziation!$A$2:$A$96) * (Species!B2045=Assoziation!$B$2:$B$96) * (Species!C2045=Assoziation!$C$2:$C$96) * (Species!D2045=Assoziation!$D$2:$D$96),0)),"")))</f>
        <v>Trockenwarmer Krautsaum</v>
      </c>
      <c r="H2045" s="10" t="s">
        <v>1893</v>
      </c>
      <c r="I2045" s="10">
        <v>1</v>
      </c>
      <c r="J2045" s="10">
        <v>0</v>
      </c>
      <c r="K2045" s="10">
        <v>0</v>
      </c>
      <c r="L2045" t="str">
        <f t="shared" si="174"/>
        <v xml:space="preserve">Campanula </v>
      </c>
      <c r="M2045" t="str">
        <f t="shared" si="175"/>
        <v xml:space="preserve"> bononiensis</v>
      </c>
      <c r="N2045" t="str">
        <f t="shared" si="176"/>
        <v/>
      </c>
      <c r="O2045" t="str">
        <f t="shared" si="173"/>
        <v>Species</v>
      </c>
      <c r="P2045" t="str">
        <f t="shared" si="177"/>
        <v>L.</v>
      </c>
      <c r="Q2045" t="str">
        <f>LOOKUP(A2045,Formation!$A$2:$A$10,Formation!$B$2:$B$10)</f>
        <v>Krautsäume, Hochstaudenfluren und Gebüsche</v>
      </c>
      <c r="R2045" t="str" cm="1">
        <f t="array" ref="R2045">INDEX(Klasse!$D$2:$D$42,MATCH(1,(A2045=Klasse!$A$2:$A$42) * (Species!B2045=Klasse!$B$2:$B$42),0))</f>
        <v>Krautsäume</v>
      </c>
    </row>
    <row r="2046" spans="1:18" x14ac:dyDescent="0.3">
      <c r="A2046" s="10">
        <v>5</v>
      </c>
      <c r="B2046" s="10">
        <v>1</v>
      </c>
      <c r="C2046" s="10">
        <v>1</v>
      </c>
      <c r="E2046" t="str">
        <f>IF(C2046="",Options!$A$3,IF(D2046="",Options!$A$4,Options!$A$5))</f>
        <v>Verband</v>
      </c>
      <c r="F2046" t="str" cm="1">
        <f t="array" ref="F2046">IF(E2046=Options!$A$3,"",IF(E2046=Options!$A$4,INDEX(Verband!$E$2:$E$179,MATCH(1,(A2046=Verband!$A$2:$A$179) * (Species!B2046=Verband!$B$2:$B$179) * (Species!C2046=Verband!$C$2:$C$179),0)),IF(E2046=Options!$A$5,INDEX(Assoziation!$F$2:$F$96,MATCH(1,(A2046=Assoziation!$A$2:$A$96) * (Species!B2046=Assoziation!$B$2:$B$96) * (Species!C2046=Assoziation!$C$2:$C$96) * (Species!D2046=Assoziation!$D$2:$D$96),0)),"")))</f>
        <v>Geranion sanguinei</v>
      </c>
      <c r="G2046" t="str" cm="1">
        <f t="array" ref="G2046">IF(E2046=Options!$A$3,INDEX(Klasse!$D$2:$D$42,MATCH(1,(A2046=Klasse!$A$2:$A$42) * (Species!B2046=Klasse!$B$2:$B$42),0)),IF(E2046=Options!$A$4,INDEX(Verband!$F$2:$F$179,MATCH(1,(A2046=Verband!$A$2:$A$179) * (Species!B2046=Verband!$B$2:$B$179) * (Species!C2046=Verband!$C$2:$C$179),0)),IF(E2046=Options!$A$5,INDEX(Assoziation!$G$2:$G$96,MATCH(1,(A2046=Assoziation!$A$2:$A$96) * (Species!B2046=Assoziation!$B$2:$B$96) * (Species!C2046=Assoziation!$C$2:$C$96) * (Species!D2046=Assoziation!$D$2:$D$96),0)),"")))</f>
        <v>Trockenwarmer Krautsaum</v>
      </c>
      <c r="H2046" s="10" t="s">
        <v>1894</v>
      </c>
      <c r="I2046" s="10">
        <v>1</v>
      </c>
      <c r="J2046" s="10">
        <v>0</v>
      </c>
      <c r="K2046" s="10">
        <v>0</v>
      </c>
      <c r="L2046" t="str">
        <f t="shared" si="174"/>
        <v xml:space="preserve">Campanula </v>
      </c>
      <c r="M2046" t="str">
        <f t="shared" si="175"/>
        <v xml:space="preserve"> patula</v>
      </c>
      <c r="N2046" t="str">
        <f t="shared" si="176"/>
        <v>costae</v>
      </c>
      <c r="O2046" t="str">
        <f t="shared" si="173"/>
        <v>Subspecies</v>
      </c>
      <c r="P2046" t="str">
        <f t="shared" si="177"/>
        <v/>
      </c>
      <c r="Q2046" t="str">
        <f>LOOKUP(A2046,Formation!$A$2:$A$10,Formation!$B$2:$B$10)</f>
        <v>Krautsäume, Hochstaudenfluren und Gebüsche</v>
      </c>
      <c r="R2046" t="str" cm="1">
        <f t="array" ref="R2046">INDEX(Klasse!$D$2:$D$42,MATCH(1,(A2046=Klasse!$A$2:$A$42) * (Species!B2046=Klasse!$B$2:$B$42),0))</f>
        <v>Krautsäume</v>
      </c>
    </row>
    <row r="2047" spans="1:18" x14ac:dyDescent="0.3">
      <c r="A2047" s="10">
        <v>5</v>
      </c>
      <c r="B2047" s="10">
        <v>1</v>
      </c>
      <c r="C2047" s="10">
        <v>1</v>
      </c>
      <c r="E2047" t="str">
        <f>IF(C2047="",Options!$A$3,IF(D2047="",Options!$A$4,Options!$A$5))</f>
        <v>Verband</v>
      </c>
      <c r="F2047" t="str" cm="1">
        <f t="array" ref="F2047">IF(E2047=Options!$A$3,"",IF(E2047=Options!$A$4,INDEX(Verband!$E$2:$E$179,MATCH(1,(A2047=Verband!$A$2:$A$179) * (Species!B2047=Verband!$B$2:$B$179) * (Species!C2047=Verband!$C$2:$C$179),0)),IF(E2047=Options!$A$5,INDEX(Assoziation!$F$2:$F$96,MATCH(1,(A2047=Assoziation!$A$2:$A$96) * (Species!B2047=Assoziation!$B$2:$B$96) * (Species!C2047=Assoziation!$C$2:$C$96) * (Species!D2047=Assoziation!$D$2:$D$96),0)),"")))</f>
        <v>Geranion sanguinei</v>
      </c>
      <c r="G2047" t="str" cm="1">
        <f t="array" ref="G2047">IF(E2047=Options!$A$3,INDEX(Klasse!$D$2:$D$42,MATCH(1,(A2047=Klasse!$A$2:$A$42) * (Species!B2047=Klasse!$B$2:$B$42),0)),IF(E2047=Options!$A$4,INDEX(Verband!$F$2:$F$179,MATCH(1,(A2047=Verband!$A$2:$A$179) * (Species!B2047=Verband!$B$2:$B$179) * (Species!C2047=Verband!$C$2:$C$179),0)),IF(E2047=Options!$A$5,INDEX(Assoziation!$G$2:$G$96,MATCH(1,(A2047=Assoziation!$A$2:$A$96) * (Species!B2047=Assoziation!$B$2:$B$96) * (Species!C2047=Assoziation!$C$2:$C$96) * (Species!D2047=Assoziation!$D$2:$D$96),0)),"")))</f>
        <v>Trockenwarmer Krautsaum</v>
      </c>
      <c r="H2047" s="10" t="s">
        <v>1895</v>
      </c>
      <c r="I2047" s="10">
        <v>1</v>
      </c>
      <c r="J2047" s="10">
        <v>0</v>
      </c>
      <c r="K2047" s="10">
        <v>0</v>
      </c>
      <c r="L2047" t="str">
        <f t="shared" si="174"/>
        <v xml:space="preserve">Clematis </v>
      </c>
      <c r="M2047" t="str">
        <f t="shared" si="175"/>
        <v xml:space="preserve"> recta</v>
      </c>
      <c r="N2047" t="str">
        <f t="shared" si="176"/>
        <v/>
      </c>
      <c r="O2047" t="str">
        <f t="shared" si="173"/>
        <v>Species</v>
      </c>
      <c r="P2047" t="str">
        <f t="shared" si="177"/>
        <v>L.</v>
      </c>
      <c r="Q2047" t="str">
        <f>LOOKUP(A2047,Formation!$A$2:$A$10,Formation!$B$2:$B$10)</f>
        <v>Krautsäume, Hochstaudenfluren und Gebüsche</v>
      </c>
      <c r="R2047" t="str" cm="1">
        <f t="array" ref="R2047">INDEX(Klasse!$D$2:$D$42,MATCH(1,(A2047=Klasse!$A$2:$A$42) * (Species!B2047=Klasse!$B$2:$B$42),0))</f>
        <v>Krautsäume</v>
      </c>
    </row>
    <row r="2048" spans="1:18" x14ac:dyDescent="0.3">
      <c r="A2048" s="10">
        <v>5</v>
      </c>
      <c r="B2048" s="10">
        <v>1</v>
      </c>
      <c r="C2048" s="10">
        <v>1</v>
      </c>
      <c r="E2048" t="str">
        <f>IF(C2048="",Options!$A$3,IF(D2048="",Options!$A$4,Options!$A$5))</f>
        <v>Verband</v>
      </c>
      <c r="F2048" t="str" cm="1">
        <f t="array" ref="F2048">IF(E2048=Options!$A$3,"",IF(E2048=Options!$A$4,INDEX(Verband!$E$2:$E$179,MATCH(1,(A2048=Verband!$A$2:$A$179) * (Species!B2048=Verband!$B$2:$B$179) * (Species!C2048=Verband!$C$2:$C$179),0)),IF(E2048=Options!$A$5,INDEX(Assoziation!$F$2:$F$96,MATCH(1,(A2048=Assoziation!$A$2:$A$96) * (Species!B2048=Assoziation!$B$2:$B$96) * (Species!C2048=Assoziation!$C$2:$C$96) * (Species!D2048=Assoziation!$D$2:$D$96),0)),"")))</f>
        <v>Geranion sanguinei</v>
      </c>
      <c r="G2048" t="str" cm="1">
        <f t="array" ref="G2048">IF(E2048=Options!$A$3,INDEX(Klasse!$D$2:$D$42,MATCH(1,(A2048=Klasse!$A$2:$A$42) * (Species!B2048=Klasse!$B$2:$B$42),0)),IF(E2048=Options!$A$4,INDEX(Verband!$F$2:$F$179,MATCH(1,(A2048=Verband!$A$2:$A$179) * (Species!B2048=Verband!$B$2:$B$179) * (Species!C2048=Verband!$C$2:$C$179),0)),IF(E2048=Options!$A$5,INDEX(Assoziation!$G$2:$G$96,MATCH(1,(A2048=Assoziation!$A$2:$A$96) * (Species!B2048=Assoziation!$B$2:$B$96) * (Species!C2048=Assoziation!$C$2:$C$96) * (Species!D2048=Assoziation!$D$2:$D$96),0)),"")))</f>
        <v>Trockenwarmer Krautsaum</v>
      </c>
      <c r="H2048" s="10" t="s">
        <v>1896</v>
      </c>
      <c r="I2048" s="10">
        <v>1</v>
      </c>
      <c r="J2048" s="10">
        <v>1</v>
      </c>
      <c r="K2048" s="10">
        <v>0</v>
      </c>
      <c r="L2048" t="str">
        <f t="shared" si="174"/>
        <v xml:space="preserve">Coronilla </v>
      </c>
      <c r="M2048" t="str">
        <f t="shared" si="175"/>
        <v xml:space="preserve"> coronata</v>
      </c>
      <c r="N2048" t="str">
        <f t="shared" si="176"/>
        <v/>
      </c>
      <c r="O2048" t="str">
        <f t="shared" si="173"/>
        <v>Species</v>
      </c>
      <c r="P2048" t="str">
        <f t="shared" si="177"/>
        <v>L.</v>
      </c>
      <c r="Q2048" t="str">
        <f>LOOKUP(A2048,Formation!$A$2:$A$10,Formation!$B$2:$B$10)</f>
        <v>Krautsäume, Hochstaudenfluren und Gebüsche</v>
      </c>
      <c r="R2048" t="str" cm="1">
        <f t="array" ref="R2048">INDEX(Klasse!$D$2:$D$42,MATCH(1,(A2048=Klasse!$A$2:$A$42) * (Species!B2048=Klasse!$B$2:$B$42),0))</f>
        <v>Krautsäume</v>
      </c>
    </row>
    <row r="2049" spans="1:18" x14ac:dyDescent="0.3">
      <c r="A2049" s="10">
        <v>5</v>
      </c>
      <c r="B2049" s="10">
        <v>1</v>
      </c>
      <c r="C2049" s="10">
        <v>1</v>
      </c>
      <c r="E2049" t="str">
        <f>IF(C2049="",Options!$A$3,IF(D2049="",Options!$A$4,Options!$A$5))</f>
        <v>Verband</v>
      </c>
      <c r="F2049" t="str" cm="1">
        <f t="array" ref="F2049">IF(E2049=Options!$A$3,"",IF(E2049=Options!$A$4,INDEX(Verband!$E$2:$E$179,MATCH(1,(A2049=Verband!$A$2:$A$179) * (Species!B2049=Verband!$B$2:$B$179) * (Species!C2049=Verband!$C$2:$C$179),0)),IF(E2049=Options!$A$5,INDEX(Assoziation!$F$2:$F$96,MATCH(1,(A2049=Assoziation!$A$2:$A$96) * (Species!B2049=Assoziation!$B$2:$B$96) * (Species!C2049=Assoziation!$C$2:$C$96) * (Species!D2049=Assoziation!$D$2:$D$96),0)),"")))</f>
        <v>Geranion sanguinei</v>
      </c>
      <c r="G2049" t="str" cm="1">
        <f t="array" ref="G2049">IF(E2049=Options!$A$3,INDEX(Klasse!$D$2:$D$42,MATCH(1,(A2049=Klasse!$A$2:$A$42) * (Species!B2049=Klasse!$B$2:$B$42),0)),IF(E2049=Options!$A$4,INDEX(Verband!$F$2:$F$179,MATCH(1,(A2049=Verband!$A$2:$A$179) * (Species!B2049=Verband!$B$2:$B$179) * (Species!C2049=Verband!$C$2:$C$179),0)),IF(E2049=Options!$A$5,INDEX(Assoziation!$G$2:$G$96,MATCH(1,(A2049=Assoziation!$A$2:$A$96) * (Species!B2049=Assoziation!$B$2:$B$96) * (Species!C2049=Assoziation!$C$2:$C$96) * (Species!D2049=Assoziation!$D$2:$D$96),0)),"")))</f>
        <v>Trockenwarmer Krautsaum</v>
      </c>
      <c r="H2049" s="10" t="s">
        <v>1897</v>
      </c>
      <c r="I2049" s="10">
        <v>1</v>
      </c>
      <c r="J2049" s="10">
        <v>0</v>
      </c>
      <c r="K2049" s="10">
        <v>0</v>
      </c>
      <c r="L2049" t="str">
        <f t="shared" si="174"/>
        <v xml:space="preserve">Dictamnus </v>
      </c>
      <c r="M2049" t="str">
        <f t="shared" si="175"/>
        <v xml:space="preserve"> albus</v>
      </c>
      <c r="N2049" t="str">
        <f t="shared" si="176"/>
        <v/>
      </c>
      <c r="O2049" t="str">
        <f t="shared" si="173"/>
        <v>Species</v>
      </c>
      <c r="P2049" t="str">
        <f t="shared" si="177"/>
        <v>L.</v>
      </c>
      <c r="Q2049" t="str">
        <f>LOOKUP(A2049,Formation!$A$2:$A$10,Formation!$B$2:$B$10)</f>
        <v>Krautsäume, Hochstaudenfluren und Gebüsche</v>
      </c>
      <c r="R2049" t="str" cm="1">
        <f t="array" ref="R2049">INDEX(Klasse!$D$2:$D$42,MATCH(1,(A2049=Klasse!$A$2:$A$42) * (Species!B2049=Klasse!$B$2:$B$42),0))</f>
        <v>Krautsäume</v>
      </c>
    </row>
    <row r="2050" spans="1:18" x14ac:dyDescent="0.3">
      <c r="A2050" s="10">
        <v>5</v>
      </c>
      <c r="B2050" s="10">
        <v>1</v>
      </c>
      <c r="C2050" s="10">
        <v>1</v>
      </c>
      <c r="E2050" t="str">
        <f>IF(C2050="",Options!$A$3,IF(D2050="",Options!$A$4,Options!$A$5))</f>
        <v>Verband</v>
      </c>
      <c r="F2050" t="str" cm="1">
        <f t="array" ref="F2050">IF(E2050=Options!$A$3,"",IF(E2050=Options!$A$4,INDEX(Verband!$E$2:$E$179,MATCH(1,(A2050=Verband!$A$2:$A$179) * (Species!B2050=Verband!$B$2:$B$179) * (Species!C2050=Verband!$C$2:$C$179),0)),IF(E2050=Options!$A$5,INDEX(Assoziation!$F$2:$F$96,MATCH(1,(A2050=Assoziation!$A$2:$A$96) * (Species!B2050=Assoziation!$B$2:$B$96) * (Species!C2050=Assoziation!$C$2:$C$96) * (Species!D2050=Assoziation!$D$2:$D$96),0)),"")))</f>
        <v>Geranion sanguinei</v>
      </c>
      <c r="G2050" t="str" cm="1">
        <f t="array" ref="G2050">IF(E2050=Options!$A$3,INDEX(Klasse!$D$2:$D$42,MATCH(1,(A2050=Klasse!$A$2:$A$42) * (Species!B2050=Klasse!$B$2:$B$42),0)),IF(E2050=Options!$A$4,INDEX(Verband!$F$2:$F$179,MATCH(1,(A2050=Verband!$A$2:$A$179) * (Species!B2050=Verband!$B$2:$B$179) * (Species!C2050=Verband!$C$2:$C$179),0)),IF(E2050=Options!$A$5,INDEX(Assoziation!$G$2:$G$96,MATCH(1,(A2050=Assoziation!$A$2:$A$96) * (Species!B2050=Assoziation!$B$2:$B$96) * (Species!C2050=Assoziation!$C$2:$C$96) * (Species!D2050=Assoziation!$D$2:$D$96),0)),"")))</f>
        <v>Trockenwarmer Krautsaum</v>
      </c>
      <c r="H2050" s="10" t="s">
        <v>1898</v>
      </c>
      <c r="I2050" s="10">
        <v>1</v>
      </c>
      <c r="J2050" s="10">
        <v>0</v>
      </c>
      <c r="K2050" s="10">
        <v>0</v>
      </c>
      <c r="L2050" t="str">
        <f t="shared" si="174"/>
        <v xml:space="preserve">Fragaria </v>
      </c>
      <c r="M2050" t="str">
        <f t="shared" si="175"/>
        <v xml:space="preserve"> viridis</v>
      </c>
      <c r="N2050" t="str">
        <f t="shared" si="176"/>
        <v/>
      </c>
      <c r="O2050" t="str">
        <f t="shared" si="173"/>
        <v>Species</v>
      </c>
      <c r="P2050" t="str">
        <f t="shared" si="177"/>
        <v>Duchesne</v>
      </c>
      <c r="Q2050" t="str">
        <f>LOOKUP(A2050,Formation!$A$2:$A$10,Formation!$B$2:$B$10)</f>
        <v>Krautsäume, Hochstaudenfluren und Gebüsche</v>
      </c>
      <c r="R2050" t="str" cm="1">
        <f t="array" ref="R2050">INDEX(Klasse!$D$2:$D$42,MATCH(1,(A2050=Klasse!$A$2:$A$42) * (Species!B2050=Klasse!$B$2:$B$42),0))</f>
        <v>Krautsäume</v>
      </c>
    </row>
    <row r="2051" spans="1:18" x14ac:dyDescent="0.3">
      <c r="A2051" s="10">
        <v>5</v>
      </c>
      <c r="B2051" s="10">
        <v>1</v>
      </c>
      <c r="C2051" s="10">
        <v>1</v>
      </c>
      <c r="E2051" t="str">
        <f>IF(C2051="",Options!$A$3,IF(D2051="",Options!$A$4,Options!$A$5))</f>
        <v>Verband</v>
      </c>
      <c r="F2051" t="str" cm="1">
        <f t="array" ref="F2051">IF(E2051=Options!$A$3,"",IF(E2051=Options!$A$4,INDEX(Verband!$E$2:$E$179,MATCH(1,(A2051=Verband!$A$2:$A$179) * (Species!B2051=Verband!$B$2:$B$179) * (Species!C2051=Verband!$C$2:$C$179),0)),IF(E2051=Options!$A$5,INDEX(Assoziation!$F$2:$F$96,MATCH(1,(A2051=Assoziation!$A$2:$A$96) * (Species!B2051=Assoziation!$B$2:$B$96) * (Species!C2051=Assoziation!$C$2:$C$96) * (Species!D2051=Assoziation!$D$2:$D$96),0)),"")))</f>
        <v>Geranion sanguinei</v>
      </c>
      <c r="G2051" t="str" cm="1">
        <f t="array" ref="G2051">IF(E2051=Options!$A$3,INDEX(Klasse!$D$2:$D$42,MATCH(1,(A2051=Klasse!$A$2:$A$42) * (Species!B2051=Klasse!$B$2:$B$42),0)),IF(E2051=Options!$A$4,INDEX(Verband!$F$2:$F$179,MATCH(1,(A2051=Verband!$A$2:$A$179) * (Species!B2051=Verband!$B$2:$B$179) * (Species!C2051=Verband!$C$2:$C$179),0)),IF(E2051=Options!$A$5,INDEX(Assoziation!$G$2:$G$96,MATCH(1,(A2051=Assoziation!$A$2:$A$96) * (Species!B2051=Assoziation!$B$2:$B$96) * (Species!C2051=Assoziation!$C$2:$C$96) * (Species!D2051=Assoziation!$D$2:$D$96),0)),"")))</f>
        <v>Trockenwarmer Krautsaum</v>
      </c>
      <c r="H2051" s="10" t="s">
        <v>1899</v>
      </c>
      <c r="I2051" s="10">
        <v>1</v>
      </c>
      <c r="J2051" s="10">
        <v>1</v>
      </c>
      <c r="K2051" s="10">
        <v>0</v>
      </c>
      <c r="L2051" t="str">
        <f t="shared" si="174"/>
        <v xml:space="preserve">Geranium </v>
      </c>
      <c r="M2051" t="str">
        <f t="shared" si="175"/>
        <v xml:space="preserve"> sanguineum</v>
      </c>
      <c r="N2051" t="str">
        <f t="shared" si="176"/>
        <v/>
      </c>
      <c r="O2051" t="str">
        <f t="shared" ref="O2051:O2114" si="178">IF(COUNTIF(H2051,"*subsp.*"),"Subspecies",IF(COUNTIF(H2051,"*aggr.*"),"aggr",IF(COUNTIF(H2051,"*×*"),"Species",IF(COUNTIF(H2051,"* *"),IF(EXACT(MID(H2051,FIND(" ",H2051)+1,1),UPPER(MID(H2051,FIND(" ",H2051)+1,1))),"Genus","Species"),"Genus"))))</f>
        <v>Species</v>
      </c>
      <c r="P2051" t="str">
        <f t="shared" si="177"/>
        <v>L.</v>
      </c>
      <c r="Q2051" t="str">
        <f>LOOKUP(A2051,Formation!$A$2:$A$10,Formation!$B$2:$B$10)</f>
        <v>Krautsäume, Hochstaudenfluren und Gebüsche</v>
      </c>
      <c r="R2051" t="str" cm="1">
        <f t="array" ref="R2051">INDEX(Klasse!$D$2:$D$42,MATCH(1,(A2051=Klasse!$A$2:$A$42) * (Species!B2051=Klasse!$B$2:$B$42),0))</f>
        <v>Krautsäume</v>
      </c>
    </row>
    <row r="2052" spans="1:18" x14ac:dyDescent="0.3">
      <c r="A2052" s="10">
        <v>5</v>
      </c>
      <c r="B2052" s="10">
        <v>1</v>
      </c>
      <c r="C2052" s="10">
        <v>1</v>
      </c>
      <c r="E2052" t="str">
        <f>IF(C2052="",Options!$A$3,IF(D2052="",Options!$A$4,Options!$A$5))</f>
        <v>Verband</v>
      </c>
      <c r="F2052" t="str" cm="1">
        <f t="array" ref="F2052">IF(E2052=Options!$A$3,"",IF(E2052=Options!$A$4,INDEX(Verband!$E$2:$E$179,MATCH(1,(A2052=Verband!$A$2:$A$179) * (Species!B2052=Verband!$B$2:$B$179) * (Species!C2052=Verband!$C$2:$C$179),0)),IF(E2052=Options!$A$5,INDEX(Assoziation!$F$2:$F$96,MATCH(1,(A2052=Assoziation!$A$2:$A$96) * (Species!B2052=Assoziation!$B$2:$B$96) * (Species!C2052=Assoziation!$C$2:$C$96) * (Species!D2052=Assoziation!$D$2:$D$96),0)),"")))</f>
        <v>Geranion sanguinei</v>
      </c>
      <c r="G2052" t="str" cm="1">
        <f t="array" ref="G2052">IF(E2052=Options!$A$3,INDEX(Klasse!$D$2:$D$42,MATCH(1,(A2052=Klasse!$A$2:$A$42) * (Species!B2052=Klasse!$B$2:$B$42),0)),IF(E2052=Options!$A$4,INDEX(Verband!$F$2:$F$179,MATCH(1,(A2052=Verband!$A$2:$A$179) * (Species!B2052=Verband!$B$2:$B$179) * (Species!C2052=Verband!$C$2:$C$179),0)),IF(E2052=Options!$A$5,INDEX(Assoziation!$G$2:$G$96,MATCH(1,(A2052=Assoziation!$A$2:$A$96) * (Species!B2052=Assoziation!$B$2:$B$96) * (Species!C2052=Assoziation!$C$2:$C$96) * (Species!D2052=Assoziation!$D$2:$D$96),0)),"")))</f>
        <v>Trockenwarmer Krautsaum</v>
      </c>
      <c r="H2052" s="10" t="s">
        <v>1900</v>
      </c>
      <c r="I2052" s="10">
        <v>1</v>
      </c>
      <c r="J2052" s="10">
        <v>0</v>
      </c>
      <c r="K2052" s="10">
        <v>0</v>
      </c>
      <c r="L2052" t="str">
        <f t="shared" si="174"/>
        <v xml:space="preserve">Melampyrum </v>
      </c>
      <c r="M2052" t="str">
        <f t="shared" si="175"/>
        <v xml:space="preserve"> cristatum</v>
      </c>
      <c r="N2052" t="str">
        <f t="shared" si="176"/>
        <v/>
      </c>
      <c r="O2052" t="str">
        <f t="shared" si="178"/>
        <v>Species</v>
      </c>
      <c r="P2052" t="str">
        <f t="shared" si="177"/>
        <v>L.</v>
      </c>
      <c r="Q2052" t="str">
        <f>LOOKUP(A2052,Formation!$A$2:$A$10,Formation!$B$2:$B$10)</f>
        <v>Krautsäume, Hochstaudenfluren und Gebüsche</v>
      </c>
      <c r="R2052" t="str" cm="1">
        <f t="array" ref="R2052">INDEX(Klasse!$D$2:$D$42,MATCH(1,(A2052=Klasse!$A$2:$A$42) * (Species!B2052=Klasse!$B$2:$B$42),0))</f>
        <v>Krautsäume</v>
      </c>
    </row>
    <row r="2053" spans="1:18" x14ac:dyDescent="0.3">
      <c r="A2053" s="10">
        <v>5</v>
      </c>
      <c r="B2053" s="10">
        <v>1</v>
      </c>
      <c r="C2053" s="10">
        <v>1</v>
      </c>
      <c r="E2053" t="str">
        <f>IF(C2053="",Options!$A$3,IF(D2053="",Options!$A$4,Options!$A$5))</f>
        <v>Verband</v>
      </c>
      <c r="F2053" t="str" cm="1">
        <f t="array" ref="F2053">IF(E2053=Options!$A$3,"",IF(E2053=Options!$A$4,INDEX(Verband!$E$2:$E$179,MATCH(1,(A2053=Verband!$A$2:$A$179) * (Species!B2053=Verband!$B$2:$B$179) * (Species!C2053=Verband!$C$2:$C$179),0)),IF(E2053=Options!$A$5,INDEX(Assoziation!$F$2:$F$96,MATCH(1,(A2053=Assoziation!$A$2:$A$96) * (Species!B2053=Assoziation!$B$2:$B$96) * (Species!C2053=Assoziation!$C$2:$C$96) * (Species!D2053=Assoziation!$D$2:$D$96),0)),"")))</f>
        <v>Geranion sanguinei</v>
      </c>
      <c r="G2053" t="str" cm="1">
        <f t="array" ref="G2053">IF(E2053=Options!$A$3,INDEX(Klasse!$D$2:$D$42,MATCH(1,(A2053=Klasse!$A$2:$A$42) * (Species!B2053=Klasse!$B$2:$B$42),0)),IF(E2053=Options!$A$4,INDEX(Verband!$F$2:$F$179,MATCH(1,(A2053=Verband!$A$2:$A$179) * (Species!B2053=Verband!$B$2:$B$179) * (Species!C2053=Verband!$C$2:$C$179),0)),IF(E2053=Options!$A$5,INDEX(Assoziation!$G$2:$G$96,MATCH(1,(A2053=Assoziation!$A$2:$A$96) * (Species!B2053=Assoziation!$B$2:$B$96) * (Species!C2053=Assoziation!$C$2:$C$96) * (Species!D2053=Assoziation!$D$2:$D$96),0)),"")))</f>
        <v>Trockenwarmer Krautsaum</v>
      </c>
      <c r="H2053" s="10" t="s">
        <v>1901</v>
      </c>
      <c r="I2053" s="10">
        <v>1</v>
      </c>
      <c r="J2053" s="10">
        <v>0</v>
      </c>
      <c r="K2053" s="10">
        <v>0</v>
      </c>
      <c r="L2053" t="str">
        <f t="shared" si="174"/>
        <v xml:space="preserve">Orobanche </v>
      </c>
      <c r="M2053" t="str">
        <f t="shared" si="175"/>
        <v xml:space="preserve"> alsatica</v>
      </c>
      <c r="N2053" t="str">
        <f t="shared" si="176"/>
        <v>alsatica</v>
      </c>
      <c r="O2053" t="str">
        <f t="shared" si="178"/>
        <v>Subspecies</v>
      </c>
      <c r="P2053" t="str">
        <f t="shared" si="177"/>
        <v/>
      </c>
      <c r="Q2053" t="str">
        <f>LOOKUP(A2053,Formation!$A$2:$A$10,Formation!$B$2:$B$10)</f>
        <v>Krautsäume, Hochstaudenfluren und Gebüsche</v>
      </c>
      <c r="R2053" t="str" cm="1">
        <f t="array" ref="R2053">INDEX(Klasse!$D$2:$D$42,MATCH(1,(A2053=Klasse!$A$2:$A$42) * (Species!B2053=Klasse!$B$2:$B$42),0))</f>
        <v>Krautsäume</v>
      </c>
    </row>
    <row r="2054" spans="1:18" x14ac:dyDescent="0.3">
      <c r="A2054" s="10">
        <v>5</v>
      </c>
      <c r="B2054" s="10">
        <v>1</v>
      </c>
      <c r="C2054" s="10">
        <v>1</v>
      </c>
      <c r="E2054" t="str">
        <f>IF(C2054="",Options!$A$3,IF(D2054="",Options!$A$4,Options!$A$5))</f>
        <v>Verband</v>
      </c>
      <c r="F2054" t="str" cm="1">
        <f t="array" ref="F2054">IF(E2054=Options!$A$3,"",IF(E2054=Options!$A$4,INDEX(Verband!$E$2:$E$179,MATCH(1,(A2054=Verband!$A$2:$A$179) * (Species!B2054=Verband!$B$2:$B$179) * (Species!C2054=Verband!$C$2:$C$179),0)),IF(E2054=Options!$A$5,INDEX(Assoziation!$F$2:$F$96,MATCH(1,(A2054=Assoziation!$A$2:$A$96) * (Species!B2054=Assoziation!$B$2:$B$96) * (Species!C2054=Assoziation!$C$2:$C$96) * (Species!D2054=Assoziation!$D$2:$D$96),0)),"")))</f>
        <v>Geranion sanguinei</v>
      </c>
      <c r="G2054" t="str" cm="1">
        <f t="array" ref="G2054">IF(E2054=Options!$A$3,INDEX(Klasse!$D$2:$D$42,MATCH(1,(A2054=Klasse!$A$2:$A$42) * (Species!B2054=Klasse!$B$2:$B$42),0)),IF(E2054=Options!$A$4,INDEX(Verband!$F$2:$F$179,MATCH(1,(A2054=Verband!$A$2:$A$179) * (Species!B2054=Verband!$B$2:$B$179) * (Species!C2054=Verband!$C$2:$C$179),0)),IF(E2054=Options!$A$5,INDEX(Assoziation!$G$2:$G$96,MATCH(1,(A2054=Assoziation!$A$2:$A$96) * (Species!B2054=Assoziation!$B$2:$B$96) * (Species!C2054=Assoziation!$C$2:$C$96) * (Species!D2054=Assoziation!$D$2:$D$96),0)),"")))</f>
        <v>Trockenwarmer Krautsaum</v>
      </c>
      <c r="H2054" s="10" t="s">
        <v>1902</v>
      </c>
      <c r="I2054" s="10">
        <v>1</v>
      </c>
      <c r="J2054" s="10">
        <v>0</v>
      </c>
      <c r="K2054" s="10">
        <v>0</v>
      </c>
      <c r="L2054" t="str">
        <f t="shared" si="174"/>
        <v xml:space="preserve">Orobanche </v>
      </c>
      <c r="M2054" t="str">
        <f t="shared" si="175"/>
        <v xml:space="preserve"> laserpitii-sileris</v>
      </c>
      <c r="N2054" t="str">
        <f t="shared" si="176"/>
        <v/>
      </c>
      <c r="O2054" t="str">
        <f t="shared" si="178"/>
        <v>Species</v>
      </c>
      <c r="P2054" t="str">
        <f t="shared" si="177"/>
        <v>Jord.</v>
      </c>
      <c r="Q2054" t="str">
        <f>LOOKUP(A2054,Formation!$A$2:$A$10,Formation!$B$2:$B$10)</f>
        <v>Krautsäume, Hochstaudenfluren und Gebüsche</v>
      </c>
      <c r="R2054" t="str" cm="1">
        <f t="array" ref="R2054">INDEX(Klasse!$D$2:$D$42,MATCH(1,(A2054=Klasse!$A$2:$A$42) * (Species!B2054=Klasse!$B$2:$B$42),0))</f>
        <v>Krautsäume</v>
      </c>
    </row>
    <row r="2055" spans="1:18" x14ac:dyDescent="0.3">
      <c r="A2055" s="10">
        <v>5</v>
      </c>
      <c r="B2055" s="10">
        <v>1</v>
      </c>
      <c r="C2055" s="10">
        <v>1</v>
      </c>
      <c r="E2055" t="str">
        <f>IF(C2055="",Options!$A$3,IF(D2055="",Options!$A$4,Options!$A$5))</f>
        <v>Verband</v>
      </c>
      <c r="F2055" t="str" cm="1">
        <f t="array" ref="F2055">IF(E2055=Options!$A$3,"",IF(E2055=Options!$A$4,INDEX(Verband!$E$2:$E$179,MATCH(1,(A2055=Verband!$A$2:$A$179) * (Species!B2055=Verband!$B$2:$B$179) * (Species!C2055=Verband!$C$2:$C$179),0)),IF(E2055=Options!$A$5,INDEX(Assoziation!$F$2:$F$96,MATCH(1,(A2055=Assoziation!$A$2:$A$96) * (Species!B2055=Assoziation!$B$2:$B$96) * (Species!C2055=Assoziation!$C$2:$C$96) * (Species!D2055=Assoziation!$D$2:$D$96),0)),"")))</f>
        <v>Geranion sanguinei</v>
      </c>
      <c r="G2055" t="str" cm="1">
        <f t="array" ref="G2055">IF(E2055=Options!$A$3,INDEX(Klasse!$D$2:$D$42,MATCH(1,(A2055=Klasse!$A$2:$A$42) * (Species!B2055=Klasse!$B$2:$B$42),0)),IF(E2055=Options!$A$4,INDEX(Verband!$F$2:$F$179,MATCH(1,(A2055=Verband!$A$2:$A$179) * (Species!B2055=Verband!$B$2:$B$179) * (Species!C2055=Verband!$C$2:$C$179),0)),IF(E2055=Options!$A$5,INDEX(Assoziation!$G$2:$G$96,MATCH(1,(A2055=Assoziation!$A$2:$A$96) * (Species!B2055=Assoziation!$B$2:$B$96) * (Species!C2055=Assoziation!$C$2:$C$96) * (Species!D2055=Assoziation!$D$2:$D$96),0)),"")))</f>
        <v>Trockenwarmer Krautsaum</v>
      </c>
      <c r="H2055" s="10" t="s">
        <v>1903</v>
      </c>
      <c r="I2055" s="10">
        <v>1</v>
      </c>
      <c r="J2055" s="10">
        <v>0</v>
      </c>
      <c r="K2055" s="10">
        <v>0</v>
      </c>
      <c r="L2055" t="str">
        <f t="shared" si="174"/>
        <v xml:space="preserve">Peucedanum </v>
      </c>
      <c r="M2055" t="str">
        <f t="shared" si="175"/>
        <v xml:space="preserve"> carvifolia</v>
      </c>
      <c r="N2055" t="str">
        <f t="shared" si="176"/>
        <v/>
      </c>
      <c r="O2055" t="str">
        <f t="shared" si="178"/>
        <v>Species</v>
      </c>
      <c r="P2055" t="str">
        <f t="shared" si="177"/>
        <v>Vill.</v>
      </c>
      <c r="Q2055" t="str">
        <f>LOOKUP(A2055,Formation!$A$2:$A$10,Formation!$B$2:$B$10)</f>
        <v>Krautsäume, Hochstaudenfluren und Gebüsche</v>
      </c>
      <c r="R2055" t="str" cm="1">
        <f t="array" ref="R2055">INDEX(Klasse!$D$2:$D$42,MATCH(1,(A2055=Klasse!$A$2:$A$42) * (Species!B2055=Klasse!$B$2:$B$42),0))</f>
        <v>Krautsäume</v>
      </c>
    </row>
    <row r="2056" spans="1:18" x14ac:dyDescent="0.3">
      <c r="A2056" s="10">
        <v>5</v>
      </c>
      <c r="B2056" s="10">
        <v>1</v>
      </c>
      <c r="C2056" s="10">
        <v>1</v>
      </c>
      <c r="E2056" t="str">
        <f>IF(C2056="",Options!$A$3,IF(D2056="",Options!$A$4,Options!$A$5))</f>
        <v>Verband</v>
      </c>
      <c r="F2056" t="str" cm="1">
        <f t="array" ref="F2056">IF(E2056=Options!$A$3,"",IF(E2056=Options!$A$4,INDEX(Verband!$E$2:$E$179,MATCH(1,(A2056=Verband!$A$2:$A$179) * (Species!B2056=Verband!$B$2:$B$179) * (Species!C2056=Verband!$C$2:$C$179),0)),IF(E2056=Options!$A$5,INDEX(Assoziation!$F$2:$F$96,MATCH(1,(A2056=Assoziation!$A$2:$A$96) * (Species!B2056=Assoziation!$B$2:$B$96) * (Species!C2056=Assoziation!$C$2:$C$96) * (Species!D2056=Assoziation!$D$2:$D$96),0)),"")))</f>
        <v>Geranion sanguinei</v>
      </c>
      <c r="G2056" t="str" cm="1">
        <f t="array" ref="G2056">IF(E2056=Options!$A$3,INDEX(Klasse!$D$2:$D$42,MATCH(1,(A2056=Klasse!$A$2:$A$42) * (Species!B2056=Klasse!$B$2:$B$42),0)),IF(E2056=Options!$A$4,INDEX(Verband!$F$2:$F$179,MATCH(1,(A2056=Verband!$A$2:$A$179) * (Species!B2056=Verband!$B$2:$B$179) * (Species!C2056=Verband!$C$2:$C$179),0)),IF(E2056=Options!$A$5,INDEX(Assoziation!$G$2:$G$96,MATCH(1,(A2056=Assoziation!$A$2:$A$96) * (Species!B2056=Assoziation!$B$2:$B$96) * (Species!C2056=Assoziation!$C$2:$C$96) * (Species!D2056=Assoziation!$D$2:$D$96),0)),"")))</f>
        <v>Trockenwarmer Krautsaum</v>
      </c>
      <c r="H2056" s="10" t="s">
        <v>1904</v>
      </c>
      <c r="I2056" s="10">
        <v>1</v>
      </c>
      <c r="J2056" s="10">
        <v>1</v>
      </c>
      <c r="K2056" s="10">
        <v>0</v>
      </c>
      <c r="L2056" t="str">
        <f t="shared" si="174"/>
        <v xml:space="preserve">Peucedanum </v>
      </c>
      <c r="M2056" t="str">
        <f t="shared" si="175"/>
        <v xml:space="preserve"> cervaria</v>
      </c>
      <c r="N2056" t="str">
        <f t="shared" si="176"/>
        <v/>
      </c>
      <c r="O2056" t="str">
        <f t="shared" si="178"/>
        <v>Species</v>
      </c>
      <c r="P2056" t="str">
        <f t="shared" si="177"/>
        <v>(L.) Lapeyr.</v>
      </c>
      <c r="Q2056" t="str">
        <f>LOOKUP(A2056,Formation!$A$2:$A$10,Formation!$B$2:$B$10)</f>
        <v>Krautsäume, Hochstaudenfluren und Gebüsche</v>
      </c>
      <c r="R2056" t="str" cm="1">
        <f t="array" ref="R2056">INDEX(Klasse!$D$2:$D$42,MATCH(1,(A2056=Klasse!$A$2:$A$42) * (Species!B2056=Klasse!$B$2:$B$42),0))</f>
        <v>Krautsäume</v>
      </c>
    </row>
    <row r="2057" spans="1:18" x14ac:dyDescent="0.3">
      <c r="A2057" s="10">
        <v>5</v>
      </c>
      <c r="B2057" s="10">
        <v>1</v>
      </c>
      <c r="C2057" s="10">
        <v>1</v>
      </c>
      <c r="E2057" t="str">
        <f>IF(C2057="",Options!$A$3,IF(D2057="",Options!$A$4,Options!$A$5))</f>
        <v>Verband</v>
      </c>
      <c r="F2057" t="str" cm="1">
        <f t="array" ref="F2057">IF(E2057=Options!$A$3,"",IF(E2057=Options!$A$4,INDEX(Verband!$E$2:$E$179,MATCH(1,(A2057=Verband!$A$2:$A$179) * (Species!B2057=Verband!$B$2:$B$179) * (Species!C2057=Verband!$C$2:$C$179),0)),IF(E2057=Options!$A$5,INDEX(Assoziation!$F$2:$F$96,MATCH(1,(A2057=Assoziation!$A$2:$A$96) * (Species!B2057=Assoziation!$B$2:$B$96) * (Species!C2057=Assoziation!$C$2:$C$96) * (Species!D2057=Assoziation!$D$2:$D$96),0)),"")))</f>
        <v>Geranion sanguinei</v>
      </c>
      <c r="G2057" t="str" cm="1">
        <f t="array" ref="G2057">IF(E2057=Options!$A$3,INDEX(Klasse!$D$2:$D$42,MATCH(1,(A2057=Klasse!$A$2:$A$42) * (Species!B2057=Klasse!$B$2:$B$42),0)),IF(E2057=Options!$A$4,INDEX(Verband!$F$2:$F$179,MATCH(1,(A2057=Verband!$A$2:$A$179) * (Species!B2057=Verband!$B$2:$B$179) * (Species!C2057=Verband!$C$2:$C$179),0)),IF(E2057=Options!$A$5,INDEX(Assoziation!$G$2:$G$96,MATCH(1,(A2057=Assoziation!$A$2:$A$96) * (Species!B2057=Assoziation!$B$2:$B$96) * (Species!C2057=Assoziation!$C$2:$C$96) * (Species!D2057=Assoziation!$D$2:$D$96),0)),"")))</f>
        <v>Trockenwarmer Krautsaum</v>
      </c>
      <c r="H2057" s="10" t="s">
        <v>1905</v>
      </c>
      <c r="I2057" s="10">
        <v>1</v>
      </c>
      <c r="J2057" s="10">
        <v>0</v>
      </c>
      <c r="K2057" s="10">
        <v>0</v>
      </c>
      <c r="L2057" t="str">
        <f t="shared" si="174"/>
        <v xml:space="preserve">Peucedanum </v>
      </c>
      <c r="M2057" t="str">
        <f t="shared" si="175"/>
        <v xml:space="preserve"> venetum</v>
      </c>
      <c r="N2057" t="str">
        <f t="shared" si="176"/>
        <v/>
      </c>
      <c r="O2057" t="str">
        <f t="shared" si="178"/>
        <v>Species</v>
      </c>
      <c r="P2057" t="str">
        <f t="shared" si="177"/>
        <v>(Spreng.) W. D. J. Koch</v>
      </c>
      <c r="Q2057" t="str">
        <f>LOOKUP(A2057,Formation!$A$2:$A$10,Formation!$B$2:$B$10)</f>
        <v>Krautsäume, Hochstaudenfluren und Gebüsche</v>
      </c>
      <c r="R2057" t="str" cm="1">
        <f t="array" ref="R2057">INDEX(Klasse!$D$2:$D$42,MATCH(1,(A2057=Klasse!$A$2:$A$42) * (Species!B2057=Klasse!$B$2:$B$42),0))</f>
        <v>Krautsäume</v>
      </c>
    </row>
    <row r="2058" spans="1:18" x14ac:dyDescent="0.3">
      <c r="A2058" s="10">
        <v>5</v>
      </c>
      <c r="B2058" s="10">
        <v>1</v>
      </c>
      <c r="C2058" s="10">
        <v>1</v>
      </c>
      <c r="E2058" t="str">
        <f>IF(C2058="",Options!$A$3,IF(D2058="",Options!$A$4,Options!$A$5))</f>
        <v>Verband</v>
      </c>
      <c r="F2058" t="str" cm="1">
        <f t="array" ref="F2058">IF(E2058=Options!$A$3,"",IF(E2058=Options!$A$4,INDEX(Verband!$E$2:$E$179,MATCH(1,(A2058=Verband!$A$2:$A$179) * (Species!B2058=Verband!$B$2:$B$179) * (Species!C2058=Verband!$C$2:$C$179),0)),IF(E2058=Options!$A$5,INDEX(Assoziation!$F$2:$F$96,MATCH(1,(A2058=Assoziation!$A$2:$A$96) * (Species!B2058=Assoziation!$B$2:$B$96) * (Species!C2058=Assoziation!$C$2:$C$96) * (Species!D2058=Assoziation!$D$2:$D$96),0)),"")))</f>
        <v>Geranion sanguinei</v>
      </c>
      <c r="G2058" t="str" cm="1">
        <f t="array" ref="G2058">IF(E2058=Options!$A$3,INDEX(Klasse!$D$2:$D$42,MATCH(1,(A2058=Klasse!$A$2:$A$42) * (Species!B2058=Klasse!$B$2:$B$42),0)),IF(E2058=Options!$A$4,INDEX(Verband!$F$2:$F$179,MATCH(1,(A2058=Verband!$A$2:$A$179) * (Species!B2058=Verband!$B$2:$B$179) * (Species!C2058=Verband!$C$2:$C$179),0)),IF(E2058=Options!$A$5,INDEX(Assoziation!$G$2:$G$96,MATCH(1,(A2058=Assoziation!$A$2:$A$96) * (Species!B2058=Assoziation!$B$2:$B$96) * (Species!C2058=Assoziation!$C$2:$C$96) * (Species!D2058=Assoziation!$D$2:$D$96),0)),"")))</f>
        <v>Trockenwarmer Krautsaum</v>
      </c>
      <c r="H2058" s="10" t="s">
        <v>1906</v>
      </c>
      <c r="I2058" s="10">
        <v>1</v>
      </c>
      <c r="J2058" s="10">
        <v>0</v>
      </c>
      <c r="K2058" s="10">
        <v>0</v>
      </c>
      <c r="L2058" t="str">
        <f t="shared" si="174"/>
        <v xml:space="preserve">Potentilla </v>
      </c>
      <c r="M2058" t="str">
        <f t="shared" si="175"/>
        <v xml:space="preserve"> thuringiaca</v>
      </c>
      <c r="N2058" t="str">
        <f t="shared" si="176"/>
        <v/>
      </c>
      <c r="O2058" t="str">
        <f t="shared" si="178"/>
        <v>Species</v>
      </c>
      <c r="P2058" t="str">
        <f t="shared" si="177"/>
        <v>Link</v>
      </c>
      <c r="Q2058" t="str">
        <f>LOOKUP(A2058,Formation!$A$2:$A$10,Formation!$B$2:$B$10)</f>
        <v>Krautsäume, Hochstaudenfluren und Gebüsche</v>
      </c>
      <c r="R2058" t="str" cm="1">
        <f t="array" ref="R2058">INDEX(Klasse!$D$2:$D$42,MATCH(1,(A2058=Klasse!$A$2:$A$42) * (Species!B2058=Klasse!$B$2:$B$42),0))</f>
        <v>Krautsäume</v>
      </c>
    </row>
    <row r="2059" spans="1:18" x14ac:dyDescent="0.3">
      <c r="A2059" s="10">
        <v>5</v>
      </c>
      <c r="B2059" s="10">
        <v>1</v>
      </c>
      <c r="C2059" s="10">
        <v>1</v>
      </c>
      <c r="E2059" t="str">
        <f>IF(C2059="",Options!$A$3,IF(D2059="",Options!$A$4,Options!$A$5))</f>
        <v>Verband</v>
      </c>
      <c r="F2059" t="str" cm="1">
        <f t="array" ref="F2059">IF(E2059=Options!$A$3,"",IF(E2059=Options!$A$4,INDEX(Verband!$E$2:$E$179,MATCH(1,(A2059=Verband!$A$2:$A$179) * (Species!B2059=Verband!$B$2:$B$179) * (Species!C2059=Verband!$C$2:$C$179),0)),IF(E2059=Options!$A$5,INDEX(Assoziation!$F$2:$F$96,MATCH(1,(A2059=Assoziation!$A$2:$A$96) * (Species!B2059=Assoziation!$B$2:$B$96) * (Species!C2059=Assoziation!$C$2:$C$96) * (Species!D2059=Assoziation!$D$2:$D$96),0)),"")))</f>
        <v>Geranion sanguinei</v>
      </c>
      <c r="G2059" t="str" cm="1">
        <f t="array" ref="G2059">IF(E2059=Options!$A$3,INDEX(Klasse!$D$2:$D$42,MATCH(1,(A2059=Klasse!$A$2:$A$42) * (Species!B2059=Klasse!$B$2:$B$42),0)),IF(E2059=Options!$A$4,INDEX(Verband!$F$2:$F$179,MATCH(1,(A2059=Verband!$A$2:$A$179) * (Species!B2059=Verband!$B$2:$B$179) * (Species!C2059=Verband!$C$2:$C$179),0)),IF(E2059=Options!$A$5,INDEX(Assoziation!$G$2:$G$96,MATCH(1,(A2059=Assoziation!$A$2:$A$96) * (Species!B2059=Assoziation!$B$2:$B$96) * (Species!C2059=Assoziation!$C$2:$C$96) * (Species!D2059=Assoziation!$D$2:$D$96),0)),"")))</f>
        <v>Trockenwarmer Krautsaum</v>
      </c>
      <c r="H2059" s="10" t="s">
        <v>1907</v>
      </c>
      <c r="I2059" s="10">
        <v>1</v>
      </c>
      <c r="J2059" s="10">
        <v>1</v>
      </c>
      <c r="K2059" s="10">
        <v>0</v>
      </c>
      <c r="L2059" t="str">
        <f t="shared" si="174"/>
        <v xml:space="preserve">Seseli </v>
      </c>
      <c r="M2059" t="str">
        <f t="shared" si="175"/>
        <v xml:space="preserve"> libanotis</v>
      </c>
      <c r="N2059" t="str">
        <f t="shared" si="176"/>
        <v/>
      </c>
      <c r="O2059" t="str">
        <f t="shared" si="178"/>
        <v>Species</v>
      </c>
      <c r="P2059" t="str">
        <f t="shared" si="177"/>
        <v>(L.) W. D. J. Koch</v>
      </c>
      <c r="Q2059" t="str">
        <f>LOOKUP(A2059,Formation!$A$2:$A$10,Formation!$B$2:$B$10)</f>
        <v>Krautsäume, Hochstaudenfluren und Gebüsche</v>
      </c>
      <c r="R2059" t="str" cm="1">
        <f t="array" ref="R2059">INDEX(Klasse!$D$2:$D$42,MATCH(1,(A2059=Klasse!$A$2:$A$42) * (Species!B2059=Klasse!$B$2:$B$42),0))</f>
        <v>Krautsäume</v>
      </c>
    </row>
    <row r="2060" spans="1:18" x14ac:dyDescent="0.3">
      <c r="A2060" s="10">
        <v>5</v>
      </c>
      <c r="B2060" s="10">
        <v>1</v>
      </c>
      <c r="C2060" s="10">
        <v>1</v>
      </c>
      <c r="E2060" t="str">
        <f>IF(C2060="",Options!$A$3,IF(D2060="",Options!$A$4,Options!$A$5))</f>
        <v>Verband</v>
      </c>
      <c r="F2060" t="str" cm="1">
        <f t="array" ref="F2060">IF(E2060=Options!$A$3,"",IF(E2060=Options!$A$4,INDEX(Verband!$E$2:$E$179,MATCH(1,(A2060=Verband!$A$2:$A$179) * (Species!B2060=Verband!$B$2:$B$179) * (Species!C2060=Verband!$C$2:$C$179),0)),IF(E2060=Options!$A$5,INDEX(Assoziation!$F$2:$F$96,MATCH(1,(A2060=Assoziation!$A$2:$A$96) * (Species!B2060=Assoziation!$B$2:$B$96) * (Species!C2060=Assoziation!$C$2:$C$96) * (Species!D2060=Assoziation!$D$2:$D$96),0)),"")))</f>
        <v>Geranion sanguinei</v>
      </c>
      <c r="G2060" t="str" cm="1">
        <f t="array" ref="G2060">IF(E2060=Options!$A$3,INDEX(Klasse!$D$2:$D$42,MATCH(1,(A2060=Klasse!$A$2:$A$42) * (Species!B2060=Klasse!$B$2:$B$42),0)),IF(E2060=Options!$A$4,INDEX(Verband!$F$2:$F$179,MATCH(1,(A2060=Verband!$A$2:$A$179) * (Species!B2060=Verband!$B$2:$B$179) * (Species!C2060=Verband!$C$2:$C$179),0)),IF(E2060=Options!$A$5,INDEX(Assoziation!$G$2:$G$96,MATCH(1,(A2060=Assoziation!$A$2:$A$96) * (Species!B2060=Assoziation!$B$2:$B$96) * (Species!C2060=Assoziation!$C$2:$C$96) * (Species!D2060=Assoziation!$D$2:$D$96),0)),"")))</f>
        <v>Trockenwarmer Krautsaum</v>
      </c>
      <c r="H2060" s="10" t="s">
        <v>1908</v>
      </c>
      <c r="I2060" s="10">
        <v>1</v>
      </c>
      <c r="J2060" s="10">
        <v>0</v>
      </c>
      <c r="K2060" s="10">
        <v>0</v>
      </c>
      <c r="L2060" t="str">
        <f t="shared" si="174"/>
        <v xml:space="preserve">Thalictrum </v>
      </c>
      <c r="M2060" t="str">
        <f t="shared" si="175"/>
        <v xml:space="preserve"> minus</v>
      </c>
      <c r="N2060" t="str">
        <f t="shared" si="176"/>
        <v/>
      </c>
      <c r="O2060" t="str">
        <f t="shared" si="178"/>
        <v>Species</v>
      </c>
      <c r="P2060" t="str">
        <f t="shared" si="177"/>
        <v>L.</v>
      </c>
      <c r="Q2060" t="str">
        <f>LOOKUP(A2060,Formation!$A$2:$A$10,Formation!$B$2:$B$10)</f>
        <v>Krautsäume, Hochstaudenfluren und Gebüsche</v>
      </c>
      <c r="R2060" t="str" cm="1">
        <f t="array" ref="R2060">INDEX(Klasse!$D$2:$D$42,MATCH(1,(A2060=Klasse!$A$2:$A$42) * (Species!B2060=Klasse!$B$2:$B$42),0))</f>
        <v>Krautsäume</v>
      </c>
    </row>
    <row r="2061" spans="1:18" x14ac:dyDescent="0.3">
      <c r="A2061" s="10">
        <v>5</v>
      </c>
      <c r="B2061" s="10">
        <v>1</v>
      </c>
      <c r="C2061" s="10">
        <v>1</v>
      </c>
      <c r="E2061" t="str">
        <f>IF(C2061="",Options!$A$3,IF(D2061="",Options!$A$4,Options!$A$5))</f>
        <v>Verband</v>
      </c>
      <c r="F2061" t="str" cm="1">
        <f t="array" ref="F2061">IF(E2061=Options!$A$3,"",IF(E2061=Options!$A$4,INDEX(Verband!$E$2:$E$179,MATCH(1,(A2061=Verband!$A$2:$A$179) * (Species!B2061=Verband!$B$2:$B$179) * (Species!C2061=Verband!$C$2:$C$179),0)),IF(E2061=Options!$A$5,INDEX(Assoziation!$F$2:$F$96,MATCH(1,(A2061=Assoziation!$A$2:$A$96) * (Species!B2061=Assoziation!$B$2:$B$96) * (Species!C2061=Assoziation!$C$2:$C$96) * (Species!D2061=Assoziation!$D$2:$D$96),0)),"")))</f>
        <v>Geranion sanguinei</v>
      </c>
      <c r="G2061" t="str" cm="1">
        <f t="array" ref="G2061">IF(E2061=Options!$A$3,INDEX(Klasse!$D$2:$D$42,MATCH(1,(A2061=Klasse!$A$2:$A$42) * (Species!B2061=Klasse!$B$2:$B$42),0)),IF(E2061=Options!$A$4,INDEX(Verband!$F$2:$F$179,MATCH(1,(A2061=Verband!$A$2:$A$179) * (Species!B2061=Verband!$B$2:$B$179) * (Species!C2061=Verband!$C$2:$C$179),0)),IF(E2061=Options!$A$5,INDEX(Assoziation!$G$2:$G$96,MATCH(1,(A2061=Assoziation!$A$2:$A$96) * (Species!B2061=Assoziation!$B$2:$B$96) * (Species!C2061=Assoziation!$C$2:$C$96) * (Species!D2061=Assoziation!$D$2:$D$96),0)),"")))</f>
        <v>Trockenwarmer Krautsaum</v>
      </c>
      <c r="H2061" s="10" t="s">
        <v>1909</v>
      </c>
      <c r="I2061" s="10">
        <v>1</v>
      </c>
      <c r="J2061" s="10">
        <v>0</v>
      </c>
      <c r="K2061" s="10">
        <v>0</v>
      </c>
      <c r="L2061" t="str">
        <f t="shared" si="174"/>
        <v xml:space="preserve">Thesium </v>
      </c>
      <c r="M2061" t="str">
        <f t="shared" si="175"/>
        <v xml:space="preserve"> bavarum</v>
      </c>
      <c r="N2061" t="str">
        <f t="shared" si="176"/>
        <v/>
      </c>
      <c r="O2061" t="str">
        <f t="shared" si="178"/>
        <v>Species</v>
      </c>
      <c r="P2061" t="str">
        <f t="shared" si="177"/>
        <v>Schrank</v>
      </c>
      <c r="Q2061" t="str">
        <f>LOOKUP(A2061,Formation!$A$2:$A$10,Formation!$B$2:$B$10)</f>
        <v>Krautsäume, Hochstaudenfluren und Gebüsche</v>
      </c>
      <c r="R2061" t="str" cm="1">
        <f t="array" ref="R2061">INDEX(Klasse!$D$2:$D$42,MATCH(1,(A2061=Klasse!$A$2:$A$42) * (Species!B2061=Klasse!$B$2:$B$42),0))</f>
        <v>Krautsäume</v>
      </c>
    </row>
    <row r="2062" spans="1:18" x14ac:dyDescent="0.3">
      <c r="A2062" s="10">
        <v>5</v>
      </c>
      <c r="B2062" s="10">
        <v>1</v>
      </c>
      <c r="C2062" s="10">
        <v>1</v>
      </c>
      <c r="E2062" t="str">
        <f>IF(C2062="",Options!$A$3,IF(D2062="",Options!$A$4,Options!$A$5))</f>
        <v>Verband</v>
      </c>
      <c r="F2062" t="str" cm="1">
        <f t="array" ref="F2062">IF(E2062=Options!$A$3,"",IF(E2062=Options!$A$4,INDEX(Verband!$E$2:$E$179,MATCH(1,(A2062=Verband!$A$2:$A$179) * (Species!B2062=Verband!$B$2:$B$179) * (Species!C2062=Verband!$C$2:$C$179),0)),IF(E2062=Options!$A$5,INDEX(Assoziation!$F$2:$F$96,MATCH(1,(A2062=Assoziation!$A$2:$A$96) * (Species!B2062=Assoziation!$B$2:$B$96) * (Species!C2062=Assoziation!$C$2:$C$96) * (Species!D2062=Assoziation!$D$2:$D$96),0)),"")))</f>
        <v>Geranion sanguinei</v>
      </c>
      <c r="G2062" t="str" cm="1">
        <f t="array" ref="G2062">IF(E2062=Options!$A$3,INDEX(Klasse!$D$2:$D$42,MATCH(1,(A2062=Klasse!$A$2:$A$42) * (Species!B2062=Klasse!$B$2:$B$42),0)),IF(E2062=Options!$A$4,INDEX(Verband!$F$2:$F$179,MATCH(1,(A2062=Verband!$A$2:$A$179) * (Species!B2062=Verband!$B$2:$B$179) * (Species!C2062=Verband!$C$2:$C$179),0)),IF(E2062=Options!$A$5,INDEX(Assoziation!$G$2:$G$96,MATCH(1,(A2062=Assoziation!$A$2:$A$96) * (Species!B2062=Assoziation!$B$2:$B$96) * (Species!C2062=Assoziation!$C$2:$C$96) * (Species!D2062=Assoziation!$D$2:$D$96),0)),"")))</f>
        <v>Trockenwarmer Krautsaum</v>
      </c>
      <c r="H2062" s="10" t="s">
        <v>1910</v>
      </c>
      <c r="I2062" s="10">
        <v>1</v>
      </c>
      <c r="J2062" s="10">
        <v>0</v>
      </c>
      <c r="K2062" s="10">
        <v>0</v>
      </c>
      <c r="L2062" t="str">
        <f t="shared" si="174"/>
        <v xml:space="preserve">Trifolium </v>
      </c>
      <c r="M2062" t="str">
        <f t="shared" si="175"/>
        <v xml:space="preserve"> alpestre</v>
      </c>
      <c r="N2062" t="str">
        <f t="shared" si="176"/>
        <v/>
      </c>
      <c r="O2062" t="str">
        <f t="shared" si="178"/>
        <v>Species</v>
      </c>
      <c r="P2062" t="str">
        <f t="shared" si="177"/>
        <v>L.</v>
      </c>
      <c r="Q2062" t="str">
        <f>LOOKUP(A2062,Formation!$A$2:$A$10,Formation!$B$2:$B$10)</f>
        <v>Krautsäume, Hochstaudenfluren und Gebüsche</v>
      </c>
      <c r="R2062" t="str" cm="1">
        <f t="array" ref="R2062">INDEX(Klasse!$D$2:$D$42,MATCH(1,(A2062=Klasse!$A$2:$A$42) * (Species!B2062=Klasse!$B$2:$B$42),0))</f>
        <v>Krautsäume</v>
      </c>
    </row>
    <row r="2063" spans="1:18" x14ac:dyDescent="0.3">
      <c r="A2063" s="10">
        <v>5</v>
      </c>
      <c r="B2063" s="10">
        <v>1</v>
      </c>
      <c r="C2063" s="10">
        <v>1</v>
      </c>
      <c r="E2063" t="str">
        <f>IF(C2063="",Options!$A$3,IF(D2063="",Options!$A$4,Options!$A$5))</f>
        <v>Verband</v>
      </c>
      <c r="F2063" t="str" cm="1">
        <f t="array" ref="F2063">IF(E2063=Options!$A$3,"",IF(E2063=Options!$A$4,INDEX(Verband!$E$2:$E$179,MATCH(1,(A2063=Verband!$A$2:$A$179) * (Species!B2063=Verband!$B$2:$B$179) * (Species!C2063=Verband!$C$2:$C$179),0)),IF(E2063=Options!$A$5,INDEX(Assoziation!$F$2:$F$96,MATCH(1,(A2063=Assoziation!$A$2:$A$96) * (Species!B2063=Assoziation!$B$2:$B$96) * (Species!C2063=Assoziation!$C$2:$C$96) * (Species!D2063=Assoziation!$D$2:$D$96),0)),"")))</f>
        <v>Geranion sanguinei</v>
      </c>
      <c r="G2063" t="str" cm="1">
        <f t="array" ref="G2063">IF(E2063=Options!$A$3,INDEX(Klasse!$D$2:$D$42,MATCH(1,(A2063=Klasse!$A$2:$A$42) * (Species!B2063=Klasse!$B$2:$B$42),0)),IF(E2063=Options!$A$4,INDEX(Verband!$F$2:$F$179,MATCH(1,(A2063=Verband!$A$2:$A$179) * (Species!B2063=Verband!$B$2:$B$179) * (Species!C2063=Verband!$C$2:$C$179),0)),IF(E2063=Options!$A$5,INDEX(Assoziation!$G$2:$G$96,MATCH(1,(A2063=Assoziation!$A$2:$A$96) * (Species!B2063=Assoziation!$B$2:$B$96) * (Species!C2063=Assoziation!$C$2:$C$96) * (Species!D2063=Assoziation!$D$2:$D$96),0)),"")))</f>
        <v>Trockenwarmer Krautsaum</v>
      </c>
      <c r="H2063" s="10" t="s">
        <v>1911</v>
      </c>
      <c r="I2063" s="10">
        <v>1</v>
      </c>
      <c r="J2063" s="10">
        <v>0</v>
      </c>
      <c r="K2063" s="10">
        <v>0</v>
      </c>
      <c r="L2063" t="str">
        <f t="shared" si="174"/>
        <v xml:space="preserve">Trifolium </v>
      </c>
      <c r="M2063" t="str">
        <f t="shared" si="175"/>
        <v xml:space="preserve"> rubens</v>
      </c>
      <c r="N2063" t="str">
        <f t="shared" si="176"/>
        <v/>
      </c>
      <c r="O2063" t="str">
        <f t="shared" si="178"/>
        <v>Species</v>
      </c>
      <c r="P2063" t="str">
        <f t="shared" si="177"/>
        <v>L.</v>
      </c>
      <c r="Q2063" t="str">
        <f>LOOKUP(A2063,Formation!$A$2:$A$10,Formation!$B$2:$B$10)</f>
        <v>Krautsäume, Hochstaudenfluren und Gebüsche</v>
      </c>
      <c r="R2063" t="str" cm="1">
        <f t="array" ref="R2063">INDEX(Klasse!$D$2:$D$42,MATCH(1,(A2063=Klasse!$A$2:$A$42) * (Species!B2063=Klasse!$B$2:$B$42),0))</f>
        <v>Krautsäume</v>
      </c>
    </row>
    <row r="2064" spans="1:18" x14ac:dyDescent="0.3">
      <c r="A2064" s="10">
        <v>5</v>
      </c>
      <c r="B2064" s="10">
        <v>1</v>
      </c>
      <c r="C2064" s="10">
        <v>1</v>
      </c>
      <c r="E2064" t="str">
        <f>IF(C2064="",Options!$A$3,IF(D2064="",Options!$A$4,Options!$A$5))</f>
        <v>Verband</v>
      </c>
      <c r="F2064" t="str" cm="1">
        <f t="array" ref="F2064">IF(E2064=Options!$A$3,"",IF(E2064=Options!$A$4,INDEX(Verband!$E$2:$E$179,MATCH(1,(A2064=Verband!$A$2:$A$179) * (Species!B2064=Verband!$B$2:$B$179) * (Species!C2064=Verband!$C$2:$C$179),0)),IF(E2064=Options!$A$5,INDEX(Assoziation!$F$2:$F$96,MATCH(1,(A2064=Assoziation!$A$2:$A$96) * (Species!B2064=Assoziation!$B$2:$B$96) * (Species!C2064=Assoziation!$C$2:$C$96) * (Species!D2064=Assoziation!$D$2:$D$96),0)),"")))</f>
        <v>Geranion sanguinei</v>
      </c>
      <c r="G2064" t="str" cm="1">
        <f t="array" ref="G2064">IF(E2064=Options!$A$3,INDEX(Klasse!$D$2:$D$42,MATCH(1,(A2064=Klasse!$A$2:$A$42) * (Species!B2064=Klasse!$B$2:$B$42),0)),IF(E2064=Options!$A$4,INDEX(Verband!$F$2:$F$179,MATCH(1,(A2064=Verband!$A$2:$A$179) * (Species!B2064=Verband!$B$2:$B$179) * (Species!C2064=Verband!$C$2:$C$179),0)),IF(E2064=Options!$A$5,INDEX(Assoziation!$G$2:$G$96,MATCH(1,(A2064=Assoziation!$A$2:$A$96) * (Species!B2064=Assoziation!$B$2:$B$96) * (Species!C2064=Assoziation!$C$2:$C$96) * (Species!D2064=Assoziation!$D$2:$D$96),0)),"")))</f>
        <v>Trockenwarmer Krautsaum</v>
      </c>
      <c r="H2064" s="10" t="s">
        <v>1912</v>
      </c>
      <c r="I2064" s="10">
        <v>1</v>
      </c>
      <c r="J2064" s="10">
        <v>1</v>
      </c>
      <c r="K2064" s="10">
        <v>0</v>
      </c>
      <c r="L2064" t="str">
        <f t="shared" si="174"/>
        <v xml:space="preserve">Vicia </v>
      </c>
      <c r="M2064" t="str">
        <f t="shared" si="175"/>
        <v xml:space="preserve"> cracca</v>
      </c>
      <c r="N2064" t="str">
        <f t="shared" si="176"/>
        <v>tenuifolia</v>
      </c>
      <c r="O2064" t="str">
        <f t="shared" si="178"/>
        <v>Subspecies</v>
      </c>
      <c r="P2064" t="str">
        <f t="shared" si="177"/>
        <v/>
      </c>
      <c r="Q2064" t="str">
        <f>LOOKUP(A2064,Formation!$A$2:$A$10,Formation!$B$2:$B$10)</f>
        <v>Krautsäume, Hochstaudenfluren und Gebüsche</v>
      </c>
      <c r="R2064" t="str" cm="1">
        <f t="array" ref="R2064">INDEX(Klasse!$D$2:$D$42,MATCH(1,(A2064=Klasse!$A$2:$A$42) * (Species!B2064=Klasse!$B$2:$B$42),0))</f>
        <v>Krautsäume</v>
      </c>
    </row>
    <row r="2065" spans="1:18" x14ac:dyDescent="0.3">
      <c r="A2065" s="10">
        <v>5</v>
      </c>
      <c r="B2065" s="10">
        <v>1</v>
      </c>
      <c r="C2065" s="10">
        <v>1</v>
      </c>
      <c r="E2065" t="str">
        <f>IF(C2065="",Options!$A$3,IF(D2065="",Options!$A$4,Options!$A$5))</f>
        <v>Verband</v>
      </c>
      <c r="F2065" t="str" cm="1">
        <f t="array" ref="F2065">IF(E2065=Options!$A$3,"",IF(E2065=Options!$A$4,INDEX(Verband!$E$2:$E$179,MATCH(1,(A2065=Verband!$A$2:$A$179) * (Species!B2065=Verband!$B$2:$B$179) * (Species!C2065=Verband!$C$2:$C$179),0)),IF(E2065=Options!$A$5,INDEX(Assoziation!$F$2:$F$96,MATCH(1,(A2065=Assoziation!$A$2:$A$96) * (Species!B2065=Assoziation!$B$2:$B$96) * (Species!C2065=Assoziation!$C$2:$C$96) * (Species!D2065=Assoziation!$D$2:$D$96),0)),"")))</f>
        <v>Geranion sanguinei</v>
      </c>
      <c r="G2065" t="str" cm="1">
        <f t="array" ref="G2065">IF(E2065=Options!$A$3,INDEX(Klasse!$D$2:$D$42,MATCH(1,(A2065=Klasse!$A$2:$A$42) * (Species!B2065=Klasse!$B$2:$B$42),0)),IF(E2065=Options!$A$4,INDEX(Verband!$F$2:$F$179,MATCH(1,(A2065=Verband!$A$2:$A$179) * (Species!B2065=Verband!$B$2:$B$179) * (Species!C2065=Verband!$C$2:$C$179),0)),IF(E2065=Options!$A$5,INDEX(Assoziation!$G$2:$G$96,MATCH(1,(A2065=Assoziation!$A$2:$A$96) * (Species!B2065=Assoziation!$B$2:$B$96) * (Species!C2065=Assoziation!$C$2:$C$96) * (Species!D2065=Assoziation!$D$2:$D$96),0)),"")))</f>
        <v>Trockenwarmer Krautsaum</v>
      </c>
      <c r="H2065" s="10" t="s">
        <v>1321</v>
      </c>
      <c r="I2065" s="10">
        <v>0</v>
      </c>
      <c r="J2065" s="10">
        <v>0</v>
      </c>
      <c r="K2065" s="10">
        <v>0</v>
      </c>
      <c r="L2065" t="str">
        <f t="shared" si="174"/>
        <v xml:space="preserve">Aceras </v>
      </c>
      <c r="M2065" t="str">
        <f t="shared" si="175"/>
        <v xml:space="preserve"> anthropophorum</v>
      </c>
      <c r="N2065" t="str">
        <f t="shared" si="176"/>
        <v/>
      </c>
      <c r="O2065" t="str">
        <f t="shared" si="178"/>
        <v>Species</v>
      </c>
      <c r="P2065" t="str">
        <f t="shared" si="177"/>
        <v>(L.) W. T. Aiton</v>
      </c>
      <c r="Q2065" t="str">
        <f>LOOKUP(A2065,Formation!$A$2:$A$10,Formation!$B$2:$B$10)</f>
        <v>Krautsäume, Hochstaudenfluren und Gebüsche</v>
      </c>
      <c r="R2065" t="str" cm="1">
        <f t="array" ref="R2065">INDEX(Klasse!$D$2:$D$42,MATCH(1,(A2065=Klasse!$A$2:$A$42) * (Species!B2065=Klasse!$B$2:$B$42),0))</f>
        <v>Krautsäume</v>
      </c>
    </row>
    <row r="2066" spans="1:18" x14ac:dyDescent="0.3">
      <c r="A2066" s="10">
        <v>5</v>
      </c>
      <c r="B2066" s="10">
        <v>1</v>
      </c>
      <c r="C2066" s="10">
        <v>1</v>
      </c>
      <c r="E2066" t="str">
        <f>IF(C2066="",Options!$A$3,IF(D2066="",Options!$A$4,Options!$A$5))</f>
        <v>Verband</v>
      </c>
      <c r="F2066" t="str" cm="1">
        <f t="array" ref="F2066">IF(E2066=Options!$A$3,"",IF(E2066=Options!$A$4,INDEX(Verband!$E$2:$E$179,MATCH(1,(A2066=Verband!$A$2:$A$179) * (Species!B2066=Verband!$B$2:$B$179) * (Species!C2066=Verband!$C$2:$C$179),0)),IF(E2066=Options!$A$5,INDEX(Assoziation!$F$2:$F$96,MATCH(1,(A2066=Assoziation!$A$2:$A$96) * (Species!B2066=Assoziation!$B$2:$B$96) * (Species!C2066=Assoziation!$C$2:$C$96) * (Species!D2066=Assoziation!$D$2:$D$96),0)),"")))</f>
        <v>Geranion sanguinei</v>
      </c>
      <c r="G2066" t="str" cm="1">
        <f t="array" ref="G2066">IF(E2066=Options!$A$3,INDEX(Klasse!$D$2:$D$42,MATCH(1,(A2066=Klasse!$A$2:$A$42) * (Species!B2066=Klasse!$B$2:$B$42),0)),IF(E2066=Options!$A$4,INDEX(Verband!$F$2:$F$179,MATCH(1,(A2066=Verband!$A$2:$A$179) * (Species!B2066=Verband!$B$2:$B$179) * (Species!C2066=Verband!$C$2:$C$179),0)),IF(E2066=Options!$A$5,INDEX(Assoziation!$G$2:$G$96,MATCH(1,(A2066=Assoziation!$A$2:$A$96) * (Species!B2066=Assoziation!$B$2:$B$96) * (Species!C2066=Assoziation!$C$2:$C$96) * (Species!D2066=Assoziation!$D$2:$D$96),0)),"")))</f>
        <v>Trockenwarmer Krautsaum</v>
      </c>
      <c r="H2066" s="10" t="s">
        <v>1913</v>
      </c>
      <c r="I2066" s="10">
        <v>0</v>
      </c>
      <c r="J2066" s="10">
        <v>0</v>
      </c>
      <c r="K2066" s="10">
        <v>0</v>
      </c>
      <c r="L2066" t="str">
        <f t="shared" si="174"/>
        <v xml:space="preserve">Adenophora </v>
      </c>
      <c r="M2066" t="str">
        <f t="shared" si="175"/>
        <v xml:space="preserve"> liliifolia</v>
      </c>
      <c r="N2066" t="str">
        <f t="shared" si="176"/>
        <v/>
      </c>
      <c r="O2066" t="str">
        <f t="shared" si="178"/>
        <v>Species</v>
      </c>
      <c r="P2066" t="str">
        <f t="shared" si="177"/>
        <v>(L.) A. DC.</v>
      </c>
      <c r="Q2066" t="str">
        <f>LOOKUP(A2066,Formation!$A$2:$A$10,Formation!$B$2:$B$10)</f>
        <v>Krautsäume, Hochstaudenfluren und Gebüsche</v>
      </c>
      <c r="R2066" t="str" cm="1">
        <f t="array" ref="R2066">INDEX(Klasse!$D$2:$D$42,MATCH(1,(A2066=Klasse!$A$2:$A$42) * (Species!B2066=Klasse!$B$2:$B$42),0))</f>
        <v>Krautsäume</v>
      </c>
    </row>
    <row r="2067" spans="1:18" x14ac:dyDescent="0.3">
      <c r="A2067" s="10">
        <v>5</v>
      </c>
      <c r="B2067" s="10">
        <v>1</v>
      </c>
      <c r="C2067" s="10">
        <v>1</v>
      </c>
      <c r="E2067" t="str">
        <f>IF(C2067="",Options!$A$3,IF(D2067="",Options!$A$4,Options!$A$5))</f>
        <v>Verband</v>
      </c>
      <c r="F2067" t="str" cm="1">
        <f t="array" ref="F2067">IF(E2067=Options!$A$3,"",IF(E2067=Options!$A$4,INDEX(Verband!$E$2:$E$179,MATCH(1,(A2067=Verband!$A$2:$A$179) * (Species!B2067=Verband!$B$2:$B$179) * (Species!C2067=Verband!$C$2:$C$179),0)),IF(E2067=Options!$A$5,INDEX(Assoziation!$F$2:$F$96,MATCH(1,(A2067=Assoziation!$A$2:$A$96) * (Species!B2067=Assoziation!$B$2:$B$96) * (Species!C2067=Assoziation!$C$2:$C$96) * (Species!D2067=Assoziation!$D$2:$D$96),0)),"")))</f>
        <v>Geranion sanguinei</v>
      </c>
      <c r="G2067" t="str" cm="1">
        <f t="array" ref="G2067">IF(E2067=Options!$A$3,INDEX(Klasse!$D$2:$D$42,MATCH(1,(A2067=Klasse!$A$2:$A$42) * (Species!B2067=Klasse!$B$2:$B$42),0)),IF(E2067=Options!$A$4,INDEX(Verband!$F$2:$F$179,MATCH(1,(A2067=Verband!$A$2:$A$179) * (Species!B2067=Verband!$B$2:$B$179) * (Species!C2067=Verband!$C$2:$C$179),0)),IF(E2067=Options!$A$5,INDEX(Assoziation!$G$2:$G$96,MATCH(1,(A2067=Assoziation!$A$2:$A$96) * (Species!B2067=Assoziation!$B$2:$B$96) * (Species!C2067=Assoziation!$C$2:$C$96) * (Species!D2067=Assoziation!$D$2:$D$96),0)),"")))</f>
        <v>Trockenwarmer Krautsaum</v>
      </c>
      <c r="H2067" s="10" t="s">
        <v>1260</v>
      </c>
      <c r="I2067" s="10">
        <v>0</v>
      </c>
      <c r="J2067" s="10">
        <v>0</v>
      </c>
      <c r="K2067" s="10">
        <v>0</v>
      </c>
      <c r="L2067" t="str">
        <f t="shared" si="174"/>
        <v xml:space="preserve">Anthericum </v>
      </c>
      <c r="M2067" t="str">
        <f t="shared" si="175"/>
        <v xml:space="preserve"> liliago</v>
      </c>
      <c r="N2067" t="str">
        <f t="shared" si="176"/>
        <v/>
      </c>
      <c r="O2067" t="str">
        <f t="shared" si="178"/>
        <v>Species</v>
      </c>
      <c r="P2067" t="str">
        <f t="shared" si="177"/>
        <v>L.</v>
      </c>
      <c r="Q2067" t="str">
        <f>LOOKUP(A2067,Formation!$A$2:$A$10,Formation!$B$2:$B$10)</f>
        <v>Krautsäume, Hochstaudenfluren und Gebüsche</v>
      </c>
      <c r="R2067" t="str" cm="1">
        <f t="array" ref="R2067">INDEX(Klasse!$D$2:$D$42,MATCH(1,(A2067=Klasse!$A$2:$A$42) * (Species!B2067=Klasse!$B$2:$B$42),0))</f>
        <v>Krautsäume</v>
      </c>
    </row>
    <row r="2068" spans="1:18" x14ac:dyDescent="0.3">
      <c r="A2068" s="10">
        <v>5</v>
      </c>
      <c r="B2068" s="10">
        <v>1</v>
      </c>
      <c r="C2068" s="10">
        <v>1</v>
      </c>
      <c r="E2068" t="str">
        <f>IF(C2068="",Options!$A$3,IF(D2068="",Options!$A$4,Options!$A$5))</f>
        <v>Verband</v>
      </c>
      <c r="F2068" t="str" cm="1">
        <f t="array" ref="F2068">IF(E2068=Options!$A$3,"",IF(E2068=Options!$A$4,INDEX(Verband!$E$2:$E$179,MATCH(1,(A2068=Verband!$A$2:$A$179) * (Species!B2068=Verband!$B$2:$B$179) * (Species!C2068=Verband!$C$2:$C$179),0)),IF(E2068=Options!$A$5,INDEX(Assoziation!$F$2:$F$96,MATCH(1,(A2068=Assoziation!$A$2:$A$96) * (Species!B2068=Assoziation!$B$2:$B$96) * (Species!C2068=Assoziation!$C$2:$C$96) * (Species!D2068=Assoziation!$D$2:$D$96),0)),"")))</f>
        <v>Geranion sanguinei</v>
      </c>
      <c r="G2068" t="str" cm="1">
        <f t="array" ref="G2068">IF(E2068=Options!$A$3,INDEX(Klasse!$D$2:$D$42,MATCH(1,(A2068=Klasse!$A$2:$A$42) * (Species!B2068=Klasse!$B$2:$B$42),0)),IF(E2068=Options!$A$4,INDEX(Verband!$F$2:$F$179,MATCH(1,(A2068=Verband!$A$2:$A$179) * (Species!B2068=Verband!$B$2:$B$179) * (Species!C2068=Verband!$C$2:$C$179),0)),IF(E2068=Options!$A$5,INDEX(Assoziation!$G$2:$G$96,MATCH(1,(A2068=Assoziation!$A$2:$A$96) * (Species!B2068=Assoziation!$B$2:$B$96) * (Species!C2068=Assoziation!$C$2:$C$96) * (Species!D2068=Assoziation!$D$2:$D$96),0)),"")))</f>
        <v>Trockenwarmer Krautsaum</v>
      </c>
      <c r="H2068" s="10" t="s">
        <v>1914</v>
      </c>
      <c r="I2068" s="10">
        <v>0</v>
      </c>
      <c r="J2068" s="10">
        <v>0</v>
      </c>
      <c r="K2068" s="10">
        <v>0</v>
      </c>
      <c r="L2068" t="str">
        <f t="shared" si="174"/>
        <v xml:space="preserve">Arabis </v>
      </c>
      <c r="M2068" t="str">
        <f t="shared" si="175"/>
        <v xml:space="preserve"> turrita</v>
      </c>
      <c r="N2068" t="str">
        <f t="shared" si="176"/>
        <v/>
      </c>
      <c r="O2068" t="str">
        <f t="shared" si="178"/>
        <v>Species</v>
      </c>
      <c r="P2068" t="str">
        <f t="shared" si="177"/>
        <v>L.</v>
      </c>
      <c r="Q2068" t="str">
        <f>LOOKUP(A2068,Formation!$A$2:$A$10,Formation!$B$2:$B$10)</f>
        <v>Krautsäume, Hochstaudenfluren und Gebüsche</v>
      </c>
      <c r="R2068" t="str" cm="1">
        <f t="array" ref="R2068">INDEX(Klasse!$D$2:$D$42,MATCH(1,(A2068=Klasse!$A$2:$A$42) * (Species!B2068=Klasse!$B$2:$B$42),0))</f>
        <v>Krautsäume</v>
      </c>
    </row>
    <row r="2069" spans="1:18" x14ac:dyDescent="0.3">
      <c r="A2069" s="10">
        <v>5</v>
      </c>
      <c r="B2069" s="10">
        <v>1</v>
      </c>
      <c r="C2069" s="10">
        <v>1</v>
      </c>
      <c r="E2069" t="str">
        <f>IF(C2069="",Options!$A$3,IF(D2069="",Options!$A$4,Options!$A$5))</f>
        <v>Verband</v>
      </c>
      <c r="F2069" t="str" cm="1">
        <f t="array" ref="F2069">IF(E2069=Options!$A$3,"",IF(E2069=Options!$A$4,INDEX(Verband!$E$2:$E$179,MATCH(1,(A2069=Verband!$A$2:$A$179) * (Species!B2069=Verband!$B$2:$B$179) * (Species!C2069=Verband!$C$2:$C$179),0)),IF(E2069=Options!$A$5,INDEX(Assoziation!$F$2:$F$96,MATCH(1,(A2069=Assoziation!$A$2:$A$96) * (Species!B2069=Assoziation!$B$2:$B$96) * (Species!C2069=Assoziation!$C$2:$C$96) * (Species!D2069=Assoziation!$D$2:$D$96),0)),"")))</f>
        <v>Geranion sanguinei</v>
      </c>
      <c r="G2069" t="str" cm="1">
        <f t="array" ref="G2069">IF(E2069=Options!$A$3,INDEX(Klasse!$D$2:$D$42,MATCH(1,(A2069=Klasse!$A$2:$A$42) * (Species!B2069=Klasse!$B$2:$B$42),0)),IF(E2069=Options!$A$4,INDEX(Verband!$F$2:$F$179,MATCH(1,(A2069=Verband!$A$2:$A$179) * (Species!B2069=Verband!$B$2:$B$179) * (Species!C2069=Verband!$C$2:$C$179),0)),IF(E2069=Options!$A$5,INDEX(Assoziation!$G$2:$G$96,MATCH(1,(A2069=Assoziation!$A$2:$A$96) * (Species!B2069=Assoziation!$B$2:$B$96) * (Species!C2069=Assoziation!$C$2:$C$96) * (Species!D2069=Assoziation!$D$2:$D$96),0)),"")))</f>
        <v>Trockenwarmer Krautsaum</v>
      </c>
      <c r="H2069" s="10" t="s">
        <v>1915</v>
      </c>
      <c r="I2069" s="10">
        <v>0</v>
      </c>
      <c r="J2069" s="10">
        <v>0</v>
      </c>
      <c r="K2069" s="10">
        <v>0</v>
      </c>
      <c r="L2069" t="str">
        <f t="shared" si="174"/>
        <v xml:space="preserve">Asperula </v>
      </c>
      <c r="M2069" t="str">
        <f t="shared" si="175"/>
        <v xml:space="preserve"> tinctoria</v>
      </c>
      <c r="N2069" t="str">
        <f t="shared" si="176"/>
        <v/>
      </c>
      <c r="O2069" t="str">
        <f t="shared" si="178"/>
        <v>Species</v>
      </c>
      <c r="P2069" t="str">
        <f t="shared" si="177"/>
        <v>L.</v>
      </c>
      <c r="Q2069" t="str">
        <f>LOOKUP(A2069,Formation!$A$2:$A$10,Formation!$B$2:$B$10)</f>
        <v>Krautsäume, Hochstaudenfluren und Gebüsche</v>
      </c>
      <c r="R2069" t="str" cm="1">
        <f t="array" ref="R2069">INDEX(Klasse!$D$2:$D$42,MATCH(1,(A2069=Klasse!$A$2:$A$42) * (Species!B2069=Klasse!$B$2:$B$42),0))</f>
        <v>Krautsäume</v>
      </c>
    </row>
    <row r="2070" spans="1:18" x14ac:dyDescent="0.3">
      <c r="A2070" s="10">
        <v>5</v>
      </c>
      <c r="B2070" s="10">
        <v>1</v>
      </c>
      <c r="C2070" s="10">
        <v>1</v>
      </c>
      <c r="E2070" t="str">
        <f>IF(C2070="",Options!$A$3,IF(D2070="",Options!$A$4,Options!$A$5))</f>
        <v>Verband</v>
      </c>
      <c r="F2070" t="str" cm="1">
        <f t="array" ref="F2070">IF(E2070=Options!$A$3,"",IF(E2070=Options!$A$4,INDEX(Verband!$E$2:$E$179,MATCH(1,(A2070=Verband!$A$2:$A$179) * (Species!B2070=Verband!$B$2:$B$179) * (Species!C2070=Verband!$C$2:$C$179),0)),IF(E2070=Options!$A$5,INDEX(Assoziation!$F$2:$F$96,MATCH(1,(A2070=Assoziation!$A$2:$A$96) * (Species!B2070=Assoziation!$B$2:$B$96) * (Species!C2070=Assoziation!$C$2:$C$96) * (Species!D2070=Assoziation!$D$2:$D$96),0)),"")))</f>
        <v>Geranion sanguinei</v>
      </c>
      <c r="G2070" t="str" cm="1">
        <f t="array" ref="G2070">IF(E2070=Options!$A$3,INDEX(Klasse!$D$2:$D$42,MATCH(1,(A2070=Klasse!$A$2:$A$42) * (Species!B2070=Klasse!$B$2:$B$42),0)),IF(E2070=Options!$A$4,INDEX(Verband!$F$2:$F$179,MATCH(1,(A2070=Verband!$A$2:$A$179) * (Species!B2070=Verband!$B$2:$B$179) * (Species!C2070=Verband!$C$2:$C$179),0)),IF(E2070=Options!$A$5,INDEX(Assoziation!$G$2:$G$96,MATCH(1,(A2070=Assoziation!$A$2:$A$96) * (Species!B2070=Assoziation!$B$2:$B$96) * (Species!C2070=Assoziation!$C$2:$C$96) * (Species!D2070=Assoziation!$D$2:$D$96),0)),"")))</f>
        <v>Trockenwarmer Krautsaum</v>
      </c>
      <c r="H2070" s="10" t="s">
        <v>1916</v>
      </c>
      <c r="I2070" s="10">
        <v>0</v>
      </c>
      <c r="J2070" s="10">
        <v>0</v>
      </c>
      <c r="K2070" s="10">
        <v>0</v>
      </c>
      <c r="L2070" t="str">
        <f t="shared" si="174"/>
        <v xml:space="preserve">Astragalus </v>
      </c>
      <c r="M2070" t="str">
        <f t="shared" si="175"/>
        <v xml:space="preserve"> cicer</v>
      </c>
      <c r="N2070" t="str">
        <f t="shared" si="176"/>
        <v/>
      </c>
      <c r="O2070" t="str">
        <f t="shared" si="178"/>
        <v>Species</v>
      </c>
      <c r="P2070" t="str">
        <f t="shared" si="177"/>
        <v>L.</v>
      </c>
      <c r="Q2070" t="str">
        <f>LOOKUP(A2070,Formation!$A$2:$A$10,Formation!$B$2:$B$10)</f>
        <v>Krautsäume, Hochstaudenfluren und Gebüsche</v>
      </c>
      <c r="R2070" t="str" cm="1">
        <f t="array" ref="R2070">INDEX(Klasse!$D$2:$D$42,MATCH(1,(A2070=Klasse!$A$2:$A$42) * (Species!B2070=Klasse!$B$2:$B$42),0))</f>
        <v>Krautsäume</v>
      </c>
    </row>
    <row r="2071" spans="1:18" x14ac:dyDescent="0.3">
      <c r="A2071" s="10">
        <v>5</v>
      </c>
      <c r="B2071" s="10">
        <v>1</v>
      </c>
      <c r="C2071" s="10">
        <v>1</v>
      </c>
      <c r="E2071" t="str">
        <f>IF(C2071="",Options!$A$3,IF(D2071="",Options!$A$4,Options!$A$5))</f>
        <v>Verband</v>
      </c>
      <c r="F2071" t="str" cm="1">
        <f t="array" ref="F2071">IF(E2071=Options!$A$3,"",IF(E2071=Options!$A$4,INDEX(Verband!$E$2:$E$179,MATCH(1,(A2071=Verband!$A$2:$A$179) * (Species!B2071=Verband!$B$2:$B$179) * (Species!C2071=Verband!$C$2:$C$179),0)),IF(E2071=Options!$A$5,INDEX(Assoziation!$F$2:$F$96,MATCH(1,(A2071=Assoziation!$A$2:$A$96) * (Species!B2071=Assoziation!$B$2:$B$96) * (Species!C2071=Assoziation!$C$2:$C$96) * (Species!D2071=Assoziation!$D$2:$D$96),0)),"")))</f>
        <v>Geranion sanguinei</v>
      </c>
      <c r="G2071" t="str" cm="1">
        <f t="array" ref="G2071">IF(E2071=Options!$A$3,INDEX(Klasse!$D$2:$D$42,MATCH(1,(A2071=Klasse!$A$2:$A$42) * (Species!B2071=Klasse!$B$2:$B$42),0)),IF(E2071=Options!$A$4,INDEX(Verband!$F$2:$F$179,MATCH(1,(A2071=Verband!$A$2:$A$179) * (Species!B2071=Verband!$B$2:$B$179) * (Species!C2071=Verband!$C$2:$C$179),0)),IF(E2071=Options!$A$5,INDEX(Assoziation!$G$2:$G$96,MATCH(1,(A2071=Assoziation!$A$2:$A$96) * (Species!B2071=Assoziation!$B$2:$B$96) * (Species!C2071=Assoziation!$C$2:$C$96) * (Species!D2071=Assoziation!$D$2:$D$96),0)),"")))</f>
        <v>Trockenwarmer Krautsaum</v>
      </c>
      <c r="H2071" s="10" t="s">
        <v>1326</v>
      </c>
      <c r="I2071" s="10">
        <v>0</v>
      </c>
      <c r="J2071" s="10">
        <v>0</v>
      </c>
      <c r="K2071" s="10">
        <v>0</v>
      </c>
      <c r="L2071" t="str">
        <f t="shared" si="174"/>
        <v xml:space="preserve">Buphthalmum </v>
      </c>
      <c r="M2071" t="str">
        <f t="shared" si="175"/>
        <v xml:space="preserve"> salicifolium</v>
      </c>
      <c r="N2071" t="str">
        <f t="shared" si="176"/>
        <v/>
      </c>
      <c r="O2071" t="str">
        <f t="shared" si="178"/>
        <v>Species</v>
      </c>
      <c r="P2071" t="str">
        <f t="shared" si="177"/>
        <v>L.</v>
      </c>
      <c r="Q2071" t="str">
        <f>LOOKUP(A2071,Formation!$A$2:$A$10,Formation!$B$2:$B$10)</f>
        <v>Krautsäume, Hochstaudenfluren und Gebüsche</v>
      </c>
      <c r="R2071" t="str" cm="1">
        <f t="array" ref="R2071">INDEX(Klasse!$D$2:$D$42,MATCH(1,(A2071=Klasse!$A$2:$A$42) * (Species!B2071=Klasse!$B$2:$B$42),0))</f>
        <v>Krautsäume</v>
      </c>
    </row>
    <row r="2072" spans="1:18" x14ac:dyDescent="0.3">
      <c r="A2072" s="10">
        <v>5</v>
      </c>
      <c r="B2072" s="10">
        <v>1</v>
      </c>
      <c r="C2072" s="10">
        <v>1</v>
      </c>
      <c r="E2072" t="str">
        <f>IF(C2072="",Options!$A$3,IF(D2072="",Options!$A$4,Options!$A$5))</f>
        <v>Verband</v>
      </c>
      <c r="F2072" t="str" cm="1">
        <f t="array" ref="F2072">IF(E2072=Options!$A$3,"",IF(E2072=Options!$A$4,INDEX(Verband!$E$2:$E$179,MATCH(1,(A2072=Verband!$A$2:$A$179) * (Species!B2072=Verband!$B$2:$B$179) * (Species!C2072=Verband!$C$2:$C$179),0)),IF(E2072=Options!$A$5,INDEX(Assoziation!$F$2:$F$96,MATCH(1,(A2072=Assoziation!$A$2:$A$96) * (Species!B2072=Assoziation!$B$2:$B$96) * (Species!C2072=Assoziation!$C$2:$C$96) * (Species!D2072=Assoziation!$D$2:$D$96),0)),"")))</f>
        <v>Geranion sanguinei</v>
      </c>
      <c r="G2072" t="str" cm="1">
        <f t="array" ref="G2072">IF(E2072=Options!$A$3,INDEX(Klasse!$D$2:$D$42,MATCH(1,(A2072=Klasse!$A$2:$A$42) * (Species!B2072=Klasse!$B$2:$B$42),0)),IF(E2072=Options!$A$4,INDEX(Verband!$F$2:$F$179,MATCH(1,(A2072=Verband!$A$2:$A$179) * (Species!B2072=Verband!$B$2:$B$179) * (Species!C2072=Verband!$C$2:$C$179),0)),IF(E2072=Options!$A$5,INDEX(Assoziation!$G$2:$G$96,MATCH(1,(A2072=Assoziation!$A$2:$A$96) * (Species!B2072=Assoziation!$B$2:$B$96) * (Species!C2072=Assoziation!$C$2:$C$96) * (Species!D2072=Assoziation!$D$2:$D$96),0)),"")))</f>
        <v>Trockenwarmer Krautsaum</v>
      </c>
      <c r="H2072" s="10" t="s">
        <v>1917</v>
      </c>
      <c r="I2072" s="10">
        <v>0</v>
      </c>
      <c r="J2072" s="10">
        <v>0</v>
      </c>
      <c r="K2072" s="10">
        <v>0</v>
      </c>
      <c r="L2072" t="str">
        <f t="shared" si="174"/>
        <v xml:space="preserve">Campanula </v>
      </c>
      <c r="M2072" t="str">
        <f t="shared" si="175"/>
        <v xml:space="preserve"> cervicaria</v>
      </c>
      <c r="N2072" t="str">
        <f t="shared" si="176"/>
        <v/>
      </c>
      <c r="O2072" t="str">
        <f t="shared" si="178"/>
        <v>Species</v>
      </c>
      <c r="P2072" t="str">
        <f t="shared" si="177"/>
        <v>L.</v>
      </c>
      <c r="Q2072" t="str">
        <f>LOOKUP(A2072,Formation!$A$2:$A$10,Formation!$B$2:$B$10)</f>
        <v>Krautsäume, Hochstaudenfluren und Gebüsche</v>
      </c>
      <c r="R2072" t="str" cm="1">
        <f t="array" ref="R2072">INDEX(Klasse!$D$2:$D$42,MATCH(1,(A2072=Klasse!$A$2:$A$42) * (Species!B2072=Klasse!$B$2:$B$42),0))</f>
        <v>Krautsäume</v>
      </c>
    </row>
    <row r="2073" spans="1:18" x14ac:dyDescent="0.3">
      <c r="A2073" s="10">
        <v>5</v>
      </c>
      <c r="B2073" s="10">
        <v>1</v>
      </c>
      <c r="C2073" s="10">
        <v>1</v>
      </c>
      <c r="E2073" t="str">
        <f>IF(C2073="",Options!$A$3,IF(D2073="",Options!$A$4,Options!$A$5))</f>
        <v>Verband</v>
      </c>
      <c r="F2073" t="str" cm="1">
        <f t="array" ref="F2073">IF(E2073=Options!$A$3,"",IF(E2073=Options!$A$4,INDEX(Verband!$E$2:$E$179,MATCH(1,(A2073=Verband!$A$2:$A$179) * (Species!B2073=Verband!$B$2:$B$179) * (Species!C2073=Verband!$C$2:$C$179),0)),IF(E2073=Options!$A$5,INDEX(Assoziation!$F$2:$F$96,MATCH(1,(A2073=Assoziation!$A$2:$A$96) * (Species!B2073=Assoziation!$B$2:$B$96) * (Species!C2073=Assoziation!$C$2:$C$96) * (Species!D2073=Assoziation!$D$2:$D$96),0)),"")))</f>
        <v>Geranion sanguinei</v>
      </c>
      <c r="G2073" t="str" cm="1">
        <f t="array" ref="G2073">IF(E2073=Options!$A$3,INDEX(Klasse!$D$2:$D$42,MATCH(1,(A2073=Klasse!$A$2:$A$42) * (Species!B2073=Klasse!$B$2:$B$42),0)),IF(E2073=Options!$A$4,INDEX(Verband!$F$2:$F$179,MATCH(1,(A2073=Verband!$A$2:$A$179) * (Species!B2073=Verband!$B$2:$B$179) * (Species!C2073=Verband!$C$2:$C$179),0)),IF(E2073=Options!$A$5,INDEX(Assoziation!$G$2:$G$96,MATCH(1,(A2073=Assoziation!$A$2:$A$96) * (Species!B2073=Assoziation!$B$2:$B$96) * (Species!C2073=Assoziation!$C$2:$C$96) * (Species!D2073=Assoziation!$D$2:$D$96),0)),"")))</f>
        <v>Trockenwarmer Krautsaum</v>
      </c>
      <c r="H2073" s="10" t="s">
        <v>1918</v>
      </c>
      <c r="I2073" s="10">
        <v>0</v>
      </c>
      <c r="J2073" s="10">
        <v>0</v>
      </c>
      <c r="K2073" s="10">
        <v>0</v>
      </c>
      <c r="L2073" t="str">
        <f t="shared" si="174"/>
        <v xml:space="preserve">Campanula </v>
      </c>
      <c r="M2073" t="str">
        <f t="shared" si="175"/>
        <v xml:space="preserve"> persicifolia</v>
      </c>
      <c r="N2073" t="str">
        <f t="shared" si="176"/>
        <v/>
      </c>
      <c r="O2073" t="str">
        <f t="shared" si="178"/>
        <v>Species</v>
      </c>
      <c r="P2073" t="str">
        <f t="shared" si="177"/>
        <v>L.</v>
      </c>
      <c r="Q2073" t="str">
        <f>LOOKUP(A2073,Formation!$A$2:$A$10,Formation!$B$2:$B$10)</f>
        <v>Krautsäume, Hochstaudenfluren und Gebüsche</v>
      </c>
      <c r="R2073" t="str" cm="1">
        <f t="array" ref="R2073">INDEX(Klasse!$D$2:$D$42,MATCH(1,(A2073=Klasse!$A$2:$A$42) * (Species!B2073=Klasse!$B$2:$B$42),0))</f>
        <v>Krautsäume</v>
      </c>
    </row>
    <row r="2074" spans="1:18" x14ac:dyDescent="0.3">
      <c r="A2074" s="10">
        <v>5</v>
      </c>
      <c r="B2074" s="10">
        <v>1</v>
      </c>
      <c r="C2074" s="10">
        <v>1</v>
      </c>
      <c r="E2074" t="str">
        <f>IF(C2074="",Options!$A$3,IF(D2074="",Options!$A$4,Options!$A$5))</f>
        <v>Verband</v>
      </c>
      <c r="F2074" t="str" cm="1">
        <f t="array" ref="F2074">IF(E2074=Options!$A$3,"",IF(E2074=Options!$A$4,INDEX(Verband!$E$2:$E$179,MATCH(1,(A2074=Verband!$A$2:$A$179) * (Species!B2074=Verband!$B$2:$B$179) * (Species!C2074=Verband!$C$2:$C$179),0)),IF(E2074=Options!$A$5,INDEX(Assoziation!$F$2:$F$96,MATCH(1,(A2074=Assoziation!$A$2:$A$96) * (Species!B2074=Assoziation!$B$2:$B$96) * (Species!C2074=Assoziation!$C$2:$C$96) * (Species!D2074=Assoziation!$D$2:$D$96),0)),"")))</f>
        <v>Geranion sanguinei</v>
      </c>
      <c r="G2074" t="str" cm="1">
        <f t="array" ref="G2074">IF(E2074=Options!$A$3,INDEX(Klasse!$D$2:$D$42,MATCH(1,(A2074=Klasse!$A$2:$A$42) * (Species!B2074=Klasse!$B$2:$B$42),0)),IF(E2074=Options!$A$4,INDEX(Verband!$F$2:$F$179,MATCH(1,(A2074=Verband!$A$2:$A$179) * (Species!B2074=Verband!$B$2:$B$179) * (Species!C2074=Verband!$C$2:$C$179),0)),IF(E2074=Options!$A$5,INDEX(Assoziation!$G$2:$G$96,MATCH(1,(A2074=Assoziation!$A$2:$A$96) * (Species!B2074=Assoziation!$B$2:$B$96) * (Species!C2074=Assoziation!$C$2:$C$96) * (Species!D2074=Assoziation!$D$2:$D$96),0)),"")))</f>
        <v>Trockenwarmer Krautsaum</v>
      </c>
      <c r="H2074" s="10" t="s">
        <v>1867</v>
      </c>
      <c r="I2074" s="10">
        <v>0</v>
      </c>
      <c r="J2074" s="10">
        <v>0</v>
      </c>
      <c r="K2074" s="10">
        <v>0</v>
      </c>
      <c r="L2074" t="str">
        <f t="shared" si="174"/>
        <v xml:space="preserve">Campanula </v>
      </c>
      <c r="M2074" t="str">
        <f t="shared" si="175"/>
        <v xml:space="preserve"> rapunculoides</v>
      </c>
      <c r="N2074" t="str">
        <f t="shared" si="176"/>
        <v/>
      </c>
      <c r="O2074" t="str">
        <f t="shared" si="178"/>
        <v>Species</v>
      </c>
      <c r="P2074" t="str">
        <f t="shared" si="177"/>
        <v>L.</v>
      </c>
      <c r="Q2074" t="str">
        <f>LOOKUP(A2074,Formation!$A$2:$A$10,Formation!$B$2:$B$10)</f>
        <v>Krautsäume, Hochstaudenfluren und Gebüsche</v>
      </c>
      <c r="R2074" t="str" cm="1">
        <f t="array" ref="R2074">INDEX(Klasse!$D$2:$D$42,MATCH(1,(A2074=Klasse!$A$2:$A$42) * (Species!B2074=Klasse!$B$2:$B$42),0))</f>
        <v>Krautsäume</v>
      </c>
    </row>
    <row r="2075" spans="1:18" x14ac:dyDescent="0.3">
      <c r="A2075" s="10">
        <v>5</v>
      </c>
      <c r="B2075" s="10">
        <v>1</v>
      </c>
      <c r="C2075" s="10">
        <v>1</v>
      </c>
      <c r="E2075" t="str">
        <f>IF(C2075="",Options!$A$3,IF(D2075="",Options!$A$4,Options!$A$5))</f>
        <v>Verband</v>
      </c>
      <c r="F2075" t="str" cm="1">
        <f t="array" ref="F2075">IF(E2075=Options!$A$3,"",IF(E2075=Options!$A$4,INDEX(Verband!$E$2:$E$179,MATCH(1,(A2075=Verband!$A$2:$A$179) * (Species!B2075=Verband!$B$2:$B$179) * (Species!C2075=Verband!$C$2:$C$179),0)),IF(E2075=Options!$A$5,INDEX(Assoziation!$F$2:$F$96,MATCH(1,(A2075=Assoziation!$A$2:$A$96) * (Species!B2075=Assoziation!$B$2:$B$96) * (Species!C2075=Assoziation!$C$2:$C$96) * (Species!D2075=Assoziation!$D$2:$D$96),0)),"")))</f>
        <v>Geranion sanguinei</v>
      </c>
      <c r="G2075" t="str" cm="1">
        <f t="array" ref="G2075">IF(E2075=Options!$A$3,INDEX(Klasse!$D$2:$D$42,MATCH(1,(A2075=Klasse!$A$2:$A$42) * (Species!B2075=Klasse!$B$2:$B$42),0)),IF(E2075=Options!$A$4,INDEX(Verband!$F$2:$F$179,MATCH(1,(A2075=Verband!$A$2:$A$179) * (Species!B2075=Verband!$B$2:$B$179) * (Species!C2075=Verband!$C$2:$C$179),0)),IF(E2075=Options!$A$5,INDEX(Assoziation!$G$2:$G$96,MATCH(1,(A2075=Assoziation!$A$2:$A$96) * (Species!B2075=Assoziation!$B$2:$B$96) * (Species!C2075=Assoziation!$C$2:$C$96) * (Species!D2075=Assoziation!$D$2:$D$96),0)),"")))</f>
        <v>Trockenwarmer Krautsaum</v>
      </c>
      <c r="H2075" s="10" t="s">
        <v>1735</v>
      </c>
      <c r="I2075" s="10">
        <v>0</v>
      </c>
      <c r="J2075" s="10">
        <v>0</v>
      </c>
      <c r="K2075" s="10">
        <v>0</v>
      </c>
      <c r="L2075" t="str">
        <f t="shared" si="174"/>
        <v xml:space="preserve">Campanula </v>
      </c>
      <c r="M2075" t="str">
        <f t="shared" si="175"/>
        <v xml:space="preserve"> rapunculus</v>
      </c>
      <c r="N2075" t="str">
        <f t="shared" si="176"/>
        <v/>
      </c>
      <c r="O2075" t="str">
        <f t="shared" si="178"/>
        <v>Species</v>
      </c>
      <c r="P2075" t="str">
        <f t="shared" si="177"/>
        <v>L.</v>
      </c>
      <c r="Q2075" t="str">
        <f>LOOKUP(A2075,Formation!$A$2:$A$10,Formation!$B$2:$B$10)</f>
        <v>Krautsäume, Hochstaudenfluren und Gebüsche</v>
      </c>
      <c r="R2075" t="str" cm="1">
        <f t="array" ref="R2075">INDEX(Klasse!$D$2:$D$42,MATCH(1,(A2075=Klasse!$A$2:$A$42) * (Species!B2075=Klasse!$B$2:$B$42),0))</f>
        <v>Krautsäume</v>
      </c>
    </row>
    <row r="2076" spans="1:18" x14ac:dyDescent="0.3">
      <c r="A2076" s="10">
        <v>5</v>
      </c>
      <c r="B2076" s="10">
        <v>1</v>
      </c>
      <c r="C2076" s="10">
        <v>1</v>
      </c>
      <c r="E2076" t="str">
        <f>IF(C2076="",Options!$A$3,IF(D2076="",Options!$A$4,Options!$A$5))</f>
        <v>Verband</v>
      </c>
      <c r="F2076" t="str" cm="1">
        <f t="array" ref="F2076">IF(E2076=Options!$A$3,"",IF(E2076=Options!$A$4,INDEX(Verband!$E$2:$E$179,MATCH(1,(A2076=Verband!$A$2:$A$179) * (Species!B2076=Verband!$B$2:$B$179) * (Species!C2076=Verband!$C$2:$C$179),0)),IF(E2076=Options!$A$5,INDEX(Assoziation!$F$2:$F$96,MATCH(1,(A2076=Assoziation!$A$2:$A$96) * (Species!B2076=Assoziation!$B$2:$B$96) * (Species!C2076=Assoziation!$C$2:$C$96) * (Species!D2076=Assoziation!$D$2:$D$96),0)),"")))</f>
        <v>Geranion sanguinei</v>
      </c>
      <c r="G2076" t="str" cm="1">
        <f t="array" ref="G2076">IF(E2076=Options!$A$3,INDEX(Klasse!$D$2:$D$42,MATCH(1,(A2076=Klasse!$A$2:$A$42) * (Species!B2076=Klasse!$B$2:$B$42),0)),IF(E2076=Options!$A$4,INDEX(Verband!$F$2:$F$179,MATCH(1,(A2076=Verband!$A$2:$A$179) * (Species!B2076=Verband!$B$2:$B$179) * (Species!C2076=Verband!$C$2:$C$179),0)),IF(E2076=Options!$A$5,INDEX(Assoziation!$G$2:$G$96,MATCH(1,(A2076=Assoziation!$A$2:$A$96) * (Species!B2076=Assoziation!$B$2:$B$96) * (Species!C2076=Assoziation!$C$2:$C$96) * (Species!D2076=Assoziation!$D$2:$D$96),0)),"")))</f>
        <v>Trockenwarmer Krautsaum</v>
      </c>
      <c r="H2076" s="10" t="s">
        <v>1264</v>
      </c>
      <c r="I2076" s="10">
        <v>0</v>
      </c>
      <c r="J2076" s="10">
        <v>0</v>
      </c>
      <c r="K2076" s="10">
        <v>0</v>
      </c>
      <c r="L2076" t="str">
        <f t="shared" si="174"/>
        <v xml:space="preserve">Carex </v>
      </c>
      <c r="M2076" t="str">
        <f t="shared" si="175"/>
        <v xml:space="preserve"> halleriana</v>
      </c>
      <c r="N2076" t="str">
        <f t="shared" si="176"/>
        <v/>
      </c>
      <c r="O2076" t="str">
        <f t="shared" si="178"/>
        <v>Species</v>
      </c>
      <c r="P2076" t="str">
        <f t="shared" si="177"/>
        <v>Asso</v>
      </c>
      <c r="Q2076" t="str">
        <f>LOOKUP(A2076,Formation!$A$2:$A$10,Formation!$B$2:$B$10)</f>
        <v>Krautsäume, Hochstaudenfluren und Gebüsche</v>
      </c>
      <c r="R2076" t="str" cm="1">
        <f t="array" ref="R2076">INDEX(Klasse!$D$2:$D$42,MATCH(1,(A2076=Klasse!$A$2:$A$42) * (Species!B2076=Klasse!$B$2:$B$42),0))</f>
        <v>Krautsäume</v>
      </c>
    </row>
    <row r="2077" spans="1:18" x14ac:dyDescent="0.3">
      <c r="A2077" s="10">
        <v>5</v>
      </c>
      <c r="B2077" s="10">
        <v>1</v>
      </c>
      <c r="C2077" s="10">
        <v>1</v>
      </c>
      <c r="E2077" t="str">
        <f>IF(C2077="",Options!$A$3,IF(D2077="",Options!$A$4,Options!$A$5))</f>
        <v>Verband</v>
      </c>
      <c r="F2077" t="str" cm="1">
        <f t="array" ref="F2077">IF(E2077=Options!$A$3,"",IF(E2077=Options!$A$4,INDEX(Verband!$E$2:$E$179,MATCH(1,(A2077=Verband!$A$2:$A$179) * (Species!B2077=Verband!$B$2:$B$179) * (Species!C2077=Verband!$C$2:$C$179),0)),IF(E2077=Options!$A$5,INDEX(Assoziation!$F$2:$F$96,MATCH(1,(A2077=Assoziation!$A$2:$A$96) * (Species!B2077=Assoziation!$B$2:$B$96) * (Species!C2077=Assoziation!$C$2:$C$96) * (Species!D2077=Assoziation!$D$2:$D$96),0)),"")))</f>
        <v>Geranion sanguinei</v>
      </c>
      <c r="G2077" t="str" cm="1">
        <f t="array" ref="G2077">IF(E2077=Options!$A$3,INDEX(Klasse!$D$2:$D$42,MATCH(1,(A2077=Klasse!$A$2:$A$42) * (Species!B2077=Klasse!$B$2:$B$42),0)),IF(E2077=Options!$A$4,INDEX(Verband!$F$2:$F$179,MATCH(1,(A2077=Verband!$A$2:$A$179) * (Species!B2077=Verband!$B$2:$B$179) * (Species!C2077=Verband!$C$2:$C$179),0)),IF(E2077=Options!$A$5,INDEX(Assoziation!$G$2:$G$96,MATCH(1,(A2077=Assoziation!$A$2:$A$96) * (Species!B2077=Assoziation!$B$2:$B$96) * (Species!C2077=Assoziation!$C$2:$C$96) * (Species!D2077=Assoziation!$D$2:$D$96),0)),"")))</f>
        <v>Trockenwarmer Krautsaum</v>
      </c>
      <c r="H2077" s="10" t="s">
        <v>1919</v>
      </c>
      <c r="I2077" s="10">
        <v>0</v>
      </c>
      <c r="J2077" s="10">
        <v>0</v>
      </c>
      <c r="K2077" s="10">
        <v>0</v>
      </c>
      <c r="L2077" t="str">
        <f t="shared" ref="L2077:L2140" si="179">IF(O2077="Genus",H2077,LEFT(H2077,FIND(" ",H2077)))</f>
        <v xml:space="preserve">Centaurea </v>
      </c>
      <c r="M2077" t="str">
        <f t="shared" ref="M2077:M2140" si="180">IF(O2077="Genus","",MID(H2077,FIND(" ",H2077),FIND(" ",H2077,FIND(" ",H2077)+1)-FIND(" ",H2077)))</f>
        <v xml:space="preserve"> triumfettii</v>
      </c>
      <c r="N2077" t="str">
        <f t="shared" ref="N2077:N2140" si="181">IF(O2077="Subspecies",MID(H2077,FIND("subsp. ",H2077)+7,LEN(H2077)-FIND("subsp. ",H2077)+7),"")</f>
        <v/>
      </c>
      <c r="O2077" t="str">
        <f t="shared" si="178"/>
        <v>Species</v>
      </c>
      <c r="P2077" t="str">
        <f t="shared" ref="P2077:P2140" si="182">IF(O2077="Species",RIGHT(H2077,LEN(H2077)-FIND(" ",H2077,FIND(" ",H2077)+1)),"")</f>
        <v>All.</v>
      </c>
      <c r="Q2077" t="str">
        <f>LOOKUP(A2077,Formation!$A$2:$A$10,Formation!$B$2:$B$10)</f>
        <v>Krautsäume, Hochstaudenfluren und Gebüsche</v>
      </c>
      <c r="R2077" t="str" cm="1">
        <f t="array" ref="R2077">INDEX(Klasse!$D$2:$D$42,MATCH(1,(A2077=Klasse!$A$2:$A$42) * (Species!B2077=Klasse!$B$2:$B$42),0))</f>
        <v>Krautsäume</v>
      </c>
    </row>
    <row r="2078" spans="1:18" x14ac:dyDescent="0.3">
      <c r="A2078" s="10">
        <v>5</v>
      </c>
      <c r="B2078" s="10">
        <v>1</v>
      </c>
      <c r="C2078" s="10">
        <v>1</v>
      </c>
      <c r="E2078" t="str">
        <f>IF(C2078="",Options!$A$3,IF(D2078="",Options!$A$4,Options!$A$5))</f>
        <v>Verband</v>
      </c>
      <c r="F2078" t="str" cm="1">
        <f t="array" ref="F2078">IF(E2078=Options!$A$3,"",IF(E2078=Options!$A$4,INDEX(Verband!$E$2:$E$179,MATCH(1,(A2078=Verband!$A$2:$A$179) * (Species!B2078=Verband!$B$2:$B$179) * (Species!C2078=Verband!$C$2:$C$179),0)),IF(E2078=Options!$A$5,INDEX(Assoziation!$F$2:$F$96,MATCH(1,(A2078=Assoziation!$A$2:$A$96) * (Species!B2078=Assoziation!$B$2:$B$96) * (Species!C2078=Assoziation!$C$2:$C$96) * (Species!D2078=Assoziation!$D$2:$D$96),0)),"")))</f>
        <v>Geranion sanguinei</v>
      </c>
      <c r="G2078" t="str" cm="1">
        <f t="array" ref="G2078">IF(E2078=Options!$A$3,INDEX(Klasse!$D$2:$D$42,MATCH(1,(A2078=Klasse!$A$2:$A$42) * (Species!B2078=Klasse!$B$2:$B$42),0)),IF(E2078=Options!$A$4,INDEX(Verband!$F$2:$F$179,MATCH(1,(A2078=Verband!$A$2:$A$179) * (Species!B2078=Verband!$B$2:$B$179) * (Species!C2078=Verband!$C$2:$C$179),0)),IF(E2078=Options!$A$5,INDEX(Assoziation!$G$2:$G$96,MATCH(1,(A2078=Assoziation!$A$2:$A$96) * (Species!B2078=Assoziation!$B$2:$B$96) * (Species!C2078=Assoziation!$C$2:$C$96) * (Species!D2078=Assoziation!$D$2:$D$96),0)),"")))</f>
        <v>Trockenwarmer Krautsaum</v>
      </c>
      <c r="H2078" s="10" t="s">
        <v>1920</v>
      </c>
      <c r="I2078" s="10">
        <v>0</v>
      </c>
      <c r="J2078" s="10">
        <v>0</v>
      </c>
      <c r="K2078" s="10">
        <v>0</v>
      </c>
      <c r="L2078" t="str">
        <f t="shared" si="179"/>
        <v xml:space="preserve">Chamaecytisus </v>
      </c>
      <c r="M2078" t="str">
        <f t="shared" si="180"/>
        <v xml:space="preserve"> hirsutus</v>
      </c>
      <c r="N2078" t="str">
        <f t="shared" si="181"/>
        <v/>
      </c>
      <c r="O2078" t="str">
        <f t="shared" si="178"/>
        <v>Species</v>
      </c>
      <c r="P2078" t="str">
        <f t="shared" si="182"/>
        <v>(L.) Link</v>
      </c>
      <c r="Q2078" t="str">
        <f>LOOKUP(A2078,Formation!$A$2:$A$10,Formation!$B$2:$B$10)</f>
        <v>Krautsäume, Hochstaudenfluren und Gebüsche</v>
      </c>
      <c r="R2078" t="str" cm="1">
        <f t="array" ref="R2078">INDEX(Klasse!$D$2:$D$42,MATCH(1,(A2078=Klasse!$A$2:$A$42) * (Species!B2078=Klasse!$B$2:$B$42),0))</f>
        <v>Krautsäume</v>
      </c>
    </row>
    <row r="2079" spans="1:18" x14ac:dyDescent="0.3">
      <c r="A2079" s="10">
        <v>5</v>
      </c>
      <c r="B2079" s="10">
        <v>1</v>
      </c>
      <c r="C2079" s="10">
        <v>1</v>
      </c>
      <c r="E2079" t="str">
        <f>IF(C2079="",Options!$A$3,IF(D2079="",Options!$A$4,Options!$A$5))</f>
        <v>Verband</v>
      </c>
      <c r="F2079" t="str" cm="1">
        <f t="array" ref="F2079">IF(E2079=Options!$A$3,"",IF(E2079=Options!$A$4,INDEX(Verband!$E$2:$E$179,MATCH(1,(A2079=Verband!$A$2:$A$179) * (Species!B2079=Verband!$B$2:$B$179) * (Species!C2079=Verband!$C$2:$C$179),0)),IF(E2079=Options!$A$5,INDEX(Assoziation!$F$2:$F$96,MATCH(1,(A2079=Assoziation!$A$2:$A$96) * (Species!B2079=Assoziation!$B$2:$B$96) * (Species!C2079=Assoziation!$C$2:$C$96) * (Species!D2079=Assoziation!$D$2:$D$96),0)),"")))</f>
        <v>Geranion sanguinei</v>
      </c>
      <c r="G2079" t="str" cm="1">
        <f t="array" ref="G2079">IF(E2079=Options!$A$3,INDEX(Klasse!$D$2:$D$42,MATCH(1,(A2079=Klasse!$A$2:$A$42) * (Species!B2079=Klasse!$B$2:$B$42),0)),IF(E2079=Options!$A$4,INDEX(Verband!$F$2:$F$179,MATCH(1,(A2079=Verband!$A$2:$A$179) * (Species!B2079=Verband!$B$2:$B$179) * (Species!C2079=Verband!$C$2:$C$179),0)),IF(E2079=Options!$A$5,INDEX(Assoziation!$G$2:$G$96,MATCH(1,(A2079=Assoziation!$A$2:$A$96) * (Species!B2079=Assoziation!$B$2:$B$96) * (Species!C2079=Assoziation!$C$2:$C$96) * (Species!D2079=Assoziation!$D$2:$D$96),0)),"")))</f>
        <v>Trockenwarmer Krautsaum</v>
      </c>
      <c r="H2079" s="10" t="s">
        <v>1921</v>
      </c>
      <c r="I2079" s="10">
        <v>0</v>
      </c>
      <c r="J2079" s="10">
        <v>0</v>
      </c>
      <c r="K2079" s="10">
        <v>0</v>
      </c>
      <c r="L2079" t="str">
        <f t="shared" si="179"/>
        <v xml:space="preserve">Crepis </v>
      </c>
      <c r="M2079" t="str">
        <f t="shared" si="180"/>
        <v xml:space="preserve"> praemorsa</v>
      </c>
      <c r="N2079" t="str">
        <f t="shared" si="181"/>
        <v/>
      </c>
      <c r="O2079" t="str">
        <f t="shared" si="178"/>
        <v>Species</v>
      </c>
      <c r="P2079" t="str">
        <f t="shared" si="182"/>
        <v>(L.) Walther</v>
      </c>
      <c r="Q2079" t="str">
        <f>LOOKUP(A2079,Formation!$A$2:$A$10,Formation!$B$2:$B$10)</f>
        <v>Krautsäume, Hochstaudenfluren und Gebüsche</v>
      </c>
      <c r="R2079" t="str" cm="1">
        <f t="array" ref="R2079">INDEX(Klasse!$D$2:$D$42,MATCH(1,(A2079=Klasse!$A$2:$A$42) * (Species!B2079=Klasse!$B$2:$B$42),0))</f>
        <v>Krautsäume</v>
      </c>
    </row>
    <row r="2080" spans="1:18" x14ac:dyDescent="0.3">
      <c r="A2080" s="10">
        <v>5</v>
      </c>
      <c r="B2080" s="10">
        <v>1</v>
      </c>
      <c r="C2080" s="10">
        <v>1</v>
      </c>
      <c r="E2080" t="str">
        <f>IF(C2080="",Options!$A$3,IF(D2080="",Options!$A$4,Options!$A$5))</f>
        <v>Verband</v>
      </c>
      <c r="F2080" t="str" cm="1">
        <f t="array" ref="F2080">IF(E2080=Options!$A$3,"",IF(E2080=Options!$A$4,INDEX(Verband!$E$2:$E$179,MATCH(1,(A2080=Verband!$A$2:$A$179) * (Species!B2080=Verband!$B$2:$B$179) * (Species!C2080=Verband!$C$2:$C$179),0)),IF(E2080=Options!$A$5,INDEX(Assoziation!$F$2:$F$96,MATCH(1,(A2080=Assoziation!$A$2:$A$96) * (Species!B2080=Assoziation!$B$2:$B$96) * (Species!C2080=Assoziation!$C$2:$C$96) * (Species!D2080=Assoziation!$D$2:$D$96),0)),"")))</f>
        <v>Geranion sanguinei</v>
      </c>
      <c r="G2080" t="str" cm="1">
        <f t="array" ref="G2080">IF(E2080=Options!$A$3,INDEX(Klasse!$D$2:$D$42,MATCH(1,(A2080=Klasse!$A$2:$A$42) * (Species!B2080=Klasse!$B$2:$B$42),0)),IF(E2080=Options!$A$4,INDEX(Verband!$F$2:$F$179,MATCH(1,(A2080=Verband!$A$2:$A$179) * (Species!B2080=Verband!$B$2:$B$179) * (Species!C2080=Verband!$C$2:$C$179),0)),IF(E2080=Options!$A$5,INDEX(Assoziation!$G$2:$G$96,MATCH(1,(A2080=Assoziation!$A$2:$A$96) * (Species!B2080=Assoziation!$B$2:$B$96) * (Species!C2080=Assoziation!$C$2:$C$96) * (Species!D2080=Assoziation!$D$2:$D$96),0)),"")))</f>
        <v>Trockenwarmer Krautsaum</v>
      </c>
      <c r="H2080" s="10" t="s">
        <v>1922</v>
      </c>
      <c r="I2080" s="10">
        <v>0</v>
      </c>
      <c r="J2080" s="10">
        <v>0</v>
      </c>
      <c r="K2080" s="10">
        <v>0</v>
      </c>
      <c r="L2080" t="str">
        <f t="shared" si="179"/>
        <v xml:space="preserve">Cruciata </v>
      </c>
      <c r="M2080" t="str">
        <f t="shared" si="180"/>
        <v xml:space="preserve"> glabra</v>
      </c>
      <c r="N2080" t="str">
        <f t="shared" si="181"/>
        <v/>
      </c>
      <c r="O2080" t="str">
        <f t="shared" si="178"/>
        <v>Species</v>
      </c>
      <c r="P2080" t="str">
        <f t="shared" si="182"/>
        <v>(L.) Ehrend.</v>
      </c>
      <c r="Q2080" t="str">
        <f>LOOKUP(A2080,Formation!$A$2:$A$10,Formation!$B$2:$B$10)</f>
        <v>Krautsäume, Hochstaudenfluren und Gebüsche</v>
      </c>
      <c r="R2080" t="str" cm="1">
        <f t="array" ref="R2080">INDEX(Klasse!$D$2:$D$42,MATCH(1,(A2080=Klasse!$A$2:$A$42) * (Species!B2080=Klasse!$B$2:$B$42),0))</f>
        <v>Krautsäume</v>
      </c>
    </row>
    <row r="2081" spans="1:18" x14ac:dyDescent="0.3">
      <c r="A2081" s="10">
        <v>5</v>
      </c>
      <c r="B2081" s="10">
        <v>1</v>
      </c>
      <c r="C2081" s="10">
        <v>1</v>
      </c>
      <c r="E2081" t="str">
        <f>IF(C2081="",Options!$A$3,IF(D2081="",Options!$A$4,Options!$A$5))</f>
        <v>Verband</v>
      </c>
      <c r="F2081" t="str" cm="1">
        <f t="array" ref="F2081">IF(E2081=Options!$A$3,"",IF(E2081=Options!$A$4,INDEX(Verband!$E$2:$E$179,MATCH(1,(A2081=Verband!$A$2:$A$179) * (Species!B2081=Verband!$B$2:$B$179) * (Species!C2081=Verband!$C$2:$C$179),0)),IF(E2081=Options!$A$5,INDEX(Assoziation!$F$2:$F$96,MATCH(1,(A2081=Assoziation!$A$2:$A$96) * (Species!B2081=Assoziation!$B$2:$B$96) * (Species!C2081=Assoziation!$C$2:$C$96) * (Species!D2081=Assoziation!$D$2:$D$96),0)),"")))</f>
        <v>Geranion sanguinei</v>
      </c>
      <c r="G2081" t="str" cm="1">
        <f t="array" ref="G2081">IF(E2081=Options!$A$3,INDEX(Klasse!$D$2:$D$42,MATCH(1,(A2081=Klasse!$A$2:$A$42) * (Species!B2081=Klasse!$B$2:$B$42),0)),IF(E2081=Options!$A$4,INDEX(Verband!$F$2:$F$179,MATCH(1,(A2081=Verband!$A$2:$A$179) * (Species!B2081=Verband!$B$2:$B$179) * (Species!C2081=Verband!$C$2:$C$179),0)),IF(E2081=Options!$A$5,INDEX(Assoziation!$G$2:$G$96,MATCH(1,(A2081=Assoziation!$A$2:$A$96) * (Species!B2081=Assoziation!$B$2:$B$96) * (Species!C2081=Assoziation!$C$2:$C$96) * (Species!D2081=Assoziation!$D$2:$D$96),0)),"")))</f>
        <v>Trockenwarmer Krautsaum</v>
      </c>
      <c r="H2081" s="10" t="s">
        <v>1923</v>
      </c>
      <c r="I2081" s="10">
        <v>0</v>
      </c>
      <c r="J2081" s="10">
        <v>0</v>
      </c>
      <c r="K2081" s="10">
        <v>0</v>
      </c>
      <c r="L2081" t="str">
        <f t="shared" si="179"/>
        <v xml:space="preserve">Cytisus </v>
      </c>
      <c r="M2081" t="str">
        <f t="shared" si="180"/>
        <v xml:space="preserve"> decumbens</v>
      </c>
      <c r="N2081" t="str">
        <f t="shared" si="181"/>
        <v/>
      </c>
      <c r="O2081" t="str">
        <f t="shared" si="178"/>
        <v>Species</v>
      </c>
      <c r="P2081" t="str">
        <f t="shared" si="182"/>
        <v>(Durande) Spach</v>
      </c>
      <c r="Q2081" t="str">
        <f>LOOKUP(A2081,Formation!$A$2:$A$10,Formation!$B$2:$B$10)</f>
        <v>Krautsäume, Hochstaudenfluren und Gebüsche</v>
      </c>
      <c r="R2081" t="str" cm="1">
        <f t="array" ref="R2081">INDEX(Klasse!$D$2:$D$42,MATCH(1,(A2081=Klasse!$A$2:$A$42) * (Species!B2081=Klasse!$B$2:$B$42),0))</f>
        <v>Krautsäume</v>
      </c>
    </row>
    <row r="2082" spans="1:18" x14ac:dyDescent="0.3">
      <c r="A2082" s="10">
        <v>5</v>
      </c>
      <c r="B2082" s="10">
        <v>1</v>
      </c>
      <c r="C2082" s="10">
        <v>1</v>
      </c>
      <c r="E2082" t="str">
        <f>IF(C2082="",Options!$A$3,IF(D2082="",Options!$A$4,Options!$A$5))</f>
        <v>Verband</v>
      </c>
      <c r="F2082" t="str" cm="1">
        <f t="array" ref="F2082">IF(E2082=Options!$A$3,"",IF(E2082=Options!$A$4,INDEX(Verband!$E$2:$E$179,MATCH(1,(A2082=Verband!$A$2:$A$179) * (Species!B2082=Verband!$B$2:$B$179) * (Species!C2082=Verband!$C$2:$C$179),0)),IF(E2082=Options!$A$5,INDEX(Assoziation!$F$2:$F$96,MATCH(1,(A2082=Assoziation!$A$2:$A$96) * (Species!B2082=Assoziation!$B$2:$B$96) * (Species!C2082=Assoziation!$C$2:$C$96) * (Species!D2082=Assoziation!$D$2:$D$96),0)),"")))</f>
        <v>Geranion sanguinei</v>
      </c>
      <c r="G2082" t="str" cm="1">
        <f t="array" ref="G2082">IF(E2082=Options!$A$3,INDEX(Klasse!$D$2:$D$42,MATCH(1,(A2082=Klasse!$A$2:$A$42) * (Species!B2082=Klasse!$B$2:$B$42),0)),IF(E2082=Options!$A$4,INDEX(Verband!$F$2:$F$179,MATCH(1,(A2082=Verband!$A$2:$A$179) * (Species!B2082=Verband!$B$2:$B$179) * (Species!C2082=Verband!$C$2:$C$179),0)),IF(E2082=Options!$A$5,INDEX(Assoziation!$G$2:$G$96,MATCH(1,(A2082=Assoziation!$A$2:$A$96) * (Species!B2082=Assoziation!$B$2:$B$96) * (Species!C2082=Assoziation!$C$2:$C$96) * (Species!D2082=Assoziation!$D$2:$D$96),0)),"")))</f>
        <v>Trockenwarmer Krautsaum</v>
      </c>
      <c r="H2082" s="10" t="s">
        <v>1924</v>
      </c>
      <c r="I2082" s="10">
        <v>0</v>
      </c>
      <c r="J2082" s="10">
        <v>0</v>
      </c>
      <c r="K2082" s="10">
        <v>0</v>
      </c>
      <c r="L2082" t="str">
        <f t="shared" si="179"/>
        <v xml:space="preserve">Dorycnium </v>
      </c>
      <c r="M2082" t="str">
        <f t="shared" si="180"/>
        <v xml:space="preserve"> herbaceum</v>
      </c>
      <c r="N2082" t="str">
        <f t="shared" si="181"/>
        <v/>
      </c>
      <c r="O2082" t="str">
        <f t="shared" si="178"/>
        <v>Species</v>
      </c>
      <c r="P2082" t="str">
        <f t="shared" si="182"/>
        <v>Vill.</v>
      </c>
      <c r="Q2082" t="str">
        <f>LOOKUP(A2082,Formation!$A$2:$A$10,Formation!$B$2:$B$10)</f>
        <v>Krautsäume, Hochstaudenfluren und Gebüsche</v>
      </c>
      <c r="R2082" t="str" cm="1">
        <f t="array" ref="R2082">INDEX(Klasse!$D$2:$D$42,MATCH(1,(A2082=Klasse!$A$2:$A$42) * (Species!B2082=Klasse!$B$2:$B$42),0))</f>
        <v>Krautsäume</v>
      </c>
    </row>
    <row r="2083" spans="1:18" x14ac:dyDescent="0.3">
      <c r="A2083" s="10">
        <v>5</v>
      </c>
      <c r="B2083" s="10">
        <v>1</v>
      </c>
      <c r="C2083" s="10">
        <v>1</v>
      </c>
      <c r="E2083" t="str">
        <f>IF(C2083="",Options!$A$3,IF(D2083="",Options!$A$4,Options!$A$5))</f>
        <v>Verband</v>
      </c>
      <c r="F2083" t="str" cm="1">
        <f t="array" ref="F2083">IF(E2083=Options!$A$3,"",IF(E2083=Options!$A$4,INDEX(Verband!$E$2:$E$179,MATCH(1,(A2083=Verband!$A$2:$A$179) * (Species!B2083=Verband!$B$2:$B$179) * (Species!C2083=Verband!$C$2:$C$179),0)),IF(E2083=Options!$A$5,INDEX(Assoziation!$F$2:$F$96,MATCH(1,(A2083=Assoziation!$A$2:$A$96) * (Species!B2083=Assoziation!$B$2:$B$96) * (Species!C2083=Assoziation!$C$2:$C$96) * (Species!D2083=Assoziation!$D$2:$D$96),0)),"")))</f>
        <v>Geranion sanguinei</v>
      </c>
      <c r="G2083" t="str" cm="1">
        <f t="array" ref="G2083">IF(E2083=Options!$A$3,INDEX(Klasse!$D$2:$D$42,MATCH(1,(A2083=Klasse!$A$2:$A$42) * (Species!B2083=Klasse!$B$2:$B$42),0)),IF(E2083=Options!$A$4,INDEX(Verband!$F$2:$F$179,MATCH(1,(A2083=Verband!$A$2:$A$179) * (Species!B2083=Verband!$B$2:$B$179) * (Species!C2083=Verband!$C$2:$C$179),0)),IF(E2083=Options!$A$5,INDEX(Assoziation!$G$2:$G$96,MATCH(1,(A2083=Assoziation!$A$2:$A$96) * (Species!B2083=Assoziation!$B$2:$B$96) * (Species!C2083=Assoziation!$C$2:$C$96) * (Species!D2083=Assoziation!$D$2:$D$96),0)),"")))</f>
        <v>Trockenwarmer Krautsaum</v>
      </c>
      <c r="H2083" s="10" t="s">
        <v>1593</v>
      </c>
      <c r="I2083" s="10">
        <v>0</v>
      </c>
      <c r="J2083" s="10">
        <v>0</v>
      </c>
      <c r="K2083" s="10">
        <v>0</v>
      </c>
      <c r="L2083" t="str">
        <f t="shared" si="179"/>
        <v xml:space="preserve">Dracocephalum </v>
      </c>
      <c r="M2083" t="str">
        <f t="shared" si="180"/>
        <v xml:space="preserve"> ruyschiana</v>
      </c>
      <c r="N2083" t="str">
        <f t="shared" si="181"/>
        <v/>
      </c>
      <c r="O2083" t="str">
        <f t="shared" si="178"/>
        <v>Species</v>
      </c>
      <c r="P2083" t="str">
        <f t="shared" si="182"/>
        <v>L.</v>
      </c>
      <c r="Q2083" t="str">
        <f>LOOKUP(A2083,Formation!$A$2:$A$10,Formation!$B$2:$B$10)</f>
        <v>Krautsäume, Hochstaudenfluren und Gebüsche</v>
      </c>
      <c r="R2083" t="str" cm="1">
        <f t="array" ref="R2083">INDEX(Klasse!$D$2:$D$42,MATCH(1,(A2083=Klasse!$A$2:$A$42) * (Species!B2083=Klasse!$B$2:$B$42),0))</f>
        <v>Krautsäume</v>
      </c>
    </row>
    <row r="2084" spans="1:18" x14ac:dyDescent="0.3">
      <c r="A2084" s="10">
        <v>5</v>
      </c>
      <c r="B2084" s="10">
        <v>1</v>
      </c>
      <c r="C2084" s="10">
        <v>1</v>
      </c>
      <c r="E2084" t="str">
        <f>IF(C2084="",Options!$A$3,IF(D2084="",Options!$A$4,Options!$A$5))</f>
        <v>Verband</v>
      </c>
      <c r="F2084" t="str" cm="1">
        <f t="array" ref="F2084">IF(E2084=Options!$A$3,"",IF(E2084=Options!$A$4,INDEX(Verband!$E$2:$E$179,MATCH(1,(A2084=Verband!$A$2:$A$179) * (Species!B2084=Verband!$B$2:$B$179) * (Species!C2084=Verband!$C$2:$C$179),0)),IF(E2084=Options!$A$5,INDEX(Assoziation!$F$2:$F$96,MATCH(1,(A2084=Assoziation!$A$2:$A$96) * (Species!B2084=Assoziation!$B$2:$B$96) * (Species!C2084=Assoziation!$C$2:$C$96) * (Species!D2084=Assoziation!$D$2:$D$96),0)),"")))</f>
        <v>Geranion sanguinei</v>
      </c>
      <c r="G2084" t="str" cm="1">
        <f t="array" ref="G2084">IF(E2084=Options!$A$3,INDEX(Klasse!$D$2:$D$42,MATCH(1,(A2084=Klasse!$A$2:$A$42) * (Species!B2084=Klasse!$B$2:$B$42),0)),IF(E2084=Options!$A$4,INDEX(Verband!$F$2:$F$179,MATCH(1,(A2084=Verband!$A$2:$A$179) * (Species!B2084=Verband!$B$2:$B$179) * (Species!C2084=Verband!$C$2:$C$179),0)),IF(E2084=Options!$A$5,INDEX(Assoziation!$G$2:$G$96,MATCH(1,(A2084=Assoziation!$A$2:$A$96) * (Species!B2084=Assoziation!$B$2:$B$96) * (Species!C2084=Assoziation!$C$2:$C$96) * (Species!D2084=Assoziation!$D$2:$D$96),0)),"")))</f>
        <v>Trockenwarmer Krautsaum</v>
      </c>
      <c r="H2084" s="10" t="s">
        <v>1925</v>
      </c>
      <c r="I2084" s="10">
        <v>0</v>
      </c>
      <c r="J2084" s="10">
        <v>0</v>
      </c>
      <c r="K2084" s="10">
        <v>0</v>
      </c>
      <c r="L2084" t="str">
        <f t="shared" si="179"/>
        <v xml:space="preserve">Epipactis </v>
      </c>
      <c r="M2084" t="str">
        <f t="shared" si="180"/>
        <v xml:space="preserve"> muelleri</v>
      </c>
      <c r="N2084" t="str">
        <f t="shared" si="181"/>
        <v/>
      </c>
      <c r="O2084" t="str">
        <f t="shared" si="178"/>
        <v>Species</v>
      </c>
      <c r="P2084" t="str">
        <f t="shared" si="182"/>
        <v>Godfery</v>
      </c>
      <c r="Q2084" t="str">
        <f>LOOKUP(A2084,Formation!$A$2:$A$10,Formation!$B$2:$B$10)</f>
        <v>Krautsäume, Hochstaudenfluren und Gebüsche</v>
      </c>
      <c r="R2084" t="str" cm="1">
        <f t="array" ref="R2084">INDEX(Klasse!$D$2:$D$42,MATCH(1,(A2084=Klasse!$A$2:$A$42) * (Species!B2084=Klasse!$B$2:$B$42),0))</f>
        <v>Krautsäume</v>
      </c>
    </row>
    <row r="2085" spans="1:18" x14ac:dyDescent="0.3">
      <c r="A2085" s="10">
        <v>5</v>
      </c>
      <c r="B2085" s="10">
        <v>1</v>
      </c>
      <c r="C2085" s="10">
        <v>1</v>
      </c>
      <c r="E2085" t="str">
        <f>IF(C2085="",Options!$A$3,IF(D2085="",Options!$A$4,Options!$A$5))</f>
        <v>Verband</v>
      </c>
      <c r="F2085" t="str" cm="1">
        <f t="array" ref="F2085">IF(E2085=Options!$A$3,"",IF(E2085=Options!$A$4,INDEX(Verband!$E$2:$E$179,MATCH(1,(A2085=Verband!$A$2:$A$179) * (Species!B2085=Verband!$B$2:$B$179) * (Species!C2085=Verband!$C$2:$C$179),0)),IF(E2085=Options!$A$5,INDEX(Assoziation!$F$2:$F$96,MATCH(1,(A2085=Assoziation!$A$2:$A$96) * (Species!B2085=Assoziation!$B$2:$B$96) * (Species!C2085=Assoziation!$C$2:$C$96) * (Species!D2085=Assoziation!$D$2:$D$96),0)),"")))</f>
        <v>Geranion sanguinei</v>
      </c>
      <c r="G2085" t="str" cm="1">
        <f t="array" ref="G2085">IF(E2085=Options!$A$3,INDEX(Klasse!$D$2:$D$42,MATCH(1,(A2085=Klasse!$A$2:$A$42) * (Species!B2085=Klasse!$B$2:$B$42),0)),IF(E2085=Options!$A$4,INDEX(Verband!$F$2:$F$179,MATCH(1,(A2085=Verband!$A$2:$A$179) * (Species!B2085=Verband!$B$2:$B$179) * (Species!C2085=Verband!$C$2:$C$179),0)),IF(E2085=Options!$A$5,INDEX(Assoziation!$G$2:$G$96,MATCH(1,(A2085=Assoziation!$A$2:$A$96) * (Species!B2085=Assoziation!$B$2:$B$96) * (Species!C2085=Assoziation!$C$2:$C$96) * (Species!D2085=Assoziation!$D$2:$D$96),0)),"")))</f>
        <v>Trockenwarmer Krautsaum</v>
      </c>
      <c r="H2085" s="10" t="s">
        <v>1926</v>
      </c>
      <c r="I2085" s="10">
        <v>0</v>
      </c>
      <c r="J2085" s="10">
        <v>0</v>
      </c>
      <c r="K2085" s="10">
        <v>0</v>
      </c>
      <c r="L2085" t="str">
        <f t="shared" si="179"/>
        <v xml:space="preserve">Fourraea </v>
      </c>
      <c r="M2085" t="str">
        <f t="shared" si="180"/>
        <v xml:space="preserve"> alpina</v>
      </c>
      <c r="N2085" t="str">
        <f t="shared" si="181"/>
        <v/>
      </c>
      <c r="O2085" t="str">
        <f t="shared" si="178"/>
        <v>Species</v>
      </c>
      <c r="P2085" t="str">
        <f t="shared" si="182"/>
        <v>(L.) Greuter &amp; Burdet</v>
      </c>
      <c r="Q2085" t="str">
        <f>LOOKUP(A2085,Formation!$A$2:$A$10,Formation!$B$2:$B$10)</f>
        <v>Krautsäume, Hochstaudenfluren und Gebüsche</v>
      </c>
      <c r="R2085" t="str" cm="1">
        <f t="array" ref="R2085">INDEX(Klasse!$D$2:$D$42,MATCH(1,(A2085=Klasse!$A$2:$A$42) * (Species!B2085=Klasse!$B$2:$B$42),0))</f>
        <v>Krautsäume</v>
      </c>
    </row>
    <row r="2086" spans="1:18" x14ac:dyDescent="0.3">
      <c r="A2086" s="10">
        <v>5</v>
      </c>
      <c r="B2086" s="10">
        <v>1</v>
      </c>
      <c r="C2086" s="10">
        <v>1</v>
      </c>
      <c r="E2086" t="str">
        <f>IF(C2086="",Options!$A$3,IF(D2086="",Options!$A$4,Options!$A$5))</f>
        <v>Verband</v>
      </c>
      <c r="F2086" t="str" cm="1">
        <f t="array" ref="F2086">IF(E2086=Options!$A$3,"",IF(E2086=Options!$A$4,INDEX(Verband!$E$2:$E$179,MATCH(1,(A2086=Verband!$A$2:$A$179) * (Species!B2086=Verband!$B$2:$B$179) * (Species!C2086=Verband!$C$2:$C$179),0)),IF(E2086=Options!$A$5,INDEX(Assoziation!$F$2:$F$96,MATCH(1,(A2086=Assoziation!$A$2:$A$96) * (Species!B2086=Assoziation!$B$2:$B$96) * (Species!C2086=Assoziation!$C$2:$C$96) * (Species!D2086=Assoziation!$D$2:$D$96),0)),"")))</f>
        <v>Geranion sanguinei</v>
      </c>
      <c r="G2086" t="str" cm="1">
        <f t="array" ref="G2086">IF(E2086=Options!$A$3,INDEX(Klasse!$D$2:$D$42,MATCH(1,(A2086=Klasse!$A$2:$A$42) * (Species!B2086=Klasse!$B$2:$B$42),0)),IF(E2086=Options!$A$4,INDEX(Verband!$F$2:$F$179,MATCH(1,(A2086=Verband!$A$2:$A$179) * (Species!B2086=Verband!$B$2:$B$179) * (Species!C2086=Verband!$C$2:$C$179),0)),IF(E2086=Options!$A$5,INDEX(Assoziation!$G$2:$G$96,MATCH(1,(A2086=Assoziation!$A$2:$A$96) * (Species!B2086=Assoziation!$B$2:$B$96) * (Species!C2086=Assoziation!$C$2:$C$96) * (Species!D2086=Assoziation!$D$2:$D$96),0)),"")))</f>
        <v>Trockenwarmer Krautsaum</v>
      </c>
      <c r="H2086" s="10" t="s">
        <v>1927</v>
      </c>
      <c r="I2086" s="10">
        <v>0</v>
      </c>
      <c r="J2086" s="10">
        <v>0</v>
      </c>
      <c r="K2086" s="10">
        <v>0</v>
      </c>
      <c r="L2086" t="str">
        <f t="shared" si="179"/>
        <v xml:space="preserve">Galium </v>
      </c>
      <c r="M2086" t="str">
        <f t="shared" si="180"/>
        <v xml:space="preserve"> glaucum</v>
      </c>
      <c r="N2086" t="str">
        <f t="shared" si="181"/>
        <v/>
      </c>
      <c r="O2086" t="str">
        <f t="shared" si="178"/>
        <v>Species</v>
      </c>
      <c r="P2086" t="str">
        <f t="shared" si="182"/>
        <v>L.</v>
      </c>
      <c r="Q2086" t="str">
        <f>LOOKUP(A2086,Formation!$A$2:$A$10,Formation!$B$2:$B$10)</f>
        <v>Krautsäume, Hochstaudenfluren und Gebüsche</v>
      </c>
      <c r="R2086" t="str" cm="1">
        <f t="array" ref="R2086">INDEX(Klasse!$D$2:$D$42,MATCH(1,(A2086=Klasse!$A$2:$A$42) * (Species!B2086=Klasse!$B$2:$B$42),0))</f>
        <v>Krautsäume</v>
      </c>
    </row>
    <row r="2087" spans="1:18" x14ac:dyDescent="0.3">
      <c r="A2087" s="10">
        <v>5</v>
      </c>
      <c r="B2087" s="10">
        <v>1</v>
      </c>
      <c r="C2087" s="10">
        <v>1</v>
      </c>
      <c r="E2087" t="str">
        <f>IF(C2087="",Options!$A$3,IF(D2087="",Options!$A$4,Options!$A$5))</f>
        <v>Verband</v>
      </c>
      <c r="F2087" t="str" cm="1">
        <f t="array" ref="F2087">IF(E2087=Options!$A$3,"",IF(E2087=Options!$A$4,INDEX(Verband!$E$2:$E$179,MATCH(1,(A2087=Verband!$A$2:$A$179) * (Species!B2087=Verband!$B$2:$B$179) * (Species!C2087=Verband!$C$2:$C$179),0)),IF(E2087=Options!$A$5,INDEX(Assoziation!$F$2:$F$96,MATCH(1,(A2087=Assoziation!$A$2:$A$96) * (Species!B2087=Assoziation!$B$2:$B$96) * (Species!C2087=Assoziation!$C$2:$C$96) * (Species!D2087=Assoziation!$D$2:$D$96),0)),"")))</f>
        <v>Geranion sanguinei</v>
      </c>
      <c r="G2087" t="str" cm="1">
        <f t="array" ref="G2087">IF(E2087=Options!$A$3,INDEX(Klasse!$D$2:$D$42,MATCH(1,(A2087=Klasse!$A$2:$A$42) * (Species!B2087=Klasse!$B$2:$B$42),0)),IF(E2087=Options!$A$4,INDEX(Verband!$F$2:$F$179,MATCH(1,(A2087=Verband!$A$2:$A$179) * (Species!B2087=Verband!$B$2:$B$179) * (Species!C2087=Verband!$C$2:$C$179),0)),IF(E2087=Options!$A$5,INDEX(Assoziation!$G$2:$G$96,MATCH(1,(A2087=Assoziation!$A$2:$A$96) * (Species!B2087=Assoziation!$B$2:$B$96) * (Species!C2087=Assoziation!$C$2:$C$96) * (Species!D2087=Assoziation!$D$2:$D$96),0)),"")))</f>
        <v>Trockenwarmer Krautsaum</v>
      </c>
      <c r="H2087" s="10" t="s">
        <v>1928</v>
      </c>
      <c r="I2087" s="10">
        <v>0</v>
      </c>
      <c r="J2087" s="10">
        <v>0</v>
      </c>
      <c r="K2087" s="10">
        <v>0</v>
      </c>
      <c r="L2087" t="str">
        <f t="shared" si="179"/>
        <v xml:space="preserve">Hieracium </v>
      </c>
      <c r="M2087" t="str">
        <f t="shared" si="180"/>
        <v xml:space="preserve"> umbellatum</v>
      </c>
      <c r="N2087" t="str">
        <f t="shared" si="181"/>
        <v/>
      </c>
      <c r="O2087" t="str">
        <f t="shared" si="178"/>
        <v>aggr</v>
      </c>
      <c r="P2087" t="str">
        <f t="shared" si="182"/>
        <v/>
      </c>
      <c r="Q2087" t="str">
        <f>LOOKUP(A2087,Formation!$A$2:$A$10,Formation!$B$2:$B$10)</f>
        <v>Krautsäume, Hochstaudenfluren und Gebüsche</v>
      </c>
      <c r="R2087" t="str" cm="1">
        <f t="array" ref="R2087">INDEX(Klasse!$D$2:$D$42,MATCH(1,(A2087=Klasse!$A$2:$A$42) * (Species!B2087=Klasse!$B$2:$B$42),0))</f>
        <v>Krautsäume</v>
      </c>
    </row>
    <row r="2088" spans="1:18" x14ac:dyDescent="0.3">
      <c r="A2088" s="10">
        <v>5</v>
      </c>
      <c r="B2088" s="10">
        <v>1</v>
      </c>
      <c r="C2088" s="10">
        <v>1</v>
      </c>
      <c r="E2088" t="str">
        <f>IF(C2088="",Options!$A$3,IF(D2088="",Options!$A$4,Options!$A$5))</f>
        <v>Verband</v>
      </c>
      <c r="F2088" t="str" cm="1">
        <f t="array" ref="F2088">IF(E2088=Options!$A$3,"",IF(E2088=Options!$A$4,INDEX(Verband!$E$2:$E$179,MATCH(1,(A2088=Verband!$A$2:$A$179) * (Species!B2088=Verband!$B$2:$B$179) * (Species!C2088=Verband!$C$2:$C$179),0)),IF(E2088=Options!$A$5,INDEX(Assoziation!$F$2:$F$96,MATCH(1,(A2088=Assoziation!$A$2:$A$96) * (Species!B2088=Assoziation!$B$2:$B$96) * (Species!C2088=Assoziation!$C$2:$C$96) * (Species!D2088=Assoziation!$D$2:$D$96),0)),"")))</f>
        <v>Geranion sanguinei</v>
      </c>
      <c r="G2088" t="str" cm="1">
        <f t="array" ref="G2088">IF(E2088=Options!$A$3,INDEX(Klasse!$D$2:$D$42,MATCH(1,(A2088=Klasse!$A$2:$A$42) * (Species!B2088=Klasse!$B$2:$B$42),0)),IF(E2088=Options!$A$4,INDEX(Verband!$F$2:$F$179,MATCH(1,(A2088=Verband!$A$2:$A$179) * (Species!B2088=Verband!$B$2:$B$179) * (Species!C2088=Verband!$C$2:$C$179),0)),IF(E2088=Options!$A$5,INDEX(Assoziation!$G$2:$G$96,MATCH(1,(A2088=Assoziation!$A$2:$A$96) * (Species!B2088=Assoziation!$B$2:$B$96) * (Species!C2088=Assoziation!$C$2:$C$96) * (Species!D2088=Assoziation!$D$2:$D$96),0)),"")))</f>
        <v>Trockenwarmer Krautsaum</v>
      </c>
      <c r="H2088" s="10" t="s">
        <v>1308</v>
      </c>
      <c r="I2088" s="10">
        <v>0</v>
      </c>
      <c r="J2088" s="10">
        <v>0</v>
      </c>
      <c r="K2088" s="10">
        <v>0</v>
      </c>
      <c r="L2088" t="str">
        <f t="shared" si="179"/>
        <v xml:space="preserve">Himantoglossum </v>
      </c>
      <c r="M2088" t="str">
        <f t="shared" si="180"/>
        <v xml:space="preserve"> hircinum</v>
      </c>
      <c r="N2088" t="str">
        <f t="shared" si="181"/>
        <v/>
      </c>
      <c r="O2088" t="str">
        <f t="shared" si="178"/>
        <v>Species</v>
      </c>
      <c r="P2088" t="str">
        <f t="shared" si="182"/>
        <v>(L.) Spreng.</v>
      </c>
      <c r="Q2088" t="str">
        <f>LOOKUP(A2088,Formation!$A$2:$A$10,Formation!$B$2:$B$10)</f>
        <v>Krautsäume, Hochstaudenfluren und Gebüsche</v>
      </c>
      <c r="R2088" t="str" cm="1">
        <f t="array" ref="R2088">INDEX(Klasse!$D$2:$D$42,MATCH(1,(A2088=Klasse!$A$2:$A$42) * (Species!B2088=Klasse!$B$2:$B$42),0))</f>
        <v>Krautsäume</v>
      </c>
    </row>
    <row r="2089" spans="1:18" x14ac:dyDescent="0.3">
      <c r="A2089" s="10">
        <v>5</v>
      </c>
      <c r="B2089" s="10">
        <v>1</v>
      </c>
      <c r="C2089" s="10">
        <v>1</v>
      </c>
      <c r="E2089" t="str">
        <f>IF(C2089="",Options!$A$3,IF(D2089="",Options!$A$4,Options!$A$5))</f>
        <v>Verband</v>
      </c>
      <c r="F2089" t="str" cm="1">
        <f t="array" ref="F2089">IF(E2089=Options!$A$3,"",IF(E2089=Options!$A$4,INDEX(Verband!$E$2:$E$179,MATCH(1,(A2089=Verband!$A$2:$A$179) * (Species!B2089=Verband!$B$2:$B$179) * (Species!C2089=Verband!$C$2:$C$179),0)),IF(E2089=Options!$A$5,INDEX(Assoziation!$F$2:$F$96,MATCH(1,(A2089=Assoziation!$A$2:$A$96) * (Species!B2089=Assoziation!$B$2:$B$96) * (Species!C2089=Assoziation!$C$2:$C$96) * (Species!D2089=Assoziation!$D$2:$D$96),0)),"")))</f>
        <v>Geranion sanguinei</v>
      </c>
      <c r="G2089" t="str" cm="1">
        <f t="array" ref="G2089">IF(E2089=Options!$A$3,INDEX(Klasse!$D$2:$D$42,MATCH(1,(A2089=Klasse!$A$2:$A$42) * (Species!B2089=Klasse!$B$2:$B$42),0)),IF(E2089=Options!$A$4,INDEX(Verband!$F$2:$F$179,MATCH(1,(A2089=Verband!$A$2:$A$179) * (Species!B2089=Verband!$B$2:$B$179) * (Species!C2089=Verband!$C$2:$C$179),0)),IF(E2089=Options!$A$5,INDEX(Assoziation!$G$2:$G$96,MATCH(1,(A2089=Assoziation!$A$2:$A$96) * (Species!B2089=Assoziation!$B$2:$B$96) * (Species!C2089=Assoziation!$C$2:$C$96) * (Species!D2089=Assoziation!$D$2:$D$96),0)),"")))</f>
        <v>Trockenwarmer Krautsaum</v>
      </c>
      <c r="H2089" s="10" t="s">
        <v>1929</v>
      </c>
      <c r="I2089" s="10">
        <v>0</v>
      </c>
      <c r="J2089" s="10">
        <v>0</v>
      </c>
      <c r="K2089" s="10">
        <v>0</v>
      </c>
      <c r="L2089" t="str">
        <f t="shared" si="179"/>
        <v xml:space="preserve">Hypericum </v>
      </c>
      <c r="M2089" t="str">
        <f t="shared" si="180"/>
        <v xml:space="preserve"> montanum</v>
      </c>
      <c r="N2089" t="str">
        <f t="shared" si="181"/>
        <v/>
      </c>
      <c r="O2089" t="str">
        <f t="shared" si="178"/>
        <v>Species</v>
      </c>
      <c r="P2089" t="str">
        <f t="shared" si="182"/>
        <v>L.</v>
      </c>
      <c r="Q2089" t="str">
        <f>LOOKUP(A2089,Formation!$A$2:$A$10,Formation!$B$2:$B$10)</f>
        <v>Krautsäume, Hochstaudenfluren und Gebüsche</v>
      </c>
      <c r="R2089" t="str" cm="1">
        <f t="array" ref="R2089">INDEX(Klasse!$D$2:$D$42,MATCH(1,(A2089=Klasse!$A$2:$A$42) * (Species!B2089=Klasse!$B$2:$B$42),0))</f>
        <v>Krautsäume</v>
      </c>
    </row>
    <row r="2090" spans="1:18" x14ac:dyDescent="0.3">
      <c r="A2090" s="10">
        <v>5</v>
      </c>
      <c r="B2090" s="10">
        <v>1</v>
      </c>
      <c r="C2090" s="10">
        <v>1</v>
      </c>
      <c r="E2090" t="str">
        <f>IF(C2090="",Options!$A$3,IF(D2090="",Options!$A$4,Options!$A$5))</f>
        <v>Verband</v>
      </c>
      <c r="F2090" t="str" cm="1">
        <f t="array" ref="F2090">IF(E2090=Options!$A$3,"",IF(E2090=Options!$A$4,INDEX(Verband!$E$2:$E$179,MATCH(1,(A2090=Verband!$A$2:$A$179) * (Species!B2090=Verband!$B$2:$B$179) * (Species!C2090=Verband!$C$2:$C$179),0)),IF(E2090=Options!$A$5,INDEX(Assoziation!$F$2:$F$96,MATCH(1,(A2090=Assoziation!$A$2:$A$96) * (Species!B2090=Assoziation!$B$2:$B$96) * (Species!C2090=Assoziation!$C$2:$C$96) * (Species!D2090=Assoziation!$D$2:$D$96),0)),"")))</f>
        <v>Geranion sanguinei</v>
      </c>
      <c r="G2090" t="str" cm="1">
        <f t="array" ref="G2090">IF(E2090=Options!$A$3,INDEX(Klasse!$D$2:$D$42,MATCH(1,(A2090=Klasse!$A$2:$A$42) * (Species!B2090=Klasse!$B$2:$B$42),0)),IF(E2090=Options!$A$4,INDEX(Verband!$F$2:$F$179,MATCH(1,(A2090=Verband!$A$2:$A$179) * (Species!B2090=Verband!$B$2:$B$179) * (Species!C2090=Verband!$C$2:$C$179),0)),IF(E2090=Options!$A$5,INDEX(Assoziation!$G$2:$G$96,MATCH(1,(A2090=Assoziation!$A$2:$A$96) * (Species!B2090=Assoziation!$B$2:$B$96) * (Species!C2090=Assoziation!$C$2:$C$96) * (Species!D2090=Assoziation!$D$2:$D$96),0)),"")))</f>
        <v>Trockenwarmer Krautsaum</v>
      </c>
      <c r="H2090" s="10" t="s">
        <v>1880</v>
      </c>
      <c r="I2090" s="10">
        <v>0</v>
      </c>
      <c r="J2090" s="10">
        <v>0</v>
      </c>
      <c r="K2090" s="10">
        <v>0</v>
      </c>
      <c r="L2090" t="str">
        <f t="shared" si="179"/>
        <v xml:space="preserve">Inula </v>
      </c>
      <c r="M2090" t="str">
        <f t="shared" si="180"/>
        <v xml:space="preserve"> conyzae</v>
      </c>
      <c r="N2090" t="str">
        <f t="shared" si="181"/>
        <v/>
      </c>
      <c r="O2090" t="str">
        <f t="shared" si="178"/>
        <v>Species</v>
      </c>
      <c r="P2090" t="str">
        <f t="shared" si="182"/>
        <v>(Griess.) Meikle</v>
      </c>
      <c r="Q2090" t="str">
        <f>LOOKUP(A2090,Formation!$A$2:$A$10,Formation!$B$2:$B$10)</f>
        <v>Krautsäume, Hochstaudenfluren und Gebüsche</v>
      </c>
      <c r="R2090" t="str" cm="1">
        <f t="array" ref="R2090">INDEX(Klasse!$D$2:$D$42,MATCH(1,(A2090=Klasse!$A$2:$A$42) * (Species!B2090=Klasse!$B$2:$B$42),0))</f>
        <v>Krautsäume</v>
      </c>
    </row>
    <row r="2091" spans="1:18" x14ac:dyDescent="0.3">
      <c r="A2091" s="10">
        <v>5</v>
      </c>
      <c r="B2091" s="10">
        <v>1</v>
      </c>
      <c r="C2091" s="10">
        <v>1</v>
      </c>
      <c r="E2091" t="str">
        <f>IF(C2091="",Options!$A$3,IF(D2091="",Options!$A$4,Options!$A$5))</f>
        <v>Verband</v>
      </c>
      <c r="F2091" t="str" cm="1">
        <f t="array" ref="F2091">IF(E2091=Options!$A$3,"",IF(E2091=Options!$A$4,INDEX(Verband!$E$2:$E$179,MATCH(1,(A2091=Verband!$A$2:$A$179) * (Species!B2091=Verband!$B$2:$B$179) * (Species!C2091=Verband!$C$2:$C$179),0)),IF(E2091=Options!$A$5,INDEX(Assoziation!$F$2:$F$96,MATCH(1,(A2091=Assoziation!$A$2:$A$96) * (Species!B2091=Assoziation!$B$2:$B$96) * (Species!C2091=Assoziation!$C$2:$C$96) * (Species!D2091=Assoziation!$D$2:$D$96),0)),"")))</f>
        <v>Geranion sanguinei</v>
      </c>
      <c r="G2091" t="str" cm="1">
        <f t="array" ref="G2091">IF(E2091=Options!$A$3,INDEX(Klasse!$D$2:$D$42,MATCH(1,(A2091=Klasse!$A$2:$A$42) * (Species!B2091=Klasse!$B$2:$B$42),0)),IF(E2091=Options!$A$4,INDEX(Verband!$F$2:$F$179,MATCH(1,(A2091=Verband!$A$2:$A$179) * (Species!B2091=Verband!$B$2:$B$179) * (Species!C2091=Verband!$C$2:$C$179),0)),IF(E2091=Options!$A$5,INDEX(Assoziation!$G$2:$G$96,MATCH(1,(A2091=Assoziation!$A$2:$A$96) * (Species!B2091=Assoziation!$B$2:$B$96) * (Species!C2091=Assoziation!$C$2:$C$96) * (Species!D2091=Assoziation!$D$2:$D$96),0)),"")))</f>
        <v>Trockenwarmer Krautsaum</v>
      </c>
      <c r="H2091" s="10" t="s">
        <v>1295</v>
      </c>
      <c r="I2091" s="10">
        <v>0</v>
      </c>
      <c r="J2091" s="10">
        <v>0</v>
      </c>
      <c r="K2091" s="10">
        <v>0</v>
      </c>
      <c r="L2091" t="str">
        <f t="shared" si="179"/>
        <v xml:space="preserve">Inula </v>
      </c>
      <c r="M2091" t="str">
        <f t="shared" si="180"/>
        <v xml:space="preserve"> hirta</v>
      </c>
      <c r="N2091" t="str">
        <f t="shared" si="181"/>
        <v/>
      </c>
      <c r="O2091" t="str">
        <f t="shared" si="178"/>
        <v>Species</v>
      </c>
      <c r="P2091" t="str">
        <f t="shared" si="182"/>
        <v>L.</v>
      </c>
      <c r="Q2091" t="str">
        <f>LOOKUP(A2091,Formation!$A$2:$A$10,Formation!$B$2:$B$10)</f>
        <v>Krautsäume, Hochstaudenfluren und Gebüsche</v>
      </c>
      <c r="R2091" t="str" cm="1">
        <f t="array" ref="R2091">INDEX(Klasse!$D$2:$D$42,MATCH(1,(A2091=Klasse!$A$2:$A$42) * (Species!B2091=Klasse!$B$2:$B$42),0))</f>
        <v>Krautsäume</v>
      </c>
    </row>
    <row r="2092" spans="1:18" x14ac:dyDescent="0.3">
      <c r="A2092" s="10">
        <v>5</v>
      </c>
      <c r="B2092" s="10">
        <v>1</v>
      </c>
      <c r="C2092" s="10">
        <v>1</v>
      </c>
      <c r="E2092" t="str">
        <f>IF(C2092="",Options!$A$3,IF(D2092="",Options!$A$4,Options!$A$5))</f>
        <v>Verband</v>
      </c>
      <c r="F2092" t="str" cm="1">
        <f t="array" ref="F2092">IF(E2092=Options!$A$3,"",IF(E2092=Options!$A$4,INDEX(Verband!$E$2:$E$179,MATCH(1,(A2092=Verband!$A$2:$A$179) * (Species!B2092=Verband!$B$2:$B$179) * (Species!C2092=Verband!$C$2:$C$179),0)),IF(E2092=Options!$A$5,INDEX(Assoziation!$F$2:$F$96,MATCH(1,(A2092=Assoziation!$A$2:$A$96) * (Species!B2092=Assoziation!$B$2:$B$96) * (Species!C2092=Assoziation!$C$2:$C$96) * (Species!D2092=Assoziation!$D$2:$D$96),0)),"")))</f>
        <v>Geranion sanguinei</v>
      </c>
      <c r="G2092" t="str" cm="1">
        <f t="array" ref="G2092">IF(E2092=Options!$A$3,INDEX(Klasse!$D$2:$D$42,MATCH(1,(A2092=Klasse!$A$2:$A$42) * (Species!B2092=Klasse!$B$2:$B$42),0)),IF(E2092=Options!$A$4,INDEX(Verband!$F$2:$F$179,MATCH(1,(A2092=Verband!$A$2:$A$179) * (Species!B2092=Verband!$B$2:$B$179) * (Species!C2092=Verband!$C$2:$C$179),0)),IF(E2092=Options!$A$5,INDEX(Assoziation!$G$2:$G$96,MATCH(1,(A2092=Assoziation!$A$2:$A$96) * (Species!B2092=Assoziation!$B$2:$B$96) * (Species!C2092=Assoziation!$C$2:$C$96) * (Species!D2092=Assoziation!$D$2:$D$96),0)),"")))</f>
        <v>Trockenwarmer Krautsaum</v>
      </c>
      <c r="H2092" s="10" t="s">
        <v>1930</v>
      </c>
      <c r="I2092" s="10">
        <v>0</v>
      </c>
      <c r="J2092" s="10">
        <v>0</v>
      </c>
      <c r="K2092" s="10">
        <v>0</v>
      </c>
      <c r="L2092" t="str">
        <f t="shared" si="179"/>
        <v xml:space="preserve">Iris </v>
      </c>
      <c r="M2092" t="str">
        <f t="shared" si="180"/>
        <v xml:space="preserve"> graminea</v>
      </c>
      <c r="N2092" t="str">
        <f t="shared" si="181"/>
        <v/>
      </c>
      <c r="O2092" t="str">
        <f t="shared" si="178"/>
        <v>Species</v>
      </c>
      <c r="P2092" t="str">
        <f t="shared" si="182"/>
        <v>L.</v>
      </c>
      <c r="Q2092" t="str">
        <f>LOOKUP(A2092,Formation!$A$2:$A$10,Formation!$B$2:$B$10)</f>
        <v>Krautsäume, Hochstaudenfluren und Gebüsche</v>
      </c>
      <c r="R2092" t="str" cm="1">
        <f t="array" ref="R2092">INDEX(Klasse!$D$2:$D$42,MATCH(1,(A2092=Klasse!$A$2:$A$42) * (Species!B2092=Klasse!$B$2:$B$42),0))</f>
        <v>Krautsäume</v>
      </c>
    </row>
    <row r="2093" spans="1:18" x14ac:dyDescent="0.3">
      <c r="A2093" s="10">
        <v>5</v>
      </c>
      <c r="B2093" s="10">
        <v>1</v>
      </c>
      <c r="C2093" s="10">
        <v>1</v>
      </c>
      <c r="E2093" t="str">
        <f>IF(C2093="",Options!$A$3,IF(D2093="",Options!$A$4,Options!$A$5))</f>
        <v>Verband</v>
      </c>
      <c r="F2093" t="str" cm="1">
        <f t="array" ref="F2093">IF(E2093=Options!$A$3,"",IF(E2093=Options!$A$4,INDEX(Verband!$E$2:$E$179,MATCH(1,(A2093=Verband!$A$2:$A$179) * (Species!B2093=Verband!$B$2:$B$179) * (Species!C2093=Verband!$C$2:$C$179),0)),IF(E2093=Options!$A$5,INDEX(Assoziation!$F$2:$F$96,MATCH(1,(A2093=Assoziation!$A$2:$A$96) * (Species!B2093=Assoziation!$B$2:$B$96) * (Species!C2093=Assoziation!$C$2:$C$96) * (Species!D2093=Assoziation!$D$2:$D$96),0)),"")))</f>
        <v>Geranion sanguinei</v>
      </c>
      <c r="G2093" t="str" cm="1">
        <f t="array" ref="G2093">IF(E2093=Options!$A$3,INDEX(Klasse!$D$2:$D$42,MATCH(1,(A2093=Klasse!$A$2:$A$42) * (Species!B2093=Klasse!$B$2:$B$42),0)),IF(E2093=Options!$A$4,INDEX(Verband!$F$2:$F$179,MATCH(1,(A2093=Verband!$A$2:$A$179) * (Species!B2093=Verband!$B$2:$B$179) * (Species!C2093=Verband!$C$2:$C$179),0)),IF(E2093=Options!$A$5,INDEX(Assoziation!$G$2:$G$96,MATCH(1,(A2093=Assoziation!$A$2:$A$96) * (Species!B2093=Assoziation!$B$2:$B$96) * (Species!C2093=Assoziation!$C$2:$C$96) * (Species!D2093=Assoziation!$D$2:$D$96),0)),"")))</f>
        <v>Trockenwarmer Krautsaum</v>
      </c>
      <c r="H2093" s="10" t="s">
        <v>1931</v>
      </c>
      <c r="I2093" s="10">
        <v>0</v>
      </c>
      <c r="J2093" s="10">
        <v>0</v>
      </c>
      <c r="K2093" s="10">
        <v>0</v>
      </c>
      <c r="L2093" t="str">
        <f t="shared" si="179"/>
        <v xml:space="preserve">Iris </v>
      </c>
      <c r="M2093" t="str">
        <f t="shared" si="180"/>
        <v xml:space="preserve"> variegata</v>
      </c>
      <c r="N2093" t="str">
        <f t="shared" si="181"/>
        <v/>
      </c>
      <c r="O2093" t="str">
        <f t="shared" si="178"/>
        <v>Species</v>
      </c>
      <c r="P2093" t="str">
        <f t="shared" si="182"/>
        <v>L.</v>
      </c>
      <c r="Q2093" t="str">
        <f>LOOKUP(A2093,Formation!$A$2:$A$10,Formation!$B$2:$B$10)</f>
        <v>Krautsäume, Hochstaudenfluren und Gebüsche</v>
      </c>
      <c r="R2093" t="str" cm="1">
        <f t="array" ref="R2093">INDEX(Klasse!$D$2:$D$42,MATCH(1,(A2093=Klasse!$A$2:$A$42) * (Species!B2093=Klasse!$B$2:$B$42),0))</f>
        <v>Krautsäume</v>
      </c>
    </row>
    <row r="2094" spans="1:18" x14ac:dyDescent="0.3">
      <c r="A2094" s="10">
        <v>5</v>
      </c>
      <c r="B2094" s="10">
        <v>1</v>
      </c>
      <c r="C2094" s="10">
        <v>1</v>
      </c>
      <c r="E2094" t="str">
        <f>IF(C2094="",Options!$A$3,IF(D2094="",Options!$A$4,Options!$A$5))</f>
        <v>Verband</v>
      </c>
      <c r="F2094" t="str" cm="1">
        <f t="array" ref="F2094">IF(E2094=Options!$A$3,"",IF(E2094=Options!$A$4,INDEX(Verband!$E$2:$E$179,MATCH(1,(A2094=Verband!$A$2:$A$179) * (Species!B2094=Verband!$B$2:$B$179) * (Species!C2094=Verband!$C$2:$C$179),0)),IF(E2094=Options!$A$5,INDEX(Assoziation!$F$2:$F$96,MATCH(1,(A2094=Assoziation!$A$2:$A$96) * (Species!B2094=Assoziation!$B$2:$B$96) * (Species!C2094=Assoziation!$C$2:$C$96) * (Species!D2094=Assoziation!$D$2:$D$96),0)),"")))</f>
        <v>Geranion sanguinei</v>
      </c>
      <c r="G2094" t="str" cm="1">
        <f t="array" ref="G2094">IF(E2094=Options!$A$3,INDEX(Klasse!$D$2:$D$42,MATCH(1,(A2094=Klasse!$A$2:$A$42) * (Species!B2094=Klasse!$B$2:$B$42),0)),IF(E2094=Options!$A$4,INDEX(Verband!$F$2:$F$179,MATCH(1,(A2094=Verband!$A$2:$A$179) * (Species!B2094=Verband!$B$2:$B$179) * (Species!C2094=Verband!$C$2:$C$179),0)),IF(E2094=Options!$A$5,INDEX(Assoziation!$G$2:$G$96,MATCH(1,(A2094=Assoziation!$A$2:$A$96) * (Species!B2094=Assoziation!$B$2:$B$96) * (Species!C2094=Assoziation!$C$2:$C$96) * (Species!D2094=Assoziation!$D$2:$D$96),0)),"")))</f>
        <v>Trockenwarmer Krautsaum</v>
      </c>
      <c r="H2094" s="10" t="s">
        <v>1273</v>
      </c>
      <c r="I2094" s="10">
        <v>0</v>
      </c>
      <c r="J2094" s="10">
        <v>0</v>
      </c>
      <c r="K2094" s="10">
        <v>0</v>
      </c>
      <c r="L2094" t="str">
        <f t="shared" si="179"/>
        <v xml:space="preserve">Lactuca </v>
      </c>
      <c r="M2094" t="str">
        <f t="shared" si="180"/>
        <v xml:space="preserve"> perennis</v>
      </c>
      <c r="N2094" t="str">
        <f t="shared" si="181"/>
        <v/>
      </c>
      <c r="O2094" t="str">
        <f t="shared" si="178"/>
        <v>Species</v>
      </c>
      <c r="P2094" t="str">
        <f t="shared" si="182"/>
        <v>L.</v>
      </c>
      <c r="Q2094" t="str">
        <f>LOOKUP(A2094,Formation!$A$2:$A$10,Formation!$B$2:$B$10)</f>
        <v>Krautsäume, Hochstaudenfluren und Gebüsche</v>
      </c>
      <c r="R2094" t="str" cm="1">
        <f t="array" ref="R2094">INDEX(Klasse!$D$2:$D$42,MATCH(1,(A2094=Klasse!$A$2:$A$42) * (Species!B2094=Klasse!$B$2:$B$42),0))</f>
        <v>Krautsäume</v>
      </c>
    </row>
    <row r="2095" spans="1:18" x14ac:dyDescent="0.3">
      <c r="A2095" s="10">
        <v>5</v>
      </c>
      <c r="B2095" s="10">
        <v>1</v>
      </c>
      <c r="C2095" s="10">
        <v>1</v>
      </c>
      <c r="E2095" t="str">
        <f>IF(C2095="",Options!$A$3,IF(D2095="",Options!$A$4,Options!$A$5))</f>
        <v>Verband</v>
      </c>
      <c r="F2095" t="str" cm="1">
        <f t="array" ref="F2095">IF(E2095=Options!$A$3,"",IF(E2095=Options!$A$4,INDEX(Verband!$E$2:$E$179,MATCH(1,(A2095=Verband!$A$2:$A$179) * (Species!B2095=Verband!$B$2:$B$179) * (Species!C2095=Verband!$C$2:$C$179),0)),IF(E2095=Options!$A$5,INDEX(Assoziation!$F$2:$F$96,MATCH(1,(A2095=Assoziation!$A$2:$A$96) * (Species!B2095=Assoziation!$B$2:$B$96) * (Species!C2095=Assoziation!$C$2:$C$96) * (Species!D2095=Assoziation!$D$2:$D$96),0)),"")))</f>
        <v>Geranion sanguinei</v>
      </c>
      <c r="G2095" t="str" cm="1">
        <f t="array" ref="G2095">IF(E2095=Options!$A$3,INDEX(Klasse!$D$2:$D$42,MATCH(1,(A2095=Klasse!$A$2:$A$42) * (Species!B2095=Klasse!$B$2:$B$42),0)),IF(E2095=Options!$A$4,INDEX(Verband!$F$2:$F$179,MATCH(1,(A2095=Verband!$A$2:$A$179) * (Species!B2095=Verband!$B$2:$B$179) * (Species!C2095=Verband!$C$2:$C$179),0)),IF(E2095=Options!$A$5,INDEX(Assoziation!$G$2:$G$96,MATCH(1,(A2095=Assoziation!$A$2:$A$96) * (Species!B2095=Assoziation!$B$2:$B$96) * (Species!C2095=Assoziation!$C$2:$C$96) * (Species!D2095=Assoziation!$D$2:$D$96),0)),"")))</f>
        <v>Trockenwarmer Krautsaum</v>
      </c>
      <c r="H2095" s="10" t="s">
        <v>821</v>
      </c>
      <c r="I2095" s="10">
        <v>0</v>
      </c>
      <c r="J2095" s="10">
        <v>1</v>
      </c>
      <c r="K2095" s="10">
        <v>0</v>
      </c>
      <c r="L2095" t="str">
        <f t="shared" si="179"/>
        <v xml:space="preserve">Laserpitium </v>
      </c>
      <c r="M2095" t="str">
        <f t="shared" si="180"/>
        <v xml:space="preserve"> siler</v>
      </c>
      <c r="N2095" t="str">
        <f t="shared" si="181"/>
        <v/>
      </c>
      <c r="O2095" t="str">
        <f t="shared" si="178"/>
        <v>Species</v>
      </c>
      <c r="P2095" t="str">
        <f t="shared" si="182"/>
        <v>L.</v>
      </c>
      <c r="Q2095" t="str">
        <f>LOOKUP(A2095,Formation!$A$2:$A$10,Formation!$B$2:$B$10)</f>
        <v>Krautsäume, Hochstaudenfluren und Gebüsche</v>
      </c>
      <c r="R2095" t="str" cm="1">
        <f t="array" ref="R2095">INDEX(Klasse!$D$2:$D$42,MATCH(1,(A2095=Klasse!$A$2:$A$42) * (Species!B2095=Klasse!$B$2:$B$42),0))</f>
        <v>Krautsäume</v>
      </c>
    </row>
    <row r="2096" spans="1:18" x14ac:dyDescent="0.3">
      <c r="A2096" s="10">
        <v>5</v>
      </c>
      <c r="B2096" s="10">
        <v>1</v>
      </c>
      <c r="C2096" s="10">
        <v>1</v>
      </c>
      <c r="E2096" t="str">
        <f>IF(C2096="",Options!$A$3,IF(D2096="",Options!$A$4,Options!$A$5))</f>
        <v>Verband</v>
      </c>
      <c r="F2096" t="str" cm="1">
        <f t="array" ref="F2096">IF(E2096=Options!$A$3,"",IF(E2096=Options!$A$4,INDEX(Verband!$E$2:$E$179,MATCH(1,(A2096=Verband!$A$2:$A$179) * (Species!B2096=Verband!$B$2:$B$179) * (Species!C2096=Verband!$C$2:$C$179),0)),IF(E2096=Options!$A$5,INDEX(Assoziation!$F$2:$F$96,MATCH(1,(A2096=Assoziation!$A$2:$A$96) * (Species!B2096=Assoziation!$B$2:$B$96) * (Species!C2096=Assoziation!$C$2:$C$96) * (Species!D2096=Assoziation!$D$2:$D$96),0)),"")))</f>
        <v>Geranion sanguinei</v>
      </c>
      <c r="G2096" t="str" cm="1">
        <f t="array" ref="G2096">IF(E2096=Options!$A$3,INDEX(Klasse!$D$2:$D$42,MATCH(1,(A2096=Klasse!$A$2:$A$42) * (Species!B2096=Klasse!$B$2:$B$42),0)),IF(E2096=Options!$A$4,INDEX(Verband!$F$2:$F$179,MATCH(1,(A2096=Verband!$A$2:$A$179) * (Species!B2096=Verband!$B$2:$B$179) * (Species!C2096=Verband!$C$2:$C$179),0)),IF(E2096=Options!$A$5,INDEX(Assoziation!$G$2:$G$96,MATCH(1,(A2096=Assoziation!$A$2:$A$96) * (Species!B2096=Assoziation!$B$2:$B$96) * (Species!C2096=Assoziation!$C$2:$C$96) * (Species!D2096=Assoziation!$D$2:$D$96),0)),"")))</f>
        <v>Trockenwarmer Krautsaum</v>
      </c>
      <c r="H2096" s="10" t="s">
        <v>1932</v>
      </c>
      <c r="I2096" s="10">
        <v>0</v>
      </c>
      <c r="J2096" s="10">
        <v>0</v>
      </c>
      <c r="K2096" s="10">
        <v>0</v>
      </c>
      <c r="L2096" t="str">
        <f t="shared" si="179"/>
        <v xml:space="preserve">Medicago </v>
      </c>
      <c r="M2096" t="str">
        <f t="shared" si="180"/>
        <v xml:space="preserve"> falcata</v>
      </c>
      <c r="N2096" t="str">
        <f t="shared" si="181"/>
        <v/>
      </c>
      <c r="O2096" t="str">
        <f t="shared" si="178"/>
        <v>Species</v>
      </c>
      <c r="P2096" t="str">
        <f t="shared" si="182"/>
        <v>L.</v>
      </c>
      <c r="Q2096" t="str">
        <f>LOOKUP(A2096,Formation!$A$2:$A$10,Formation!$B$2:$B$10)</f>
        <v>Krautsäume, Hochstaudenfluren und Gebüsche</v>
      </c>
      <c r="R2096" t="str" cm="1">
        <f t="array" ref="R2096">INDEX(Klasse!$D$2:$D$42,MATCH(1,(A2096=Klasse!$A$2:$A$42) * (Species!B2096=Klasse!$B$2:$B$42),0))</f>
        <v>Krautsäume</v>
      </c>
    </row>
    <row r="2097" spans="1:18" x14ac:dyDescent="0.3">
      <c r="A2097" s="10">
        <v>5</v>
      </c>
      <c r="B2097" s="10">
        <v>1</v>
      </c>
      <c r="C2097" s="10">
        <v>1</v>
      </c>
      <c r="E2097" t="str">
        <f>IF(C2097="",Options!$A$3,IF(D2097="",Options!$A$4,Options!$A$5))</f>
        <v>Verband</v>
      </c>
      <c r="F2097" t="str" cm="1">
        <f t="array" ref="F2097">IF(E2097=Options!$A$3,"",IF(E2097=Options!$A$4,INDEX(Verband!$E$2:$E$179,MATCH(1,(A2097=Verband!$A$2:$A$179) * (Species!B2097=Verband!$B$2:$B$179) * (Species!C2097=Verband!$C$2:$C$179),0)),IF(E2097=Options!$A$5,INDEX(Assoziation!$F$2:$F$96,MATCH(1,(A2097=Assoziation!$A$2:$A$96) * (Species!B2097=Assoziation!$B$2:$B$96) * (Species!C2097=Assoziation!$C$2:$C$96) * (Species!D2097=Assoziation!$D$2:$D$96),0)),"")))</f>
        <v>Geranion sanguinei</v>
      </c>
      <c r="G2097" t="str" cm="1">
        <f t="array" ref="G2097">IF(E2097=Options!$A$3,INDEX(Klasse!$D$2:$D$42,MATCH(1,(A2097=Klasse!$A$2:$A$42) * (Species!B2097=Klasse!$B$2:$B$42),0)),IF(E2097=Options!$A$4,INDEX(Verband!$F$2:$F$179,MATCH(1,(A2097=Verband!$A$2:$A$179) * (Species!B2097=Verband!$B$2:$B$179) * (Species!C2097=Verband!$C$2:$C$179),0)),IF(E2097=Options!$A$5,INDEX(Assoziation!$G$2:$G$96,MATCH(1,(A2097=Assoziation!$A$2:$A$96) * (Species!B2097=Assoziation!$B$2:$B$96) * (Species!C2097=Assoziation!$C$2:$C$96) * (Species!D2097=Assoziation!$D$2:$D$96),0)),"")))</f>
        <v>Trockenwarmer Krautsaum</v>
      </c>
      <c r="H2097" s="10" t="s">
        <v>1933</v>
      </c>
      <c r="I2097" s="10">
        <v>0</v>
      </c>
      <c r="J2097" s="10">
        <v>0</v>
      </c>
      <c r="K2097" s="10">
        <v>0</v>
      </c>
      <c r="L2097" t="str">
        <f t="shared" si="179"/>
        <v xml:space="preserve">Orobanche </v>
      </c>
      <c r="M2097" t="str">
        <f t="shared" si="180"/>
        <v xml:space="preserve"> lutea</v>
      </c>
      <c r="N2097" t="str">
        <f t="shared" si="181"/>
        <v/>
      </c>
      <c r="O2097" t="str">
        <f t="shared" si="178"/>
        <v>Species</v>
      </c>
      <c r="P2097" t="str">
        <f t="shared" si="182"/>
        <v>Baumg.</v>
      </c>
      <c r="Q2097" t="str">
        <f>LOOKUP(A2097,Formation!$A$2:$A$10,Formation!$B$2:$B$10)</f>
        <v>Krautsäume, Hochstaudenfluren und Gebüsche</v>
      </c>
      <c r="R2097" t="str" cm="1">
        <f t="array" ref="R2097">INDEX(Klasse!$D$2:$D$42,MATCH(1,(A2097=Klasse!$A$2:$A$42) * (Species!B2097=Klasse!$B$2:$B$42),0))</f>
        <v>Krautsäume</v>
      </c>
    </row>
    <row r="2098" spans="1:18" x14ac:dyDescent="0.3">
      <c r="A2098" s="10">
        <v>5</v>
      </c>
      <c r="B2098" s="10">
        <v>1</v>
      </c>
      <c r="C2098" s="10">
        <v>1</v>
      </c>
      <c r="E2098" t="str">
        <f>IF(C2098="",Options!$A$3,IF(D2098="",Options!$A$4,Options!$A$5))</f>
        <v>Verband</v>
      </c>
      <c r="F2098" t="str" cm="1">
        <f t="array" ref="F2098">IF(E2098=Options!$A$3,"",IF(E2098=Options!$A$4,INDEX(Verband!$E$2:$E$179,MATCH(1,(A2098=Verband!$A$2:$A$179) * (Species!B2098=Verband!$B$2:$B$179) * (Species!C2098=Verband!$C$2:$C$179),0)),IF(E2098=Options!$A$5,INDEX(Assoziation!$F$2:$F$96,MATCH(1,(A2098=Assoziation!$A$2:$A$96) * (Species!B2098=Assoziation!$B$2:$B$96) * (Species!C2098=Assoziation!$C$2:$C$96) * (Species!D2098=Assoziation!$D$2:$D$96),0)),"")))</f>
        <v>Geranion sanguinei</v>
      </c>
      <c r="G2098" t="str" cm="1">
        <f t="array" ref="G2098">IF(E2098=Options!$A$3,INDEX(Klasse!$D$2:$D$42,MATCH(1,(A2098=Klasse!$A$2:$A$42) * (Species!B2098=Klasse!$B$2:$B$42),0)),IF(E2098=Options!$A$4,INDEX(Verband!$F$2:$F$179,MATCH(1,(A2098=Verband!$A$2:$A$179) * (Species!B2098=Verband!$B$2:$B$179) * (Species!C2098=Verband!$C$2:$C$179),0)),IF(E2098=Options!$A$5,INDEX(Assoziation!$G$2:$G$96,MATCH(1,(A2098=Assoziation!$A$2:$A$96) * (Species!B2098=Assoziation!$B$2:$B$96) * (Species!C2098=Assoziation!$C$2:$C$96) * (Species!D2098=Assoziation!$D$2:$D$96),0)),"")))</f>
        <v>Trockenwarmer Krautsaum</v>
      </c>
      <c r="H2098" s="10" t="s">
        <v>1934</v>
      </c>
      <c r="I2098" s="10">
        <v>0</v>
      </c>
      <c r="J2098" s="10">
        <v>0</v>
      </c>
      <c r="K2098" s="10">
        <v>0</v>
      </c>
      <c r="L2098" t="str">
        <f t="shared" si="179"/>
        <v xml:space="preserve">Polygonatum </v>
      </c>
      <c r="M2098" t="str">
        <f t="shared" si="180"/>
        <v xml:space="preserve"> odoratum</v>
      </c>
      <c r="N2098" t="str">
        <f t="shared" si="181"/>
        <v/>
      </c>
      <c r="O2098" t="str">
        <f t="shared" si="178"/>
        <v>Species</v>
      </c>
      <c r="P2098" t="str">
        <f t="shared" si="182"/>
        <v>(Mill.) Druce</v>
      </c>
      <c r="Q2098" t="str">
        <f>LOOKUP(A2098,Formation!$A$2:$A$10,Formation!$B$2:$B$10)</f>
        <v>Krautsäume, Hochstaudenfluren und Gebüsche</v>
      </c>
      <c r="R2098" t="str" cm="1">
        <f t="array" ref="R2098">INDEX(Klasse!$D$2:$D$42,MATCH(1,(A2098=Klasse!$A$2:$A$42) * (Species!B2098=Klasse!$B$2:$B$42),0))</f>
        <v>Krautsäume</v>
      </c>
    </row>
    <row r="2099" spans="1:18" x14ac:dyDescent="0.3">
      <c r="A2099" s="10">
        <v>5</v>
      </c>
      <c r="B2099" s="10">
        <v>1</v>
      </c>
      <c r="C2099" s="10">
        <v>1</v>
      </c>
      <c r="E2099" t="str">
        <f>IF(C2099="",Options!$A$3,IF(D2099="",Options!$A$4,Options!$A$5))</f>
        <v>Verband</v>
      </c>
      <c r="F2099" t="str" cm="1">
        <f t="array" ref="F2099">IF(E2099=Options!$A$3,"",IF(E2099=Options!$A$4,INDEX(Verband!$E$2:$E$179,MATCH(1,(A2099=Verband!$A$2:$A$179) * (Species!B2099=Verband!$B$2:$B$179) * (Species!C2099=Verband!$C$2:$C$179),0)),IF(E2099=Options!$A$5,INDEX(Assoziation!$F$2:$F$96,MATCH(1,(A2099=Assoziation!$A$2:$A$96) * (Species!B2099=Assoziation!$B$2:$B$96) * (Species!C2099=Assoziation!$C$2:$C$96) * (Species!D2099=Assoziation!$D$2:$D$96),0)),"")))</f>
        <v>Geranion sanguinei</v>
      </c>
      <c r="G2099" t="str" cm="1">
        <f t="array" ref="G2099">IF(E2099=Options!$A$3,INDEX(Klasse!$D$2:$D$42,MATCH(1,(A2099=Klasse!$A$2:$A$42) * (Species!B2099=Klasse!$B$2:$B$42),0)),IF(E2099=Options!$A$4,INDEX(Verband!$F$2:$F$179,MATCH(1,(A2099=Verband!$A$2:$A$179) * (Species!B2099=Verband!$B$2:$B$179) * (Species!C2099=Verband!$C$2:$C$179),0)),IF(E2099=Options!$A$5,INDEX(Assoziation!$G$2:$G$96,MATCH(1,(A2099=Assoziation!$A$2:$A$96) * (Species!B2099=Assoziation!$B$2:$B$96) * (Species!C2099=Assoziation!$C$2:$C$96) * (Species!D2099=Assoziation!$D$2:$D$96),0)),"")))</f>
        <v>Trockenwarmer Krautsaum</v>
      </c>
      <c r="H2099" s="10" t="s">
        <v>1935</v>
      </c>
      <c r="I2099" s="10">
        <v>0</v>
      </c>
      <c r="J2099" s="10">
        <v>0</v>
      </c>
      <c r="K2099" s="10">
        <v>0</v>
      </c>
      <c r="L2099" t="str">
        <f t="shared" si="179"/>
        <v xml:space="preserve">Potentilla </v>
      </c>
      <c r="M2099" t="str">
        <f t="shared" si="180"/>
        <v xml:space="preserve"> rupestris</v>
      </c>
      <c r="N2099" t="str">
        <f t="shared" si="181"/>
        <v/>
      </c>
      <c r="O2099" t="str">
        <f t="shared" si="178"/>
        <v>Species</v>
      </c>
      <c r="P2099" t="str">
        <f t="shared" si="182"/>
        <v>L.</v>
      </c>
      <c r="Q2099" t="str">
        <f>LOOKUP(A2099,Formation!$A$2:$A$10,Formation!$B$2:$B$10)</f>
        <v>Krautsäume, Hochstaudenfluren und Gebüsche</v>
      </c>
      <c r="R2099" t="str" cm="1">
        <f t="array" ref="R2099">INDEX(Klasse!$D$2:$D$42,MATCH(1,(A2099=Klasse!$A$2:$A$42) * (Species!B2099=Klasse!$B$2:$B$42),0))</f>
        <v>Krautsäume</v>
      </c>
    </row>
    <row r="2100" spans="1:18" x14ac:dyDescent="0.3">
      <c r="A2100" s="10">
        <v>5</v>
      </c>
      <c r="B2100" s="10">
        <v>1</v>
      </c>
      <c r="C2100" s="10">
        <v>1</v>
      </c>
      <c r="E2100" t="str">
        <f>IF(C2100="",Options!$A$3,IF(D2100="",Options!$A$4,Options!$A$5))</f>
        <v>Verband</v>
      </c>
      <c r="F2100" t="str" cm="1">
        <f t="array" ref="F2100">IF(E2100=Options!$A$3,"",IF(E2100=Options!$A$4,INDEX(Verband!$E$2:$E$179,MATCH(1,(A2100=Verband!$A$2:$A$179) * (Species!B2100=Verband!$B$2:$B$179) * (Species!C2100=Verband!$C$2:$C$179),0)),IF(E2100=Options!$A$5,INDEX(Assoziation!$F$2:$F$96,MATCH(1,(A2100=Assoziation!$A$2:$A$96) * (Species!B2100=Assoziation!$B$2:$B$96) * (Species!C2100=Assoziation!$C$2:$C$96) * (Species!D2100=Assoziation!$D$2:$D$96),0)),"")))</f>
        <v>Geranion sanguinei</v>
      </c>
      <c r="G2100" t="str" cm="1">
        <f t="array" ref="G2100">IF(E2100=Options!$A$3,INDEX(Klasse!$D$2:$D$42,MATCH(1,(A2100=Klasse!$A$2:$A$42) * (Species!B2100=Klasse!$B$2:$B$42),0)),IF(E2100=Options!$A$4,INDEX(Verband!$F$2:$F$179,MATCH(1,(A2100=Verband!$A$2:$A$179) * (Species!B2100=Verband!$B$2:$B$179) * (Species!C2100=Verband!$C$2:$C$179),0)),IF(E2100=Options!$A$5,INDEX(Assoziation!$G$2:$G$96,MATCH(1,(A2100=Assoziation!$A$2:$A$96) * (Species!B2100=Assoziation!$B$2:$B$96) * (Species!C2100=Assoziation!$C$2:$C$96) * (Species!D2100=Assoziation!$D$2:$D$96),0)),"")))</f>
        <v>Trockenwarmer Krautsaum</v>
      </c>
      <c r="H2100" s="10" t="s">
        <v>1936</v>
      </c>
      <c r="I2100" s="10">
        <v>0</v>
      </c>
      <c r="J2100" s="10">
        <v>0</v>
      </c>
      <c r="K2100" s="10">
        <v>0</v>
      </c>
      <c r="L2100" t="str">
        <f t="shared" si="179"/>
        <v xml:space="preserve">Rosa </v>
      </c>
      <c r="M2100" t="str">
        <f t="shared" si="180"/>
        <v xml:space="preserve"> gallica</v>
      </c>
      <c r="N2100" t="str">
        <f t="shared" si="181"/>
        <v/>
      </c>
      <c r="O2100" t="str">
        <f t="shared" si="178"/>
        <v>Species</v>
      </c>
      <c r="P2100" t="str">
        <f t="shared" si="182"/>
        <v>L.</v>
      </c>
      <c r="Q2100" t="str">
        <f>LOOKUP(A2100,Formation!$A$2:$A$10,Formation!$B$2:$B$10)</f>
        <v>Krautsäume, Hochstaudenfluren und Gebüsche</v>
      </c>
      <c r="R2100" t="str" cm="1">
        <f t="array" ref="R2100">INDEX(Klasse!$D$2:$D$42,MATCH(1,(A2100=Klasse!$A$2:$A$42) * (Species!B2100=Klasse!$B$2:$B$42),0))</f>
        <v>Krautsäume</v>
      </c>
    </row>
    <row r="2101" spans="1:18" x14ac:dyDescent="0.3">
      <c r="A2101" s="10">
        <v>5</v>
      </c>
      <c r="B2101" s="10">
        <v>1</v>
      </c>
      <c r="C2101" s="10">
        <v>1</v>
      </c>
      <c r="E2101" t="str">
        <f>IF(C2101="",Options!$A$3,IF(D2101="",Options!$A$4,Options!$A$5))</f>
        <v>Verband</v>
      </c>
      <c r="F2101" t="str" cm="1">
        <f t="array" ref="F2101">IF(E2101=Options!$A$3,"",IF(E2101=Options!$A$4,INDEX(Verband!$E$2:$E$179,MATCH(1,(A2101=Verband!$A$2:$A$179) * (Species!B2101=Verband!$B$2:$B$179) * (Species!C2101=Verband!$C$2:$C$179),0)),IF(E2101=Options!$A$5,INDEX(Assoziation!$F$2:$F$96,MATCH(1,(A2101=Assoziation!$A$2:$A$96) * (Species!B2101=Assoziation!$B$2:$B$96) * (Species!C2101=Assoziation!$C$2:$C$96) * (Species!D2101=Assoziation!$D$2:$D$96),0)),"")))</f>
        <v>Geranion sanguinei</v>
      </c>
      <c r="G2101" t="str" cm="1">
        <f t="array" ref="G2101">IF(E2101=Options!$A$3,INDEX(Klasse!$D$2:$D$42,MATCH(1,(A2101=Klasse!$A$2:$A$42) * (Species!B2101=Klasse!$B$2:$B$42),0)),IF(E2101=Options!$A$4,INDEX(Verband!$F$2:$F$179,MATCH(1,(A2101=Verband!$A$2:$A$179) * (Species!B2101=Verband!$B$2:$B$179) * (Species!C2101=Verband!$C$2:$C$179),0)),IF(E2101=Options!$A$5,INDEX(Assoziation!$G$2:$G$96,MATCH(1,(A2101=Assoziation!$A$2:$A$96) * (Species!B2101=Assoziation!$B$2:$B$96) * (Species!C2101=Assoziation!$C$2:$C$96) * (Species!D2101=Assoziation!$D$2:$D$96),0)),"")))</f>
        <v>Trockenwarmer Krautsaum</v>
      </c>
      <c r="H2101" s="10" t="s">
        <v>1937</v>
      </c>
      <c r="I2101" s="10">
        <v>0</v>
      </c>
      <c r="J2101" s="10">
        <v>0</v>
      </c>
      <c r="K2101" s="10">
        <v>0</v>
      </c>
      <c r="L2101" t="str">
        <f t="shared" si="179"/>
        <v xml:space="preserve">Rosa </v>
      </c>
      <c r="M2101" t="str">
        <f t="shared" si="180"/>
        <v xml:space="preserve"> spinosissima</v>
      </c>
      <c r="N2101" t="str">
        <f t="shared" si="181"/>
        <v/>
      </c>
      <c r="O2101" t="str">
        <f t="shared" si="178"/>
        <v>Species</v>
      </c>
      <c r="P2101" t="str">
        <f t="shared" si="182"/>
        <v>L.</v>
      </c>
      <c r="Q2101" t="str">
        <f>LOOKUP(A2101,Formation!$A$2:$A$10,Formation!$B$2:$B$10)</f>
        <v>Krautsäume, Hochstaudenfluren und Gebüsche</v>
      </c>
      <c r="R2101" t="str" cm="1">
        <f t="array" ref="R2101">INDEX(Klasse!$D$2:$D$42,MATCH(1,(A2101=Klasse!$A$2:$A$42) * (Species!B2101=Klasse!$B$2:$B$42),0))</f>
        <v>Krautsäume</v>
      </c>
    </row>
    <row r="2102" spans="1:18" x14ac:dyDescent="0.3">
      <c r="A2102" s="10">
        <v>5</v>
      </c>
      <c r="B2102" s="10">
        <v>1</v>
      </c>
      <c r="C2102" s="10">
        <v>1</v>
      </c>
      <c r="E2102" t="str">
        <f>IF(C2102="",Options!$A$3,IF(D2102="",Options!$A$4,Options!$A$5))</f>
        <v>Verband</v>
      </c>
      <c r="F2102" t="str" cm="1">
        <f t="array" ref="F2102">IF(E2102=Options!$A$3,"",IF(E2102=Options!$A$4,INDEX(Verband!$E$2:$E$179,MATCH(1,(A2102=Verband!$A$2:$A$179) * (Species!B2102=Verband!$B$2:$B$179) * (Species!C2102=Verband!$C$2:$C$179),0)),IF(E2102=Options!$A$5,INDEX(Assoziation!$F$2:$F$96,MATCH(1,(A2102=Assoziation!$A$2:$A$96) * (Species!B2102=Assoziation!$B$2:$B$96) * (Species!C2102=Assoziation!$C$2:$C$96) * (Species!D2102=Assoziation!$D$2:$D$96),0)),"")))</f>
        <v>Geranion sanguinei</v>
      </c>
      <c r="G2102" t="str" cm="1">
        <f t="array" ref="G2102">IF(E2102=Options!$A$3,INDEX(Klasse!$D$2:$D$42,MATCH(1,(A2102=Klasse!$A$2:$A$42) * (Species!B2102=Klasse!$B$2:$B$42),0)),IF(E2102=Options!$A$4,INDEX(Verband!$F$2:$F$179,MATCH(1,(A2102=Verband!$A$2:$A$179) * (Species!B2102=Verband!$B$2:$B$179) * (Species!C2102=Verband!$C$2:$C$179),0)),IF(E2102=Options!$A$5,INDEX(Assoziation!$G$2:$G$96,MATCH(1,(A2102=Assoziation!$A$2:$A$96) * (Species!B2102=Assoziation!$B$2:$B$96) * (Species!C2102=Assoziation!$C$2:$C$96) * (Species!D2102=Assoziation!$D$2:$D$96),0)),"")))</f>
        <v>Trockenwarmer Krautsaum</v>
      </c>
      <c r="H2102" s="10" t="s">
        <v>1938</v>
      </c>
      <c r="I2102" s="10">
        <v>0</v>
      </c>
      <c r="J2102" s="10">
        <v>0</v>
      </c>
      <c r="K2102" s="10">
        <v>0</v>
      </c>
      <c r="L2102" t="str">
        <f t="shared" si="179"/>
        <v xml:space="preserve">Ruta </v>
      </c>
      <c r="M2102" t="str">
        <f t="shared" si="180"/>
        <v xml:space="preserve"> graveolens</v>
      </c>
      <c r="N2102" t="str">
        <f t="shared" si="181"/>
        <v/>
      </c>
      <c r="O2102" t="str">
        <f t="shared" si="178"/>
        <v>Species</v>
      </c>
      <c r="P2102" t="str">
        <f t="shared" si="182"/>
        <v>L.</v>
      </c>
      <c r="Q2102" t="str">
        <f>LOOKUP(A2102,Formation!$A$2:$A$10,Formation!$B$2:$B$10)</f>
        <v>Krautsäume, Hochstaudenfluren und Gebüsche</v>
      </c>
      <c r="R2102" t="str" cm="1">
        <f t="array" ref="R2102">INDEX(Klasse!$D$2:$D$42,MATCH(1,(A2102=Klasse!$A$2:$A$42) * (Species!B2102=Klasse!$B$2:$B$42),0))</f>
        <v>Krautsäume</v>
      </c>
    </row>
    <row r="2103" spans="1:18" x14ac:dyDescent="0.3">
      <c r="A2103" s="10">
        <v>5</v>
      </c>
      <c r="B2103" s="10">
        <v>1</v>
      </c>
      <c r="C2103" s="10">
        <v>1</v>
      </c>
      <c r="E2103" t="str">
        <f>IF(C2103="",Options!$A$3,IF(D2103="",Options!$A$4,Options!$A$5))</f>
        <v>Verband</v>
      </c>
      <c r="F2103" t="str" cm="1">
        <f t="array" ref="F2103">IF(E2103=Options!$A$3,"",IF(E2103=Options!$A$4,INDEX(Verband!$E$2:$E$179,MATCH(1,(A2103=Verband!$A$2:$A$179) * (Species!B2103=Verband!$B$2:$B$179) * (Species!C2103=Verband!$C$2:$C$179),0)),IF(E2103=Options!$A$5,INDEX(Assoziation!$F$2:$F$96,MATCH(1,(A2103=Assoziation!$A$2:$A$96) * (Species!B2103=Assoziation!$B$2:$B$96) * (Species!C2103=Assoziation!$C$2:$C$96) * (Species!D2103=Assoziation!$D$2:$D$96),0)),"")))</f>
        <v>Geranion sanguinei</v>
      </c>
      <c r="G2103" t="str" cm="1">
        <f t="array" ref="G2103">IF(E2103=Options!$A$3,INDEX(Klasse!$D$2:$D$42,MATCH(1,(A2103=Klasse!$A$2:$A$42) * (Species!B2103=Klasse!$B$2:$B$42),0)),IF(E2103=Options!$A$4,INDEX(Verband!$F$2:$F$179,MATCH(1,(A2103=Verband!$A$2:$A$179) * (Species!B2103=Verband!$B$2:$B$179) * (Species!C2103=Verband!$C$2:$C$179),0)),IF(E2103=Options!$A$5,INDEX(Assoziation!$G$2:$G$96,MATCH(1,(A2103=Assoziation!$A$2:$A$96) * (Species!B2103=Assoziation!$B$2:$B$96) * (Species!C2103=Assoziation!$C$2:$C$96) * (Species!D2103=Assoziation!$D$2:$D$96),0)),"")))</f>
        <v>Trockenwarmer Krautsaum</v>
      </c>
      <c r="H2103" s="10" t="s">
        <v>1939</v>
      </c>
      <c r="I2103" s="10">
        <v>0</v>
      </c>
      <c r="J2103" s="10">
        <v>0</v>
      </c>
      <c r="K2103" s="10">
        <v>0</v>
      </c>
      <c r="L2103" t="str">
        <f t="shared" si="179"/>
        <v xml:space="preserve">Scabiosa </v>
      </c>
      <c r="M2103" t="str">
        <f t="shared" si="180"/>
        <v xml:space="preserve"> canescens</v>
      </c>
      <c r="N2103" t="str">
        <f t="shared" si="181"/>
        <v/>
      </c>
      <c r="O2103" t="str">
        <f t="shared" si="178"/>
        <v>Species</v>
      </c>
      <c r="P2103" t="str">
        <f t="shared" si="182"/>
        <v>Waldst. &amp; Kit.</v>
      </c>
      <c r="Q2103" t="str">
        <f>LOOKUP(A2103,Formation!$A$2:$A$10,Formation!$B$2:$B$10)</f>
        <v>Krautsäume, Hochstaudenfluren und Gebüsche</v>
      </c>
      <c r="R2103" t="str" cm="1">
        <f t="array" ref="R2103">INDEX(Klasse!$D$2:$D$42,MATCH(1,(A2103=Klasse!$A$2:$A$42) * (Species!B2103=Klasse!$B$2:$B$42),0))</f>
        <v>Krautsäume</v>
      </c>
    </row>
    <row r="2104" spans="1:18" x14ac:dyDescent="0.3">
      <c r="A2104" s="10">
        <v>5</v>
      </c>
      <c r="B2104" s="10">
        <v>1</v>
      </c>
      <c r="C2104" s="10">
        <v>1</v>
      </c>
      <c r="E2104" t="str">
        <f>IF(C2104="",Options!$A$3,IF(D2104="",Options!$A$4,Options!$A$5))</f>
        <v>Verband</v>
      </c>
      <c r="F2104" t="str" cm="1">
        <f t="array" ref="F2104">IF(E2104=Options!$A$3,"",IF(E2104=Options!$A$4,INDEX(Verband!$E$2:$E$179,MATCH(1,(A2104=Verband!$A$2:$A$179) * (Species!B2104=Verband!$B$2:$B$179) * (Species!C2104=Verband!$C$2:$C$179),0)),IF(E2104=Options!$A$5,INDEX(Assoziation!$F$2:$F$96,MATCH(1,(A2104=Assoziation!$A$2:$A$96) * (Species!B2104=Assoziation!$B$2:$B$96) * (Species!C2104=Assoziation!$C$2:$C$96) * (Species!D2104=Assoziation!$D$2:$D$96),0)),"")))</f>
        <v>Geranion sanguinei</v>
      </c>
      <c r="G2104" t="str" cm="1">
        <f t="array" ref="G2104">IF(E2104=Options!$A$3,INDEX(Klasse!$D$2:$D$42,MATCH(1,(A2104=Klasse!$A$2:$A$42) * (Species!B2104=Klasse!$B$2:$B$42),0)),IF(E2104=Options!$A$4,INDEX(Verband!$F$2:$F$179,MATCH(1,(A2104=Verband!$A$2:$A$179) * (Species!B2104=Verband!$B$2:$B$179) * (Species!C2104=Verband!$C$2:$C$179),0)),IF(E2104=Options!$A$5,INDEX(Assoziation!$G$2:$G$96,MATCH(1,(A2104=Assoziation!$A$2:$A$96) * (Species!B2104=Assoziation!$B$2:$B$96) * (Species!C2104=Assoziation!$C$2:$C$96) * (Species!D2104=Assoziation!$D$2:$D$96),0)),"")))</f>
        <v>Trockenwarmer Krautsaum</v>
      </c>
      <c r="H2104" s="10" t="s">
        <v>1940</v>
      </c>
      <c r="I2104" s="10">
        <v>0</v>
      </c>
      <c r="J2104" s="10">
        <v>0</v>
      </c>
      <c r="K2104" s="10">
        <v>0</v>
      </c>
      <c r="L2104" t="str">
        <f t="shared" si="179"/>
        <v xml:space="preserve">Silene </v>
      </c>
      <c r="M2104" t="str">
        <f t="shared" si="180"/>
        <v xml:space="preserve"> coronaria</v>
      </c>
      <c r="N2104" t="str">
        <f t="shared" si="181"/>
        <v/>
      </c>
      <c r="O2104" t="str">
        <f t="shared" si="178"/>
        <v>Species</v>
      </c>
      <c r="P2104" t="str">
        <f t="shared" si="182"/>
        <v>(L.) Clairv.</v>
      </c>
      <c r="Q2104" t="str">
        <f>LOOKUP(A2104,Formation!$A$2:$A$10,Formation!$B$2:$B$10)</f>
        <v>Krautsäume, Hochstaudenfluren und Gebüsche</v>
      </c>
      <c r="R2104" t="str" cm="1">
        <f t="array" ref="R2104">INDEX(Klasse!$D$2:$D$42,MATCH(1,(A2104=Klasse!$A$2:$A$42) * (Species!B2104=Klasse!$B$2:$B$42),0))</f>
        <v>Krautsäume</v>
      </c>
    </row>
    <row r="2105" spans="1:18" x14ac:dyDescent="0.3">
      <c r="A2105" s="10">
        <v>5</v>
      </c>
      <c r="B2105" s="10">
        <v>1</v>
      </c>
      <c r="C2105" s="10">
        <v>1</v>
      </c>
      <c r="E2105" t="str">
        <f>IF(C2105="",Options!$A$3,IF(D2105="",Options!$A$4,Options!$A$5))</f>
        <v>Verband</v>
      </c>
      <c r="F2105" t="str" cm="1">
        <f t="array" ref="F2105">IF(E2105=Options!$A$3,"",IF(E2105=Options!$A$4,INDEX(Verband!$E$2:$E$179,MATCH(1,(A2105=Verband!$A$2:$A$179) * (Species!B2105=Verband!$B$2:$B$179) * (Species!C2105=Verband!$C$2:$C$179),0)),IF(E2105=Options!$A$5,INDEX(Assoziation!$F$2:$F$96,MATCH(1,(A2105=Assoziation!$A$2:$A$96) * (Species!B2105=Assoziation!$B$2:$B$96) * (Species!C2105=Assoziation!$C$2:$C$96) * (Species!D2105=Assoziation!$D$2:$D$96),0)),"")))</f>
        <v>Geranion sanguinei</v>
      </c>
      <c r="G2105" t="str" cm="1">
        <f t="array" ref="G2105">IF(E2105=Options!$A$3,INDEX(Klasse!$D$2:$D$42,MATCH(1,(A2105=Klasse!$A$2:$A$42) * (Species!B2105=Klasse!$B$2:$B$42),0)),IF(E2105=Options!$A$4,INDEX(Verband!$F$2:$F$179,MATCH(1,(A2105=Verband!$A$2:$A$179) * (Species!B2105=Verband!$B$2:$B$179) * (Species!C2105=Verband!$C$2:$C$179),0)),IF(E2105=Options!$A$5,INDEX(Assoziation!$G$2:$G$96,MATCH(1,(A2105=Assoziation!$A$2:$A$96) * (Species!B2105=Assoziation!$B$2:$B$96) * (Species!C2105=Assoziation!$C$2:$C$96) * (Species!D2105=Assoziation!$D$2:$D$96),0)),"")))</f>
        <v>Trockenwarmer Krautsaum</v>
      </c>
      <c r="H2105" s="10" t="s">
        <v>1941</v>
      </c>
      <c r="I2105" s="10">
        <v>0</v>
      </c>
      <c r="J2105" s="10">
        <v>0</v>
      </c>
      <c r="K2105" s="10">
        <v>0</v>
      </c>
      <c r="L2105" t="str">
        <f t="shared" si="179"/>
        <v xml:space="preserve">Silene </v>
      </c>
      <c r="M2105" t="str">
        <f t="shared" si="180"/>
        <v xml:space="preserve"> flos-jovis</v>
      </c>
      <c r="N2105" t="str">
        <f t="shared" si="181"/>
        <v/>
      </c>
      <c r="O2105" t="str">
        <f t="shared" si="178"/>
        <v>Species</v>
      </c>
      <c r="P2105" t="str">
        <f t="shared" si="182"/>
        <v>(L.) Clairv.</v>
      </c>
      <c r="Q2105" t="str">
        <f>LOOKUP(A2105,Formation!$A$2:$A$10,Formation!$B$2:$B$10)</f>
        <v>Krautsäume, Hochstaudenfluren und Gebüsche</v>
      </c>
      <c r="R2105" t="str" cm="1">
        <f t="array" ref="R2105">INDEX(Klasse!$D$2:$D$42,MATCH(1,(A2105=Klasse!$A$2:$A$42) * (Species!B2105=Klasse!$B$2:$B$42),0))</f>
        <v>Krautsäume</v>
      </c>
    </row>
    <row r="2106" spans="1:18" x14ac:dyDescent="0.3">
      <c r="A2106" s="10">
        <v>5</v>
      </c>
      <c r="B2106" s="10">
        <v>1</v>
      </c>
      <c r="C2106" s="10">
        <v>1</v>
      </c>
      <c r="E2106" t="str">
        <f>IF(C2106="",Options!$A$3,IF(D2106="",Options!$A$4,Options!$A$5))</f>
        <v>Verband</v>
      </c>
      <c r="F2106" t="str" cm="1">
        <f t="array" ref="F2106">IF(E2106=Options!$A$3,"",IF(E2106=Options!$A$4,INDEX(Verband!$E$2:$E$179,MATCH(1,(A2106=Verband!$A$2:$A$179) * (Species!B2106=Verband!$B$2:$B$179) * (Species!C2106=Verband!$C$2:$C$179),0)),IF(E2106=Options!$A$5,INDEX(Assoziation!$F$2:$F$96,MATCH(1,(A2106=Assoziation!$A$2:$A$96) * (Species!B2106=Assoziation!$B$2:$B$96) * (Species!C2106=Assoziation!$C$2:$C$96) * (Species!D2106=Assoziation!$D$2:$D$96),0)),"")))</f>
        <v>Geranion sanguinei</v>
      </c>
      <c r="G2106" t="str" cm="1">
        <f t="array" ref="G2106">IF(E2106=Options!$A$3,INDEX(Klasse!$D$2:$D$42,MATCH(1,(A2106=Klasse!$A$2:$A$42) * (Species!B2106=Klasse!$B$2:$B$42),0)),IF(E2106=Options!$A$4,INDEX(Verband!$F$2:$F$179,MATCH(1,(A2106=Verband!$A$2:$A$179) * (Species!B2106=Verband!$B$2:$B$179) * (Species!C2106=Verband!$C$2:$C$179),0)),IF(E2106=Options!$A$5,INDEX(Assoziation!$G$2:$G$96,MATCH(1,(A2106=Assoziation!$A$2:$A$96) * (Species!B2106=Assoziation!$B$2:$B$96) * (Species!C2106=Assoziation!$C$2:$C$96) * (Species!D2106=Assoziation!$D$2:$D$96),0)),"")))</f>
        <v>Trockenwarmer Krautsaum</v>
      </c>
      <c r="H2106" s="10" t="s">
        <v>1352</v>
      </c>
      <c r="I2106" s="10">
        <v>0</v>
      </c>
      <c r="J2106" s="10">
        <v>0</v>
      </c>
      <c r="K2106" s="10">
        <v>0</v>
      </c>
      <c r="L2106" t="str">
        <f t="shared" si="179"/>
        <v xml:space="preserve">Silene </v>
      </c>
      <c r="M2106" t="str">
        <f t="shared" si="180"/>
        <v xml:space="preserve"> nutans</v>
      </c>
      <c r="N2106" t="str">
        <f t="shared" si="181"/>
        <v>nutans</v>
      </c>
      <c r="O2106" t="str">
        <f t="shared" si="178"/>
        <v>Subspecies</v>
      </c>
      <c r="P2106" t="str">
        <f t="shared" si="182"/>
        <v/>
      </c>
      <c r="Q2106" t="str">
        <f>LOOKUP(A2106,Formation!$A$2:$A$10,Formation!$B$2:$B$10)</f>
        <v>Krautsäume, Hochstaudenfluren und Gebüsche</v>
      </c>
      <c r="R2106" t="str" cm="1">
        <f t="array" ref="R2106">INDEX(Klasse!$D$2:$D$42,MATCH(1,(A2106=Klasse!$A$2:$A$42) * (Species!B2106=Klasse!$B$2:$B$42),0))</f>
        <v>Krautsäume</v>
      </c>
    </row>
    <row r="2107" spans="1:18" x14ac:dyDescent="0.3">
      <c r="A2107" s="10">
        <v>5</v>
      </c>
      <c r="B2107" s="10">
        <v>1</v>
      </c>
      <c r="C2107" s="10">
        <v>1</v>
      </c>
      <c r="E2107" t="str">
        <f>IF(C2107="",Options!$A$3,IF(D2107="",Options!$A$4,Options!$A$5))</f>
        <v>Verband</v>
      </c>
      <c r="F2107" t="str" cm="1">
        <f t="array" ref="F2107">IF(E2107=Options!$A$3,"",IF(E2107=Options!$A$4,INDEX(Verband!$E$2:$E$179,MATCH(1,(A2107=Verband!$A$2:$A$179) * (Species!B2107=Verband!$B$2:$B$179) * (Species!C2107=Verband!$C$2:$C$179),0)),IF(E2107=Options!$A$5,INDEX(Assoziation!$F$2:$F$96,MATCH(1,(A2107=Assoziation!$A$2:$A$96) * (Species!B2107=Assoziation!$B$2:$B$96) * (Species!C2107=Assoziation!$C$2:$C$96) * (Species!D2107=Assoziation!$D$2:$D$96),0)),"")))</f>
        <v>Geranion sanguinei</v>
      </c>
      <c r="G2107" t="str" cm="1">
        <f t="array" ref="G2107">IF(E2107=Options!$A$3,INDEX(Klasse!$D$2:$D$42,MATCH(1,(A2107=Klasse!$A$2:$A$42) * (Species!B2107=Klasse!$B$2:$B$42),0)),IF(E2107=Options!$A$4,INDEX(Verband!$F$2:$F$179,MATCH(1,(A2107=Verband!$A$2:$A$179) * (Species!B2107=Verband!$B$2:$B$179) * (Species!C2107=Verband!$C$2:$C$179),0)),IF(E2107=Options!$A$5,INDEX(Assoziation!$G$2:$G$96,MATCH(1,(A2107=Assoziation!$A$2:$A$96) * (Species!B2107=Assoziation!$B$2:$B$96) * (Species!C2107=Assoziation!$C$2:$C$96) * (Species!D2107=Assoziation!$D$2:$D$96),0)),"")))</f>
        <v>Trockenwarmer Krautsaum</v>
      </c>
      <c r="H2107" s="10" t="s">
        <v>1942</v>
      </c>
      <c r="I2107" s="10">
        <v>0</v>
      </c>
      <c r="J2107" s="10">
        <v>0</v>
      </c>
      <c r="K2107" s="10">
        <v>0</v>
      </c>
      <c r="L2107" t="str">
        <f t="shared" si="179"/>
        <v xml:space="preserve">Silene </v>
      </c>
      <c r="M2107" t="str">
        <f t="shared" si="180"/>
        <v xml:space="preserve"> nutans</v>
      </c>
      <c r="N2107" t="str">
        <f t="shared" si="181"/>
        <v>insubrica</v>
      </c>
      <c r="O2107" t="str">
        <f t="shared" si="178"/>
        <v>Subspecies</v>
      </c>
      <c r="P2107" t="str">
        <f t="shared" si="182"/>
        <v/>
      </c>
      <c r="Q2107" t="str">
        <f>LOOKUP(A2107,Formation!$A$2:$A$10,Formation!$B$2:$B$10)</f>
        <v>Krautsäume, Hochstaudenfluren und Gebüsche</v>
      </c>
      <c r="R2107" t="str" cm="1">
        <f t="array" ref="R2107">INDEX(Klasse!$D$2:$D$42,MATCH(1,(A2107=Klasse!$A$2:$A$42) * (Species!B2107=Klasse!$B$2:$B$42),0))</f>
        <v>Krautsäume</v>
      </c>
    </row>
    <row r="2108" spans="1:18" x14ac:dyDescent="0.3">
      <c r="A2108" s="10">
        <v>5</v>
      </c>
      <c r="B2108" s="10">
        <v>1</v>
      </c>
      <c r="C2108" s="10">
        <v>1</v>
      </c>
      <c r="E2108" t="str">
        <f>IF(C2108="",Options!$A$3,IF(D2108="",Options!$A$4,Options!$A$5))</f>
        <v>Verband</v>
      </c>
      <c r="F2108" t="str" cm="1">
        <f t="array" ref="F2108">IF(E2108=Options!$A$3,"",IF(E2108=Options!$A$4,INDEX(Verband!$E$2:$E$179,MATCH(1,(A2108=Verband!$A$2:$A$179) * (Species!B2108=Verband!$B$2:$B$179) * (Species!C2108=Verband!$C$2:$C$179),0)),IF(E2108=Options!$A$5,INDEX(Assoziation!$F$2:$F$96,MATCH(1,(A2108=Assoziation!$A$2:$A$96) * (Species!B2108=Assoziation!$B$2:$B$96) * (Species!C2108=Assoziation!$C$2:$C$96) * (Species!D2108=Assoziation!$D$2:$D$96),0)),"")))</f>
        <v>Geranion sanguinei</v>
      </c>
      <c r="G2108" t="str" cm="1">
        <f t="array" ref="G2108">IF(E2108=Options!$A$3,INDEX(Klasse!$D$2:$D$42,MATCH(1,(A2108=Klasse!$A$2:$A$42) * (Species!B2108=Klasse!$B$2:$B$42),0)),IF(E2108=Options!$A$4,INDEX(Verband!$F$2:$F$179,MATCH(1,(A2108=Verband!$A$2:$A$179) * (Species!B2108=Verband!$B$2:$B$179) * (Species!C2108=Verband!$C$2:$C$179),0)),IF(E2108=Options!$A$5,INDEX(Assoziation!$G$2:$G$96,MATCH(1,(A2108=Assoziation!$A$2:$A$96) * (Species!B2108=Assoziation!$B$2:$B$96) * (Species!C2108=Assoziation!$C$2:$C$96) * (Species!D2108=Assoziation!$D$2:$D$96),0)),"")))</f>
        <v>Trockenwarmer Krautsaum</v>
      </c>
      <c r="H2108" s="10" t="s">
        <v>1943</v>
      </c>
      <c r="I2108" s="10">
        <v>0</v>
      </c>
      <c r="J2108" s="10">
        <v>0</v>
      </c>
      <c r="K2108" s="10">
        <v>0</v>
      </c>
      <c r="L2108" t="str">
        <f t="shared" si="179"/>
        <v xml:space="preserve">Tanacetum </v>
      </c>
      <c r="M2108" t="str">
        <f t="shared" si="180"/>
        <v xml:space="preserve"> corymbosum</v>
      </c>
      <c r="N2108" t="str">
        <f t="shared" si="181"/>
        <v/>
      </c>
      <c r="O2108" t="str">
        <f t="shared" si="178"/>
        <v>Species</v>
      </c>
      <c r="P2108" t="str">
        <f t="shared" si="182"/>
        <v>(L.) Sch. Bip.</v>
      </c>
      <c r="Q2108" t="str">
        <f>LOOKUP(A2108,Formation!$A$2:$A$10,Formation!$B$2:$B$10)</f>
        <v>Krautsäume, Hochstaudenfluren und Gebüsche</v>
      </c>
      <c r="R2108" t="str" cm="1">
        <f t="array" ref="R2108">INDEX(Klasse!$D$2:$D$42,MATCH(1,(A2108=Klasse!$A$2:$A$42) * (Species!B2108=Klasse!$B$2:$B$42),0))</f>
        <v>Krautsäume</v>
      </c>
    </row>
    <row r="2109" spans="1:18" x14ac:dyDescent="0.3">
      <c r="A2109" s="10">
        <v>5</v>
      </c>
      <c r="B2109" s="10">
        <v>1</v>
      </c>
      <c r="C2109" s="10">
        <v>1</v>
      </c>
      <c r="E2109" t="str">
        <f>IF(C2109="",Options!$A$3,IF(D2109="",Options!$A$4,Options!$A$5))</f>
        <v>Verband</v>
      </c>
      <c r="F2109" t="str" cm="1">
        <f t="array" ref="F2109">IF(E2109=Options!$A$3,"",IF(E2109=Options!$A$4,INDEX(Verband!$E$2:$E$179,MATCH(1,(A2109=Verband!$A$2:$A$179) * (Species!B2109=Verband!$B$2:$B$179) * (Species!C2109=Verband!$C$2:$C$179),0)),IF(E2109=Options!$A$5,INDEX(Assoziation!$F$2:$F$96,MATCH(1,(A2109=Assoziation!$A$2:$A$96) * (Species!B2109=Assoziation!$B$2:$B$96) * (Species!C2109=Assoziation!$C$2:$C$96) * (Species!D2109=Assoziation!$D$2:$D$96),0)),"")))</f>
        <v>Geranion sanguinei</v>
      </c>
      <c r="G2109" t="str" cm="1">
        <f t="array" ref="G2109">IF(E2109=Options!$A$3,INDEX(Klasse!$D$2:$D$42,MATCH(1,(A2109=Klasse!$A$2:$A$42) * (Species!B2109=Klasse!$B$2:$B$42),0)),IF(E2109=Options!$A$4,INDEX(Verband!$F$2:$F$179,MATCH(1,(A2109=Verband!$A$2:$A$179) * (Species!B2109=Verband!$B$2:$B$179) * (Species!C2109=Verband!$C$2:$C$179),0)),IF(E2109=Options!$A$5,INDEX(Assoziation!$G$2:$G$96,MATCH(1,(A2109=Assoziation!$A$2:$A$96) * (Species!B2109=Assoziation!$B$2:$B$96) * (Species!C2109=Assoziation!$C$2:$C$96) * (Species!D2109=Assoziation!$D$2:$D$96),0)),"")))</f>
        <v>Trockenwarmer Krautsaum</v>
      </c>
      <c r="H2109" s="10" t="s">
        <v>1149</v>
      </c>
      <c r="I2109" s="10">
        <v>0</v>
      </c>
      <c r="J2109" s="10">
        <v>1</v>
      </c>
      <c r="K2109" s="10">
        <v>0</v>
      </c>
      <c r="L2109" t="str">
        <f t="shared" si="179"/>
        <v xml:space="preserve">Teucrium </v>
      </c>
      <c r="M2109" t="str">
        <f t="shared" si="180"/>
        <v xml:space="preserve"> chamaedrys</v>
      </c>
      <c r="N2109" t="str">
        <f t="shared" si="181"/>
        <v/>
      </c>
      <c r="O2109" t="str">
        <f t="shared" si="178"/>
        <v>Species</v>
      </c>
      <c r="P2109" t="str">
        <f t="shared" si="182"/>
        <v>L.</v>
      </c>
      <c r="Q2109" t="str">
        <f>LOOKUP(A2109,Formation!$A$2:$A$10,Formation!$B$2:$B$10)</f>
        <v>Krautsäume, Hochstaudenfluren und Gebüsche</v>
      </c>
      <c r="R2109" t="str" cm="1">
        <f t="array" ref="R2109">INDEX(Klasse!$D$2:$D$42,MATCH(1,(A2109=Klasse!$A$2:$A$42) * (Species!B2109=Klasse!$B$2:$B$42),0))</f>
        <v>Krautsäume</v>
      </c>
    </row>
    <row r="2110" spans="1:18" x14ac:dyDescent="0.3">
      <c r="A2110" s="10">
        <v>5</v>
      </c>
      <c r="B2110" s="10">
        <v>1</v>
      </c>
      <c r="C2110" s="10">
        <v>1</v>
      </c>
      <c r="E2110" t="str">
        <f>IF(C2110="",Options!$A$3,IF(D2110="",Options!$A$4,Options!$A$5))</f>
        <v>Verband</v>
      </c>
      <c r="F2110" t="str" cm="1">
        <f t="array" ref="F2110">IF(E2110=Options!$A$3,"",IF(E2110=Options!$A$4,INDEX(Verband!$E$2:$E$179,MATCH(1,(A2110=Verband!$A$2:$A$179) * (Species!B2110=Verband!$B$2:$B$179) * (Species!C2110=Verband!$C$2:$C$179),0)),IF(E2110=Options!$A$5,INDEX(Assoziation!$F$2:$F$96,MATCH(1,(A2110=Assoziation!$A$2:$A$96) * (Species!B2110=Assoziation!$B$2:$B$96) * (Species!C2110=Assoziation!$C$2:$C$96) * (Species!D2110=Assoziation!$D$2:$D$96),0)),"")))</f>
        <v>Geranion sanguinei</v>
      </c>
      <c r="G2110" t="str" cm="1">
        <f t="array" ref="G2110">IF(E2110=Options!$A$3,INDEX(Klasse!$D$2:$D$42,MATCH(1,(A2110=Klasse!$A$2:$A$42) * (Species!B2110=Klasse!$B$2:$B$42),0)),IF(E2110=Options!$A$4,INDEX(Verband!$F$2:$F$179,MATCH(1,(A2110=Verband!$A$2:$A$179) * (Species!B2110=Verband!$B$2:$B$179) * (Species!C2110=Verband!$C$2:$C$179),0)),IF(E2110=Options!$A$5,INDEX(Assoziation!$G$2:$G$96,MATCH(1,(A2110=Assoziation!$A$2:$A$96) * (Species!B2110=Assoziation!$B$2:$B$96) * (Species!C2110=Assoziation!$C$2:$C$96) * (Species!D2110=Assoziation!$D$2:$D$96),0)),"")))</f>
        <v>Trockenwarmer Krautsaum</v>
      </c>
      <c r="H2110" s="10" t="s">
        <v>1944</v>
      </c>
      <c r="I2110" s="10">
        <v>0</v>
      </c>
      <c r="J2110" s="10">
        <v>0</v>
      </c>
      <c r="K2110" s="10">
        <v>0</v>
      </c>
      <c r="L2110" t="str">
        <f t="shared" si="179"/>
        <v xml:space="preserve">Thalictrum </v>
      </c>
      <c r="M2110" t="str">
        <f t="shared" si="180"/>
        <v xml:space="preserve"> foetidum</v>
      </c>
      <c r="N2110" t="str">
        <f t="shared" si="181"/>
        <v/>
      </c>
      <c r="O2110" t="str">
        <f t="shared" si="178"/>
        <v>Species</v>
      </c>
      <c r="P2110" t="str">
        <f t="shared" si="182"/>
        <v>L.</v>
      </c>
      <c r="Q2110" t="str">
        <f>LOOKUP(A2110,Formation!$A$2:$A$10,Formation!$B$2:$B$10)</f>
        <v>Krautsäume, Hochstaudenfluren und Gebüsche</v>
      </c>
      <c r="R2110" t="str" cm="1">
        <f t="array" ref="R2110">INDEX(Klasse!$D$2:$D$42,MATCH(1,(A2110=Klasse!$A$2:$A$42) * (Species!B2110=Klasse!$B$2:$B$42),0))</f>
        <v>Krautsäume</v>
      </c>
    </row>
    <row r="2111" spans="1:18" x14ac:dyDescent="0.3">
      <c r="A2111" s="10">
        <v>5</v>
      </c>
      <c r="B2111" s="10">
        <v>1</v>
      </c>
      <c r="C2111" s="10">
        <v>1</v>
      </c>
      <c r="E2111" t="str">
        <f>IF(C2111="",Options!$A$3,IF(D2111="",Options!$A$4,Options!$A$5))</f>
        <v>Verband</v>
      </c>
      <c r="F2111" t="str" cm="1">
        <f t="array" ref="F2111">IF(E2111=Options!$A$3,"",IF(E2111=Options!$A$4,INDEX(Verband!$E$2:$E$179,MATCH(1,(A2111=Verband!$A$2:$A$179) * (Species!B2111=Verband!$B$2:$B$179) * (Species!C2111=Verband!$C$2:$C$179),0)),IF(E2111=Options!$A$5,INDEX(Assoziation!$F$2:$F$96,MATCH(1,(A2111=Assoziation!$A$2:$A$96) * (Species!B2111=Assoziation!$B$2:$B$96) * (Species!C2111=Assoziation!$C$2:$C$96) * (Species!D2111=Assoziation!$D$2:$D$96),0)),"")))</f>
        <v>Geranion sanguinei</v>
      </c>
      <c r="G2111" t="str" cm="1">
        <f t="array" ref="G2111">IF(E2111=Options!$A$3,INDEX(Klasse!$D$2:$D$42,MATCH(1,(A2111=Klasse!$A$2:$A$42) * (Species!B2111=Klasse!$B$2:$B$42),0)),IF(E2111=Options!$A$4,INDEX(Verband!$F$2:$F$179,MATCH(1,(A2111=Verband!$A$2:$A$179) * (Species!B2111=Verband!$B$2:$B$179) * (Species!C2111=Verband!$C$2:$C$179),0)),IF(E2111=Options!$A$5,INDEX(Assoziation!$G$2:$G$96,MATCH(1,(A2111=Assoziation!$A$2:$A$96) * (Species!B2111=Assoziation!$B$2:$B$96) * (Species!C2111=Assoziation!$C$2:$C$96) * (Species!D2111=Assoziation!$D$2:$D$96),0)),"")))</f>
        <v>Trockenwarmer Krautsaum</v>
      </c>
      <c r="H2111" s="10" t="s">
        <v>1945</v>
      </c>
      <c r="I2111" s="10">
        <v>0</v>
      </c>
      <c r="J2111" s="10">
        <v>0</v>
      </c>
      <c r="K2111" s="10">
        <v>0</v>
      </c>
      <c r="L2111" t="str">
        <f t="shared" si="179"/>
        <v xml:space="preserve">Verbascum </v>
      </c>
      <c r="M2111" t="str">
        <f t="shared" si="180"/>
        <v xml:space="preserve"> chaixii</v>
      </c>
      <c r="N2111" t="str">
        <f t="shared" si="181"/>
        <v>chaixii</v>
      </c>
      <c r="O2111" t="str">
        <f t="shared" si="178"/>
        <v>Subspecies</v>
      </c>
      <c r="P2111" t="str">
        <f t="shared" si="182"/>
        <v/>
      </c>
      <c r="Q2111" t="str">
        <f>LOOKUP(A2111,Formation!$A$2:$A$10,Formation!$B$2:$B$10)</f>
        <v>Krautsäume, Hochstaudenfluren und Gebüsche</v>
      </c>
      <c r="R2111" t="str" cm="1">
        <f t="array" ref="R2111">INDEX(Klasse!$D$2:$D$42,MATCH(1,(A2111=Klasse!$A$2:$A$42) * (Species!B2111=Klasse!$B$2:$B$42),0))</f>
        <v>Krautsäume</v>
      </c>
    </row>
    <row r="2112" spans="1:18" x14ac:dyDescent="0.3">
      <c r="A2112" s="10">
        <v>5</v>
      </c>
      <c r="B2112" s="10">
        <v>1</v>
      </c>
      <c r="C2112" s="10">
        <v>1</v>
      </c>
      <c r="E2112" t="str">
        <f>IF(C2112="",Options!$A$3,IF(D2112="",Options!$A$4,Options!$A$5))</f>
        <v>Verband</v>
      </c>
      <c r="F2112" t="str" cm="1">
        <f t="array" ref="F2112">IF(E2112=Options!$A$3,"",IF(E2112=Options!$A$4,INDEX(Verband!$E$2:$E$179,MATCH(1,(A2112=Verband!$A$2:$A$179) * (Species!B2112=Verband!$B$2:$B$179) * (Species!C2112=Verband!$C$2:$C$179),0)),IF(E2112=Options!$A$5,INDEX(Assoziation!$F$2:$F$96,MATCH(1,(A2112=Assoziation!$A$2:$A$96) * (Species!B2112=Assoziation!$B$2:$B$96) * (Species!C2112=Assoziation!$C$2:$C$96) * (Species!D2112=Assoziation!$D$2:$D$96),0)),"")))</f>
        <v>Geranion sanguinei</v>
      </c>
      <c r="G2112" t="str" cm="1">
        <f t="array" ref="G2112">IF(E2112=Options!$A$3,INDEX(Klasse!$D$2:$D$42,MATCH(1,(A2112=Klasse!$A$2:$A$42) * (Species!B2112=Klasse!$B$2:$B$42),0)),IF(E2112=Options!$A$4,INDEX(Verband!$F$2:$F$179,MATCH(1,(A2112=Verband!$A$2:$A$179) * (Species!B2112=Verband!$B$2:$B$179) * (Species!C2112=Verband!$C$2:$C$179),0)),IF(E2112=Options!$A$5,INDEX(Assoziation!$G$2:$G$96,MATCH(1,(A2112=Assoziation!$A$2:$A$96) * (Species!B2112=Assoziation!$B$2:$B$96) * (Species!C2112=Assoziation!$C$2:$C$96) * (Species!D2112=Assoziation!$D$2:$D$96),0)),"")))</f>
        <v>Trockenwarmer Krautsaum</v>
      </c>
      <c r="H2112" s="10" t="s">
        <v>1946</v>
      </c>
      <c r="I2112" s="10">
        <v>0</v>
      </c>
      <c r="J2112" s="10">
        <v>0</v>
      </c>
      <c r="K2112" s="10">
        <v>0</v>
      </c>
      <c r="L2112" t="str">
        <f t="shared" si="179"/>
        <v xml:space="preserve">Verbascum </v>
      </c>
      <c r="M2112" t="str">
        <f t="shared" si="180"/>
        <v xml:space="preserve"> lychnitis</v>
      </c>
      <c r="N2112" t="str">
        <f t="shared" si="181"/>
        <v/>
      </c>
      <c r="O2112" t="str">
        <f t="shared" si="178"/>
        <v>Species</v>
      </c>
      <c r="P2112" t="str">
        <f t="shared" si="182"/>
        <v>L.</v>
      </c>
      <c r="Q2112" t="str">
        <f>LOOKUP(A2112,Formation!$A$2:$A$10,Formation!$B$2:$B$10)</f>
        <v>Krautsäume, Hochstaudenfluren und Gebüsche</v>
      </c>
      <c r="R2112" t="str" cm="1">
        <f t="array" ref="R2112">INDEX(Klasse!$D$2:$D$42,MATCH(1,(A2112=Klasse!$A$2:$A$42) * (Species!B2112=Klasse!$B$2:$B$42),0))</f>
        <v>Krautsäume</v>
      </c>
    </row>
    <row r="2113" spans="1:18" x14ac:dyDescent="0.3">
      <c r="A2113" s="10">
        <v>5</v>
      </c>
      <c r="B2113" s="10">
        <v>1</v>
      </c>
      <c r="C2113" s="10">
        <v>1</v>
      </c>
      <c r="E2113" t="str">
        <f>IF(C2113="",Options!$A$3,IF(D2113="",Options!$A$4,Options!$A$5))</f>
        <v>Verband</v>
      </c>
      <c r="F2113" t="str" cm="1">
        <f t="array" ref="F2113">IF(E2113=Options!$A$3,"",IF(E2113=Options!$A$4,INDEX(Verband!$E$2:$E$179,MATCH(1,(A2113=Verband!$A$2:$A$179) * (Species!B2113=Verband!$B$2:$B$179) * (Species!C2113=Verband!$C$2:$C$179),0)),IF(E2113=Options!$A$5,INDEX(Assoziation!$F$2:$F$96,MATCH(1,(A2113=Assoziation!$A$2:$A$96) * (Species!B2113=Assoziation!$B$2:$B$96) * (Species!C2113=Assoziation!$C$2:$C$96) * (Species!D2113=Assoziation!$D$2:$D$96),0)),"")))</f>
        <v>Geranion sanguinei</v>
      </c>
      <c r="G2113" t="str" cm="1">
        <f t="array" ref="G2113">IF(E2113=Options!$A$3,INDEX(Klasse!$D$2:$D$42,MATCH(1,(A2113=Klasse!$A$2:$A$42) * (Species!B2113=Klasse!$B$2:$B$42),0)),IF(E2113=Options!$A$4,INDEX(Verband!$F$2:$F$179,MATCH(1,(A2113=Verband!$A$2:$A$179) * (Species!B2113=Verband!$B$2:$B$179) * (Species!C2113=Verband!$C$2:$C$179),0)),IF(E2113=Options!$A$5,INDEX(Assoziation!$G$2:$G$96,MATCH(1,(A2113=Assoziation!$A$2:$A$96) * (Species!B2113=Assoziation!$B$2:$B$96) * (Species!C2113=Assoziation!$C$2:$C$96) * (Species!D2113=Assoziation!$D$2:$D$96),0)),"")))</f>
        <v>Trockenwarmer Krautsaum</v>
      </c>
      <c r="H2113" s="10" t="s">
        <v>1947</v>
      </c>
      <c r="I2113" s="10">
        <v>0</v>
      </c>
      <c r="J2113" s="10">
        <v>0</v>
      </c>
      <c r="K2113" s="10">
        <v>0</v>
      </c>
      <c r="L2113" t="str">
        <f t="shared" si="179"/>
        <v xml:space="preserve">Veronica </v>
      </c>
      <c r="M2113" t="str">
        <f t="shared" si="180"/>
        <v xml:space="preserve"> teucrium</v>
      </c>
      <c r="N2113" t="str">
        <f t="shared" si="181"/>
        <v/>
      </c>
      <c r="O2113" t="str">
        <f t="shared" si="178"/>
        <v>Species</v>
      </c>
      <c r="P2113" t="str">
        <f t="shared" si="182"/>
        <v>L.</v>
      </c>
      <c r="Q2113" t="str">
        <f>LOOKUP(A2113,Formation!$A$2:$A$10,Formation!$B$2:$B$10)</f>
        <v>Krautsäume, Hochstaudenfluren und Gebüsche</v>
      </c>
      <c r="R2113" t="str" cm="1">
        <f t="array" ref="R2113">INDEX(Klasse!$D$2:$D$42,MATCH(1,(A2113=Klasse!$A$2:$A$42) * (Species!B2113=Klasse!$B$2:$B$42),0))</f>
        <v>Krautsäume</v>
      </c>
    </row>
    <row r="2114" spans="1:18" x14ac:dyDescent="0.3">
      <c r="A2114" s="10">
        <v>5</v>
      </c>
      <c r="B2114" s="10">
        <v>1</v>
      </c>
      <c r="C2114" s="10">
        <v>1</v>
      </c>
      <c r="E2114" t="str">
        <f>IF(C2114="",Options!$A$3,IF(D2114="",Options!$A$4,Options!$A$5))</f>
        <v>Verband</v>
      </c>
      <c r="F2114" t="str" cm="1">
        <f t="array" ref="F2114">IF(E2114=Options!$A$3,"",IF(E2114=Options!$A$4,INDEX(Verband!$E$2:$E$179,MATCH(1,(A2114=Verband!$A$2:$A$179) * (Species!B2114=Verband!$B$2:$B$179) * (Species!C2114=Verband!$C$2:$C$179),0)),IF(E2114=Options!$A$5,INDEX(Assoziation!$F$2:$F$96,MATCH(1,(A2114=Assoziation!$A$2:$A$96) * (Species!B2114=Assoziation!$B$2:$B$96) * (Species!C2114=Assoziation!$C$2:$C$96) * (Species!D2114=Assoziation!$D$2:$D$96),0)),"")))</f>
        <v>Geranion sanguinei</v>
      </c>
      <c r="G2114" t="str" cm="1">
        <f t="array" ref="G2114">IF(E2114=Options!$A$3,INDEX(Klasse!$D$2:$D$42,MATCH(1,(A2114=Klasse!$A$2:$A$42) * (Species!B2114=Klasse!$B$2:$B$42),0)),IF(E2114=Options!$A$4,INDEX(Verband!$F$2:$F$179,MATCH(1,(A2114=Verband!$A$2:$A$179) * (Species!B2114=Verband!$B$2:$B$179) * (Species!C2114=Verband!$C$2:$C$179),0)),IF(E2114=Options!$A$5,INDEX(Assoziation!$G$2:$G$96,MATCH(1,(A2114=Assoziation!$A$2:$A$96) * (Species!B2114=Assoziation!$B$2:$B$96) * (Species!C2114=Assoziation!$C$2:$C$96) * (Species!D2114=Assoziation!$D$2:$D$96),0)),"")))</f>
        <v>Trockenwarmer Krautsaum</v>
      </c>
      <c r="H2114" s="10" t="s">
        <v>1859</v>
      </c>
      <c r="I2114" s="10">
        <v>0</v>
      </c>
      <c r="J2114" s="10">
        <v>0</v>
      </c>
      <c r="K2114" s="10">
        <v>0</v>
      </c>
      <c r="L2114" t="str">
        <f t="shared" si="179"/>
        <v xml:space="preserve">Vicia </v>
      </c>
      <c r="M2114" t="str">
        <f t="shared" si="180"/>
        <v xml:space="preserve"> onobrychioides</v>
      </c>
      <c r="N2114" t="str">
        <f t="shared" si="181"/>
        <v/>
      </c>
      <c r="O2114" t="str">
        <f t="shared" si="178"/>
        <v>Species</v>
      </c>
      <c r="P2114" t="str">
        <f t="shared" si="182"/>
        <v>L.</v>
      </c>
      <c r="Q2114" t="str">
        <f>LOOKUP(A2114,Formation!$A$2:$A$10,Formation!$B$2:$B$10)</f>
        <v>Krautsäume, Hochstaudenfluren und Gebüsche</v>
      </c>
      <c r="R2114" t="str" cm="1">
        <f t="array" ref="R2114">INDEX(Klasse!$D$2:$D$42,MATCH(1,(A2114=Klasse!$A$2:$A$42) * (Species!B2114=Klasse!$B$2:$B$42),0))</f>
        <v>Krautsäume</v>
      </c>
    </row>
    <row r="2115" spans="1:18" x14ac:dyDescent="0.3">
      <c r="A2115" s="10">
        <v>5</v>
      </c>
      <c r="B2115" s="10">
        <v>1</v>
      </c>
      <c r="C2115" s="10">
        <v>1</v>
      </c>
      <c r="E2115" t="str">
        <f>IF(C2115="",Options!$A$3,IF(D2115="",Options!$A$4,Options!$A$5))</f>
        <v>Verband</v>
      </c>
      <c r="F2115" t="str" cm="1">
        <f t="array" ref="F2115">IF(E2115=Options!$A$3,"",IF(E2115=Options!$A$4,INDEX(Verband!$E$2:$E$179,MATCH(1,(A2115=Verband!$A$2:$A$179) * (Species!B2115=Verband!$B$2:$B$179) * (Species!C2115=Verband!$C$2:$C$179),0)),IF(E2115=Options!$A$5,INDEX(Assoziation!$F$2:$F$96,MATCH(1,(A2115=Assoziation!$A$2:$A$96) * (Species!B2115=Assoziation!$B$2:$B$96) * (Species!C2115=Assoziation!$C$2:$C$96) * (Species!D2115=Assoziation!$D$2:$D$96),0)),"")))</f>
        <v>Geranion sanguinei</v>
      </c>
      <c r="G2115" t="str" cm="1">
        <f t="array" ref="G2115">IF(E2115=Options!$A$3,INDEX(Klasse!$D$2:$D$42,MATCH(1,(A2115=Klasse!$A$2:$A$42) * (Species!B2115=Klasse!$B$2:$B$42),0)),IF(E2115=Options!$A$4,INDEX(Verband!$F$2:$F$179,MATCH(1,(A2115=Verband!$A$2:$A$179) * (Species!B2115=Verband!$B$2:$B$179) * (Species!C2115=Verband!$C$2:$C$179),0)),IF(E2115=Options!$A$5,INDEX(Assoziation!$G$2:$G$96,MATCH(1,(A2115=Assoziation!$A$2:$A$96) * (Species!B2115=Assoziation!$B$2:$B$96) * (Species!C2115=Assoziation!$C$2:$C$96) * (Species!D2115=Assoziation!$D$2:$D$96),0)),"")))</f>
        <v>Trockenwarmer Krautsaum</v>
      </c>
      <c r="H2115" s="10" t="s">
        <v>826</v>
      </c>
      <c r="I2115" s="10">
        <v>0</v>
      </c>
      <c r="J2115" s="10">
        <v>0</v>
      </c>
      <c r="K2115" s="10">
        <v>0</v>
      </c>
      <c r="L2115" t="str">
        <f t="shared" si="179"/>
        <v xml:space="preserve">Vincetoxicum </v>
      </c>
      <c r="M2115" t="str">
        <f t="shared" si="180"/>
        <v xml:space="preserve"> hirundinaria</v>
      </c>
      <c r="N2115" t="str">
        <f t="shared" si="181"/>
        <v/>
      </c>
      <c r="O2115" t="str">
        <f t="shared" ref="O2115:O2178" si="183">IF(COUNTIF(H2115,"*subsp.*"),"Subspecies",IF(COUNTIF(H2115,"*aggr.*"),"aggr",IF(COUNTIF(H2115,"*×*"),"Species",IF(COUNTIF(H2115,"* *"),IF(EXACT(MID(H2115,FIND(" ",H2115)+1,1),UPPER(MID(H2115,FIND(" ",H2115)+1,1))),"Genus","Species"),"Genus"))))</f>
        <v>Species</v>
      </c>
      <c r="P2115" t="str">
        <f t="shared" si="182"/>
        <v>Medik.</v>
      </c>
      <c r="Q2115" t="str">
        <f>LOOKUP(A2115,Formation!$A$2:$A$10,Formation!$B$2:$B$10)</f>
        <v>Krautsäume, Hochstaudenfluren und Gebüsche</v>
      </c>
      <c r="R2115" t="str" cm="1">
        <f t="array" ref="R2115">INDEX(Klasse!$D$2:$D$42,MATCH(1,(A2115=Klasse!$A$2:$A$42) * (Species!B2115=Klasse!$B$2:$B$42),0))</f>
        <v>Krautsäume</v>
      </c>
    </row>
    <row r="2116" spans="1:18" x14ac:dyDescent="0.3">
      <c r="A2116" s="10">
        <v>5</v>
      </c>
      <c r="B2116" s="10">
        <v>1</v>
      </c>
      <c r="C2116" s="10">
        <v>1</v>
      </c>
      <c r="E2116" t="str">
        <f>IF(C2116="",Options!$A$3,IF(D2116="",Options!$A$4,Options!$A$5))</f>
        <v>Verband</v>
      </c>
      <c r="F2116" t="str" cm="1">
        <f t="array" ref="F2116">IF(E2116=Options!$A$3,"",IF(E2116=Options!$A$4,INDEX(Verband!$E$2:$E$179,MATCH(1,(A2116=Verband!$A$2:$A$179) * (Species!B2116=Verband!$B$2:$B$179) * (Species!C2116=Verband!$C$2:$C$179),0)),IF(E2116=Options!$A$5,INDEX(Assoziation!$F$2:$F$96,MATCH(1,(A2116=Assoziation!$A$2:$A$96) * (Species!B2116=Assoziation!$B$2:$B$96) * (Species!C2116=Assoziation!$C$2:$C$96) * (Species!D2116=Assoziation!$D$2:$D$96),0)),"")))</f>
        <v>Geranion sanguinei</v>
      </c>
      <c r="G2116" t="str" cm="1">
        <f t="array" ref="G2116">IF(E2116=Options!$A$3,INDEX(Klasse!$D$2:$D$42,MATCH(1,(A2116=Klasse!$A$2:$A$42) * (Species!B2116=Klasse!$B$2:$B$42),0)),IF(E2116=Options!$A$4,INDEX(Verband!$F$2:$F$179,MATCH(1,(A2116=Verband!$A$2:$A$179) * (Species!B2116=Verband!$B$2:$B$179) * (Species!C2116=Verband!$C$2:$C$179),0)),IF(E2116=Options!$A$5,INDEX(Assoziation!$G$2:$G$96,MATCH(1,(A2116=Assoziation!$A$2:$A$96) * (Species!B2116=Assoziation!$B$2:$B$96) * (Species!C2116=Assoziation!$C$2:$C$96) * (Species!D2116=Assoziation!$D$2:$D$96),0)),"")))</f>
        <v>Trockenwarmer Krautsaum</v>
      </c>
      <c r="H2116" s="10" t="s">
        <v>1948</v>
      </c>
      <c r="I2116" s="10">
        <v>0</v>
      </c>
      <c r="J2116" s="10">
        <v>0</v>
      </c>
      <c r="K2116" s="10">
        <v>0</v>
      </c>
      <c r="L2116" t="str">
        <f t="shared" si="179"/>
        <v xml:space="preserve">Viola </v>
      </c>
      <c r="M2116" t="str">
        <f t="shared" si="180"/>
        <v xml:space="preserve"> hirta</v>
      </c>
      <c r="N2116" t="str">
        <f t="shared" si="181"/>
        <v/>
      </c>
      <c r="O2116" t="str">
        <f t="shared" si="183"/>
        <v>Species</v>
      </c>
      <c r="P2116" t="str">
        <f t="shared" si="182"/>
        <v>L.</v>
      </c>
      <c r="Q2116" t="str">
        <f>LOOKUP(A2116,Formation!$A$2:$A$10,Formation!$B$2:$B$10)</f>
        <v>Krautsäume, Hochstaudenfluren und Gebüsche</v>
      </c>
      <c r="R2116" t="str" cm="1">
        <f t="array" ref="R2116">INDEX(Klasse!$D$2:$D$42,MATCH(1,(A2116=Klasse!$A$2:$A$42) * (Species!B2116=Klasse!$B$2:$B$42),0))</f>
        <v>Krautsäume</v>
      </c>
    </row>
    <row r="2117" spans="1:18" x14ac:dyDescent="0.3">
      <c r="A2117" s="10">
        <v>5</v>
      </c>
      <c r="B2117" s="10">
        <v>1</v>
      </c>
      <c r="C2117" s="10">
        <v>2</v>
      </c>
      <c r="E2117" t="str">
        <f>IF(C2117="",Options!$A$3,IF(D2117="",Options!$A$4,Options!$A$5))</f>
        <v>Verband</v>
      </c>
      <c r="F2117" t="str" cm="1">
        <f t="array" ref="F2117">IF(E2117=Options!$A$3,"",IF(E2117=Options!$A$4,INDEX(Verband!$E$2:$E$179,MATCH(1,(A2117=Verband!$A$2:$A$179) * (Species!B2117=Verband!$B$2:$B$179) * (Species!C2117=Verband!$C$2:$C$179),0)),IF(E2117=Options!$A$5,INDEX(Assoziation!$F$2:$F$96,MATCH(1,(A2117=Assoziation!$A$2:$A$96) * (Species!B2117=Assoziation!$B$2:$B$96) * (Species!C2117=Assoziation!$C$2:$C$96) * (Species!D2117=Assoziation!$D$2:$D$96),0)),"")))</f>
        <v>Trifolion medii</v>
      </c>
      <c r="G2117" t="str" cm="1">
        <f t="array" ref="G2117">IF(E2117=Options!$A$3,INDEX(Klasse!$D$2:$D$42,MATCH(1,(A2117=Klasse!$A$2:$A$42) * (Species!B2117=Klasse!$B$2:$B$42),0)),IF(E2117=Options!$A$4,INDEX(Verband!$F$2:$F$179,MATCH(1,(A2117=Verband!$A$2:$A$179) * (Species!B2117=Verband!$B$2:$B$179) * (Species!C2117=Verband!$C$2:$C$179),0)),IF(E2117=Options!$A$5,INDEX(Assoziation!$G$2:$G$96,MATCH(1,(A2117=Assoziation!$A$2:$A$96) * (Species!B2117=Assoziation!$B$2:$B$96) * (Species!C2117=Assoziation!$C$2:$C$96) * (Species!D2117=Assoziation!$D$2:$D$96),0)),"")))</f>
        <v>Mesophiler Krautsaum</v>
      </c>
      <c r="H2117" s="10" t="s">
        <v>1951</v>
      </c>
      <c r="I2117" s="10">
        <v>1</v>
      </c>
      <c r="J2117" s="10">
        <v>1</v>
      </c>
      <c r="K2117" s="10">
        <v>0</v>
      </c>
      <c r="L2117" t="str">
        <f t="shared" si="179"/>
        <v xml:space="preserve">Agrimonia </v>
      </c>
      <c r="M2117" t="str">
        <f t="shared" si="180"/>
        <v xml:space="preserve"> eupatoria</v>
      </c>
      <c r="N2117" t="str">
        <f t="shared" si="181"/>
        <v/>
      </c>
      <c r="O2117" t="str">
        <f t="shared" si="183"/>
        <v>Species</v>
      </c>
      <c r="P2117" t="str">
        <f t="shared" si="182"/>
        <v>L.</v>
      </c>
      <c r="Q2117" t="str">
        <f>LOOKUP(A2117,Formation!$A$2:$A$10,Formation!$B$2:$B$10)</f>
        <v>Krautsäume, Hochstaudenfluren und Gebüsche</v>
      </c>
      <c r="R2117" t="str" cm="1">
        <f t="array" ref="R2117">INDEX(Klasse!$D$2:$D$42,MATCH(1,(A2117=Klasse!$A$2:$A$42) * (Species!B2117=Klasse!$B$2:$B$42),0))</f>
        <v>Krautsäume</v>
      </c>
    </row>
    <row r="2118" spans="1:18" x14ac:dyDescent="0.3">
      <c r="A2118" s="10">
        <v>5</v>
      </c>
      <c r="B2118" s="10">
        <v>1</v>
      </c>
      <c r="C2118" s="10">
        <v>2</v>
      </c>
      <c r="E2118" t="str">
        <f>IF(C2118="",Options!$A$3,IF(D2118="",Options!$A$4,Options!$A$5))</f>
        <v>Verband</v>
      </c>
      <c r="F2118" t="str" cm="1">
        <f t="array" ref="F2118">IF(E2118=Options!$A$3,"",IF(E2118=Options!$A$4,INDEX(Verband!$E$2:$E$179,MATCH(1,(A2118=Verband!$A$2:$A$179) * (Species!B2118=Verband!$B$2:$B$179) * (Species!C2118=Verband!$C$2:$C$179),0)),IF(E2118=Options!$A$5,INDEX(Assoziation!$F$2:$F$96,MATCH(1,(A2118=Assoziation!$A$2:$A$96) * (Species!B2118=Assoziation!$B$2:$B$96) * (Species!C2118=Assoziation!$C$2:$C$96) * (Species!D2118=Assoziation!$D$2:$D$96),0)),"")))</f>
        <v>Trifolion medii</v>
      </c>
      <c r="G2118" t="str" cm="1">
        <f t="array" ref="G2118">IF(E2118=Options!$A$3,INDEX(Klasse!$D$2:$D$42,MATCH(1,(A2118=Klasse!$A$2:$A$42) * (Species!B2118=Klasse!$B$2:$B$42),0)),IF(E2118=Options!$A$4,INDEX(Verband!$F$2:$F$179,MATCH(1,(A2118=Verband!$A$2:$A$179) * (Species!B2118=Verband!$B$2:$B$179) * (Species!C2118=Verband!$C$2:$C$179),0)),IF(E2118=Options!$A$5,INDEX(Assoziation!$G$2:$G$96,MATCH(1,(A2118=Assoziation!$A$2:$A$96) * (Species!B2118=Assoziation!$B$2:$B$96) * (Species!C2118=Assoziation!$C$2:$C$96) * (Species!D2118=Assoziation!$D$2:$D$96),0)),"")))</f>
        <v>Mesophiler Krautsaum</v>
      </c>
      <c r="H2118" s="10" t="s">
        <v>1952</v>
      </c>
      <c r="I2118" s="10">
        <v>1</v>
      </c>
      <c r="J2118" s="10">
        <v>0</v>
      </c>
      <c r="K2118" s="10">
        <v>0</v>
      </c>
      <c r="L2118" t="str">
        <f t="shared" si="179"/>
        <v xml:space="preserve">Agrimonia </v>
      </c>
      <c r="M2118" t="str">
        <f t="shared" si="180"/>
        <v xml:space="preserve"> procera</v>
      </c>
      <c r="N2118" t="str">
        <f t="shared" si="181"/>
        <v/>
      </c>
      <c r="O2118" t="str">
        <f t="shared" si="183"/>
        <v>Species</v>
      </c>
      <c r="P2118" t="str">
        <f t="shared" si="182"/>
        <v>Wallr.</v>
      </c>
      <c r="Q2118" t="str">
        <f>LOOKUP(A2118,Formation!$A$2:$A$10,Formation!$B$2:$B$10)</f>
        <v>Krautsäume, Hochstaudenfluren und Gebüsche</v>
      </c>
      <c r="R2118" t="str" cm="1">
        <f t="array" ref="R2118">INDEX(Klasse!$D$2:$D$42,MATCH(1,(A2118=Klasse!$A$2:$A$42) * (Species!B2118=Klasse!$B$2:$B$42),0))</f>
        <v>Krautsäume</v>
      </c>
    </row>
    <row r="2119" spans="1:18" x14ac:dyDescent="0.3">
      <c r="A2119" s="10">
        <v>5</v>
      </c>
      <c r="B2119" s="10">
        <v>1</v>
      </c>
      <c r="C2119" s="10">
        <v>2</v>
      </c>
      <c r="E2119" t="str">
        <f>IF(C2119="",Options!$A$3,IF(D2119="",Options!$A$4,Options!$A$5))</f>
        <v>Verband</v>
      </c>
      <c r="F2119" t="str" cm="1">
        <f t="array" ref="F2119">IF(E2119=Options!$A$3,"",IF(E2119=Options!$A$4,INDEX(Verband!$E$2:$E$179,MATCH(1,(A2119=Verband!$A$2:$A$179) * (Species!B2119=Verband!$B$2:$B$179) * (Species!C2119=Verband!$C$2:$C$179),0)),IF(E2119=Options!$A$5,INDEX(Assoziation!$F$2:$F$96,MATCH(1,(A2119=Assoziation!$A$2:$A$96) * (Species!B2119=Assoziation!$B$2:$B$96) * (Species!C2119=Assoziation!$C$2:$C$96) * (Species!D2119=Assoziation!$D$2:$D$96),0)),"")))</f>
        <v>Trifolion medii</v>
      </c>
      <c r="G2119" t="str" cm="1">
        <f t="array" ref="G2119">IF(E2119=Options!$A$3,INDEX(Klasse!$D$2:$D$42,MATCH(1,(A2119=Klasse!$A$2:$A$42) * (Species!B2119=Klasse!$B$2:$B$42),0)),IF(E2119=Options!$A$4,INDEX(Verband!$F$2:$F$179,MATCH(1,(A2119=Verband!$A$2:$A$179) * (Species!B2119=Verband!$B$2:$B$179) * (Species!C2119=Verband!$C$2:$C$179),0)),IF(E2119=Options!$A$5,INDEX(Assoziation!$G$2:$G$96,MATCH(1,(A2119=Assoziation!$A$2:$A$96) * (Species!B2119=Assoziation!$B$2:$B$96) * (Species!C2119=Assoziation!$C$2:$C$96) * (Species!D2119=Assoziation!$D$2:$D$96),0)),"")))</f>
        <v>Mesophiler Krautsaum</v>
      </c>
      <c r="H2119" s="10" t="s">
        <v>1953</v>
      </c>
      <c r="I2119" s="10">
        <v>1</v>
      </c>
      <c r="J2119" s="10">
        <v>0</v>
      </c>
      <c r="K2119" s="10">
        <v>0</v>
      </c>
      <c r="L2119" t="str">
        <f t="shared" si="179"/>
        <v xml:space="preserve">Centaurea </v>
      </c>
      <c r="M2119" t="str">
        <f t="shared" si="180"/>
        <v xml:space="preserve"> nemoralis</v>
      </c>
      <c r="N2119" t="str">
        <f t="shared" si="181"/>
        <v/>
      </c>
      <c r="O2119" t="str">
        <f t="shared" si="183"/>
        <v>Species</v>
      </c>
      <c r="P2119" t="str">
        <f t="shared" si="182"/>
        <v>Jord.</v>
      </c>
      <c r="Q2119" t="str">
        <f>LOOKUP(A2119,Formation!$A$2:$A$10,Formation!$B$2:$B$10)</f>
        <v>Krautsäume, Hochstaudenfluren und Gebüsche</v>
      </c>
      <c r="R2119" t="str" cm="1">
        <f t="array" ref="R2119">INDEX(Klasse!$D$2:$D$42,MATCH(1,(A2119=Klasse!$A$2:$A$42) * (Species!B2119=Klasse!$B$2:$B$42),0))</f>
        <v>Krautsäume</v>
      </c>
    </row>
    <row r="2120" spans="1:18" x14ac:dyDescent="0.3">
      <c r="A2120" s="10">
        <v>5</v>
      </c>
      <c r="B2120" s="10">
        <v>1</v>
      </c>
      <c r="C2120" s="10">
        <v>2</v>
      </c>
      <c r="E2120" t="str">
        <f>IF(C2120="",Options!$A$3,IF(D2120="",Options!$A$4,Options!$A$5))</f>
        <v>Verband</v>
      </c>
      <c r="F2120" t="str" cm="1">
        <f t="array" ref="F2120">IF(E2120=Options!$A$3,"",IF(E2120=Options!$A$4,INDEX(Verband!$E$2:$E$179,MATCH(1,(A2120=Verband!$A$2:$A$179) * (Species!B2120=Verband!$B$2:$B$179) * (Species!C2120=Verband!$C$2:$C$179),0)),IF(E2120=Options!$A$5,INDEX(Assoziation!$F$2:$F$96,MATCH(1,(A2120=Assoziation!$A$2:$A$96) * (Species!B2120=Assoziation!$B$2:$B$96) * (Species!C2120=Assoziation!$C$2:$C$96) * (Species!D2120=Assoziation!$D$2:$D$96),0)),"")))</f>
        <v>Trifolion medii</v>
      </c>
      <c r="G2120" t="str" cm="1">
        <f t="array" ref="G2120">IF(E2120=Options!$A$3,INDEX(Klasse!$D$2:$D$42,MATCH(1,(A2120=Klasse!$A$2:$A$42) * (Species!B2120=Klasse!$B$2:$B$42),0)),IF(E2120=Options!$A$4,INDEX(Verband!$F$2:$F$179,MATCH(1,(A2120=Verband!$A$2:$A$179) * (Species!B2120=Verband!$B$2:$B$179) * (Species!C2120=Verband!$C$2:$C$179),0)),IF(E2120=Options!$A$5,INDEX(Assoziation!$G$2:$G$96,MATCH(1,(A2120=Assoziation!$A$2:$A$96) * (Species!B2120=Assoziation!$B$2:$B$96) * (Species!C2120=Assoziation!$C$2:$C$96) * (Species!D2120=Assoziation!$D$2:$D$96),0)),"")))</f>
        <v>Mesophiler Krautsaum</v>
      </c>
      <c r="H2120" s="10" t="s">
        <v>1954</v>
      </c>
      <c r="I2120" s="10">
        <v>1</v>
      </c>
      <c r="J2120" s="10">
        <v>0</v>
      </c>
      <c r="K2120" s="10">
        <v>0</v>
      </c>
      <c r="L2120" t="str">
        <f t="shared" si="179"/>
        <v xml:space="preserve">Geranium </v>
      </c>
      <c r="M2120" t="str">
        <f t="shared" si="180"/>
        <v xml:space="preserve"> phaeum</v>
      </c>
      <c r="N2120" t="str">
        <f t="shared" si="181"/>
        <v>phaeum</v>
      </c>
      <c r="O2120" t="str">
        <f t="shared" si="183"/>
        <v>Subspecies</v>
      </c>
      <c r="P2120" t="str">
        <f t="shared" si="182"/>
        <v/>
      </c>
      <c r="Q2120" t="str">
        <f>LOOKUP(A2120,Formation!$A$2:$A$10,Formation!$B$2:$B$10)</f>
        <v>Krautsäume, Hochstaudenfluren und Gebüsche</v>
      </c>
      <c r="R2120" t="str" cm="1">
        <f t="array" ref="R2120">INDEX(Klasse!$D$2:$D$42,MATCH(1,(A2120=Klasse!$A$2:$A$42) * (Species!B2120=Klasse!$B$2:$B$42),0))</f>
        <v>Krautsäume</v>
      </c>
    </row>
    <row r="2121" spans="1:18" x14ac:dyDescent="0.3">
      <c r="A2121" s="10">
        <v>5</v>
      </c>
      <c r="B2121" s="10">
        <v>1</v>
      </c>
      <c r="C2121" s="10">
        <v>2</v>
      </c>
      <c r="E2121" t="str">
        <f>IF(C2121="",Options!$A$3,IF(D2121="",Options!$A$4,Options!$A$5))</f>
        <v>Verband</v>
      </c>
      <c r="F2121" t="str" cm="1">
        <f t="array" ref="F2121">IF(E2121=Options!$A$3,"",IF(E2121=Options!$A$4,INDEX(Verband!$E$2:$E$179,MATCH(1,(A2121=Verband!$A$2:$A$179) * (Species!B2121=Verband!$B$2:$B$179) * (Species!C2121=Verband!$C$2:$C$179),0)),IF(E2121=Options!$A$5,INDEX(Assoziation!$F$2:$F$96,MATCH(1,(A2121=Assoziation!$A$2:$A$96) * (Species!B2121=Assoziation!$B$2:$B$96) * (Species!C2121=Assoziation!$C$2:$C$96) * (Species!D2121=Assoziation!$D$2:$D$96),0)),"")))</f>
        <v>Trifolion medii</v>
      </c>
      <c r="G2121" t="str" cm="1">
        <f t="array" ref="G2121">IF(E2121=Options!$A$3,INDEX(Klasse!$D$2:$D$42,MATCH(1,(A2121=Klasse!$A$2:$A$42) * (Species!B2121=Klasse!$B$2:$B$42),0)),IF(E2121=Options!$A$4,INDEX(Verband!$F$2:$F$179,MATCH(1,(A2121=Verband!$A$2:$A$179) * (Species!B2121=Verband!$B$2:$B$179) * (Species!C2121=Verband!$C$2:$C$179),0)),IF(E2121=Options!$A$5,INDEX(Assoziation!$G$2:$G$96,MATCH(1,(A2121=Assoziation!$A$2:$A$96) * (Species!B2121=Assoziation!$B$2:$B$96) * (Species!C2121=Assoziation!$C$2:$C$96) * (Species!D2121=Assoziation!$D$2:$D$96),0)),"")))</f>
        <v>Mesophiler Krautsaum</v>
      </c>
      <c r="H2121" s="10" t="s">
        <v>1955</v>
      </c>
      <c r="I2121" s="10">
        <v>1</v>
      </c>
      <c r="J2121" s="10">
        <v>0</v>
      </c>
      <c r="K2121" s="10">
        <v>0</v>
      </c>
      <c r="L2121" t="str">
        <f t="shared" si="179"/>
        <v xml:space="preserve">Hieracium </v>
      </c>
      <c r="M2121" t="str">
        <f t="shared" si="180"/>
        <v xml:space="preserve"> racemosum</v>
      </c>
      <c r="N2121" t="str">
        <f t="shared" si="181"/>
        <v/>
      </c>
      <c r="O2121" t="str">
        <f t="shared" si="183"/>
        <v>aggr</v>
      </c>
      <c r="P2121" t="str">
        <f t="shared" si="182"/>
        <v/>
      </c>
      <c r="Q2121" t="str">
        <f>LOOKUP(A2121,Formation!$A$2:$A$10,Formation!$B$2:$B$10)</f>
        <v>Krautsäume, Hochstaudenfluren und Gebüsche</v>
      </c>
      <c r="R2121" t="str" cm="1">
        <f t="array" ref="R2121">INDEX(Klasse!$D$2:$D$42,MATCH(1,(A2121=Klasse!$A$2:$A$42) * (Species!B2121=Klasse!$B$2:$B$42),0))</f>
        <v>Krautsäume</v>
      </c>
    </row>
    <row r="2122" spans="1:18" x14ac:dyDescent="0.3">
      <c r="A2122" s="10">
        <v>5</v>
      </c>
      <c r="B2122" s="10">
        <v>1</v>
      </c>
      <c r="C2122" s="10">
        <v>2</v>
      </c>
      <c r="E2122" t="str">
        <f>IF(C2122="",Options!$A$3,IF(D2122="",Options!$A$4,Options!$A$5))</f>
        <v>Verband</v>
      </c>
      <c r="F2122" t="str" cm="1">
        <f t="array" ref="F2122">IF(E2122=Options!$A$3,"",IF(E2122=Options!$A$4,INDEX(Verband!$E$2:$E$179,MATCH(1,(A2122=Verband!$A$2:$A$179) * (Species!B2122=Verband!$B$2:$B$179) * (Species!C2122=Verband!$C$2:$C$179),0)),IF(E2122=Options!$A$5,INDEX(Assoziation!$F$2:$F$96,MATCH(1,(A2122=Assoziation!$A$2:$A$96) * (Species!B2122=Assoziation!$B$2:$B$96) * (Species!C2122=Assoziation!$C$2:$C$96) * (Species!D2122=Assoziation!$D$2:$D$96),0)),"")))</f>
        <v>Trifolion medii</v>
      </c>
      <c r="G2122" t="str" cm="1">
        <f t="array" ref="G2122">IF(E2122=Options!$A$3,INDEX(Klasse!$D$2:$D$42,MATCH(1,(A2122=Klasse!$A$2:$A$42) * (Species!B2122=Klasse!$B$2:$B$42),0)),IF(E2122=Options!$A$4,INDEX(Verband!$F$2:$F$179,MATCH(1,(A2122=Verband!$A$2:$A$179) * (Species!B2122=Verband!$B$2:$B$179) * (Species!C2122=Verband!$C$2:$C$179),0)),IF(E2122=Options!$A$5,INDEX(Assoziation!$G$2:$G$96,MATCH(1,(A2122=Assoziation!$A$2:$A$96) * (Species!B2122=Assoziation!$B$2:$B$96) * (Species!C2122=Assoziation!$C$2:$C$96) * (Species!D2122=Assoziation!$D$2:$D$96),0)),"")))</f>
        <v>Mesophiler Krautsaum</v>
      </c>
      <c r="H2122" s="10" t="s">
        <v>1956</v>
      </c>
      <c r="I2122" s="10">
        <v>1</v>
      </c>
      <c r="J2122" s="10">
        <v>0</v>
      </c>
      <c r="K2122" s="10">
        <v>0</v>
      </c>
      <c r="L2122" t="str">
        <f t="shared" si="179"/>
        <v xml:space="preserve">Lathyrus </v>
      </c>
      <c r="M2122" t="str">
        <f t="shared" si="180"/>
        <v xml:space="preserve"> latifolius</v>
      </c>
      <c r="N2122" t="str">
        <f t="shared" si="181"/>
        <v/>
      </c>
      <c r="O2122" t="str">
        <f t="shared" si="183"/>
        <v>Species</v>
      </c>
      <c r="P2122" t="str">
        <f t="shared" si="182"/>
        <v>L.</v>
      </c>
      <c r="Q2122" t="str">
        <f>LOOKUP(A2122,Formation!$A$2:$A$10,Formation!$B$2:$B$10)</f>
        <v>Krautsäume, Hochstaudenfluren und Gebüsche</v>
      </c>
      <c r="R2122" t="str" cm="1">
        <f t="array" ref="R2122">INDEX(Klasse!$D$2:$D$42,MATCH(1,(A2122=Klasse!$A$2:$A$42) * (Species!B2122=Klasse!$B$2:$B$42),0))</f>
        <v>Krautsäume</v>
      </c>
    </row>
    <row r="2123" spans="1:18" x14ac:dyDescent="0.3">
      <c r="A2123" s="10">
        <v>5</v>
      </c>
      <c r="B2123" s="10">
        <v>1</v>
      </c>
      <c r="C2123" s="10">
        <v>2</v>
      </c>
      <c r="E2123" t="str">
        <f>IF(C2123="",Options!$A$3,IF(D2123="",Options!$A$4,Options!$A$5))</f>
        <v>Verband</v>
      </c>
      <c r="F2123" t="str" cm="1">
        <f t="array" ref="F2123">IF(E2123=Options!$A$3,"",IF(E2123=Options!$A$4,INDEX(Verband!$E$2:$E$179,MATCH(1,(A2123=Verband!$A$2:$A$179) * (Species!B2123=Verband!$B$2:$B$179) * (Species!C2123=Verband!$C$2:$C$179),0)),IF(E2123=Options!$A$5,INDEX(Assoziation!$F$2:$F$96,MATCH(1,(A2123=Assoziation!$A$2:$A$96) * (Species!B2123=Assoziation!$B$2:$B$96) * (Species!C2123=Assoziation!$C$2:$C$96) * (Species!D2123=Assoziation!$D$2:$D$96),0)),"")))</f>
        <v>Trifolion medii</v>
      </c>
      <c r="G2123" t="str" cm="1">
        <f t="array" ref="G2123">IF(E2123=Options!$A$3,INDEX(Klasse!$D$2:$D$42,MATCH(1,(A2123=Klasse!$A$2:$A$42) * (Species!B2123=Klasse!$B$2:$B$42),0)),IF(E2123=Options!$A$4,INDEX(Verband!$F$2:$F$179,MATCH(1,(A2123=Verband!$A$2:$A$179) * (Species!B2123=Verband!$B$2:$B$179) * (Species!C2123=Verband!$C$2:$C$179),0)),IF(E2123=Options!$A$5,INDEX(Assoziation!$G$2:$G$96,MATCH(1,(A2123=Assoziation!$A$2:$A$96) * (Species!B2123=Assoziation!$B$2:$B$96) * (Species!C2123=Assoziation!$C$2:$C$96) * (Species!D2123=Assoziation!$D$2:$D$96),0)),"")))</f>
        <v>Mesophiler Krautsaum</v>
      </c>
      <c r="H2123" s="10" t="s">
        <v>1957</v>
      </c>
      <c r="I2123" s="10">
        <v>1</v>
      </c>
      <c r="J2123" s="10">
        <v>0</v>
      </c>
      <c r="K2123" s="10">
        <v>0</v>
      </c>
      <c r="L2123" t="str">
        <f t="shared" si="179"/>
        <v xml:space="preserve">Melampyrum </v>
      </c>
      <c r="M2123" t="str">
        <f t="shared" si="180"/>
        <v xml:space="preserve"> nemorosum</v>
      </c>
      <c r="N2123" t="str">
        <f t="shared" si="181"/>
        <v/>
      </c>
      <c r="O2123" t="str">
        <f t="shared" si="183"/>
        <v>Species</v>
      </c>
      <c r="P2123" t="str">
        <f t="shared" si="182"/>
        <v>L.</v>
      </c>
      <c r="Q2123" t="str">
        <f>LOOKUP(A2123,Formation!$A$2:$A$10,Formation!$B$2:$B$10)</f>
        <v>Krautsäume, Hochstaudenfluren und Gebüsche</v>
      </c>
      <c r="R2123" t="str" cm="1">
        <f t="array" ref="R2123">INDEX(Klasse!$D$2:$D$42,MATCH(1,(A2123=Klasse!$A$2:$A$42) * (Species!B2123=Klasse!$B$2:$B$42),0))</f>
        <v>Krautsäume</v>
      </c>
    </row>
    <row r="2124" spans="1:18" x14ac:dyDescent="0.3">
      <c r="A2124" s="10">
        <v>5</v>
      </c>
      <c r="B2124" s="10">
        <v>1</v>
      </c>
      <c r="C2124" s="10">
        <v>2</v>
      </c>
      <c r="E2124" t="str">
        <f>IF(C2124="",Options!$A$3,IF(D2124="",Options!$A$4,Options!$A$5))</f>
        <v>Verband</v>
      </c>
      <c r="F2124" t="str" cm="1">
        <f t="array" ref="F2124">IF(E2124=Options!$A$3,"",IF(E2124=Options!$A$4,INDEX(Verband!$E$2:$E$179,MATCH(1,(A2124=Verband!$A$2:$A$179) * (Species!B2124=Verband!$B$2:$B$179) * (Species!C2124=Verband!$C$2:$C$179),0)),IF(E2124=Options!$A$5,INDEX(Assoziation!$F$2:$F$96,MATCH(1,(A2124=Assoziation!$A$2:$A$96) * (Species!B2124=Assoziation!$B$2:$B$96) * (Species!C2124=Assoziation!$C$2:$C$96) * (Species!D2124=Assoziation!$D$2:$D$96),0)),"")))</f>
        <v>Trifolion medii</v>
      </c>
      <c r="G2124" t="str" cm="1">
        <f t="array" ref="G2124">IF(E2124=Options!$A$3,INDEX(Klasse!$D$2:$D$42,MATCH(1,(A2124=Klasse!$A$2:$A$42) * (Species!B2124=Klasse!$B$2:$B$42),0)),IF(E2124=Options!$A$4,INDEX(Verband!$F$2:$F$179,MATCH(1,(A2124=Verband!$A$2:$A$179) * (Species!B2124=Verband!$B$2:$B$179) * (Species!C2124=Verband!$C$2:$C$179),0)),IF(E2124=Options!$A$5,INDEX(Assoziation!$G$2:$G$96,MATCH(1,(A2124=Assoziation!$A$2:$A$96) * (Species!B2124=Assoziation!$B$2:$B$96) * (Species!C2124=Assoziation!$C$2:$C$96) * (Species!D2124=Assoziation!$D$2:$D$96),0)),"")))</f>
        <v>Mesophiler Krautsaum</v>
      </c>
      <c r="H2124" s="10" t="s">
        <v>1958</v>
      </c>
      <c r="I2124" s="10">
        <v>1</v>
      </c>
      <c r="J2124" s="10">
        <v>0</v>
      </c>
      <c r="K2124" s="10">
        <v>0</v>
      </c>
      <c r="L2124" t="str">
        <f t="shared" si="179"/>
        <v xml:space="preserve">Sedum </v>
      </c>
      <c r="M2124" t="str">
        <f t="shared" si="180"/>
        <v xml:space="preserve"> telephium</v>
      </c>
      <c r="N2124" t="str">
        <f t="shared" si="181"/>
        <v>telephium</v>
      </c>
      <c r="O2124" t="str">
        <f t="shared" si="183"/>
        <v>Subspecies</v>
      </c>
      <c r="P2124" t="str">
        <f t="shared" si="182"/>
        <v/>
      </c>
      <c r="Q2124" t="str">
        <f>LOOKUP(A2124,Formation!$A$2:$A$10,Formation!$B$2:$B$10)</f>
        <v>Krautsäume, Hochstaudenfluren und Gebüsche</v>
      </c>
      <c r="R2124" t="str" cm="1">
        <f t="array" ref="R2124">INDEX(Klasse!$D$2:$D$42,MATCH(1,(A2124=Klasse!$A$2:$A$42) * (Species!B2124=Klasse!$B$2:$B$42),0))</f>
        <v>Krautsäume</v>
      </c>
    </row>
    <row r="2125" spans="1:18" x14ac:dyDescent="0.3">
      <c r="A2125" s="10">
        <v>5</v>
      </c>
      <c r="B2125" s="10">
        <v>1</v>
      </c>
      <c r="C2125" s="10">
        <v>2</v>
      </c>
      <c r="E2125" t="str">
        <f>IF(C2125="",Options!$A$3,IF(D2125="",Options!$A$4,Options!$A$5))</f>
        <v>Verband</v>
      </c>
      <c r="F2125" t="str" cm="1">
        <f t="array" ref="F2125">IF(E2125=Options!$A$3,"",IF(E2125=Options!$A$4,INDEX(Verband!$E$2:$E$179,MATCH(1,(A2125=Verband!$A$2:$A$179) * (Species!B2125=Verband!$B$2:$B$179) * (Species!C2125=Verband!$C$2:$C$179),0)),IF(E2125=Options!$A$5,INDEX(Assoziation!$F$2:$F$96,MATCH(1,(A2125=Assoziation!$A$2:$A$96) * (Species!B2125=Assoziation!$B$2:$B$96) * (Species!C2125=Assoziation!$C$2:$C$96) * (Species!D2125=Assoziation!$D$2:$D$96),0)),"")))</f>
        <v>Trifolion medii</v>
      </c>
      <c r="G2125" t="str" cm="1">
        <f t="array" ref="G2125">IF(E2125=Options!$A$3,INDEX(Klasse!$D$2:$D$42,MATCH(1,(A2125=Klasse!$A$2:$A$42) * (Species!B2125=Klasse!$B$2:$B$42),0)),IF(E2125=Options!$A$4,INDEX(Verband!$F$2:$F$179,MATCH(1,(A2125=Verband!$A$2:$A$179) * (Species!B2125=Verband!$B$2:$B$179) * (Species!C2125=Verband!$C$2:$C$179),0)),IF(E2125=Options!$A$5,INDEX(Assoziation!$G$2:$G$96,MATCH(1,(A2125=Assoziation!$A$2:$A$96) * (Species!B2125=Assoziation!$B$2:$B$96) * (Species!C2125=Assoziation!$C$2:$C$96) * (Species!D2125=Assoziation!$D$2:$D$96),0)),"")))</f>
        <v>Mesophiler Krautsaum</v>
      </c>
      <c r="H2125" s="10" t="s">
        <v>1959</v>
      </c>
      <c r="I2125" s="10">
        <v>1</v>
      </c>
      <c r="J2125" s="10">
        <v>1</v>
      </c>
      <c r="K2125" s="10">
        <v>0</v>
      </c>
      <c r="L2125" t="str">
        <f t="shared" si="179"/>
        <v xml:space="preserve">Trifolium </v>
      </c>
      <c r="M2125" t="str">
        <f t="shared" si="180"/>
        <v xml:space="preserve"> medium</v>
      </c>
      <c r="N2125" t="str">
        <f t="shared" si="181"/>
        <v/>
      </c>
      <c r="O2125" t="str">
        <f t="shared" si="183"/>
        <v>Species</v>
      </c>
      <c r="P2125" t="str">
        <f t="shared" si="182"/>
        <v>L.</v>
      </c>
      <c r="Q2125" t="str">
        <f>LOOKUP(A2125,Formation!$A$2:$A$10,Formation!$B$2:$B$10)</f>
        <v>Krautsäume, Hochstaudenfluren und Gebüsche</v>
      </c>
      <c r="R2125" t="str" cm="1">
        <f t="array" ref="R2125">INDEX(Klasse!$D$2:$D$42,MATCH(1,(A2125=Klasse!$A$2:$A$42) * (Species!B2125=Klasse!$B$2:$B$42),0))</f>
        <v>Krautsäume</v>
      </c>
    </row>
    <row r="2126" spans="1:18" x14ac:dyDescent="0.3">
      <c r="A2126" s="10">
        <v>5</v>
      </c>
      <c r="B2126" s="10">
        <v>1</v>
      </c>
      <c r="C2126" s="10">
        <v>2</v>
      </c>
      <c r="E2126" t="str">
        <f>IF(C2126="",Options!$A$3,IF(D2126="",Options!$A$4,Options!$A$5))</f>
        <v>Verband</v>
      </c>
      <c r="F2126" t="str" cm="1">
        <f t="array" ref="F2126">IF(E2126=Options!$A$3,"",IF(E2126=Options!$A$4,INDEX(Verband!$E$2:$E$179,MATCH(1,(A2126=Verband!$A$2:$A$179) * (Species!B2126=Verband!$B$2:$B$179) * (Species!C2126=Verband!$C$2:$C$179),0)),IF(E2126=Options!$A$5,INDEX(Assoziation!$F$2:$F$96,MATCH(1,(A2126=Assoziation!$A$2:$A$96) * (Species!B2126=Assoziation!$B$2:$B$96) * (Species!C2126=Assoziation!$C$2:$C$96) * (Species!D2126=Assoziation!$D$2:$D$96),0)),"")))</f>
        <v>Trifolion medii</v>
      </c>
      <c r="G2126" t="str" cm="1">
        <f t="array" ref="G2126">IF(E2126=Options!$A$3,INDEX(Klasse!$D$2:$D$42,MATCH(1,(A2126=Klasse!$A$2:$A$42) * (Species!B2126=Klasse!$B$2:$B$42),0)),IF(E2126=Options!$A$4,INDEX(Verband!$F$2:$F$179,MATCH(1,(A2126=Verband!$A$2:$A$179) * (Species!B2126=Verband!$B$2:$B$179) * (Species!C2126=Verband!$C$2:$C$179),0)),IF(E2126=Options!$A$5,INDEX(Assoziation!$G$2:$G$96,MATCH(1,(A2126=Assoziation!$A$2:$A$96) * (Species!B2126=Assoziation!$B$2:$B$96) * (Species!C2126=Assoziation!$C$2:$C$96) * (Species!D2126=Assoziation!$D$2:$D$96),0)),"")))</f>
        <v>Mesophiler Krautsaum</v>
      </c>
      <c r="H2126" s="10" t="s">
        <v>1960</v>
      </c>
      <c r="I2126" s="10">
        <v>1</v>
      </c>
      <c r="J2126" s="10">
        <v>1</v>
      </c>
      <c r="K2126" s="10">
        <v>0</v>
      </c>
      <c r="L2126" t="str">
        <f t="shared" si="179"/>
        <v xml:space="preserve">Vicia </v>
      </c>
      <c r="M2126" t="str">
        <f t="shared" si="180"/>
        <v xml:space="preserve"> dumetorum</v>
      </c>
      <c r="N2126" t="str">
        <f t="shared" si="181"/>
        <v/>
      </c>
      <c r="O2126" t="str">
        <f t="shared" si="183"/>
        <v>Species</v>
      </c>
      <c r="P2126" t="str">
        <f t="shared" si="182"/>
        <v>L.</v>
      </c>
      <c r="Q2126" t="str">
        <f>LOOKUP(A2126,Formation!$A$2:$A$10,Formation!$B$2:$B$10)</f>
        <v>Krautsäume, Hochstaudenfluren und Gebüsche</v>
      </c>
      <c r="R2126" t="str" cm="1">
        <f t="array" ref="R2126">INDEX(Klasse!$D$2:$D$42,MATCH(1,(A2126=Klasse!$A$2:$A$42) * (Species!B2126=Klasse!$B$2:$B$42),0))</f>
        <v>Krautsäume</v>
      </c>
    </row>
    <row r="2127" spans="1:18" x14ac:dyDescent="0.3">
      <c r="A2127" s="10">
        <v>5</v>
      </c>
      <c r="B2127" s="10">
        <v>1</v>
      </c>
      <c r="C2127" s="10">
        <v>2</v>
      </c>
      <c r="E2127" t="str">
        <f>IF(C2127="",Options!$A$3,IF(D2127="",Options!$A$4,Options!$A$5))</f>
        <v>Verband</v>
      </c>
      <c r="F2127" t="str" cm="1">
        <f t="array" ref="F2127">IF(E2127=Options!$A$3,"",IF(E2127=Options!$A$4,INDEX(Verband!$E$2:$E$179,MATCH(1,(A2127=Verband!$A$2:$A$179) * (Species!B2127=Verband!$B$2:$B$179) * (Species!C2127=Verband!$C$2:$C$179),0)),IF(E2127=Options!$A$5,INDEX(Assoziation!$F$2:$F$96,MATCH(1,(A2127=Assoziation!$A$2:$A$96) * (Species!B2127=Assoziation!$B$2:$B$96) * (Species!C2127=Assoziation!$C$2:$C$96) * (Species!D2127=Assoziation!$D$2:$D$96),0)),"")))</f>
        <v>Trifolion medii</v>
      </c>
      <c r="G2127" t="str" cm="1">
        <f t="array" ref="G2127">IF(E2127=Options!$A$3,INDEX(Klasse!$D$2:$D$42,MATCH(1,(A2127=Klasse!$A$2:$A$42) * (Species!B2127=Klasse!$B$2:$B$42),0)),IF(E2127=Options!$A$4,INDEX(Verband!$F$2:$F$179,MATCH(1,(A2127=Verband!$A$2:$A$179) * (Species!B2127=Verband!$B$2:$B$179) * (Species!C2127=Verband!$C$2:$C$179),0)),IF(E2127=Options!$A$5,INDEX(Assoziation!$G$2:$G$96,MATCH(1,(A2127=Assoziation!$A$2:$A$96) * (Species!B2127=Assoziation!$B$2:$B$96) * (Species!C2127=Assoziation!$C$2:$C$96) * (Species!D2127=Assoziation!$D$2:$D$96),0)),"")))</f>
        <v>Mesophiler Krautsaum</v>
      </c>
      <c r="H2127" s="10" t="s">
        <v>1961</v>
      </c>
      <c r="I2127" s="10">
        <v>1</v>
      </c>
      <c r="J2127" s="10">
        <v>0</v>
      </c>
      <c r="K2127" s="10">
        <v>0</v>
      </c>
      <c r="L2127" t="str">
        <f t="shared" si="179"/>
        <v xml:space="preserve">Vicia </v>
      </c>
      <c r="M2127" t="str">
        <f t="shared" si="180"/>
        <v xml:space="preserve"> orobus</v>
      </c>
      <c r="N2127" t="str">
        <f t="shared" si="181"/>
        <v/>
      </c>
      <c r="O2127" t="str">
        <f t="shared" si="183"/>
        <v>Species</v>
      </c>
      <c r="P2127" t="str">
        <f t="shared" si="182"/>
        <v>DC.</v>
      </c>
      <c r="Q2127" t="str">
        <f>LOOKUP(A2127,Formation!$A$2:$A$10,Formation!$B$2:$B$10)</f>
        <v>Krautsäume, Hochstaudenfluren und Gebüsche</v>
      </c>
      <c r="R2127" t="str" cm="1">
        <f t="array" ref="R2127">INDEX(Klasse!$D$2:$D$42,MATCH(1,(A2127=Klasse!$A$2:$A$42) * (Species!B2127=Klasse!$B$2:$B$42),0))</f>
        <v>Krautsäume</v>
      </c>
    </row>
    <row r="2128" spans="1:18" x14ac:dyDescent="0.3">
      <c r="A2128" s="10">
        <v>5</v>
      </c>
      <c r="B2128" s="10">
        <v>1</v>
      </c>
      <c r="C2128" s="10">
        <v>2</v>
      </c>
      <c r="E2128" t="str">
        <f>IF(C2128="",Options!$A$3,IF(D2128="",Options!$A$4,Options!$A$5))</f>
        <v>Verband</v>
      </c>
      <c r="F2128" t="str" cm="1">
        <f t="array" ref="F2128">IF(E2128=Options!$A$3,"",IF(E2128=Options!$A$4,INDEX(Verband!$E$2:$E$179,MATCH(1,(A2128=Verband!$A$2:$A$179) * (Species!B2128=Verband!$B$2:$B$179) * (Species!C2128=Verband!$C$2:$C$179),0)),IF(E2128=Options!$A$5,INDEX(Assoziation!$F$2:$F$96,MATCH(1,(A2128=Assoziation!$A$2:$A$96) * (Species!B2128=Assoziation!$B$2:$B$96) * (Species!C2128=Assoziation!$C$2:$C$96) * (Species!D2128=Assoziation!$D$2:$D$96),0)),"")))</f>
        <v>Trifolion medii</v>
      </c>
      <c r="G2128" t="str" cm="1">
        <f t="array" ref="G2128">IF(E2128=Options!$A$3,INDEX(Klasse!$D$2:$D$42,MATCH(1,(A2128=Klasse!$A$2:$A$42) * (Species!B2128=Klasse!$B$2:$B$42),0)),IF(E2128=Options!$A$4,INDEX(Verband!$F$2:$F$179,MATCH(1,(A2128=Verband!$A$2:$A$179) * (Species!B2128=Verband!$B$2:$B$179) * (Species!C2128=Verband!$C$2:$C$179),0)),IF(E2128=Options!$A$5,INDEX(Assoziation!$G$2:$G$96,MATCH(1,(A2128=Assoziation!$A$2:$A$96) * (Species!B2128=Assoziation!$B$2:$B$96) * (Species!C2128=Assoziation!$C$2:$C$96) * (Species!D2128=Assoziation!$D$2:$D$96),0)),"")))</f>
        <v>Mesophiler Krautsaum</v>
      </c>
      <c r="H2128" s="10" t="s">
        <v>1962</v>
      </c>
      <c r="I2128" s="10">
        <v>1</v>
      </c>
      <c r="J2128" s="10">
        <v>0</v>
      </c>
      <c r="K2128" s="10">
        <v>0</v>
      </c>
      <c r="L2128" t="str">
        <f t="shared" si="179"/>
        <v xml:space="preserve">Vicia </v>
      </c>
      <c r="M2128" t="str">
        <f t="shared" si="180"/>
        <v xml:space="preserve"> pisiformis</v>
      </c>
      <c r="N2128" t="str">
        <f t="shared" si="181"/>
        <v/>
      </c>
      <c r="O2128" t="str">
        <f t="shared" si="183"/>
        <v>Species</v>
      </c>
      <c r="P2128" t="str">
        <f t="shared" si="182"/>
        <v>L.</v>
      </c>
      <c r="Q2128" t="str">
        <f>LOOKUP(A2128,Formation!$A$2:$A$10,Formation!$B$2:$B$10)</f>
        <v>Krautsäume, Hochstaudenfluren und Gebüsche</v>
      </c>
      <c r="R2128" t="str" cm="1">
        <f t="array" ref="R2128">INDEX(Klasse!$D$2:$D$42,MATCH(1,(A2128=Klasse!$A$2:$A$42) * (Species!B2128=Klasse!$B$2:$B$42),0))</f>
        <v>Krautsäume</v>
      </c>
    </row>
    <row r="2129" spans="1:18" x14ac:dyDescent="0.3">
      <c r="A2129" s="10">
        <v>5</v>
      </c>
      <c r="B2129" s="10">
        <v>1</v>
      </c>
      <c r="C2129" s="10">
        <v>2</v>
      </c>
      <c r="E2129" t="str">
        <f>IF(C2129="",Options!$A$3,IF(D2129="",Options!$A$4,Options!$A$5))</f>
        <v>Verband</v>
      </c>
      <c r="F2129" t="str" cm="1">
        <f t="array" ref="F2129">IF(E2129=Options!$A$3,"",IF(E2129=Options!$A$4,INDEX(Verband!$E$2:$E$179,MATCH(1,(A2129=Verband!$A$2:$A$179) * (Species!B2129=Verband!$B$2:$B$179) * (Species!C2129=Verband!$C$2:$C$179),0)),IF(E2129=Options!$A$5,INDEX(Assoziation!$F$2:$F$96,MATCH(1,(A2129=Assoziation!$A$2:$A$96) * (Species!B2129=Assoziation!$B$2:$B$96) * (Species!C2129=Assoziation!$C$2:$C$96) * (Species!D2129=Assoziation!$D$2:$D$96),0)),"")))</f>
        <v>Trifolion medii</v>
      </c>
      <c r="G2129" t="str" cm="1">
        <f t="array" ref="G2129">IF(E2129=Options!$A$3,INDEX(Klasse!$D$2:$D$42,MATCH(1,(A2129=Klasse!$A$2:$A$42) * (Species!B2129=Klasse!$B$2:$B$42),0)),IF(E2129=Options!$A$4,INDEX(Verband!$F$2:$F$179,MATCH(1,(A2129=Verband!$A$2:$A$179) * (Species!B2129=Verband!$B$2:$B$179) * (Species!C2129=Verband!$C$2:$C$179),0)),IF(E2129=Options!$A$5,INDEX(Assoziation!$G$2:$G$96,MATCH(1,(A2129=Assoziation!$A$2:$A$96) * (Species!B2129=Assoziation!$B$2:$B$96) * (Species!C2129=Assoziation!$C$2:$C$96) * (Species!D2129=Assoziation!$D$2:$D$96),0)),"")))</f>
        <v>Mesophiler Krautsaum</v>
      </c>
      <c r="H2129" s="10" t="s">
        <v>1963</v>
      </c>
      <c r="I2129" s="10">
        <v>1</v>
      </c>
      <c r="J2129" s="10">
        <v>0</v>
      </c>
      <c r="K2129" s="10">
        <v>0</v>
      </c>
      <c r="L2129" t="str">
        <f t="shared" si="179"/>
        <v xml:space="preserve">Vicia </v>
      </c>
      <c r="M2129" t="str">
        <f t="shared" si="180"/>
        <v xml:space="preserve"> sylvatica</v>
      </c>
      <c r="N2129" t="str">
        <f t="shared" si="181"/>
        <v/>
      </c>
      <c r="O2129" t="str">
        <f t="shared" si="183"/>
        <v>Species</v>
      </c>
      <c r="P2129" t="str">
        <f t="shared" si="182"/>
        <v>L.</v>
      </c>
      <c r="Q2129" t="str">
        <f>LOOKUP(A2129,Formation!$A$2:$A$10,Formation!$B$2:$B$10)</f>
        <v>Krautsäume, Hochstaudenfluren und Gebüsche</v>
      </c>
      <c r="R2129" t="str" cm="1">
        <f t="array" ref="R2129">INDEX(Klasse!$D$2:$D$42,MATCH(1,(A2129=Klasse!$A$2:$A$42) * (Species!B2129=Klasse!$B$2:$B$42),0))</f>
        <v>Krautsäume</v>
      </c>
    </row>
    <row r="2130" spans="1:18" x14ac:dyDescent="0.3">
      <c r="A2130" s="10">
        <v>5</v>
      </c>
      <c r="B2130" s="10">
        <v>1</v>
      </c>
      <c r="C2130" s="10">
        <v>2</v>
      </c>
      <c r="E2130" t="str">
        <f>IF(C2130="",Options!$A$3,IF(D2130="",Options!$A$4,Options!$A$5))</f>
        <v>Verband</v>
      </c>
      <c r="F2130" t="str" cm="1">
        <f t="array" ref="F2130">IF(E2130=Options!$A$3,"",IF(E2130=Options!$A$4,INDEX(Verband!$E$2:$E$179,MATCH(1,(A2130=Verband!$A$2:$A$179) * (Species!B2130=Verband!$B$2:$B$179) * (Species!C2130=Verband!$C$2:$C$179),0)),IF(E2130=Options!$A$5,INDEX(Assoziation!$F$2:$F$96,MATCH(1,(A2130=Assoziation!$A$2:$A$96) * (Species!B2130=Assoziation!$B$2:$B$96) * (Species!C2130=Assoziation!$C$2:$C$96) * (Species!D2130=Assoziation!$D$2:$D$96),0)),"")))</f>
        <v>Trifolion medii</v>
      </c>
      <c r="G2130" t="str" cm="1">
        <f t="array" ref="G2130">IF(E2130=Options!$A$3,INDEX(Klasse!$D$2:$D$42,MATCH(1,(A2130=Klasse!$A$2:$A$42) * (Species!B2130=Klasse!$B$2:$B$42),0)),IF(E2130=Options!$A$4,INDEX(Verband!$F$2:$F$179,MATCH(1,(A2130=Verband!$A$2:$A$179) * (Species!B2130=Verband!$B$2:$B$179) * (Species!C2130=Verband!$C$2:$C$179),0)),IF(E2130=Options!$A$5,INDEX(Assoziation!$G$2:$G$96,MATCH(1,(A2130=Assoziation!$A$2:$A$96) * (Species!B2130=Assoziation!$B$2:$B$96) * (Species!C2130=Assoziation!$C$2:$C$96) * (Species!D2130=Assoziation!$D$2:$D$96),0)),"")))</f>
        <v>Mesophiler Krautsaum</v>
      </c>
      <c r="H2130" s="10" t="s">
        <v>1695</v>
      </c>
      <c r="I2130" s="10">
        <v>0</v>
      </c>
      <c r="J2130" s="10">
        <v>0</v>
      </c>
      <c r="K2130" s="10">
        <v>0</v>
      </c>
      <c r="L2130" t="str">
        <f t="shared" si="179"/>
        <v xml:space="preserve">Achillea </v>
      </c>
      <c r="M2130" t="str">
        <f t="shared" si="180"/>
        <v xml:space="preserve"> millefolium</v>
      </c>
      <c r="N2130" t="str">
        <f t="shared" si="181"/>
        <v/>
      </c>
      <c r="O2130" t="str">
        <f t="shared" si="183"/>
        <v>Species</v>
      </c>
      <c r="P2130" t="str">
        <f t="shared" si="182"/>
        <v>L.</v>
      </c>
      <c r="Q2130" t="str">
        <f>LOOKUP(A2130,Formation!$A$2:$A$10,Formation!$B$2:$B$10)</f>
        <v>Krautsäume, Hochstaudenfluren und Gebüsche</v>
      </c>
      <c r="R2130" t="str" cm="1">
        <f t="array" ref="R2130">INDEX(Klasse!$D$2:$D$42,MATCH(1,(A2130=Klasse!$A$2:$A$42) * (Species!B2130=Klasse!$B$2:$B$42),0))</f>
        <v>Krautsäume</v>
      </c>
    </row>
    <row r="2131" spans="1:18" x14ac:dyDescent="0.3">
      <c r="A2131" s="10">
        <v>5</v>
      </c>
      <c r="B2131" s="10">
        <v>1</v>
      </c>
      <c r="C2131" s="10">
        <v>2</v>
      </c>
      <c r="E2131" t="str">
        <f>IF(C2131="",Options!$A$3,IF(D2131="",Options!$A$4,Options!$A$5))</f>
        <v>Verband</v>
      </c>
      <c r="F2131" t="str" cm="1">
        <f t="array" ref="F2131">IF(E2131=Options!$A$3,"",IF(E2131=Options!$A$4,INDEX(Verband!$E$2:$E$179,MATCH(1,(A2131=Verband!$A$2:$A$179) * (Species!B2131=Verband!$B$2:$B$179) * (Species!C2131=Verband!$C$2:$C$179),0)),IF(E2131=Options!$A$5,INDEX(Assoziation!$F$2:$F$96,MATCH(1,(A2131=Assoziation!$A$2:$A$96) * (Species!B2131=Assoziation!$B$2:$B$96) * (Species!C2131=Assoziation!$C$2:$C$96) * (Species!D2131=Assoziation!$D$2:$D$96),0)),"")))</f>
        <v>Trifolion medii</v>
      </c>
      <c r="G2131" t="str" cm="1">
        <f t="array" ref="G2131">IF(E2131=Options!$A$3,INDEX(Klasse!$D$2:$D$42,MATCH(1,(A2131=Klasse!$A$2:$A$42) * (Species!B2131=Klasse!$B$2:$B$42),0)),IF(E2131=Options!$A$4,INDEX(Verband!$F$2:$F$179,MATCH(1,(A2131=Verband!$A$2:$A$179) * (Species!B2131=Verband!$B$2:$B$179) * (Species!C2131=Verband!$C$2:$C$179),0)),IF(E2131=Options!$A$5,INDEX(Assoziation!$G$2:$G$96,MATCH(1,(A2131=Assoziation!$A$2:$A$96) * (Species!B2131=Assoziation!$B$2:$B$96) * (Species!C2131=Assoziation!$C$2:$C$96) * (Species!D2131=Assoziation!$D$2:$D$96),0)),"")))</f>
        <v>Mesophiler Krautsaum</v>
      </c>
      <c r="H2131" s="10" t="s">
        <v>1964</v>
      </c>
      <c r="I2131" s="10">
        <v>0</v>
      </c>
      <c r="J2131" s="10">
        <v>0</v>
      </c>
      <c r="K2131" s="10">
        <v>0</v>
      </c>
      <c r="L2131" t="str">
        <f t="shared" si="179"/>
        <v xml:space="preserve">Allium </v>
      </c>
      <c r="M2131" t="str">
        <f t="shared" si="180"/>
        <v xml:space="preserve"> oleraceum</v>
      </c>
      <c r="N2131" t="str">
        <f t="shared" si="181"/>
        <v/>
      </c>
      <c r="O2131" t="str">
        <f t="shared" si="183"/>
        <v>Species</v>
      </c>
      <c r="P2131" t="str">
        <f t="shared" si="182"/>
        <v>L.</v>
      </c>
      <c r="Q2131" t="str">
        <f>LOOKUP(A2131,Formation!$A$2:$A$10,Formation!$B$2:$B$10)</f>
        <v>Krautsäume, Hochstaudenfluren und Gebüsche</v>
      </c>
      <c r="R2131" t="str" cm="1">
        <f t="array" ref="R2131">INDEX(Klasse!$D$2:$D$42,MATCH(1,(A2131=Klasse!$A$2:$A$42) * (Species!B2131=Klasse!$B$2:$B$42),0))</f>
        <v>Krautsäume</v>
      </c>
    </row>
    <row r="2132" spans="1:18" x14ac:dyDescent="0.3">
      <c r="A2132" s="10">
        <v>5</v>
      </c>
      <c r="B2132" s="10">
        <v>1</v>
      </c>
      <c r="C2132" s="10">
        <v>2</v>
      </c>
      <c r="E2132" t="str">
        <f>IF(C2132="",Options!$A$3,IF(D2132="",Options!$A$4,Options!$A$5))</f>
        <v>Verband</v>
      </c>
      <c r="F2132" t="str" cm="1">
        <f t="array" ref="F2132">IF(E2132=Options!$A$3,"",IF(E2132=Options!$A$4,INDEX(Verband!$E$2:$E$179,MATCH(1,(A2132=Verband!$A$2:$A$179) * (Species!B2132=Verband!$B$2:$B$179) * (Species!C2132=Verband!$C$2:$C$179),0)),IF(E2132=Options!$A$5,INDEX(Assoziation!$F$2:$F$96,MATCH(1,(A2132=Assoziation!$A$2:$A$96) * (Species!B2132=Assoziation!$B$2:$B$96) * (Species!C2132=Assoziation!$C$2:$C$96) * (Species!D2132=Assoziation!$D$2:$D$96),0)),"")))</f>
        <v>Trifolion medii</v>
      </c>
      <c r="G2132" t="str" cm="1">
        <f t="array" ref="G2132">IF(E2132=Options!$A$3,INDEX(Klasse!$D$2:$D$42,MATCH(1,(A2132=Klasse!$A$2:$A$42) * (Species!B2132=Klasse!$B$2:$B$42),0)),IF(E2132=Options!$A$4,INDEX(Verband!$F$2:$F$179,MATCH(1,(A2132=Verband!$A$2:$A$179) * (Species!B2132=Verband!$B$2:$B$179) * (Species!C2132=Verband!$C$2:$C$179),0)),IF(E2132=Options!$A$5,INDEX(Assoziation!$G$2:$G$96,MATCH(1,(A2132=Assoziation!$A$2:$A$96) * (Species!B2132=Assoziation!$B$2:$B$96) * (Species!C2132=Assoziation!$C$2:$C$96) * (Species!D2132=Assoziation!$D$2:$D$96),0)),"")))</f>
        <v>Mesophiler Krautsaum</v>
      </c>
      <c r="H2132" s="10" t="s">
        <v>1965</v>
      </c>
      <c r="I2132" s="10">
        <v>0</v>
      </c>
      <c r="J2132" s="10">
        <v>1</v>
      </c>
      <c r="K2132" s="10">
        <v>0</v>
      </c>
      <c r="L2132" t="str">
        <f t="shared" si="179"/>
        <v xml:space="preserve">Astragalus </v>
      </c>
      <c r="M2132" t="str">
        <f t="shared" si="180"/>
        <v xml:space="preserve"> glycyphyllos</v>
      </c>
      <c r="N2132" t="str">
        <f t="shared" si="181"/>
        <v/>
      </c>
      <c r="O2132" t="str">
        <f t="shared" si="183"/>
        <v>Species</v>
      </c>
      <c r="P2132" t="str">
        <f t="shared" si="182"/>
        <v>L.</v>
      </c>
      <c r="Q2132" t="str">
        <f>LOOKUP(A2132,Formation!$A$2:$A$10,Formation!$B$2:$B$10)</f>
        <v>Krautsäume, Hochstaudenfluren und Gebüsche</v>
      </c>
      <c r="R2132" t="str" cm="1">
        <f t="array" ref="R2132">INDEX(Klasse!$D$2:$D$42,MATCH(1,(A2132=Klasse!$A$2:$A$42) * (Species!B2132=Klasse!$B$2:$B$42),0))</f>
        <v>Krautsäume</v>
      </c>
    </row>
    <row r="2133" spans="1:18" x14ac:dyDescent="0.3">
      <c r="A2133" s="10">
        <v>5</v>
      </c>
      <c r="B2133" s="10">
        <v>1</v>
      </c>
      <c r="C2133" s="10">
        <v>2</v>
      </c>
      <c r="E2133" t="str">
        <f>IF(C2133="",Options!$A$3,IF(D2133="",Options!$A$4,Options!$A$5))</f>
        <v>Verband</v>
      </c>
      <c r="F2133" t="str" cm="1">
        <f t="array" ref="F2133">IF(E2133=Options!$A$3,"",IF(E2133=Options!$A$4,INDEX(Verband!$E$2:$E$179,MATCH(1,(A2133=Verband!$A$2:$A$179) * (Species!B2133=Verband!$B$2:$B$179) * (Species!C2133=Verband!$C$2:$C$179),0)),IF(E2133=Options!$A$5,INDEX(Assoziation!$F$2:$F$96,MATCH(1,(A2133=Assoziation!$A$2:$A$96) * (Species!B2133=Assoziation!$B$2:$B$96) * (Species!C2133=Assoziation!$C$2:$C$96) * (Species!D2133=Assoziation!$D$2:$D$96),0)),"")))</f>
        <v>Trifolion medii</v>
      </c>
      <c r="G2133" t="str" cm="1">
        <f t="array" ref="G2133">IF(E2133=Options!$A$3,INDEX(Klasse!$D$2:$D$42,MATCH(1,(A2133=Klasse!$A$2:$A$42) * (Species!B2133=Klasse!$B$2:$B$42),0)),IF(E2133=Options!$A$4,INDEX(Verband!$F$2:$F$179,MATCH(1,(A2133=Verband!$A$2:$A$179) * (Species!B2133=Verband!$B$2:$B$179) * (Species!C2133=Verband!$C$2:$C$179),0)),IF(E2133=Options!$A$5,INDEX(Assoziation!$G$2:$G$96,MATCH(1,(A2133=Assoziation!$A$2:$A$96) * (Species!B2133=Assoziation!$B$2:$B$96) * (Species!C2133=Assoziation!$C$2:$C$96) * (Species!D2133=Assoziation!$D$2:$D$96),0)),"")))</f>
        <v>Mesophiler Krautsaum</v>
      </c>
      <c r="H2133" s="10" t="s">
        <v>1121</v>
      </c>
      <c r="I2133" s="10">
        <v>0</v>
      </c>
      <c r="J2133" s="10">
        <v>1</v>
      </c>
      <c r="K2133" s="10">
        <v>0</v>
      </c>
      <c r="L2133" t="str">
        <f t="shared" si="179"/>
        <v xml:space="preserve">Brachypodium </v>
      </c>
      <c r="M2133" t="str">
        <f t="shared" si="180"/>
        <v xml:space="preserve"> pinnatum</v>
      </c>
      <c r="N2133" t="str">
        <f t="shared" si="181"/>
        <v/>
      </c>
      <c r="O2133" t="str">
        <f t="shared" si="183"/>
        <v>aggr</v>
      </c>
      <c r="P2133" t="str">
        <f t="shared" si="182"/>
        <v/>
      </c>
      <c r="Q2133" t="str">
        <f>LOOKUP(A2133,Formation!$A$2:$A$10,Formation!$B$2:$B$10)</f>
        <v>Krautsäume, Hochstaudenfluren und Gebüsche</v>
      </c>
      <c r="R2133" t="str" cm="1">
        <f t="array" ref="R2133">INDEX(Klasse!$D$2:$D$42,MATCH(1,(A2133=Klasse!$A$2:$A$42) * (Species!B2133=Klasse!$B$2:$B$42),0))</f>
        <v>Krautsäume</v>
      </c>
    </row>
    <row r="2134" spans="1:18" x14ac:dyDescent="0.3">
      <c r="A2134" s="10">
        <v>5</v>
      </c>
      <c r="B2134" s="10">
        <v>1</v>
      </c>
      <c r="C2134" s="10">
        <v>2</v>
      </c>
      <c r="E2134" t="str">
        <f>IF(C2134="",Options!$A$3,IF(D2134="",Options!$A$4,Options!$A$5))</f>
        <v>Verband</v>
      </c>
      <c r="F2134" t="str" cm="1">
        <f t="array" ref="F2134">IF(E2134=Options!$A$3,"",IF(E2134=Options!$A$4,INDEX(Verband!$E$2:$E$179,MATCH(1,(A2134=Verband!$A$2:$A$179) * (Species!B2134=Verband!$B$2:$B$179) * (Species!C2134=Verband!$C$2:$C$179),0)),IF(E2134=Options!$A$5,INDEX(Assoziation!$F$2:$F$96,MATCH(1,(A2134=Assoziation!$A$2:$A$96) * (Species!B2134=Assoziation!$B$2:$B$96) * (Species!C2134=Assoziation!$C$2:$C$96) * (Species!D2134=Assoziation!$D$2:$D$96),0)),"")))</f>
        <v>Trifolion medii</v>
      </c>
      <c r="G2134" t="str" cm="1">
        <f t="array" ref="G2134">IF(E2134=Options!$A$3,INDEX(Klasse!$D$2:$D$42,MATCH(1,(A2134=Klasse!$A$2:$A$42) * (Species!B2134=Klasse!$B$2:$B$42),0)),IF(E2134=Options!$A$4,INDEX(Verband!$F$2:$F$179,MATCH(1,(A2134=Verband!$A$2:$A$179) * (Species!B2134=Verband!$B$2:$B$179) * (Species!C2134=Verband!$C$2:$C$179),0)),IF(E2134=Options!$A$5,INDEX(Assoziation!$G$2:$G$96,MATCH(1,(A2134=Assoziation!$A$2:$A$96) * (Species!B2134=Assoziation!$B$2:$B$96) * (Species!C2134=Assoziation!$C$2:$C$96) * (Species!D2134=Assoziation!$D$2:$D$96),0)),"")))</f>
        <v>Mesophiler Krautsaum</v>
      </c>
      <c r="H2134" s="10" t="s">
        <v>1966</v>
      </c>
      <c r="I2134" s="10">
        <v>0</v>
      </c>
      <c r="J2134" s="10">
        <v>0</v>
      </c>
      <c r="K2134" s="10">
        <v>0</v>
      </c>
      <c r="L2134" t="str">
        <f t="shared" si="179"/>
        <v xml:space="preserve">Calamintha </v>
      </c>
      <c r="M2134" t="str">
        <f t="shared" si="180"/>
        <v xml:space="preserve"> menthifolia</v>
      </c>
      <c r="N2134" t="str">
        <f t="shared" si="181"/>
        <v/>
      </c>
      <c r="O2134" t="str">
        <f t="shared" si="183"/>
        <v>Species</v>
      </c>
      <c r="P2134" t="str">
        <f t="shared" si="182"/>
        <v>Host</v>
      </c>
      <c r="Q2134" t="str">
        <f>LOOKUP(A2134,Formation!$A$2:$A$10,Formation!$B$2:$B$10)</f>
        <v>Krautsäume, Hochstaudenfluren und Gebüsche</v>
      </c>
      <c r="R2134" t="str" cm="1">
        <f t="array" ref="R2134">INDEX(Klasse!$D$2:$D$42,MATCH(1,(A2134=Klasse!$A$2:$A$42) * (Species!B2134=Klasse!$B$2:$B$42),0))</f>
        <v>Krautsäume</v>
      </c>
    </row>
    <row r="2135" spans="1:18" x14ac:dyDescent="0.3">
      <c r="A2135" s="10">
        <v>5</v>
      </c>
      <c r="B2135" s="10">
        <v>1</v>
      </c>
      <c r="C2135" s="10">
        <v>2</v>
      </c>
      <c r="E2135" t="str">
        <f>IF(C2135="",Options!$A$3,IF(D2135="",Options!$A$4,Options!$A$5))</f>
        <v>Verband</v>
      </c>
      <c r="F2135" t="str" cm="1">
        <f t="array" ref="F2135">IF(E2135=Options!$A$3,"",IF(E2135=Options!$A$4,INDEX(Verband!$E$2:$E$179,MATCH(1,(A2135=Verband!$A$2:$A$179) * (Species!B2135=Verband!$B$2:$B$179) * (Species!C2135=Verband!$C$2:$C$179),0)),IF(E2135=Options!$A$5,INDEX(Assoziation!$F$2:$F$96,MATCH(1,(A2135=Assoziation!$A$2:$A$96) * (Species!B2135=Assoziation!$B$2:$B$96) * (Species!C2135=Assoziation!$C$2:$C$96) * (Species!D2135=Assoziation!$D$2:$D$96),0)),"")))</f>
        <v>Trifolion medii</v>
      </c>
      <c r="G2135" t="str" cm="1">
        <f t="array" ref="G2135">IF(E2135=Options!$A$3,INDEX(Klasse!$D$2:$D$42,MATCH(1,(A2135=Klasse!$A$2:$A$42) * (Species!B2135=Klasse!$B$2:$B$42),0)),IF(E2135=Options!$A$4,INDEX(Verband!$F$2:$F$179,MATCH(1,(A2135=Verband!$A$2:$A$179) * (Species!B2135=Verband!$B$2:$B$179) * (Species!C2135=Verband!$C$2:$C$179),0)),IF(E2135=Options!$A$5,INDEX(Assoziation!$G$2:$G$96,MATCH(1,(A2135=Assoziation!$A$2:$A$96) * (Species!B2135=Assoziation!$B$2:$B$96) * (Species!C2135=Assoziation!$C$2:$C$96) * (Species!D2135=Assoziation!$D$2:$D$96),0)),"")))</f>
        <v>Mesophiler Krautsaum</v>
      </c>
      <c r="H2135" s="10" t="s">
        <v>1868</v>
      </c>
      <c r="I2135" s="10">
        <v>0</v>
      </c>
      <c r="J2135" s="10">
        <v>0</v>
      </c>
      <c r="K2135" s="10">
        <v>0</v>
      </c>
      <c r="L2135" t="str">
        <f t="shared" si="179"/>
        <v xml:space="preserve">Campanula </v>
      </c>
      <c r="M2135" t="str">
        <f t="shared" si="180"/>
        <v xml:space="preserve"> trachelium</v>
      </c>
      <c r="N2135" t="str">
        <f t="shared" si="181"/>
        <v/>
      </c>
      <c r="O2135" t="str">
        <f t="shared" si="183"/>
        <v>Species</v>
      </c>
      <c r="P2135" t="str">
        <f t="shared" si="182"/>
        <v>L.</v>
      </c>
      <c r="Q2135" t="str">
        <f>LOOKUP(A2135,Formation!$A$2:$A$10,Formation!$B$2:$B$10)</f>
        <v>Krautsäume, Hochstaudenfluren und Gebüsche</v>
      </c>
      <c r="R2135" t="str" cm="1">
        <f t="array" ref="R2135">INDEX(Klasse!$D$2:$D$42,MATCH(1,(A2135=Klasse!$A$2:$A$42) * (Species!B2135=Klasse!$B$2:$B$42),0))</f>
        <v>Krautsäume</v>
      </c>
    </row>
    <row r="2136" spans="1:18" x14ac:dyDescent="0.3">
      <c r="A2136" s="10">
        <v>5</v>
      </c>
      <c r="B2136" s="10">
        <v>1</v>
      </c>
      <c r="C2136" s="10">
        <v>2</v>
      </c>
      <c r="E2136" t="str">
        <f>IF(C2136="",Options!$A$3,IF(D2136="",Options!$A$4,Options!$A$5))</f>
        <v>Verband</v>
      </c>
      <c r="F2136" t="str" cm="1">
        <f t="array" ref="F2136">IF(E2136=Options!$A$3,"",IF(E2136=Options!$A$4,INDEX(Verband!$E$2:$E$179,MATCH(1,(A2136=Verband!$A$2:$A$179) * (Species!B2136=Verband!$B$2:$B$179) * (Species!C2136=Verband!$C$2:$C$179),0)),IF(E2136=Options!$A$5,INDEX(Assoziation!$F$2:$F$96,MATCH(1,(A2136=Assoziation!$A$2:$A$96) * (Species!B2136=Assoziation!$B$2:$B$96) * (Species!C2136=Assoziation!$C$2:$C$96) * (Species!D2136=Assoziation!$D$2:$D$96),0)),"")))</f>
        <v>Trifolion medii</v>
      </c>
      <c r="G2136" t="str" cm="1">
        <f t="array" ref="G2136">IF(E2136=Options!$A$3,INDEX(Klasse!$D$2:$D$42,MATCH(1,(A2136=Klasse!$A$2:$A$42) * (Species!B2136=Klasse!$B$2:$B$42),0)),IF(E2136=Options!$A$4,INDEX(Verband!$F$2:$F$179,MATCH(1,(A2136=Verband!$A$2:$A$179) * (Species!B2136=Verband!$B$2:$B$179) * (Species!C2136=Verband!$C$2:$C$179),0)),IF(E2136=Options!$A$5,INDEX(Assoziation!$G$2:$G$96,MATCH(1,(A2136=Assoziation!$A$2:$A$96) * (Species!B2136=Assoziation!$B$2:$B$96) * (Species!C2136=Assoziation!$C$2:$C$96) * (Species!D2136=Assoziation!$D$2:$D$96),0)),"")))</f>
        <v>Mesophiler Krautsaum</v>
      </c>
      <c r="H2136" s="10" t="s">
        <v>1967</v>
      </c>
      <c r="I2136" s="10">
        <v>0</v>
      </c>
      <c r="J2136" s="10">
        <v>0</v>
      </c>
      <c r="K2136" s="10">
        <v>0</v>
      </c>
      <c r="L2136" t="str">
        <f t="shared" si="179"/>
        <v xml:space="preserve">Carex </v>
      </c>
      <c r="M2136" t="str">
        <f t="shared" si="180"/>
        <v xml:space="preserve"> pairae</v>
      </c>
      <c r="N2136" t="str">
        <f t="shared" si="181"/>
        <v/>
      </c>
      <c r="O2136" t="str">
        <f t="shared" si="183"/>
        <v>Species</v>
      </c>
      <c r="P2136" t="str">
        <f t="shared" si="182"/>
        <v>F. W. Schultz</v>
      </c>
      <c r="Q2136" t="str">
        <f>LOOKUP(A2136,Formation!$A$2:$A$10,Formation!$B$2:$B$10)</f>
        <v>Krautsäume, Hochstaudenfluren und Gebüsche</v>
      </c>
      <c r="R2136" t="str" cm="1">
        <f t="array" ref="R2136">INDEX(Klasse!$D$2:$D$42,MATCH(1,(A2136=Klasse!$A$2:$A$42) * (Species!B2136=Klasse!$B$2:$B$42),0))</f>
        <v>Krautsäume</v>
      </c>
    </row>
    <row r="2137" spans="1:18" x14ac:dyDescent="0.3">
      <c r="A2137" s="10">
        <v>5</v>
      </c>
      <c r="B2137" s="10">
        <v>1</v>
      </c>
      <c r="C2137" s="10">
        <v>2</v>
      </c>
      <c r="E2137" t="str">
        <f>IF(C2137="",Options!$A$3,IF(D2137="",Options!$A$4,Options!$A$5))</f>
        <v>Verband</v>
      </c>
      <c r="F2137" t="str" cm="1">
        <f t="array" ref="F2137">IF(E2137=Options!$A$3,"",IF(E2137=Options!$A$4,INDEX(Verband!$E$2:$E$179,MATCH(1,(A2137=Verband!$A$2:$A$179) * (Species!B2137=Verband!$B$2:$B$179) * (Species!C2137=Verband!$C$2:$C$179),0)),IF(E2137=Options!$A$5,INDEX(Assoziation!$F$2:$F$96,MATCH(1,(A2137=Assoziation!$A$2:$A$96) * (Species!B2137=Assoziation!$B$2:$B$96) * (Species!C2137=Assoziation!$C$2:$C$96) * (Species!D2137=Assoziation!$D$2:$D$96),0)),"")))</f>
        <v>Trifolion medii</v>
      </c>
      <c r="G2137" t="str" cm="1">
        <f t="array" ref="G2137">IF(E2137=Options!$A$3,INDEX(Klasse!$D$2:$D$42,MATCH(1,(A2137=Klasse!$A$2:$A$42) * (Species!B2137=Klasse!$B$2:$B$42),0)),IF(E2137=Options!$A$4,INDEX(Verband!$F$2:$F$179,MATCH(1,(A2137=Verband!$A$2:$A$179) * (Species!B2137=Verband!$B$2:$B$179) * (Species!C2137=Verband!$C$2:$C$179),0)),IF(E2137=Options!$A$5,INDEX(Assoziation!$G$2:$G$96,MATCH(1,(A2137=Assoziation!$A$2:$A$96) * (Species!B2137=Assoziation!$B$2:$B$96) * (Species!C2137=Assoziation!$C$2:$C$96) * (Species!D2137=Assoziation!$D$2:$D$96),0)),"")))</f>
        <v>Mesophiler Krautsaum</v>
      </c>
      <c r="H2137" s="10" t="s">
        <v>1872</v>
      </c>
      <c r="I2137" s="10">
        <v>0</v>
      </c>
      <c r="J2137" s="10">
        <v>1</v>
      </c>
      <c r="K2137" s="10">
        <v>0</v>
      </c>
      <c r="L2137" t="str">
        <f t="shared" si="179"/>
        <v xml:space="preserve">Clinopodium </v>
      </c>
      <c r="M2137" t="str">
        <f t="shared" si="180"/>
        <v xml:space="preserve"> vulgare</v>
      </c>
      <c r="N2137" t="str">
        <f t="shared" si="181"/>
        <v/>
      </c>
      <c r="O2137" t="str">
        <f t="shared" si="183"/>
        <v>Species</v>
      </c>
      <c r="P2137" t="str">
        <f t="shared" si="182"/>
        <v>L.</v>
      </c>
      <c r="Q2137" t="str">
        <f>LOOKUP(A2137,Formation!$A$2:$A$10,Formation!$B$2:$B$10)</f>
        <v>Krautsäume, Hochstaudenfluren und Gebüsche</v>
      </c>
      <c r="R2137" t="str" cm="1">
        <f t="array" ref="R2137">INDEX(Klasse!$D$2:$D$42,MATCH(1,(A2137=Klasse!$A$2:$A$42) * (Species!B2137=Klasse!$B$2:$B$42),0))</f>
        <v>Krautsäume</v>
      </c>
    </row>
    <row r="2138" spans="1:18" x14ac:dyDescent="0.3">
      <c r="A2138" s="10">
        <v>5</v>
      </c>
      <c r="B2138" s="10">
        <v>1</v>
      </c>
      <c r="C2138" s="10">
        <v>2</v>
      </c>
      <c r="E2138" t="str">
        <f>IF(C2138="",Options!$A$3,IF(D2138="",Options!$A$4,Options!$A$5))</f>
        <v>Verband</v>
      </c>
      <c r="F2138" t="str" cm="1">
        <f t="array" ref="F2138">IF(E2138=Options!$A$3,"",IF(E2138=Options!$A$4,INDEX(Verband!$E$2:$E$179,MATCH(1,(A2138=Verband!$A$2:$A$179) * (Species!B2138=Verband!$B$2:$B$179) * (Species!C2138=Verband!$C$2:$C$179),0)),IF(E2138=Options!$A$5,INDEX(Assoziation!$F$2:$F$96,MATCH(1,(A2138=Assoziation!$A$2:$A$96) * (Species!B2138=Assoziation!$B$2:$B$96) * (Species!C2138=Assoziation!$C$2:$C$96) * (Species!D2138=Assoziation!$D$2:$D$96),0)),"")))</f>
        <v>Trifolion medii</v>
      </c>
      <c r="G2138" t="str" cm="1">
        <f t="array" ref="G2138">IF(E2138=Options!$A$3,INDEX(Klasse!$D$2:$D$42,MATCH(1,(A2138=Klasse!$A$2:$A$42) * (Species!B2138=Klasse!$B$2:$B$42),0)),IF(E2138=Options!$A$4,INDEX(Verband!$F$2:$F$179,MATCH(1,(A2138=Verband!$A$2:$A$179) * (Species!B2138=Verband!$B$2:$B$179) * (Species!C2138=Verband!$C$2:$C$179),0)),IF(E2138=Options!$A$5,INDEX(Assoziation!$G$2:$G$96,MATCH(1,(A2138=Assoziation!$A$2:$A$96) * (Species!B2138=Assoziation!$B$2:$B$96) * (Species!C2138=Assoziation!$C$2:$C$96) * (Species!D2138=Assoziation!$D$2:$D$96),0)),"")))</f>
        <v>Mesophiler Krautsaum</v>
      </c>
      <c r="H2138" s="10" t="s">
        <v>1968</v>
      </c>
      <c r="I2138" s="10">
        <v>0</v>
      </c>
      <c r="J2138" s="10">
        <v>0</v>
      </c>
      <c r="K2138" s="10">
        <v>0</v>
      </c>
      <c r="L2138" t="str">
        <f t="shared" si="179"/>
        <v xml:space="preserve">Cruciata </v>
      </c>
      <c r="M2138" t="str">
        <f t="shared" si="180"/>
        <v xml:space="preserve"> laevipes</v>
      </c>
      <c r="N2138" t="str">
        <f t="shared" si="181"/>
        <v/>
      </c>
      <c r="O2138" t="str">
        <f t="shared" si="183"/>
        <v>Species</v>
      </c>
      <c r="P2138" t="str">
        <f t="shared" si="182"/>
        <v>Opiz</v>
      </c>
      <c r="Q2138" t="str">
        <f>LOOKUP(A2138,Formation!$A$2:$A$10,Formation!$B$2:$B$10)</f>
        <v>Krautsäume, Hochstaudenfluren und Gebüsche</v>
      </c>
      <c r="R2138" t="str" cm="1">
        <f t="array" ref="R2138">INDEX(Klasse!$D$2:$D$42,MATCH(1,(A2138=Klasse!$A$2:$A$42) * (Species!B2138=Klasse!$B$2:$B$42),0))</f>
        <v>Krautsäume</v>
      </c>
    </row>
    <row r="2139" spans="1:18" x14ac:dyDescent="0.3">
      <c r="A2139" s="10">
        <v>5</v>
      </c>
      <c r="B2139" s="10">
        <v>1</v>
      </c>
      <c r="C2139" s="10">
        <v>2</v>
      </c>
      <c r="E2139" t="str">
        <f>IF(C2139="",Options!$A$3,IF(D2139="",Options!$A$4,Options!$A$5))</f>
        <v>Verband</v>
      </c>
      <c r="F2139" t="str" cm="1">
        <f t="array" ref="F2139">IF(E2139=Options!$A$3,"",IF(E2139=Options!$A$4,INDEX(Verband!$E$2:$E$179,MATCH(1,(A2139=Verband!$A$2:$A$179) * (Species!B2139=Verband!$B$2:$B$179) * (Species!C2139=Verband!$C$2:$C$179),0)),IF(E2139=Options!$A$5,INDEX(Assoziation!$F$2:$F$96,MATCH(1,(A2139=Assoziation!$A$2:$A$96) * (Species!B2139=Assoziation!$B$2:$B$96) * (Species!C2139=Assoziation!$C$2:$C$96) * (Species!D2139=Assoziation!$D$2:$D$96),0)),"")))</f>
        <v>Trifolion medii</v>
      </c>
      <c r="G2139" t="str" cm="1">
        <f t="array" ref="G2139">IF(E2139=Options!$A$3,INDEX(Klasse!$D$2:$D$42,MATCH(1,(A2139=Klasse!$A$2:$A$42) * (Species!B2139=Klasse!$B$2:$B$42),0)),IF(E2139=Options!$A$4,INDEX(Verband!$F$2:$F$179,MATCH(1,(A2139=Verband!$A$2:$A$179) * (Species!B2139=Verband!$B$2:$B$179) * (Species!C2139=Verband!$C$2:$C$179),0)),IF(E2139=Options!$A$5,INDEX(Assoziation!$G$2:$G$96,MATCH(1,(A2139=Assoziation!$A$2:$A$96) * (Species!B2139=Assoziation!$B$2:$B$96) * (Species!C2139=Assoziation!$C$2:$C$96) * (Species!D2139=Assoziation!$D$2:$D$96),0)),"")))</f>
        <v>Mesophiler Krautsaum</v>
      </c>
      <c r="H2139" s="10" t="s">
        <v>1969</v>
      </c>
      <c r="I2139" s="10">
        <v>0</v>
      </c>
      <c r="J2139" s="10">
        <v>0</v>
      </c>
      <c r="K2139" s="10">
        <v>0</v>
      </c>
      <c r="L2139" t="str">
        <f t="shared" si="179"/>
        <v xml:space="preserve">Dianthus </v>
      </c>
      <c r="M2139" t="str">
        <f t="shared" si="180"/>
        <v xml:space="preserve"> armeria</v>
      </c>
      <c r="N2139" t="str">
        <f t="shared" si="181"/>
        <v/>
      </c>
      <c r="O2139" t="str">
        <f t="shared" si="183"/>
        <v>Species</v>
      </c>
      <c r="P2139" t="str">
        <f t="shared" si="182"/>
        <v>L.</v>
      </c>
      <c r="Q2139" t="str">
        <f>LOOKUP(A2139,Formation!$A$2:$A$10,Formation!$B$2:$B$10)</f>
        <v>Krautsäume, Hochstaudenfluren und Gebüsche</v>
      </c>
      <c r="R2139" t="str" cm="1">
        <f t="array" ref="R2139">INDEX(Klasse!$D$2:$D$42,MATCH(1,(A2139=Klasse!$A$2:$A$42) * (Species!B2139=Klasse!$B$2:$B$42),0))</f>
        <v>Krautsäume</v>
      </c>
    </row>
    <row r="2140" spans="1:18" x14ac:dyDescent="0.3">
      <c r="A2140" s="10">
        <v>5</v>
      </c>
      <c r="B2140" s="10">
        <v>1</v>
      </c>
      <c r="C2140" s="10">
        <v>2</v>
      </c>
      <c r="E2140" t="str">
        <f>IF(C2140="",Options!$A$3,IF(D2140="",Options!$A$4,Options!$A$5))</f>
        <v>Verband</v>
      </c>
      <c r="F2140" t="str" cm="1">
        <f t="array" ref="F2140">IF(E2140=Options!$A$3,"",IF(E2140=Options!$A$4,INDEX(Verband!$E$2:$E$179,MATCH(1,(A2140=Verband!$A$2:$A$179) * (Species!B2140=Verband!$B$2:$B$179) * (Species!C2140=Verband!$C$2:$C$179),0)),IF(E2140=Options!$A$5,INDEX(Assoziation!$F$2:$F$96,MATCH(1,(A2140=Assoziation!$A$2:$A$96) * (Species!B2140=Assoziation!$B$2:$B$96) * (Species!C2140=Assoziation!$C$2:$C$96) * (Species!D2140=Assoziation!$D$2:$D$96),0)),"")))</f>
        <v>Trifolion medii</v>
      </c>
      <c r="G2140" t="str" cm="1">
        <f t="array" ref="G2140">IF(E2140=Options!$A$3,INDEX(Klasse!$D$2:$D$42,MATCH(1,(A2140=Klasse!$A$2:$A$42) * (Species!B2140=Klasse!$B$2:$B$42),0)),IF(E2140=Options!$A$4,INDEX(Verband!$F$2:$F$179,MATCH(1,(A2140=Verband!$A$2:$A$179) * (Species!B2140=Verband!$B$2:$B$179) * (Species!C2140=Verband!$C$2:$C$179),0)),IF(E2140=Options!$A$5,INDEX(Assoziation!$G$2:$G$96,MATCH(1,(A2140=Assoziation!$A$2:$A$96) * (Species!B2140=Assoziation!$B$2:$B$96) * (Species!C2140=Assoziation!$C$2:$C$96) * (Species!D2140=Assoziation!$D$2:$D$96),0)),"")))</f>
        <v>Mesophiler Krautsaum</v>
      </c>
      <c r="H2140" s="10" t="s">
        <v>1970</v>
      </c>
      <c r="I2140" s="10">
        <v>0</v>
      </c>
      <c r="J2140" s="10">
        <v>0</v>
      </c>
      <c r="K2140" s="10">
        <v>0</v>
      </c>
      <c r="L2140" t="str">
        <f t="shared" si="179"/>
        <v xml:space="preserve">Galium </v>
      </c>
      <c r="M2140" t="str">
        <f t="shared" si="180"/>
        <v xml:space="preserve"> mollugo</v>
      </c>
      <c r="N2140" t="str">
        <f t="shared" si="181"/>
        <v/>
      </c>
      <c r="O2140" t="str">
        <f t="shared" si="183"/>
        <v>Species</v>
      </c>
      <c r="P2140" t="str">
        <f t="shared" si="182"/>
        <v>L.</v>
      </c>
      <c r="Q2140" t="str">
        <f>LOOKUP(A2140,Formation!$A$2:$A$10,Formation!$B$2:$B$10)</f>
        <v>Krautsäume, Hochstaudenfluren und Gebüsche</v>
      </c>
      <c r="R2140" t="str" cm="1">
        <f t="array" ref="R2140">INDEX(Klasse!$D$2:$D$42,MATCH(1,(A2140=Klasse!$A$2:$A$42) * (Species!B2140=Klasse!$B$2:$B$42),0))</f>
        <v>Krautsäume</v>
      </c>
    </row>
    <row r="2141" spans="1:18" x14ac:dyDescent="0.3">
      <c r="A2141" s="10">
        <v>5</v>
      </c>
      <c r="B2141" s="10">
        <v>1</v>
      </c>
      <c r="C2141" s="10">
        <v>2</v>
      </c>
      <c r="E2141" t="str">
        <f>IF(C2141="",Options!$A$3,IF(D2141="",Options!$A$4,Options!$A$5))</f>
        <v>Verband</v>
      </c>
      <c r="F2141" t="str" cm="1">
        <f t="array" ref="F2141">IF(E2141=Options!$A$3,"",IF(E2141=Options!$A$4,INDEX(Verband!$E$2:$E$179,MATCH(1,(A2141=Verband!$A$2:$A$179) * (Species!B2141=Verband!$B$2:$B$179) * (Species!C2141=Verband!$C$2:$C$179),0)),IF(E2141=Options!$A$5,INDEX(Assoziation!$F$2:$F$96,MATCH(1,(A2141=Assoziation!$A$2:$A$96) * (Species!B2141=Assoziation!$B$2:$B$96) * (Species!C2141=Assoziation!$C$2:$C$96) * (Species!D2141=Assoziation!$D$2:$D$96),0)),"")))</f>
        <v>Trifolion medii</v>
      </c>
      <c r="G2141" t="str" cm="1">
        <f t="array" ref="G2141">IF(E2141=Options!$A$3,INDEX(Klasse!$D$2:$D$42,MATCH(1,(A2141=Klasse!$A$2:$A$42) * (Species!B2141=Klasse!$B$2:$B$42),0)),IF(E2141=Options!$A$4,INDEX(Verband!$F$2:$F$179,MATCH(1,(A2141=Verband!$A$2:$A$179) * (Species!B2141=Verband!$B$2:$B$179) * (Species!C2141=Verband!$C$2:$C$179),0)),IF(E2141=Options!$A$5,INDEX(Assoziation!$G$2:$G$96,MATCH(1,(A2141=Assoziation!$A$2:$A$96) * (Species!B2141=Assoziation!$B$2:$B$96) * (Species!C2141=Assoziation!$C$2:$C$96) * (Species!D2141=Assoziation!$D$2:$D$96),0)),"")))</f>
        <v>Mesophiler Krautsaum</v>
      </c>
      <c r="H2141" s="10" t="s">
        <v>1769</v>
      </c>
      <c r="I2141" s="10">
        <v>0</v>
      </c>
      <c r="J2141" s="10">
        <v>0</v>
      </c>
      <c r="K2141" s="10">
        <v>0</v>
      </c>
      <c r="L2141" t="str">
        <f t="shared" ref="L2141:L2204" si="184">IF(O2141="Genus",H2141,LEFT(H2141,FIND(" ",H2141)))</f>
        <v xml:space="preserve">Geranium </v>
      </c>
      <c r="M2141" t="str">
        <f t="shared" ref="M2141:M2204" si="185">IF(O2141="Genus","",MID(H2141,FIND(" ",H2141),FIND(" ",H2141,FIND(" ",H2141)+1)-FIND(" ",H2141)))</f>
        <v xml:space="preserve"> phaeum</v>
      </c>
      <c r="N2141" t="str">
        <f t="shared" ref="N2141:N2204" si="186">IF(O2141="Subspecies",MID(H2141,FIND("subsp. ",H2141)+7,LEN(H2141)-FIND("subsp. ",H2141)+7),"")</f>
        <v>lividum</v>
      </c>
      <c r="O2141" t="str">
        <f t="shared" si="183"/>
        <v>Subspecies</v>
      </c>
      <c r="P2141" t="str">
        <f t="shared" ref="P2141:P2204" si="187">IF(O2141="Species",RIGHT(H2141,LEN(H2141)-FIND(" ",H2141,FIND(" ",H2141)+1)),"")</f>
        <v/>
      </c>
      <c r="Q2141" t="str">
        <f>LOOKUP(A2141,Formation!$A$2:$A$10,Formation!$B$2:$B$10)</f>
        <v>Krautsäume, Hochstaudenfluren und Gebüsche</v>
      </c>
      <c r="R2141" t="str" cm="1">
        <f t="array" ref="R2141">INDEX(Klasse!$D$2:$D$42,MATCH(1,(A2141=Klasse!$A$2:$A$42) * (Species!B2141=Klasse!$B$2:$B$42),0))</f>
        <v>Krautsäume</v>
      </c>
    </row>
    <row r="2142" spans="1:18" x14ac:dyDescent="0.3">
      <c r="A2142" s="10">
        <v>5</v>
      </c>
      <c r="B2142" s="10">
        <v>1</v>
      </c>
      <c r="C2142" s="10">
        <v>2</v>
      </c>
      <c r="E2142" t="str">
        <f>IF(C2142="",Options!$A$3,IF(D2142="",Options!$A$4,Options!$A$5))</f>
        <v>Verband</v>
      </c>
      <c r="F2142" t="str" cm="1">
        <f t="array" ref="F2142">IF(E2142=Options!$A$3,"",IF(E2142=Options!$A$4,INDEX(Verband!$E$2:$E$179,MATCH(1,(A2142=Verband!$A$2:$A$179) * (Species!B2142=Verband!$B$2:$B$179) * (Species!C2142=Verband!$C$2:$C$179),0)),IF(E2142=Options!$A$5,INDEX(Assoziation!$F$2:$F$96,MATCH(1,(A2142=Assoziation!$A$2:$A$96) * (Species!B2142=Assoziation!$B$2:$B$96) * (Species!C2142=Assoziation!$C$2:$C$96) * (Species!D2142=Assoziation!$D$2:$D$96),0)),"")))</f>
        <v>Trifolion medii</v>
      </c>
      <c r="G2142" t="str" cm="1">
        <f t="array" ref="G2142">IF(E2142=Options!$A$3,INDEX(Klasse!$D$2:$D$42,MATCH(1,(A2142=Klasse!$A$2:$A$42) * (Species!B2142=Klasse!$B$2:$B$42),0)),IF(E2142=Options!$A$4,INDEX(Verband!$F$2:$F$179,MATCH(1,(A2142=Verband!$A$2:$A$179) * (Species!B2142=Verband!$B$2:$B$179) * (Species!C2142=Verband!$C$2:$C$179),0)),IF(E2142=Options!$A$5,INDEX(Assoziation!$G$2:$G$96,MATCH(1,(A2142=Assoziation!$A$2:$A$96) * (Species!B2142=Assoziation!$B$2:$B$96) * (Species!C2142=Assoziation!$C$2:$C$96) * (Species!D2142=Assoziation!$D$2:$D$96),0)),"")))</f>
        <v>Mesophiler Krautsaum</v>
      </c>
      <c r="H2142" s="10" t="s">
        <v>1971</v>
      </c>
      <c r="I2142" s="10">
        <v>0</v>
      </c>
      <c r="J2142" s="10">
        <v>0</v>
      </c>
      <c r="K2142" s="10">
        <v>0</v>
      </c>
      <c r="L2142" t="str">
        <f t="shared" si="184"/>
        <v xml:space="preserve">Holcus </v>
      </c>
      <c r="M2142" t="str">
        <f t="shared" si="185"/>
        <v xml:space="preserve"> mollis</v>
      </c>
      <c r="N2142" t="str">
        <f t="shared" si="186"/>
        <v/>
      </c>
      <c r="O2142" t="str">
        <f t="shared" si="183"/>
        <v>Species</v>
      </c>
      <c r="P2142" t="str">
        <f t="shared" si="187"/>
        <v>L.</v>
      </c>
      <c r="Q2142" t="str">
        <f>LOOKUP(A2142,Formation!$A$2:$A$10,Formation!$B$2:$B$10)</f>
        <v>Krautsäume, Hochstaudenfluren und Gebüsche</v>
      </c>
      <c r="R2142" t="str" cm="1">
        <f t="array" ref="R2142">INDEX(Klasse!$D$2:$D$42,MATCH(1,(A2142=Klasse!$A$2:$A$42) * (Species!B2142=Klasse!$B$2:$B$42),0))</f>
        <v>Krautsäume</v>
      </c>
    </row>
    <row r="2143" spans="1:18" x14ac:dyDescent="0.3">
      <c r="A2143" s="10">
        <v>5</v>
      </c>
      <c r="B2143" s="10">
        <v>1</v>
      </c>
      <c r="C2143" s="10">
        <v>2</v>
      </c>
      <c r="E2143" t="str">
        <f>IF(C2143="",Options!$A$3,IF(D2143="",Options!$A$4,Options!$A$5))</f>
        <v>Verband</v>
      </c>
      <c r="F2143" t="str" cm="1">
        <f t="array" ref="F2143">IF(E2143=Options!$A$3,"",IF(E2143=Options!$A$4,INDEX(Verband!$E$2:$E$179,MATCH(1,(A2143=Verband!$A$2:$A$179) * (Species!B2143=Verband!$B$2:$B$179) * (Species!C2143=Verband!$C$2:$C$179),0)),IF(E2143=Options!$A$5,INDEX(Assoziation!$F$2:$F$96,MATCH(1,(A2143=Assoziation!$A$2:$A$96) * (Species!B2143=Assoziation!$B$2:$B$96) * (Species!C2143=Assoziation!$C$2:$C$96) * (Species!D2143=Assoziation!$D$2:$D$96),0)),"")))</f>
        <v>Trifolion medii</v>
      </c>
      <c r="G2143" t="str" cm="1">
        <f t="array" ref="G2143">IF(E2143=Options!$A$3,INDEX(Klasse!$D$2:$D$42,MATCH(1,(A2143=Klasse!$A$2:$A$42) * (Species!B2143=Klasse!$B$2:$B$42),0)),IF(E2143=Options!$A$4,INDEX(Verband!$F$2:$F$179,MATCH(1,(A2143=Verband!$A$2:$A$179) * (Species!B2143=Verband!$B$2:$B$179) * (Species!C2143=Verband!$C$2:$C$179),0)),IF(E2143=Options!$A$5,INDEX(Assoziation!$G$2:$G$96,MATCH(1,(A2143=Assoziation!$A$2:$A$96) * (Species!B2143=Assoziation!$B$2:$B$96) * (Species!C2143=Assoziation!$C$2:$C$96) * (Species!D2143=Assoziation!$D$2:$D$96),0)),"")))</f>
        <v>Mesophiler Krautsaum</v>
      </c>
      <c r="H2143" s="10" t="s">
        <v>863</v>
      </c>
      <c r="I2143" s="10">
        <v>0</v>
      </c>
      <c r="J2143" s="10">
        <v>0</v>
      </c>
      <c r="K2143" s="10">
        <v>0</v>
      </c>
      <c r="L2143" t="str">
        <f t="shared" si="184"/>
        <v xml:space="preserve">Hypericum </v>
      </c>
      <c r="M2143" t="str">
        <f t="shared" si="185"/>
        <v xml:space="preserve"> perforatum</v>
      </c>
      <c r="N2143" t="str">
        <f t="shared" si="186"/>
        <v>perforatum</v>
      </c>
      <c r="O2143" t="str">
        <f t="shared" si="183"/>
        <v>Subspecies</v>
      </c>
      <c r="P2143" t="str">
        <f t="shared" si="187"/>
        <v/>
      </c>
      <c r="Q2143" t="str">
        <f>LOOKUP(A2143,Formation!$A$2:$A$10,Formation!$B$2:$B$10)</f>
        <v>Krautsäume, Hochstaudenfluren und Gebüsche</v>
      </c>
      <c r="R2143" t="str" cm="1">
        <f t="array" ref="R2143">INDEX(Klasse!$D$2:$D$42,MATCH(1,(A2143=Klasse!$A$2:$A$42) * (Species!B2143=Klasse!$B$2:$B$42),0))</f>
        <v>Krautsäume</v>
      </c>
    </row>
    <row r="2144" spans="1:18" x14ac:dyDescent="0.3">
      <c r="A2144" s="10">
        <v>5</v>
      </c>
      <c r="B2144" s="10">
        <v>1</v>
      </c>
      <c r="C2144" s="10">
        <v>2</v>
      </c>
      <c r="E2144" t="str">
        <f>IF(C2144="",Options!$A$3,IF(D2144="",Options!$A$4,Options!$A$5))</f>
        <v>Verband</v>
      </c>
      <c r="F2144" t="str" cm="1">
        <f t="array" ref="F2144">IF(E2144=Options!$A$3,"",IF(E2144=Options!$A$4,INDEX(Verband!$E$2:$E$179,MATCH(1,(A2144=Verband!$A$2:$A$179) * (Species!B2144=Verband!$B$2:$B$179) * (Species!C2144=Verband!$C$2:$C$179),0)),IF(E2144=Options!$A$5,INDEX(Assoziation!$F$2:$F$96,MATCH(1,(A2144=Assoziation!$A$2:$A$96) * (Species!B2144=Assoziation!$B$2:$B$96) * (Species!C2144=Assoziation!$C$2:$C$96) * (Species!D2144=Assoziation!$D$2:$D$96),0)),"")))</f>
        <v>Trifolion medii</v>
      </c>
      <c r="G2144" t="str" cm="1">
        <f t="array" ref="G2144">IF(E2144=Options!$A$3,INDEX(Klasse!$D$2:$D$42,MATCH(1,(A2144=Klasse!$A$2:$A$42) * (Species!B2144=Klasse!$B$2:$B$42),0)),IF(E2144=Options!$A$4,INDEX(Verband!$F$2:$F$179,MATCH(1,(A2144=Verband!$A$2:$A$179) * (Species!B2144=Verband!$B$2:$B$179) * (Species!C2144=Verband!$C$2:$C$179),0)),IF(E2144=Options!$A$5,INDEX(Assoziation!$G$2:$G$96,MATCH(1,(A2144=Assoziation!$A$2:$A$96) * (Species!B2144=Assoziation!$B$2:$B$96) * (Species!C2144=Assoziation!$C$2:$C$96) * (Species!D2144=Assoziation!$D$2:$D$96),0)),"")))</f>
        <v>Mesophiler Krautsaum</v>
      </c>
      <c r="H2144" s="10" t="s">
        <v>1771</v>
      </c>
      <c r="I2144" s="10">
        <v>0</v>
      </c>
      <c r="J2144" s="10">
        <v>0</v>
      </c>
      <c r="K2144" s="10">
        <v>0</v>
      </c>
      <c r="L2144" t="str">
        <f t="shared" si="184"/>
        <v xml:space="preserve">Knautia </v>
      </c>
      <c r="M2144" t="str">
        <f t="shared" si="185"/>
        <v xml:space="preserve"> dipsacifolia</v>
      </c>
      <c r="N2144" t="str">
        <f t="shared" si="186"/>
        <v>dipsacifolia</v>
      </c>
      <c r="O2144" t="str">
        <f t="shared" si="183"/>
        <v>Subspecies</v>
      </c>
      <c r="P2144" t="str">
        <f t="shared" si="187"/>
        <v/>
      </c>
      <c r="Q2144" t="str">
        <f>LOOKUP(A2144,Formation!$A$2:$A$10,Formation!$B$2:$B$10)</f>
        <v>Krautsäume, Hochstaudenfluren und Gebüsche</v>
      </c>
      <c r="R2144" t="str" cm="1">
        <f t="array" ref="R2144">INDEX(Klasse!$D$2:$D$42,MATCH(1,(A2144=Klasse!$A$2:$A$42) * (Species!B2144=Klasse!$B$2:$B$42),0))</f>
        <v>Krautsäume</v>
      </c>
    </row>
    <row r="2145" spans="1:18" x14ac:dyDescent="0.3">
      <c r="A2145" s="10">
        <v>5</v>
      </c>
      <c r="B2145" s="10">
        <v>1</v>
      </c>
      <c r="C2145" s="10">
        <v>2</v>
      </c>
      <c r="E2145" t="str">
        <f>IF(C2145="",Options!$A$3,IF(D2145="",Options!$A$4,Options!$A$5))</f>
        <v>Verband</v>
      </c>
      <c r="F2145" t="str" cm="1">
        <f t="array" ref="F2145">IF(E2145=Options!$A$3,"",IF(E2145=Options!$A$4,INDEX(Verband!$E$2:$E$179,MATCH(1,(A2145=Verband!$A$2:$A$179) * (Species!B2145=Verband!$B$2:$B$179) * (Species!C2145=Verband!$C$2:$C$179),0)),IF(E2145=Options!$A$5,INDEX(Assoziation!$F$2:$F$96,MATCH(1,(A2145=Assoziation!$A$2:$A$96) * (Species!B2145=Assoziation!$B$2:$B$96) * (Species!C2145=Assoziation!$C$2:$C$96) * (Species!D2145=Assoziation!$D$2:$D$96),0)),"")))</f>
        <v>Trifolion medii</v>
      </c>
      <c r="G2145" t="str" cm="1">
        <f t="array" ref="G2145">IF(E2145=Options!$A$3,INDEX(Klasse!$D$2:$D$42,MATCH(1,(A2145=Klasse!$A$2:$A$42) * (Species!B2145=Klasse!$B$2:$B$42),0)),IF(E2145=Options!$A$4,INDEX(Verband!$F$2:$F$179,MATCH(1,(A2145=Verband!$A$2:$A$179) * (Species!B2145=Verband!$B$2:$B$179) * (Species!C2145=Verband!$C$2:$C$179),0)),IF(E2145=Options!$A$5,INDEX(Assoziation!$G$2:$G$96,MATCH(1,(A2145=Assoziation!$A$2:$A$96) * (Species!B2145=Assoziation!$B$2:$B$96) * (Species!C2145=Assoziation!$C$2:$C$96) * (Species!D2145=Assoziation!$D$2:$D$96),0)),"")))</f>
        <v>Mesophiler Krautsaum</v>
      </c>
      <c r="H2145" s="10" t="s">
        <v>1972</v>
      </c>
      <c r="I2145" s="10">
        <v>0</v>
      </c>
      <c r="J2145" s="10">
        <v>1</v>
      </c>
      <c r="K2145" s="10">
        <v>0</v>
      </c>
      <c r="L2145" t="str">
        <f t="shared" si="184"/>
        <v xml:space="preserve">Lathyrus </v>
      </c>
      <c r="M2145" t="str">
        <f t="shared" si="185"/>
        <v xml:space="preserve"> heterophyllus</v>
      </c>
      <c r="N2145" t="str">
        <f t="shared" si="186"/>
        <v/>
      </c>
      <c r="O2145" t="str">
        <f t="shared" si="183"/>
        <v>Species</v>
      </c>
      <c r="P2145" t="str">
        <f t="shared" si="187"/>
        <v>L.</v>
      </c>
      <c r="Q2145" t="str">
        <f>LOOKUP(A2145,Formation!$A$2:$A$10,Formation!$B$2:$B$10)</f>
        <v>Krautsäume, Hochstaudenfluren und Gebüsche</v>
      </c>
      <c r="R2145" t="str" cm="1">
        <f t="array" ref="R2145">INDEX(Klasse!$D$2:$D$42,MATCH(1,(A2145=Klasse!$A$2:$A$42) * (Species!B2145=Klasse!$B$2:$B$42),0))</f>
        <v>Krautsäume</v>
      </c>
    </row>
    <row r="2146" spans="1:18" x14ac:dyDescent="0.3">
      <c r="A2146" s="10">
        <v>5</v>
      </c>
      <c r="B2146" s="10">
        <v>1</v>
      </c>
      <c r="C2146" s="10">
        <v>2</v>
      </c>
      <c r="E2146" t="str">
        <f>IF(C2146="",Options!$A$3,IF(D2146="",Options!$A$4,Options!$A$5))</f>
        <v>Verband</v>
      </c>
      <c r="F2146" t="str" cm="1">
        <f t="array" ref="F2146">IF(E2146=Options!$A$3,"",IF(E2146=Options!$A$4,INDEX(Verband!$E$2:$E$179,MATCH(1,(A2146=Verband!$A$2:$A$179) * (Species!B2146=Verband!$B$2:$B$179) * (Species!C2146=Verband!$C$2:$C$179),0)),IF(E2146=Options!$A$5,INDEX(Assoziation!$F$2:$F$96,MATCH(1,(A2146=Assoziation!$A$2:$A$96) * (Species!B2146=Assoziation!$B$2:$B$96) * (Species!C2146=Assoziation!$C$2:$C$96) * (Species!D2146=Assoziation!$D$2:$D$96),0)),"")))</f>
        <v>Trifolion medii</v>
      </c>
      <c r="G2146" t="str" cm="1">
        <f t="array" ref="G2146">IF(E2146=Options!$A$3,INDEX(Klasse!$D$2:$D$42,MATCH(1,(A2146=Klasse!$A$2:$A$42) * (Species!B2146=Klasse!$B$2:$B$42),0)),IF(E2146=Options!$A$4,INDEX(Verband!$F$2:$F$179,MATCH(1,(A2146=Verband!$A$2:$A$179) * (Species!B2146=Verband!$B$2:$B$179) * (Species!C2146=Verband!$C$2:$C$179),0)),IF(E2146=Options!$A$5,INDEX(Assoziation!$G$2:$G$96,MATCH(1,(A2146=Assoziation!$A$2:$A$96) * (Species!B2146=Assoziation!$B$2:$B$96) * (Species!C2146=Assoziation!$C$2:$C$96) * (Species!D2146=Assoziation!$D$2:$D$96),0)),"")))</f>
        <v>Mesophiler Krautsaum</v>
      </c>
      <c r="H2146" s="10" t="s">
        <v>1973</v>
      </c>
      <c r="I2146" s="10">
        <v>0</v>
      </c>
      <c r="J2146" s="10">
        <v>0</v>
      </c>
      <c r="K2146" s="10">
        <v>0</v>
      </c>
      <c r="L2146" t="str">
        <f t="shared" si="184"/>
        <v xml:space="preserve">Lathyrus </v>
      </c>
      <c r="M2146" t="str">
        <f t="shared" si="185"/>
        <v xml:space="preserve"> sylvestris</v>
      </c>
      <c r="N2146" t="str">
        <f t="shared" si="186"/>
        <v/>
      </c>
      <c r="O2146" t="str">
        <f t="shared" si="183"/>
        <v>Species</v>
      </c>
      <c r="P2146" t="str">
        <f t="shared" si="187"/>
        <v>L.</v>
      </c>
      <c r="Q2146" t="str">
        <f>LOOKUP(A2146,Formation!$A$2:$A$10,Formation!$B$2:$B$10)</f>
        <v>Krautsäume, Hochstaudenfluren und Gebüsche</v>
      </c>
      <c r="R2146" t="str" cm="1">
        <f t="array" ref="R2146">INDEX(Klasse!$D$2:$D$42,MATCH(1,(A2146=Klasse!$A$2:$A$42) * (Species!B2146=Klasse!$B$2:$B$42),0))</f>
        <v>Krautsäume</v>
      </c>
    </row>
    <row r="2147" spans="1:18" x14ac:dyDescent="0.3">
      <c r="A2147" s="10">
        <v>5</v>
      </c>
      <c r="B2147" s="10">
        <v>1</v>
      </c>
      <c r="C2147" s="10">
        <v>2</v>
      </c>
      <c r="E2147" t="str">
        <f>IF(C2147="",Options!$A$3,IF(D2147="",Options!$A$4,Options!$A$5))</f>
        <v>Verband</v>
      </c>
      <c r="F2147" t="str" cm="1">
        <f t="array" ref="F2147">IF(E2147=Options!$A$3,"",IF(E2147=Options!$A$4,INDEX(Verband!$E$2:$E$179,MATCH(1,(A2147=Verband!$A$2:$A$179) * (Species!B2147=Verband!$B$2:$B$179) * (Species!C2147=Verband!$C$2:$C$179),0)),IF(E2147=Options!$A$5,INDEX(Assoziation!$F$2:$F$96,MATCH(1,(A2147=Assoziation!$A$2:$A$96) * (Species!B2147=Assoziation!$B$2:$B$96) * (Species!C2147=Assoziation!$C$2:$C$96) * (Species!D2147=Assoziation!$D$2:$D$96),0)),"")))</f>
        <v>Trifolion medii</v>
      </c>
      <c r="G2147" t="str" cm="1">
        <f t="array" ref="G2147">IF(E2147=Options!$A$3,INDEX(Klasse!$D$2:$D$42,MATCH(1,(A2147=Klasse!$A$2:$A$42) * (Species!B2147=Klasse!$B$2:$B$42),0)),IF(E2147=Options!$A$4,INDEX(Verband!$F$2:$F$179,MATCH(1,(A2147=Verband!$A$2:$A$179) * (Species!B2147=Verband!$B$2:$B$179) * (Species!C2147=Verband!$C$2:$C$179),0)),IF(E2147=Options!$A$5,INDEX(Assoziation!$G$2:$G$96,MATCH(1,(A2147=Assoziation!$A$2:$A$96) * (Species!B2147=Assoziation!$B$2:$B$96) * (Species!C2147=Assoziation!$C$2:$C$96) * (Species!D2147=Assoziation!$D$2:$D$96),0)),"")))</f>
        <v>Mesophiler Krautsaum</v>
      </c>
      <c r="H2147" s="10" t="s">
        <v>1974</v>
      </c>
      <c r="I2147" s="10">
        <v>0</v>
      </c>
      <c r="J2147" s="10">
        <v>0</v>
      </c>
      <c r="K2147" s="10">
        <v>0</v>
      </c>
      <c r="L2147" t="str">
        <f t="shared" si="184"/>
        <v xml:space="preserve">Lithospermum </v>
      </c>
      <c r="M2147" t="str">
        <f t="shared" si="185"/>
        <v xml:space="preserve"> officinale</v>
      </c>
      <c r="N2147" t="str">
        <f t="shared" si="186"/>
        <v/>
      </c>
      <c r="O2147" t="str">
        <f t="shared" si="183"/>
        <v>Species</v>
      </c>
      <c r="P2147" t="str">
        <f t="shared" si="187"/>
        <v>L.</v>
      </c>
      <c r="Q2147" t="str">
        <f>LOOKUP(A2147,Formation!$A$2:$A$10,Formation!$B$2:$B$10)</f>
        <v>Krautsäume, Hochstaudenfluren und Gebüsche</v>
      </c>
      <c r="R2147" t="str" cm="1">
        <f t="array" ref="R2147">INDEX(Klasse!$D$2:$D$42,MATCH(1,(A2147=Klasse!$A$2:$A$42) * (Species!B2147=Klasse!$B$2:$B$42),0))</f>
        <v>Krautsäume</v>
      </c>
    </row>
    <row r="2148" spans="1:18" x14ac:dyDescent="0.3">
      <c r="A2148" s="10">
        <v>5</v>
      </c>
      <c r="B2148" s="10">
        <v>1</v>
      </c>
      <c r="C2148" s="10">
        <v>2</v>
      </c>
      <c r="E2148" t="str">
        <f>IF(C2148="",Options!$A$3,IF(D2148="",Options!$A$4,Options!$A$5))</f>
        <v>Verband</v>
      </c>
      <c r="F2148" t="str" cm="1">
        <f t="array" ref="F2148">IF(E2148=Options!$A$3,"",IF(E2148=Options!$A$4,INDEX(Verband!$E$2:$E$179,MATCH(1,(A2148=Verband!$A$2:$A$179) * (Species!B2148=Verband!$B$2:$B$179) * (Species!C2148=Verband!$C$2:$C$179),0)),IF(E2148=Options!$A$5,INDEX(Assoziation!$F$2:$F$96,MATCH(1,(A2148=Assoziation!$A$2:$A$96) * (Species!B2148=Assoziation!$B$2:$B$96) * (Species!C2148=Assoziation!$C$2:$C$96) * (Species!D2148=Assoziation!$D$2:$D$96),0)),"")))</f>
        <v>Trifolion medii</v>
      </c>
      <c r="G2148" t="str" cm="1">
        <f t="array" ref="G2148">IF(E2148=Options!$A$3,INDEX(Klasse!$D$2:$D$42,MATCH(1,(A2148=Klasse!$A$2:$A$42) * (Species!B2148=Klasse!$B$2:$B$42),0)),IF(E2148=Options!$A$4,INDEX(Verband!$F$2:$F$179,MATCH(1,(A2148=Verband!$A$2:$A$179) * (Species!B2148=Verband!$B$2:$B$179) * (Species!C2148=Verband!$C$2:$C$179),0)),IF(E2148=Options!$A$5,INDEX(Assoziation!$G$2:$G$96,MATCH(1,(A2148=Assoziation!$A$2:$A$96) * (Species!B2148=Assoziation!$B$2:$B$96) * (Species!C2148=Assoziation!$C$2:$C$96) * (Species!D2148=Assoziation!$D$2:$D$96),0)),"")))</f>
        <v>Mesophiler Krautsaum</v>
      </c>
      <c r="H2148" s="10" t="s">
        <v>1882</v>
      </c>
      <c r="I2148" s="10">
        <v>0</v>
      </c>
      <c r="J2148" s="10">
        <v>1</v>
      </c>
      <c r="K2148" s="10">
        <v>0</v>
      </c>
      <c r="L2148" t="str">
        <f t="shared" si="184"/>
        <v xml:space="preserve">Origanum </v>
      </c>
      <c r="M2148" t="str">
        <f t="shared" si="185"/>
        <v xml:space="preserve"> vulgare</v>
      </c>
      <c r="N2148" t="str">
        <f t="shared" si="186"/>
        <v/>
      </c>
      <c r="O2148" t="str">
        <f t="shared" si="183"/>
        <v>Species</v>
      </c>
      <c r="P2148" t="str">
        <f t="shared" si="187"/>
        <v>L.</v>
      </c>
      <c r="Q2148" t="str">
        <f>LOOKUP(A2148,Formation!$A$2:$A$10,Formation!$B$2:$B$10)</f>
        <v>Krautsäume, Hochstaudenfluren und Gebüsche</v>
      </c>
      <c r="R2148" t="str" cm="1">
        <f t="array" ref="R2148">INDEX(Klasse!$D$2:$D$42,MATCH(1,(A2148=Klasse!$A$2:$A$42) * (Species!B2148=Klasse!$B$2:$B$42),0))</f>
        <v>Krautsäume</v>
      </c>
    </row>
    <row r="2149" spans="1:18" x14ac:dyDescent="0.3">
      <c r="A2149" s="10">
        <v>5</v>
      </c>
      <c r="B2149" s="10">
        <v>1</v>
      </c>
      <c r="C2149" s="10">
        <v>2</v>
      </c>
      <c r="E2149" t="str">
        <f>IF(C2149="",Options!$A$3,IF(D2149="",Options!$A$4,Options!$A$5))</f>
        <v>Verband</v>
      </c>
      <c r="F2149" t="str" cm="1">
        <f t="array" ref="F2149">IF(E2149=Options!$A$3,"",IF(E2149=Options!$A$4,INDEX(Verband!$E$2:$E$179,MATCH(1,(A2149=Verband!$A$2:$A$179) * (Species!B2149=Verband!$B$2:$B$179) * (Species!C2149=Verband!$C$2:$C$179),0)),IF(E2149=Options!$A$5,INDEX(Assoziation!$F$2:$F$96,MATCH(1,(A2149=Assoziation!$A$2:$A$96) * (Species!B2149=Assoziation!$B$2:$B$96) * (Species!C2149=Assoziation!$C$2:$C$96) * (Species!D2149=Assoziation!$D$2:$D$96),0)),"")))</f>
        <v>Trifolion medii</v>
      </c>
      <c r="G2149" t="str" cm="1">
        <f t="array" ref="G2149">IF(E2149=Options!$A$3,INDEX(Klasse!$D$2:$D$42,MATCH(1,(A2149=Klasse!$A$2:$A$42) * (Species!B2149=Klasse!$B$2:$B$42),0)),IF(E2149=Options!$A$4,INDEX(Verband!$F$2:$F$179,MATCH(1,(A2149=Verband!$A$2:$A$179) * (Species!B2149=Verband!$B$2:$B$179) * (Species!C2149=Verband!$C$2:$C$179),0)),IF(E2149=Options!$A$5,INDEX(Assoziation!$G$2:$G$96,MATCH(1,(A2149=Assoziation!$A$2:$A$96) * (Species!B2149=Assoziation!$B$2:$B$96) * (Species!C2149=Assoziation!$C$2:$C$96) * (Species!D2149=Assoziation!$D$2:$D$96),0)),"")))</f>
        <v>Mesophiler Krautsaum</v>
      </c>
      <c r="H2149" s="10" t="s">
        <v>1503</v>
      </c>
      <c r="I2149" s="10">
        <v>0</v>
      </c>
      <c r="J2149" s="10">
        <v>0</v>
      </c>
      <c r="K2149" s="10">
        <v>0</v>
      </c>
      <c r="L2149" t="str">
        <f t="shared" si="184"/>
        <v xml:space="preserve">Peucedanum </v>
      </c>
      <c r="M2149" t="str">
        <f t="shared" si="185"/>
        <v xml:space="preserve"> austriacum</v>
      </c>
      <c r="N2149" t="str">
        <f t="shared" si="186"/>
        <v/>
      </c>
      <c r="O2149" t="str">
        <f t="shared" si="183"/>
        <v>Species</v>
      </c>
      <c r="P2149" t="str">
        <f t="shared" si="187"/>
        <v>(Jacq.) W. D. J. Koch</v>
      </c>
      <c r="Q2149" t="str">
        <f>LOOKUP(A2149,Formation!$A$2:$A$10,Formation!$B$2:$B$10)</f>
        <v>Krautsäume, Hochstaudenfluren und Gebüsche</v>
      </c>
      <c r="R2149" t="str" cm="1">
        <f t="array" ref="R2149">INDEX(Klasse!$D$2:$D$42,MATCH(1,(A2149=Klasse!$A$2:$A$42) * (Species!B2149=Klasse!$B$2:$B$42),0))</f>
        <v>Krautsäume</v>
      </c>
    </row>
    <row r="2150" spans="1:18" x14ac:dyDescent="0.3">
      <c r="A2150" s="10">
        <v>5</v>
      </c>
      <c r="B2150" s="10">
        <v>1</v>
      </c>
      <c r="C2150" s="10">
        <v>2</v>
      </c>
      <c r="E2150" t="str">
        <f>IF(C2150="",Options!$A$3,IF(D2150="",Options!$A$4,Options!$A$5))</f>
        <v>Verband</v>
      </c>
      <c r="F2150" t="str" cm="1">
        <f t="array" ref="F2150">IF(E2150=Options!$A$3,"",IF(E2150=Options!$A$4,INDEX(Verband!$E$2:$E$179,MATCH(1,(A2150=Verband!$A$2:$A$179) * (Species!B2150=Verband!$B$2:$B$179) * (Species!C2150=Verband!$C$2:$C$179),0)),IF(E2150=Options!$A$5,INDEX(Assoziation!$F$2:$F$96,MATCH(1,(A2150=Assoziation!$A$2:$A$96) * (Species!B2150=Assoziation!$B$2:$B$96) * (Species!C2150=Assoziation!$C$2:$C$96) * (Species!D2150=Assoziation!$D$2:$D$96),0)),"")))</f>
        <v>Trifolion medii</v>
      </c>
      <c r="G2150" t="str" cm="1">
        <f t="array" ref="G2150">IF(E2150=Options!$A$3,INDEX(Klasse!$D$2:$D$42,MATCH(1,(A2150=Klasse!$A$2:$A$42) * (Species!B2150=Klasse!$B$2:$B$42),0)),IF(E2150=Options!$A$4,INDEX(Verband!$F$2:$F$179,MATCH(1,(A2150=Verband!$A$2:$A$179) * (Species!B2150=Verband!$B$2:$B$179) * (Species!C2150=Verband!$C$2:$C$179),0)),IF(E2150=Options!$A$5,INDEX(Assoziation!$G$2:$G$96,MATCH(1,(A2150=Assoziation!$A$2:$A$96) * (Species!B2150=Assoziation!$B$2:$B$96) * (Species!C2150=Assoziation!$C$2:$C$96) * (Species!D2150=Assoziation!$D$2:$D$96),0)),"")))</f>
        <v>Mesophiler Krautsaum</v>
      </c>
      <c r="H2150" s="10" t="s">
        <v>1975</v>
      </c>
      <c r="I2150" s="10">
        <v>0</v>
      </c>
      <c r="J2150" s="10">
        <v>0</v>
      </c>
      <c r="K2150" s="10">
        <v>0</v>
      </c>
      <c r="L2150" t="str">
        <f t="shared" si="184"/>
        <v xml:space="preserve">Pleurospermum </v>
      </c>
      <c r="M2150" t="str">
        <f t="shared" si="185"/>
        <v xml:space="preserve"> austriacum</v>
      </c>
      <c r="N2150" t="str">
        <f t="shared" si="186"/>
        <v/>
      </c>
      <c r="O2150" t="str">
        <f t="shared" si="183"/>
        <v>Species</v>
      </c>
      <c r="P2150" t="str">
        <f t="shared" si="187"/>
        <v>(L.) Hoffm.</v>
      </c>
      <c r="Q2150" t="str">
        <f>LOOKUP(A2150,Formation!$A$2:$A$10,Formation!$B$2:$B$10)</f>
        <v>Krautsäume, Hochstaudenfluren und Gebüsche</v>
      </c>
      <c r="R2150" t="str" cm="1">
        <f t="array" ref="R2150">INDEX(Klasse!$D$2:$D$42,MATCH(1,(A2150=Klasse!$A$2:$A$42) * (Species!B2150=Klasse!$B$2:$B$42),0))</f>
        <v>Krautsäume</v>
      </c>
    </row>
    <row r="2151" spans="1:18" x14ac:dyDescent="0.3">
      <c r="A2151" s="10">
        <v>5</v>
      </c>
      <c r="B2151" s="10">
        <v>1</v>
      </c>
      <c r="C2151" s="10">
        <v>2</v>
      </c>
      <c r="E2151" t="str">
        <f>IF(C2151="",Options!$A$3,IF(D2151="",Options!$A$4,Options!$A$5))</f>
        <v>Verband</v>
      </c>
      <c r="F2151" t="str" cm="1">
        <f t="array" ref="F2151">IF(E2151=Options!$A$3,"",IF(E2151=Options!$A$4,INDEX(Verband!$E$2:$E$179,MATCH(1,(A2151=Verband!$A$2:$A$179) * (Species!B2151=Verband!$B$2:$B$179) * (Species!C2151=Verband!$C$2:$C$179),0)),IF(E2151=Options!$A$5,INDEX(Assoziation!$F$2:$F$96,MATCH(1,(A2151=Assoziation!$A$2:$A$96) * (Species!B2151=Assoziation!$B$2:$B$96) * (Species!C2151=Assoziation!$C$2:$C$96) * (Species!D2151=Assoziation!$D$2:$D$96),0)),"")))</f>
        <v>Trifolion medii</v>
      </c>
      <c r="G2151" t="str" cm="1">
        <f t="array" ref="G2151">IF(E2151=Options!$A$3,INDEX(Klasse!$D$2:$D$42,MATCH(1,(A2151=Klasse!$A$2:$A$42) * (Species!B2151=Klasse!$B$2:$B$42),0)),IF(E2151=Options!$A$4,INDEX(Verband!$F$2:$F$179,MATCH(1,(A2151=Verband!$A$2:$A$179) * (Species!B2151=Verband!$B$2:$B$179) * (Species!C2151=Verband!$C$2:$C$179),0)),IF(E2151=Options!$A$5,INDEX(Assoziation!$G$2:$G$96,MATCH(1,(A2151=Assoziation!$A$2:$A$96) * (Species!B2151=Assoziation!$B$2:$B$96) * (Species!C2151=Assoziation!$C$2:$C$96) * (Species!D2151=Assoziation!$D$2:$D$96),0)),"")))</f>
        <v>Mesophiler Krautsaum</v>
      </c>
      <c r="H2151" s="10" t="s">
        <v>1976</v>
      </c>
      <c r="I2151" s="10">
        <v>0</v>
      </c>
      <c r="J2151" s="10">
        <v>0</v>
      </c>
      <c r="K2151" s="10">
        <v>0</v>
      </c>
      <c r="L2151" t="str">
        <f t="shared" si="184"/>
        <v xml:space="preserve">Potentilla </v>
      </c>
      <c r="M2151" t="str">
        <f t="shared" si="185"/>
        <v xml:space="preserve"> sterilis</v>
      </c>
      <c r="N2151" t="str">
        <f t="shared" si="186"/>
        <v/>
      </c>
      <c r="O2151" t="str">
        <f t="shared" si="183"/>
        <v>Species</v>
      </c>
      <c r="P2151" t="str">
        <f t="shared" si="187"/>
        <v>(L.) Garcke</v>
      </c>
      <c r="Q2151" t="str">
        <f>LOOKUP(A2151,Formation!$A$2:$A$10,Formation!$B$2:$B$10)</f>
        <v>Krautsäume, Hochstaudenfluren und Gebüsche</v>
      </c>
      <c r="R2151" t="str" cm="1">
        <f t="array" ref="R2151">INDEX(Klasse!$D$2:$D$42,MATCH(1,(A2151=Klasse!$A$2:$A$42) * (Species!B2151=Klasse!$B$2:$B$42),0))</f>
        <v>Krautsäume</v>
      </c>
    </row>
    <row r="2152" spans="1:18" x14ac:dyDescent="0.3">
      <c r="A2152" s="10">
        <v>5</v>
      </c>
      <c r="B2152" s="10">
        <v>1</v>
      </c>
      <c r="C2152" s="10">
        <v>2</v>
      </c>
      <c r="E2152" t="str">
        <f>IF(C2152="",Options!$A$3,IF(D2152="",Options!$A$4,Options!$A$5))</f>
        <v>Verband</v>
      </c>
      <c r="F2152" t="str" cm="1">
        <f t="array" ref="F2152">IF(E2152=Options!$A$3,"",IF(E2152=Options!$A$4,INDEX(Verband!$E$2:$E$179,MATCH(1,(A2152=Verband!$A$2:$A$179) * (Species!B2152=Verband!$B$2:$B$179) * (Species!C2152=Verband!$C$2:$C$179),0)),IF(E2152=Options!$A$5,INDEX(Assoziation!$F$2:$F$96,MATCH(1,(A2152=Assoziation!$A$2:$A$96) * (Species!B2152=Assoziation!$B$2:$B$96) * (Species!C2152=Assoziation!$C$2:$C$96) * (Species!D2152=Assoziation!$D$2:$D$96),0)),"")))</f>
        <v>Trifolion medii</v>
      </c>
      <c r="G2152" t="str" cm="1">
        <f t="array" ref="G2152">IF(E2152=Options!$A$3,INDEX(Klasse!$D$2:$D$42,MATCH(1,(A2152=Klasse!$A$2:$A$42) * (Species!B2152=Klasse!$B$2:$B$42),0)),IF(E2152=Options!$A$4,INDEX(Verband!$F$2:$F$179,MATCH(1,(A2152=Verband!$A$2:$A$179) * (Species!B2152=Verband!$B$2:$B$179) * (Species!C2152=Verband!$C$2:$C$179),0)),IF(E2152=Options!$A$5,INDEX(Assoziation!$G$2:$G$96,MATCH(1,(A2152=Assoziation!$A$2:$A$96) * (Species!B2152=Assoziation!$B$2:$B$96) * (Species!C2152=Assoziation!$C$2:$C$96) * (Species!D2152=Assoziation!$D$2:$D$96),0)),"")))</f>
        <v>Mesophiler Krautsaum</v>
      </c>
      <c r="H2152" s="10" t="s">
        <v>1977</v>
      </c>
      <c r="I2152" s="10">
        <v>0</v>
      </c>
      <c r="J2152" s="10">
        <v>0</v>
      </c>
      <c r="K2152" s="10">
        <v>0</v>
      </c>
      <c r="L2152" t="str">
        <f t="shared" si="184"/>
        <v xml:space="preserve">Pulmonaria </v>
      </c>
      <c r="M2152" t="str">
        <f t="shared" si="185"/>
        <v xml:space="preserve"> australis</v>
      </c>
      <c r="N2152" t="str">
        <f t="shared" si="186"/>
        <v/>
      </c>
      <c r="O2152" t="str">
        <f t="shared" si="183"/>
        <v>Species</v>
      </c>
      <c r="P2152" t="str">
        <f t="shared" si="187"/>
        <v>(Murr) W. Sauer</v>
      </c>
      <c r="Q2152" t="str">
        <f>LOOKUP(A2152,Formation!$A$2:$A$10,Formation!$B$2:$B$10)</f>
        <v>Krautsäume, Hochstaudenfluren und Gebüsche</v>
      </c>
      <c r="R2152" t="str" cm="1">
        <f t="array" ref="R2152">INDEX(Klasse!$D$2:$D$42,MATCH(1,(A2152=Klasse!$A$2:$A$42) * (Species!B2152=Klasse!$B$2:$B$42),0))</f>
        <v>Krautsäume</v>
      </c>
    </row>
    <row r="2153" spans="1:18" x14ac:dyDescent="0.3">
      <c r="A2153" s="10">
        <v>5</v>
      </c>
      <c r="B2153" s="10">
        <v>1</v>
      </c>
      <c r="C2153" s="10">
        <v>2</v>
      </c>
      <c r="E2153" t="str">
        <f>IF(C2153="",Options!$A$3,IF(D2153="",Options!$A$4,Options!$A$5))</f>
        <v>Verband</v>
      </c>
      <c r="F2153" t="str" cm="1">
        <f t="array" ref="F2153">IF(E2153=Options!$A$3,"",IF(E2153=Options!$A$4,INDEX(Verband!$E$2:$E$179,MATCH(1,(A2153=Verband!$A$2:$A$179) * (Species!B2153=Verband!$B$2:$B$179) * (Species!C2153=Verband!$C$2:$C$179),0)),IF(E2153=Options!$A$5,INDEX(Assoziation!$F$2:$F$96,MATCH(1,(A2153=Assoziation!$A$2:$A$96) * (Species!B2153=Assoziation!$B$2:$B$96) * (Species!C2153=Assoziation!$C$2:$C$96) * (Species!D2153=Assoziation!$D$2:$D$96),0)),"")))</f>
        <v>Trifolion medii</v>
      </c>
      <c r="G2153" t="str" cm="1">
        <f t="array" ref="G2153">IF(E2153=Options!$A$3,INDEX(Klasse!$D$2:$D$42,MATCH(1,(A2153=Klasse!$A$2:$A$42) * (Species!B2153=Klasse!$B$2:$B$42),0)),IF(E2153=Options!$A$4,INDEX(Verband!$F$2:$F$179,MATCH(1,(A2153=Verband!$A$2:$A$179) * (Species!B2153=Verband!$B$2:$B$179) * (Species!C2153=Verband!$C$2:$C$179),0)),IF(E2153=Options!$A$5,INDEX(Assoziation!$G$2:$G$96,MATCH(1,(A2153=Assoziation!$A$2:$A$96) * (Species!B2153=Assoziation!$B$2:$B$96) * (Species!C2153=Assoziation!$C$2:$C$96) * (Species!D2153=Assoziation!$D$2:$D$96),0)),"")))</f>
        <v>Mesophiler Krautsaum</v>
      </c>
      <c r="H2153" s="10" t="s">
        <v>1884</v>
      </c>
      <c r="I2153" s="10">
        <v>0</v>
      </c>
      <c r="J2153" s="10">
        <v>1</v>
      </c>
      <c r="K2153" s="10">
        <v>0</v>
      </c>
      <c r="L2153" t="str">
        <f t="shared" si="184"/>
        <v xml:space="preserve">Securigera </v>
      </c>
      <c r="M2153" t="str">
        <f t="shared" si="185"/>
        <v xml:space="preserve"> varia</v>
      </c>
      <c r="N2153" t="str">
        <f t="shared" si="186"/>
        <v/>
      </c>
      <c r="O2153" t="str">
        <f t="shared" si="183"/>
        <v>Species</v>
      </c>
      <c r="P2153" t="str">
        <f t="shared" si="187"/>
        <v>(L.) Lassen</v>
      </c>
      <c r="Q2153" t="str">
        <f>LOOKUP(A2153,Formation!$A$2:$A$10,Formation!$B$2:$B$10)</f>
        <v>Krautsäume, Hochstaudenfluren und Gebüsche</v>
      </c>
      <c r="R2153" t="str" cm="1">
        <f t="array" ref="R2153">INDEX(Klasse!$D$2:$D$42,MATCH(1,(A2153=Klasse!$A$2:$A$42) * (Species!B2153=Klasse!$B$2:$B$42),0))</f>
        <v>Krautsäume</v>
      </c>
    </row>
    <row r="2154" spans="1:18" x14ac:dyDescent="0.3">
      <c r="A2154" s="10">
        <v>5</v>
      </c>
      <c r="B2154" s="10">
        <v>1</v>
      </c>
      <c r="C2154" s="10">
        <v>2</v>
      </c>
      <c r="E2154" t="str">
        <f>IF(C2154="",Options!$A$3,IF(D2154="",Options!$A$4,Options!$A$5))</f>
        <v>Verband</v>
      </c>
      <c r="F2154" t="str" cm="1">
        <f t="array" ref="F2154">IF(E2154=Options!$A$3,"",IF(E2154=Options!$A$4,INDEX(Verband!$E$2:$E$179,MATCH(1,(A2154=Verband!$A$2:$A$179) * (Species!B2154=Verband!$B$2:$B$179) * (Species!C2154=Verband!$C$2:$C$179),0)),IF(E2154=Options!$A$5,INDEX(Assoziation!$F$2:$F$96,MATCH(1,(A2154=Assoziation!$A$2:$A$96) * (Species!B2154=Assoziation!$B$2:$B$96) * (Species!C2154=Assoziation!$C$2:$C$96) * (Species!D2154=Assoziation!$D$2:$D$96),0)),"")))</f>
        <v>Trifolion medii</v>
      </c>
      <c r="G2154" t="str" cm="1">
        <f t="array" ref="G2154">IF(E2154=Options!$A$3,INDEX(Klasse!$D$2:$D$42,MATCH(1,(A2154=Klasse!$A$2:$A$42) * (Species!B2154=Klasse!$B$2:$B$42),0)),IF(E2154=Options!$A$4,INDEX(Verband!$F$2:$F$179,MATCH(1,(A2154=Verband!$A$2:$A$179) * (Species!B2154=Verband!$B$2:$B$179) * (Species!C2154=Verband!$C$2:$C$179),0)),IF(E2154=Options!$A$5,INDEX(Assoziation!$G$2:$G$96,MATCH(1,(A2154=Assoziation!$A$2:$A$96) * (Species!B2154=Assoziation!$B$2:$B$96) * (Species!C2154=Assoziation!$C$2:$C$96) * (Species!D2154=Assoziation!$D$2:$D$96),0)),"")))</f>
        <v>Mesophiler Krautsaum</v>
      </c>
      <c r="H2154" s="10" t="s">
        <v>1978</v>
      </c>
      <c r="I2154" s="10">
        <v>0</v>
      </c>
      <c r="J2154" s="10">
        <v>0</v>
      </c>
      <c r="K2154" s="10">
        <v>0</v>
      </c>
      <c r="L2154" t="str">
        <f t="shared" si="184"/>
        <v xml:space="preserve">Valeriana </v>
      </c>
      <c r="M2154" t="str">
        <f t="shared" si="185"/>
        <v xml:space="preserve"> wallrothii</v>
      </c>
      <c r="N2154" t="str">
        <f t="shared" si="186"/>
        <v/>
      </c>
      <c r="O2154" t="str">
        <f t="shared" si="183"/>
        <v>Species</v>
      </c>
      <c r="P2154" t="str">
        <f t="shared" si="187"/>
        <v>Kreyer</v>
      </c>
      <c r="Q2154" t="str">
        <f>LOOKUP(A2154,Formation!$A$2:$A$10,Formation!$B$2:$B$10)</f>
        <v>Krautsäume, Hochstaudenfluren und Gebüsche</v>
      </c>
      <c r="R2154" t="str" cm="1">
        <f t="array" ref="R2154">INDEX(Klasse!$D$2:$D$42,MATCH(1,(A2154=Klasse!$A$2:$A$42) * (Species!B2154=Klasse!$B$2:$B$42),0))</f>
        <v>Krautsäume</v>
      </c>
    </row>
    <row r="2155" spans="1:18" x14ac:dyDescent="0.3">
      <c r="A2155" s="10">
        <v>5</v>
      </c>
      <c r="B2155" s="10">
        <v>1</v>
      </c>
      <c r="C2155" s="10">
        <v>2</v>
      </c>
      <c r="E2155" t="str">
        <f>IF(C2155="",Options!$A$3,IF(D2155="",Options!$A$4,Options!$A$5))</f>
        <v>Verband</v>
      </c>
      <c r="F2155" t="str" cm="1">
        <f t="array" ref="F2155">IF(E2155=Options!$A$3,"",IF(E2155=Options!$A$4,INDEX(Verband!$E$2:$E$179,MATCH(1,(A2155=Verband!$A$2:$A$179) * (Species!B2155=Verband!$B$2:$B$179) * (Species!C2155=Verband!$C$2:$C$179),0)),IF(E2155=Options!$A$5,INDEX(Assoziation!$F$2:$F$96,MATCH(1,(A2155=Assoziation!$A$2:$A$96) * (Species!B2155=Assoziation!$B$2:$B$96) * (Species!C2155=Assoziation!$C$2:$C$96) * (Species!D2155=Assoziation!$D$2:$D$96),0)),"")))</f>
        <v>Trifolion medii</v>
      </c>
      <c r="G2155" t="str" cm="1">
        <f t="array" ref="G2155">IF(E2155=Options!$A$3,INDEX(Klasse!$D$2:$D$42,MATCH(1,(A2155=Klasse!$A$2:$A$42) * (Species!B2155=Klasse!$B$2:$B$42),0)),IF(E2155=Options!$A$4,INDEX(Verband!$F$2:$F$179,MATCH(1,(A2155=Verband!$A$2:$A$179) * (Species!B2155=Verband!$B$2:$B$179) * (Species!C2155=Verband!$C$2:$C$179),0)),IF(E2155=Options!$A$5,INDEX(Assoziation!$G$2:$G$96,MATCH(1,(A2155=Assoziation!$A$2:$A$96) * (Species!B2155=Assoziation!$B$2:$B$96) * (Species!C2155=Assoziation!$C$2:$C$96) * (Species!D2155=Assoziation!$D$2:$D$96),0)),"")))</f>
        <v>Mesophiler Krautsaum</v>
      </c>
      <c r="H2155" s="10" t="s">
        <v>1723</v>
      </c>
      <c r="I2155" s="10">
        <v>0</v>
      </c>
      <c r="J2155" s="10">
        <v>0</v>
      </c>
      <c r="K2155" s="10">
        <v>0</v>
      </c>
      <c r="L2155" t="str">
        <f t="shared" si="184"/>
        <v xml:space="preserve">Veronica </v>
      </c>
      <c r="M2155" t="str">
        <f t="shared" si="185"/>
        <v xml:space="preserve"> chamaedrys</v>
      </c>
      <c r="N2155" t="str">
        <f t="shared" si="186"/>
        <v/>
      </c>
      <c r="O2155" t="str">
        <f t="shared" si="183"/>
        <v>Species</v>
      </c>
      <c r="P2155" t="str">
        <f t="shared" si="187"/>
        <v>L.</v>
      </c>
      <c r="Q2155" t="str">
        <f>LOOKUP(A2155,Formation!$A$2:$A$10,Formation!$B$2:$B$10)</f>
        <v>Krautsäume, Hochstaudenfluren und Gebüsche</v>
      </c>
      <c r="R2155" t="str" cm="1">
        <f t="array" ref="R2155">INDEX(Klasse!$D$2:$D$42,MATCH(1,(A2155=Klasse!$A$2:$A$42) * (Species!B2155=Klasse!$B$2:$B$42),0))</f>
        <v>Krautsäume</v>
      </c>
    </row>
    <row r="2156" spans="1:18" x14ac:dyDescent="0.3">
      <c r="A2156" s="10">
        <v>5</v>
      </c>
      <c r="B2156" s="10">
        <v>1</v>
      </c>
      <c r="C2156" s="10">
        <v>2</v>
      </c>
      <c r="E2156" t="str">
        <f>IF(C2156="",Options!$A$3,IF(D2156="",Options!$A$4,Options!$A$5))</f>
        <v>Verband</v>
      </c>
      <c r="F2156" t="str" cm="1">
        <f t="array" ref="F2156">IF(E2156=Options!$A$3,"",IF(E2156=Options!$A$4,INDEX(Verband!$E$2:$E$179,MATCH(1,(A2156=Verband!$A$2:$A$179) * (Species!B2156=Verband!$B$2:$B$179) * (Species!C2156=Verband!$C$2:$C$179),0)),IF(E2156=Options!$A$5,INDEX(Assoziation!$F$2:$F$96,MATCH(1,(A2156=Assoziation!$A$2:$A$96) * (Species!B2156=Assoziation!$B$2:$B$96) * (Species!C2156=Assoziation!$C$2:$C$96) * (Species!D2156=Assoziation!$D$2:$D$96),0)),"")))</f>
        <v>Trifolion medii</v>
      </c>
      <c r="G2156" t="str" cm="1">
        <f t="array" ref="G2156">IF(E2156=Options!$A$3,INDEX(Klasse!$D$2:$D$42,MATCH(1,(A2156=Klasse!$A$2:$A$42) * (Species!B2156=Klasse!$B$2:$B$42),0)),IF(E2156=Options!$A$4,INDEX(Verband!$F$2:$F$179,MATCH(1,(A2156=Verband!$A$2:$A$179) * (Species!B2156=Verband!$B$2:$B$179) * (Species!C2156=Verband!$C$2:$C$179),0)),IF(E2156=Options!$A$5,INDEX(Assoziation!$G$2:$G$96,MATCH(1,(A2156=Assoziation!$A$2:$A$96) * (Species!B2156=Assoziation!$B$2:$B$96) * (Species!C2156=Assoziation!$C$2:$C$96) * (Species!D2156=Assoziation!$D$2:$D$96),0)),"")))</f>
        <v>Mesophiler Krautsaum</v>
      </c>
      <c r="H2156" s="10" t="s">
        <v>1948</v>
      </c>
      <c r="I2156" s="10">
        <v>0</v>
      </c>
      <c r="J2156" s="10">
        <v>0</v>
      </c>
      <c r="K2156" s="10">
        <v>0</v>
      </c>
      <c r="L2156" t="str">
        <f t="shared" si="184"/>
        <v xml:space="preserve">Viola </v>
      </c>
      <c r="M2156" t="str">
        <f t="shared" si="185"/>
        <v xml:space="preserve"> hirta</v>
      </c>
      <c r="N2156" t="str">
        <f t="shared" si="186"/>
        <v/>
      </c>
      <c r="O2156" t="str">
        <f t="shared" si="183"/>
        <v>Species</v>
      </c>
      <c r="P2156" t="str">
        <f t="shared" si="187"/>
        <v>L.</v>
      </c>
      <c r="Q2156" t="str">
        <f>LOOKUP(A2156,Formation!$A$2:$A$10,Formation!$B$2:$B$10)</f>
        <v>Krautsäume, Hochstaudenfluren und Gebüsche</v>
      </c>
      <c r="R2156" t="str" cm="1">
        <f t="array" ref="R2156">INDEX(Klasse!$D$2:$D$42,MATCH(1,(A2156=Klasse!$A$2:$A$42) * (Species!B2156=Klasse!$B$2:$B$42),0))</f>
        <v>Krautsäume</v>
      </c>
    </row>
    <row r="2157" spans="1:18" x14ac:dyDescent="0.3">
      <c r="A2157" s="10">
        <v>5</v>
      </c>
      <c r="B2157" s="10">
        <v>1</v>
      </c>
      <c r="C2157" s="10">
        <v>3</v>
      </c>
      <c r="E2157" t="str">
        <f>IF(C2157="",Options!$A$3,IF(D2157="",Options!$A$4,Options!$A$5))</f>
        <v>Verband</v>
      </c>
      <c r="F2157" t="str" cm="1">
        <f t="array" ref="F2157">IF(E2157=Options!$A$3,"",IF(E2157=Options!$A$4,INDEX(Verband!$E$2:$E$179,MATCH(1,(A2157=Verband!$A$2:$A$179) * (Species!B2157=Verband!$B$2:$B$179) * (Species!C2157=Verband!$C$2:$C$179),0)),IF(E2157=Options!$A$5,INDEX(Assoziation!$F$2:$F$96,MATCH(1,(A2157=Assoziation!$A$2:$A$96) * (Species!B2157=Assoziation!$B$2:$B$96) * (Species!C2157=Assoziation!$C$2:$C$96) * (Species!D2157=Assoziation!$D$2:$D$96),0)),"")))</f>
        <v>Convolvulion</v>
      </c>
      <c r="G2157" t="str" cm="1">
        <f t="array" ref="G2157">IF(E2157=Options!$A$3,INDEX(Klasse!$D$2:$D$42,MATCH(1,(A2157=Klasse!$A$2:$A$42) * (Species!B2157=Klasse!$B$2:$B$42),0)),IF(E2157=Options!$A$4,INDEX(Verband!$F$2:$F$179,MATCH(1,(A2157=Verband!$A$2:$A$179) * (Species!B2157=Verband!$B$2:$B$179) * (Species!C2157=Verband!$C$2:$C$179),0)),IF(E2157=Options!$A$5,INDEX(Assoziation!$G$2:$G$96,MATCH(1,(A2157=Assoziation!$A$2:$A$96) * (Species!B2157=Assoziation!$B$2:$B$96) * (Species!C2157=Assoziation!$C$2:$C$96) * (Species!D2157=Assoziation!$D$2:$D$96),0)),"")))</f>
        <v>Feuchter Krautsaum (Tieflagen)</v>
      </c>
      <c r="H2157" s="10" t="s">
        <v>512</v>
      </c>
      <c r="I2157" s="10">
        <v>1</v>
      </c>
      <c r="J2157" s="10">
        <v>0</v>
      </c>
      <c r="K2157" s="10">
        <v>1</v>
      </c>
      <c r="L2157" t="str">
        <f t="shared" si="184"/>
        <v xml:space="preserve">Aster </v>
      </c>
      <c r="M2157" t="str">
        <f t="shared" si="185"/>
        <v xml:space="preserve"> novi-belgii</v>
      </c>
      <c r="N2157" t="str">
        <f t="shared" si="186"/>
        <v/>
      </c>
      <c r="O2157" t="str">
        <f t="shared" si="183"/>
        <v>Species</v>
      </c>
      <c r="P2157" t="str">
        <f t="shared" si="187"/>
        <v>L.</v>
      </c>
      <c r="Q2157" t="str">
        <f>LOOKUP(A2157,Formation!$A$2:$A$10,Formation!$B$2:$B$10)</f>
        <v>Krautsäume, Hochstaudenfluren und Gebüsche</v>
      </c>
      <c r="R2157" t="str" cm="1">
        <f t="array" ref="R2157">INDEX(Klasse!$D$2:$D$42,MATCH(1,(A2157=Klasse!$A$2:$A$42) * (Species!B2157=Klasse!$B$2:$B$42),0))</f>
        <v>Krautsäume</v>
      </c>
    </row>
    <row r="2158" spans="1:18" x14ac:dyDescent="0.3">
      <c r="A2158" s="10">
        <v>5</v>
      </c>
      <c r="B2158" s="10">
        <v>1</v>
      </c>
      <c r="C2158" s="10">
        <v>3</v>
      </c>
      <c r="E2158" t="str">
        <f>IF(C2158="",Options!$A$3,IF(D2158="",Options!$A$4,Options!$A$5))</f>
        <v>Verband</v>
      </c>
      <c r="F2158" t="str" cm="1">
        <f t="array" ref="F2158">IF(E2158=Options!$A$3,"",IF(E2158=Options!$A$4,INDEX(Verband!$E$2:$E$179,MATCH(1,(A2158=Verband!$A$2:$A$179) * (Species!B2158=Verband!$B$2:$B$179) * (Species!C2158=Verband!$C$2:$C$179),0)),IF(E2158=Options!$A$5,INDEX(Assoziation!$F$2:$F$96,MATCH(1,(A2158=Assoziation!$A$2:$A$96) * (Species!B2158=Assoziation!$B$2:$B$96) * (Species!C2158=Assoziation!$C$2:$C$96) * (Species!D2158=Assoziation!$D$2:$D$96),0)),"")))</f>
        <v>Convolvulion</v>
      </c>
      <c r="G2158" t="str" cm="1">
        <f t="array" ref="G2158">IF(E2158=Options!$A$3,INDEX(Klasse!$D$2:$D$42,MATCH(1,(A2158=Klasse!$A$2:$A$42) * (Species!B2158=Klasse!$B$2:$B$42),0)),IF(E2158=Options!$A$4,INDEX(Verband!$F$2:$F$179,MATCH(1,(A2158=Verband!$A$2:$A$179) * (Species!B2158=Verband!$B$2:$B$179) * (Species!C2158=Verband!$C$2:$C$179),0)),IF(E2158=Options!$A$5,INDEX(Assoziation!$G$2:$G$96,MATCH(1,(A2158=Assoziation!$A$2:$A$96) * (Species!B2158=Assoziation!$B$2:$B$96) * (Species!C2158=Assoziation!$C$2:$C$96) * (Species!D2158=Assoziation!$D$2:$D$96),0)),"")))</f>
        <v>Feuchter Krautsaum (Tieflagen)</v>
      </c>
      <c r="H2158" s="10" t="s">
        <v>1981</v>
      </c>
      <c r="I2158" s="10">
        <v>1</v>
      </c>
      <c r="J2158" s="10">
        <v>0</v>
      </c>
      <c r="K2158" s="10">
        <v>0</v>
      </c>
      <c r="L2158" t="str">
        <f t="shared" si="184"/>
        <v xml:space="preserve">Calystegia </v>
      </c>
      <c r="M2158" t="str">
        <f t="shared" si="185"/>
        <v xml:space="preserve"> silvatica</v>
      </c>
      <c r="N2158" t="str">
        <f t="shared" si="186"/>
        <v/>
      </c>
      <c r="O2158" t="str">
        <f t="shared" si="183"/>
        <v>Species</v>
      </c>
      <c r="P2158" t="str">
        <f t="shared" si="187"/>
        <v>(Kit.) Griseb.</v>
      </c>
      <c r="Q2158" t="str">
        <f>LOOKUP(A2158,Formation!$A$2:$A$10,Formation!$B$2:$B$10)</f>
        <v>Krautsäume, Hochstaudenfluren und Gebüsche</v>
      </c>
      <c r="R2158" t="str" cm="1">
        <f t="array" ref="R2158">INDEX(Klasse!$D$2:$D$42,MATCH(1,(A2158=Klasse!$A$2:$A$42) * (Species!B2158=Klasse!$B$2:$B$42),0))</f>
        <v>Krautsäume</v>
      </c>
    </row>
    <row r="2159" spans="1:18" x14ac:dyDescent="0.3">
      <c r="A2159" s="10">
        <v>5</v>
      </c>
      <c r="B2159" s="10">
        <v>1</v>
      </c>
      <c r="C2159" s="10">
        <v>3</v>
      </c>
      <c r="E2159" t="str">
        <f>IF(C2159="",Options!$A$3,IF(D2159="",Options!$A$4,Options!$A$5))</f>
        <v>Verband</v>
      </c>
      <c r="F2159" t="str" cm="1">
        <f t="array" ref="F2159">IF(E2159=Options!$A$3,"",IF(E2159=Options!$A$4,INDEX(Verband!$E$2:$E$179,MATCH(1,(A2159=Verband!$A$2:$A$179) * (Species!B2159=Verband!$B$2:$B$179) * (Species!C2159=Verband!$C$2:$C$179),0)),IF(E2159=Options!$A$5,INDEX(Assoziation!$F$2:$F$96,MATCH(1,(A2159=Assoziation!$A$2:$A$96) * (Species!B2159=Assoziation!$B$2:$B$96) * (Species!C2159=Assoziation!$C$2:$C$96) * (Species!D2159=Assoziation!$D$2:$D$96),0)),"")))</f>
        <v>Convolvulion</v>
      </c>
      <c r="G2159" t="str" cm="1">
        <f t="array" ref="G2159">IF(E2159=Options!$A$3,INDEX(Klasse!$D$2:$D$42,MATCH(1,(A2159=Klasse!$A$2:$A$42) * (Species!B2159=Klasse!$B$2:$B$42),0)),IF(E2159=Options!$A$4,INDEX(Verband!$F$2:$F$179,MATCH(1,(A2159=Verband!$A$2:$A$179) * (Species!B2159=Verband!$B$2:$B$179) * (Species!C2159=Verband!$C$2:$C$179),0)),IF(E2159=Options!$A$5,INDEX(Assoziation!$G$2:$G$96,MATCH(1,(A2159=Assoziation!$A$2:$A$96) * (Species!B2159=Assoziation!$B$2:$B$96) * (Species!C2159=Assoziation!$C$2:$C$96) * (Species!D2159=Assoziation!$D$2:$D$96),0)),"")))</f>
        <v>Feuchter Krautsaum (Tieflagen)</v>
      </c>
      <c r="H2159" s="10" t="s">
        <v>1982</v>
      </c>
      <c r="I2159" s="10">
        <v>1</v>
      </c>
      <c r="J2159" s="10">
        <v>0</v>
      </c>
      <c r="K2159" s="10">
        <v>0</v>
      </c>
      <c r="L2159" t="str">
        <f t="shared" si="184"/>
        <v xml:space="preserve">Cucubalus </v>
      </c>
      <c r="M2159" t="str">
        <f t="shared" si="185"/>
        <v xml:space="preserve"> baccifer</v>
      </c>
      <c r="N2159" t="str">
        <f t="shared" si="186"/>
        <v/>
      </c>
      <c r="O2159" t="str">
        <f t="shared" si="183"/>
        <v>Species</v>
      </c>
      <c r="P2159" t="str">
        <f t="shared" si="187"/>
        <v>L.</v>
      </c>
      <c r="Q2159" t="str">
        <f>LOOKUP(A2159,Formation!$A$2:$A$10,Formation!$B$2:$B$10)</f>
        <v>Krautsäume, Hochstaudenfluren und Gebüsche</v>
      </c>
      <c r="R2159" t="str" cm="1">
        <f t="array" ref="R2159">INDEX(Klasse!$D$2:$D$42,MATCH(1,(A2159=Klasse!$A$2:$A$42) * (Species!B2159=Klasse!$B$2:$B$42),0))</f>
        <v>Krautsäume</v>
      </c>
    </row>
    <row r="2160" spans="1:18" x14ac:dyDescent="0.3">
      <c r="A2160" s="10">
        <v>5</v>
      </c>
      <c r="B2160" s="10">
        <v>1</v>
      </c>
      <c r="C2160" s="10">
        <v>3</v>
      </c>
      <c r="E2160" t="str">
        <f>IF(C2160="",Options!$A$3,IF(D2160="",Options!$A$4,Options!$A$5))</f>
        <v>Verband</v>
      </c>
      <c r="F2160" t="str" cm="1">
        <f t="array" ref="F2160">IF(E2160=Options!$A$3,"",IF(E2160=Options!$A$4,INDEX(Verband!$E$2:$E$179,MATCH(1,(A2160=Verband!$A$2:$A$179) * (Species!B2160=Verband!$B$2:$B$179) * (Species!C2160=Verband!$C$2:$C$179),0)),IF(E2160=Options!$A$5,INDEX(Assoziation!$F$2:$F$96,MATCH(1,(A2160=Assoziation!$A$2:$A$96) * (Species!B2160=Assoziation!$B$2:$B$96) * (Species!C2160=Assoziation!$C$2:$C$96) * (Species!D2160=Assoziation!$D$2:$D$96),0)),"")))</f>
        <v>Convolvulion</v>
      </c>
      <c r="G2160" t="str" cm="1">
        <f t="array" ref="G2160">IF(E2160=Options!$A$3,INDEX(Klasse!$D$2:$D$42,MATCH(1,(A2160=Klasse!$A$2:$A$42) * (Species!B2160=Klasse!$B$2:$B$42),0)),IF(E2160=Options!$A$4,INDEX(Verband!$F$2:$F$179,MATCH(1,(A2160=Verband!$A$2:$A$179) * (Species!B2160=Verband!$B$2:$B$179) * (Species!C2160=Verband!$C$2:$C$179),0)),IF(E2160=Options!$A$5,INDEX(Assoziation!$G$2:$G$96,MATCH(1,(A2160=Assoziation!$A$2:$A$96) * (Species!B2160=Assoziation!$B$2:$B$96) * (Species!C2160=Assoziation!$C$2:$C$96) * (Species!D2160=Assoziation!$D$2:$D$96),0)),"")))</f>
        <v>Feuchter Krautsaum (Tieflagen)</v>
      </c>
      <c r="H2160" s="10" t="s">
        <v>1983</v>
      </c>
      <c r="I2160" s="10">
        <v>1</v>
      </c>
      <c r="J2160" s="10">
        <v>0</v>
      </c>
      <c r="K2160" s="10">
        <v>0</v>
      </c>
      <c r="L2160" t="str">
        <f t="shared" si="184"/>
        <v xml:space="preserve">Cuscuta </v>
      </c>
      <c r="M2160" t="str">
        <f t="shared" si="185"/>
        <v xml:space="preserve"> europaea</v>
      </c>
      <c r="N2160" t="str">
        <f t="shared" si="186"/>
        <v/>
      </c>
      <c r="O2160" t="str">
        <f t="shared" si="183"/>
        <v>Species</v>
      </c>
      <c r="P2160" t="str">
        <f t="shared" si="187"/>
        <v>L.</v>
      </c>
      <c r="Q2160" t="str">
        <f>LOOKUP(A2160,Formation!$A$2:$A$10,Formation!$B$2:$B$10)</f>
        <v>Krautsäume, Hochstaudenfluren und Gebüsche</v>
      </c>
      <c r="R2160" t="str" cm="1">
        <f t="array" ref="R2160">INDEX(Klasse!$D$2:$D$42,MATCH(1,(A2160=Klasse!$A$2:$A$42) * (Species!B2160=Klasse!$B$2:$B$42),0))</f>
        <v>Krautsäume</v>
      </c>
    </row>
    <row r="2161" spans="1:18" x14ac:dyDescent="0.3">
      <c r="A2161" s="10">
        <v>5</v>
      </c>
      <c r="B2161" s="10">
        <v>1</v>
      </c>
      <c r="C2161" s="10">
        <v>3</v>
      </c>
      <c r="E2161" t="str">
        <f>IF(C2161="",Options!$A$3,IF(D2161="",Options!$A$4,Options!$A$5))</f>
        <v>Verband</v>
      </c>
      <c r="F2161" t="str" cm="1">
        <f t="array" ref="F2161">IF(E2161=Options!$A$3,"",IF(E2161=Options!$A$4,INDEX(Verband!$E$2:$E$179,MATCH(1,(A2161=Verband!$A$2:$A$179) * (Species!B2161=Verband!$B$2:$B$179) * (Species!C2161=Verband!$C$2:$C$179),0)),IF(E2161=Options!$A$5,INDEX(Assoziation!$F$2:$F$96,MATCH(1,(A2161=Assoziation!$A$2:$A$96) * (Species!B2161=Assoziation!$B$2:$B$96) * (Species!C2161=Assoziation!$C$2:$C$96) * (Species!D2161=Assoziation!$D$2:$D$96),0)),"")))</f>
        <v>Convolvulion</v>
      </c>
      <c r="G2161" t="str" cm="1">
        <f t="array" ref="G2161">IF(E2161=Options!$A$3,INDEX(Klasse!$D$2:$D$42,MATCH(1,(A2161=Klasse!$A$2:$A$42) * (Species!B2161=Klasse!$B$2:$B$42),0)),IF(E2161=Options!$A$4,INDEX(Verband!$F$2:$F$179,MATCH(1,(A2161=Verband!$A$2:$A$179) * (Species!B2161=Verband!$B$2:$B$179) * (Species!C2161=Verband!$C$2:$C$179),0)),IF(E2161=Options!$A$5,INDEX(Assoziation!$G$2:$G$96,MATCH(1,(A2161=Assoziation!$A$2:$A$96) * (Species!B2161=Assoziation!$B$2:$B$96) * (Species!C2161=Assoziation!$C$2:$C$96) * (Species!D2161=Assoziation!$D$2:$D$96),0)),"")))</f>
        <v>Feuchter Krautsaum (Tieflagen)</v>
      </c>
      <c r="H2161" s="10" t="s">
        <v>640</v>
      </c>
      <c r="I2161" s="10">
        <v>1</v>
      </c>
      <c r="J2161" s="10">
        <v>0</v>
      </c>
      <c r="K2161" s="10">
        <v>0</v>
      </c>
      <c r="L2161" t="str">
        <f t="shared" si="184"/>
        <v xml:space="preserve">Epilobium </v>
      </c>
      <c r="M2161" t="str">
        <f t="shared" si="185"/>
        <v xml:space="preserve"> tetragonum</v>
      </c>
      <c r="N2161" t="str">
        <f t="shared" si="186"/>
        <v>tetragonum</v>
      </c>
      <c r="O2161" t="str">
        <f t="shared" si="183"/>
        <v>Subspecies</v>
      </c>
      <c r="P2161" t="str">
        <f t="shared" si="187"/>
        <v/>
      </c>
      <c r="Q2161" t="str">
        <f>LOOKUP(A2161,Formation!$A$2:$A$10,Formation!$B$2:$B$10)</f>
        <v>Krautsäume, Hochstaudenfluren und Gebüsche</v>
      </c>
      <c r="R2161" t="str" cm="1">
        <f t="array" ref="R2161">INDEX(Klasse!$D$2:$D$42,MATCH(1,(A2161=Klasse!$A$2:$A$42) * (Species!B2161=Klasse!$B$2:$B$42),0))</f>
        <v>Krautsäume</v>
      </c>
    </row>
    <row r="2162" spans="1:18" x14ac:dyDescent="0.3">
      <c r="A2162" s="10">
        <v>5</v>
      </c>
      <c r="B2162" s="10">
        <v>1</v>
      </c>
      <c r="C2162" s="10">
        <v>3</v>
      </c>
      <c r="E2162" t="str">
        <f>IF(C2162="",Options!$A$3,IF(D2162="",Options!$A$4,Options!$A$5))</f>
        <v>Verband</v>
      </c>
      <c r="F2162" t="str" cm="1">
        <f t="array" ref="F2162">IF(E2162=Options!$A$3,"",IF(E2162=Options!$A$4,INDEX(Verband!$E$2:$E$179,MATCH(1,(A2162=Verband!$A$2:$A$179) * (Species!B2162=Verband!$B$2:$B$179) * (Species!C2162=Verband!$C$2:$C$179),0)),IF(E2162=Options!$A$5,INDEX(Assoziation!$F$2:$F$96,MATCH(1,(A2162=Assoziation!$A$2:$A$96) * (Species!B2162=Assoziation!$B$2:$B$96) * (Species!C2162=Assoziation!$C$2:$C$96) * (Species!D2162=Assoziation!$D$2:$D$96),0)),"")))</f>
        <v>Convolvulion</v>
      </c>
      <c r="G2162" t="str" cm="1">
        <f t="array" ref="G2162">IF(E2162=Options!$A$3,INDEX(Klasse!$D$2:$D$42,MATCH(1,(A2162=Klasse!$A$2:$A$42) * (Species!B2162=Klasse!$B$2:$B$42),0)),IF(E2162=Options!$A$4,INDEX(Verband!$F$2:$F$179,MATCH(1,(A2162=Verband!$A$2:$A$179) * (Species!B2162=Verband!$B$2:$B$179) * (Species!C2162=Verband!$C$2:$C$179),0)),IF(E2162=Options!$A$5,INDEX(Assoziation!$G$2:$G$96,MATCH(1,(A2162=Assoziation!$A$2:$A$96) * (Species!B2162=Assoziation!$B$2:$B$96) * (Species!C2162=Assoziation!$C$2:$C$96) * (Species!D2162=Assoziation!$D$2:$D$96),0)),"")))</f>
        <v>Feuchter Krautsaum (Tieflagen)</v>
      </c>
      <c r="H2162" s="10" t="s">
        <v>1984</v>
      </c>
      <c r="I2162" s="10">
        <v>1</v>
      </c>
      <c r="J2162" s="10">
        <v>0</v>
      </c>
      <c r="K2162" s="10">
        <v>1</v>
      </c>
      <c r="L2162" t="str">
        <f t="shared" si="184"/>
        <v xml:space="preserve">Helianthus </v>
      </c>
      <c r="M2162" t="str">
        <f t="shared" si="185"/>
        <v xml:space="preserve"> tuberosus</v>
      </c>
      <c r="N2162" t="str">
        <f t="shared" si="186"/>
        <v/>
      </c>
      <c r="O2162" t="str">
        <f t="shared" si="183"/>
        <v>aggr</v>
      </c>
      <c r="P2162" t="str">
        <f t="shared" si="187"/>
        <v/>
      </c>
      <c r="Q2162" t="str">
        <f>LOOKUP(A2162,Formation!$A$2:$A$10,Formation!$B$2:$B$10)</f>
        <v>Krautsäume, Hochstaudenfluren und Gebüsche</v>
      </c>
      <c r="R2162" t="str" cm="1">
        <f t="array" ref="R2162">INDEX(Klasse!$D$2:$D$42,MATCH(1,(A2162=Klasse!$A$2:$A$42) * (Species!B2162=Klasse!$B$2:$B$42),0))</f>
        <v>Krautsäume</v>
      </c>
    </row>
    <row r="2163" spans="1:18" x14ac:dyDescent="0.3">
      <c r="A2163" s="10">
        <v>5</v>
      </c>
      <c r="B2163" s="10">
        <v>1</v>
      </c>
      <c r="C2163" s="10">
        <v>3</v>
      </c>
      <c r="E2163" t="str">
        <f>IF(C2163="",Options!$A$3,IF(D2163="",Options!$A$4,Options!$A$5))</f>
        <v>Verband</v>
      </c>
      <c r="F2163" t="str" cm="1">
        <f t="array" ref="F2163">IF(E2163=Options!$A$3,"",IF(E2163=Options!$A$4,INDEX(Verband!$E$2:$E$179,MATCH(1,(A2163=Verband!$A$2:$A$179) * (Species!B2163=Verband!$B$2:$B$179) * (Species!C2163=Verband!$C$2:$C$179),0)),IF(E2163=Options!$A$5,INDEX(Assoziation!$F$2:$F$96,MATCH(1,(A2163=Assoziation!$A$2:$A$96) * (Species!B2163=Assoziation!$B$2:$B$96) * (Species!C2163=Assoziation!$C$2:$C$96) * (Species!D2163=Assoziation!$D$2:$D$96),0)),"")))</f>
        <v>Convolvulion</v>
      </c>
      <c r="G2163" t="str" cm="1">
        <f t="array" ref="G2163">IF(E2163=Options!$A$3,INDEX(Klasse!$D$2:$D$42,MATCH(1,(A2163=Klasse!$A$2:$A$42) * (Species!B2163=Klasse!$B$2:$B$42),0)),IF(E2163=Options!$A$4,INDEX(Verband!$F$2:$F$179,MATCH(1,(A2163=Verband!$A$2:$A$179) * (Species!B2163=Verband!$B$2:$B$179) * (Species!C2163=Verband!$C$2:$C$179),0)),IF(E2163=Options!$A$5,INDEX(Assoziation!$G$2:$G$96,MATCH(1,(A2163=Assoziation!$A$2:$A$96) * (Species!B2163=Assoziation!$B$2:$B$96) * (Species!C2163=Assoziation!$C$2:$C$96) * (Species!D2163=Assoziation!$D$2:$D$96),0)),"")))</f>
        <v>Feuchter Krautsaum (Tieflagen)</v>
      </c>
      <c r="H2163" s="10" t="s">
        <v>1985</v>
      </c>
      <c r="I2163" s="10">
        <v>1</v>
      </c>
      <c r="J2163" s="10">
        <v>1</v>
      </c>
      <c r="K2163" s="10">
        <v>1</v>
      </c>
      <c r="L2163" t="str">
        <f t="shared" si="184"/>
        <v xml:space="preserve">Impatiens </v>
      </c>
      <c r="M2163" t="str">
        <f t="shared" si="185"/>
        <v xml:space="preserve"> glandulifera</v>
      </c>
      <c r="N2163" t="str">
        <f t="shared" si="186"/>
        <v/>
      </c>
      <c r="O2163" t="str">
        <f t="shared" si="183"/>
        <v>Species</v>
      </c>
      <c r="P2163" t="str">
        <f t="shared" si="187"/>
        <v>Royle</v>
      </c>
      <c r="Q2163" t="str">
        <f>LOOKUP(A2163,Formation!$A$2:$A$10,Formation!$B$2:$B$10)</f>
        <v>Krautsäume, Hochstaudenfluren und Gebüsche</v>
      </c>
      <c r="R2163" t="str" cm="1">
        <f t="array" ref="R2163">INDEX(Klasse!$D$2:$D$42,MATCH(1,(A2163=Klasse!$A$2:$A$42) * (Species!B2163=Klasse!$B$2:$B$42),0))</f>
        <v>Krautsäume</v>
      </c>
    </row>
    <row r="2164" spans="1:18" x14ac:dyDescent="0.3">
      <c r="A2164" s="10">
        <v>5</v>
      </c>
      <c r="B2164" s="10">
        <v>1</v>
      </c>
      <c r="C2164" s="10">
        <v>3</v>
      </c>
      <c r="E2164" t="str">
        <f>IF(C2164="",Options!$A$3,IF(D2164="",Options!$A$4,Options!$A$5))</f>
        <v>Verband</v>
      </c>
      <c r="F2164" t="str" cm="1">
        <f t="array" ref="F2164">IF(E2164=Options!$A$3,"",IF(E2164=Options!$A$4,INDEX(Verband!$E$2:$E$179,MATCH(1,(A2164=Verband!$A$2:$A$179) * (Species!B2164=Verband!$B$2:$B$179) * (Species!C2164=Verband!$C$2:$C$179),0)),IF(E2164=Options!$A$5,INDEX(Assoziation!$F$2:$F$96,MATCH(1,(A2164=Assoziation!$A$2:$A$96) * (Species!B2164=Assoziation!$B$2:$B$96) * (Species!C2164=Assoziation!$C$2:$C$96) * (Species!D2164=Assoziation!$D$2:$D$96),0)),"")))</f>
        <v>Convolvulion</v>
      </c>
      <c r="G2164" t="str" cm="1">
        <f t="array" ref="G2164">IF(E2164=Options!$A$3,INDEX(Klasse!$D$2:$D$42,MATCH(1,(A2164=Klasse!$A$2:$A$42) * (Species!B2164=Klasse!$B$2:$B$42),0)),IF(E2164=Options!$A$4,INDEX(Verband!$F$2:$F$179,MATCH(1,(A2164=Verband!$A$2:$A$179) * (Species!B2164=Verband!$B$2:$B$179) * (Species!C2164=Verband!$C$2:$C$179),0)),IF(E2164=Options!$A$5,INDEX(Assoziation!$G$2:$G$96,MATCH(1,(A2164=Assoziation!$A$2:$A$96) * (Species!B2164=Assoziation!$B$2:$B$96) * (Species!C2164=Assoziation!$C$2:$C$96) * (Species!D2164=Assoziation!$D$2:$D$96),0)),"")))</f>
        <v>Feuchter Krautsaum (Tieflagen)</v>
      </c>
      <c r="H2164" s="10" t="s">
        <v>1986</v>
      </c>
      <c r="I2164" s="10">
        <v>1</v>
      </c>
      <c r="J2164" s="10">
        <v>0</v>
      </c>
      <c r="K2164" s="10">
        <v>1</v>
      </c>
      <c r="L2164" t="str">
        <f t="shared" si="184"/>
        <v xml:space="preserve">Solidago </v>
      </c>
      <c r="M2164" t="str">
        <f t="shared" si="185"/>
        <v xml:space="preserve"> graminifolia</v>
      </c>
      <c r="N2164" t="str">
        <f t="shared" si="186"/>
        <v/>
      </c>
      <c r="O2164" t="str">
        <f t="shared" si="183"/>
        <v>Species</v>
      </c>
      <c r="P2164" t="str">
        <f t="shared" si="187"/>
        <v>(L.) Salisb.</v>
      </c>
      <c r="Q2164" t="str">
        <f>LOOKUP(A2164,Formation!$A$2:$A$10,Formation!$B$2:$B$10)</f>
        <v>Krautsäume, Hochstaudenfluren und Gebüsche</v>
      </c>
      <c r="R2164" t="str" cm="1">
        <f t="array" ref="R2164">INDEX(Klasse!$D$2:$D$42,MATCH(1,(A2164=Klasse!$A$2:$A$42) * (Species!B2164=Klasse!$B$2:$B$42),0))</f>
        <v>Krautsäume</v>
      </c>
    </row>
    <row r="2165" spans="1:18" x14ac:dyDescent="0.3">
      <c r="A2165" s="10">
        <v>5</v>
      </c>
      <c r="B2165" s="10">
        <v>1</v>
      </c>
      <c r="C2165" s="10">
        <v>3</v>
      </c>
      <c r="E2165" t="str">
        <f>IF(C2165="",Options!$A$3,IF(D2165="",Options!$A$4,Options!$A$5))</f>
        <v>Verband</v>
      </c>
      <c r="F2165" t="str" cm="1">
        <f t="array" ref="F2165">IF(E2165=Options!$A$3,"",IF(E2165=Options!$A$4,INDEX(Verband!$E$2:$E$179,MATCH(1,(A2165=Verband!$A$2:$A$179) * (Species!B2165=Verband!$B$2:$B$179) * (Species!C2165=Verband!$C$2:$C$179),0)),IF(E2165=Options!$A$5,INDEX(Assoziation!$F$2:$F$96,MATCH(1,(A2165=Assoziation!$A$2:$A$96) * (Species!B2165=Assoziation!$B$2:$B$96) * (Species!C2165=Assoziation!$C$2:$C$96) * (Species!D2165=Assoziation!$D$2:$D$96),0)),"")))</f>
        <v>Convolvulion</v>
      </c>
      <c r="G2165" t="str" cm="1">
        <f t="array" ref="G2165">IF(E2165=Options!$A$3,INDEX(Klasse!$D$2:$D$42,MATCH(1,(A2165=Klasse!$A$2:$A$42) * (Species!B2165=Klasse!$B$2:$B$42),0)),IF(E2165=Options!$A$4,INDEX(Verband!$F$2:$F$179,MATCH(1,(A2165=Verband!$A$2:$A$179) * (Species!B2165=Verband!$B$2:$B$179) * (Species!C2165=Verband!$C$2:$C$179),0)),IF(E2165=Options!$A$5,INDEX(Assoziation!$G$2:$G$96,MATCH(1,(A2165=Assoziation!$A$2:$A$96) * (Species!B2165=Assoziation!$B$2:$B$96) * (Species!C2165=Assoziation!$C$2:$C$96) * (Species!D2165=Assoziation!$D$2:$D$96),0)),"")))</f>
        <v>Feuchter Krautsaum (Tieflagen)</v>
      </c>
      <c r="H2165" s="10" t="s">
        <v>1987</v>
      </c>
      <c r="I2165" s="10">
        <v>1</v>
      </c>
      <c r="J2165" s="10">
        <v>0</v>
      </c>
      <c r="K2165" s="10">
        <v>0</v>
      </c>
      <c r="L2165" t="str">
        <f t="shared" si="184"/>
        <v xml:space="preserve">Sonchus </v>
      </c>
      <c r="M2165" t="str">
        <f t="shared" si="185"/>
        <v xml:space="preserve"> arvensis</v>
      </c>
      <c r="N2165" t="str">
        <f t="shared" si="186"/>
        <v>uliginosus</v>
      </c>
      <c r="O2165" t="str">
        <f t="shared" si="183"/>
        <v>Subspecies</v>
      </c>
      <c r="P2165" t="str">
        <f t="shared" si="187"/>
        <v/>
      </c>
      <c r="Q2165" t="str">
        <f>LOOKUP(A2165,Formation!$A$2:$A$10,Formation!$B$2:$B$10)</f>
        <v>Krautsäume, Hochstaudenfluren und Gebüsche</v>
      </c>
      <c r="R2165" t="str" cm="1">
        <f t="array" ref="R2165">INDEX(Klasse!$D$2:$D$42,MATCH(1,(A2165=Klasse!$A$2:$A$42) * (Species!B2165=Klasse!$B$2:$B$42),0))</f>
        <v>Krautsäume</v>
      </c>
    </row>
    <row r="2166" spans="1:18" x14ac:dyDescent="0.3">
      <c r="A2166" s="10">
        <v>5</v>
      </c>
      <c r="B2166" s="10">
        <v>1</v>
      </c>
      <c r="C2166" s="10">
        <v>3</v>
      </c>
      <c r="E2166" t="str">
        <f>IF(C2166="",Options!$A$3,IF(D2166="",Options!$A$4,Options!$A$5))</f>
        <v>Verband</v>
      </c>
      <c r="F2166" t="str" cm="1">
        <f t="array" ref="F2166">IF(E2166=Options!$A$3,"",IF(E2166=Options!$A$4,INDEX(Verband!$E$2:$E$179,MATCH(1,(A2166=Verband!$A$2:$A$179) * (Species!B2166=Verband!$B$2:$B$179) * (Species!C2166=Verband!$C$2:$C$179),0)),IF(E2166=Options!$A$5,INDEX(Assoziation!$F$2:$F$96,MATCH(1,(A2166=Assoziation!$A$2:$A$96) * (Species!B2166=Assoziation!$B$2:$B$96) * (Species!C2166=Assoziation!$C$2:$C$96) * (Species!D2166=Assoziation!$D$2:$D$96),0)),"")))</f>
        <v>Convolvulion</v>
      </c>
      <c r="G2166" t="str" cm="1">
        <f t="array" ref="G2166">IF(E2166=Options!$A$3,INDEX(Klasse!$D$2:$D$42,MATCH(1,(A2166=Klasse!$A$2:$A$42) * (Species!B2166=Klasse!$B$2:$B$42),0)),IF(E2166=Options!$A$4,INDEX(Verband!$F$2:$F$179,MATCH(1,(A2166=Verband!$A$2:$A$179) * (Species!B2166=Verband!$B$2:$B$179) * (Species!C2166=Verband!$C$2:$C$179),0)),IF(E2166=Options!$A$5,INDEX(Assoziation!$G$2:$G$96,MATCH(1,(A2166=Assoziation!$A$2:$A$96) * (Species!B2166=Assoziation!$B$2:$B$96) * (Species!C2166=Assoziation!$C$2:$C$96) * (Species!D2166=Assoziation!$D$2:$D$96),0)),"")))</f>
        <v>Feuchter Krautsaum (Tieflagen)</v>
      </c>
      <c r="H2166" s="10" t="s">
        <v>1988</v>
      </c>
      <c r="I2166" s="10">
        <v>1</v>
      </c>
      <c r="J2166" s="10">
        <v>0</v>
      </c>
      <c r="K2166" s="10">
        <v>0</v>
      </c>
      <c r="L2166" t="str">
        <f t="shared" si="184"/>
        <v xml:space="preserve">Sonchus </v>
      </c>
      <c r="M2166" t="str">
        <f t="shared" si="185"/>
        <v xml:space="preserve"> palustris</v>
      </c>
      <c r="N2166" t="str">
        <f t="shared" si="186"/>
        <v/>
      </c>
      <c r="O2166" t="str">
        <f t="shared" si="183"/>
        <v>Species</v>
      </c>
      <c r="P2166" t="str">
        <f t="shared" si="187"/>
        <v>L.</v>
      </c>
      <c r="Q2166" t="str">
        <f>LOOKUP(A2166,Formation!$A$2:$A$10,Formation!$B$2:$B$10)</f>
        <v>Krautsäume, Hochstaudenfluren und Gebüsche</v>
      </c>
      <c r="R2166" t="str" cm="1">
        <f t="array" ref="R2166">INDEX(Klasse!$D$2:$D$42,MATCH(1,(A2166=Klasse!$A$2:$A$42) * (Species!B2166=Klasse!$B$2:$B$42),0))</f>
        <v>Krautsäume</v>
      </c>
    </row>
    <row r="2167" spans="1:18" x14ac:dyDescent="0.3">
      <c r="A2167" s="10">
        <v>5</v>
      </c>
      <c r="B2167" s="10">
        <v>1</v>
      </c>
      <c r="C2167" s="10">
        <v>3</v>
      </c>
      <c r="E2167" t="str">
        <f>IF(C2167="",Options!$A$3,IF(D2167="",Options!$A$4,Options!$A$5))</f>
        <v>Verband</v>
      </c>
      <c r="F2167" t="str" cm="1">
        <f t="array" ref="F2167">IF(E2167=Options!$A$3,"",IF(E2167=Options!$A$4,INDEX(Verband!$E$2:$E$179,MATCH(1,(A2167=Verband!$A$2:$A$179) * (Species!B2167=Verband!$B$2:$B$179) * (Species!C2167=Verband!$C$2:$C$179),0)),IF(E2167=Options!$A$5,INDEX(Assoziation!$F$2:$F$96,MATCH(1,(A2167=Assoziation!$A$2:$A$96) * (Species!B2167=Assoziation!$B$2:$B$96) * (Species!C2167=Assoziation!$C$2:$C$96) * (Species!D2167=Assoziation!$D$2:$D$96),0)),"")))</f>
        <v>Convolvulion</v>
      </c>
      <c r="G2167" t="str" cm="1">
        <f t="array" ref="G2167">IF(E2167=Options!$A$3,INDEX(Klasse!$D$2:$D$42,MATCH(1,(A2167=Klasse!$A$2:$A$42) * (Species!B2167=Klasse!$B$2:$B$42),0)),IF(E2167=Options!$A$4,INDEX(Verband!$F$2:$F$179,MATCH(1,(A2167=Verband!$A$2:$A$179) * (Species!B2167=Verband!$B$2:$B$179) * (Species!C2167=Verband!$C$2:$C$179),0)),IF(E2167=Options!$A$5,INDEX(Assoziation!$G$2:$G$96,MATCH(1,(A2167=Assoziation!$A$2:$A$96) * (Species!B2167=Assoziation!$B$2:$B$96) * (Species!C2167=Assoziation!$C$2:$C$96) * (Species!D2167=Assoziation!$D$2:$D$96),0)),"")))</f>
        <v>Feuchter Krautsaum (Tieflagen)</v>
      </c>
      <c r="H2167" s="10" t="s">
        <v>1989</v>
      </c>
      <c r="I2167" s="10">
        <v>1</v>
      </c>
      <c r="J2167" s="10">
        <v>0</v>
      </c>
      <c r="K2167" s="10">
        <v>0</v>
      </c>
      <c r="L2167" t="str">
        <f t="shared" si="184"/>
        <v xml:space="preserve">Symphytum </v>
      </c>
      <c r="M2167" t="str">
        <f t="shared" si="185"/>
        <v xml:space="preserve"> tuberosum</v>
      </c>
      <c r="N2167" t="str">
        <f t="shared" si="186"/>
        <v/>
      </c>
      <c r="O2167" t="str">
        <f t="shared" si="183"/>
        <v>Species</v>
      </c>
      <c r="P2167" t="str">
        <f t="shared" si="187"/>
        <v>L.</v>
      </c>
      <c r="Q2167" t="str">
        <f>LOOKUP(A2167,Formation!$A$2:$A$10,Formation!$B$2:$B$10)</f>
        <v>Krautsäume, Hochstaudenfluren und Gebüsche</v>
      </c>
      <c r="R2167" t="str" cm="1">
        <f t="array" ref="R2167">INDEX(Klasse!$D$2:$D$42,MATCH(1,(A2167=Klasse!$A$2:$A$42) * (Species!B2167=Klasse!$B$2:$B$42),0))</f>
        <v>Krautsäume</v>
      </c>
    </row>
    <row r="2168" spans="1:18" x14ac:dyDescent="0.3">
      <c r="A2168" s="10">
        <v>5</v>
      </c>
      <c r="B2168" s="10">
        <v>1</v>
      </c>
      <c r="C2168" s="10">
        <v>3</v>
      </c>
      <c r="E2168" t="str">
        <f>IF(C2168="",Options!$A$3,IF(D2168="",Options!$A$4,Options!$A$5))</f>
        <v>Verband</v>
      </c>
      <c r="F2168" t="str" cm="1">
        <f t="array" ref="F2168">IF(E2168=Options!$A$3,"",IF(E2168=Options!$A$4,INDEX(Verband!$E$2:$E$179,MATCH(1,(A2168=Verband!$A$2:$A$179) * (Species!B2168=Verband!$B$2:$B$179) * (Species!C2168=Verband!$C$2:$C$179),0)),IF(E2168=Options!$A$5,INDEX(Assoziation!$F$2:$F$96,MATCH(1,(A2168=Assoziation!$A$2:$A$96) * (Species!B2168=Assoziation!$B$2:$B$96) * (Species!C2168=Assoziation!$C$2:$C$96) * (Species!D2168=Assoziation!$D$2:$D$96),0)),"")))</f>
        <v>Convolvulion</v>
      </c>
      <c r="G2168" t="str" cm="1">
        <f t="array" ref="G2168">IF(E2168=Options!$A$3,INDEX(Klasse!$D$2:$D$42,MATCH(1,(A2168=Klasse!$A$2:$A$42) * (Species!B2168=Klasse!$B$2:$B$42),0)),IF(E2168=Options!$A$4,INDEX(Verband!$F$2:$F$179,MATCH(1,(A2168=Verband!$A$2:$A$179) * (Species!B2168=Verband!$B$2:$B$179) * (Species!C2168=Verband!$C$2:$C$179),0)),IF(E2168=Options!$A$5,INDEX(Assoziation!$G$2:$G$96,MATCH(1,(A2168=Assoziation!$A$2:$A$96) * (Species!B2168=Assoziation!$B$2:$B$96) * (Species!C2168=Assoziation!$C$2:$C$96) * (Species!D2168=Assoziation!$D$2:$D$96),0)),"")))</f>
        <v>Feuchter Krautsaum (Tieflagen)</v>
      </c>
      <c r="H2168" s="10" t="s">
        <v>1990</v>
      </c>
      <c r="I2168" s="10">
        <v>0</v>
      </c>
      <c r="J2168" s="10">
        <v>0</v>
      </c>
      <c r="K2168" s="10">
        <v>0</v>
      </c>
      <c r="L2168" t="str">
        <f t="shared" si="184"/>
        <v xml:space="preserve">Allium </v>
      </c>
      <c r="M2168" t="str">
        <f t="shared" si="185"/>
        <v xml:space="preserve"> scorodoprasum</v>
      </c>
      <c r="N2168" t="str">
        <f t="shared" si="186"/>
        <v/>
      </c>
      <c r="O2168" t="str">
        <f t="shared" si="183"/>
        <v>Species</v>
      </c>
      <c r="P2168" t="str">
        <f t="shared" si="187"/>
        <v>L.</v>
      </c>
      <c r="Q2168" t="str">
        <f>LOOKUP(A2168,Formation!$A$2:$A$10,Formation!$B$2:$B$10)</f>
        <v>Krautsäume, Hochstaudenfluren und Gebüsche</v>
      </c>
      <c r="R2168" t="str" cm="1">
        <f t="array" ref="R2168">INDEX(Klasse!$D$2:$D$42,MATCH(1,(A2168=Klasse!$A$2:$A$42) * (Species!B2168=Klasse!$B$2:$B$42),0))</f>
        <v>Krautsäume</v>
      </c>
    </row>
    <row r="2169" spans="1:18" x14ac:dyDescent="0.3">
      <c r="A2169" s="10">
        <v>5</v>
      </c>
      <c r="B2169" s="10">
        <v>1</v>
      </c>
      <c r="C2169" s="10">
        <v>3</v>
      </c>
      <c r="E2169" t="str">
        <f>IF(C2169="",Options!$A$3,IF(D2169="",Options!$A$4,Options!$A$5))</f>
        <v>Verband</v>
      </c>
      <c r="F2169" t="str" cm="1">
        <f t="array" ref="F2169">IF(E2169=Options!$A$3,"",IF(E2169=Options!$A$4,INDEX(Verband!$E$2:$E$179,MATCH(1,(A2169=Verband!$A$2:$A$179) * (Species!B2169=Verband!$B$2:$B$179) * (Species!C2169=Verband!$C$2:$C$179),0)),IF(E2169=Options!$A$5,INDEX(Assoziation!$F$2:$F$96,MATCH(1,(A2169=Assoziation!$A$2:$A$96) * (Species!B2169=Assoziation!$B$2:$B$96) * (Species!C2169=Assoziation!$C$2:$C$96) * (Species!D2169=Assoziation!$D$2:$D$96),0)),"")))</f>
        <v>Convolvulion</v>
      </c>
      <c r="G2169" t="str" cm="1">
        <f t="array" ref="G2169">IF(E2169=Options!$A$3,INDEX(Klasse!$D$2:$D$42,MATCH(1,(A2169=Klasse!$A$2:$A$42) * (Species!B2169=Klasse!$B$2:$B$42),0)),IF(E2169=Options!$A$4,INDEX(Verband!$F$2:$F$179,MATCH(1,(A2169=Verband!$A$2:$A$179) * (Species!B2169=Verband!$B$2:$B$179) * (Species!C2169=Verband!$C$2:$C$179),0)),IF(E2169=Options!$A$5,INDEX(Assoziation!$G$2:$G$96,MATCH(1,(A2169=Assoziation!$A$2:$A$96) * (Species!B2169=Assoziation!$B$2:$B$96) * (Species!C2169=Assoziation!$C$2:$C$96) * (Species!D2169=Assoziation!$D$2:$D$96),0)),"")))</f>
        <v>Feuchter Krautsaum (Tieflagen)</v>
      </c>
      <c r="H2169" s="10" t="s">
        <v>1991</v>
      </c>
      <c r="I2169" s="10">
        <v>0</v>
      </c>
      <c r="J2169" s="10">
        <v>0</v>
      </c>
      <c r="K2169" s="10">
        <v>1</v>
      </c>
      <c r="L2169" t="str">
        <f t="shared" si="184"/>
        <v xml:space="preserve">Aster </v>
      </c>
      <c r="M2169" t="str">
        <f t="shared" si="185"/>
        <v xml:space="preserve"> novae-angliae</v>
      </c>
      <c r="N2169" t="str">
        <f t="shared" si="186"/>
        <v/>
      </c>
      <c r="O2169" t="str">
        <f t="shared" si="183"/>
        <v>Species</v>
      </c>
      <c r="P2169" t="str">
        <f t="shared" si="187"/>
        <v>L.</v>
      </c>
      <c r="Q2169" t="str">
        <f>LOOKUP(A2169,Formation!$A$2:$A$10,Formation!$B$2:$B$10)</f>
        <v>Krautsäume, Hochstaudenfluren und Gebüsche</v>
      </c>
      <c r="R2169" t="str" cm="1">
        <f t="array" ref="R2169">INDEX(Klasse!$D$2:$D$42,MATCH(1,(A2169=Klasse!$A$2:$A$42) * (Species!B2169=Klasse!$B$2:$B$42),0))</f>
        <v>Krautsäume</v>
      </c>
    </row>
    <row r="2170" spans="1:18" x14ac:dyDescent="0.3">
      <c r="A2170" s="10">
        <v>5</v>
      </c>
      <c r="B2170" s="10">
        <v>1</v>
      </c>
      <c r="C2170" s="10">
        <v>3</v>
      </c>
      <c r="E2170" t="str">
        <f>IF(C2170="",Options!$A$3,IF(D2170="",Options!$A$4,Options!$A$5))</f>
        <v>Verband</v>
      </c>
      <c r="F2170" t="str" cm="1">
        <f t="array" ref="F2170">IF(E2170=Options!$A$3,"",IF(E2170=Options!$A$4,INDEX(Verband!$E$2:$E$179,MATCH(1,(A2170=Verband!$A$2:$A$179) * (Species!B2170=Verband!$B$2:$B$179) * (Species!C2170=Verband!$C$2:$C$179),0)),IF(E2170=Options!$A$5,INDEX(Assoziation!$F$2:$F$96,MATCH(1,(A2170=Assoziation!$A$2:$A$96) * (Species!B2170=Assoziation!$B$2:$B$96) * (Species!C2170=Assoziation!$C$2:$C$96) * (Species!D2170=Assoziation!$D$2:$D$96),0)),"")))</f>
        <v>Convolvulion</v>
      </c>
      <c r="G2170" t="str" cm="1">
        <f t="array" ref="G2170">IF(E2170=Options!$A$3,INDEX(Klasse!$D$2:$D$42,MATCH(1,(A2170=Klasse!$A$2:$A$42) * (Species!B2170=Klasse!$B$2:$B$42),0)),IF(E2170=Options!$A$4,INDEX(Verband!$F$2:$F$179,MATCH(1,(A2170=Verband!$A$2:$A$179) * (Species!B2170=Verband!$B$2:$B$179) * (Species!C2170=Verband!$C$2:$C$179),0)),IF(E2170=Options!$A$5,INDEX(Assoziation!$G$2:$G$96,MATCH(1,(A2170=Assoziation!$A$2:$A$96) * (Species!B2170=Assoziation!$B$2:$B$96) * (Species!C2170=Assoziation!$C$2:$C$96) * (Species!D2170=Assoziation!$D$2:$D$96),0)),"")))</f>
        <v>Feuchter Krautsaum (Tieflagen)</v>
      </c>
      <c r="H2170" s="10" t="s">
        <v>1992</v>
      </c>
      <c r="I2170" s="10">
        <v>0</v>
      </c>
      <c r="J2170" s="10">
        <v>1</v>
      </c>
      <c r="K2170" s="10">
        <v>0</v>
      </c>
      <c r="L2170" t="str">
        <f t="shared" si="184"/>
        <v xml:space="preserve">Calystegia </v>
      </c>
      <c r="M2170" t="str">
        <f t="shared" si="185"/>
        <v xml:space="preserve"> sepium</v>
      </c>
      <c r="N2170" t="str">
        <f t="shared" si="186"/>
        <v/>
      </c>
      <c r="O2170" t="str">
        <f t="shared" si="183"/>
        <v>Species</v>
      </c>
      <c r="P2170" t="str">
        <f t="shared" si="187"/>
        <v>(L.) R. Br.</v>
      </c>
      <c r="Q2170" t="str">
        <f>LOOKUP(A2170,Formation!$A$2:$A$10,Formation!$B$2:$B$10)</f>
        <v>Krautsäume, Hochstaudenfluren und Gebüsche</v>
      </c>
      <c r="R2170" t="str" cm="1">
        <f t="array" ref="R2170">INDEX(Klasse!$D$2:$D$42,MATCH(1,(A2170=Klasse!$A$2:$A$42) * (Species!B2170=Klasse!$B$2:$B$42),0))</f>
        <v>Krautsäume</v>
      </c>
    </row>
    <row r="2171" spans="1:18" x14ac:dyDescent="0.3">
      <c r="A2171" s="10">
        <v>5</v>
      </c>
      <c r="B2171" s="10">
        <v>1</v>
      </c>
      <c r="C2171" s="10">
        <v>3</v>
      </c>
      <c r="E2171" t="str">
        <f>IF(C2171="",Options!$A$3,IF(D2171="",Options!$A$4,Options!$A$5))</f>
        <v>Verband</v>
      </c>
      <c r="F2171" t="str" cm="1">
        <f t="array" ref="F2171">IF(E2171=Options!$A$3,"",IF(E2171=Options!$A$4,INDEX(Verband!$E$2:$E$179,MATCH(1,(A2171=Verband!$A$2:$A$179) * (Species!B2171=Verband!$B$2:$B$179) * (Species!C2171=Verband!$C$2:$C$179),0)),IF(E2171=Options!$A$5,INDEX(Assoziation!$F$2:$F$96,MATCH(1,(A2171=Assoziation!$A$2:$A$96) * (Species!B2171=Assoziation!$B$2:$B$96) * (Species!C2171=Assoziation!$C$2:$C$96) * (Species!D2171=Assoziation!$D$2:$D$96),0)),"")))</f>
        <v>Convolvulion</v>
      </c>
      <c r="G2171" t="str" cm="1">
        <f t="array" ref="G2171">IF(E2171=Options!$A$3,INDEX(Klasse!$D$2:$D$42,MATCH(1,(A2171=Klasse!$A$2:$A$42) * (Species!B2171=Klasse!$B$2:$B$42),0)),IF(E2171=Options!$A$4,INDEX(Verband!$F$2:$F$179,MATCH(1,(A2171=Verband!$A$2:$A$179) * (Species!B2171=Verband!$B$2:$B$179) * (Species!C2171=Verband!$C$2:$C$179),0)),IF(E2171=Options!$A$5,INDEX(Assoziation!$G$2:$G$96,MATCH(1,(A2171=Assoziation!$A$2:$A$96) * (Species!B2171=Assoziation!$B$2:$B$96) * (Species!C2171=Assoziation!$C$2:$C$96) * (Species!D2171=Assoziation!$D$2:$D$96),0)),"")))</f>
        <v>Feuchter Krautsaum (Tieflagen)</v>
      </c>
      <c r="H2171" s="10" t="s">
        <v>1993</v>
      </c>
      <c r="I2171" s="10">
        <v>0</v>
      </c>
      <c r="J2171" s="10">
        <v>0</v>
      </c>
      <c r="K2171" s="10">
        <v>0</v>
      </c>
      <c r="L2171" t="str">
        <f t="shared" si="184"/>
        <v xml:space="preserve">Carduus </v>
      </c>
      <c r="M2171" t="str">
        <f t="shared" si="185"/>
        <v xml:space="preserve"> crispus</v>
      </c>
      <c r="N2171" t="str">
        <f t="shared" si="186"/>
        <v/>
      </c>
      <c r="O2171" t="str">
        <f t="shared" si="183"/>
        <v>Species</v>
      </c>
      <c r="P2171" t="str">
        <f t="shared" si="187"/>
        <v>L.</v>
      </c>
      <c r="Q2171" t="str">
        <f>LOOKUP(A2171,Formation!$A$2:$A$10,Formation!$B$2:$B$10)</f>
        <v>Krautsäume, Hochstaudenfluren und Gebüsche</v>
      </c>
      <c r="R2171" t="str" cm="1">
        <f t="array" ref="R2171">INDEX(Klasse!$D$2:$D$42,MATCH(1,(A2171=Klasse!$A$2:$A$42) * (Species!B2171=Klasse!$B$2:$B$42),0))</f>
        <v>Krautsäume</v>
      </c>
    </row>
    <row r="2172" spans="1:18" x14ac:dyDescent="0.3">
      <c r="A2172" s="10">
        <v>5</v>
      </c>
      <c r="B2172" s="10">
        <v>1</v>
      </c>
      <c r="C2172" s="10">
        <v>3</v>
      </c>
      <c r="E2172" t="str">
        <f>IF(C2172="",Options!$A$3,IF(D2172="",Options!$A$4,Options!$A$5))</f>
        <v>Verband</v>
      </c>
      <c r="F2172" t="str" cm="1">
        <f t="array" ref="F2172">IF(E2172=Options!$A$3,"",IF(E2172=Options!$A$4,INDEX(Verband!$E$2:$E$179,MATCH(1,(A2172=Verband!$A$2:$A$179) * (Species!B2172=Verband!$B$2:$B$179) * (Species!C2172=Verband!$C$2:$C$179),0)),IF(E2172=Options!$A$5,INDEX(Assoziation!$F$2:$F$96,MATCH(1,(A2172=Assoziation!$A$2:$A$96) * (Species!B2172=Assoziation!$B$2:$B$96) * (Species!C2172=Assoziation!$C$2:$C$96) * (Species!D2172=Assoziation!$D$2:$D$96),0)),"")))</f>
        <v>Convolvulion</v>
      </c>
      <c r="G2172" t="str" cm="1">
        <f t="array" ref="G2172">IF(E2172=Options!$A$3,INDEX(Klasse!$D$2:$D$42,MATCH(1,(A2172=Klasse!$A$2:$A$42) * (Species!B2172=Klasse!$B$2:$B$42),0)),IF(E2172=Options!$A$4,INDEX(Verband!$F$2:$F$179,MATCH(1,(A2172=Verband!$A$2:$A$179) * (Species!B2172=Verband!$B$2:$B$179) * (Species!C2172=Verband!$C$2:$C$179),0)),IF(E2172=Options!$A$5,INDEX(Assoziation!$G$2:$G$96,MATCH(1,(A2172=Assoziation!$A$2:$A$96) * (Species!B2172=Assoziation!$B$2:$B$96) * (Species!C2172=Assoziation!$C$2:$C$96) * (Species!D2172=Assoziation!$D$2:$D$96),0)),"")))</f>
        <v>Feuchter Krautsaum (Tieflagen)</v>
      </c>
      <c r="H2172" s="10" t="s">
        <v>1994</v>
      </c>
      <c r="I2172" s="10">
        <v>0</v>
      </c>
      <c r="J2172" s="10">
        <v>0</v>
      </c>
      <c r="K2172" s="10">
        <v>0</v>
      </c>
      <c r="L2172" t="str">
        <f t="shared" si="184"/>
        <v xml:space="preserve">Cerastium </v>
      </c>
      <c r="M2172" t="str">
        <f t="shared" si="185"/>
        <v xml:space="preserve"> fontanum</v>
      </c>
      <c r="N2172" t="str">
        <f t="shared" si="186"/>
        <v>lucorum</v>
      </c>
      <c r="O2172" t="str">
        <f t="shared" si="183"/>
        <v>Subspecies</v>
      </c>
      <c r="P2172" t="str">
        <f t="shared" si="187"/>
        <v/>
      </c>
      <c r="Q2172" t="str">
        <f>LOOKUP(A2172,Formation!$A$2:$A$10,Formation!$B$2:$B$10)</f>
        <v>Krautsäume, Hochstaudenfluren und Gebüsche</v>
      </c>
      <c r="R2172" t="str" cm="1">
        <f t="array" ref="R2172">INDEX(Klasse!$D$2:$D$42,MATCH(1,(A2172=Klasse!$A$2:$A$42) * (Species!B2172=Klasse!$B$2:$B$42),0))</f>
        <v>Krautsäume</v>
      </c>
    </row>
    <row r="2173" spans="1:18" x14ac:dyDescent="0.3">
      <c r="A2173" s="10">
        <v>5</v>
      </c>
      <c r="B2173" s="10">
        <v>1</v>
      </c>
      <c r="C2173" s="10">
        <v>3</v>
      </c>
      <c r="E2173" t="str">
        <f>IF(C2173="",Options!$A$3,IF(D2173="",Options!$A$4,Options!$A$5))</f>
        <v>Verband</v>
      </c>
      <c r="F2173" t="str" cm="1">
        <f t="array" ref="F2173">IF(E2173=Options!$A$3,"",IF(E2173=Options!$A$4,INDEX(Verband!$E$2:$E$179,MATCH(1,(A2173=Verband!$A$2:$A$179) * (Species!B2173=Verband!$B$2:$B$179) * (Species!C2173=Verband!$C$2:$C$179),0)),IF(E2173=Options!$A$5,INDEX(Assoziation!$F$2:$F$96,MATCH(1,(A2173=Assoziation!$A$2:$A$96) * (Species!B2173=Assoziation!$B$2:$B$96) * (Species!C2173=Assoziation!$C$2:$C$96) * (Species!D2173=Assoziation!$D$2:$D$96),0)),"")))</f>
        <v>Convolvulion</v>
      </c>
      <c r="G2173" t="str" cm="1">
        <f t="array" ref="G2173">IF(E2173=Options!$A$3,INDEX(Klasse!$D$2:$D$42,MATCH(1,(A2173=Klasse!$A$2:$A$42) * (Species!B2173=Klasse!$B$2:$B$42),0)),IF(E2173=Options!$A$4,INDEX(Verband!$F$2:$F$179,MATCH(1,(A2173=Verband!$A$2:$A$179) * (Species!B2173=Verband!$B$2:$B$179) * (Species!C2173=Verband!$C$2:$C$179),0)),IF(E2173=Options!$A$5,INDEX(Assoziation!$G$2:$G$96,MATCH(1,(A2173=Assoziation!$A$2:$A$96) * (Species!B2173=Assoziation!$B$2:$B$96) * (Species!C2173=Assoziation!$C$2:$C$96) * (Species!D2173=Assoziation!$D$2:$D$96),0)),"")))</f>
        <v>Feuchter Krautsaum (Tieflagen)</v>
      </c>
      <c r="H2173" s="10" t="s">
        <v>1995</v>
      </c>
      <c r="I2173" s="10">
        <v>0</v>
      </c>
      <c r="J2173" s="10">
        <v>1</v>
      </c>
      <c r="K2173" s="10">
        <v>0</v>
      </c>
      <c r="L2173" t="str">
        <f t="shared" si="184"/>
        <v xml:space="preserve">Dipsacus </v>
      </c>
      <c r="M2173" t="str">
        <f t="shared" si="185"/>
        <v xml:space="preserve"> fullonum</v>
      </c>
      <c r="N2173" t="str">
        <f t="shared" si="186"/>
        <v/>
      </c>
      <c r="O2173" t="str">
        <f t="shared" si="183"/>
        <v>Species</v>
      </c>
      <c r="P2173" t="str">
        <f t="shared" si="187"/>
        <v>L.</v>
      </c>
      <c r="Q2173" t="str">
        <f>LOOKUP(A2173,Formation!$A$2:$A$10,Formation!$B$2:$B$10)</f>
        <v>Krautsäume, Hochstaudenfluren und Gebüsche</v>
      </c>
      <c r="R2173" t="str" cm="1">
        <f t="array" ref="R2173">INDEX(Klasse!$D$2:$D$42,MATCH(1,(A2173=Klasse!$A$2:$A$42) * (Species!B2173=Klasse!$B$2:$B$42),0))</f>
        <v>Krautsäume</v>
      </c>
    </row>
    <row r="2174" spans="1:18" x14ac:dyDescent="0.3">
      <c r="A2174" s="10">
        <v>5</v>
      </c>
      <c r="B2174" s="10">
        <v>1</v>
      </c>
      <c r="C2174" s="10">
        <v>3</v>
      </c>
      <c r="E2174" t="str">
        <f>IF(C2174="",Options!$A$3,IF(D2174="",Options!$A$4,Options!$A$5))</f>
        <v>Verband</v>
      </c>
      <c r="F2174" t="str" cm="1">
        <f t="array" ref="F2174">IF(E2174=Options!$A$3,"",IF(E2174=Options!$A$4,INDEX(Verband!$E$2:$E$179,MATCH(1,(A2174=Verband!$A$2:$A$179) * (Species!B2174=Verband!$B$2:$B$179) * (Species!C2174=Verband!$C$2:$C$179),0)),IF(E2174=Options!$A$5,INDEX(Assoziation!$F$2:$F$96,MATCH(1,(A2174=Assoziation!$A$2:$A$96) * (Species!B2174=Assoziation!$B$2:$B$96) * (Species!C2174=Assoziation!$C$2:$C$96) * (Species!D2174=Assoziation!$D$2:$D$96),0)),"")))</f>
        <v>Convolvulion</v>
      </c>
      <c r="G2174" t="str" cm="1">
        <f t="array" ref="G2174">IF(E2174=Options!$A$3,INDEX(Klasse!$D$2:$D$42,MATCH(1,(A2174=Klasse!$A$2:$A$42) * (Species!B2174=Klasse!$B$2:$B$42),0)),IF(E2174=Options!$A$4,INDEX(Verband!$F$2:$F$179,MATCH(1,(A2174=Verband!$A$2:$A$179) * (Species!B2174=Verband!$B$2:$B$179) * (Species!C2174=Verband!$C$2:$C$179),0)),IF(E2174=Options!$A$5,INDEX(Assoziation!$G$2:$G$96,MATCH(1,(A2174=Assoziation!$A$2:$A$96) * (Species!B2174=Assoziation!$B$2:$B$96) * (Species!C2174=Assoziation!$C$2:$C$96) * (Species!D2174=Assoziation!$D$2:$D$96),0)),"")))</f>
        <v>Feuchter Krautsaum (Tieflagen)</v>
      </c>
      <c r="H2174" s="10" t="s">
        <v>1996</v>
      </c>
      <c r="I2174" s="10">
        <v>0</v>
      </c>
      <c r="J2174" s="10">
        <v>0</v>
      </c>
      <c r="K2174" s="10">
        <v>1</v>
      </c>
      <c r="L2174" t="str">
        <f t="shared" si="184"/>
        <v xml:space="preserve">Dipsacus </v>
      </c>
      <c r="M2174" t="str">
        <f t="shared" si="185"/>
        <v xml:space="preserve"> laciniatus</v>
      </c>
      <c r="N2174" t="str">
        <f t="shared" si="186"/>
        <v/>
      </c>
      <c r="O2174" t="str">
        <f t="shared" si="183"/>
        <v>Species</v>
      </c>
      <c r="P2174" t="str">
        <f t="shared" si="187"/>
        <v>L.</v>
      </c>
      <c r="Q2174" t="str">
        <f>LOOKUP(A2174,Formation!$A$2:$A$10,Formation!$B$2:$B$10)</f>
        <v>Krautsäume, Hochstaudenfluren und Gebüsche</v>
      </c>
      <c r="R2174" t="str" cm="1">
        <f t="array" ref="R2174">INDEX(Klasse!$D$2:$D$42,MATCH(1,(A2174=Klasse!$A$2:$A$42) * (Species!B2174=Klasse!$B$2:$B$42),0))</f>
        <v>Krautsäume</v>
      </c>
    </row>
    <row r="2175" spans="1:18" x14ac:dyDescent="0.3">
      <c r="A2175" s="10">
        <v>5</v>
      </c>
      <c r="B2175" s="10">
        <v>1</v>
      </c>
      <c r="C2175" s="10">
        <v>3</v>
      </c>
      <c r="E2175" t="str">
        <f>IF(C2175="",Options!$A$3,IF(D2175="",Options!$A$4,Options!$A$5))</f>
        <v>Verband</v>
      </c>
      <c r="F2175" t="str" cm="1">
        <f t="array" ref="F2175">IF(E2175=Options!$A$3,"",IF(E2175=Options!$A$4,INDEX(Verband!$E$2:$E$179,MATCH(1,(A2175=Verband!$A$2:$A$179) * (Species!B2175=Verband!$B$2:$B$179) * (Species!C2175=Verband!$C$2:$C$179),0)),IF(E2175=Options!$A$5,INDEX(Assoziation!$F$2:$F$96,MATCH(1,(A2175=Assoziation!$A$2:$A$96) * (Species!B2175=Assoziation!$B$2:$B$96) * (Species!C2175=Assoziation!$C$2:$C$96) * (Species!D2175=Assoziation!$D$2:$D$96),0)),"")))</f>
        <v>Convolvulion</v>
      </c>
      <c r="G2175" t="str" cm="1">
        <f t="array" ref="G2175">IF(E2175=Options!$A$3,INDEX(Klasse!$D$2:$D$42,MATCH(1,(A2175=Klasse!$A$2:$A$42) * (Species!B2175=Klasse!$B$2:$B$42),0)),IF(E2175=Options!$A$4,INDEX(Verband!$F$2:$F$179,MATCH(1,(A2175=Verband!$A$2:$A$179) * (Species!B2175=Verband!$B$2:$B$179) * (Species!C2175=Verband!$C$2:$C$179),0)),IF(E2175=Options!$A$5,INDEX(Assoziation!$G$2:$G$96,MATCH(1,(A2175=Assoziation!$A$2:$A$96) * (Species!B2175=Assoziation!$B$2:$B$96) * (Species!C2175=Assoziation!$C$2:$C$96) * (Species!D2175=Assoziation!$D$2:$D$96),0)),"")))</f>
        <v>Feuchter Krautsaum (Tieflagen)</v>
      </c>
      <c r="H2175" s="10" t="s">
        <v>1997</v>
      </c>
      <c r="I2175" s="10">
        <v>0</v>
      </c>
      <c r="J2175" s="10">
        <v>0</v>
      </c>
      <c r="K2175" s="10">
        <v>0</v>
      </c>
      <c r="L2175" t="str">
        <f t="shared" si="184"/>
        <v xml:space="preserve">Elymus </v>
      </c>
      <c r="M2175" t="str">
        <f t="shared" si="185"/>
        <v xml:space="preserve"> caninus</v>
      </c>
      <c r="N2175" t="str">
        <f t="shared" si="186"/>
        <v/>
      </c>
      <c r="O2175" t="str">
        <f t="shared" si="183"/>
        <v>Species</v>
      </c>
      <c r="P2175" t="str">
        <f t="shared" si="187"/>
        <v>(L.) L.</v>
      </c>
      <c r="Q2175" t="str">
        <f>LOOKUP(A2175,Formation!$A$2:$A$10,Formation!$B$2:$B$10)</f>
        <v>Krautsäume, Hochstaudenfluren und Gebüsche</v>
      </c>
      <c r="R2175" t="str" cm="1">
        <f t="array" ref="R2175">INDEX(Klasse!$D$2:$D$42,MATCH(1,(A2175=Klasse!$A$2:$A$42) * (Species!B2175=Klasse!$B$2:$B$42),0))</f>
        <v>Krautsäume</v>
      </c>
    </row>
    <row r="2176" spans="1:18" x14ac:dyDescent="0.3">
      <c r="A2176" s="10">
        <v>5</v>
      </c>
      <c r="B2176" s="10">
        <v>1</v>
      </c>
      <c r="C2176" s="10">
        <v>3</v>
      </c>
      <c r="E2176" t="str">
        <f>IF(C2176="",Options!$A$3,IF(D2176="",Options!$A$4,Options!$A$5))</f>
        <v>Verband</v>
      </c>
      <c r="F2176" t="str" cm="1">
        <f t="array" ref="F2176">IF(E2176=Options!$A$3,"",IF(E2176=Options!$A$4,INDEX(Verband!$E$2:$E$179,MATCH(1,(A2176=Verband!$A$2:$A$179) * (Species!B2176=Verband!$B$2:$B$179) * (Species!C2176=Verband!$C$2:$C$179),0)),IF(E2176=Options!$A$5,INDEX(Assoziation!$F$2:$F$96,MATCH(1,(A2176=Assoziation!$A$2:$A$96) * (Species!B2176=Assoziation!$B$2:$B$96) * (Species!C2176=Assoziation!$C$2:$C$96) * (Species!D2176=Assoziation!$D$2:$D$96),0)),"")))</f>
        <v>Convolvulion</v>
      </c>
      <c r="G2176" t="str" cm="1">
        <f t="array" ref="G2176">IF(E2176=Options!$A$3,INDEX(Klasse!$D$2:$D$42,MATCH(1,(A2176=Klasse!$A$2:$A$42) * (Species!B2176=Klasse!$B$2:$B$42),0)),IF(E2176=Options!$A$4,INDEX(Verband!$F$2:$F$179,MATCH(1,(A2176=Verband!$A$2:$A$179) * (Species!B2176=Verband!$B$2:$B$179) * (Species!C2176=Verband!$C$2:$C$179),0)),IF(E2176=Options!$A$5,INDEX(Assoziation!$G$2:$G$96,MATCH(1,(A2176=Assoziation!$A$2:$A$96) * (Species!B2176=Assoziation!$B$2:$B$96) * (Species!C2176=Assoziation!$C$2:$C$96) * (Species!D2176=Assoziation!$D$2:$D$96),0)),"")))</f>
        <v>Feuchter Krautsaum (Tieflagen)</v>
      </c>
      <c r="H2176" s="10" t="s">
        <v>667</v>
      </c>
      <c r="I2176" s="10">
        <v>0</v>
      </c>
      <c r="J2176" s="10">
        <v>0</v>
      </c>
      <c r="K2176" s="10">
        <v>1</v>
      </c>
      <c r="L2176" t="str">
        <f t="shared" si="184"/>
        <v xml:space="preserve">Epilobium </v>
      </c>
      <c r="M2176" t="str">
        <f t="shared" si="185"/>
        <v xml:space="preserve"> ciliatum</v>
      </c>
      <c r="N2176" t="str">
        <f t="shared" si="186"/>
        <v/>
      </c>
      <c r="O2176" t="str">
        <f t="shared" si="183"/>
        <v>Species</v>
      </c>
      <c r="P2176" t="str">
        <f t="shared" si="187"/>
        <v>Raf.</v>
      </c>
      <c r="Q2176" t="str">
        <f>LOOKUP(A2176,Formation!$A$2:$A$10,Formation!$B$2:$B$10)</f>
        <v>Krautsäume, Hochstaudenfluren und Gebüsche</v>
      </c>
      <c r="R2176" t="str" cm="1">
        <f t="array" ref="R2176">INDEX(Klasse!$D$2:$D$42,MATCH(1,(A2176=Klasse!$A$2:$A$42) * (Species!B2176=Klasse!$B$2:$B$42),0))</f>
        <v>Krautsäume</v>
      </c>
    </row>
    <row r="2177" spans="1:18" x14ac:dyDescent="0.3">
      <c r="A2177" s="10">
        <v>5</v>
      </c>
      <c r="B2177" s="10">
        <v>1</v>
      </c>
      <c r="C2177" s="10">
        <v>3</v>
      </c>
      <c r="E2177" t="str">
        <f>IF(C2177="",Options!$A$3,IF(D2177="",Options!$A$4,Options!$A$5))</f>
        <v>Verband</v>
      </c>
      <c r="F2177" t="str" cm="1">
        <f t="array" ref="F2177">IF(E2177=Options!$A$3,"",IF(E2177=Options!$A$4,INDEX(Verband!$E$2:$E$179,MATCH(1,(A2177=Verband!$A$2:$A$179) * (Species!B2177=Verband!$B$2:$B$179) * (Species!C2177=Verband!$C$2:$C$179),0)),IF(E2177=Options!$A$5,INDEX(Assoziation!$F$2:$F$96,MATCH(1,(A2177=Assoziation!$A$2:$A$96) * (Species!B2177=Assoziation!$B$2:$B$96) * (Species!C2177=Assoziation!$C$2:$C$96) * (Species!D2177=Assoziation!$D$2:$D$96),0)),"")))</f>
        <v>Convolvulion</v>
      </c>
      <c r="G2177" t="str" cm="1">
        <f t="array" ref="G2177">IF(E2177=Options!$A$3,INDEX(Klasse!$D$2:$D$42,MATCH(1,(A2177=Klasse!$A$2:$A$42) * (Species!B2177=Klasse!$B$2:$B$42),0)),IF(E2177=Options!$A$4,INDEX(Verband!$F$2:$F$179,MATCH(1,(A2177=Verband!$A$2:$A$179) * (Species!B2177=Verband!$B$2:$B$179) * (Species!C2177=Verband!$C$2:$C$179),0)),IF(E2177=Options!$A$5,INDEX(Assoziation!$G$2:$G$96,MATCH(1,(A2177=Assoziation!$A$2:$A$96) * (Species!B2177=Assoziation!$B$2:$B$96) * (Species!C2177=Assoziation!$C$2:$C$96) * (Species!D2177=Assoziation!$D$2:$D$96),0)),"")))</f>
        <v>Feuchter Krautsaum (Tieflagen)</v>
      </c>
      <c r="H2177" s="10" t="s">
        <v>566</v>
      </c>
      <c r="I2177" s="10">
        <v>0</v>
      </c>
      <c r="J2177" s="10">
        <v>1</v>
      </c>
      <c r="K2177" s="10">
        <v>0</v>
      </c>
      <c r="L2177" t="str">
        <f t="shared" si="184"/>
        <v xml:space="preserve">Epilobium </v>
      </c>
      <c r="M2177" t="str">
        <f t="shared" si="185"/>
        <v xml:space="preserve"> hirsutum</v>
      </c>
      <c r="N2177" t="str">
        <f t="shared" si="186"/>
        <v/>
      </c>
      <c r="O2177" t="str">
        <f t="shared" si="183"/>
        <v>Species</v>
      </c>
      <c r="P2177" t="str">
        <f t="shared" si="187"/>
        <v>L.</v>
      </c>
      <c r="Q2177" t="str">
        <f>LOOKUP(A2177,Formation!$A$2:$A$10,Formation!$B$2:$B$10)</f>
        <v>Krautsäume, Hochstaudenfluren und Gebüsche</v>
      </c>
      <c r="R2177" t="str" cm="1">
        <f t="array" ref="R2177">INDEX(Klasse!$D$2:$D$42,MATCH(1,(A2177=Klasse!$A$2:$A$42) * (Species!B2177=Klasse!$B$2:$B$42),0))</f>
        <v>Krautsäume</v>
      </c>
    </row>
    <row r="2178" spans="1:18" x14ac:dyDescent="0.3">
      <c r="A2178" s="10">
        <v>5</v>
      </c>
      <c r="B2178" s="10">
        <v>1</v>
      </c>
      <c r="C2178" s="10">
        <v>3</v>
      </c>
      <c r="E2178" t="str">
        <f>IF(C2178="",Options!$A$3,IF(D2178="",Options!$A$4,Options!$A$5))</f>
        <v>Verband</v>
      </c>
      <c r="F2178" t="str" cm="1">
        <f t="array" ref="F2178">IF(E2178=Options!$A$3,"",IF(E2178=Options!$A$4,INDEX(Verband!$E$2:$E$179,MATCH(1,(A2178=Verband!$A$2:$A$179) * (Species!B2178=Verband!$B$2:$B$179) * (Species!C2178=Verband!$C$2:$C$179),0)),IF(E2178=Options!$A$5,INDEX(Assoziation!$F$2:$F$96,MATCH(1,(A2178=Assoziation!$A$2:$A$96) * (Species!B2178=Assoziation!$B$2:$B$96) * (Species!C2178=Assoziation!$C$2:$C$96) * (Species!D2178=Assoziation!$D$2:$D$96),0)),"")))</f>
        <v>Convolvulion</v>
      </c>
      <c r="G2178" t="str" cm="1">
        <f t="array" ref="G2178">IF(E2178=Options!$A$3,INDEX(Klasse!$D$2:$D$42,MATCH(1,(A2178=Klasse!$A$2:$A$42) * (Species!B2178=Klasse!$B$2:$B$42),0)),IF(E2178=Options!$A$4,INDEX(Verband!$F$2:$F$179,MATCH(1,(A2178=Verband!$A$2:$A$179) * (Species!B2178=Verband!$B$2:$B$179) * (Species!C2178=Verband!$C$2:$C$179),0)),IF(E2178=Options!$A$5,INDEX(Assoziation!$G$2:$G$96,MATCH(1,(A2178=Assoziation!$A$2:$A$96) * (Species!B2178=Assoziation!$B$2:$B$96) * (Species!C2178=Assoziation!$C$2:$C$96) * (Species!D2178=Assoziation!$D$2:$D$96),0)),"")))</f>
        <v>Feuchter Krautsaum (Tieflagen)</v>
      </c>
      <c r="H2178" s="10" t="s">
        <v>1874</v>
      </c>
      <c r="I2178" s="10">
        <v>0</v>
      </c>
      <c r="J2178" s="10">
        <v>0</v>
      </c>
      <c r="K2178" s="10">
        <v>0</v>
      </c>
      <c r="L2178" t="str">
        <f t="shared" si="184"/>
        <v xml:space="preserve">Epilobium </v>
      </c>
      <c r="M2178" t="str">
        <f t="shared" si="185"/>
        <v xml:space="preserve"> parviflorum</v>
      </c>
      <c r="N2178" t="str">
        <f t="shared" si="186"/>
        <v/>
      </c>
      <c r="O2178" t="str">
        <f t="shared" si="183"/>
        <v>Species</v>
      </c>
      <c r="P2178" t="str">
        <f t="shared" si="187"/>
        <v>Schreb.</v>
      </c>
      <c r="Q2178" t="str">
        <f>LOOKUP(A2178,Formation!$A$2:$A$10,Formation!$B$2:$B$10)</f>
        <v>Krautsäume, Hochstaudenfluren und Gebüsche</v>
      </c>
      <c r="R2178" t="str" cm="1">
        <f t="array" ref="R2178">INDEX(Klasse!$D$2:$D$42,MATCH(1,(A2178=Klasse!$A$2:$A$42) * (Species!B2178=Klasse!$B$2:$B$42),0))</f>
        <v>Krautsäume</v>
      </c>
    </row>
    <row r="2179" spans="1:18" x14ac:dyDescent="0.3">
      <c r="A2179" s="10">
        <v>5</v>
      </c>
      <c r="B2179" s="10">
        <v>1</v>
      </c>
      <c r="C2179" s="10">
        <v>3</v>
      </c>
      <c r="E2179" t="str">
        <f>IF(C2179="",Options!$A$3,IF(D2179="",Options!$A$4,Options!$A$5))</f>
        <v>Verband</v>
      </c>
      <c r="F2179" t="str" cm="1">
        <f t="array" ref="F2179">IF(E2179=Options!$A$3,"",IF(E2179=Options!$A$4,INDEX(Verband!$E$2:$E$179,MATCH(1,(A2179=Verband!$A$2:$A$179) * (Species!B2179=Verband!$B$2:$B$179) * (Species!C2179=Verband!$C$2:$C$179),0)),IF(E2179=Options!$A$5,INDEX(Assoziation!$F$2:$F$96,MATCH(1,(A2179=Assoziation!$A$2:$A$96) * (Species!B2179=Assoziation!$B$2:$B$96) * (Species!C2179=Assoziation!$C$2:$C$96) * (Species!D2179=Assoziation!$D$2:$D$96),0)),"")))</f>
        <v>Convolvulion</v>
      </c>
      <c r="G2179" t="str" cm="1">
        <f t="array" ref="G2179">IF(E2179=Options!$A$3,INDEX(Klasse!$D$2:$D$42,MATCH(1,(A2179=Klasse!$A$2:$A$42) * (Species!B2179=Klasse!$B$2:$B$42),0)),IF(E2179=Options!$A$4,INDEX(Verband!$F$2:$F$179,MATCH(1,(A2179=Verband!$A$2:$A$179) * (Species!B2179=Verband!$B$2:$B$179) * (Species!C2179=Verband!$C$2:$C$179),0)),IF(E2179=Options!$A$5,INDEX(Assoziation!$G$2:$G$96,MATCH(1,(A2179=Assoziation!$A$2:$A$96) * (Species!B2179=Assoziation!$B$2:$B$96) * (Species!C2179=Assoziation!$C$2:$C$96) * (Species!D2179=Assoziation!$D$2:$D$96),0)),"")))</f>
        <v>Feuchter Krautsaum (Tieflagen)</v>
      </c>
      <c r="H2179" s="10" t="s">
        <v>322</v>
      </c>
      <c r="I2179" s="10">
        <v>0</v>
      </c>
      <c r="J2179" s="10">
        <v>0</v>
      </c>
      <c r="K2179" s="10">
        <v>0</v>
      </c>
      <c r="L2179" t="str">
        <f t="shared" si="184"/>
        <v xml:space="preserve">Epilobium </v>
      </c>
      <c r="M2179" t="str">
        <f t="shared" si="185"/>
        <v xml:space="preserve"> roseum</v>
      </c>
      <c r="N2179" t="str">
        <f t="shared" si="186"/>
        <v/>
      </c>
      <c r="O2179" t="str">
        <f t="shared" ref="O2179:O2242" si="188">IF(COUNTIF(H2179,"*subsp.*"),"Subspecies",IF(COUNTIF(H2179,"*aggr.*"),"aggr",IF(COUNTIF(H2179,"*×*"),"Species",IF(COUNTIF(H2179,"* *"),IF(EXACT(MID(H2179,FIND(" ",H2179)+1,1),UPPER(MID(H2179,FIND(" ",H2179)+1,1))),"Genus","Species"),"Genus"))))</f>
        <v>Species</v>
      </c>
      <c r="P2179" t="str">
        <f t="shared" si="187"/>
        <v>Schreb.</v>
      </c>
      <c r="Q2179" t="str">
        <f>LOOKUP(A2179,Formation!$A$2:$A$10,Formation!$B$2:$B$10)</f>
        <v>Krautsäume, Hochstaudenfluren und Gebüsche</v>
      </c>
      <c r="R2179" t="str" cm="1">
        <f t="array" ref="R2179">INDEX(Klasse!$D$2:$D$42,MATCH(1,(A2179=Klasse!$A$2:$A$42) * (Species!B2179=Klasse!$B$2:$B$42),0))</f>
        <v>Krautsäume</v>
      </c>
    </row>
    <row r="2180" spans="1:18" x14ac:dyDescent="0.3">
      <c r="A2180" s="10">
        <v>5</v>
      </c>
      <c r="B2180" s="10">
        <v>1</v>
      </c>
      <c r="C2180" s="10">
        <v>3</v>
      </c>
      <c r="E2180" t="str">
        <f>IF(C2180="",Options!$A$3,IF(D2180="",Options!$A$4,Options!$A$5))</f>
        <v>Verband</v>
      </c>
      <c r="F2180" t="str" cm="1">
        <f t="array" ref="F2180">IF(E2180=Options!$A$3,"",IF(E2180=Options!$A$4,INDEX(Verband!$E$2:$E$179,MATCH(1,(A2180=Verband!$A$2:$A$179) * (Species!B2180=Verband!$B$2:$B$179) * (Species!C2180=Verband!$C$2:$C$179),0)),IF(E2180=Options!$A$5,INDEX(Assoziation!$F$2:$F$96,MATCH(1,(A2180=Assoziation!$A$2:$A$96) * (Species!B2180=Assoziation!$B$2:$B$96) * (Species!C2180=Assoziation!$C$2:$C$96) * (Species!D2180=Assoziation!$D$2:$D$96),0)),"")))</f>
        <v>Convolvulion</v>
      </c>
      <c r="G2180" t="str" cm="1">
        <f t="array" ref="G2180">IF(E2180=Options!$A$3,INDEX(Klasse!$D$2:$D$42,MATCH(1,(A2180=Klasse!$A$2:$A$42) * (Species!B2180=Klasse!$B$2:$B$42),0)),IF(E2180=Options!$A$4,INDEX(Verband!$F$2:$F$179,MATCH(1,(A2180=Verband!$A$2:$A$179) * (Species!B2180=Verband!$B$2:$B$179) * (Species!C2180=Verband!$C$2:$C$179),0)),IF(E2180=Options!$A$5,INDEX(Assoziation!$G$2:$G$96,MATCH(1,(A2180=Assoziation!$A$2:$A$96) * (Species!B2180=Assoziation!$B$2:$B$96) * (Species!C2180=Assoziation!$C$2:$C$96) * (Species!D2180=Assoziation!$D$2:$D$96),0)),"")))</f>
        <v>Feuchter Krautsaum (Tieflagen)</v>
      </c>
      <c r="H2180" s="10" t="s">
        <v>1875</v>
      </c>
      <c r="I2180" s="10">
        <v>0</v>
      </c>
      <c r="J2180" s="10">
        <v>1</v>
      </c>
      <c r="K2180" s="10">
        <v>0</v>
      </c>
      <c r="L2180" t="str">
        <f t="shared" si="184"/>
        <v xml:space="preserve">Eupatorium </v>
      </c>
      <c r="M2180" t="str">
        <f t="shared" si="185"/>
        <v xml:space="preserve"> cannabinum</v>
      </c>
      <c r="N2180" t="str">
        <f t="shared" si="186"/>
        <v/>
      </c>
      <c r="O2180" t="str">
        <f t="shared" si="188"/>
        <v>Species</v>
      </c>
      <c r="P2180" t="str">
        <f t="shared" si="187"/>
        <v>L.</v>
      </c>
      <c r="Q2180" t="str">
        <f>LOOKUP(A2180,Formation!$A$2:$A$10,Formation!$B$2:$B$10)</f>
        <v>Krautsäume, Hochstaudenfluren und Gebüsche</v>
      </c>
      <c r="R2180" t="str" cm="1">
        <f t="array" ref="R2180">INDEX(Klasse!$D$2:$D$42,MATCH(1,(A2180=Klasse!$A$2:$A$42) * (Species!B2180=Klasse!$B$2:$B$42),0))</f>
        <v>Krautsäume</v>
      </c>
    </row>
    <row r="2181" spans="1:18" x14ac:dyDescent="0.3">
      <c r="A2181" s="10">
        <v>5</v>
      </c>
      <c r="B2181" s="10">
        <v>1</v>
      </c>
      <c r="C2181" s="10">
        <v>3</v>
      </c>
      <c r="E2181" t="str">
        <f>IF(C2181="",Options!$A$3,IF(D2181="",Options!$A$4,Options!$A$5))</f>
        <v>Verband</v>
      </c>
      <c r="F2181" t="str" cm="1">
        <f t="array" ref="F2181">IF(E2181=Options!$A$3,"",IF(E2181=Options!$A$4,INDEX(Verband!$E$2:$E$179,MATCH(1,(A2181=Verband!$A$2:$A$179) * (Species!B2181=Verband!$B$2:$B$179) * (Species!C2181=Verband!$C$2:$C$179),0)),IF(E2181=Options!$A$5,INDEX(Assoziation!$F$2:$F$96,MATCH(1,(A2181=Assoziation!$A$2:$A$96) * (Species!B2181=Assoziation!$B$2:$B$96) * (Species!C2181=Assoziation!$C$2:$C$96) * (Species!D2181=Assoziation!$D$2:$D$96),0)),"")))</f>
        <v>Convolvulion</v>
      </c>
      <c r="G2181" t="str" cm="1">
        <f t="array" ref="G2181">IF(E2181=Options!$A$3,INDEX(Klasse!$D$2:$D$42,MATCH(1,(A2181=Klasse!$A$2:$A$42) * (Species!B2181=Klasse!$B$2:$B$42),0)),IF(E2181=Options!$A$4,INDEX(Verband!$F$2:$F$179,MATCH(1,(A2181=Verband!$A$2:$A$179) * (Species!B2181=Verband!$B$2:$B$179) * (Species!C2181=Verband!$C$2:$C$179),0)),IF(E2181=Options!$A$5,INDEX(Assoziation!$G$2:$G$96,MATCH(1,(A2181=Assoziation!$A$2:$A$96) * (Species!B2181=Assoziation!$B$2:$B$96) * (Species!C2181=Assoziation!$C$2:$C$96) * (Species!D2181=Assoziation!$D$2:$D$96),0)),"")))</f>
        <v>Feuchter Krautsaum (Tieflagen)</v>
      </c>
      <c r="H2181" s="10" t="s">
        <v>1998</v>
      </c>
      <c r="I2181" s="10">
        <v>0</v>
      </c>
      <c r="J2181" s="10">
        <v>0</v>
      </c>
      <c r="K2181" s="10">
        <v>0</v>
      </c>
      <c r="L2181" t="str">
        <f t="shared" si="184"/>
        <v xml:space="preserve">Galega </v>
      </c>
      <c r="M2181" t="str">
        <f t="shared" si="185"/>
        <v xml:space="preserve"> officinalis</v>
      </c>
      <c r="N2181" t="str">
        <f t="shared" si="186"/>
        <v/>
      </c>
      <c r="O2181" t="str">
        <f t="shared" si="188"/>
        <v>Species</v>
      </c>
      <c r="P2181" t="str">
        <f t="shared" si="187"/>
        <v>L.</v>
      </c>
      <c r="Q2181" t="str">
        <f>LOOKUP(A2181,Formation!$A$2:$A$10,Formation!$B$2:$B$10)</f>
        <v>Krautsäume, Hochstaudenfluren und Gebüsche</v>
      </c>
      <c r="R2181" t="str" cm="1">
        <f t="array" ref="R2181">INDEX(Klasse!$D$2:$D$42,MATCH(1,(A2181=Klasse!$A$2:$A$42) * (Species!B2181=Klasse!$B$2:$B$42),0))</f>
        <v>Krautsäume</v>
      </c>
    </row>
    <row r="2182" spans="1:18" x14ac:dyDescent="0.3">
      <c r="A2182" s="10">
        <v>5</v>
      </c>
      <c r="B2182" s="10">
        <v>1</v>
      </c>
      <c r="C2182" s="10">
        <v>3</v>
      </c>
      <c r="E2182" t="str">
        <f>IF(C2182="",Options!$A$3,IF(D2182="",Options!$A$4,Options!$A$5))</f>
        <v>Verband</v>
      </c>
      <c r="F2182" t="str" cm="1">
        <f t="array" ref="F2182">IF(E2182=Options!$A$3,"",IF(E2182=Options!$A$4,INDEX(Verband!$E$2:$E$179,MATCH(1,(A2182=Verband!$A$2:$A$179) * (Species!B2182=Verband!$B$2:$B$179) * (Species!C2182=Verband!$C$2:$C$179),0)),IF(E2182=Options!$A$5,INDEX(Assoziation!$F$2:$F$96,MATCH(1,(A2182=Assoziation!$A$2:$A$96) * (Species!B2182=Assoziation!$B$2:$B$96) * (Species!C2182=Assoziation!$C$2:$C$96) * (Species!D2182=Assoziation!$D$2:$D$96),0)),"")))</f>
        <v>Convolvulion</v>
      </c>
      <c r="G2182" t="str" cm="1">
        <f t="array" ref="G2182">IF(E2182=Options!$A$3,INDEX(Klasse!$D$2:$D$42,MATCH(1,(A2182=Klasse!$A$2:$A$42) * (Species!B2182=Klasse!$B$2:$B$42),0)),IF(E2182=Options!$A$4,INDEX(Verband!$F$2:$F$179,MATCH(1,(A2182=Verband!$A$2:$A$179) * (Species!B2182=Verband!$B$2:$B$179) * (Species!C2182=Verband!$C$2:$C$179),0)),IF(E2182=Options!$A$5,INDEX(Assoziation!$G$2:$G$96,MATCH(1,(A2182=Assoziation!$A$2:$A$96) * (Species!B2182=Assoziation!$B$2:$B$96) * (Species!C2182=Assoziation!$C$2:$C$96) * (Species!D2182=Assoziation!$D$2:$D$96),0)),"")))</f>
        <v>Feuchter Krautsaum (Tieflagen)</v>
      </c>
      <c r="H2182" s="10" t="s">
        <v>1999</v>
      </c>
      <c r="I2182" s="10">
        <v>0</v>
      </c>
      <c r="J2182" s="10">
        <v>0</v>
      </c>
      <c r="K2182" s="10">
        <v>1</v>
      </c>
      <c r="L2182" t="str">
        <f t="shared" si="184"/>
        <v xml:space="preserve">Geranium </v>
      </c>
      <c r="M2182" t="str">
        <f t="shared" si="185"/>
        <v xml:space="preserve"> sibiricum</v>
      </c>
      <c r="N2182" t="str">
        <f t="shared" si="186"/>
        <v/>
      </c>
      <c r="O2182" t="str">
        <f t="shared" si="188"/>
        <v>Species</v>
      </c>
      <c r="P2182" t="str">
        <f t="shared" si="187"/>
        <v>L.</v>
      </c>
      <c r="Q2182" t="str">
        <f>LOOKUP(A2182,Formation!$A$2:$A$10,Formation!$B$2:$B$10)</f>
        <v>Krautsäume, Hochstaudenfluren und Gebüsche</v>
      </c>
      <c r="R2182" t="str" cm="1">
        <f t="array" ref="R2182">INDEX(Klasse!$D$2:$D$42,MATCH(1,(A2182=Klasse!$A$2:$A$42) * (Species!B2182=Klasse!$B$2:$B$42),0))</f>
        <v>Krautsäume</v>
      </c>
    </row>
    <row r="2183" spans="1:18" x14ac:dyDescent="0.3">
      <c r="A2183" s="10">
        <v>5</v>
      </c>
      <c r="B2183" s="10">
        <v>1</v>
      </c>
      <c r="C2183" s="10">
        <v>3</v>
      </c>
      <c r="E2183" t="str">
        <f>IF(C2183="",Options!$A$3,IF(D2183="",Options!$A$4,Options!$A$5))</f>
        <v>Verband</v>
      </c>
      <c r="F2183" t="str" cm="1">
        <f t="array" ref="F2183">IF(E2183=Options!$A$3,"",IF(E2183=Options!$A$4,INDEX(Verband!$E$2:$E$179,MATCH(1,(A2183=Verband!$A$2:$A$179) * (Species!B2183=Verband!$B$2:$B$179) * (Species!C2183=Verband!$C$2:$C$179),0)),IF(E2183=Options!$A$5,INDEX(Assoziation!$F$2:$F$96,MATCH(1,(A2183=Assoziation!$A$2:$A$96) * (Species!B2183=Assoziation!$B$2:$B$96) * (Species!C2183=Assoziation!$C$2:$C$96) * (Species!D2183=Assoziation!$D$2:$D$96),0)),"")))</f>
        <v>Convolvulion</v>
      </c>
      <c r="G2183" t="str" cm="1">
        <f t="array" ref="G2183">IF(E2183=Options!$A$3,INDEX(Klasse!$D$2:$D$42,MATCH(1,(A2183=Klasse!$A$2:$A$42) * (Species!B2183=Klasse!$B$2:$B$42),0)),IF(E2183=Options!$A$4,INDEX(Verband!$F$2:$F$179,MATCH(1,(A2183=Verband!$A$2:$A$179) * (Species!B2183=Verband!$B$2:$B$179) * (Species!C2183=Verband!$C$2:$C$179),0)),IF(E2183=Options!$A$5,INDEX(Assoziation!$G$2:$G$96,MATCH(1,(A2183=Assoziation!$A$2:$A$96) * (Species!B2183=Assoziation!$B$2:$B$96) * (Species!C2183=Assoziation!$C$2:$C$96) * (Species!D2183=Assoziation!$D$2:$D$96),0)),"")))</f>
        <v>Feuchter Krautsaum (Tieflagen)</v>
      </c>
      <c r="H2183" s="10" t="s">
        <v>2000</v>
      </c>
      <c r="I2183" s="10">
        <v>0</v>
      </c>
      <c r="J2183" s="10">
        <v>0</v>
      </c>
      <c r="K2183" s="10">
        <v>0</v>
      </c>
      <c r="L2183" t="str">
        <f t="shared" si="184"/>
        <v xml:space="preserve">Helianthus </v>
      </c>
      <c r="M2183" t="str">
        <f t="shared" si="185"/>
        <v xml:space="preserve"> pauciflorus</v>
      </c>
      <c r="N2183" t="str">
        <f t="shared" si="186"/>
        <v/>
      </c>
      <c r="O2183" t="str">
        <f t="shared" si="188"/>
        <v>Species</v>
      </c>
      <c r="P2183" t="str">
        <f t="shared" si="187"/>
        <v>Nutt.</v>
      </c>
      <c r="Q2183" t="str">
        <f>LOOKUP(A2183,Formation!$A$2:$A$10,Formation!$B$2:$B$10)</f>
        <v>Krautsäume, Hochstaudenfluren und Gebüsche</v>
      </c>
      <c r="R2183" t="str" cm="1">
        <f t="array" ref="R2183">INDEX(Klasse!$D$2:$D$42,MATCH(1,(A2183=Klasse!$A$2:$A$42) * (Species!B2183=Klasse!$B$2:$B$42),0))</f>
        <v>Krautsäume</v>
      </c>
    </row>
    <row r="2184" spans="1:18" x14ac:dyDescent="0.3">
      <c r="A2184" s="10">
        <v>5</v>
      </c>
      <c r="B2184" s="10">
        <v>1</v>
      </c>
      <c r="C2184" s="10">
        <v>3</v>
      </c>
      <c r="E2184" t="str">
        <f>IF(C2184="",Options!$A$3,IF(D2184="",Options!$A$4,Options!$A$5))</f>
        <v>Verband</v>
      </c>
      <c r="F2184" t="str" cm="1">
        <f t="array" ref="F2184">IF(E2184=Options!$A$3,"",IF(E2184=Options!$A$4,INDEX(Verband!$E$2:$E$179,MATCH(1,(A2184=Verband!$A$2:$A$179) * (Species!B2184=Verband!$B$2:$B$179) * (Species!C2184=Verband!$C$2:$C$179),0)),IF(E2184=Options!$A$5,INDEX(Assoziation!$F$2:$F$96,MATCH(1,(A2184=Assoziation!$A$2:$A$96) * (Species!B2184=Assoziation!$B$2:$B$96) * (Species!C2184=Assoziation!$C$2:$C$96) * (Species!D2184=Assoziation!$D$2:$D$96),0)),"")))</f>
        <v>Convolvulion</v>
      </c>
      <c r="G2184" t="str" cm="1">
        <f t="array" ref="G2184">IF(E2184=Options!$A$3,INDEX(Klasse!$D$2:$D$42,MATCH(1,(A2184=Klasse!$A$2:$A$42) * (Species!B2184=Klasse!$B$2:$B$42),0)),IF(E2184=Options!$A$4,INDEX(Verband!$F$2:$F$179,MATCH(1,(A2184=Verband!$A$2:$A$179) * (Species!B2184=Verband!$B$2:$B$179) * (Species!C2184=Verband!$C$2:$C$179),0)),IF(E2184=Options!$A$5,INDEX(Assoziation!$G$2:$G$96,MATCH(1,(A2184=Assoziation!$A$2:$A$96) * (Species!B2184=Assoziation!$B$2:$B$96) * (Species!C2184=Assoziation!$C$2:$C$96) * (Species!D2184=Assoziation!$D$2:$D$96),0)),"")))</f>
        <v>Feuchter Krautsaum (Tieflagen)</v>
      </c>
      <c r="H2184" s="10" t="s">
        <v>2001</v>
      </c>
      <c r="I2184" s="10">
        <v>0</v>
      </c>
      <c r="J2184" s="10">
        <v>1</v>
      </c>
      <c r="K2184" s="10">
        <v>1</v>
      </c>
      <c r="L2184" t="str">
        <f t="shared" si="184"/>
        <v xml:space="preserve">Heracleum </v>
      </c>
      <c r="M2184" t="str">
        <f t="shared" si="185"/>
        <v xml:space="preserve"> mantegazzianum</v>
      </c>
      <c r="N2184" t="str">
        <f t="shared" si="186"/>
        <v/>
      </c>
      <c r="O2184" t="str">
        <f t="shared" si="188"/>
        <v>Species</v>
      </c>
      <c r="P2184" t="str">
        <f t="shared" si="187"/>
        <v>Sommier &amp; Levier</v>
      </c>
      <c r="Q2184" t="str">
        <f>LOOKUP(A2184,Formation!$A$2:$A$10,Formation!$B$2:$B$10)</f>
        <v>Krautsäume, Hochstaudenfluren und Gebüsche</v>
      </c>
      <c r="R2184" t="str" cm="1">
        <f t="array" ref="R2184">INDEX(Klasse!$D$2:$D$42,MATCH(1,(A2184=Klasse!$A$2:$A$42) * (Species!B2184=Klasse!$B$2:$B$42),0))</f>
        <v>Krautsäume</v>
      </c>
    </row>
    <row r="2185" spans="1:18" x14ac:dyDescent="0.3">
      <c r="A2185" s="10">
        <v>5</v>
      </c>
      <c r="B2185" s="10">
        <v>1</v>
      </c>
      <c r="C2185" s="10">
        <v>3</v>
      </c>
      <c r="E2185" t="str">
        <f>IF(C2185="",Options!$A$3,IF(D2185="",Options!$A$4,Options!$A$5))</f>
        <v>Verband</v>
      </c>
      <c r="F2185" t="str" cm="1">
        <f t="array" ref="F2185">IF(E2185=Options!$A$3,"",IF(E2185=Options!$A$4,INDEX(Verband!$E$2:$E$179,MATCH(1,(A2185=Verband!$A$2:$A$179) * (Species!B2185=Verband!$B$2:$B$179) * (Species!C2185=Verband!$C$2:$C$179),0)),IF(E2185=Options!$A$5,INDEX(Assoziation!$F$2:$F$96,MATCH(1,(A2185=Assoziation!$A$2:$A$96) * (Species!B2185=Assoziation!$B$2:$B$96) * (Species!C2185=Assoziation!$C$2:$C$96) * (Species!D2185=Assoziation!$D$2:$D$96),0)),"")))</f>
        <v>Convolvulion</v>
      </c>
      <c r="G2185" t="str" cm="1">
        <f t="array" ref="G2185">IF(E2185=Options!$A$3,INDEX(Klasse!$D$2:$D$42,MATCH(1,(A2185=Klasse!$A$2:$A$42) * (Species!B2185=Klasse!$B$2:$B$42),0)),IF(E2185=Options!$A$4,INDEX(Verband!$F$2:$F$179,MATCH(1,(A2185=Verband!$A$2:$A$179) * (Species!B2185=Verband!$B$2:$B$179) * (Species!C2185=Verband!$C$2:$C$179),0)),IF(E2185=Options!$A$5,INDEX(Assoziation!$G$2:$G$96,MATCH(1,(A2185=Assoziation!$A$2:$A$96) * (Species!B2185=Assoziation!$B$2:$B$96) * (Species!C2185=Assoziation!$C$2:$C$96) * (Species!D2185=Assoziation!$D$2:$D$96),0)),"")))</f>
        <v>Feuchter Krautsaum (Tieflagen)</v>
      </c>
      <c r="H2185" s="10" t="s">
        <v>2002</v>
      </c>
      <c r="I2185" s="10">
        <v>0</v>
      </c>
      <c r="J2185" s="10">
        <v>0</v>
      </c>
      <c r="K2185" s="10">
        <v>0</v>
      </c>
      <c r="L2185" t="str">
        <f t="shared" si="184"/>
        <v xml:space="preserve">Hesperis </v>
      </c>
      <c r="M2185" t="str">
        <f t="shared" si="185"/>
        <v xml:space="preserve"> matronalis</v>
      </c>
      <c r="N2185" t="str">
        <f t="shared" si="186"/>
        <v/>
      </c>
      <c r="O2185" t="str">
        <f t="shared" si="188"/>
        <v>Species</v>
      </c>
      <c r="P2185" t="str">
        <f t="shared" si="187"/>
        <v>L.</v>
      </c>
      <c r="Q2185" t="str">
        <f>LOOKUP(A2185,Formation!$A$2:$A$10,Formation!$B$2:$B$10)</f>
        <v>Krautsäume, Hochstaudenfluren und Gebüsche</v>
      </c>
      <c r="R2185" t="str" cm="1">
        <f t="array" ref="R2185">INDEX(Klasse!$D$2:$D$42,MATCH(1,(A2185=Klasse!$A$2:$A$42) * (Species!B2185=Klasse!$B$2:$B$42),0))</f>
        <v>Krautsäume</v>
      </c>
    </row>
    <row r="2186" spans="1:18" x14ac:dyDescent="0.3">
      <c r="A2186" s="10">
        <v>5</v>
      </c>
      <c r="B2186" s="10">
        <v>1</v>
      </c>
      <c r="C2186" s="10">
        <v>3</v>
      </c>
      <c r="E2186" t="str">
        <f>IF(C2186="",Options!$A$3,IF(D2186="",Options!$A$4,Options!$A$5))</f>
        <v>Verband</v>
      </c>
      <c r="F2186" t="str" cm="1">
        <f t="array" ref="F2186">IF(E2186=Options!$A$3,"",IF(E2186=Options!$A$4,INDEX(Verband!$E$2:$E$179,MATCH(1,(A2186=Verband!$A$2:$A$179) * (Species!B2186=Verband!$B$2:$B$179) * (Species!C2186=Verband!$C$2:$C$179),0)),IF(E2186=Options!$A$5,INDEX(Assoziation!$F$2:$F$96,MATCH(1,(A2186=Assoziation!$A$2:$A$96) * (Species!B2186=Assoziation!$B$2:$B$96) * (Species!C2186=Assoziation!$C$2:$C$96) * (Species!D2186=Assoziation!$D$2:$D$96),0)),"")))</f>
        <v>Convolvulion</v>
      </c>
      <c r="G2186" t="str" cm="1">
        <f t="array" ref="G2186">IF(E2186=Options!$A$3,INDEX(Klasse!$D$2:$D$42,MATCH(1,(A2186=Klasse!$A$2:$A$42) * (Species!B2186=Klasse!$B$2:$B$42),0)),IF(E2186=Options!$A$4,INDEX(Verband!$F$2:$F$179,MATCH(1,(A2186=Verband!$A$2:$A$179) * (Species!B2186=Verband!$B$2:$B$179) * (Species!C2186=Verband!$C$2:$C$179),0)),IF(E2186=Options!$A$5,INDEX(Assoziation!$G$2:$G$96,MATCH(1,(A2186=Assoziation!$A$2:$A$96) * (Species!B2186=Assoziation!$B$2:$B$96) * (Species!C2186=Assoziation!$C$2:$C$96) * (Species!D2186=Assoziation!$D$2:$D$96),0)),"")))</f>
        <v>Feuchter Krautsaum (Tieflagen)</v>
      </c>
      <c r="H2186" s="10" t="s">
        <v>2003</v>
      </c>
      <c r="I2186" s="10">
        <v>0</v>
      </c>
      <c r="J2186" s="10">
        <v>0</v>
      </c>
      <c r="K2186" s="10">
        <v>0</v>
      </c>
      <c r="L2186" t="str">
        <f t="shared" si="184"/>
        <v xml:space="preserve">Humulus </v>
      </c>
      <c r="M2186" t="str">
        <f t="shared" si="185"/>
        <v xml:space="preserve"> lupulus</v>
      </c>
      <c r="N2186" t="str">
        <f t="shared" si="186"/>
        <v/>
      </c>
      <c r="O2186" t="str">
        <f t="shared" si="188"/>
        <v>Species</v>
      </c>
      <c r="P2186" t="str">
        <f t="shared" si="187"/>
        <v>L.</v>
      </c>
      <c r="Q2186" t="str">
        <f>LOOKUP(A2186,Formation!$A$2:$A$10,Formation!$B$2:$B$10)</f>
        <v>Krautsäume, Hochstaudenfluren und Gebüsche</v>
      </c>
      <c r="R2186" t="str" cm="1">
        <f t="array" ref="R2186">INDEX(Klasse!$D$2:$D$42,MATCH(1,(A2186=Klasse!$A$2:$A$42) * (Species!B2186=Klasse!$B$2:$B$42),0))</f>
        <v>Krautsäume</v>
      </c>
    </row>
    <row r="2187" spans="1:18" x14ac:dyDescent="0.3">
      <c r="A2187" s="10">
        <v>5</v>
      </c>
      <c r="B2187" s="10">
        <v>1</v>
      </c>
      <c r="C2187" s="10">
        <v>3</v>
      </c>
      <c r="E2187" t="str">
        <f>IF(C2187="",Options!$A$3,IF(D2187="",Options!$A$4,Options!$A$5))</f>
        <v>Verband</v>
      </c>
      <c r="F2187" t="str" cm="1">
        <f t="array" ref="F2187">IF(E2187=Options!$A$3,"",IF(E2187=Options!$A$4,INDEX(Verband!$E$2:$E$179,MATCH(1,(A2187=Verband!$A$2:$A$179) * (Species!B2187=Verband!$B$2:$B$179) * (Species!C2187=Verband!$C$2:$C$179),0)),IF(E2187=Options!$A$5,INDEX(Assoziation!$F$2:$F$96,MATCH(1,(A2187=Assoziation!$A$2:$A$96) * (Species!B2187=Assoziation!$B$2:$B$96) * (Species!C2187=Assoziation!$C$2:$C$96) * (Species!D2187=Assoziation!$D$2:$D$96),0)),"")))</f>
        <v>Convolvulion</v>
      </c>
      <c r="G2187" t="str" cm="1">
        <f t="array" ref="G2187">IF(E2187=Options!$A$3,INDEX(Klasse!$D$2:$D$42,MATCH(1,(A2187=Klasse!$A$2:$A$42) * (Species!B2187=Klasse!$B$2:$B$42),0)),IF(E2187=Options!$A$4,INDEX(Verband!$F$2:$F$179,MATCH(1,(A2187=Verband!$A$2:$A$179) * (Species!B2187=Verband!$B$2:$B$179) * (Species!C2187=Verband!$C$2:$C$179),0)),IF(E2187=Options!$A$5,INDEX(Assoziation!$G$2:$G$96,MATCH(1,(A2187=Assoziation!$A$2:$A$96) * (Species!B2187=Assoziation!$B$2:$B$96) * (Species!C2187=Assoziation!$C$2:$C$96) * (Species!D2187=Assoziation!$D$2:$D$96),0)),"")))</f>
        <v>Feuchter Krautsaum (Tieflagen)</v>
      </c>
      <c r="H2187" s="10" t="s">
        <v>2004</v>
      </c>
      <c r="I2187" s="10">
        <v>0</v>
      </c>
      <c r="J2187" s="10">
        <v>0</v>
      </c>
      <c r="K2187" s="10">
        <v>0</v>
      </c>
      <c r="L2187" t="str">
        <f t="shared" si="184"/>
        <v xml:space="preserve">Inula </v>
      </c>
      <c r="M2187" t="str">
        <f t="shared" si="185"/>
        <v xml:space="preserve"> helvetica</v>
      </c>
      <c r="N2187" t="str">
        <f t="shared" si="186"/>
        <v/>
      </c>
      <c r="O2187" t="str">
        <f t="shared" si="188"/>
        <v>Species</v>
      </c>
      <c r="P2187" t="str">
        <f t="shared" si="187"/>
        <v>Weber</v>
      </c>
      <c r="Q2187" t="str">
        <f>LOOKUP(A2187,Formation!$A$2:$A$10,Formation!$B$2:$B$10)</f>
        <v>Krautsäume, Hochstaudenfluren und Gebüsche</v>
      </c>
      <c r="R2187" t="str" cm="1">
        <f t="array" ref="R2187">INDEX(Klasse!$D$2:$D$42,MATCH(1,(A2187=Klasse!$A$2:$A$42) * (Species!B2187=Klasse!$B$2:$B$42),0))</f>
        <v>Krautsäume</v>
      </c>
    </row>
    <row r="2188" spans="1:18" x14ac:dyDescent="0.3">
      <c r="A2188" s="10">
        <v>5</v>
      </c>
      <c r="B2188" s="10">
        <v>1</v>
      </c>
      <c r="C2188" s="10">
        <v>3</v>
      </c>
      <c r="E2188" t="str">
        <f>IF(C2188="",Options!$A$3,IF(D2188="",Options!$A$4,Options!$A$5))</f>
        <v>Verband</v>
      </c>
      <c r="F2188" t="str" cm="1">
        <f t="array" ref="F2188">IF(E2188=Options!$A$3,"",IF(E2188=Options!$A$4,INDEX(Verband!$E$2:$E$179,MATCH(1,(A2188=Verband!$A$2:$A$179) * (Species!B2188=Verband!$B$2:$B$179) * (Species!C2188=Verband!$C$2:$C$179),0)),IF(E2188=Options!$A$5,INDEX(Assoziation!$F$2:$F$96,MATCH(1,(A2188=Assoziation!$A$2:$A$96) * (Species!B2188=Assoziation!$B$2:$B$96) * (Species!C2188=Assoziation!$C$2:$C$96) * (Species!D2188=Assoziation!$D$2:$D$96),0)),"")))</f>
        <v>Convolvulion</v>
      </c>
      <c r="G2188" t="str" cm="1">
        <f t="array" ref="G2188">IF(E2188=Options!$A$3,INDEX(Klasse!$D$2:$D$42,MATCH(1,(A2188=Klasse!$A$2:$A$42) * (Species!B2188=Klasse!$B$2:$B$42),0)),IF(E2188=Options!$A$4,INDEX(Verband!$F$2:$F$179,MATCH(1,(A2188=Verband!$A$2:$A$179) * (Species!B2188=Verband!$B$2:$B$179) * (Species!C2188=Verband!$C$2:$C$179),0)),IF(E2188=Options!$A$5,INDEX(Assoziation!$G$2:$G$96,MATCH(1,(A2188=Assoziation!$A$2:$A$96) * (Species!B2188=Assoziation!$B$2:$B$96) * (Species!C2188=Assoziation!$C$2:$C$96) * (Species!D2188=Assoziation!$D$2:$D$96),0)),"")))</f>
        <v>Feuchter Krautsaum (Tieflagen)</v>
      </c>
      <c r="H2188" s="10" t="s">
        <v>334</v>
      </c>
      <c r="I2188" s="10">
        <v>0</v>
      </c>
      <c r="J2188" s="10">
        <v>0</v>
      </c>
      <c r="K2188" s="10">
        <v>0</v>
      </c>
      <c r="L2188" t="str">
        <f t="shared" si="184"/>
        <v xml:space="preserve">Lysimachia </v>
      </c>
      <c r="M2188" t="str">
        <f t="shared" si="185"/>
        <v xml:space="preserve"> vulgaris</v>
      </c>
      <c r="N2188" t="str">
        <f t="shared" si="186"/>
        <v/>
      </c>
      <c r="O2188" t="str">
        <f t="shared" si="188"/>
        <v>Species</v>
      </c>
      <c r="P2188" t="str">
        <f t="shared" si="187"/>
        <v>L.</v>
      </c>
      <c r="Q2188" t="str">
        <f>LOOKUP(A2188,Formation!$A$2:$A$10,Formation!$B$2:$B$10)</f>
        <v>Krautsäume, Hochstaudenfluren und Gebüsche</v>
      </c>
      <c r="R2188" t="str" cm="1">
        <f t="array" ref="R2188">INDEX(Klasse!$D$2:$D$42,MATCH(1,(A2188=Klasse!$A$2:$A$42) * (Species!B2188=Klasse!$B$2:$B$42),0))</f>
        <v>Krautsäume</v>
      </c>
    </row>
    <row r="2189" spans="1:18" x14ac:dyDescent="0.3">
      <c r="A2189" s="10">
        <v>5</v>
      </c>
      <c r="B2189" s="10">
        <v>1</v>
      </c>
      <c r="C2189" s="10">
        <v>3</v>
      </c>
      <c r="E2189" t="str">
        <f>IF(C2189="",Options!$A$3,IF(D2189="",Options!$A$4,Options!$A$5))</f>
        <v>Verband</v>
      </c>
      <c r="F2189" t="str" cm="1">
        <f t="array" ref="F2189">IF(E2189=Options!$A$3,"",IF(E2189=Options!$A$4,INDEX(Verband!$E$2:$E$179,MATCH(1,(A2189=Verband!$A$2:$A$179) * (Species!B2189=Verband!$B$2:$B$179) * (Species!C2189=Verband!$C$2:$C$179),0)),IF(E2189=Options!$A$5,INDEX(Assoziation!$F$2:$F$96,MATCH(1,(A2189=Assoziation!$A$2:$A$96) * (Species!B2189=Assoziation!$B$2:$B$96) * (Species!C2189=Assoziation!$C$2:$C$96) * (Species!D2189=Assoziation!$D$2:$D$96),0)),"")))</f>
        <v>Convolvulion</v>
      </c>
      <c r="G2189" t="str" cm="1">
        <f t="array" ref="G2189">IF(E2189=Options!$A$3,INDEX(Klasse!$D$2:$D$42,MATCH(1,(A2189=Klasse!$A$2:$A$42) * (Species!B2189=Klasse!$B$2:$B$42),0)),IF(E2189=Options!$A$4,INDEX(Verband!$F$2:$F$179,MATCH(1,(A2189=Verband!$A$2:$A$179) * (Species!B2189=Verband!$B$2:$B$179) * (Species!C2189=Verband!$C$2:$C$179),0)),IF(E2189=Options!$A$5,INDEX(Assoziation!$G$2:$G$96,MATCH(1,(A2189=Assoziation!$A$2:$A$96) * (Species!B2189=Assoziation!$B$2:$B$96) * (Species!C2189=Assoziation!$C$2:$C$96) * (Species!D2189=Assoziation!$D$2:$D$96),0)),"")))</f>
        <v>Feuchter Krautsaum (Tieflagen)</v>
      </c>
      <c r="H2189" s="10" t="s">
        <v>2005</v>
      </c>
      <c r="I2189" s="10">
        <v>0</v>
      </c>
      <c r="J2189" s="10">
        <v>0</v>
      </c>
      <c r="K2189" s="10">
        <v>0</v>
      </c>
      <c r="L2189" t="str">
        <f t="shared" si="184"/>
        <v xml:space="preserve">Melilotus </v>
      </c>
      <c r="M2189" t="str">
        <f t="shared" si="185"/>
        <v xml:space="preserve"> altissimus</v>
      </c>
      <c r="N2189" t="str">
        <f t="shared" si="186"/>
        <v/>
      </c>
      <c r="O2189" t="str">
        <f t="shared" si="188"/>
        <v>Species</v>
      </c>
      <c r="P2189" t="str">
        <f t="shared" si="187"/>
        <v>Thuill.</v>
      </c>
      <c r="Q2189" t="str">
        <f>LOOKUP(A2189,Formation!$A$2:$A$10,Formation!$B$2:$B$10)</f>
        <v>Krautsäume, Hochstaudenfluren und Gebüsche</v>
      </c>
      <c r="R2189" t="str" cm="1">
        <f t="array" ref="R2189">INDEX(Klasse!$D$2:$D$42,MATCH(1,(A2189=Klasse!$A$2:$A$42) * (Species!B2189=Klasse!$B$2:$B$42),0))</f>
        <v>Krautsäume</v>
      </c>
    </row>
    <row r="2190" spans="1:18" x14ac:dyDescent="0.3">
      <c r="A2190" s="10">
        <v>5</v>
      </c>
      <c r="B2190" s="10">
        <v>1</v>
      </c>
      <c r="C2190" s="10">
        <v>3</v>
      </c>
      <c r="E2190" t="str">
        <f>IF(C2190="",Options!$A$3,IF(D2190="",Options!$A$4,Options!$A$5))</f>
        <v>Verband</v>
      </c>
      <c r="F2190" t="str" cm="1">
        <f t="array" ref="F2190">IF(E2190=Options!$A$3,"",IF(E2190=Options!$A$4,INDEX(Verband!$E$2:$E$179,MATCH(1,(A2190=Verband!$A$2:$A$179) * (Species!B2190=Verband!$B$2:$B$179) * (Species!C2190=Verband!$C$2:$C$179),0)),IF(E2190=Options!$A$5,INDEX(Assoziation!$F$2:$F$96,MATCH(1,(A2190=Assoziation!$A$2:$A$96) * (Species!B2190=Assoziation!$B$2:$B$96) * (Species!C2190=Assoziation!$C$2:$C$96) * (Species!D2190=Assoziation!$D$2:$D$96),0)),"")))</f>
        <v>Convolvulion</v>
      </c>
      <c r="G2190" t="str" cm="1">
        <f t="array" ref="G2190">IF(E2190=Options!$A$3,INDEX(Klasse!$D$2:$D$42,MATCH(1,(A2190=Klasse!$A$2:$A$42) * (Species!B2190=Klasse!$B$2:$B$42),0)),IF(E2190=Options!$A$4,INDEX(Verband!$F$2:$F$179,MATCH(1,(A2190=Verband!$A$2:$A$179) * (Species!B2190=Verband!$B$2:$B$179) * (Species!C2190=Verband!$C$2:$C$179),0)),IF(E2190=Options!$A$5,INDEX(Assoziation!$G$2:$G$96,MATCH(1,(A2190=Assoziation!$A$2:$A$96) * (Species!B2190=Assoziation!$B$2:$B$96) * (Species!C2190=Assoziation!$C$2:$C$96) * (Species!D2190=Assoziation!$D$2:$D$96),0)),"")))</f>
        <v>Feuchter Krautsaum (Tieflagen)</v>
      </c>
      <c r="H2190" s="10" t="s">
        <v>2006</v>
      </c>
      <c r="I2190" s="10">
        <v>0</v>
      </c>
      <c r="J2190" s="10">
        <v>0</v>
      </c>
      <c r="K2190" s="10">
        <v>0</v>
      </c>
      <c r="L2190" t="str">
        <f t="shared" si="184"/>
        <v xml:space="preserve">Myosoton </v>
      </c>
      <c r="M2190" t="str">
        <f t="shared" si="185"/>
        <v xml:space="preserve"> aquaticum</v>
      </c>
      <c r="N2190" t="str">
        <f t="shared" si="186"/>
        <v/>
      </c>
      <c r="O2190" t="str">
        <f t="shared" si="188"/>
        <v>Species</v>
      </c>
      <c r="P2190" t="str">
        <f t="shared" si="187"/>
        <v>(L.) Moench</v>
      </c>
      <c r="Q2190" t="str">
        <f>LOOKUP(A2190,Formation!$A$2:$A$10,Formation!$B$2:$B$10)</f>
        <v>Krautsäume, Hochstaudenfluren und Gebüsche</v>
      </c>
      <c r="R2190" t="str" cm="1">
        <f t="array" ref="R2190">INDEX(Klasse!$D$2:$D$42,MATCH(1,(A2190=Klasse!$A$2:$A$42) * (Species!B2190=Klasse!$B$2:$B$42),0))</f>
        <v>Krautsäume</v>
      </c>
    </row>
    <row r="2191" spans="1:18" x14ac:dyDescent="0.3">
      <c r="A2191" s="10">
        <v>5</v>
      </c>
      <c r="B2191" s="10">
        <v>1</v>
      </c>
      <c r="C2191" s="10">
        <v>3</v>
      </c>
      <c r="E2191" t="str">
        <f>IF(C2191="",Options!$A$3,IF(D2191="",Options!$A$4,Options!$A$5))</f>
        <v>Verband</v>
      </c>
      <c r="F2191" t="str" cm="1">
        <f t="array" ref="F2191">IF(E2191=Options!$A$3,"",IF(E2191=Options!$A$4,INDEX(Verband!$E$2:$E$179,MATCH(1,(A2191=Verband!$A$2:$A$179) * (Species!B2191=Verband!$B$2:$B$179) * (Species!C2191=Verband!$C$2:$C$179),0)),IF(E2191=Options!$A$5,INDEX(Assoziation!$F$2:$F$96,MATCH(1,(A2191=Assoziation!$A$2:$A$96) * (Species!B2191=Assoziation!$B$2:$B$96) * (Species!C2191=Assoziation!$C$2:$C$96) * (Species!D2191=Assoziation!$D$2:$D$96),0)),"")))</f>
        <v>Convolvulion</v>
      </c>
      <c r="G2191" t="str" cm="1">
        <f t="array" ref="G2191">IF(E2191=Options!$A$3,INDEX(Klasse!$D$2:$D$42,MATCH(1,(A2191=Klasse!$A$2:$A$42) * (Species!B2191=Klasse!$B$2:$B$42),0)),IF(E2191=Options!$A$4,INDEX(Verband!$F$2:$F$179,MATCH(1,(A2191=Verband!$A$2:$A$179) * (Species!B2191=Verband!$B$2:$B$179) * (Species!C2191=Verband!$C$2:$C$179),0)),IF(E2191=Options!$A$5,INDEX(Assoziation!$G$2:$G$96,MATCH(1,(A2191=Assoziation!$A$2:$A$96) * (Species!B2191=Assoziation!$B$2:$B$96) * (Species!C2191=Assoziation!$C$2:$C$96) * (Species!D2191=Assoziation!$D$2:$D$96),0)),"")))</f>
        <v>Feuchter Krautsaum (Tieflagen)</v>
      </c>
      <c r="H2191" s="10" t="s">
        <v>2007</v>
      </c>
      <c r="I2191" s="10">
        <v>0</v>
      </c>
      <c r="J2191" s="10">
        <v>0</v>
      </c>
      <c r="K2191" s="10">
        <v>0</v>
      </c>
      <c r="L2191" t="str">
        <f t="shared" si="184"/>
        <v xml:space="preserve">Parthenocissus </v>
      </c>
      <c r="M2191" t="str">
        <f t="shared" si="185"/>
        <v xml:space="preserve"> inserta</v>
      </c>
      <c r="N2191" t="str">
        <f t="shared" si="186"/>
        <v/>
      </c>
      <c r="O2191" t="str">
        <f t="shared" si="188"/>
        <v>Species</v>
      </c>
      <c r="P2191" t="str">
        <f t="shared" si="187"/>
        <v>(A. Kern.) Fritsch</v>
      </c>
      <c r="Q2191" t="str">
        <f>LOOKUP(A2191,Formation!$A$2:$A$10,Formation!$B$2:$B$10)</f>
        <v>Krautsäume, Hochstaudenfluren und Gebüsche</v>
      </c>
      <c r="R2191" t="str" cm="1">
        <f t="array" ref="R2191">INDEX(Klasse!$D$2:$D$42,MATCH(1,(A2191=Klasse!$A$2:$A$42) * (Species!B2191=Klasse!$B$2:$B$42),0))</f>
        <v>Krautsäume</v>
      </c>
    </row>
    <row r="2192" spans="1:18" x14ac:dyDescent="0.3">
      <c r="A2192" s="10">
        <v>5</v>
      </c>
      <c r="B2192" s="10">
        <v>1</v>
      </c>
      <c r="C2192" s="10">
        <v>3</v>
      </c>
      <c r="E2192" t="str">
        <f>IF(C2192="",Options!$A$3,IF(D2192="",Options!$A$4,Options!$A$5))</f>
        <v>Verband</v>
      </c>
      <c r="F2192" t="str" cm="1">
        <f t="array" ref="F2192">IF(E2192=Options!$A$3,"",IF(E2192=Options!$A$4,INDEX(Verband!$E$2:$E$179,MATCH(1,(A2192=Verband!$A$2:$A$179) * (Species!B2192=Verband!$B$2:$B$179) * (Species!C2192=Verband!$C$2:$C$179),0)),IF(E2192=Options!$A$5,INDEX(Assoziation!$F$2:$F$96,MATCH(1,(A2192=Assoziation!$A$2:$A$96) * (Species!B2192=Assoziation!$B$2:$B$96) * (Species!C2192=Assoziation!$C$2:$C$96) * (Species!D2192=Assoziation!$D$2:$D$96),0)),"")))</f>
        <v>Convolvulion</v>
      </c>
      <c r="G2192" t="str" cm="1">
        <f t="array" ref="G2192">IF(E2192=Options!$A$3,INDEX(Klasse!$D$2:$D$42,MATCH(1,(A2192=Klasse!$A$2:$A$42) * (Species!B2192=Klasse!$B$2:$B$42),0)),IF(E2192=Options!$A$4,INDEX(Verband!$F$2:$F$179,MATCH(1,(A2192=Verband!$A$2:$A$179) * (Species!B2192=Verband!$B$2:$B$179) * (Species!C2192=Verband!$C$2:$C$179),0)),IF(E2192=Options!$A$5,INDEX(Assoziation!$G$2:$G$96,MATCH(1,(A2192=Assoziation!$A$2:$A$96) * (Species!B2192=Assoziation!$B$2:$B$96) * (Species!C2192=Assoziation!$C$2:$C$96) * (Species!D2192=Assoziation!$D$2:$D$96),0)),"")))</f>
        <v>Feuchter Krautsaum (Tieflagen)</v>
      </c>
      <c r="H2192" s="10" t="s">
        <v>231</v>
      </c>
      <c r="I2192" s="10">
        <v>0</v>
      </c>
      <c r="J2192" s="10">
        <v>0</v>
      </c>
      <c r="K2192" s="10">
        <v>0</v>
      </c>
      <c r="L2192" t="str">
        <f t="shared" si="184"/>
        <v xml:space="preserve">Phalaris </v>
      </c>
      <c r="M2192" t="str">
        <f t="shared" si="185"/>
        <v xml:space="preserve"> arundinacea</v>
      </c>
      <c r="N2192" t="str">
        <f t="shared" si="186"/>
        <v/>
      </c>
      <c r="O2192" t="str">
        <f t="shared" si="188"/>
        <v>Species</v>
      </c>
      <c r="P2192" t="str">
        <f t="shared" si="187"/>
        <v>L.</v>
      </c>
      <c r="Q2192" t="str">
        <f>LOOKUP(A2192,Formation!$A$2:$A$10,Formation!$B$2:$B$10)</f>
        <v>Krautsäume, Hochstaudenfluren und Gebüsche</v>
      </c>
      <c r="R2192" t="str" cm="1">
        <f t="array" ref="R2192">INDEX(Klasse!$D$2:$D$42,MATCH(1,(A2192=Klasse!$A$2:$A$42) * (Species!B2192=Klasse!$B$2:$B$42),0))</f>
        <v>Krautsäume</v>
      </c>
    </row>
    <row r="2193" spans="1:18" x14ac:dyDescent="0.3">
      <c r="A2193" s="10">
        <v>5</v>
      </c>
      <c r="B2193" s="10">
        <v>1</v>
      </c>
      <c r="C2193" s="10">
        <v>3</v>
      </c>
      <c r="E2193" t="str">
        <f>IF(C2193="",Options!$A$3,IF(D2193="",Options!$A$4,Options!$A$5))</f>
        <v>Verband</v>
      </c>
      <c r="F2193" t="str" cm="1">
        <f t="array" ref="F2193">IF(E2193=Options!$A$3,"",IF(E2193=Options!$A$4,INDEX(Verband!$E$2:$E$179,MATCH(1,(A2193=Verband!$A$2:$A$179) * (Species!B2193=Verband!$B$2:$B$179) * (Species!C2193=Verband!$C$2:$C$179),0)),IF(E2193=Options!$A$5,INDEX(Assoziation!$F$2:$F$96,MATCH(1,(A2193=Assoziation!$A$2:$A$96) * (Species!B2193=Assoziation!$B$2:$B$96) * (Species!C2193=Assoziation!$C$2:$C$96) * (Species!D2193=Assoziation!$D$2:$D$96),0)),"")))</f>
        <v>Convolvulion</v>
      </c>
      <c r="G2193" t="str" cm="1">
        <f t="array" ref="G2193">IF(E2193=Options!$A$3,INDEX(Klasse!$D$2:$D$42,MATCH(1,(A2193=Klasse!$A$2:$A$42) * (Species!B2193=Klasse!$B$2:$B$42),0)),IF(E2193=Options!$A$4,INDEX(Verband!$F$2:$F$179,MATCH(1,(A2193=Verband!$A$2:$A$179) * (Species!B2193=Verband!$B$2:$B$179) * (Species!C2193=Verband!$C$2:$C$179),0)),IF(E2193=Options!$A$5,INDEX(Assoziation!$G$2:$G$96,MATCH(1,(A2193=Assoziation!$A$2:$A$96) * (Species!B2193=Assoziation!$B$2:$B$96) * (Species!C2193=Assoziation!$C$2:$C$96) * (Species!D2193=Assoziation!$D$2:$D$96),0)),"")))</f>
        <v>Feuchter Krautsaum (Tieflagen)</v>
      </c>
      <c r="H2193" s="10" t="s">
        <v>232</v>
      </c>
      <c r="I2193" s="10">
        <v>0</v>
      </c>
      <c r="J2193" s="10">
        <v>0</v>
      </c>
      <c r="K2193" s="10">
        <v>0</v>
      </c>
      <c r="L2193" t="str">
        <f t="shared" si="184"/>
        <v xml:space="preserve">Phragmites </v>
      </c>
      <c r="M2193" t="str">
        <f t="shared" si="185"/>
        <v xml:space="preserve"> australis</v>
      </c>
      <c r="N2193" t="str">
        <f t="shared" si="186"/>
        <v/>
      </c>
      <c r="O2193" t="str">
        <f t="shared" si="188"/>
        <v>Species</v>
      </c>
      <c r="P2193" t="str">
        <f t="shared" si="187"/>
        <v>(Cav.) Steud.</v>
      </c>
      <c r="Q2193" t="str">
        <f>LOOKUP(A2193,Formation!$A$2:$A$10,Formation!$B$2:$B$10)</f>
        <v>Krautsäume, Hochstaudenfluren und Gebüsche</v>
      </c>
      <c r="R2193" t="str" cm="1">
        <f t="array" ref="R2193">INDEX(Klasse!$D$2:$D$42,MATCH(1,(A2193=Klasse!$A$2:$A$42) * (Species!B2193=Klasse!$B$2:$B$42),0))</f>
        <v>Krautsäume</v>
      </c>
    </row>
    <row r="2194" spans="1:18" x14ac:dyDescent="0.3">
      <c r="A2194" s="10">
        <v>5</v>
      </c>
      <c r="B2194" s="10">
        <v>1</v>
      </c>
      <c r="C2194" s="10">
        <v>3</v>
      </c>
      <c r="E2194" t="str">
        <f>IF(C2194="",Options!$A$3,IF(D2194="",Options!$A$4,Options!$A$5))</f>
        <v>Verband</v>
      </c>
      <c r="F2194" t="str" cm="1">
        <f t="array" ref="F2194">IF(E2194=Options!$A$3,"",IF(E2194=Options!$A$4,INDEX(Verband!$E$2:$E$179,MATCH(1,(A2194=Verband!$A$2:$A$179) * (Species!B2194=Verband!$B$2:$B$179) * (Species!C2194=Verband!$C$2:$C$179),0)),IF(E2194=Options!$A$5,INDEX(Assoziation!$F$2:$F$96,MATCH(1,(A2194=Assoziation!$A$2:$A$96) * (Species!B2194=Assoziation!$B$2:$B$96) * (Species!C2194=Assoziation!$C$2:$C$96) * (Species!D2194=Assoziation!$D$2:$D$96),0)),"")))</f>
        <v>Convolvulion</v>
      </c>
      <c r="G2194" t="str" cm="1">
        <f t="array" ref="G2194">IF(E2194=Options!$A$3,INDEX(Klasse!$D$2:$D$42,MATCH(1,(A2194=Klasse!$A$2:$A$42) * (Species!B2194=Klasse!$B$2:$B$42),0)),IF(E2194=Options!$A$4,INDEX(Verband!$F$2:$F$179,MATCH(1,(A2194=Verband!$A$2:$A$179) * (Species!B2194=Verband!$B$2:$B$179) * (Species!C2194=Verband!$C$2:$C$179),0)),IF(E2194=Options!$A$5,INDEX(Assoziation!$G$2:$G$96,MATCH(1,(A2194=Assoziation!$A$2:$A$96) * (Species!B2194=Assoziation!$B$2:$B$96) * (Species!C2194=Assoziation!$C$2:$C$96) * (Species!D2194=Assoziation!$D$2:$D$96),0)),"")))</f>
        <v>Feuchter Krautsaum (Tieflagen)</v>
      </c>
      <c r="H2194" s="10" t="s">
        <v>2008</v>
      </c>
      <c r="I2194" s="10">
        <v>0</v>
      </c>
      <c r="J2194" s="10">
        <v>0</v>
      </c>
      <c r="K2194" s="10">
        <v>0</v>
      </c>
      <c r="L2194" t="str">
        <f t="shared" si="184"/>
        <v xml:space="preserve">Physalis </v>
      </c>
      <c r="M2194" t="str">
        <f t="shared" si="185"/>
        <v xml:space="preserve"> alkekengi</v>
      </c>
      <c r="N2194" t="str">
        <f t="shared" si="186"/>
        <v/>
      </c>
      <c r="O2194" t="str">
        <f t="shared" si="188"/>
        <v>Species</v>
      </c>
      <c r="P2194" t="str">
        <f t="shared" si="187"/>
        <v>L.</v>
      </c>
      <c r="Q2194" t="str">
        <f>LOOKUP(A2194,Formation!$A$2:$A$10,Formation!$B$2:$B$10)</f>
        <v>Krautsäume, Hochstaudenfluren und Gebüsche</v>
      </c>
      <c r="R2194" t="str" cm="1">
        <f t="array" ref="R2194">INDEX(Klasse!$D$2:$D$42,MATCH(1,(A2194=Klasse!$A$2:$A$42) * (Species!B2194=Klasse!$B$2:$B$42),0))</f>
        <v>Krautsäume</v>
      </c>
    </row>
    <row r="2195" spans="1:18" x14ac:dyDescent="0.3">
      <c r="A2195" s="10">
        <v>5</v>
      </c>
      <c r="B2195" s="10">
        <v>1</v>
      </c>
      <c r="C2195" s="10">
        <v>3</v>
      </c>
      <c r="E2195" t="str">
        <f>IF(C2195="",Options!$A$3,IF(D2195="",Options!$A$4,Options!$A$5))</f>
        <v>Verband</v>
      </c>
      <c r="F2195" t="str" cm="1">
        <f t="array" ref="F2195">IF(E2195=Options!$A$3,"",IF(E2195=Options!$A$4,INDEX(Verband!$E$2:$E$179,MATCH(1,(A2195=Verband!$A$2:$A$179) * (Species!B2195=Verband!$B$2:$B$179) * (Species!C2195=Verband!$C$2:$C$179),0)),IF(E2195=Options!$A$5,INDEX(Assoziation!$F$2:$F$96,MATCH(1,(A2195=Assoziation!$A$2:$A$96) * (Species!B2195=Assoziation!$B$2:$B$96) * (Species!C2195=Assoziation!$C$2:$C$96) * (Species!D2195=Assoziation!$D$2:$D$96),0)),"")))</f>
        <v>Convolvulion</v>
      </c>
      <c r="G2195" t="str" cm="1">
        <f t="array" ref="G2195">IF(E2195=Options!$A$3,INDEX(Klasse!$D$2:$D$42,MATCH(1,(A2195=Klasse!$A$2:$A$42) * (Species!B2195=Klasse!$B$2:$B$42),0)),IF(E2195=Options!$A$4,INDEX(Verband!$F$2:$F$179,MATCH(1,(A2195=Verband!$A$2:$A$179) * (Species!B2195=Verband!$B$2:$B$179) * (Species!C2195=Verband!$C$2:$C$179),0)),IF(E2195=Options!$A$5,INDEX(Assoziation!$G$2:$G$96,MATCH(1,(A2195=Assoziation!$A$2:$A$96) * (Species!B2195=Assoziation!$B$2:$B$96) * (Species!C2195=Assoziation!$C$2:$C$96) * (Species!D2195=Assoziation!$D$2:$D$96),0)),"")))</f>
        <v>Feuchter Krautsaum (Tieflagen)</v>
      </c>
      <c r="H2195" s="10" t="s">
        <v>2009</v>
      </c>
      <c r="I2195" s="10">
        <v>0</v>
      </c>
      <c r="J2195" s="10">
        <v>0</v>
      </c>
      <c r="K2195" s="10">
        <v>0</v>
      </c>
      <c r="L2195" t="str">
        <f t="shared" si="184"/>
        <v xml:space="preserve">Pueraria </v>
      </c>
      <c r="M2195" t="str">
        <f t="shared" si="185"/>
        <v xml:space="preserve"> lobata</v>
      </c>
      <c r="N2195" t="str">
        <f t="shared" si="186"/>
        <v/>
      </c>
      <c r="O2195" t="str">
        <f t="shared" si="188"/>
        <v>Species</v>
      </c>
      <c r="P2195" t="str">
        <f t="shared" si="187"/>
        <v>(Willd.) Ohwi</v>
      </c>
      <c r="Q2195" t="str">
        <f>LOOKUP(A2195,Formation!$A$2:$A$10,Formation!$B$2:$B$10)</f>
        <v>Krautsäume, Hochstaudenfluren und Gebüsche</v>
      </c>
      <c r="R2195" t="str" cm="1">
        <f t="array" ref="R2195">INDEX(Klasse!$D$2:$D$42,MATCH(1,(A2195=Klasse!$A$2:$A$42) * (Species!B2195=Klasse!$B$2:$B$42),0))</f>
        <v>Krautsäume</v>
      </c>
    </row>
    <row r="2196" spans="1:18" x14ac:dyDescent="0.3">
      <c r="A2196" s="10">
        <v>5</v>
      </c>
      <c r="B2196" s="10">
        <v>1</v>
      </c>
      <c r="C2196" s="10">
        <v>3</v>
      </c>
      <c r="E2196" t="str">
        <f>IF(C2196="",Options!$A$3,IF(D2196="",Options!$A$4,Options!$A$5))</f>
        <v>Verband</v>
      </c>
      <c r="F2196" t="str" cm="1">
        <f t="array" ref="F2196">IF(E2196=Options!$A$3,"",IF(E2196=Options!$A$4,INDEX(Verband!$E$2:$E$179,MATCH(1,(A2196=Verband!$A$2:$A$179) * (Species!B2196=Verband!$B$2:$B$179) * (Species!C2196=Verband!$C$2:$C$179),0)),IF(E2196=Options!$A$5,INDEX(Assoziation!$F$2:$F$96,MATCH(1,(A2196=Assoziation!$A$2:$A$96) * (Species!B2196=Assoziation!$B$2:$B$96) * (Species!C2196=Assoziation!$C$2:$C$96) * (Species!D2196=Assoziation!$D$2:$D$96),0)),"")))</f>
        <v>Convolvulion</v>
      </c>
      <c r="G2196" t="str" cm="1">
        <f t="array" ref="G2196">IF(E2196=Options!$A$3,INDEX(Klasse!$D$2:$D$42,MATCH(1,(A2196=Klasse!$A$2:$A$42) * (Species!B2196=Klasse!$B$2:$B$42),0)),IF(E2196=Options!$A$4,INDEX(Verband!$F$2:$F$179,MATCH(1,(A2196=Verband!$A$2:$A$179) * (Species!B2196=Verband!$B$2:$B$179) * (Species!C2196=Verband!$C$2:$C$179),0)),IF(E2196=Options!$A$5,INDEX(Assoziation!$G$2:$G$96,MATCH(1,(A2196=Assoziation!$A$2:$A$96) * (Species!B2196=Assoziation!$B$2:$B$96) * (Species!C2196=Assoziation!$C$2:$C$96) * (Species!D2196=Assoziation!$D$2:$D$96),0)),"")))</f>
        <v>Feuchter Krautsaum (Tieflagen)</v>
      </c>
      <c r="H2196" s="10" t="s">
        <v>2010</v>
      </c>
      <c r="I2196" s="10">
        <v>0</v>
      </c>
      <c r="J2196" s="10">
        <v>1</v>
      </c>
      <c r="K2196" s="10">
        <v>1</v>
      </c>
      <c r="L2196" t="str">
        <f t="shared" si="184"/>
        <v xml:space="preserve">Reynoutria </v>
      </c>
      <c r="M2196" t="str">
        <f t="shared" si="185"/>
        <v xml:space="preserve"> japonica</v>
      </c>
      <c r="N2196" t="str">
        <f t="shared" si="186"/>
        <v/>
      </c>
      <c r="O2196" t="str">
        <f t="shared" si="188"/>
        <v>Species</v>
      </c>
      <c r="P2196" t="str">
        <f t="shared" si="187"/>
        <v>Houtt.</v>
      </c>
      <c r="Q2196" t="str">
        <f>LOOKUP(A2196,Formation!$A$2:$A$10,Formation!$B$2:$B$10)</f>
        <v>Krautsäume, Hochstaudenfluren und Gebüsche</v>
      </c>
      <c r="R2196" t="str" cm="1">
        <f t="array" ref="R2196">INDEX(Klasse!$D$2:$D$42,MATCH(1,(A2196=Klasse!$A$2:$A$42) * (Species!B2196=Klasse!$B$2:$B$42),0))</f>
        <v>Krautsäume</v>
      </c>
    </row>
    <row r="2197" spans="1:18" x14ac:dyDescent="0.3">
      <c r="A2197" s="10">
        <v>5</v>
      </c>
      <c r="B2197" s="10">
        <v>1</v>
      </c>
      <c r="C2197" s="10">
        <v>3</v>
      </c>
      <c r="E2197" t="str">
        <f>IF(C2197="",Options!$A$3,IF(D2197="",Options!$A$4,Options!$A$5))</f>
        <v>Verband</v>
      </c>
      <c r="F2197" t="str" cm="1">
        <f t="array" ref="F2197">IF(E2197=Options!$A$3,"",IF(E2197=Options!$A$4,INDEX(Verband!$E$2:$E$179,MATCH(1,(A2197=Verband!$A$2:$A$179) * (Species!B2197=Verband!$B$2:$B$179) * (Species!C2197=Verband!$C$2:$C$179),0)),IF(E2197=Options!$A$5,INDEX(Assoziation!$F$2:$F$96,MATCH(1,(A2197=Assoziation!$A$2:$A$96) * (Species!B2197=Assoziation!$B$2:$B$96) * (Species!C2197=Assoziation!$C$2:$C$96) * (Species!D2197=Assoziation!$D$2:$D$96),0)),"")))</f>
        <v>Convolvulion</v>
      </c>
      <c r="G2197" t="str" cm="1">
        <f t="array" ref="G2197">IF(E2197=Options!$A$3,INDEX(Klasse!$D$2:$D$42,MATCH(1,(A2197=Klasse!$A$2:$A$42) * (Species!B2197=Klasse!$B$2:$B$42),0)),IF(E2197=Options!$A$4,INDEX(Verband!$F$2:$F$179,MATCH(1,(A2197=Verband!$A$2:$A$179) * (Species!B2197=Verband!$B$2:$B$179) * (Species!C2197=Verband!$C$2:$C$179),0)),IF(E2197=Options!$A$5,INDEX(Assoziation!$G$2:$G$96,MATCH(1,(A2197=Assoziation!$A$2:$A$96) * (Species!B2197=Assoziation!$B$2:$B$96) * (Species!C2197=Assoziation!$C$2:$C$96) * (Species!D2197=Assoziation!$D$2:$D$96),0)),"")))</f>
        <v>Feuchter Krautsaum (Tieflagen)</v>
      </c>
      <c r="H2197" s="10" t="s">
        <v>2011</v>
      </c>
      <c r="I2197" s="10">
        <v>0</v>
      </c>
      <c r="J2197" s="10">
        <v>1</v>
      </c>
      <c r="K2197" s="10">
        <v>0</v>
      </c>
      <c r="L2197" t="str">
        <f t="shared" si="184"/>
        <v xml:space="preserve">Rubus </v>
      </c>
      <c r="M2197" t="str">
        <f t="shared" si="185"/>
        <v xml:space="preserve"> caesius</v>
      </c>
      <c r="N2197" t="str">
        <f t="shared" si="186"/>
        <v/>
      </c>
      <c r="O2197" t="str">
        <f t="shared" si="188"/>
        <v>Species</v>
      </c>
      <c r="P2197" t="str">
        <f t="shared" si="187"/>
        <v>L.</v>
      </c>
      <c r="Q2197" t="str">
        <f>LOOKUP(A2197,Formation!$A$2:$A$10,Formation!$B$2:$B$10)</f>
        <v>Krautsäume, Hochstaudenfluren und Gebüsche</v>
      </c>
      <c r="R2197" t="str" cm="1">
        <f t="array" ref="R2197">INDEX(Klasse!$D$2:$D$42,MATCH(1,(A2197=Klasse!$A$2:$A$42) * (Species!B2197=Klasse!$B$2:$B$42),0))</f>
        <v>Krautsäume</v>
      </c>
    </row>
    <row r="2198" spans="1:18" x14ac:dyDescent="0.3">
      <c r="A2198" s="10">
        <v>5</v>
      </c>
      <c r="B2198" s="10">
        <v>1</v>
      </c>
      <c r="C2198" s="10">
        <v>3</v>
      </c>
      <c r="E2198" t="str">
        <f>IF(C2198="",Options!$A$3,IF(D2198="",Options!$A$4,Options!$A$5))</f>
        <v>Verband</v>
      </c>
      <c r="F2198" t="str" cm="1">
        <f t="array" ref="F2198">IF(E2198=Options!$A$3,"",IF(E2198=Options!$A$4,INDEX(Verband!$E$2:$E$179,MATCH(1,(A2198=Verband!$A$2:$A$179) * (Species!B2198=Verband!$B$2:$B$179) * (Species!C2198=Verband!$C$2:$C$179),0)),IF(E2198=Options!$A$5,INDEX(Assoziation!$F$2:$F$96,MATCH(1,(A2198=Assoziation!$A$2:$A$96) * (Species!B2198=Assoziation!$B$2:$B$96) * (Species!C2198=Assoziation!$C$2:$C$96) * (Species!D2198=Assoziation!$D$2:$D$96),0)),"")))</f>
        <v>Convolvulion</v>
      </c>
      <c r="G2198" t="str" cm="1">
        <f t="array" ref="G2198">IF(E2198=Options!$A$3,INDEX(Klasse!$D$2:$D$42,MATCH(1,(A2198=Klasse!$A$2:$A$42) * (Species!B2198=Klasse!$B$2:$B$42),0)),IF(E2198=Options!$A$4,INDEX(Verband!$F$2:$F$179,MATCH(1,(A2198=Verband!$A$2:$A$179) * (Species!B2198=Verband!$B$2:$B$179) * (Species!C2198=Verband!$C$2:$C$179),0)),IF(E2198=Options!$A$5,INDEX(Assoziation!$G$2:$G$96,MATCH(1,(A2198=Assoziation!$A$2:$A$96) * (Species!B2198=Assoziation!$B$2:$B$96) * (Species!C2198=Assoziation!$C$2:$C$96) * (Species!D2198=Assoziation!$D$2:$D$96),0)),"")))</f>
        <v>Feuchter Krautsaum (Tieflagen)</v>
      </c>
      <c r="H2198" s="10" t="s">
        <v>2012</v>
      </c>
      <c r="I2198" s="10">
        <v>0</v>
      </c>
      <c r="J2198" s="10">
        <v>0</v>
      </c>
      <c r="K2198" s="10">
        <v>1</v>
      </c>
      <c r="L2198" t="str">
        <f t="shared" si="184"/>
        <v xml:space="preserve">Rudbeckia </v>
      </c>
      <c r="M2198" t="str">
        <f t="shared" si="185"/>
        <v xml:space="preserve"> laciniata</v>
      </c>
      <c r="N2198" t="str">
        <f t="shared" si="186"/>
        <v/>
      </c>
      <c r="O2198" t="str">
        <f t="shared" si="188"/>
        <v>Species</v>
      </c>
      <c r="P2198" t="str">
        <f t="shared" si="187"/>
        <v>L.</v>
      </c>
      <c r="Q2198" t="str">
        <f>LOOKUP(A2198,Formation!$A$2:$A$10,Formation!$B$2:$B$10)</f>
        <v>Krautsäume, Hochstaudenfluren und Gebüsche</v>
      </c>
      <c r="R2198" t="str" cm="1">
        <f t="array" ref="R2198">INDEX(Klasse!$D$2:$D$42,MATCH(1,(A2198=Klasse!$A$2:$A$42) * (Species!B2198=Klasse!$B$2:$B$42),0))</f>
        <v>Krautsäume</v>
      </c>
    </row>
    <row r="2199" spans="1:18" x14ac:dyDescent="0.3">
      <c r="A2199" s="10">
        <v>5</v>
      </c>
      <c r="B2199" s="10">
        <v>1</v>
      </c>
      <c r="C2199" s="10">
        <v>3</v>
      </c>
      <c r="E2199" t="str">
        <f>IF(C2199="",Options!$A$3,IF(D2199="",Options!$A$4,Options!$A$5))</f>
        <v>Verband</v>
      </c>
      <c r="F2199" t="str" cm="1">
        <f t="array" ref="F2199">IF(E2199=Options!$A$3,"",IF(E2199=Options!$A$4,INDEX(Verband!$E$2:$E$179,MATCH(1,(A2199=Verband!$A$2:$A$179) * (Species!B2199=Verband!$B$2:$B$179) * (Species!C2199=Verband!$C$2:$C$179),0)),IF(E2199=Options!$A$5,INDEX(Assoziation!$F$2:$F$96,MATCH(1,(A2199=Assoziation!$A$2:$A$96) * (Species!B2199=Assoziation!$B$2:$B$96) * (Species!C2199=Assoziation!$C$2:$C$96) * (Species!D2199=Assoziation!$D$2:$D$96),0)),"")))</f>
        <v>Convolvulion</v>
      </c>
      <c r="G2199" t="str" cm="1">
        <f t="array" ref="G2199">IF(E2199=Options!$A$3,INDEX(Klasse!$D$2:$D$42,MATCH(1,(A2199=Klasse!$A$2:$A$42) * (Species!B2199=Klasse!$B$2:$B$42),0)),IF(E2199=Options!$A$4,INDEX(Verband!$F$2:$F$179,MATCH(1,(A2199=Verband!$A$2:$A$179) * (Species!B2199=Verband!$B$2:$B$179) * (Species!C2199=Verband!$C$2:$C$179),0)),IF(E2199=Options!$A$5,INDEX(Assoziation!$G$2:$G$96,MATCH(1,(A2199=Assoziation!$A$2:$A$96) * (Species!B2199=Assoziation!$B$2:$B$96) * (Species!C2199=Assoziation!$C$2:$C$96) * (Species!D2199=Assoziation!$D$2:$D$96),0)),"")))</f>
        <v>Feuchter Krautsaum (Tieflagen)</v>
      </c>
      <c r="H2199" s="10" t="s">
        <v>1825</v>
      </c>
      <c r="I2199" s="10">
        <v>0</v>
      </c>
      <c r="J2199" s="10">
        <v>0</v>
      </c>
      <c r="K2199" s="10">
        <v>0</v>
      </c>
      <c r="L2199" t="str">
        <f t="shared" si="184"/>
        <v xml:space="preserve">Saponaria </v>
      </c>
      <c r="M2199" t="str">
        <f t="shared" si="185"/>
        <v xml:space="preserve"> officinalis</v>
      </c>
      <c r="N2199" t="str">
        <f t="shared" si="186"/>
        <v/>
      </c>
      <c r="O2199" t="str">
        <f t="shared" si="188"/>
        <v>Species</v>
      </c>
      <c r="P2199" t="str">
        <f t="shared" si="187"/>
        <v>L.</v>
      </c>
      <c r="Q2199" t="str">
        <f>LOOKUP(A2199,Formation!$A$2:$A$10,Formation!$B$2:$B$10)</f>
        <v>Krautsäume, Hochstaudenfluren und Gebüsche</v>
      </c>
      <c r="R2199" t="str" cm="1">
        <f t="array" ref="R2199">INDEX(Klasse!$D$2:$D$42,MATCH(1,(A2199=Klasse!$A$2:$A$42) * (Species!B2199=Klasse!$B$2:$B$42),0))</f>
        <v>Krautsäume</v>
      </c>
    </row>
    <row r="2200" spans="1:18" x14ac:dyDescent="0.3">
      <c r="A2200" s="10">
        <v>5</v>
      </c>
      <c r="B2200" s="10">
        <v>1</v>
      </c>
      <c r="C2200" s="10">
        <v>3</v>
      </c>
      <c r="E2200" t="str">
        <f>IF(C2200="",Options!$A$3,IF(D2200="",Options!$A$4,Options!$A$5))</f>
        <v>Verband</v>
      </c>
      <c r="F2200" t="str" cm="1">
        <f t="array" ref="F2200">IF(E2200=Options!$A$3,"",IF(E2200=Options!$A$4,INDEX(Verband!$E$2:$E$179,MATCH(1,(A2200=Verband!$A$2:$A$179) * (Species!B2200=Verband!$B$2:$B$179) * (Species!C2200=Verband!$C$2:$C$179),0)),IF(E2200=Options!$A$5,INDEX(Assoziation!$F$2:$F$96,MATCH(1,(A2200=Assoziation!$A$2:$A$96) * (Species!B2200=Assoziation!$B$2:$B$96) * (Species!C2200=Assoziation!$C$2:$C$96) * (Species!D2200=Assoziation!$D$2:$D$96),0)),"")))</f>
        <v>Convolvulion</v>
      </c>
      <c r="G2200" t="str" cm="1">
        <f t="array" ref="G2200">IF(E2200=Options!$A$3,INDEX(Klasse!$D$2:$D$42,MATCH(1,(A2200=Klasse!$A$2:$A$42) * (Species!B2200=Klasse!$B$2:$B$42),0)),IF(E2200=Options!$A$4,INDEX(Verband!$F$2:$F$179,MATCH(1,(A2200=Verband!$A$2:$A$179) * (Species!B2200=Verband!$B$2:$B$179) * (Species!C2200=Verband!$C$2:$C$179),0)),IF(E2200=Options!$A$5,INDEX(Assoziation!$G$2:$G$96,MATCH(1,(A2200=Assoziation!$A$2:$A$96) * (Species!B2200=Assoziation!$B$2:$B$96) * (Species!C2200=Assoziation!$C$2:$C$96) * (Species!D2200=Assoziation!$D$2:$D$96),0)),"")))</f>
        <v>Feuchter Krautsaum (Tieflagen)</v>
      </c>
      <c r="H2200" s="10" t="s">
        <v>325</v>
      </c>
      <c r="I2200" s="10">
        <v>0</v>
      </c>
      <c r="J2200" s="10">
        <v>0</v>
      </c>
      <c r="K2200" s="10">
        <v>0</v>
      </c>
      <c r="L2200" t="str">
        <f t="shared" si="184"/>
        <v xml:space="preserve">Scrophularia </v>
      </c>
      <c r="M2200" t="str">
        <f t="shared" si="185"/>
        <v xml:space="preserve"> umbrosa</v>
      </c>
      <c r="N2200" t="str">
        <f t="shared" si="186"/>
        <v/>
      </c>
      <c r="O2200" t="str">
        <f t="shared" si="188"/>
        <v>Species</v>
      </c>
      <c r="P2200" t="str">
        <f t="shared" si="187"/>
        <v>Dumort.</v>
      </c>
      <c r="Q2200" t="str">
        <f>LOOKUP(A2200,Formation!$A$2:$A$10,Formation!$B$2:$B$10)</f>
        <v>Krautsäume, Hochstaudenfluren und Gebüsche</v>
      </c>
      <c r="R2200" t="str" cm="1">
        <f t="array" ref="R2200">INDEX(Klasse!$D$2:$D$42,MATCH(1,(A2200=Klasse!$A$2:$A$42) * (Species!B2200=Klasse!$B$2:$B$42),0))</f>
        <v>Krautsäume</v>
      </c>
    </row>
    <row r="2201" spans="1:18" x14ac:dyDescent="0.3">
      <c r="A2201" s="10">
        <v>5</v>
      </c>
      <c r="B2201" s="10">
        <v>1</v>
      </c>
      <c r="C2201" s="10">
        <v>3</v>
      </c>
      <c r="E2201" t="str">
        <f>IF(C2201="",Options!$A$3,IF(D2201="",Options!$A$4,Options!$A$5))</f>
        <v>Verband</v>
      </c>
      <c r="F2201" t="str" cm="1">
        <f t="array" ref="F2201">IF(E2201=Options!$A$3,"",IF(E2201=Options!$A$4,INDEX(Verband!$E$2:$E$179,MATCH(1,(A2201=Verband!$A$2:$A$179) * (Species!B2201=Verband!$B$2:$B$179) * (Species!C2201=Verband!$C$2:$C$179),0)),IF(E2201=Options!$A$5,INDEX(Assoziation!$F$2:$F$96,MATCH(1,(A2201=Assoziation!$A$2:$A$96) * (Species!B2201=Assoziation!$B$2:$B$96) * (Species!C2201=Assoziation!$C$2:$C$96) * (Species!D2201=Assoziation!$D$2:$D$96),0)),"")))</f>
        <v>Convolvulion</v>
      </c>
      <c r="G2201" t="str" cm="1">
        <f t="array" ref="G2201">IF(E2201=Options!$A$3,INDEX(Klasse!$D$2:$D$42,MATCH(1,(A2201=Klasse!$A$2:$A$42) * (Species!B2201=Klasse!$B$2:$B$42),0)),IF(E2201=Options!$A$4,INDEX(Verband!$F$2:$F$179,MATCH(1,(A2201=Verband!$A$2:$A$179) * (Species!B2201=Verband!$B$2:$B$179) * (Species!C2201=Verband!$C$2:$C$179),0)),IF(E2201=Options!$A$5,INDEX(Assoziation!$G$2:$G$96,MATCH(1,(A2201=Assoziation!$A$2:$A$96) * (Species!B2201=Assoziation!$B$2:$B$96) * (Species!C2201=Assoziation!$C$2:$C$96) * (Species!D2201=Assoziation!$D$2:$D$96),0)),"")))</f>
        <v>Feuchter Krautsaum (Tieflagen)</v>
      </c>
      <c r="H2201" s="10" t="s">
        <v>2013</v>
      </c>
      <c r="I2201" s="10">
        <v>0</v>
      </c>
      <c r="J2201" s="10">
        <v>0</v>
      </c>
      <c r="K2201" s="10">
        <v>1</v>
      </c>
      <c r="L2201" t="str">
        <f t="shared" si="184"/>
        <v xml:space="preserve">Solidago </v>
      </c>
      <c r="M2201" t="str">
        <f t="shared" si="185"/>
        <v xml:space="preserve"> gigantea</v>
      </c>
      <c r="N2201" t="str">
        <f t="shared" si="186"/>
        <v/>
      </c>
      <c r="O2201" t="str">
        <f t="shared" si="188"/>
        <v>Species</v>
      </c>
      <c r="P2201" t="str">
        <f t="shared" si="187"/>
        <v>Aiton</v>
      </c>
      <c r="Q2201" t="str">
        <f>LOOKUP(A2201,Formation!$A$2:$A$10,Formation!$B$2:$B$10)</f>
        <v>Krautsäume, Hochstaudenfluren und Gebüsche</v>
      </c>
      <c r="R2201" t="str" cm="1">
        <f t="array" ref="R2201">INDEX(Klasse!$D$2:$D$42,MATCH(1,(A2201=Klasse!$A$2:$A$42) * (Species!B2201=Klasse!$B$2:$B$42),0))</f>
        <v>Krautsäume</v>
      </c>
    </row>
    <row r="2202" spans="1:18" x14ac:dyDescent="0.3">
      <c r="A2202" s="10">
        <v>5</v>
      </c>
      <c r="B2202" s="10">
        <v>1</v>
      </c>
      <c r="C2202" s="10">
        <v>3</v>
      </c>
      <c r="E2202" t="str">
        <f>IF(C2202="",Options!$A$3,IF(D2202="",Options!$A$4,Options!$A$5))</f>
        <v>Verband</v>
      </c>
      <c r="F2202" t="str" cm="1">
        <f t="array" ref="F2202">IF(E2202=Options!$A$3,"",IF(E2202=Options!$A$4,INDEX(Verband!$E$2:$E$179,MATCH(1,(A2202=Verband!$A$2:$A$179) * (Species!B2202=Verband!$B$2:$B$179) * (Species!C2202=Verband!$C$2:$C$179),0)),IF(E2202=Options!$A$5,INDEX(Assoziation!$F$2:$F$96,MATCH(1,(A2202=Assoziation!$A$2:$A$96) * (Species!B2202=Assoziation!$B$2:$B$96) * (Species!C2202=Assoziation!$C$2:$C$96) * (Species!D2202=Assoziation!$D$2:$D$96),0)),"")))</f>
        <v>Convolvulion</v>
      </c>
      <c r="G2202" t="str" cm="1">
        <f t="array" ref="G2202">IF(E2202=Options!$A$3,INDEX(Klasse!$D$2:$D$42,MATCH(1,(A2202=Klasse!$A$2:$A$42) * (Species!B2202=Klasse!$B$2:$B$42),0)),IF(E2202=Options!$A$4,INDEX(Verband!$F$2:$F$179,MATCH(1,(A2202=Verband!$A$2:$A$179) * (Species!B2202=Verband!$B$2:$B$179) * (Species!C2202=Verband!$C$2:$C$179),0)),IF(E2202=Options!$A$5,INDEX(Assoziation!$G$2:$G$96,MATCH(1,(A2202=Assoziation!$A$2:$A$96) * (Species!B2202=Assoziation!$B$2:$B$96) * (Species!C2202=Assoziation!$C$2:$C$96) * (Species!D2202=Assoziation!$D$2:$D$96),0)),"")))</f>
        <v>Feuchter Krautsaum (Tieflagen)</v>
      </c>
      <c r="H2202" s="10" t="s">
        <v>285</v>
      </c>
      <c r="I2202" s="10">
        <v>0</v>
      </c>
      <c r="J2202" s="10">
        <v>0</v>
      </c>
      <c r="K2202" s="10">
        <v>0</v>
      </c>
      <c r="L2202" t="str">
        <f t="shared" si="184"/>
        <v xml:space="preserve">Symphytum </v>
      </c>
      <c r="M2202" t="str">
        <f t="shared" si="185"/>
        <v xml:space="preserve"> officinale</v>
      </c>
      <c r="N2202" t="str">
        <f t="shared" si="186"/>
        <v/>
      </c>
      <c r="O2202" t="str">
        <f t="shared" si="188"/>
        <v>Species</v>
      </c>
      <c r="P2202" t="str">
        <f t="shared" si="187"/>
        <v>L.</v>
      </c>
      <c r="Q2202" t="str">
        <f>LOOKUP(A2202,Formation!$A$2:$A$10,Formation!$B$2:$B$10)</f>
        <v>Krautsäume, Hochstaudenfluren und Gebüsche</v>
      </c>
      <c r="R2202" t="str" cm="1">
        <f t="array" ref="R2202">INDEX(Klasse!$D$2:$D$42,MATCH(1,(A2202=Klasse!$A$2:$A$42) * (Species!B2202=Klasse!$B$2:$B$42),0))</f>
        <v>Krautsäume</v>
      </c>
    </row>
    <row r="2203" spans="1:18" x14ac:dyDescent="0.3">
      <c r="A2203" s="10">
        <v>5</v>
      </c>
      <c r="B2203" s="10">
        <v>1</v>
      </c>
      <c r="C2203" s="10">
        <v>3</v>
      </c>
      <c r="E2203" t="str">
        <f>IF(C2203="",Options!$A$3,IF(D2203="",Options!$A$4,Options!$A$5))</f>
        <v>Verband</v>
      </c>
      <c r="F2203" t="str" cm="1">
        <f t="array" ref="F2203">IF(E2203=Options!$A$3,"",IF(E2203=Options!$A$4,INDEX(Verband!$E$2:$E$179,MATCH(1,(A2203=Verband!$A$2:$A$179) * (Species!B2203=Verband!$B$2:$B$179) * (Species!C2203=Verband!$C$2:$C$179),0)),IF(E2203=Options!$A$5,INDEX(Assoziation!$F$2:$F$96,MATCH(1,(A2203=Assoziation!$A$2:$A$96) * (Species!B2203=Assoziation!$B$2:$B$96) * (Species!C2203=Assoziation!$C$2:$C$96) * (Species!D2203=Assoziation!$D$2:$D$96),0)),"")))</f>
        <v>Convolvulion</v>
      </c>
      <c r="G2203" t="str" cm="1">
        <f t="array" ref="G2203">IF(E2203=Options!$A$3,INDEX(Klasse!$D$2:$D$42,MATCH(1,(A2203=Klasse!$A$2:$A$42) * (Species!B2203=Klasse!$B$2:$B$42),0)),IF(E2203=Options!$A$4,INDEX(Verband!$F$2:$F$179,MATCH(1,(A2203=Verband!$A$2:$A$179) * (Species!B2203=Verband!$B$2:$B$179) * (Species!C2203=Verband!$C$2:$C$179),0)),IF(E2203=Options!$A$5,INDEX(Assoziation!$G$2:$G$96,MATCH(1,(A2203=Assoziation!$A$2:$A$96) * (Species!B2203=Assoziation!$B$2:$B$96) * (Species!C2203=Assoziation!$C$2:$C$96) * (Species!D2203=Assoziation!$D$2:$D$96),0)),"")))</f>
        <v>Feuchter Krautsaum (Tieflagen)</v>
      </c>
      <c r="H2203" s="10" t="s">
        <v>286</v>
      </c>
      <c r="I2203" s="10">
        <v>0</v>
      </c>
      <c r="J2203" s="10">
        <v>1</v>
      </c>
      <c r="K2203" s="10">
        <v>0</v>
      </c>
      <c r="L2203" t="str">
        <f t="shared" si="184"/>
        <v xml:space="preserve">Urtica </v>
      </c>
      <c r="M2203" t="str">
        <f t="shared" si="185"/>
        <v xml:space="preserve"> dioica</v>
      </c>
      <c r="N2203" t="str">
        <f t="shared" si="186"/>
        <v/>
      </c>
      <c r="O2203" t="str">
        <f t="shared" si="188"/>
        <v>Species</v>
      </c>
      <c r="P2203" t="str">
        <f t="shared" si="187"/>
        <v>L.</v>
      </c>
      <c r="Q2203" t="str">
        <f>LOOKUP(A2203,Formation!$A$2:$A$10,Formation!$B$2:$B$10)</f>
        <v>Krautsäume, Hochstaudenfluren und Gebüsche</v>
      </c>
      <c r="R2203" t="str" cm="1">
        <f t="array" ref="R2203">INDEX(Klasse!$D$2:$D$42,MATCH(1,(A2203=Klasse!$A$2:$A$42) * (Species!B2203=Klasse!$B$2:$B$42),0))</f>
        <v>Krautsäume</v>
      </c>
    </row>
    <row r="2204" spans="1:18" x14ac:dyDescent="0.3">
      <c r="A2204" s="10">
        <v>5</v>
      </c>
      <c r="B2204" s="10">
        <v>1</v>
      </c>
      <c r="C2204" s="10">
        <v>4</v>
      </c>
      <c r="E2204" t="str">
        <f>IF(C2204="",Options!$A$3,IF(D2204="",Options!$A$4,Options!$A$5))</f>
        <v>Verband</v>
      </c>
      <c r="F2204" t="str" cm="1">
        <f t="array" ref="F2204">IF(E2204=Options!$A$3,"",IF(E2204=Options!$A$4,INDEX(Verband!$E$2:$E$179,MATCH(1,(A2204=Verband!$A$2:$A$179) * (Species!B2204=Verband!$B$2:$B$179) * (Species!C2204=Verband!$C$2:$C$179),0)),IF(E2204=Options!$A$5,INDEX(Assoziation!$F$2:$F$96,MATCH(1,(A2204=Assoziation!$A$2:$A$96) * (Species!B2204=Assoziation!$B$2:$B$96) * (Species!C2204=Assoziation!$C$2:$C$96) * (Species!D2204=Assoziation!$D$2:$D$96),0)),"")))</f>
        <v>Petasition officinalis</v>
      </c>
      <c r="G2204" t="str" cm="1">
        <f t="array" ref="G2204">IF(E2204=Options!$A$3,INDEX(Klasse!$D$2:$D$42,MATCH(1,(A2204=Klasse!$A$2:$A$42) * (Species!B2204=Klasse!$B$2:$B$42),0)),IF(E2204=Options!$A$4,INDEX(Verband!$F$2:$F$179,MATCH(1,(A2204=Verband!$A$2:$A$179) * (Species!B2204=Verband!$B$2:$B$179) * (Species!C2204=Verband!$C$2:$C$179),0)),IF(E2204=Options!$A$5,INDEX(Assoziation!$G$2:$G$96,MATCH(1,(A2204=Assoziation!$A$2:$A$96) * (Species!B2204=Assoziation!$B$2:$B$96) * (Species!C2204=Assoziation!$C$2:$C$96) * (Species!D2204=Assoziation!$D$2:$D$96),0)),"")))</f>
        <v>Feuchter Krautsaum (höheren Lagen)</v>
      </c>
      <c r="H2204" s="10" t="s">
        <v>2016</v>
      </c>
      <c r="I2204" s="10">
        <v>1</v>
      </c>
      <c r="J2204" s="10">
        <v>0</v>
      </c>
      <c r="K2204" s="10">
        <v>0</v>
      </c>
      <c r="L2204" t="str">
        <f t="shared" si="184"/>
        <v xml:space="preserve">Orobanche </v>
      </c>
      <c r="M2204" t="str">
        <f t="shared" si="185"/>
        <v xml:space="preserve"> flava</v>
      </c>
      <c r="N2204" t="str">
        <f t="shared" si="186"/>
        <v/>
      </c>
      <c r="O2204" t="str">
        <f t="shared" si="188"/>
        <v>aggr</v>
      </c>
      <c r="P2204" t="str">
        <f t="shared" si="187"/>
        <v/>
      </c>
      <c r="Q2204" t="str">
        <f>LOOKUP(A2204,Formation!$A$2:$A$10,Formation!$B$2:$B$10)</f>
        <v>Krautsäume, Hochstaudenfluren und Gebüsche</v>
      </c>
      <c r="R2204" t="str" cm="1">
        <f t="array" ref="R2204">INDEX(Klasse!$D$2:$D$42,MATCH(1,(A2204=Klasse!$A$2:$A$42) * (Species!B2204=Klasse!$B$2:$B$42),0))</f>
        <v>Krautsäume</v>
      </c>
    </row>
    <row r="2205" spans="1:18" x14ac:dyDescent="0.3">
      <c r="A2205" s="10">
        <v>5</v>
      </c>
      <c r="B2205" s="10">
        <v>1</v>
      </c>
      <c r="C2205" s="10">
        <v>4</v>
      </c>
      <c r="E2205" t="str">
        <f>IF(C2205="",Options!$A$3,IF(D2205="",Options!$A$4,Options!$A$5))</f>
        <v>Verband</v>
      </c>
      <c r="F2205" t="str" cm="1">
        <f t="array" ref="F2205">IF(E2205=Options!$A$3,"",IF(E2205=Options!$A$4,INDEX(Verband!$E$2:$E$179,MATCH(1,(A2205=Verband!$A$2:$A$179) * (Species!B2205=Verband!$B$2:$B$179) * (Species!C2205=Verband!$C$2:$C$179),0)),IF(E2205=Options!$A$5,INDEX(Assoziation!$F$2:$F$96,MATCH(1,(A2205=Assoziation!$A$2:$A$96) * (Species!B2205=Assoziation!$B$2:$B$96) * (Species!C2205=Assoziation!$C$2:$C$96) * (Species!D2205=Assoziation!$D$2:$D$96),0)),"")))</f>
        <v>Petasition officinalis</v>
      </c>
      <c r="G2205" t="str" cm="1">
        <f t="array" ref="G2205">IF(E2205=Options!$A$3,INDEX(Klasse!$D$2:$D$42,MATCH(1,(A2205=Klasse!$A$2:$A$42) * (Species!B2205=Klasse!$B$2:$B$42),0)),IF(E2205=Options!$A$4,INDEX(Verband!$F$2:$F$179,MATCH(1,(A2205=Verband!$A$2:$A$179) * (Species!B2205=Verband!$B$2:$B$179) * (Species!C2205=Verband!$C$2:$C$179),0)),IF(E2205=Options!$A$5,INDEX(Assoziation!$G$2:$G$96,MATCH(1,(A2205=Assoziation!$A$2:$A$96) * (Species!B2205=Assoziation!$B$2:$B$96) * (Species!C2205=Assoziation!$C$2:$C$96) * (Species!D2205=Assoziation!$D$2:$D$96),0)),"")))</f>
        <v>Feuchter Krautsaum (höheren Lagen)</v>
      </c>
      <c r="H2205" s="10" t="s">
        <v>2017</v>
      </c>
      <c r="I2205" s="10">
        <v>1</v>
      </c>
      <c r="J2205" s="10">
        <v>1</v>
      </c>
      <c r="K2205" s="10">
        <v>0</v>
      </c>
      <c r="L2205" t="str">
        <f t="shared" ref="L2205:L2268" si="189">IF(O2205="Genus",H2205,LEFT(H2205,FIND(" ",H2205)))</f>
        <v xml:space="preserve">Petasites </v>
      </c>
      <c r="M2205" t="str">
        <f t="shared" ref="M2205:M2268" si="190">IF(O2205="Genus","",MID(H2205,FIND(" ",H2205),FIND(" ",H2205,FIND(" ",H2205)+1)-FIND(" ",H2205)))</f>
        <v xml:space="preserve"> hybridus</v>
      </c>
      <c r="N2205" t="str">
        <f t="shared" ref="N2205:N2268" si="191">IF(O2205="Subspecies",MID(H2205,FIND("subsp. ",H2205)+7,LEN(H2205)-FIND("subsp. ",H2205)+7),"")</f>
        <v/>
      </c>
      <c r="O2205" t="str">
        <f t="shared" si="188"/>
        <v>Species</v>
      </c>
      <c r="P2205" t="str">
        <f t="shared" ref="P2205:P2268" si="192">IF(O2205="Species",RIGHT(H2205,LEN(H2205)-FIND(" ",H2205,FIND(" ",H2205)+1)),"")</f>
        <v>(L.) G. Gaertn. &amp; al.</v>
      </c>
      <c r="Q2205" t="str">
        <f>LOOKUP(A2205,Formation!$A$2:$A$10,Formation!$B$2:$B$10)</f>
        <v>Krautsäume, Hochstaudenfluren und Gebüsche</v>
      </c>
      <c r="R2205" t="str" cm="1">
        <f t="array" ref="R2205">INDEX(Klasse!$D$2:$D$42,MATCH(1,(A2205=Klasse!$A$2:$A$42) * (Species!B2205=Klasse!$B$2:$B$42),0))</f>
        <v>Krautsäume</v>
      </c>
    </row>
    <row r="2206" spans="1:18" x14ac:dyDescent="0.3">
      <c r="A2206" s="10">
        <v>5</v>
      </c>
      <c r="B2206" s="10">
        <v>1</v>
      </c>
      <c r="C2206" s="10">
        <v>4</v>
      </c>
      <c r="E2206" t="str">
        <f>IF(C2206="",Options!$A$3,IF(D2206="",Options!$A$4,Options!$A$5))</f>
        <v>Verband</v>
      </c>
      <c r="F2206" t="str" cm="1">
        <f t="array" ref="F2206">IF(E2206=Options!$A$3,"",IF(E2206=Options!$A$4,INDEX(Verband!$E$2:$E$179,MATCH(1,(A2206=Verband!$A$2:$A$179) * (Species!B2206=Verband!$B$2:$B$179) * (Species!C2206=Verband!$C$2:$C$179),0)),IF(E2206=Options!$A$5,INDEX(Assoziation!$F$2:$F$96,MATCH(1,(A2206=Assoziation!$A$2:$A$96) * (Species!B2206=Assoziation!$B$2:$B$96) * (Species!C2206=Assoziation!$C$2:$C$96) * (Species!D2206=Assoziation!$D$2:$D$96),0)),"")))</f>
        <v>Petasition officinalis</v>
      </c>
      <c r="G2206" t="str" cm="1">
        <f t="array" ref="G2206">IF(E2206=Options!$A$3,INDEX(Klasse!$D$2:$D$42,MATCH(1,(A2206=Klasse!$A$2:$A$42) * (Species!B2206=Klasse!$B$2:$B$42),0)),IF(E2206=Options!$A$4,INDEX(Verband!$F$2:$F$179,MATCH(1,(A2206=Verband!$A$2:$A$179) * (Species!B2206=Verband!$B$2:$B$179) * (Species!C2206=Verband!$C$2:$C$179),0)),IF(E2206=Options!$A$5,INDEX(Assoziation!$G$2:$G$96,MATCH(1,(A2206=Assoziation!$A$2:$A$96) * (Species!B2206=Assoziation!$B$2:$B$96) * (Species!C2206=Assoziation!$C$2:$C$96) * (Species!D2206=Assoziation!$D$2:$D$96),0)),"")))</f>
        <v>Feuchter Krautsaum (höheren Lagen)</v>
      </c>
      <c r="H2206" s="10" t="s">
        <v>2018</v>
      </c>
      <c r="I2206" s="10">
        <v>1</v>
      </c>
      <c r="J2206" s="10">
        <v>0</v>
      </c>
      <c r="K2206" s="10">
        <v>1</v>
      </c>
      <c r="L2206" t="str">
        <f t="shared" si="189"/>
        <v xml:space="preserve">Telekia </v>
      </c>
      <c r="M2206" t="str">
        <f t="shared" si="190"/>
        <v xml:space="preserve"> speciosa</v>
      </c>
      <c r="N2206" t="str">
        <f t="shared" si="191"/>
        <v/>
      </c>
      <c r="O2206" t="str">
        <f t="shared" si="188"/>
        <v>Species</v>
      </c>
      <c r="P2206" t="str">
        <f t="shared" si="192"/>
        <v>(Schreb.) Baumg.</v>
      </c>
      <c r="Q2206" t="str">
        <f>LOOKUP(A2206,Formation!$A$2:$A$10,Formation!$B$2:$B$10)</f>
        <v>Krautsäume, Hochstaudenfluren und Gebüsche</v>
      </c>
      <c r="R2206" t="str" cm="1">
        <f t="array" ref="R2206">INDEX(Klasse!$D$2:$D$42,MATCH(1,(A2206=Klasse!$A$2:$A$42) * (Species!B2206=Klasse!$B$2:$B$42),0))</f>
        <v>Krautsäume</v>
      </c>
    </row>
    <row r="2207" spans="1:18" x14ac:dyDescent="0.3">
      <c r="A2207" s="10">
        <v>5</v>
      </c>
      <c r="B2207" s="10">
        <v>1</v>
      </c>
      <c r="C2207" s="10">
        <v>4</v>
      </c>
      <c r="E2207" t="str">
        <f>IF(C2207="",Options!$A$3,IF(D2207="",Options!$A$4,Options!$A$5))</f>
        <v>Verband</v>
      </c>
      <c r="F2207" t="str" cm="1">
        <f t="array" ref="F2207">IF(E2207=Options!$A$3,"",IF(E2207=Options!$A$4,INDEX(Verband!$E$2:$E$179,MATCH(1,(A2207=Verband!$A$2:$A$179) * (Species!B2207=Verband!$B$2:$B$179) * (Species!C2207=Verband!$C$2:$C$179),0)),IF(E2207=Options!$A$5,INDEX(Assoziation!$F$2:$F$96,MATCH(1,(A2207=Assoziation!$A$2:$A$96) * (Species!B2207=Assoziation!$B$2:$B$96) * (Species!C2207=Assoziation!$C$2:$C$96) * (Species!D2207=Assoziation!$D$2:$D$96),0)),"")))</f>
        <v>Petasition officinalis</v>
      </c>
      <c r="G2207" t="str" cm="1">
        <f t="array" ref="G2207">IF(E2207=Options!$A$3,INDEX(Klasse!$D$2:$D$42,MATCH(1,(A2207=Klasse!$A$2:$A$42) * (Species!B2207=Klasse!$B$2:$B$42),0)),IF(E2207=Options!$A$4,INDEX(Verband!$F$2:$F$179,MATCH(1,(A2207=Verband!$A$2:$A$179) * (Species!B2207=Verband!$B$2:$B$179) * (Species!C2207=Verband!$C$2:$C$179),0)),IF(E2207=Options!$A$5,INDEX(Assoziation!$G$2:$G$96,MATCH(1,(A2207=Assoziation!$A$2:$A$96) * (Species!B2207=Assoziation!$B$2:$B$96) * (Species!C2207=Assoziation!$C$2:$C$96) * (Species!D2207=Assoziation!$D$2:$D$96),0)),"")))</f>
        <v>Feuchter Krautsaum (höheren Lagen)</v>
      </c>
      <c r="H2207" s="10" t="s">
        <v>2019</v>
      </c>
      <c r="I2207" s="10">
        <v>1</v>
      </c>
      <c r="J2207" s="10">
        <v>0</v>
      </c>
      <c r="K2207" s="10">
        <v>0</v>
      </c>
      <c r="L2207" t="str">
        <f t="shared" si="189"/>
        <v xml:space="preserve">Valeriana </v>
      </c>
      <c r="M2207" t="str">
        <f t="shared" si="190"/>
        <v xml:space="preserve"> sambucifolia</v>
      </c>
      <c r="N2207" t="str">
        <f t="shared" si="191"/>
        <v/>
      </c>
      <c r="O2207" t="str">
        <f t="shared" si="188"/>
        <v>Species</v>
      </c>
      <c r="P2207" t="str">
        <f t="shared" si="192"/>
        <v>J. C. Mikan</v>
      </c>
      <c r="Q2207" t="str">
        <f>LOOKUP(A2207,Formation!$A$2:$A$10,Formation!$B$2:$B$10)</f>
        <v>Krautsäume, Hochstaudenfluren und Gebüsche</v>
      </c>
      <c r="R2207" t="str" cm="1">
        <f t="array" ref="R2207">INDEX(Klasse!$D$2:$D$42,MATCH(1,(A2207=Klasse!$A$2:$A$42) * (Species!B2207=Klasse!$B$2:$B$42),0))</f>
        <v>Krautsäume</v>
      </c>
    </row>
    <row r="2208" spans="1:18" x14ac:dyDescent="0.3">
      <c r="A2208" s="10">
        <v>5</v>
      </c>
      <c r="B2208" s="10">
        <v>1</v>
      </c>
      <c r="C2208" s="10">
        <v>4</v>
      </c>
      <c r="E2208" t="str">
        <f>IF(C2208="",Options!$A$3,IF(D2208="",Options!$A$4,Options!$A$5))</f>
        <v>Verband</v>
      </c>
      <c r="F2208" t="str" cm="1">
        <f t="array" ref="F2208">IF(E2208=Options!$A$3,"",IF(E2208=Options!$A$4,INDEX(Verband!$E$2:$E$179,MATCH(1,(A2208=Verband!$A$2:$A$179) * (Species!B2208=Verband!$B$2:$B$179) * (Species!C2208=Verband!$C$2:$C$179),0)),IF(E2208=Options!$A$5,INDEX(Assoziation!$F$2:$F$96,MATCH(1,(A2208=Assoziation!$A$2:$A$96) * (Species!B2208=Assoziation!$B$2:$B$96) * (Species!C2208=Assoziation!$C$2:$C$96) * (Species!D2208=Assoziation!$D$2:$D$96),0)),"")))</f>
        <v>Petasition officinalis</v>
      </c>
      <c r="G2208" t="str" cm="1">
        <f t="array" ref="G2208">IF(E2208=Options!$A$3,INDEX(Klasse!$D$2:$D$42,MATCH(1,(A2208=Klasse!$A$2:$A$42) * (Species!B2208=Klasse!$B$2:$B$42),0)),IF(E2208=Options!$A$4,INDEX(Verband!$F$2:$F$179,MATCH(1,(A2208=Verband!$A$2:$A$179) * (Species!B2208=Verband!$B$2:$B$179) * (Species!C2208=Verband!$C$2:$C$179),0)),IF(E2208=Options!$A$5,INDEX(Assoziation!$G$2:$G$96,MATCH(1,(A2208=Assoziation!$A$2:$A$96) * (Species!B2208=Assoziation!$B$2:$B$96) * (Species!C2208=Assoziation!$C$2:$C$96) * (Species!D2208=Assoziation!$D$2:$D$96),0)),"")))</f>
        <v>Feuchter Krautsaum (höheren Lagen)</v>
      </c>
      <c r="H2208" s="10" t="s">
        <v>2020</v>
      </c>
      <c r="I2208" s="10">
        <v>0</v>
      </c>
      <c r="J2208" s="10">
        <v>0</v>
      </c>
      <c r="K2208" s="10">
        <v>0</v>
      </c>
      <c r="L2208" t="str">
        <f t="shared" si="189"/>
        <v xml:space="preserve">Aruncus </v>
      </c>
      <c r="M2208" t="str">
        <f t="shared" si="190"/>
        <v xml:space="preserve"> dioicus</v>
      </c>
      <c r="N2208" t="str">
        <f t="shared" si="191"/>
        <v/>
      </c>
      <c r="O2208" t="str">
        <f t="shared" si="188"/>
        <v>Species</v>
      </c>
      <c r="P2208" t="str">
        <f t="shared" si="192"/>
        <v>(Walter) Fernald</v>
      </c>
      <c r="Q2208" t="str">
        <f>LOOKUP(A2208,Formation!$A$2:$A$10,Formation!$B$2:$B$10)</f>
        <v>Krautsäume, Hochstaudenfluren und Gebüsche</v>
      </c>
      <c r="R2208" t="str" cm="1">
        <f t="array" ref="R2208">INDEX(Klasse!$D$2:$D$42,MATCH(1,(A2208=Klasse!$A$2:$A$42) * (Species!B2208=Klasse!$B$2:$B$42),0))</f>
        <v>Krautsäume</v>
      </c>
    </row>
    <row r="2209" spans="1:18" x14ac:dyDescent="0.3">
      <c r="A2209" s="10">
        <v>5</v>
      </c>
      <c r="B2209" s="10">
        <v>1</v>
      </c>
      <c r="C2209" s="10">
        <v>4</v>
      </c>
      <c r="E2209" t="str">
        <f>IF(C2209="",Options!$A$3,IF(D2209="",Options!$A$4,Options!$A$5))</f>
        <v>Verband</v>
      </c>
      <c r="F2209" t="str" cm="1">
        <f t="array" ref="F2209">IF(E2209=Options!$A$3,"",IF(E2209=Options!$A$4,INDEX(Verband!$E$2:$E$179,MATCH(1,(A2209=Verband!$A$2:$A$179) * (Species!B2209=Verband!$B$2:$B$179) * (Species!C2209=Verband!$C$2:$C$179),0)),IF(E2209=Options!$A$5,INDEX(Assoziation!$F$2:$F$96,MATCH(1,(A2209=Assoziation!$A$2:$A$96) * (Species!B2209=Assoziation!$B$2:$B$96) * (Species!C2209=Assoziation!$C$2:$C$96) * (Species!D2209=Assoziation!$D$2:$D$96),0)),"")))</f>
        <v>Petasition officinalis</v>
      </c>
      <c r="G2209" t="str" cm="1">
        <f t="array" ref="G2209">IF(E2209=Options!$A$3,INDEX(Klasse!$D$2:$D$42,MATCH(1,(A2209=Klasse!$A$2:$A$42) * (Species!B2209=Klasse!$B$2:$B$42),0)),IF(E2209=Options!$A$4,INDEX(Verband!$F$2:$F$179,MATCH(1,(A2209=Verband!$A$2:$A$179) * (Species!B2209=Verband!$B$2:$B$179) * (Species!C2209=Verband!$C$2:$C$179),0)),IF(E2209=Options!$A$5,INDEX(Assoziation!$G$2:$G$96,MATCH(1,(A2209=Assoziation!$A$2:$A$96) * (Species!B2209=Assoziation!$B$2:$B$96) * (Species!C2209=Assoziation!$C$2:$C$96) * (Species!D2209=Assoziation!$D$2:$D$96),0)),"")))</f>
        <v>Feuchter Krautsaum (höheren Lagen)</v>
      </c>
      <c r="H2209" s="10" t="s">
        <v>2021</v>
      </c>
      <c r="I2209" s="10">
        <v>0</v>
      </c>
      <c r="J2209" s="10">
        <v>0</v>
      </c>
      <c r="K2209" s="10">
        <v>0</v>
      </c>
      <c r="L2209" t="str">
        <f t="shared" si="189"/>
        <v xml:space="preserve">Carduus </v>
      </c>
      <c r="M2209" t="str">
        <f t="shared" si="190"/>
        <v xml:space="preserve"> personata</v>
      </c>
      <c r="N2209" t="str">
        <f t="shared" si="191"/>
        <v/>
      </c>
      <c r="O2209" t="str">
        <f t="shared" si="188"/>
        <v>Species</v>
      </c>
      <c r="P2209" t="str">
        <f t="shared" si="192"/>
        <v>(L.) Jacq.</v>
      </c>
      <c r="Q2209" t="str">
        <f>LOOKUP(A2209,Formation!$A$2:$A$10,Formation!$B$2:$B$10)</f>
        <v>Krautsäume, Hochstaudenfluren und Gebüsche</v>
      </c>
      <c r="R2209" t="str" cm="1">
        <f t="array" ref="R2209">INDEX(Klasse!$D$2:$D$42,MATCH(1,(A2209=Klasse!$A$2:$A$42) * (Species!B2209=Klasse!$B$2:$B$42),0))</f>
        <v>Krautsäume</v>
      </c>
    </row>
    <row r="2210" spans="1:18" x14ac:dyDescent="0.3">
      <c r="A2210" s="10">
        <v>5</v>
      </c>
      <c r="B2210" s="10">
        <v>1</v>
      </c>
      <c r="C2210" s="10">
        <v>4</v>
      </c>
      <c r="E2210" t="str">
        <f>IF(C2210="",Options!$A$3,IF(D2210="",Options!$A$4,Options!$A$5))</f>
        <v>Verband</v>
      </c>
      <c r="F2210" t="str" cm="1">
        <f t="array" ref="F2210">IF(E2210=Options!$A$3,"",IF(E2210=Options!$A$4,INDEX(Verband!$E$2:$E$179,MATCH(1,(A2210=Verband!$A$2:$A$179) * (Species!B2210=Verband!$B$2:$B$179) * (Species!C2210=Verband!$C$2:$C$179),0)),IF(E2210=Options!$A$5,INDEX(Assoziation!$F$2:$F$96,MATCH(1,(A2210=Assoziation!$A$2:$A$96) * (Species!B2210=Assoziation!$B$2:$B$96) * (Species!C2210=Assoziation!$C$2:$C$96) * (Species!D2210=Assoziation!$D$2:$D$96),0)),"")))</f>
        <v>Petasition officinalis</v>
      </c>
      <c r="G2210" t="str" cm="1">
        <f t="array" ref="G2210">IF(E2210=Options!$A$3,INDEX(Klasse!$D$2:$D$42,MATCH(1,(A2210=Klasse!$A$2:$A$42) * (Species!B2210=Klasse!$B$2:$B$42),0)),IF(E2210=Options!$A$4,INDEX(Verband!$F$2:$F$179,MATCH(1,(A2210=Verband!$A$2:$A$179) * (Species!B2210=Verband!$B$2:$B$179) * (Species!C2210=Verband!$C$2:$C$179),0)),IF(E2210=Options!$A$5,INDEX(Assoziation!$G$2:$G$96,MATCH(1,(A2210=Assoziation!$A$2:$A$96) * (Species!B2210=Assoziation!$B$2:$B$96) * (Species!C2210=Assoziation!$C$2:$C$96) * (Species!D2210=Assoziation!$D$2:$D$96),0)),"")))</f>
        <v>Feuchter Krautsaum (höheren Lagen)</v>
      </c>
      <c r="H2210" s="10" t="s">
        <v>467</v>
      </c>
      <c r="I2210" s="10">
        <v>0</v>
      </c>
      <c r="J2210" s="10">
        <v>1</v>
      </c>
      <c r="K2210" s="10">
        <v>0</v>
      </c>
      <c r="L2210" t="str">
        <f t="shared" si="189"/>
        <v xml:space="preserve">Chaerophyllum </v>
      </c>
      <c r="M2210" t="str">
        <f t="shared" si="190"/>
        <v xml:space="preserve"> hirsutum</v>
      </c>
      <c r="N2210" t="str">
        <f t="shared" si="191"/>
        <v/>
      </c>
      <c r="O2210" t="str">
        <f t="shared" si="188"/>
        <v>Species</v>
      </c>
      <c r="P2210" t="str">
        <f t="shared" si="192"/>
        <v>L.</v>
      </c>
      <c r="Q2210" t="str">
        <f>LOOKUP(A2210,Formation!$A$2:$A$10,Formation!$B$2:$B$10)</f>
        <v>Krautsäume, Hochstaudenfluren und Gebüsche</v>
      </c>
      <c r="R2210" t="str" cm="1">
        <f t="array" ref="R2210">INDEX(Klasse!$D$2:$D$42,MATCH(1,(A2210=Klasse!$A$2:$A$42) * (Species!B2210=Klasse!$B$2:$B$42),0))</f>
        <v>Krautsäume</v>
      </c>
    </row>
    <row r="2211" spans="1:18" x14ac:dyDescent="0.3">
      <c r="A2211" s="10">
        <v>5</v>
      </c>
      <c r="B2211" s="10">
        <v>1</v>
      </c>
      <c r="C2211" s="10">
        <v>4</v>
      </c>
      <c r="E2211" t="str">
        <f>IF(C2211="",Options!$A$3,IF(D2211="",Options!$A$4,Options!$A$5))</f>
        <v>Verband</v>
      </c>
      <c r="F2211" t="str" cm="1">
        <f t="array" ref="F2211">IF(E2211=Options!$A$3,"",IF(E2211=Options!$A$4,INDEX(Verband!$E$2:$E$179,MATCH(1,(A2211=Verband!$A$2:$A$179) * (Species!B2211=Verband!$B$2:$B$179) * (Species!C2211=Verband!$C$2:$C$179),0)),IF(E2211=Options!$A$5,INDEX(Assoziation!$F$2:$F$96,MATCH(1,(A2211=Assoziation!$A$2:$A$96) * (Species!B2211=Assoziation!$B$2:$B$96) * (Species!C2211=Assoziation!$C$2:$C$96) * (Species!D2211=Assoziation!$D$2:$D$96),0)),"")))</f>
        <v>Petasition officinalis</v>
      </c>
      <c r="G2211" t="str" cm="1">
        <f t="array" ref="G2211">IF(E2211=Options!$A$3,INDEX(Klasse!$D$2:$D$42,MATCH(1,(A2211=Klasse!$A$2:$A$42) * (Species!B2211=Klasse!$B$2:$B$42),0)),IF(E2211=Options!$A$4,INDEX(Verband!$F$2:$F$179,MATCH(1,(A2211=Verband!$A$2:$A$179) * (Species!B2211=Verband!$B$2:$B$179) * (Species!C2211=Verband!$C$2:$C$179),0)),IF(E2211=Options!$A$5,INDEX(Assoziation!$G$2:$G$96,MATCH(1,(A2211=Assoziation!$A$2:$A$96) * (Species!B2211=Assoziation!$B$2:$B$96) * (Species!C2211=Assoziation!$C$2:$C$96) * (Species!D2211=Assoziation!$D$2:$D$96),0)),"")))</f>
        <v>Feuchter Krautsaum (höheren Lagen)</v>
      </c>
      <c r="H2211" s="10" t="s">
        <v>2022</v>
      </c>
      <c r="I2211" s="10">
        <v>0</v>
      </c>
      <c r="J2211" s="10">
        <v>0</v>
      </c>
      <c r="K2211" s="10">
        <v>0</v>
      </c>
      <c r="L2211" t="str">
        <f t="shared" si="189"/>
        <v xml:space="preserve">Cirsium </v>
      </c>
      <c r="M2211" t="str">
        <f t="shared" si="190"/>
        <v xml:space="preserve"> erisithales</v>
      </c>
      <c r="N2211" t="str">
        <f t="shared" si="191"/>
        <v/>
      </c>
      <c r="O2211" t="str">
        <f t="shared" si="188"/>
        <v>Species</v>
      </c>
      <c r="P2211" t="str">
        <f t="shared" si="192"/>
        <v>(Jacq.) Scop.</v>
      </c>
      <c r="Q2211" t="str">
        <f>LOOKUP(A2211,Formation!$A$2:$A$10,Formation!$B$2:$B$10)</f>
        <v>Krautsäume, Hochstaudenfluren und Gebüsche</v>
      </c>
      <c r="R2211" t="str" cm="1">
        <f t="array" ref="R2211">INDEX(Klasse!$D$2:$D$42,MATCH(1,(A2211=Klasse!$A$2:$A$42) * (Species!B2211=Klasse!$B$2:$B$42),0))</f>
        <v>Krautsäume</v>
      </c>
    </row>
    <row r="2212" spans="1:18" x14ac:dyDescent="0.3">
      <c r="A2212" s="10">
        <v>5</v>
      </c>
      <c r="B2212" s="10">
        <v>1</v>
      </c>
      <c r="C2212" s="10">
        <v>4</v>
      </c>
      <c r="E2212" t="str">
        <f>IF(C2212="",Options!$A$3,IF(D2212="",Options!$A$4,Options!$A$5))</f>
        <v>Verband</v>
      </c>
      <c r="F2212" t="str" cm="1">
        <f t="array" ref="F2212">IF(E2212=Options!$A$3,"",IF(E2212=Options!$A$4,INDEX(Verband!$E$2:$E$179,MATCH(1,(A2212=Verband!$A$2:$A$179) * (Species!B2212=Verband!$B$2:$B$179) * (Species!C2212=Verband!$C$2:$C$179),0)),IF(E2212=Options!$A$5,INDEX(Assoziation!$F$2:$F$96,MATCH(1,(A2212=Assoziation!$A$2:$A$96) * (Species!B2212=Assoziation!$B$2:$B$96) * (Species!C2212=Assoziation!$C$2:$C$96) * (Species!D2212=Assoziation!$D$2:$D$96),0)),"")))</f>
        <v>Petasition officinalis</v>
      </c>
      <c r="G2212" t="str" cm="1">
        <f t="array" ref="G2212">IF(E2212=Options!$A$3,INDEX(Klasse!$D$2:$D$42,MATCH(1,(A2212=Klasse!$A$2:$A$42) * (Species!B2212=Klasse!$B$2:$B$42),0)),IF(E2212=Options!$A$4,INDEX(Verband!$F$2:$F$179,MATCH(1,(A2212=Verband!$A$2:$A$179) * (Species!B2212=Verband!$B$2:$B$179) * (Species!C2212=Verband!$C$2:$C$179),0)),IF(E2212=Options!$A$5,INDEX(Assoziation!$G$2:$G$96,MATCH(1,(A2212=Assoziation!$A$2:$A$96) * (Species!B2212=Assoziation!$B$2:$B$96) * (Species!C2212=Assoziation!$C$2:$C$96) * (Species!D2212=Assoziation!$D$2:$D$96),0)),"")))</f>
        <v>Feuchter Krautsaum (höheren Lagen)</v>
      </c>
      <c r="H2212" s="10" t="s">
        <v>2023</v>
      </c>
      <c r="I2212" s="10">
        <v>0</v>
      </c>
      <c r="J2212" s="10">
        <v>0</v>
      </c>
      <c r="K2212" s="10">
        <v>0</v>
      </c>
      <c r="L2212" t="str">
        <f t="shared" si="189"/>
        <v xml:space="preserve">Epilobium </v>
      </c>
      <c r="M2212" t="str">
        <f t="shared" si="190"/>
        <v xml:space="preserve"> tetragonum</v>
      </c>
      <c r="N2212" t="str">
        <f t="shared" si="191"/>
        <v>lamyi</v>
      </c>
      <c r="O2212" t="str">
        <f t="shared" si="188"/>
        <v>Subspecies</v>
      </c>
      <c r="P2212" t="str">
        <f t="shared" si="192"/>
        <v/>
      </c>
      <c r="Q2212" t="str">
        <f>LOOKUP(A2212,Formation!$A$2:$A$10,Formation!$B$2:$B$10)</f>
        <v>Krautsäume, Hochstaudenfluren und Gebüsche</v>
      </c>
      <c r="R2212" t="str" cm="1">
        <f t="array" ref="R2212">INDEX(Klasse!$D$2:$D$42,MATCH(1,(A2212=Klasse!$A$2:$A$42) * (Species!B2212=Klasse!$B$2:$B$42),0))</f>
        <v>Krautsäume</v>
      </c>
    </row>
    <row r="2213" spans="1:18" x14ac:dyDescent="0.3">
      <c r="A2213" s="10">
        <v>5</v>
      </c>
      <c r="B2213" s="10">
        <v>1</v>
      </c>
      <c r="C2213" s="10">
        <v>4</v>
      </c>
      <c r="E2213" t="str">
        <f>IF(C2213="",Options!$A$3,IF(D2213="",Options!$A$4,Options!$A$5))</f>
        <v>Verband</v>
      </c>
      <c r="F2213" t="str" cm="1">
        <f t="array" ref="F2213">IF(E2213=Options!$A$3,"",IF(E2213=Options!$A$4,INDEX(Verband!$E$2:$E$179,MATCH(1,(A2213=Verband!$A$2:$A$179) * (Species!B2213=Verband!$B$2:$B$179) * (Species!C2213=Verband!$C$2:$C$179),0)),IF(E2213=Options!$A$5,INDEX(Assoziation!$F$2:$F$96,MATCH(1,(A2213=Assoziation!$A$2:$A$96) * (Species!B2213=Assoziation!$B$2:$B$96) * (Species!C2213=Assoziation!$C$2:$C$96) * (Species!D2213=Assoziation!$D$2:$D$96),0)),"")))</f>
        <v>Petasition officinalis</v>
      </c>
      <c r="G2213" t="str" cm="1">
        <f t="array" ref="G2213">IF(E2213=Options!$A$3,INDEX(Klasse!$D$2:$D$42,MATCH(1,(A2213=Klasse!$A$2:$A$42) * (Species!B2213=Klasse!$B$2:$B$42),0)),IF(E2213=Options!$A$4,INDEX(Verband!$F$2:$F$179,MATCH(1,(A2213=Verband!$A$2:$A$179) * (Species!B2213=Verband!$B$2:$B$179) * (Species!C2213=Verband!$C$2:$C$179),0)),IF(E2213=Options!$A$5,INDEX(Assoziation!$G$2:$G$96,MATCH(1,(A2213=Assoziation!$A$2:$A$96) * (Species!B2213=Assoziation!$B$2:$B$96) * (Species!C2213=Assoziation!$C$2:$C$96) * (Species!D2213=Assoziation!$D$2:$D$96),0)),"")))</f>
        <v>Feuchter Krautsaum (höheren Lagen)</v>
      </c>
      <c r="H2213" s="10" t="s">
        <v>472</v>
      </c>
      <c r="I2213" s="10">
        <v>0</v>
      </c>
      <c r="J2213" s="10">
        <v>0</v>
      </c>
      <c r="K2213" s="10">
        <v>0</v>
      </c>
      <c r="L2213" t="str">
        <f t="shared" si="189"/>
        <v xml:space="preserve">Filipendula </v>
      </c>
      <c r="M2213" t="str">
        <f t="shared" si="190"/>
        <v xml:space="preserve"> ulmaria</v>
      </c>
      <c r="N2213" t="str">
        <f t="shared" si="191"/>
        <v/>
      </c>
      <c r="O2213" t="str">
        <f t="shared" si="188"/>
        <v>Species</v>
      </c>
      <c r="P2213" t="str">
        <f t="shared" si="192"/>
        <v>(L.) Maxim.</v>
      </c>
      <c r="Q2213" t="str">
        <f>LOOKUP(A2213,Formation!$A$2:$A$10,Formation!$B$2:$B$10)</f>
        <v>Krautsäume, Hochstaudenfluren und Gebüsche</v>
      </c>
      <c r="R2213" t="str" cm="1">
        <f t="array" ref="R2213">INDEX(Klasse!$D$2:$D$42,MATCH(1,(A2213=Klasse!$A$2:$A$42) * (Species!B2213=Klasse!$B$2:$B$42),0))</f>
        <v>Krautsäume</v>
      </c>
    </row>
    <row r="2214" spans="1:18" x14ac:dyDescent="0.3">
      <c r="A2214" s="10">
        <v>5</v>
      </c>
      <c r="B2214" s="10">
        <v>1</v>
      </c>
      <c r="C2214" s="10">
        <v>4</v>
      </c>
      <c r="E2214" t="str">
        <f>IF(C2214="",Options!$A$3,IF(D2214="",Options!$A$4,Options!$A$5))</f>
        <v>Verband</v>
      </c>
      <c r="F2214" t="str" cm="1">
        <f t="array" ref="F2214">IF(E2214=Options!$A$3,"",IF(E2214=Options!$A$4,INDEX(Verband!$E$2:$E$179,MATCH(1,(A2214=Verband!$A$2:$A$179) * (Species!B2214=Verband!$B$2:$B$179) * (Species!C2214=Verband!$C$2:$C$179),0)),IF(E2214=Options!$A$5,INDEX(Assoziation!$F$2:$F$96,MATCH(1,(A2214=Assoziation!$A$2:$A$96) * (Species!B2214=Assoziation!$B$2:$B$96) * (Species!C2214=Assoziation!$C$2:$C$96) * (Species!D2214=Assoziation!$D$2:$D$96),0)),"")))</f>
        <v>Petasition officinalis</v>
      </c>
      <c r="G2214" t="str" cm="1">
        <f t="array" ref="G2214">IF(E2214=Options!$A$3,INDEX(Klasse!$D$2:$D$42,MATCH(1,(A2214=Klasse!$A$2:$A$42) * (Species!B2214=Klasse!$B$2:$B$42),0)),IF(E2214=Options!$A$4,INDEX(Verband!$F$2:$F$179,MATCH(1,(A2214=Verband!$A$2:$A$179) * (Species!B2214=Verband!$B$2:$B$179) * (Species!C2214=Verband!$C$2:$C$179),0)),IF(E2214=Options!$A$5,INDEX(Assoziation!$G$2:$G$96,MATCH(1,(A2214=Assoziation!$A$2:$A$96) * (Species!B2214=Assoziation!$B$2:$B$96) * (Species!C2214=Assoziation!$C$2:$C$96) * (Species!D2214=Assoziation!$D$2:$D$96),0)),"")))</f>
        <v>Feuchter Krautsaum (höheren Lagen)</v>
      </c>
      <c r="H2214" s="10" t="s">
        <v>2024</v>
      </c>
      <c r="I2214" s="10">
        <v>0</v>
      </c>
      <c r="J2214" s="10">
        <v>1</v>
      </c>
      <c r="K2214" s="10">
        <v>0</v>
      </c>
      <c r="L2214" t="str">
        <f t="shared" si="189"/>
        <v xml:space="preserve">Myrrhis </v>
      </c>
      <c r="M2214" t="str">
        <f t="shared" si="190"/>
        <v xml:space="preserve"> odorata</v>
      </c>
      <c r="N2214" t="str">
        <f t="shared" si="191"/>
        <v/>
      </c>
      <c r="O2214" t="str">
        <f t="shared" si="188"/>
        <v>Species</v>
      </c>
      <c r="P2214" t="str">
        <f t="shared" si="192"/>
        <v>(L.) Scop.</v>
      </c>
      <c r="Q2214" t="str">
        <f>LOOKUP(A2214,Formation!$A$2:$A$10,Formation!$B$2:$B$10)</f>
        <v>Krautsäume, Hochstaudenfluren und Gebüsche</v>
      </c>
      <c r="R2214" t="str" cm="1">
        <f t="array" ref="R2214">INDEX(Klasse!$D$2:$D$42,MATCH(1,(A2214=Klasse!$A$2:$A$42) * (Species!B2214=Klasse!$B$2:$B$42),0))</f>
        <v>Krautsäume</v>
      </c>
    </row>
    <row r="2215" spans="1:18" x14ac:dyDescent="0.3">
      <c r="A2215" s="10">
        <v>5</v>
      </c>
      <c r="B2215" s="10">
        <v>1</v>
      </c>
      <c r="C2215" s="10">
        <v>4</v>
      </c>
      <c r="E2215" t="str">
        <f>IF(C2215="",Options!$A$3,IF(D2215="",Options!$A$4,Options!$A$5))</f>
        <v>Verband</v>
      </c>
      <c r="F2215" t="str" cm="1">
        <f t="array" ref="F2215">IF(E2215=Options!$A$3,"",IF(E2215=Options!$A$4,INDEX(Verband!$E$2:$E$179,MATCH(1,(A2215=Verband!$A$2:$A$179) * (Species!B2215=Verband!$B$2:$B$179) * (Species!C2215=Verband!$C$2:$C$179),0)),IF(E2215=Options!$A$5,INDEX(Assoziation!$F$2:$F$96,MATCH(1,(A2215=Assoziation!$A$2:$A$96) * (Species!B2215=Assoziation!$B$2:$B$96) * (Species!C2215=Assoziation!$C$2:$C$96) * (Species!D2215=Assoziation!$D$2:$D$96),0)),"")))</f>
        <v>Petasition officinalis</v>
      </c>
      <c r="G2215" t="str" cm="1">
        <f t="array" ref="G2215">IF(E2215=Options!$A$3,INDEX(Klasse!$D$2:$D$42,MATCH(1,(A2215=Klasse!$A$2:$A$42) * (Species!B2215=Klasse!$B$2:$B$42),0)),IF(E2215=Options!$A$4,INDEX(Verband!$F$2:$F$179,MATCH(1,(A2215=Verband!$A$2:$A$179) * (Species!B2215=Verband!$B$2:$B$179) * (Species!C2215=Verband!$C$2:$C$179),0)),IF(E2215=Options!$A$5,INDEX(Assoziation!$G$2:$G$96,MATCH(1,(A2215=Assoziation!$A$2:$A$96) * (Species!B2215=Assoziation!$B$2:$B$96) * (Species!C2215=Assoziation!$C$2:$C$96) * (Species!D2215=Assoziation!$D$2:$D$96),0)),"")))</f>
        <v>Feuchter Krautsaum (höheren Lagen)</v>
      </c>
      <c r="H2215" s="10" t="s">
        <v>2025</v>
      </c>
      <c r="I2215" s="10">
        <v>0</v>
      </c>
      <c r="J2215" s="10">
        <v>0</v>
      </c>
      <c r="K2215" s="10">
        <v>0</v>
      </c>
      <c r="L2215" t="str">
        <f t="shared" si="189"/>
        <v xml:space="preserve">Petasites </v>
      </c>
      <c r="M2215" t="str">
        <f t="shared" si="190"/>
        <v xml:space="preserve"> albus</v>
      </c>
      <c r="N2215" t="str">
        <f t="shared" si="191"/>
        <v/>
      </c>
      <c r="O2215" t="str">
        <f t="shared" si="188"/>
        <v>Species</v>
      </c>
      <c r="P2215" t="str">
        <f t="shared" si="192"/>
        <v>(L.) Gaertn.</v>
      </c>
      <c r="Q2215" t="str">
        <f>LOOKUP(A2215,Formation!$A$2:$A$10,Formation!$B$2:$B$10)</f>
        <v>Krautsäume, Hochstaudenfluren und Gebüsche</v>
      </c>
      <c r="R2215" t="str" cm="1">
        <f t="array" ref="R2215">INDEX(Klasse!$D$2:$D$42,MATCH(1,(A2215=Klasse!$A$2:$A$42) * (Species!B2215=Klasse!$B$2:$B$42),0))</f>
        <v>Krautsäume</v>
      </c>
    </row>
    <row r="2216" spans="1:18" x14ac:dyDescent="0.3">
      <c r="A2216" s="10">
        <v>5</v>
      </c>
      <c r="B2216" s="10">
        <v>1</v>
      </c>
      <c r="C2216" s="10">
        <v>4</v>
      </c>
      <c r="E2216" t="str">
        <f>IF(C2216="",Options!$A$3,IF(D2216="",Options!$A$4,Options!$A$5))</f>
        <v>Verband</v>
      </c>
      <c r="F2216" t="str" cm="1">
        <f t="array" ref="F2216">IF(E2216=Options!$A$3,"",IF(E2216=Options!$A$4,INDEX(Verband!$E$2:$E$179,MATCH(1,(A2216=Verband!$A$2:$A$179) * (Species!B2216=Verband!$B$2:$B$179) * (Species!C2216=Verband!$C$2:$C$179),0)),IF(E2216=Options!$A$5,INDEX(Assoziation!$F$2:$F$96,MATCH(1,(A2216=Assoziation!$A$2:$A$96) * (Species!B2216=Assoziation!$B$2:$B$96) * (Species!C2216=Assoziation!$C$2:$C$96) * (Species!D2216=Assoziation!$D$2:$D$96),0)),"")))</f>
        <v>Petasition officinalis</v>
      </c>
      <c r="G2216" t="str" cm="1">
        <f t="array" ref="G2216">IF(E2216=Options!$A$3,INDEX(Klasse!$D$2:$D$42,MATCH(1,(A2216=Klasse!$A$2:$A$42) * (Species!B2216=Klasse!$B$2:$B$42),0)),IF(E2216=Options!$A$4,INDEX(Verband!$F$2:$F$179,MATCH(1,(A2216=Verband!$A$2:$A$179) * (Species!B2216=Verband!$B$2:$B$179) * (Species!C2216=Verband!$C$2:$C$179),0)),IF(E2216=Options!$A$5,INDEX(Assoziation!$G$2:$G$96,MATCH(1,(A2216=Assoziation!$A$2:$A$96) * (Species!B2216=Assoziation!$B$2:$B$96) * (Species!C2216=Assoziation!$C$2:$C$96) * (Species!D2216=Assoziation!$D$2:$D$96),0)),"")))</f>
        <v>Feuchter Krautsaum (höheren Lagen)</v>
      </c>
      <c r="H2216" s="10" t="s">
        <v>552</v>
      </c>
      <c r="I2216" s="10">
        <v>0</v>
      </c>
      <c r="J2216" s="10">
        <v>0</v>
      </c>
      <c r="K2216" s="10">
        <v>0</v>
      </c>
      <c r="L2216" t="str">
        <f t="shared" si="189"/>
        <v xml:space="preserve">Polygonum </v>
      </c>
      <c r="M2216" t="str">
        <f t="shared" si="190"/>
        <v xml:space="preserve"> bistorta</v>
      </c>
      <c r="N2216" t="str">
        <f t="shared" si="191"/>
        <v/>
      </c>
      <c r="O2216" t="str">
        <f t="shared" si="188"/>
        <v>Species</v>
      </c>
      <c r="P2216" t="str">
        <f t="shared" si="192"/>
        <v>L.</v>
      </c>
      <c r="Q2216" t="str">
        <f>LOOKUP(A2216,Formation!$A$2:$A$10,Formation!$B$2:$B$10)</f>
        <v>Krautsäume, Hochstaudenfluren und Gebüsche</v>
      </c>
      <c r="R2216" t="str" cm="1">
        <f t="array" ref="R2216">INDEX(Klasse!$D$2:$D$42,MATCH(1,(A2216=Klasse!$A$2:$A$42) * (Species!B2216=Klasse!$B$2:$B$42),0))</f>
        <v>Krautsäume</v>
      </c>
    </row>
    <row r="2217" spans="1:18" x14ac:dyDescent="0.3">
      <c r="A2217" s="10">
        <v>5</v>
      </c>
      <c r="B2217" s="10">
        <v>1</v>
      </c>
      <c r="C2217" s="10">
        <v>4</v>
      </c>
      <c r="E2217" t="str">
        <f>IF(C2217="",Options!$A$3,IF(D2217="",Options!$A$4,Options!$A$5))</f>
        <v>Verband</v>
      </c>
      <c r="F2217" t="str" cm="1">
        <f t="array" ref="F2217">IF(E2217=Options!$A$3,"",IF(E2217=Options!$A$4,INDEX(Verband!$E$2:$E$179,MATCH(1,(A2217=Verband!$A$2:$A$179) * (Species!B2217=Verband!$B$2:$B$179) * (Species!C2217=Verband!$C$2:$C$179),0)),IF(E2217=Options!$A$5,INDEX(Assoziation!$F$2:$F$96,MATCH(1,(A2217=Assoziation!$A$2:$A$96) * (Species!B2217=Assoziation!$B$2:$B$96) * (Species!C2217=Assoziation!$C$2:$C$96) * (Species!D2217=Assoziation!$D$2:$D$96),0)),"")))</f>
        <v>Petasition officinalis</v>
      </c>
      <c r="G2217" t="str" cm="1">
        <f t="array" ref="G2217">IF(E2217=Options!$A$3,INDEX(Klasse!$D$2:$D$42,MATCH(1,(A2217=Klasse!$A$2:$A$42) * (Species!B2217=Klasse!$B$2:$B$42),0)),IF(E2217=Options!$A$4,INDEX(Verband!$F$2:$F$179,MATCH(1,(A2217=Verband!$A$2:$A$179) * (Species!B2217=Verband!$B$2:$B$179) * (Species!C2217=Verband!$C$2:$C$179),0)),IF(E2217=Options!$A$5,INDEX(Assoziation!$G$2:$G$96,MATCH(1,(A2217=Assoziation!$A$2:$A$96) * (Species!B2217=Assoziation!$B$2:$B$96) * (Species!C2217=Assoziation!$C$2:$C$96) * (Species!D2217=Assoziation!$D$2:$D$96),0)),"")))</f>
        <v>Feuchter Krautsaum (höheren Lagen)</v>
      </c>
      <c r="H2217" s="10" t="s">
        <v>2026</v>
      </c>
      <c r="I2217" s="10">
        <v>0</v>
      </c>
      <c r="J2217" s="10">
        <v>0</v>
      </c>
      <c r="K2217" s="10">
        <v>0</v>
      </c>
      <c r="L2217" t="str">
        <f t="shared" si="189"/>
        <v xml:space="preserve">Stellaria </v>
      </c>
      <c r="M2217" t="str">
        <f t="shared" si="190"/>
        <v xml:space="preserve"> nemorum</v>
      </c>
      <c r="N2217" t="str">
        <f t="shared" si="191"/>
        <v>nemorum</v>
      </c>
      <c r="O2217" t="str">
        <f t="shared" si="188"/>
        <v>Subspecies</v>
      </c>
      <c r="P2217" t="str">
        <f t="shared" si="192"/>
        <v/>
      </c>
      <c r="Q2217" t="str">
        <f>LOOKUP(A2217,Formation!$A$2:$A$10,Formation!$B$2:$B$10)</f>
        <v>Krautsäume, Hochstaudenfluren und Gebüsche</v>
      </c>
      <c r="R2217" t="str" cm="1">
        <f t="array" ref="R2217">INDEX(Klasse!$D$2:$D$42,MATCH(1,(A2217=Klasse!$A$2:$A$42) * (Species!B2217=Klasse!$B$2:$B$42),0))</f>
        <v>Krautsäume</v>
      </c>
    </row>
    <row r="2218" spans="1:18" x14ac:dyDescent="0.3">
      <c r="A2218" s="10">
        <v>5</v>
      </c>
      <c r="B2218" s="10">
        <v>1</v>
      </c>
      <c r="C2218" s="10">
        <v>5</v>
      </c>
      <c r="E2218" t="str">
        <f>IF(C2218="",Options!$A$3,IF(D2218="",Options!$A$4,Options!$A$5))</f>
        <v>Verband</v>
      </c>
      <c r="F2218" t="str" cm="1">
        <f t="array" ref="F2218">IF(E2218=Options!$A$3,"",IF(E2218=Options!$A$4,INDEX(Verband!$E$2:$E$179,MATCH(1,(A2218=Verband!$A$2:$A$179) * (Species!B2218=Verband!$B$2:$B$179) * (Species!C2218=Verband!$C$2:$C$179),0)),IF(E2218=Options!$A$5,INDEX(Assoziation!$F$2:$F$96,MATCH(1,(A2218=Assoziation!$A$2:$A$96) * (Species!B2218=Assoziation!$B$2:$B$96) * (Species!C2218=Assoziation!$C$2:$C$96) * (Species!D2218=Assoziation!$D$2:$D$96),0)),"")))</f>
        <v>Aegopodion + Alliarion</v>
      </c>
      <c r="G2218" t="str" cm="1">
        <f t="array" ref="G2218">IF(E2218=Options!$A$3,INDEX(Klasse!$D$2:$D$42,MATCH(1,(A2218=Klasse!$A$2:$A$42) * (Species!B2218=Klasse!$B$2:$B$42),0)),IF(E2218=Options!$A$4,INDEX(Verband!$F$2:$F$179,MATCH(1,(A2218=Verband!$A$2:$A$179) * (Species!B2218=Verband!$B$2:$B$179) * (Species!C2218=Verband!$C$2:$C$179),0)),IF(E2218=Options!$A$5,INDEX(Assoziation!$G$2:$G$96,MATCH(1,(A2218=Assoziation!$A$2:$A$96) * (Species!B2218=Assoziation!$B$2:$B$96) * (Species!C2218=Assoziation!$C$2:$C$96) * (Species!D2218=Assoziation!$D$2:$D$96),0)),"")))</f>
        <v>Nährstoffreicher Krautsaum</v>
      </c>
      <c r="H2218" s="10" t="s">
        <v>2029</v>
      </c>
      <c r="I2218" s="10">
        <v>1</v>
      </c>
      <c r="J2218" s="10">
        <v>0</v>
      </c>
      <c r="K2218" s="10">
        <v>0</v>
      </c>
      <c r="L2218" t="str">
        <f t="shared" si="189"/>
        <v xml:space="preserve">Anthriscus </v>
      </c>
      <c r="M2218" t="str">
        <f t="shared" si="190"/>
        <v xml:space="preserve"> caucalis</v>
      </c>
      <c r="N2218" t="str">
        <f t="shared" si="191"/>
        <v/>
      </c>
      <c r="O2218" t="str">
        <f t="shared" si="188"/>
        <v>Species</v>
      </c>
      <c r="P2218" t="str">
        <f t="shared" si="192"/>
        <v>M. Bieb.</v>
      </c>
      <c r="Q2218" t="str">
        <f>LOOKUP(A2218,Formation!$A$2:$A$10,Formation!$B$2:$B$10)</f>
        <v>Krautsäume, Hochstaudenfluren und Gebüsche</v>
      </c>
      <c r="R2218" t="str" cm="1">
        <f t="array" ref="R2218">INDEX(Klasse!$D$2:$D$42,MATCH(1,(A2218=Klasse!$A$2:$A$42) * (Species!B2218=Klasse!$B$2:$B$42),0))</f>
        <v>Krautsäume</v>
      </c>
    </row>
    <row r="2219" spans="1:18" x14ac:dyDescent="0.3">
      <c r="A2219" s="10">
        <v>5</v>
      </c>
      <c r="B2219" s="10">
        <v>1</v>
      </c>
      <c r="C2219" s="10">
        <v>5</v>
      </c>
      <c r="E2219" t="str">
        <f>IF(C2219="",Options!$A$3,IF(D2219="",Options!$A$4,Options!$A$5))</f>
        <v>Verband</v>
      </c>
      <c r="F2219" t="str" cm="1">
        <f t="array" ref="F2219">IF(E2219=Options!$A$3,"",IF(E2219=Options!$A$4,INDEX(Verband!$E$2:$E$179,MATCH(1,(A2219=Verband!$A$2:$A$179) * (Species!B2219=Verband!$B$2:$B$179) * (Species!C2219=Verband!$C$2:$C$179),0)),IF(E2219=Options!$A$5,INDEX(Assoziation!$F$2:$F$96,MATCH(1,(A2219=Assoziation!$A$2:$A$96) * (Species!B2219=Assoziation!$B$2:$B$96) * (Species!C2219=Assoziation!$C$2:$C$96) * (Species!D2219=Assoziation!$D$2:$D$96),0)),"")))</f>
        <v>Aegopodion + Alliarion</v>
      </c>
      <c r="G2219" t="str" cm="1">
        <f t="array" ref="G2219">IF(E2219=Options!$A$3,INDEX(Klasse!$D$2:$D$42,MATCH(1,(A2219=Klasse!$A$2:$A$42) * (Species!B2219=Klasse!$B$2:$B$42),0)),IF(E2219=Options!$A$4,INDEX(Verband!$F$2:$F$179,MATCH(1,(A2219=Verband!$A$2:$A$179) * (Species!B2219=Verband!$B$2:$B$179) * (Species!C2219=Verband!$C$2:$C$179),0)),IF(E2219=Options!$A$5,INDEX(Assoziation!$G$2:$G$96,MATCH(1,(A2219=Assoziation!$A$2:$A$96) * (Species!B2219=Assoziation!$B$2:$B$96) * (Species!C2219=Assoziation!$C$2:$C$96) * (Species!D2219=Assoziation!$D$2:$D$96),0)),"")))</f>
        <v>Nährstoffreicher Krautsaum</v>
      </c>
      <c r="H2219" s="10" t="s">
        <v>2030</v>
      </c>
      <c r="I2219" s="10">
        <v>1</v>
      </c>
      <c r="J2219" s="10">
        <v>0</v>
      </c>
      <c r="K2219" s="10">
        <v>0</v>
      </c>
      <c r="L2219" t="str">
        <f t="shared" si="189"/>
        <v xml:space="preserve">Anthriscus </v>
      </c>
      <c r="M2219" t="str">
        <f t="shared" si="190"/>
        <v xml:space="preserve"> cerefolium</v>
      </c>
      <c r="N2219" t="str">
        <f t="shared" si="191"/>
        <v/>
      </c>
      <c r="O2219" t="str">
        <f t="shared" si="188"/>
        <v>Species</v>
      </c>
      <c r="P2219" t="str">
        <f t="shared" si="192"/>
        <v>(L.) Hoffm.</v>
      </c>
      <c r="Q2219" t="str">
        <f>LOOKUP(A2219,Formation!$A$2:$A$10,Formation!$B$2:$B$10)</f>
        <v>Krautsäume, Hochstaudenfluren und Gebüsche</v>
      </c>
      <c r="R2219" t="str" cm="1">
        <f t="array" ref="R2219">INDEX(Klasse!$D$2:$D$42,MATCH(1,(A2219=Klasse!$A$2:$A$42) * (Species!B2219=Klasse!$B$2:$B$42),0))</f>
        <v>Krautsäume</v>
      </c>
    </row>
    <row r="2220" spans="1:18" x14ac:dyDescent="0.3">
      <c r="A2220" s="10">
        <v>5</v>
      </c>
      <c r="B2220" s="10">
        <v>1</v>
      </c>
      <c r="C2220" s="10">
        <v>5</v>
      </c>
      <c r="E2220" t="str">
        <f>IF(C2220="",Options!$A$3,IF(D2220="",Options!$A$4,Options!$A$5))</f>
        <v>Verband</v>
      </c>
      <c r="F2220" t="str" cm="1">
        <f t="array" ref="F2220">IF(E2220=Options!$A$3,"",IF(E2220=Options!$A$4,INDEX(Verband!$E$2:$E$179,MATCH(1,(A2220=Verband!$A$2:$A$179) * (Species!B2220=Verband!$B$2:$B$179) * (Species!C2220=Verband!$C$2:$C$179),0)),IF(E2220=Options!$A$5,INDEX(Assoziation!$F$2:$F$96,MATCH(1,(A2220=Assoziation!$A$2:$A$96) * (Species!B2220=Assoziation!$B$2:$B$96) * (Species!C2220=Assoziation!$C$2:$C$96) * (Species!D2220=Assoziation!$D$2:$D$96),0)),"")))</f>
        <v>Aegopodion + Alliarion</v>
      </c>
      <c r="G2220" t="str" cm="1">
        <f t="array" ref="G2220">IF(E2220=Options!$A$3,INDEX(Klasse!$D$2:$D$42,MATCH(1,(A2220=Klasse!$A$2:$A$42) * (Species!B2220=Klasse!$B$2:$B$42),0)),IF(E2220=Options!$A$4,INDEX(Verband!$F$2:$F$179,MATCH(1,(A2220=Verband!$A$2:$A$179) * (Species!B2220=Verband!$B$2:$B$179) * (Species!C2220=Verband!$C$2:$C$179),0)),IF(E2220=Options!$A$5,INDEX(Assoziation!$G$2:$G$96,MATCH(1,(A2220=Assoziation!$A$2:$A$96) * (Species!B2220=Assoziation!$B$2:$B$96) * (Species!C2220=Assoziation!$C$2:$C$96) * (Species!D2220=Assoziation!$D$2:$D$96),0)),"")))</f>
        <v>Nährstoffreicher Krautsaum</v>
      </c>
      <c r="H2220" s="10" t="s">
        <v>2031</v>
      </c>
      <c r="I2220" s="10">
        <v>1</v>
      </c>
      <c r="J2220" s="10">
        <v>0</v>
      </c>
      <c r="K2220" s="10">
        <v>0</v>
      </c>
      <c r="L2220" t="str">
        <f t="shared" si="189"/>
        <v xml:space="preserve">Anthriscus </v>
      </c>
      <c r="M2220" t="str">
        <f t="shared" si="190"/>
        <v xml:space="preserve"> nitida</v>
      </c>
      <c r="N2220" t="str">
        <f t="shared" si="191"/>
        <v/>
      </c>
      <c r="O2220" t="str">
        <f t="shared" si="188"/>
        <v>Species</v>
      </c>
      <c r="P2220" t="str">
        <f t="shared" si="192"/>
        <v>(Wahlenb.) Hazsl.</v>
      </c>
      <c r="Q2220" t="str">
        <f>LOOKUP(A2220,Formation!$A$2:$A$10,Formation!$B$2:$B$10)</f>
        <v>Krautsäume, Hochstaudenfluren und Gebüsche</v>
      </c>
      <c r="R2220" t="str" cm="1">
        <f t="array" ref="R2220">INDEX(Klasse!$D$2:$D$42,MATCH(1,(A2220=Klasse!$A$2:$A$42) * (Species!B2220=Klasse!$B$2:$B$42),0))</f>
        <v>Krautsäume</v>
      </c>
    </row>
    <row r="2221" spans="1:18" x14ac:dyDescent="0.3">
      <c r="A2221" s="10">
        <v>5</v>
      </c>
      <c r="B2221" s="10">
        <v>1</v>
      </c>
      <c r="C2221" s="10">
        <v>5</v>
      </c>
      <c r="E2221" t="str">
        <f>IF(C2221="",Options!$A$3,IF(D2221="",Options!$A$4,Options!$A$5))</f>
        <v>Verband</v>
      </c>
      <c r="F2221" t="str" cm="1">
        <f t="array" ref="F2221">IF(E2221=Options!$A$3,"",IF(E2221=Options!$A$4,INDEX(Verband!$E$2:$E$179,MATCH(1,(A2221=Verband!$A$2:$A$179) * (Species!B2221=Verband!$B$2:$B$179) * (Species!C2221=Verband!$C$2:$C$179),0)),IF(E2221=Options!$A$5,INDEX(Assoziation!$F$2:$F$96,MATCH(1,(A2221=Assoziation!$A$2:$A$96) * (Species!B2221=Assoziation!$B$2:$B$96) * (Species!C2221=Assoziation!$C$2:$C$96) * (Species!D2221=Assoziation!$D$2:$D$96),0)),"")))</f>
        <v>Aegopodion + Alliarion</v>
      </c>
      <c r="G2221" t="str" cm="1">
        <f t="array" ref="G2221">IF(E2221=Options!$A$3,INDEX(Klasse!$D$2:$D$42,MATCH(1,(A2221=Klasse!$A$2:$A$42) * (Species!B2221=Klasse!$B$2:$B$42),0)),IF(E2221=Options!$A$4,INDEX(Verband!$F$2:$F$179,MATCH(1,(A2221=Verband!$A$2:$A$179) * (Species!B2221=Verband!$B$2:$B$179) * (Species!C2221=Verband!$C$2:$C$179),0)),IF(E2221=Options!$A$5,INDEX(Assoziation!$G$2:$G$96,MATCH(1,(A2221=Assoziation!$A$2:$A$96) * (Species!B2221=Assoziation!$B$2:$B$96) * (Species!C2221=Assoziation!$C$2:$C$96) * (Species!D2221=Assoziation!$D$2:$D$96),0)),"")))</f>
        <v>Nährstoffreicher Krautsaum</v>
      </c>
      <c r="H2221" s="10" t="s">
        <v>2032</v>
      </c>
      <c r="I2221" s="10">
        <v>1</v>
      </c>
      <c r="J2221" s="10">
        <v>0</v>
      </c>
      <c r="K2221" s="10">
        <v>1</v>
      </c>
      <c r="L2221" t="str">
        <f t="shared" si="189"/>
        <v xml:space="preserve">Aremonia </v>
      </c>
      <c r="M2221" t="str">
        <f t="shared" si="190"/>
        <v xml:space="preserve"> agrimonoides</v>
      </c>
      <c r="N2221" t="str">
        <f t="shared" si="191"/>
        <v/>
      </c>
      <c r="O2221" t="str">
        <f t="shared" si="188"/>
        <v>Species</v>
      </c>
      <c r="P2221" t="str">
        <f t="shared" si="192"/>
        <v>(L.) DC.</v>
      </c>
      <c r="Q2221" t="str">
        <f>LOOKUP(A2221,Formation!$A$2:$A$10,Formation!$B$2:$B$10)</f>
        <v>Krautsäume, Hochstaudenfluren und Gebüsche</v>
      </c>
      <c r="R2221" t="str" cm="1">
        <f t="array" ref="R2221">INDEX(Klasse!$D$2:$D$42,MATCH(1,(A2221=Klasse!$A$2:$A$42) * (Species!B2221=Klasse!$B$2:$B$42),0))</f>
        <v>Krautsäume</v>
      </c>
    </row>
    <row r="2222" spans="1:18" x14ac:dyDescent="0.3">
      <c r="A2222" s="10">
        <v>5</v>
      </c>
      <c r="B2222" s="10">
        <v>1</v>
      </c>
      <c r="C2222" s="10">
        <v>5</v>
      </c>
      <c r="E2222" t="str">
        <f>IF(C2222="",Options!$A$3,IF(D2222="",Options!$A$4,Options!$A$5))</f>
        <v>Verband</v>
      </c>
      <c r="F2222" t="str" cm="1">
        <f t="array" ref="F2222">IF(E2222=Options!$A$3,"",IF(E2222=Options!$A$4,INDEX(Verband!$E$2:$E$179,MATCH(1,(A2222=Verband!$A$2:$A$179) * (Species!B2222=Verband!$B$2:$B$179) * (Species!C2222=Verband!$C$2:$C$179),0)),IF(E2222=Options!$A$5,INDEX(Assoziation!$F$2:$F$96,MATCH(1,(A2222=Assoziation!$A$2:$A$96) * (Species!B2222=Assoziation!$B$2:$B$96) * (Species!C2222=Assoziation!$C$2:$C$96) * (Species!D2222=Assoziation!$D$2:$D$96),0)),"")))</f>
        <v>Aegopodion + Alliarion</v>
      </c>
      <c r="G2222" t="str" cm="1">
        <f t="array" ref="G2222">IF(E2222=Options!$A$3,INDEX(Klasse!$D$2:$D$42,MATCH(1,(A2222=Klasse!$A$2:$A$42) * (Species!B2222=Klasse!$B$2:$B$42),0)),IF(E2222=Options!$A$4,INDEX(Verband!$F$2:$F$179,MATCH(1,(A2222=Verband!$A$2:$A$179) * (Species!B2222=Verband!$B$2:$B$179) * (Species!C2222=Verband!$C$2:$C$179),0)),IF(E2222=Options!$A$5,INDEX(Assoziation!$G$2:$G$96,MATCH(1,(A2222=Assoziation!$A$2:$A$96) * (Species!B2222=Assoziation!$B$2:$B$96) * (Species!C2222=Assoziation!$C$2:$C$96) * (Species!D2222=Assoziation!$D$2:$D$96),0)),"")))</f>
        <v>Nährstoffreicher Krautsaum</v>
      </c>
      <c r="H2222" s="10" t="s">
        <v>2033</v>
      </c>
      <c r="I2222" s="10">
        <v>1</v>
      </c>
      <c r="J2222" s="10">
        <v>1</v>
      </c>
      <c r="K2222" s="10">
        <v>0</v>
      </c>
      <c r="L2222" t="str">
        <f t="shared" si="189"/>
        <v xml:space="preserve">Bryonia </v>
      </c>
      <c r="M2222" t="str">
        <f t="shared" si="190"/>
        <v xml:space="preserve"> dioica</v>
      </c>
      <c r="N2222" t="str">
        <f t="shared" si="191"/>
        <v/>
      </c>
      <c r="O2222" t="str">
        <f t="shared" si="188"/>
        <v>Species</v>
      </c>
      <c r="P2222" t="str">
        <f t="shared" si="192"/>
        <v>Jacq.</v>
      </c>
      <c r="Q2222" t="str">
        <f>LOOKUP(A2222,Formation!$A$2:$A$10,Formation!$B$2:$B$10)</f>
        <v>Krautsäume, Hochstaudenfluren und Gebüsche</v>
      </c>
      <c r="R2222" t="str" cm="1">
        <f t="array" ref="R2222">INDEX(Klasse!$D$2:$D$42,MATCH(1,(A2222=Klasse!$A$2:$A$42) * (Species!B2222=Klasse!$B$2:$B$42),0))</f>
        <v>Krautsäume</v>
      </c>
    </row>
    <row r="2223" spans="1:18" x14ac:dyDescent="0.3">
      <c r="A2223" s="10">
        <v>5</v>
      </c>
      <c r="B2223" s="10">
        <v>1</v>
      </c>
      <c r="C2223" s="10">
        <v>5</v>
      </c>
      <c r="E2223" t="str">
        <f>IF(C2223="",Options!$A$3,IF(D2223="",Options!$A$4,Options!$A$5))</f>
        <v>Verband</v>
      </c>
      <c r="F2223" t="str" cm="1">
        <f t="array" ref="F2223">IF(E2223=Options!$A$3,"",IF(E2223=Options!$A$4,INDEX(Verband!$E$2:$E$179,MATCH(1,(A2223=Verband!$A$2:$A$179) * (Species!B2223=Verband!$B$2:$B$179) * (Species!C2223=Verband!$C$2:$C$179),0)),IF(E2223=Options!$A$5,INDEX(Assoziation!$F$2:$F$96,MATCH(1,(A2223=Assoziation!$A$2:$A$96) * (Species!B2223=Assoziation!$B$2:$B$96) * (Species!C2223=Assoziation!$C$2:$C$96) * (Species!D2223=Assoziation!$D$2:$D$96),0)),"")))</f>
        <v>Aegopodion + Alliarion</v>
      </c>
      <c r="G2223" t="str" cm="1">
        <f t="array" ref="G2223">IF(E2223=Options!$A$3,INDEX(Klasse!$D$2:$D$42,MATCH(1,(A2223=Klasse!$A$2:$A$42) * (Species!B2223=Klasse!$B$2:$B$42),0)),IF(E2223=Options!$A$4,INDEX(Verband!$F$2:$F$179,MATCH(1,(A2223=Verband!$A$2:$A$179) * (Species!B2223=Verband!$B$2:$B$179) * (Species!C2223=Verband!$C$2:$C$179),0)),IF(E2223=Options!$A$5,INDEX(Assoziation!$G$2:$G$96,MATCH(1,(A2223=Assoziation!$A$2:$A$96) * (Species!B2223=Assoziation!$B$2:$B$96) * (Species!C2223=Assoziation!$C$2:$C$96) * (Species!D2223=Assoziation!$D$2:$D$96),0)),"")))</f>
        <v>Nährstoffreicher Krautsaum</v>
      </c>
      <c r="H2223" s="10" t="s">
        <v>2034</v>
      </c>
      <c r="I2223" s="10">
        <v>1</v>
      </c>
      <c r="J2223" s="10">
        <v>0</v>
      </c>
      <c r="K2223" s="10">
        <v>0</v>
      </c>
      <c r="L2223" t="str">
        <f t="shared" si="189"/>
        <v xml:space="preserve">Cardamine </v>
      </c>
      <c r="M2223" t="str">
        <f t="shared" si="190"/>
        <v xml:space="preserve"> impatiens</v>
      </c>
      <c r="N2223" t="str">
        <f t="shared" si="191"/>
        <v/>
      </c>
      <c r="O2223" t="str">
        <f t="shared" si="188"/>
        <v>Species</v>
      </c>
      <c r="P2223" t="str">
        <f t="shared" si="192"/>
        <v>L.</v>
      </c>
      <c r="Q2223" t="str">
        <f>LOOKUP(A2223,Formation!$A$2:$A$10,Formation!$B$2:$B$10)</f>
        <v>Krautsäume, Hochstaudenfluren und Gebüsche</v>
      </c>
      <c r="R2223" t="str" cm="1">
        <f t="array" ref="R2223">INDEX(Klasse!$D$2:$D$42,MATCH(1,(A2223=Klasse!$A$2:$A$42) * (Species!B2223=Klasse!$B$2:$B$42),0))</f>
        <v>Krautsäume</v>
      </c>
    </row>
    <row r="2224" spans="1:18" x14ac:dyDescent="0.3">
      <c r="A2224" s="10">
        <v>5</v>
      </c>
      <c r="B2224" s="10">
        <v>1</v>
      </c>
      <c r="C2224" s="10">
        <v>5</v>
      </c>
      <c r="E2224" t="str">
        <f>IF(C2224="",Options!$A$3,IF(D2224="",Options!$A$4,Options!$A$5))</f>
        <v>Verband</v>
      </c>
      <c r="F2224" t="str" cm="1">
        <f t="array" ref="F2224">IF(E2224=Options!$A$3,"",IF(E2224=Options!$A$4,INDEX(Verband!$E$2:$E$179,MATCH(1,(A2224=Verband!$A$2:$A$179) * (Species!B2224=Verband!$B$2:$B$179) * (Species!C2224=Verband!$C$2:$C$179),0)),IF(E2224=Options!$A$5,INDEX(Assoziation!$F$2:$F$96,MATCH(1,(A2224=Assoziation!$A$2:$A$96) * (Species!B2224=Assoziation!$B$2:$B$96) * (Species!C2224=Assoziation!$C$2:$C$96) * (Species!D2224=Assoziation!$D$2:$D$96),0)),"")))</f>
        <v>Aegopodion + Alliarion</v>
      </c>
      <c r="G2224" t="str" cm="1">
        <f t="array" ref="G2224">IF(E2224=Options!$A$3,INDEX(Klasse!$D$2:$D$42,MATCH(1,(A2224=Klasse!$A$2:$A$42) * (Species!B2224=Klasse!$B$2:$B$42),0)),IF(E2224=Options!$A$4,INDEX(Verband!$F$2:$F$179,MATCH(1,(A2224=Verband!$A$2:$A$179) * (Species!B2224=Verband!$B$2:$B$179) * (Species!C2224=Verband!$C$2:$C$179),0)),IF(E2224=Options!$A$5,INDEX(Assoziation!$G$2:$G$96,MATCH(1,(A2224=Assoziation!$A$2:$A$96) * (Species!B2224=Assoziation!$B$2:$B$96) * (Species!C2224=Assoziation!$C$2:$C$96) * (Species!D2224=Assoziation!$D$2:$D$96),0)),"")))</f>
        <v>Nährstoffreicher Krautsaum</v>
      </c>
      <c r="H2224" s="10" t="s">
        <v>2035</v>
      </c>
      <c r="I2224" s="10">
        <v>1</v>
      </c>
      <c r="J2224" s="10">
        <v>0</v>
      </c>
      <c r="K2224" s="10">
        <v>0</v>
      </c>
      <c r="L2224" t="str">
        <f t="shared" si="189"/>
        <v xml:space="preserve">Chaerophyllum </v>
      </c>
      <c r="M2224" t="str">
        <f t="shared" si="190"/>
        <v xml:space="preserve"> aureum</v>
      </c>
      <c r="N2224" t="str">
        <f t="shared" si="191"/>
        <v/>
      </c>
      <c r="O2224" t="str">
        <f t="shared" si="188"/>
        <v>Species</v>
      </c>
      <c r="P2224" t="str">
        <f t="shared" si="192"/>
        <v>L.</v>
      </c>
      <c r="Q2224" t="str">
        <f>LOOKUP(A2224,Formation!$A$2:$A$10,Formation!$B$2:$B$10)</f>
        <v>Krautsäume, Hochstaudenfluren und Gebüsche</v>
      </c>
      <c r="R2224" t="str" cm="1">
        <f t="array" ref="R2224">INDEX(Klasse!$D$2:$D$42,MATCH(1,(A2224=Klasse!$A$2:$A$42) * (Species!B2224=Klasse!$B$2:$B$42),0))</f>
        <v>Krautsäume</v>
      </c>
    </row>
    <row r="2225" spans="1:18" x14ac:dyDescent="0.3">
      <c r="A2225" s="10">
        <v>5</v>
      </c>
      <c r="B2225" s="10">
        <v>1</v>
      </c>
      <c r="C2225" s="10">
        <v>5</v>
      </c>
      <c r="E2225" t="str">
        <f>IF(C2225="",Options!$A$3,IF(D2225="",Options!$A$4,Options!$A$5))</f>
        <v>Verband</v>
      </c>
      <c r="F2225" t="str" cm="1">
        <f t="array" ref="F2225">IF(E2225=Options!$A$3,"",IF(E2225=Options!$A$4,INDEX(Verband!$E$2:$E$179,MATCH(1,(A2225=Verband!$A$2:$A$179) * (Species!B2225=Verband!$B$2:$B$179) * (Species!C2225=Verband!$C$2:$C$179),0)),IF(E2225=Options!$A$5,INDEX(Assoziation!$F$2:$F$96,MATCH(1,(A2225=Assoziation!$A$2:$A$96) * (Species!B2225=Assoziation!$B$2:$B$96) * (Species!C2225=Assoziation!$C$2:$C$96) * (Species!D2225=Assoziation!$D$2:$D$96),0)),"")))</f>
        <v>Aegopodion + Alliarion</v>
      </c>
      <c r="G2225" t="str" cm="1">
        <f t="array" ref="G2225">IF(E2225=Options!$A$3,INDEX(Klasse!$D$2:$D$42,MATCH(1,(A2225=Klasse!$A$2:$A$42) * (Species!B2225=Klasse!$B$2:$B$42),0)),IF(E2225=Options!$A$4,INDEX(Verband!$F$2:$F$179,MATCH(1,(A2225=Verband!$A$2:$A$179) * (Species!B2225=Verband!$B$2:$B$179) * (Species!C2225=Verband!$C$2:$C$179),0)),IF(E2225=Options!$A$5,INDEX(Assoziation!$G$2:$G$96,MATCH(1,(A2225=Assoziation!$A$2:$A$96) * (Species!B2225=Assoziation!$B$2:$B$96) * (Species!C2225=Assoziation!$C$2:$C$96) * (Species!D2225=Assoziation!$D$2:$D$96),0)),"")))</f>
        <v>Nährstoffreicher Krautsaum</v>
      </c>
      <c r="H2225" s="10" t="s">
        <v>2036</v>
      </c>
      <c r="I2225" s="10">
        <v>1</v>
      </c>
      <c r="J2225" s="10">
        <v>0</v>
      </c>
      <c r="K2225" s="10">
        <v>0</v>
      </c>
      <c r="L2225" t="str">
        <f t="shared" si="189"/>
        <v xml:space="preserve">Chaerophyllum </v>
      </c>
      <c r="M2225" t="str">
        <f t="shared" si="190"/>
        <v xml:space="preserve"> temulum</v>
      </c>
      <c r="N2225" t="str">
        <f t="shared" si="191"/>
        <v/>
      </c>
      <c r="O2225" t="str">
        <f t="shared" si="188"/>
        <v>Species</v>
      </c>
      <c r="P2225" t="str">
        <f t="shared" si="192"/>
        <v>L.</v>
      </c>
      <c r="Q2225" t="str">
        <f>LOOKUP(A2225,Formation!$A$2:$A$10,Formation!$B$2:$B$10)</f>
        <v>Krautsäume, Hochstaudenfluren und Gebüsche</v>
      </c>
      <c r="R2225" t="str" cm="1">
        <f t="array" ref="R2225">INDEX(Klasse!$D$2:$D$42,MATCH(1,(A2225=Klasse!$A$2:$A$42) * (Species!B2225=Klasse!$B$2:$B$42),0))</f>
        <v>Krautsäume</v>
      </c>
    </row>
    <row r="2226" spans="1:18" x14ac:dyDescent="0.3">
      <c r="A2226" s="10">
        <v>5</v>
      </c>
      <c r="B2226" s="10">
        <v>1</v>
      </c>
      <c r="C2226" s="10">
        <v>5</v>
      </c>
      <c r="E2226" t="str">
        <f>IF(C2226="",Options!$A$3,IF(D2226="",Options!$A$4,Options!$A$5))</f>
        <v>Verband</v>
      </c>
      <c r="F2226" t="str" cm="1">
        <f t="array" ref="F2226">IF(E2226=Options!$A$3,"",IF(E2226=Options!$A$4,INDEX(Verband!$E$2:$E$179,MATCH(1,(A2226=Verband!$A$2:$A$179) * (Species!B2226=Verband!$B$2:$B$179) * (Species!C2226=Verband!$C$2:$C$179),0)),IF(E2226=Options!$A$5,INDEX(Assoziation!$F$2:$F$96,MATCH(1,(A2226=Assoziation!$A$2:$A$96) * (Species!B2226=Assoziation!$B$2:$B$96) * (Species!C2226=Assoziation!$C$2:$C$96) * (Species!D2226=Assoziation!$D$2:$D$96),0)),"")))</f>
        <v>Aegopodion + Alliarion</v>
      </c>
      <c r="G2226" t="str" cm="1">
        <f t="array" ref="G2226">IF(E2226=Options!$A$3,INDEX(Klasse!$D$2:$D$42,MATCH(1,(A2226=Klasse!$A$2:$A$42) * (Species!B2226=Klasse!$B$2:$B$42),0)),IF(E2226=Options!$A$4,INDEX(Verband!$F$2:$F$179,MATCH(1,(A2226=Verband!$A$2:$A$179) * (Species!B2226=Verband!$B$2:$B$179) * (Species!C2226=Verband!$C$2:$C$179),0)),IF(E2226=Options!$A$5,INDEX(Assoziation!$G$2:$G$96,MATCH(1,(A2226=Assoziation!$A$2:$A$96) * (Species!B2226=Assoziation!$B$2:$B$96) * (Species!C2226=Assoziation!$C$2:$C$96) * (Species!D2226=Assoziation!$D$2:$D$96),0)),"")))</f>
        <v>Nährstoffreicher Krautsaum</v>
      </c>
      <c r="H2226" s="10" t="s">
        <v>2037</v>
      </c>
      <c r="I2226" s="10">
        <v>1</v>
      </c>
      <c r="J2226" s="10">
        <v>0</v>
      </c>
      <c r="K2226" s="10">
        <v>0</v>
      </c>
      <c r="L2226" t="str">
        <f t="shared" si="189"/>
        <v xml:space="preserve">Cynoglossum </v>
      </c>
      <c r="M2226" t="str">
        <f t="shared" si="190"/>
        <v xml:space="preserve"> germanicum</v>
      </c>
      <c r="N2226" t="str">
        <f t="shared" si="191"/>
        <v/>
      </c>
      <c r="O2226" t="str">
        <f t="shared" si="188"/>
        <v>Species</v>
      </c>
      <c r="P2226" t="str">
        <f t="shared" si="192"/>
        <v>Jacq.</v>
      </c>
      <c r="Q2226" t="str">
        <f>LOOKUP(A2226,Formation!$A$2:$A$10,Formation!$B$2:$B$10)</f>
        <v>Krautsäume, Hochstaudenfluren und Gebüsche</v>
      </c>
      <c r="R2226" t="str" cm="1">
        <f t="array" ref="R2226">INDEX(Klasse!$D$2:$D$42,MATCH(1,(A2226=Klasse!$A$2:$A$42) * (Species!B2226=Klasse!$B$2:$B$42),0))</f>
        <v>Krautsäume</v>
      </c>
    </row>
    <row r="2227" spans="1:18" x14ac:dyDescent="0.3">
      <c r="A2227" s="10">
        <v>5</v>
      </c>
      <c r="B2227" s="10">
        <v>1</v>
      </c>
      <c r="C2227" s="10">
        <v>5</v>
      </c>
      <c r="E2227" t="str">
        <f>IF(C2227="",Options!$A$3,IF(D2227="",Options!$A$4,Options!$A$5))</f>
        <v>Verband</v>
      </c>
      <c r="F2227" t="str" cm="1">
        <f t="array" ref="F2227">IF(E2227=Options!$A$3,"",IF(E2227=Options!$A$4,INDEX(Verband!$E$2:$E$179,MATCH(1,(A2227=Verband!$A$2:$A$179) * (Species!B2227=Verband!$B$2:$B$179) * (Species!C2227=Verband!$C$2:$C$179),0)),IF(E2227=Options!$A$5,INDEX(Assoziation!$F$2:$F$96,MATCH(1,(A2227=Assoziation!$A$2:$A$96) * (Species!B2227=Assoziation!$B$2:$B$96) * (Species!C2227=Assoziation!$C$2:$C$96) * (Species!D2227=Assoziation!$D$2:$D$96),0)),"")))</f>
        <v>Aegopodion + Alliarion</v>
      </c>
      <c r="G2227" t="str" cm="1">
        <f t="array" ref="G2227">IF(E2227=Options!$A$3,INDEX(Klasse!$D$2:$D$42,MATCH(1,(A2227=Klasse!$A$2:$A$42) * (Species!B2227=Klasse!$B$2:$B$42),0)),IF(E2227=Options!$A$4,INDEX(Verband!$F$2:$F$179,MATCH(1,(A2227=Verband!$A$2:$A$179) * (Species!B2227=Verband!$B$2:$B$179) * (Species!C2227=Verband!$C$2:$C$179),0)),IF(E2227=Options!$A$5,INDEX(Assoziation!$G$2:$G$96,MATCH(1,(A2227=Assoziation!$A$2:$A$96) * (Species!B2227=Assoziation!$B$2:$B$96) * (Species!C2227=Assoziation!$C$2:$C$96) * (Species!D2227=Assoziation!$D$2:$D$96),0)),"")))</f>
        <v>Nährstoffreicher Krautsaum</v>
      </c>
      <c r="H2227" s="10" t="s">
        <v>2038</v>
      </c>
      <c r="I2227" s="10">
        <v>1</v>
      </c>
      <c r="J2227" s="10">
        <v>0</v>
      </c>
      <c r="K2227" s="10">
        <v>1</v>
      </c>
      <c r="L2227" t="str">
        <f t="shared" si="189"/>
        <v xml:space="preserve">Erysimum </v>
      </c>
      <c r="M2227" t="str">
        <f t="shared" si="190"/>
        <v xml:space="preserve"> virgatum</v>
      </c>
      <c r="N2227" t="str">
        <f t="shared" si="191"/>
        <v/>
      </c>
      <c r="O2227" t="str">
        <f t="shared" si="188"/>
        <v>Species</v>
      </c>
      <c r="P2227" t="str">
        <f t="shared" si="192"/>
        <v>Roth</v>
      </c>
      <c r="Q2227" t="str">
        <f>LOOKUP(A2227,Formation!$A$2:$A$10,Formation!$B$2:$B$10)</f>
        <v>Krautsäume, Hochstaudenfluren und Gebüsche</v>
      </c>
      <c r="R2227" t="str" cm="1">
        <f t="array" ref="R2227">INDEX(Klasse!$D$2:$D$42,MATCH(1,(A2227=Klasse!$A$2:$A$42) * (Species!B2227=Klasse!$B$2:$B$42),0))</f>
        <v>Krautsäume</v>
      </c>
    </row>
    <row r="2228" spans="1:18" x14ac:dyDescent="0.3">
      <c r="A2228" s="10">
        <v>5</v>
      </c>
      <c r="B2228" s="10">
        <v>1</v>
      </c>
      <c r="C2228" s="10">
        <v>5</v>
      </c>
      <c r="E2228" t="str">
        <f>IF(C2228="",Options!$A$3,IF(D2228="",Options!$A$4,Options!$A$5))</f>
        <v>Verband</v>
      </c>
      <c r="F2228" t="str" cm="1">
        <f t="array" ref="F2228">IF(E2228=Options!$A$3,"",IF(E2228=Options!$A$4,INDEX(Verband!$E$2:$E$179,MATCH(1,(A2228=Verband!$A$2:$A$179) * (Species!B2228=Verband!$B$2:$B$179) * (Species!C2228=Verband!$C$2:$C$179),0)),IF(E2228=Options!$A$5,INDEX(Assoziation!$F$2:$F$96,MATCH(1,(A2228=Assoziation!$A$2:$A$96) * (Species!B2228=Assoziation!$B$2:$B$96) * (Species!C2228=Assoziation!$C$2:$C$96) * (Species!D2228=Assoziation!$D$2:$D$96),0)),"")))</f>
        <v>Aegopodion + Alliarion</v>
      </c>
      <c r="G2228" t="str" cm="1">
        <f t="array" ref="G2228">IF(E2228=Options!$A$3,INDEX(Klasse!$D$2:$D$42,MATCH(1,(A2228=Klasse!$A$2:$A$42) * (Species!B2228=Klasse!$B$2:$B$42),0)),IF(E2228=Options!$A$4,INDEX(Verband!$F$2:$F$179,MATCH(1,(A2228=Verband!$A$2:$A$179) * (Species!B2228=Verband!$B$2:$B$179) * (Species!C2228=Verband!$C$2:$C$179),0)),IF(E2228=Options!$A$5,INDEX(Assoziation!$G$2:$G$96,MATCH(1,(A2228=Assoziation!$A$2:$A$96) * (Species!B2228=Assoziation!$B$2:$B$96) * (Species!C2228=Assoziation!$C$2:$C$96) * (Species!D2228=Assoziation!$D$2:$D$96),0)),"")))</f>
        <v>Nährstoffreicher Krautsaum</v>
      </c>
      <c r="H2228" s="10" t="s">
        <v>2039</v>
      </c>
      <c r="I2228" s="10">
        <v>1</v>
      </c>
      <c r="J2228" s="10">
        <v>0</v>
      </c>
      <c r="K2228" s="10">
        <v>0</v>
      </c>
      <c r="L2228" t="str">
        <f t="shared" si="189"/>
        <v xml:space="preserve">Fallopia </v>
      </c>
      <c r="M2228" t="str">
        <f t="shared" si="190"/>
        <v xml:space="preserve"> dumetorum</v>
      </c>
      <c r="N2228" t="str">
        <f t="shared" si="191"/>
        <v/>
      </c>
      <c r="O2228" t="str">
        <f t="shared" si="188"/>
        <v>Species</v>
      </c>
      <c r="P2228" t="str">
        <f t="shared" si="192"/>
        <v>(L.) Holub</v>
      </c>
      <c r="Q2228" t="str">
        <f>LOOKUP(A2228,Formation!$A$2:$A$10,Formation!$B$2:$B$10)</f>
        <v>Krautsäume, Hochstaudenfluren und Gebüsche</v>
      </c>
      <c r="R2228" t="str" cm="1">
        <f t="array" ref="R2228">INDEX(Klasse!$D$2:$D$42,MATCH(1,(A2228=Klasse!$A$2:$A$42) * (Species!B2228=Klasse!$B$2:$B$42),0))</f>
        <v>Krautsäume</v>
      </c>
    </row>
    <row r="2229" spans="1:18" x14ac:dyDescent="0.3">
      <c r="A2229" s="10">
        <v>5</v>
      </c>
      <c r="B2229" s="10">
        <v>1</v>
      </c>
      <c r="C2229" s="10">
        <v>5</v>
      </c>
      <c r="E2229" t="str">
        <f>IF(C2229="",Options!$A$3,IF(D2229="",Options!$A$4,Options!$A$5))</f>
        <v>Verband</v>
      </c>
      <c r="F2229" t="str" cm="1">
        <f t="array" ref="F2229">IF(E2229=Options!$A$3,"",IF(E2229=Options!$A$4,INDEX(Verband!$E$2:$E$179,MATCH(1,(A2229=Verband!$A$2:$A$179) * (Species!B2229=Verband!$B$2:$B$179) * (Species!C2229=Verband!$C$2:$C$179),0)),IF(E2229=Options!$A$5,INDEX(Assoziation!$F$2:$F$96,MATCH(1,(A2229=Assoziation!$A$2:$A$96) * (Species!B2229=Assoziation!$B$2:$B$96) * (Species!C2229=Assoziation!$C$2:$C$96) * (Species!D2229=Assoziation!$D$2:$D$96),0)),"")))</f>
        <v>Aegopodion + Alliarion</v>
      </c>
      <c r="G2229" t="str" cm="1">
        <f t="array" ref="G2229">IF(E2229=Options!$A$3,INDEX(Klasse!$D$2:$D$42,MATCH(1,(A2229=Klasse!$A$2:$A$42) * (Species!B2229=Klasse!$B$2:$B$42),0)),IF(E2229=Options!$A$4,INDEX(Verband!$F$2:$F$179,MATCH(1,(A2229=Verband!$A$2:$A$179) * (Species!B2229=Verband!$B$2:$B$179) * (Species!C2229=Verband!$C$2:$C$179),0)),IF(E2229=Options!$A$5,INDEX(Assoziation!$G$2:$G$96,MATCH(1,(A2229=Assoziation!$A$2:$A$96) * (Species!B2229=Assoziation!$B$2:$B$96) * (Species!C2229=Assoziation!$C$2:$C$96) * (Species!D2229=Assoziation!$D$2:$D$96),0)),"")))</f>
        <v>Nährstoffreicher Krautsaum</v>
      </c>
      <c r="H2229" s="10" t="s">
        <v>2040</v>
      </c>
      <c r="I2229" s="10">
        <v>1</v>
      </c>
      <c r="J2229" s="10">
        <v>0</v>
      </c>
      <c r="K2229" s="10">
        <v>0</v>
      </c>
      <c r="L2229" t="str">
        <f t="shared" si="189"/>
        <v xml:space="preserve">Geranium </v>
      </c>
      <c r="M2229" t="str">
        <f t="shared" si="190"/>
        <v xml:space="preserve"> lucidum</v>
      </c>
      <c r="N2229" t="str">
        <f t="shared" si="191"/>
        <v/>
      </c>
      <c r="O2229" t="str">
        <f t="shared" si="188"/>
        <v>Species</v>
      </c>
      <c r="P2229" t="str">
        <f t="shared" si="192"/>
        <v>L.</v>
      </c>
      <c r="Q2229" t="str">
        <f>LOOKUP(A2229,Formation!$A$2:$A$10,Formation!$B$2:$B$10)</f>
        <v>Krautsäume, Hochstaudenfluren und Gebüsche</v>
      </c>
      <c r="R2229" t="str" cm="1">
        <f t="array" ref="R2229">INDEX(Klasse!$D$2:$D$42,MATCH(1,(A2229=Klasse!$A$2:$A$42) * (Species!B2229=Klasse!$B$2:$B$42),0))</f>
        <v>Krautsäume</v>
      </c>
    </row>
    <row r="2230" spans="1:18" x14ac:dyDescent="0.3">
      <c r="A2230" s="10">
        <v>5</v>
      </c>
      <c r="B2230" s="10">
        <v>1</v>
      </c>
      <c r="C2230" s="10">
        <v>5</v>
      </c>
      <c r="E2230" t="str">
        <f>IF(C2230="",Options!$A$3,IF(D2230="",Options!$A$4,Options!$A$5))</f>
        <v>Verband</v>
      </c>
      <c r="F2230" t="str" cm="1">
        <f t="array" ref="F2230">IF(E2230=Options!$A$3,"",IF(E2230=Options!$A$4,INDEX(Verband!$E$2:$E$179,MATCH(1,(A2230=Verband!$A$2:$A$179) * (Species!B2230=Verband!$B$2:$B$179) * (Species!C2230=Verband!$C$2:$C$179),0)),IF(E2230=Options!$A$5,INDEX(Assoziation!$F$2:$F$96,MATCH(1,(A2230=Assoziation!$A$2:$A$96) * (Species!B2230=Assoziation!$B$2:$B$96) * (Species!C2230=Assoziation!$C$2:$C$96) * (Species!D2230=Assoziation!$D$2:$D$96),0)),"")))</f>
        <v>Aegopodion + Alliarion</v>
      </c>
      <c r="G2230" t="str" cm="1">
        <f t="array" ref="G2230">IF(E2230=Options!$A$3,INDEX(Klasse!$D$2:$D$42,MATCH(1,(A2230=Klasse!$A$2:$A$42) * (Species!B2230=Klasse!$B$2:$B$42),0)),IF(E2230=Options!$A$4,INDEX(Verband!$F$2:$F$179,MATCH(1,(A2230=Verband!$A$2:$A$179) * (Species!B2230=Verband!$B$2:$B$179) * (Species!C2230=Verband!$C$2:$C$179),0)),IF(E2230=Options!$A$5,INDEX(Assoziation!$G$2:$G$96,MATCH(1,(A2230=Assoziation!$A$2:$A$96) * (Species!B2230=Assoziation!$B$2:$B$96) * (Species!C2230=Assoziation!$C$2:$C$96) * (Species!D2230=Assoziation!$D$2:$D$96),0)),"")))</f>
        <v>Nährstoffreicher Krautsaum</v>
      </c>
      <c r="H2230" s="10" t="s">
        <v>2041</v>
      </c>
      <c r="I2230" s="10">
        <v>1</v>
      </c>
      <c r="J2230" s="10">
        <v>0</v>
      </c>
      <c r="K2230" s="10">
        <v>1</v>
      </c>
      <c r="L2230" t="str">
        <f t="shared" si="189"/>
        <v xml:space="preserve">Geranium </v>
      </c>
      <c r="M2230" t="str">
        <f t="shared" si="190"/>
        <v xml:space="preserve"> robertianum</v>
      </c>
      <c r="N2230" t="str">
        <f t="shared" si="191"/>
        <v>purpureum</v>
      </c>
      <c r="O2230" t="str">
        <f t="shared" si="188"/>
        <v>Subspecies</v>
      </c>
      <c r="P2230" t="str">
        <f t="shared" si="192"/>
        <v/>
      </c>
      <c r="Q2230" t="str">
        <f>LOOKUP(A2230,Formation!$A$2:$A$10,Formation!$B$2:$B$10)</f>
        <v>Krautsäume, Hochstaudenfluren und Gebüsche</v>
      </c>
      <c r="R2230" t="str" cm="1">
        <f t="array" ref="R2230">INDEX(Klasse!$D$2:$D$42,MATCH(1,(A2230=Klasse!$A$2:$A$42) * (Species!B2230=Klasse!$B$2:$B$42),0))</f>
        <v>Krautsäume</v>
      </c>
    </row>
    <row r="2231" spans="1:18" x14ac:dyDescent="0.3">
      <c r="A2231" s="10">
        <v>5</v>
      </c>
      <c r="B2231" s="10">
        <v>1</v>
      </c>
      <c r="C2231" s="10">
        <v>5</v>
      </c>
      <c r="E2231" t="str">
        <f>IF(C2231="",Options!$A$3,IF(D2231="",Options!$A$4,Options!$A$5))</f>
        <v>Verband</v>
      </c>
      <c r="F2231" t="str" cm="1">
        <f t="array" ref="F2231">IF(E2231=Options!$A$3,"",IF(E2231=Options!$A$4,INDEX(Verband!$E$2:$E$179,MATCH(1,(A2231=Verband!$A$2:$A$179) * (Species!B2231=Verband!$B$2:$B$179) * (Species!C2231=Verband!$C$2:$C$179),0)),IF(E2231=Options!$A$5,INDEX(Assoziation!$F$2:$F$96,MATCH(1,(A2231=Assoziation!$A$2:$A$96) * (Species!B2231=Assoziation!$B$2:$B$96) * (Species!C2231=Assoziation!$C$2:$C$96) * (Species!D2231=Assoziation!$D$2:$D$96),0)),"")))</f>
        <v>Aegopodion + Alliarion</v>
      </c>
      <c r="G2231" t="str" cm="1">
        <f t="array" ref="G2231">IF(E2231=Options!$A$3,INDEX(Klasse!$D$2:$D$42,MATCH(1,(A2231=Klasse!$A$2:$A$42) * (Species!B2231=Klasse!$B$2:$B$42),0)),IF(E2231=Options!$A$4,INDEX(Verband!$F$2:$F$179,MATCH(1,(A2231=Verband!$A$2:$A$179) * (Species!B2231=Verband!$B$2:$B$179) * (Species!C2231=Verband!$C$2:$C$179),0)),IF(E2231=Options!$A$5,INDEX(Assoziation!$G$2:$G$96,MATCH(1,(A2231=Assoziation!$A$2:$A$96) * (Species!B2231=Assoziation!$B$2:$B$96) * (Species!C2231=Assoziation!$C$2:$C$96) * (Species!D2231=Assoziation!$D$2:$D$96),0)),"")))</f>
        <v>Nährstoffreicher Krautsaum</v>
      </c>
      <c r="H2231" s="10" t="s">
        <v>2042</v>
      </c>
      <c r="I2231" s="10">
        <v>1</v>
      </c>
      <c r="J2231" s="10">
        <v>0</v>
      </c>
      <c r="K2231" s="10">
        <v>0</v>
      </c>
      <c r="L2231" t="str">
        <f t="shared" si="189"/>
        <v xml:space="preserve">Ornithogalum </v>
      </c>
      <c r="M2231" t="str">
        <f t="shared" si="190"/>
        <v xml:space="preserve"> nutans</v>
      </c>
      <c r="N2231" t="str">
        <f t="shared" si="191"/>
        <v/>
      </c>
      <c r="O2231" t="str">
        <f t="shared" si="188"/>
        <v>Species</v>
      </c>
      <c r="P2231" t="str">
        <f t="shared" si="192"/>
        <v>L.</v>
      </c>
      <c r="Q2231" t="str">
        <f>LOOKUP(A2231,Formation!$A$2:$A$10,Formation!$B$2:$B$10)</f>
        <v>Krautsäume, Hochstaudenfluren und Gebüsche</v>
      </c>
      <c r="R2231" t="str" cm="1">
        <f t="array" ref="R2231">INDEX(Klasse!$D$2:$D$42,MATCH(1,(A2231=Klasse!$A$2:$A$42) * (Species!B2231=Klasse!$B$2:$B$42),0))</f>
        <v>Krautsäume</v>
      </c>
    </row>
    <row r="2232" spans="1:18" x14ac:dyDescent="0.3">
      <c r="A2232" s="10">
        <v>5</v>
      </c>
      <c r="B2232" s="10">
        <v>1</v>
      </c>
      <c r="C2232" s="10">
        <v>5</v>
      </c>
      <c r="E2232" t="str">
        <f>IF(C2232="",Options!$A$3,IF(D2232="",Options!$A$4,Options!$A$5))</f>
        <v>Verband</v>
      </c>
      <c r="F2232" t="str" cm="1">
        <f t="array" ref="F2232">IF(E2232=Options!$A$3,"",IF(E2232=Options!$A$4,INDEX(Verband!$E$2:$E$179,MATCH(1,(A2232=Verband!$A$2:$A$179) * (Species!B2232=Verband!$B$2:$B$179) * (Species!C2232=Verband!$C$2:$C$179),0)),IF(E2232=Options!$A$5,INDEX(Assoziation!$F$2:$F$96,MATCH(1,(A2232=Assoziation!$A$2:$A$96) * (Species!B2232=Assoziation!$B$2:$B$96) * (Species!C2232=Assoziation!$C$2:$C$96) * (Species!D2232=Assoziation!$D$2:$D$96),0)),"")))</f>
        <v>Aegopodion + Alliarion</v>
      </c>
      <c r="G2232" t="str" cm="1">
        <f t="array" ref="G2232">IF(E2232=Options!$A$3,INDEX(Klasse!$D$2:$D$42,MATCH(1,(A2232=Klasse!$A$2:$A$42) * (Species!B2232=Klasse!$B$2:$B$42),0)),IF(E2232=Options!$A$4,INDEX(Verband!$F$2:$F$179,MATCH(1,(A2232=Verband!$A$2:$A$179) * (Species!B2232=Verband!$B$2:$B$179) * (Species!C2232=Verband!$C$2:$C$179),0)),IF(E2232=Options!$A$5,INDEX(Assoziation!$G$2:$G$96,MATCH(1,(A2232=Assoziation!$A$2:$A$96) * (Species!B2232=Assoziation!$B$2:$B$96) * (Species!C2232=Assoziation!$C$2:$C$96) * (Species!D2232=Assoziation!$D$2:$D$96),0)),"")))</f>
        <v>Nährstoffreicher Krautsaum</v>
      </c>
      <c r="H2232" s="10" t="s">
        <v>2043</v>
      </c>
      <c r="I2232" s="10">
        <v>1</v>
      </c>
      <c r="J2232" s="10">
        <v>1</v>
      </c>
      <c r="K2232" s="10">
        <v>0</v>
      </c>
      <c r="L2232" t="str">
        <f t="shared" si="189"/>
        <v xml:space="preserve">Parietaria </v>
      </c>
      <c r="M2232" t="str">
        <f t="shared" si="190"/>
        <v xml:space="preserve"> officinalis</v>
      </c>
      <c r="N2232" t="str">
        <f t="shared" si="191"/>
        <v/>
      </c>
      <c r="O2232" t="str">
        <f t="shared" si="188"/>
        <v>Species</v>
      </c>
      <c r="P2232" t="str">
        <f t="shared" si="192"/>
        <v>L.</v>
      </c>
      <c r="Q2232" t="str">
        <f>LOOKUP(A2232,Formation!$A$2:$A$10,Formation!$B$2:$B$10)</f>
        <v>Krautsäume, Hochstaudenfluren und Gebüsche</v>
      </c>
      <c r="R2232" t="str" cm="1">
        <f t="array" ref="R2232">INDEX(Klasse!$D$2:$D$42,MATCH(1,(A2232=Klasse!$A$2:$A$42) * (Species!B2232=Klasse!$B$2:$B$42),0))</f>
        <v>Krautsäume</v>
      </c>
    </row>
    <row r="2233" spans="1:18" x14ac:dyDescent="0.3">
      <c r="A2233" s="10">
        <v>5</v>
      </c>
      <c r="B2233" s="10">
        <v>1</v>
      </c>
      <c r="C2233" s="10">
        <v>5</v>
      </c>
      <c r="E2233" t="str">
        <f>IF(C2233="",Options!$A$3,IF(D2233="",Options!$A$4,Options!$A$5))</f>
        <v>Verband</v>
      </c>
      <c r="F2233" t="str" cm="1">
        <f t="array" ref="F2233">IF(E2233=Options!$A$3,"",IF(E2233=Options!$A$4,INDEX(Verband!$E$2:$E$179,MATCH(1,(A2233=Verband!$A$2:$A$179) * (Species!B2233=Verband!$B$2:$B$179) * (Species!C2233=Verband!$C$2:$C$179),0)),IF(E2233=Options!$A$5,INDEX(Assoziation!$F$2:$F$96,MATCH(1,(A2233=Assoziation!$A$2:$A$96) * (Species!B2233=Assoziation!$B$2:$B$96) * (Species!C2233=Assoziation!$C$2:$C$96) * (Species!D2233=Assoziation!$D$2:$D$96),0)),"")))</f>
        <v>Aegopodion + Alliarion</v>
      </c>
      <c r="G2233" t="str" cm="1">
        <f t="array" ref="G2233">IF(E2233=Options!$A$3,INDEX(Klasse!$D$2:$D$42,MATCH(1,(A2233=Klasse!$A$2:$A$42) * (Species!B2233=Klasse!$B$2:$B$42),0)),IF(E2233=Options!$A$4,INDEX(Verband!$F$2:$F$179,MATCH(1,(A2233=Verband!$A$2:$A$179) * (Species!B2233=Verband!$B$2:$B$179) * (Species!C2233=Verband!$C$2:$C$179),0)),IF(E2233=Options!$A$5,INDEX(Assoziation!$G$2:$G$96,MATCH(1,(A2233=Assoziation!$A$2:$A$96) * (Species!B2233=Assoziation!$B$2:$B$96) * (Species!C2233=Assoziation!$C$2:$C$96) * (Species!D2233=Assoziation!$D$2:$D$96),0)),"")))</f>
        <v>Nährstoffreicher Krautsaum</v>
      </c>
      <c r="H2233" s="10" t="s">
        <v>2044</v>
      </c>
      <c r="I2233" s="10">
        <v>1</v>
      </c>
      <c r="J2233" s="10">
        <v>0</v>
      </c>
      <c r="K2233" s="10">
        <v>1</v>
      </c>
      <c r="L2233" t="str">
        <f t="shared" si="189"/>
        <v xml:space="preserve">Polygonum </v>
      </c>
      <c r="M2233" t="str">
        <f t="shared" si="190"/>
        <v xml:space="preserve"> polystachyum</v>
      </c>
      <c r="N2233" t="str">
        <f t="shared" si="191"/>
        <v/>
      </c>
      <c r="O2233" t="str">
        <f t="shared" si="188"/>
        <v>Species</v>
      </c>
      <c r="P2233" t="str">
        <f t="shared" si="192"/>
        <v>Meisn.</v>
      </c>
      <c r="Q2233" t="str">
        <f>LOOKUP(A2233,Formation!$A$2:$A$10,Formation!$B$2:$B$10)</f>
        <v>Krautsäume, Hochstaudenfluren und Gebüsche</v>
      </c>
      <c r="R2233" t="str" cm="1">
        <f t="array" ref="R2233">INDEX(Klasse!$D$2:$D$42,MATCH(1,(A2233=Klasse!$A$2:$A$42) * (Species!B2233=Klasse!$B$2:$B$42),0))</f>
        <v>Krautsäume</v>
      </c>
    </row>
    <row r="2234" spans="1:18" x14ac:dyDescent="0.3">
      <c r="A2234" s="10">
        <v>5</v>
      </c>
      <c r="B2234" s="10">
        <v>1</v>
      </c>
      <c r="C2234" s="10">
        <v>5</v>
      </c>
      <c r="E2234" t="str">
        <f>IF(C2234="",Options!$A$3,IF(D2234="",Options!$A$4,Options!$A$5))</f>
        <v>Verband</v>
      </c>
      <c r="F2234" t="str" cm="1">
        <f t="array" ref="F2234">IF(E2234=Options!$A$3,"",IF(E2234=Options!$A$4,INDEX(Verband!$E$2:$E$179,MATCH(1,(A2234=Verband!$A$2:$A$179) * (Species!B2234=Verband!$B$2:$B$179) * (Species!C2234=Verband!$C$2:$C$179),0)),IF(E2234=Options!$A$5,INDEX(Assoziation!$F$2:$F$96,MATCH(1,(A2234=Assoziation!$A$2:$A$96) * (Species!B2234=Assoziation!$B$2:$B$96) * (Species!C2234=Assoziation!$C$2:$C$96) * (Species!D2234=Assoziation!$D$2:$D$96),0)),"")))</f>
        <v>Aegopodion + Alliarion</v>
      </c>
      <c r="G2234" t="str" cm="1">
        <f t="array" ref="G2234">IF(E2234=Options!$A$3,INDEX(Klasse!$D$2:$D$42,MATCH(1,(A2234=Klasse!$A$2:$A$42) * (Species!B2234=Klasse!$B$2:$B$42),0)),IF(E2234=Options!$A$4,INDEX(Verband!$F$2:$F$179,MATCH(1,(A2234=Verband!$A$2:$A$179) * (Species!B2234=Verband!$B$2:$B$179) * (Species!C2234=Verband!$C$2:$C$179),0)),IF(E2234=Options!$A$5,INDEX(Assoziation!$G$2:$G$96,MATCH(1,(A2234=Assoziation!$A$2:$A$96) * (Species!B2234=Assoziation!$B$2:$B$96) * (Species!C2234=Assoziation!$C$2:$C$96) * (Species!D2234=Assoziation!$D$2:$D$96),0)),"")))</f>
        <v>Nährstoffreicher Krautsaum</v>
      </c>
      <c r="H2234" s="10" t="s">
        <v>2045</v>
      </c>
      <c r="I2234" s="10">
        <v>1</v>
      </c>
      <c r="J2234" s="10">
        <v>0</v>
      </c>
      <c r="K2234" s="10">
        <v>1</v>
      </c>
      <c r="L2234" t="str">
        <f t="shared" si="189"/>
        <v xml:space="preserve">Scrophularia </v>
      </c>
      <c r="M2234" t="str">
        <f t="shared" si="190"/>
        <v xml:space="preserve"> vernalis</v>
      </c>
      <c r="N2234" t="str">
        <f t="shared" si="191"/>
        <v/>
      </c>
      <c r="O2234" t="str">
        <f t="shared" si="188"/>
        <v>Species</v>
      </c>
      <c r="P2234" t="str">
        <f t="shared" si="192"/>
        <v>L.</v>
      </c>
      <c r="Q2234" t="str">
        <f>LOOKUP(A2234,Formation!$A$2:$A$10,Formation!$B$2:$B$10)</f>
        <v>Krautsäume, Hochstaudenfluren und Gebüsche</v>
      </c>
      <c r="R2234" t="str" cm="1">
        <f t="array" ref="R2234">INDEX(Klasse!$D$2:$D$42,MATCH(1,(A2234=Klasse!$A$2:$A$42) * (Species!B2234=Klasse!$B$2:$B$42),0))</f>
        <v>Krautsäume</v>
      </c>
    </row>
    <row r="2235" spans="1:18" x14ac:dyDescent="0.3">
      <c r="A2235" s="10">
        <v>5</v>
      </c>
      <c r="B2235" s="10">
        <v>1</v>
      </c>
      <c r="C2235" s="10">
        <v>5</v>
      </c>
      <c r="E2235" t="str">
        <f>IF(C2235="",Options!$A$3,IF(D2235="",Options!$A$4,Options!$A$5))</f>
        <v>Verband</v>
      </c>
      <c r="F2235" t="str" cm="1">
        <f t="array" ref="F2235">IF(E2235=Options!$A$3,"",IF(E2235=Options!$A$4,INDEX(Verband!$E$2:$E$179,MATCH(1,(A2235=Verband!$A$2:$A$179) * (Species!B2235=Verband!$B$2:$B$179) * (Species!C2235=Verband!$C$2:$C$179),0)),IF(E2235=Options!$A$5,INDEX(Assoziation!$F$2:$F$96,MATCH(1,(A2235=Assoziation!$A$2:$A$96) * (Species!B2235=Assoziation!$B$2:$B$96) * (Species!C2235=Assoziation!$C$2:$C$96) * (Species!D2235=Assoziation!$D$2:$D$96),0)),"")))</f>
        <v>Aegopodion + Alliarion</v>
      </c>
      <c r="G2235" t="str" cm="1">
        <f t="array" ref="G2235">IF(E2235=Options!$A$3,INDEX(Klasse!$D$2:$D$42,MATCH(1,(A2235=Klasse!$A$2:$A$42) * (Species!B2235=Klasse!$B$2:$B$42),0)),IF(E2235=Options!$A$4,INDEX(Verband!$F$2:$F$179,MATCH(1,(A2235=Verband!$A$2:$A$179) * (Species!B2235=Verband!$B$2:$B$179) * (Species!C2235=Verband!$C$2:$C$179),0)),IF(E2235=Options!$A$5,INDEX(Assoziation!$G$2:$G$96,MATCH(1,(A2235=Assoziation!$A$2:$A$96) * (Species!B2235=Assoziation!$B$2:$B$96) * (Species!C2235=Assoziation!$C$2:$C$96) * (Species!D2235=Assoziation!$D$2:$D$96),0)),"")))</f>
        <v>Nährstoffreicher Krautsaum</v>
      </c>
      <c r="H2235" s="10" t="s">
        <v>2046</v>
      </c>
      <c r="I2235" s="10">
        <v>1</v>
      </c>
      <c r="J2235" s="10">
        <v>0</v>
      </c>
      <c r="K2235" s="10">
        <v>0</v>
      </c>
      <c r="L2235" t="str">
        <f t="shared" si="189"/>
        <v xml:space="preserve">Stellaria </v>
      </c>
      <c r="M2235" t="str">
        <f t="shared" si="190"/>
        <v xml:space="preserve"> neglecta</v>
      </c>
      <c r="N2235" t="str">
        <f t="shared" si="191"/>
        <v/>
      </c>
      <c r="O2235" t="str">
        <f t="shared" si="188"/>
        <v>Species</v>
      </c>
      <c r="P2235" t="str">
        <f t="shared" si="192"/>
        <v>Weihe</v>
      </c>
      <c r="Q2235" t="str">
        <f>LOOKUP(A2235,Formation!$A$2:$A$10,Formation!$B$2:$B$10)</f>
        <v>Krautsäume, Hochstaudenfluren und Gebüsche</v>
      </c>
      <c r="R2235" t="str" cm="1">
        <f t="array" ref="R2235">INDEX(Klasse!$D$2:$D$42,MATCH(1,(A2235=Klasse!$A$2:$A$42) * (Species!B2235=Klasse!$B$2:$B$42),0))</f>
        <v>Krautsäume</v>
      </c>
    </row>
    <row r="2236" spans="1:18" x14ac:dyDescent="0.3">
      <c r="A2236" s="10">
        <v>5</v>
      </c>
      <c r="B2236" s="10">
        <v>1</v>
      </c>
      <c r="C2236" s="10">
        <v>5</v>
      </c>
      <c r="E2236" t="str">
        <f>IF(C2236="",Options!$A$3,IF(D2236="",Options!$A$4,Options!$A$5))</f>
        <v>Verband</v>
      </c>
      <c r="F2236" t="str" cm="1">
        <f t="array" ref="F2236">IF(E2236=Options!$A$3,"",IF(E2236=Options!$A$4,INDEX(Verband!$E$2:$E$179,MATCH(1,(A2236=Verband!$A$2:$A$179) * (Species!B2236=Verband!$B$2:$B$179) * (Species!C2236=Verband!$C$2:$C$179),0)),IF(E2236=Options!$A$5,INDEX(Assoziation!$F$2:$F$96,MATCH(1,(A2236=Assoziation!$A$2:$A$96) * (Species!B2236=Assoziation!$B$2:$B$96) * (Species!C2236=Assoziation!$C$2:$C$96) * (Species!D2236=Assoziation!$D$2:$D$96),0)),"")))</f>
        <v>Aegopodion + Alliarion</v>
      </c>
      <c r="G2236" t="str" cm="1">
        <f t="array" ref="G2236">IF(E2236=Options!$A$3,INDEX(Klasse!$D$2:$D$42,MATCH(1,(A2236=Klasse!$A$2:$A$42) * (Species!B2236=Klasse!$B$2:$B$42),0)),IF(E2236=Options!$A$4,INDEX(Verband!$F$2:$F$179,MATCH(1,(A2236=Verband!$A$2:$A$179) * (Species!B2236=Verband!$B$2:$B$179) * (Species!C2236=Verband!$C$2:$C$179),0)),IF(E2236=Options!$A$5,INDEX(Assoziation!$G$2:$G$96,MATCH(1,(A2236=Assoziation!$A$2:$A$96) * (Species!B2236=Assoziation!$B$2:$B$96) * (Species!C2236=Assoziation!$C$2:$C$96) * (Species!D2236=Assoziation!$D$2:$D$96),0)),"")))</f>
        <v>Nährstoffreicher Krautsaum</v>
      </c>
      <c r="H2236" s="10" t="s">
        <v>2047</v>
      </c>
      <c r="I2236" s="10">
        <v>1</v>
      </c>
      <c r="J2236" s="10">
        <v>0</v>
      </c>
      <c r="K2236" s="10">
        <v>0</v>
      </c>
      <c r="L2236" t="str">
        <f t="shared" si="189"/>
        <v xml:space="preserve">Symphytum </v>
      </c>
      <c r="M2236" t="str">
        <f t="shared" si="190"/>
        <v xml:space="preserve"> bulbosum</v>
      </c>
      <c r="N2236" t="str">
        <f t="shared" si="191"/>
        <v/>
      </c>
      <c r="O2236" t="str">
        <f t="shared" si="188"/>
        <v>Species</v>
      </c>
      <c r="P2236" t="str">
        <f t="shared" si="192"/>
        <v>K. F. Schimp.</v>
      </c>
      <c r="Q2236" t="str">
        <f>LOOKUP(A2236,Formation!$A$2:$A$10,Formation!$B$2:$B$10)</f>
        <v>Krautsäume, Hochstaudenfluren und Gebüsche</v>
      </c>
      <c r="R2236" t="str" cm="1">
        <f t="array" ref="R2236">INDEX(Klasse!$D$2:$D$42,MATCH(1,(A2236=Klasse!$A$2:$A$42) * (Species!B2236=Klasse!$B$2:$B$42),0))</f>
        <v>Krautsäume</v>
      </c>
    </row>
    <row r="2237" spans="1:18" x14ac:dyDescent="0.3">
      <c r="A2237" s="10">
        <v>5</v>
      </c>
      <c r="B2237" s="10">
        <v>1</v>
      </c>
      <c r="C2237" s="10">
        <v>5</v>
      </c>
      <c r="E2237" t="str">
        <f>IF(C2237="",Options!$A$3,IF(D2237="",Options!$A$4,Options!$A$5))</f>
        <v>Verband</v>
      </c>
      <c r="F2237" t="str" cm="1">
        <f t="array" ref="F2237">IF(E2237=Options!$A$3,"",IF(E2237=Options!$A$4,INDEX(Verband!$E$2:$E$179,MATCH(1,(A2237=Verband!$A$2:$A$179) * (Species!B2237=Verband!$B$2:$B$179) * (Species!C2237=Verband!$C$2:$C$179),0)),IF(E2237=Options!$A$5,INDEX(Assoziation!$F$2:$F$96,MATCH(1,(A2237=Assoziation!$A$2:$A$96) * (Species!B2237=Assoziation!$B$2:$B$96) * (Species!C2237=Assoziation!$C$2:$C$96) * (Species!D2237=Assoziation!$D$2:$D$96),0)),"")))</f>
        <v>Aegopodion + Alliarion</v>
      </c>
      <c r="G2237" t="str" cm="1">
        <f t="array" ref="G2237">IF(E2237=Options!$A$3,INDEX(Klasse!$D$2:$D$42,MATCH(1,(A2237=Klasse!$A$2:$A$42) * (Species!B2237=Klasse!$B$2:$B$42),0)),IF(E2237=Options!$A$4,INDEX(Verband!$F$2:$F$179,MATCH(1,(A2237=Verband!$A$2:$A$179) * (Species!B2237=Verband!$B$2:$B$179) * (Species!C2237=Verband!$C$2:$C$179),0)),IF(E2237=Options!$A$5,INDEX(Assoziation!$G$2:$G$96,MATCH(1,(A2237=Assoziation!$A$2:$A$96) * (Species!B2237=Assoziation!$B$2:$B$96) * (Species!C2237=Assoziation!$C$2:$C$96) * (Species!D2237=Assoziation!$D$2:$D$96),0)),"")))</f>
        <v>Nährstoffreicher Krautsaum</v>
      </c>
      <c r="H2237" s="10" t="s">
        <v>2048</v>
      </c>
      <c r="I2237" s="10">
        <v>1</v>
      </c>
      <c r="J2237" s="10">
        <v>0</v>
      </c>
      <c r="K2237" s="10">
        <v>0</v>
      </c>
      <c r="L2237" t="str">
        <f t="shared" si="189"/>
        <v xml:space="preserve">Torilis </v>
      </c>
      <c r="M2237" t="str">
        <f t="shared" si="190"/>
        <v xml:space="preserve"> japonica</v>
      </c>
      <c r="N2237" t="str">
        <f t="shared" si="191"/>
        <v/>
      </c>
      <c r="O2237" t="str">
        <f t="shared" si="188"/>
        <v>Species</v>
      </c>
      <c r="P2237" t="str">
        <f t="shared" si="192"/>
        <v>(Houtt.) DC.</v>
      </c>
      <c r="Q2237" t="str">
        <f>LOOKUP(A2237,Formation!$A$2:$A$10,Formation!$B$2:$B$10)</f>
        <v>Krautsäume, Hochstaudenfluren und Gebüsche</v>
      </c>
      <c r="R2237" t="str" cm="1">
        <f t="array" ref="R2237">INDEX(Klasse!$D$2:$D$42,MATCH(1,(A2237=Klasse!$A$2:$A$42) * (Species!B2237=Klasse!$B$2:$B$42),0))</f>
        <v>Krautsäume</v>
      </c>
    </row>
    <row r="2238" spans="1:18" x14ac:dyDescent="0.3">
      <c r="A2238" s="10">
        <v>5</v>
      </c>
      <c r="B2238" s="10">
        <v>1</v>
      </c>
      <c r="C2238" s="10">
        <v>5</v>
      </c>
      <c r="E2238" t="str">
        <f>IF(C2238="",Options!$A$3,IF(D2238="",Options!$A$4,Options!$A$5))</f>
        <v>Verband</v>
      </c>
      <c r="F2238" t="str" cm="1">
        <f t="array" ref="F2238">IF(E2238=Options!$A$3,"",IF(E2238=Options!$A$4,INDEX(Verband!$E$2:$E$179,MATCH(1,(A2238=Verband!$A$2:$A$179) * (Species!B2238=Verband!$B$2:$B$179) * (Species!C2238=Verband!$C$2:$C$179),0)),IF(E2238=Options!$A$5,INDEX(Assoziation!$F$2:$F$96,MATCH(1,(A2238=Assoziation!$A$2:$A$96) * (Species!B2238=Assoziation!$B$2:$B$96) * (Species!C2238=Assoziation!$C$2:$C$96) * (Species!D2238=Assoziation!$D$2:$D$96),0)),"")))</f>
        <v>Aegopodion + Alliarion</v>
      </c>
      <c r="G2238" t="str" cm="1">
        <f t="array" ref="G2238">IF(E2238=Options!$A$3,INDEX(Klasse!$D$2:$D$42,MATCH(1,(A2238=Klasse!$A$2:$A$42) * (Species!B2238=Klasse!$B$2:$B$42),0)),IF(E2238=Options!$A$4,INDEX(Verband!$F$2:$F$179,MATCH(1,(A2238=Verband!$A$2:$A$179) * (Species!B2238=Verband!$B$2:$B$179) * (Species!C2238=Verband!$C$2:$C$179),0)),IF(E2238=Options!$A$5,INDEX(Assoziation!$G$2:$G$96,MATCH(1,(A2238=Assoziation!$A$2:$A$96) * (Species!B2238=Assoziation!$B$2:$B$96) * (Species!C2238=Assoziation!$C$2:$C$96) * (Species!D2238=Assoziation!$D$2:$D$96),0)),"")))</f>
        <v>Nährstoffreicher Krautsaum</v>
      </c>
      <c r="H2238" s="10" t="s">
        <v>2049</v>
      </c>
      <c r="I2238" s="10">
        <v>1</v>
      </c>
      <c r="J2238" s="10">
        <v>0</v>
      </c>
      <c r="K2238" s="10">
        <v>0</v>
      </c>
      <c r="L2238" t="str">
        <f t="shared" si="189"/>
        <v xml:space="preserve">Viola </v>
      </c>
      <c r="M2238" t="str">
        <f t="shared" si="190"/>
        <v xml:space="preserve"> alba</v>
      </c>
      <c r="N2238" t="str">
        <f t="shared" si="191"/>
        <v/>
      </c>
      <c r="O2238" t="str">
        <f t="shared" si="188"/>
        <v>Species</v>
      </c>
      <c r="P2238" t="str">
        <f t="shared" si="192"/>
        <v>Besser</v>
      </c>
      <c r="Q2238" t="str">
        <f>LOOKUP(A2238,Formation!$A$2:$A$10,Formation!$B$2:$B$10)</f>
        <v>Krautsäume, Hochstaudenfluren und Gebüsche</v>
      </c>
      <c r="R2238" t="str" cm="1">
        <f t="array" ref="R2238">INDEX(Klasse!$D$2:$D$42,MATCH(1,(A2238=Klasse!$A$2:$A$42) * (Species!B2238=Klasse!$B$2:$B$42),0))</f>
        <v>Krautsäume</v>
      </c>
    </row>
    <row r="2239" spans="1:18" x14ac:dyDescent="0.3">
      <c r="A2239" s="10">
        <v>5</v>
      </c>
      <c r="B2239" s="10">
        <v>1</v>
      </c>
      <c r="C2239" s="10">
        <v>5</v>
      </c>
      <c r="E2239" t="str">
        <f>IF(C2239="",Options!$A$3,IF(D2239="",Options!$A$4,Options!$A$5))</f>
        <v>Verband</v>
      </c>
      <c r="F2239" t="str" cm="1">
        <f t="array" ref="F2239">IF(E2239=Options!$A$3,"",IF(E2239=Options!$A$4,INDEX(Verband!$E$2:$E$179,MATCH(1,(A2239=Verband!$A$2:$A$179) * (Species!B2239=Verband!$B$2:$B$179) * (Species!C2239=Verband!$C$2:$C$179),0)),IF(E2239=Options!$A$5,INDEX(Assoziation!$F$2:$F$96,MATCH(1,(A2239=Assoziation!$A$2:$A$96) * (Species!B2239=Assoziation!$B$2:$B$96) * (Species!C2239=Assoziation!$C$2:$C$96) * (Species!D2239=Assoziation!$D$2:$D$96),0)),"")))</f>
        <v>Aegopodion + Alliarion</v>
      </c>
      <c r="G2239" t="str" cm="1">
        <f t="array" ref="G2239">IF(E2239=Options!$A$3,INDEX(Klasse!$D$2:$D$42,MATCH(1,(A2239=Klasse!$A$2:$A$42) * (Species!B2239=Klasse!$B$2:$B$42),0)),IF(E2239=Options!$A$4,INDEX(Verband!$F$2:$F$179,MATCH(1,(A2239=Verband!$A$2:$A$179) * (Species!B2239=Verband!$B$2:$B$179) * (Species!C2239=Verband!$C$2:$C$179),0)),IF(E2239=Options!$A$5,INDEX(Assoziation!$G$2:$G$96,MATCH(1,(A2239=Assoziation!$A$2:$A$96) * (Species!B2239=Assoziation!$B$2:$B$96) * (Species!C2239=Assoziation!$C$2:$C$96) * (Species!D2239=Assoziation!$D$2:$D$96),0)),"")))</f>
        <v>Nährstoffreicher Krautsaum</v>
      </c>
      <c r="H2239" s="10" t="s">
        <v>2050</v>
      </c>
      <c r="I2239" s="10">
        <v>1</v>
      </c>
      <c r="J2239" s="10">
        <v>0</v>
      </c>
      <c r="K2239" s="10">
        <v>0</v>
      </c>
      <c r="L2239" t="str">
        <f t="shared" si="189"/>
        <v xml:space="preserve">Viola </v>
      </c>
      <c r="M2239" t="str">
        <f t="shared" si="190"/>
        <v xml:space="preserve"> odorata</v>
      </c>
      <c r="N2239" t="str">
        <f t="shared" si="191"/>
        <v/>
      </c>
      <c r="O2239" t="str">
        <f t="shared" si="188"/>
        <v>Species</v>
      </c>
      <c r="P2239" t="str">
        <f t="shared" si="192"/>
        <v>L.</v>
      </c>
      <c r="Q2239" t="str">
        <f>LOOKUP(A2239,Formation!$A$2:$A$10,Formation!$B$2:$B$10)</f>
        <v>Krautsäume, Hochstaudenfluren und Gebüsche</v>
      </c>
      <c r="R2239" t="str" cm="1">
        <f t="array" ref="R2239">INDEX(Klasse!$D$2:$D$42,MATCH(1,(A2239=Klasse!$A$2:$A$42) * (Species!B2239=Klasse!$B$2:$B$42),0))</f>
        <v>Krautsäume</v>
      </c>
    </row>
    <row r="2240" spans="1:18" x14ac:dyDescent="0.3">
      <c r="A2240" s="10">
        <v>5</v>
      </c>
      <c r="B2240" s="10">
        <v>1</v>
      </c>
      <c r="C2240" s="10">
        <v>5</v>
      </c>
      <c r="E2240" t="str">
        <f>IF(C2240="",Options!$A$3,IF(D2240="",Options!$A$4,Options!$A$5))</f>
        <v>Verband</v>
      </c>
      <c r="F2240" t="str" cm="1">
        <f t="array" ref="F2240">IF(E2240=Options!$A$3,"",IF(E2240=Options!$A$4,INDEX(Verband!$E$2:$E$179,MATCH(1,(A2240=Verband!$A$2:$A$179) * (Species!B2240=Verband!$B$2:$B$179) * (Species!C2240=Verband!$C$2:$C$179),0)),IF(E2240=Options!$A$5,INDEX(Assoziation!$F$2:$F$96,MATCH(1,(A2240=Assoziation!$A$2:$A$96) * (Species!B2240=Assoziation!$B$2:$B$96) * (Species!C2240=Assoziation!$C$2:$C$96) * (Species!D2240=Assoziation!$D$2:$D$96),0)),"")))</f>
        <v>Aegopodion + Alliarion</v>
      </c>
      <c r="G2240" t="str" cm="1">
        <f t="array" ref="G2240">IF(E2240=Options!$A$3,INDEX(Klasse!$D$2:$D$42,MATCH(1,(A2240=Klasse!$A$2:$A$42) * (Species!B2240=Klasse!$B$2:$B$42),0)),IF(E2240=Options!$A$4,INDEX(Verband!$F$2:$F$179,MATCH(1,(A2240=Verband!$A$2:$A$179) * (Species!B2240=Verband!$B$2:$B$179) * (Species!C2240=Verband!$C$2:$C$179),0)),IF(E2240=Options!$A$5,INDEX(Assoziation!$G$2:$G$96,MATCH(1,(A2240=Assoziation!$A$2:$A$96) * (Species!B2240=Assoziation!$B$2:$B$96) * (Species!C2240=Assoziation!$C$2:$C$96) * (Species!D2240=Assoziation!$D$2:$D$96),0)),"")))</f>
        <v>Nährstoffreicher Krautsaum</v>
      </c>
      <c r="H2240" s="10" t="s">
        <v>2051</v>
      </c>
      <c r="I2240" s="10">
        <v>0</v>
      </c>
      <c r="J2240" s="10">
        <v>1</v>
      </c>
      <c r="K2240" s="10">
        <v>0</v>
      </c>
      <c r="L2240" t="str">
        <f t="shared" si="189"/>
        <v xml:space="preserve">Aegopodium </v>
      </c>
      <c r="M2240" t="str">
        <f t="shared" si="190"/>
        <v xml:space="preserve"> podagraria</v>
      </c>
      <c r="N2240" t="str">
        <f t="shared" si="191"/>
        <v/>
      </c>
      <c r="O2240" t="str">
        <f t="shared" si="188"/>
        <v>Species</v>
      </c>
      <c r="P2240" t="str">
        <f t="shared" si="192"/>
        <v>L.</v>
      </c>
      <c r="Q2240" t="str">
        <f>LOOKUP(A2240,Formation!$A$2:$A$10,Formation!$B$2:$B$10)</f>
        <v>Krautsäume, Hochstaudenfluren und Gebüsche</v>
      </c>
      <c r="R2240" t="str" cm="1">
        <f t="array" ref="R2240">INDEX(Klasse!$D$2:$D$42,MATCH(1,(A2240=Klasse!$A$2:$A$42) * (Species!B2240=Klasse!$B$2:$B$42),0))</f>
        <v>Krautsäume</v>
      </c>
    </row>
    <row r="2241" spans="1:18" x14ac:dyDescent="0.3">
      <c r="A2241" s="10">
        <v>5</v>
      </c>
      <c r="B2241" s="10">
        <v>1</v>
      </c>
      <c r="C2241" s="10">
        <v>5</v>
      </c>
      <c r="E2241" t="str">
        <f>IF(C2241="",Options!$A$3,IF(D2241="",Options!$A$4,Options!$A$5))</f>
        <v>Verband</v>
      </c>
      <c r="F2241" t="str" cm="1">
        <f t="array" ref="F2241">IF(E2241=Options!$A$3,"",IF(E2241=Options!$A$4,INDEX(Verband!$E$2:$E$179,MATCH(1,(A2241=Verband!$A$2:$A$179) * (Species!B2241=Verband!$B$2:$B$179) * (Species!C2241=Verband!$C$2:$C$179),0)),IF(E2241=Options!$A$5,INDEX(Assoziation!$F$2:$F$96,MATCH(1,(A2241=Assoziation!$A$2:$A$96) * (Species!B2241=Assoziation!$B$2:$B$96) * (Species!C2241=Assoziation!$C$2:$C$96) * (Species!D2241=Assoziation!$D$2:$D$96),0)),"")))</f>
        <v>Aegopodion + Alliarion</v>
      </c>
      <c r="G2241" t="str" cm="1">
        <f t="array" ref="G2241">IF(E2241=Options!$A$3,INDEX(Klasse!$D$2:$D$42,MATCH(1,(A2241=Klasse!$A$2:$A$42) * (Species!B2241=Klasse!$B$2:$B$42),0)),IF(E2241=Options!$A$4,INDEX(Verband!$F$2:$F$179,MATCH(1,(A2241=Verband!$A$2:$A$179) * (Species!B2241=Verband!$B$2:$B$179) * (Species!C2241=Verband!$C$2:$C$179),0)),IF(E2241=Options!$A$5,INDEX(Assoziation!$G$2:$G$96,MATCH(1,(A2241=Assoziation!$A$2:$A$96) * (Species!B2241=Assoziation!$B$2:$B$96) * (Species!C2241=Assoziation!$C$2:$C$96) * (Species!D2241=Assoziation!$D$2:$D$96),0)),"")))</f>
        <v>Nährstoffreicher Krautsaum</v>
      </c>
      <c r="H2241" s="10" t="s">
        <v>1865</v>
      </c>
      <c r="I2241" s="10">
        <v>0</v>
      </c>
      <c r="J2241" s="10">
        <v>0</v>
      </c>
      <c r="K2241" s="10">
        <v>0</v>
      </c>
      <c r="L2241" t="str">
        <f t="shared" si="189"/>
        <v xml:space="preserve">Ajuga </v>
      </c>
      <c r="M2241" t="str">
        <f t="shared" si="190"/>
        <v xml:space="preserve"> reptans</v>
      </c>
      <c r="N2241" t="str">
        <f t="shared" si="191"/>
        <v/>
      </c>
      <c r="O2241" t="str">
        <f t="shared" si="188"/>
        <v>Species</v>
      </c>
      <c r="P2241" t="str">
        <f t="shared" si="192"/>
        <v>L.</v>
      </c>
      <c r="Q2241" t="str">
        <f>LOOKUP(A2241,Formation!$A$2:$A$10,Formation!$B$2:$B$10)</f>
        <v>Krautsäume, Hochstaudenfluren und Gebüsche</v>
      </c>
      <c r="R2241" t="str" cm="1">
        <f t="array" ref="R2241">INDEX(Klasse!$D$2:$D$42,MATCH(1,(A2241=Klasse!$A$2:$A$42) * (Species!B2241=Klasse!$B$2:$B$42),0))</f>
        <v>Krautsäume</v>
      </c>
    </row>
    <row r="2242" spans="1:18" x14ac:dyDescent="0.3">
      <c r="A2242" s="10">
        <v>5</v>
      </c>
      <c r="B2242" s="10">
        <v>1</v>
      </c>
      <c r="C2242" s="10">
        <v>5</v>
      </c>
      <c r="E2242" t="str">
        <f>IF(C2242="",Options!$A$3,IF(D2242="",Options!$A$4,Options!$A$5))</f>
        <v>Verband</v>
      </c>
      <c r="F2242" t="str" cm="1">
        <f t="array" ref="F2242">IF(E2242=Options!$A$3,"",IF(E2242=Options!$A$4,INDEX(Verband!$E$2:$E$179,MATCH(1,(A2242=Verband!$A$2:$A$179) * (Species!B2242=Verband!$B$2:$B$179) * (Species!C2242=Verband!$C$2:$C$179),0)),IF(E2242=Options!$A$5,INDEX(Assoziation!$F$2:$F$96,MATCH(1,(A2242=Assoziation!$A$2:$A$96) * (Species!B2242=Assoziation!$B$2:$B$96) * (Species!C2242=Assoziation!$C$2:$C$96) * (Species!D2242=Assoziation!$D$2:$D$96),0)),"")))</f>
        <v>Aegopodion + Alliarion</v>
      </c>
      <c r="G2242" t="str" cm="1">
        <f t="array" ref="G2242">IF(E2242=Options!$A$3,INDEX(Klasse!$D$2:$D$42,MATCH(1,(A2242=Klasse!$A$2:$A$42) * (Species!B2242=Klasse!$B$2:$B$42),0)),IF(E2242=Options!$A$4,INDEX(Verband!$F$2:$F$179,MATCH(1,(A2242=Verband!$A$2:$A$179) * (Species!B2242=Verband!$B$2:$B$179) * (Species!C2242=Verband!$C$2:$C$179),0)),IF(E2242=Options!$A$5,INDEX(Assoziation!$G$2:$G$96,MATCH(1,(A2242=Assoziation!$A$2:$A$96) * (Species!B2242=Assoziation!$B$2:$B$96) * (Species!C2242=Assoziation!$C$2:$C$96) * (Species!D2242=Assoziation!$D$2:$D$96),0)),"")))</f>
        <v>Nährstoffreicher Krautsaum</v>
      </c>
      <c r="H2242" s="10" t="s">
        <v>2052</v>
      </c>
      <c r="I2242" s="10">
        <v>0</v>
      </c>
      <c r="J2242" s="10">
        <v>1</v>
      </c>
      <c r="K2242" s="10">
        <v>0</v>
      </c>
      <c r="L2242" t="str">
        <f t="shared" si="189"/>
        <v xml:space="preserve">Alliaria </v>
      </c>
      <c r="M2242" t="str">
        <f t="shared" si="190"/>
        <v xml:space="preserve"> petiolata</v>
      </c>
      <c r="N2242" t="str">
        <f t="shared" si="191"/>
        <v/>
      </c>
      <c r="O2242" t="str">
        <f t="shared" si="188"/>
        <v>Species</v>
      </c>
      <c r="P2242" t="str">
        <f t="shared" si="192"/>
        <v>(M. Bieb.) Cavara &amp; Grande</v>
      </c>
      <c r="Q2242" t="str">
        <f>LOOKUP(A2242,Formation!$A$2:$A$10,Formation!$B$2:$B$10)</f>
        <v>Krautsäume, Hochstaudenfluren und Gebüsche</v>
      </c>
      <c r="R2242" t="str" cm="1">
        <f t="array" ref="R2242">INDEX(Klasse!$D$2:$D$42,MATCH(1,(A2242=Klasse!$A$2:$A$42) * (Species!B2242=Klasse!$B$2:$B$42),0))</f>
        <v>Krautsäume</v>
      </c>
    </row>
    <row r="2243" spans="1:18" x14ac:dyDescent="0.3">
      <c r="A2243" s="10">
        <v>5</v>
      </c>
      <c r="B2243" s="10">
        <v>1</v>
      </c>
      <c r="C2243" s="10">
        <v>5</v>
      </c>
      <c r="E2243" t="str">
        <f>IF(C2243="",Options!$A$3,IF(D2243="",Options!$A$4,Options!$A$5))</f>
        <v>Verband</v>
      </c>
      <c r="F2243" t="str" cm="1">
        <f t="array" ref="F2243">IF(E2243=Options!$A$3,"",IF(E2243=Options!$A$4,INDEX(Verband!$E$2:$E$179,MATCH(1,(A2243=Verband!$A$2:$A$179) * (Species!B2243=Verband!$B$2:$B$179) * (Species!C2243=Verband!$C$2:$C$179),0)),IF(E2243=Options!$A$5,INDEX(Assoziation!$F$2:$F$96,MATCH(1,(A2243=Assoziation!$A$2:$A$96) * (Species!B2243=Assoziation!$B$2:$B$96) * (Species!C2243=Assoziation!$C$2:$C$96) * (Species!D2243=Assoziation!$D$2:$D$96),0)),"")))</f>
        <v>Aegopodion + Alliarion</v>
      </c>
      <c r="G2243" t="str" cm="1">
        <f t="array" ref="G2243">IF(E2243=Options!$A$3,INDEX(Klasse!$D$2:$D$42,MATCH(1,(A2243=Klasse!$A$2:$A$42) * (Species!B2243=Klasse!$B$2:$B$42),0)),IF(E2243=Options!$A$4,INDEX(Verband!$F$2:$F$179,MATCH(1,(A2243=Verband!$A$2:$A$179) * (Species!B2243=Verband!$B$2:$B$179) * (Species!C2243=Verband!$C$2:$C$179),0)),IF(E2243=Options!$A$5,INDEX(Assoziation!$G$2:$G$96,MATCH(1,(A2243=Assoziation!$A$2:$A$96) * (Species!B2243=Assoziation!$B$2:$B$96) * (Species!C2243=Assoziation!$C$2:$C$96) * (Species!D2243=Assoziation!$D$2:$D$96),0)),"")))</f>
        <v>Nährstoffreicher Krautsaum</v>
      </c>
      <c r="H2243" s="10" t="s">
        <v>1990</v>
      </c>
      <c r="I2243" s="10">
        <v>0</v>
      </c>
      <c r="J2243" s="10">
        <v>0</v>
      </c>
      <c r="K2243" s="10">
        <v>0</v>
      </c>
      <c r="L2243" t="str">
        <f t="shared" si="189"/>
        <v xml:space="preserve">Allium </v>
      </c>
      <c r="M2243" t="str">
        <f t="shared" si="190"/>
        <v xml:space="preserve"> scorodoprasum</v>
      </c>
      <c r="N2243" t="str">
        <f t="shared" si="191"/>
        <v/>
      </c>
      <c r="O2243" t="str">
        <f t="shared" ref="O2243:O2306" si="193">IF(COUNTIF(H2243,"*subsp.*"),"Subspecies",IF(COUNTIF(H2243,"*aggr.*"),"aggr",IF(COUNTIF(H2243,"*×*"),"Species",IF(COUNTIF(H2243,"* *"),IF(EXACT(MID(H2243,FIND(" ",H2243)+1,1),UPPER(MID(H2243,FIND(" ",H2243)+1,1))),"Genus","Species"),"Genus"))))</f>
        <v>Species</v>
      </c>
      <c r="P2243" t="str">
        <f t="shared" si="192"/>
        <v>L.</v>
      </c>
      <c r="Q2243" t="str">
        <f>LOOKUP(A2243,Formation!$A$2:$A$10,Formation!$B$2:$B$10)</f>
        <v>Krautsäume, Hochstaudenfluren und Gebüsche</v>
      </c>
      <c r="R2243" t="str" cm="1">
        <f t="array" ref="R2243">INDEX(Klasse!$D$2:$D$42,MATCH(1,(A2243=Klasse!$A$2:$A$42) * (Species!B2243=Klasse!$B$2:$B$42),0))</f>
        <v>Krautsäume</v>
      </c>
    </row>
    <row r="2244" spans="1:18" x14ac:dyDescent="0.3">
      <c r="A2244" s="10">
        <v>5</v>
      </c>
      <c r="B2244" s="10">
        <v>1</v>
      </c>
      <c r="C2244" s="10">
        <v>5</v>
      </c>
      <c r="E2244" t="str">
        <f>IF(C2244="",Options!$A$3,IF(D2244="",Options!$A$4,Options!$A$5))</f>
        <v>Verband</v>
      </c>
      <c r="F2244" t="str" cm="1">
        <f t="array" ref="F2244">IF(E2244=Options!$A$3,"",IF(E2244=Options!$A$4,INDEX(Verband!$E$2:$E$179,MATCH(1,(A2244=Verband!$A$2:$A$179) * (Species!B2244=Verband!$B$2:$B$179) * (Species!C2244=Verband!$C$2:$C$179),0)),IF(E2244=Options!$A$5,INDEX(Assoziation!$F$2:$F$96,MATCH(1,(A2244=Assoziation!$A$2:$A$96) * (Species!B2244=Assoziation!$B$2:$B$96) * (Species!C2244=Assoziation!$C$2:$C$96) * (Species!D2244=Assoziation!$D$2:$D$96),0)),"")))</f>
        <v>Aegopodion + Alliarion</v>
      </c>
      <c r="G2244" t="str" cm="1">
        <f t="array" ref="G2244">IF(E2244=Options!$A$3,INDEX(Klasse!$D$2:$D$42,MATCH(1,(A2244=Klasse!$A$2:$A$42) * (Species!B2244=Klasse!$B$2:$B$42),0)),IF(E2244=Options!$A$4,INDEX(Verband!$F$2:$F$179,MATCH(1,(A2244=Verband!$A$2:$A$179) * (Species!B2244=Verband!$B$2:$B$179) * (Species!C2244=Verband!$C$2:$C$179),0)),IF(E2244=Options!$A$5,INDEX(Assoziation!$G$2:$G$96,MATCH(1,(A2244=Assoziation!$A$2:$A$96) * (Species!B2244=Assoziation!$B$2:$B$96) * (Species!C2244=Assoziation!$C$2:$C$96) * (Species!D2244=Assoziation!$D$2:$D$96),0)),"")))</f>
        <v>Nährstoffreicher Krautsaum</v>
      </c>
      <c r="H2244" s="10" t="s">
        <v>2053</v>
      </c>
      <c r="I2244" s="10">
        <v>0</v>
      </c>
      <c r="J2244" s="10">
        <v>0</v>
      </c>
      <c r="K2244" s="10">
        <v>0</v>
      </c>
      <c r="L2244" t="str">
        <f t="shared" si="189"/>
        <v xml:space="preserve">Aristolochia </v>
      </c>
      <c r="M2244" t="str">
        <f t="shared" si="190"/>
        <v xml:space="preserve"> clematitis</v>
      </c>
      <c r="N2244" t="str">
        <f t="shared" si="191"/>
        <v/>
      </c>
      <c r="O2244" t="str">
        <f t="shared" si="193"/>
        <v>Species</v>
      </c>
      <c r="P2244" t="str">
        <f t="shared" si="192"/>
        <v>L.</v>
      </c>
      <c r="Q2244" t="str">
        <f>LOOKUP(A2244,Formation!$A$2:$A$10,Formation!$B$2:$B$10)</f>
        <v>Krautsäume, Hochstaudenfluren und Gebüsche</v>
      </c>
      <c r="R2244" t="str" cm="1">
        <f t="array" ref="R2244">INDEX(Klasse!$D$2:$D$42,MATCH(1,(A2244=Klasse!$A$2:$A$42) * (Species!B2244=Klasse!$B$2:$B$42),0))</f>
        <v>Krautsäume</v>
      </c>
    </row>
    <row r="2245" spans="1:18" x14ac:dyDescent="0.3">
      <c r="A2245" s="10">
        <v>5</v>
      </c>
      <c r="B2245" s="10">
        <v>1</v>
      </c>
      <c r="C2245" s="10">
        <v>5</v>
      </c>
      <c r="E2245" t="str">
        <f>IF(C2245="",Options!$A$3,IF(D2245="",Options!$A$4,Options!$A$5))</f>
        <v>Verband</v>
      </c>
      <c r="F2245" t="str" cm="1">
        <f t="array" ref="F2245">IF(E2245=Options!$A$3,"",IF(E2245=Options!$A$4,INDEX(Verband!$E$2:$E$179,MATCH(1,(A2245=Verband!$A$2:$A$179) * (Species!B2245=Verband!$B$2:$B$179) * (Species!C2245=Verband!$C$2:$C$179),0)),IF(E2245=Options!$A$5,INDEX(Assoziation!$F$2:$F$96,MATCH(1,(A2245=Assoziation!$A$2:$A$96) * (Species!B2245=Assoziation!$B$2:$B$96) * (Species!C2245=Assoziation!$C$2:$C$96) * (Species!D2245=Assoziation!$D$2:$D$96),0)),"")))</f>
        <v>Aegopodion + Alliarion</v>
      </c>
      <c r="G2245" t="str" cm="1">
        <f t="array" ref="G2245">IF(E2245=Options!$A$3,INDEX(Klasse!$D$2:$D$42,MATCH(1,(A2245=Klasse!$A$2:$A$42) * (Species!B2245=Klasse!$B$2:$B$42),0)),IF(E2245=Options!$A$4,INDEX(Verband!$F$2:$F$179,MATCH(1,(A2245=Verband!$A$2:$A$179) * (Species!B2245=Verband!$B$2:$B$179) * (Species!C2245=Verband!$C$2:$C$179),0)),IF(E2245=Options!$A$5,INDEX(Assoziation!$G$2:$G$96,MATCH(1,(A2245=Assoziation!$A$2:$A$96) * (Species!B2245=Assoziation!$B$2:$B$96) * (Species!C2245=Assoziation!$C$2:$C$96) * (Species!D2245=Assoziation!$D$2:$D$96),0)),"")))</f>
        <v>Nährstoffreicher Krautsaum</v>
      </c>
      <c r="H2245" s="10" t="s">
        <v>2054</v>
      </c>
      <c r="I2245" s="10">
        <v>0</v>
      </c>
      <c r="J2245" s="10">
        <v>0</v>
      </c>
      <c r="K2245" s="10">
        <v>0</v>
      </c>
      <c r="L2245" t="str">
        <f t="shared" si="189"/>
        <v xml:space="preserve">Aristolochia </v>
      </c>
      <c r="M2245" t="str">
        <f t="shared" si="190"/>
        <v xml:space="preserve"> rotunda</v>
      </c>
      <c r="N2245" t="str">
        <f t="shared" si="191"/>
        <v/>
      </c>
      <c r="O2245" t="str">
        <f t="shared" si="193"/>
        <v>Species</v>
      </c>
      <c r="P2245" t="str">
        <f t="shared" si="192"/>
        <v>L.</v>
      </c>
      <c r="Q2245" t="str">
        <f>LOOKUP(A2245,Formation!$A$2:$A$10,Formation!$B$2:$B$10)</f>
        <v>Krautsäume, Hochstaudenfluren und Gebüsche</v>
      </c>
      <c r="R2245" t="str" cm="1">
        <f t="array" ref="R2245">INDEX(Klasse!$D$2:$D$42,MATCH(1,(A2245=Klasse!$A$2:$A$42) * (Species!B2245=Klasse!$B$2:$B$42),0))</f>
        <v>Krautsäume</v>
      </c>
    </row>
    <row r="2246" spans="1:18" x14ac:dyDescent="0.3">
      <c r="A2246" s="10">
        <v>5</v>
      </c>
      <c r="B2246" s="10">
        <v>1</v>
      </c>
      <c r="C2246" s="10">
        <v>5</v>
      </c>
      <c r="E2246" t="str">
        <f>IF(C2246="",Options!$A$3,IF(D2246="",Options!$A$4,Options!$A$5))</f>
        <v>Verband</v>
      </c>
      <c r="F2246" t="str" cm="1">
        <f t="array" ref="F2246">IF(E2246=Options!$A$3,"",IF(E2246=Options!$A$4,INDEX(Verband!$E$2:$E$179,MATCH(1,(A2246=Verband!$A$2:$A$179) * (Species!B2246=Verband!$B$2:$B$179) * (Species!C2246=Verband!$C$2:$C$179),0)),IF(E2246=Options!$A$5,INDEX(Assoziation!$F$2:$F$96,MATCH(1,(A2246=Assoziation!$A$2:$A$96) * (Species!B2246=Assoziation!$B$2:$B$96) * (Species!C2246=Assoziation!$C$2:$C$96) * (Species!D2246=Assoziation!$D$2:$D$96),0)),"")))</f>
        <v>Aegopodion + Alliarion</v>
      </c>
      <c r="G2246" t="str" cm="1">
        <f t="array" ref="G2246">IF(E2246=Options!$A$3,INDEX(Klasse!$D$2:$D$42,MATCH(1,(A2246=Klasse!$A$2:$A$42) * (Species!B2246=Klasse!$B$2:$B$42),0)),IF(E2246=Options!$A$4,INDEX(Verband!$F$2:$F$179,MATCH(1,(A2246=Verband!$A$2:$A$179) * (Species!B2246=Verband!$B$2:$B$179) * (Species!C2246=Verband!$C$2:$C$179),0)),IF(E2246=Options!$A$5,INDEX(Assoziation!$G$2:$G$96,MATCH(1,(A2246=Assoziation!$A$2:$A$96) * (Species!B2246=Assoziation!$B$2:$B$96) * (Species!C2246=Assoziation!$C$2:$C$96) * (Species!D2246=Assoziation!$D$2:$D$96),0)),"")))</f>
        <v>Nährstoffreicher Krautsaum</v>
      </c>
      <c r="H2246" s="10" t="s">
        <v>2055</v>
      </c>
      <c r="I2246" s="10">
        <v>0</v>
      </c>
      <c r="J2246" s="10">
        <v>0</v>
      </c>
      <c r="K2246" s="10">
        <v>0</v>
      </c>
      <c r="L2246" t="str">
        <f t="shared" si="189"/>
        <v xml:space="preserve">Bryonia </v>
      </c>
      <c r="M2246" t="str">
        <f t="shared" si="190"/>
        <v xml:space="preserve"> alba</v>
      </c>
      <c r="N2246" t="str">
        <f t="shared" si="191"/>
        <v/>
      </c>
      <c r="O2246" t="str">
        <f t="shared" si="193"/>
        <v>Species</v>
      </c>
      <c r="P2246" t="str">
        <f t="shared" si="192"/>
        <v>L.</v>
      </c>
      <c r="Q2246" t="str">
        <f>LOOKUP(A2246,Formation!$A$2:$A$10,Formation!$B$2:$B$10)</f>
        <v>Krautsäume, Hochstaudenfluren und Gebüsche</v>
      </c>
      <c r="R2246" t="str" cm="1">
        <f t="array" ref="R2246">INDEX(Klasse!$D$2:$D$42,MATCH(1,(A2246=Klasse!$A$2:$A$42) * (Species!B2246=Klasse!$B$2:$B$42),0))</f>
        <v>Krautsäume</v>
      </c>
    </row>
    <row r="2247" spans="1:18" x14ac:dyDescent="0.3">
      <c r="A2247" s="10">
        <v>5</v>
      </c>
      <c r="B2247" s="10">
        <v>1</v>
      </c>
      <c r="C2247" s="10">
        <v>5</v>
      </c>
      <c r="E2247" t="str">
        <f>IF(C2247="",Options!$A$3,IF(D2247="",Options!$A$4,Options!$A$5))</f>
        <v>Verband</v>
      </c>
      <c r="F2247" t="str" cm="1">
        <f t="array" ref="F2247">IF(E2247=Options!$A$3,"",IF(E2247=Options!$A$4,INDEX(Verband!$E$2:$E$179,MATCH(1,(A2247=Verband!$A$2:$A$179) * (Species!B2247=Verband!$B$2:$B$179) * (Species!C2247=Verband!$C$2:$C$179),0)),IF(E2247=Options!$A$5,INDEX(Assoziation!$F$2:$F$96,MATCH(1,(A2247=Assoziation!$A$2:$A$96) * (Species!B2247=Assoziation!$B$2:$B$96) * (Species!C2247=Assoziation!$C$2:$C$96) * (Species!D2247=Assoziation!$D$2:$D$96),0)),"")))</f>
        <v>Aegopodion + Alliarion</v>
      </c>
      <c r="G2247" t="str" cm="1">
        <f t="array" ref="G2247">IF(E2247=Options!$A$3,INDEX(Klasse!$D$2:$D$42,MATCH(1,(A2247=Klasse!$A$2:$A$42) * (Species!B2247=Klasse!$B$2:$B$42),0)),IF(E2247=Options!$A$4,INDEX(Verband!$F$2:$F$179,MATCH(1,(A2247=Verband!$A$2:$A$179) * (Species!B2247=Verband!$B$2:$B$179) * (Species!C2247=Verband!$C$2:$C$179),0)),IF(E2247=Options!$A$5,INDEX(Assoziation!$G$2:$G$96,MATCH(1,(A2247=Assoziation!$A$2:$A$96) * (Species!B2247=Assoziation!$B$2:$B$96) * (Species!C2247=Assoziation!$C$2:$C$96) * (Species!D2247=Assoziation!$D$2:$D$96),0)),"")))</f>
        <v>Nährstoffreicher Krautsaum</v>
      </c>
      <c r="H2247" s="10" t="s">
        <v>2056</v>
      </c>
      <c r="I2247" s="10">
        <v>0</v>
      </c>
      <c r="J2247" s="10">
        <v>0</v>
      </c>
      <c r="K2247" s="10">
        <v>0</v>
      </c>
      <c r="L2247" t="str">
        <f t="shared" si="189"/>
        <v xml:space="preserve">Carex </v>
      </c>
      <c r="M2247" t="str">
        <f t="shared" si="190"/>
        <v xml:space="preserve"> leersii</v>
      </c>
      <c r="N2247" t="str">
        <f t="shared" si="191"/>
        <v/>
      </c>
      <c r="O2247" t="str">
        <f t="shared" si="193"/>
        <v>Species</v>
      </c>
      <c r="P2247" t="str">
        <f t="shared" si="192"/>
        <v>F. W. Schultz</v>
      </c>
      <c r="Q2247" t="str">
        <f>LOOKUP(A2247,Formation!$A$2:$A$10,Formation!$B$2:$B$10)</f>
        <v>Krautsäume, Hochstaudenfluren und Gebüsche</v>
      </c>
      <c r="R2247" t="str" cm="1">
        <f t="array" ref="R2247">INDEX(Klasse!$D$2:$D$42,MATCH(1,(A2247=Klasse!$A$2:$A$42) * (Species!B2247=Klasse!$B$2:$B$42),0))</f>
        <v>Krautsäume</v>
      </c>
    </row>
    <row r="2248" spans="1:18" x14ac:dyDescent="0.3">
      <c r="A2248" s="10">
        <v>5</v>
      </c>
      <c r="B2248" s="10">
        <v>1</v>
      </c>
      <c r="C2248" s="10">
        <v>5</v>
      </c>
      <c r="E2248" t="str">
        <f>IF(C2248="",Options!$A$3,IF(D2248="",Options!$A$4,Options!$A$5))</f>
        <v>Verband</v>
      </c>
      <c r="F2248" t="str" cm="1">
        <f t="array" ref="F2248">IF(E2248=Options!$A$3,"",IF(E2248=Options!$A$4,INDEX(Verband!$E$2:$E$179,MATCH(1,(A2248=Verband!$A$2:$A$179) * (Species!B2248=Verband!$B$2:$B$179) * (Species!C2248=Verband!$C$2:$C$179),0)),IF(E2248=Options!$A$5,INDEX(Assoziation!$F$2:$F$96,MATCH(1,(A2248=Assoziation!$A$2:$A$96) * (Species!B2248=Assoziation!$B$2:$B$96) * (Species!C2248=Assoziation!$C$2:$C$96) * (Species!D2248=Assoziation!$D$2:$D$96),0)),"")))</f>
        <v>Aegopodion + Alliarion</v>
      </c>
      <c r="G2248" t="str" cm="1">
        <f t="array" ref="G2248">IF(E2248=Options!$A$3,INDEX(Klasse!$D$2:$D$42,MATCH(1,(A2248=Klasse!$A$2:$A$42) * (Species!B2248=Klasse!$B$2:$B$42),0)),IF(E2248=Options!$A$4,INDEX(Verband!$F$2:$F$179,MATCH(1,(A2248=Verband!$A$2:$A$179) * (Species!B2248=Verband!$B$2:$B$179) * (Species!C2248=Verband!$C$2:$C$179),0)),IF(E2248=Options!$A$5,INDEX(Assoziation!$G$2:$G$96,MATCH(1,(A2248=Assoziation!$A$2:$A$96) * (Species!B2248=Assoziation!$B$2:$B$96) * (Species!C2248=Assoziation!$C$2:$C$96) * (Species!D2248=Assoziation!$D$2:$D$96),0)),"")))</f>
        <v>Nährstoffreicher Krautsaum</v>
      </c>
      <c r="H2248" s="10" t="s">
        <v>2057</v>
      </c>
      <c r="I2248" s="10">
        <v>0</v>
      </c>
      <c r="J2248" s="10">
        <v>0</v>
      </c>
      <c r="K2248" s="10">
        <v>0</v>
      </c>
      <c r="L2248" t="str">
        <f t="shared" si="189"/>
        <v xml:space="preserve">Carpesium </v>
      </c>
      <c r="M2248" t="str">
        <f t="shared" si="190"/>
        <v xml:space="preserve"> cernuum</v>
      </c>
      <c r="N2248" t="str">
        <f t="shared" si="191"/>
        <v/>
      </c>
      <c r="O2248" t="str">
        <f t="shared" si="193"/>
        <v>Species</v>
      </c>
      <c r="P2248" t="str">
        <f t="shared" si="192"/>
        <v>L.</v>
      </c>
      <c r="Q2248" t="str">
        <f>LOOKUP(A2248,Formation!$A$2:$A$10,Formation!$B$2:$B$10)</f>
        <v>Krautsäume, Hochstaudenfluren und Gebüsche</v>
      </c>
      <c r="R2248" t="str" cm="1">
        <f t="array" ref="R2248">INDEX(Klasse!$D$2:$D$42,MATCH(1,(A2248=Klasse!$A$2:$A$42) * (Species!B2248=Klasse!$B$2:$B$42),0))</f>
        <v>Krautsäume</v>
      </c>
    </row>
    <row r="2249" spans="1:18" x14ac:dyDescent="0.3">
      <c r="A2249" s="10">
        <v>5</v>
      </c>
      <c r="B2249" s="10">
        <v>1</v>
      </c>
      <c r="C2249" s="10">
        <v>5</v>
      </c>
      <c r="E2249" t="str">
        <f>IF(C2249="",Options!$A$3,IF(D2249="",Options!$A$4,Options!$A$5))</f>
        <v>Verband</v>
      </c>
      <c r="F2249" t="str" cm="1">
        <f t="array" ref="F2249">IF(E2249=Options!$A$3,"",IF(E2249=Options!$A$4,INDEX(Verband!$E$2:$E$179,MATCH(1,(A2249=Verband!$A$2:$A$179) * (Species!B2249=Verband!$B$2:$B$179) * (Species!C2249=Verband!$C$2:$C$179),0)),IF(E2249=Options!$A$5,INDEX(Assoziation!$F$2:$F$96,MATCH(1,(A2249=Assoziation!$A$2:$A$96) * (Species!B2249=Assoziation!$B$2:$B$96) * (Species!C2249=Assoziation!$C$2:$C$96) * (Species!D2249=Assoziation!$D$2:$D$96),0)),"")))</f>
        <v>Aegopodion + Alliarion</v>
      </c>
      <c r="G2249" t="str" cm="1">
        <f t="array" ref="G2249">IF(E2249=Options!$A$3,INDEX(Klasse!$D$2:$D$42,MATCH(1,(A2249=Klasse!$A$2:$A$42) * (Species!B2249=Klasse!$B$2:$B$42),0)),IF(E2249=Options!$A$4,INDEX(Verband!$F$2:$F$179,MATCH(1,(A2249=Verband!$A$2:$A$179) * (Species!B2249=Verband!$B$2:$B$179) * (Species!C2249=Verband!$C$2:$C$179),0)),IF(E2249=Options!$A$5,INDEX(Assoziation!$G$2:$G$96,MATCH(1,(A2249=Assoziation!$A$2:$A$96) * (Species!B2249=Assoziation!$B$2:$B$96) * (Species!C2249=Assoziation!$C$2:$C$96) * (Species!D2249=Assoziation!$D$2:$D$96),0)),"")))</f>
        <v>Nährstoffreicher Krautsaum</v>
      </c>
      <c r="H2249" s="10" t="s">
        <v>1871</v>
      </c>
      <c r="I2249" s="10">
        <v>0</v>
      </c>
      <c r="J2249" s="10">
        <v>1</v>
      </c>
      <c r="K2249" s="10">
        <v>0</v>
      </c>
      <c r="L2249" t="str">
        <f t="shared" si="189"/>
        <v xml:space="preserve">Chelidonium </v>
      </c>
      <c r="M2249" t="str">
        <f t="shared" si="190"/>
        <v xml:space="preserve"> majus</v>
      </c>
      <c r="N2249" t="str">
        <f t="shared" si="191"/>
        <v/>
      </c>
      <c r="O2249" t="str">
        <f t="shared" si="193"/>
        <v>Species</v>
      </c>
      <c r="P2249" t="str">
        <f t="shared" si="192"/>
        <v>L.</v>
      </c>
      <c r="Q2249" t="str">
        <f>LOOKUP(A2249,Formation!$A$2:$A$10,Formation!$B$2:$B$10)</f>
        <v>Krautsäume, Hochstaudenfluren und Gebüsche</v>
      </c>
      <c r="R2249" t="str" cm="1">
        <f t="array" ref="R2249">INDEX(Klasse!$D$2:$D$42,MATCH(1,(A2249=Klasse!$A$2:$A$42) * (Species!B2249=Klasse!$B$2:$B$42),0))</f>
        <v>Krautsäume</v>
      </c>
    </row>
    <row r="2250" spans="1:18" x14ac:dyDescent="0.3">
      <c r="A2250" s="10">
        <v>5</v>
      </c>
      <c r="B2250" s="10">
        <v>1</v>
      </c>
      <c r="C2250" s="10">
        <v>5</v>
      </c>
      <c r="E2250" t="str">
        <f>IF(C2250="",Options!$A$3,IF(D2250="",Options!$A$4,Options!$A$5))</f>
        <v>Verband</v>
      </c>
      <c r="F2250" t="str" cm="1">
        <f t="array" ref="F2250">IF(E2250=Options!$A$3,"",IF(E2250=Options!$A$4,INDEX(Verband!$E$2:$E$179,MATCH(1,(A2250=Verband!$A$2:$A$179) * (Species!B2250=Verband!$B$2:$B$179) * (Species!C2250=Verband!$C$2:$C$179),0)),IF(E2250=Options!$A$5,INDEX(Assoziation!$F$2:$F$96,MATCH(1,(A2250=Assoziation!$A$2:$A$96) * (Species!B2250=Assoziation!$B$2:$B$96) * (Species!C2250=Assoziation!$C$2:$C$96) * (Species!D2250=Assoziation!$D$2:$D$96),0)),"")))</f>
        <v>Aegopodion + Alliarion</v>
      </c>
      <c r="G2250" t="str" cm="1">
        <f t="array" ref="G2250">IF(E2250=Options!$A$3,INDEX(Klasse!$D$2:$D$42,MATCH(1,(A2250=Klasse!$A$2:$A$42) * (Species!B2250=Klasse!$B$2:$B$42),0)),IF(E2250=Options!$A$4,INDEX(Verband!$F$2:$F$179,MATCH(1,(A2250=Verband!$A$2:$A$179) * (Species!B2250=Verband!$B$2:$B$179) * (Species!C2250=Verband!$C$2:$C$179),0)),IF(E2250=Options!$A$5,INDEX(Assoziation!$G$2:$G$96,MATCH(1,(A2250=Assoziation!$A$2:$A$96) * (Species!B2250=Assoziation!$B$2:$B$96) * (Species!C2250=Assoziation!$C$2:$C$96) * (Species!D2250=Assoziation!$D$2:$D$96),0)),"")))</f>
        <v>Nährstoffreicher Krautsaum</v>
      </c>
      <c r="H2250" s="10" t="s">
        <v>2058</v>
      </c>
      <c r="I2250" s="10">
        <v>0</v>
      </c>
      <c r="J2250" s="10">
        <v>0</v>
      </c>
      <c r="K2250" s="10">
        <v>0</v>
      </c>
      <c r="L2250" t="str">
        <f t="shared" si="189"/>
        <v xml:space="preserve">Corydalis </v>
      </c>
      <c r="M2250" t="str">
        <f t="shared" si="190"/>
        <v xml:space="preserve"> cava</v>
      </c>
      <c r="N2250" t="str">
        <f t="shared" si="191"/>
        <v/>
      </c>
      <c r="O2250" t="str">
        <f t="shared" si="193"/>
        <v>Species</v>
      </c>
      <c r="P2250" t="str">
        <f t="shared" si="192"/>
        <v>(L.) Schweigg. &amp; Körte</v>
      </c>
      <c r="Q2250" t="str">
        <f>LOOKUP(A2250,Formation!$A$2:$A$10,Formation!$B$2:$B$10)</f>
        <v>Krautsäume, Hochstaudenfluren und Gebüsche</v>
      </c>
      <c r="R2250" t="str" cm="1">
        <f t="array" ref="R2250">INDEX(Klasse!$D$2:$D$42,MATCH(1,(A2250=Klasse!$A$2:$A$42) * (Species!B2250=Klasse!$B$2:$B$42),0))</f>
        <v>Krautsäume</v>
      </c>
    </row>
    <row r="2251" spans="1:18" x14ac:dyDescent="0.3">
      <c r="A2251" s="10">
        <v>5</v>
      </c>
      <c r="B2251" s="10">
        <v>1</v>
      </c>
      <c r="C2251" s="10">
        <v>5</v>
      </c>
      <c r="E2251" t="str">
        <f>IF(C2251="",Options!$A$3,IF(D2251="",Options!$A$4,Options!$A$5))</f>
        <v>Verband</v>
      </c>
      <c r="F2251" t="str" cm="1">
        <f t="array" ref="F2251">IF(E2251=Options!$A$3,"",IF(E2251=Options!$A$4,INDEX(Verband!$E$2:$E$179,MATCH(1,(A2251=Verband!$A$2:$A$179) * (Species!B2251=Verband!$B$2:$B$179) * (Species!C2251=Verband!$C$2:$C$179),0)),IF(E2251=Options!$A$5,INDEX(Assoziation!$F$2:$F$96,MATCH(1,(A2251=Assoziation!$A$2:$A$96) * (Species!B2251=Assoziation!$B$2:$B$96) * (Species!C2251=Assoziation!$C$2:$C$96) * (Species!D2251=Assoziation!$D$2:$D$96),0)),"")))</f>
        <v>Aegopodion + Alliarion</v>
      </c>
      <c r="G2251" t="str" cm="1">
        <f t="array" ref="G2251">IF(E2251=Options!$A$3,INDEX(Klasse!$D$2:$D$42,MATCH(1,(A2251=Klasse!$A$2:$A$42) * (Species!B2251=Klasse!$B$2:$B$42),0)),IF(E2251=Options!$A$4,INDEX(Verband!$F$2:$F$179,MATCH(1,(A2251=Verband!$A$2:$A$179) * (Species!B2251=Verband!$B$2:$B$179) * (Species!C2251=Verband!$C$2:$C$179),0)),IF(E2251=Options!$A$5,INDEX(Assoziation!$G$2:$G$96,MATCH(1,(A2251=Assoziation!$A$2:$A$96) * (Species!B2251=Assoziation!$B$2:$B$96) * (Species!C2251=Assoziation!$C$2:$C$96) * (Species!D2251=Assoziation!$D$2:$D$96),0)),"")))</f>
        <v>Nährstoffreicher Krautsaum</v>
      </c>
      <c r="H2251" s="10" t="s">
        <v>2059</v>
      </c>
      <c r="I2251" s="10">
        <v>0</v>
      </c>
      <c r="J2251" s="10">
        <v>0</v>
      </c>
      <c r="K2251" s="10">
        <v>0</v>
      </c>
      <c r="L2251" t="str">
        <f t="shared" si="189"/>
        <v xml:space="preserve">Corydalis </v>
      </c>
      <c r="M2251" t="str">
        <f t="shared" si="190"/>
        <v xml:space="preserve"> solida</v>
      </c>
      <c r="N2251" t="str">
        <f t="shared" si="191"/>
        <v/>
      </c>
      <c r="O2251" t="str">
        <f t="shared" si="193"/>
        <v>Species</v>
      </c>
      <c r="P2251" t="str">
        <f t="shared" si="192"/>
        <v>(L.) Clairv.</v>
      </c>
      <c r="Q2251" t="str">
        <f>LOOKUP(A2251,Formation!$A$2:$A$10,Formation!$B$2:$B$10)</f>
        <v>Krautsäume, Hochstaudenfluren und Gebüsche</v>
      </c>
      <c r="R2251" t="str" cm="1">
        <f t="array" ref="R2251">INDEX(Klasse!$D$2:$D$42,MATCH(1,(A2251=Klasse!$A$2:$A$42) * (Species!B2251=Klasse!$B$2:$B$42),0))</f>
        <v>Krautsäume</v>
      </c>
    </row>
    <row r="2252" spans="1:18" x14ac:dyDescent="0.3">
      <c r="A2252" s="10">
        <v>5</v>
      </c>
      <c r="B2252" s="10">
        <v>1</v>
      </c>
      <c r="C2252" s="10">
        <v>5</v>
      </c>
      <c r="E2252" t="str">
        <f>IF(C2252="",Options!$A$3,IF(D2252="",Options!$A$4,Options!$A$5))</f>
        <v>Verband</v>
      </c>
      <c r="F2252" t="str" cm="1">
        <f t="array" ref="F2252">IF(E2252=Options!$A$3,"",IF(E2252=Options!$A$4,INDEX(Verband!$E$2:$E$179,MATCH(1,(A2252=Verband!$A$2:$A$179) * (Species!B2252=Verband!$B$2:$B$179) * (Species!C2252=Verband!$C$2:$C$179),0)),IF(E2252=Options!$A$5,INDEX(Assoziation!$F$2:$F$96,MATCH(1,(A2252=Assoziation!$A$2:$A$96) * (Species!B2252=Assoziation!$B$2:$B$96) * (Species!C2252=Assoziation!$C$2:$C$96) * (Species!D2252=Assoziation!$D$2:$D$96),0)),"")))</f>
        <v>Aegopodion + Alliarion</v>
      </c>
      <c r="G2252" t="str" cm="1">
        <f t="array" ref="G2252">IF(E2252=Options!$A$3,INDEX(Klasse!$D$2:$D$42,MATCH(1,(A2252=Klasse!$A$2:$A$42) * (Species!B2252=Klasse!$B$2:$B$42),0)),IF(E2252=Options!$A$4,INDEX(Verband!$F$2:$F$179,MATCH(1,(A2252=Verband!$A$2:$A$179) * (Species!B2252=Verband!$B$2:$B$179) * (Species!C2252=Verband!$C$2:$C$179),0)),IF(E2252=Options!$A$5,INDEX(Assoziation!$G$2:$G$96,MATCH(1,(A2252=Assoziation!$A$2:$A$96) * (Species!B2252=Assoziation!$B$2:$B$96) * (Species!C2252=Assoziation!$C$2:$C$96) * (Species!D2252=Assoziation!$D$2:$D$96),0)),"")))</f>
        <v>Nährstoffreicher Krautsaum</v>
      </c>
      <c r="H2252" s="10" t="s">
        <v>1968</v>
      </c>
      <c r="I2252" s="10">
        <v>0</v>
      </c>
      <c r="J2252" s="10">
        <v>1</v>
      </c>
      <c r="K2252" s="10">
        <v>0</v>
      </c>
      <c r="L2252" t="str">
        <f t="shared" si="189"/>
        <v xml:space="preserve">Cruciata </v>
      </c>
      <c r="M2252" t="str">
        <f t="shared" si="190"/>
        <v xml:space="preserve"> laevipes</v>
      </c>
      <c r="N2252" t="str">
        <f t="shared" si="191"/>
        <v/>
      </c>
      <c r="O2252" t="str">
        <f t="shared" si="193"/>
        <v>Species</v>
      </c>
      <c r="P2252" t="str">
        <f t="shared" si="192"/>
        <v>Opiz</v>
      </c>
      <c r="Q2252" t="str">
        <f>LOOKUP(A2252,Formation!$A$2:$A$10,Formation!$B$2:$B$10)</f>
        <v>Krautsäume, Hochstaudenfluren und Gebüsche</v>
      </c>
      <c r="R2252" t="str" cm="1">
        <f t="array" ref="R2252">INDEX(Klasse!$D$2:$D$42,MATCH(1,(A2252=Klasse!$A$2:$A$42) * (Species!B2252=Klasse!$B$2:$B$42),0))</f>
        <v>Krautsäume</v>
      </c>
    </row>
    <row r="2253" spans="1:18" x14ac:dyDescent="0.3">
      <c r="A2253" s="10">
        <v>5</v>
      </c>
      <c r="B2253" s="10">
        <v>1</v>
      </c>
      <c r="C2253" s="10">
        <v>5</v>
      </c>
      <c r="E2253" t="str">
        <f>IF(C2253="",Options!$A$3,IF(D2253="",Options!$A$4,Options!$A$5))</f>
        <v>Verband</v>
      </c>
      <c r="F2253" t="str" cm="1">
        <f t="array" ref="F2253">IF(E2253=Options!$A$3,"",IF(E2253=Options!$A$4,INDEX(Verband!$E$2:$E$179,MATCH(1,(A2253=Verband!$A$2:$A$179) * (Species!B2253=Verband!$B$2:$B$179) * (Species!C2253=Verband!$C$2:$C$179),0)),IF(E2253=Options!$A$5,INDEX(Assoziation!$F$2:$F$96,MATCH(1,(A2253=Assoziation!$A$2:$A$96) * (Species!B2253=Assoziation!$B$2:$B$96) * (Species!C2253=Assoziation!$C$2:$C$96) * (Species!D2253=Assoziation!$D$2:$D$96),0)),"")))</f>
        <v>Aegopodion + Alliarion</v>
      </c>
      <c r="G2253" t="str" cm="1">
        <f t="array" ref="G2253">IF(E2253=Options!$A$3,INDEX(Klasse!$D$2:$D$42,MATCH(1,(A2253=Klasse!$A$2:$A$42) * (Species!B2253=Klasse!$B$2:$B$42),0)),IF(E2253=Options!$A$4,INDEX(Verband!$F$2:$F$179,MATCH(1,(A2253=Verband!$A$2:$A$179) * (Species!B2253=Verband!$B$2:$B$179) * (Species!C2253=Verband!$C$2:$C$179),0)),IF(E2253=Options!$A$5,INDEX(Assoziation!$G$2:$G$96,MATCH(1,(A2253=Assoziation!$A$2:$A$96) * (Species!B2253=Assoziation!$B$2:$B$96) * (Species!C2253=Assoziation!$C$2:$C$96) * (Species!D2253=Assoziation!$D$2:$D$96),0)),"")))</f>
        <v>Nährstoffreicher Krautsaum</v>
      </c>
      <c r="H2253" s="10" t="s">
        <v>2060</v>
      </c>
      <c r="I2253" s="10">
        <v>0</v>
      </c>
      <c r="J2253" s="10">
        <v>0</v>
      </c>
      <c r="K2253" s="10">
        <v>0</v>
      </c>
      <c r="L2253" t="str">
        <f t="shared" si="189"/>
        <v xml:space="preserve">Dipsacus </v>
      </c>
      <c r="M2253" t="str">
        <f t="shared" si="190"/>
        <v xml:space="preserve"> pilosus</v>
      </c>
      <c r="N2253" t="str">
        <f t="shared" si="191"/>
        <v/>
      </c>
      <c r="O2253" t="str">
        <f t="shared" si="193"/>
        <v>Species</v>
      </c>
      <c r="P2253" t="str">
        <f t="shared" si="192"/>
        <v>L.</v>
      </c>
      <c r="Q2253" t="str">
        <f>LOOKUP(A2253,Formation!$A$2:$A$10,Formation!$B$2:$B$10)</f>
        <v>Krautsäume, Hochstaudenfluren und Gebüsche</v>
      </c>
      <c r="R2253" t="str" cm="1">
        <f t="array" ref="R2253">INDEX(Klasse!$D$2:$D$42,MATCH(1,(A2253=Klasse!$A$2:$A$42) * (Species!B2253=Klasse!$B$2:$B$42),0))</f>
        <v>Krautsäume</v>
      </c>
    </row>
    <row r="2254" spans="1:18" x14ac:dyDescent="0.3">
      <c r="A2254" s="10">
        <v>5</v>
      </c>
      <c r="B2254" s="10">
        <v>1</v>
      </c>
      <c r="C2254" s="10">
        <v>5</v>
      </c>
      <c r="E2254" t="str">
        <f>IF(C2254="",Options!$A$3,IF(D2254="",Options!$A$4,Options!$A$5))</f>
        <v>Verband</v>
      </c>
      <c r="F2254" t="str" cm="1">
        <f t="array" ref="F2254">IF(E2254=Options!$A$3,"",IF(E2254=Options!$A$4,INDEX(Verband!$E$2:$E$179,MATCH(1,(A2254=Verband!$A$2:$A$179) * (Species!B2254=Verband!$B$2:$B$179) * (Species!C2254=Verband!$C$2:$C$179),0)),IF(E2254=Options!$A$5,INDEX(Assoziation!$F$2:$F$96,MATCH(1,(A2254=Assoziation!$A$2:$A$96) * (Species!B2254=Assoziation!$B$2:$B$96) * (Species!C2254=Assoziation!$C$2:$C$96) * (Species!D2254=Assoziation!$D$2:$D$96),0)),"")))</f>
        <v>Aegopodion + Alliarion</v>
      </c>
      <c r="G2254" t="str" cm="1">
        <f t="array" ref="G2254">IF(E2254=Options!$A$3,INDEX(Klasse!$D$2:$D$42,MATCH(1,(A2254=Klasse!$A$2:$A$42) * (Species!B2254=Klasse!$B$2:$B$42),0)),IF(E2254=Options!$A$4,INDEX(Verband!$F$2:$F$179,MATCH(1,(A2254=Verband!$A$2:$A$179) * (Species!B2254=Verband!$B$2:$B$179) * (Species!C2254=Verband!$C$2:$C$179),0)),IF(E2254=Options!$A$5,INDEX(Assoziation!$G$2:$G$96,MATCH(1,(A2254=Assoziation!$A$2:$A$96) * (Species!B2254=Assoziation!$B$2:$B$96) * (Species!C2254=Assoziation!$C$2:$C$96) * (Species!D2254=Assoziation!$D$2:$D$96),0)),"")))</f>
        <v>Nährstoffreicher Krautsaum</v>
      </c>
      <c r="H2254" s="10" t="s">
        <v>2061</v>
      </c>
      <c r="I2254" s="10">
        <v>0</v>
      </c>
      <c r="J2254" s="10">
        <v>0</v>
      </c>
      <c r="K2254" s="10">
        <v>0</v>
      </c>
      <c r="L2254" t="str">
        <f t="shared" si="189"/>
        <v xml:space="preserve">Draba </v>
      </c>
      <c r="M2254" t="str">
        <f t="shared" si="190"/>
        <v xml:space="preserve"> muralis</v>
      </c>
      <c r="N2254" t="str">
        <f t="shared" si="191"/>
        <v/>
      </c>
      <c r="O2254" t="str">
        <f t="shared" si="193"/>
        <v>Species</v>
      </c>
      <c r="P2254" t="str">
        <f t="shared" si="192"/>
        <v>L.</v>
      </c>
      <c r="Q2254" t="str">
        <f>LOOKUP(A2254,Formation!$A$2:$A$10,Formation!$B$2:$B$10)</f>
        <v>Krautsäume, Hochstaudenfluren und Gebüsche</v>
      </c>
      <c r="R2254" t="str" cm="1">
        <f t="array" ref="R2254">INDEX(Klasse!$D$2:$D$42,MATCH(1,(A2254=Klasse!$A$2:$A$42) * (Species!B2254=Klasse!$B$2:$B$42),0))</f>
        <v>Krautsäume</v>
      </c>
    </row>
    <row r="2255" spans="1:18" x14ac:dyDescent="0.3">
      <c r="A2255" s="10">
        <v>5</v>
      </c>
      <c r="B2255" s="10">
        <v>1</v>
      </c>
      <c r="C2255" s="10">
        <v>5</v>
      </c>
      <c r="E2255" t="str">
        <f>IF(C2255="",Options!$A$3,IF(D2255="",Options!$A$4,Options!$A$5))</f>
        <v>Verband</v>
      </c>
      <c r="F2255" t="str" cm="1">
        <f t="array" ref="F2255">IF(E2255=Options!$A$3,"",IF(E2255=Options!$A$4,INDEX(Verband!$E$2:$E$179,MATCH(1,(A2255=Verband!$A$2:$A$179) * (Species!B2255=Verband!$B$2:$B$179) * (Species!C2255=Verband!$C$2:$C$179),0)),IF(E2255=Options!$A$5,INDEX(Assoziation!$F$2:$F$96,MATCH(1,(A2255=Assoziation!$A$2:$A$96) * (Species!B2255=Assoziation!$B$2:$B$96) * (Species!C2255=Assoziation!$C$2:$C$96) * (Species!D2255=Assoziation!$D$2:$D$96),0)),"")))</f>
        <v>Aegopodion + Alliarion</v>
      </c>
      <c r="G2255" t="str" cm="1">
        <f t="array" ref="G2255">IF(E2255=Options!$A$3,INDEX(Klasse!$D$2:$D$42,MATCH(1,(A2255=Klasse!$A$2:$A$42) * (Species!B2255=Klasse!$B$2:$B$42),0)),IF(E2255=Options!$A$4,INDEX(Verband!$F$2:$F$179,MATCH(1,(A2255=Verband!$A$2:$A$179) * (Species!B2255=Verband!$B$2:$B$179) * (Species!C2255=Verband!$C$2:$C$179),0)),IF(E2255=Options!$A$5,INDEX(Assoziation!$G$2:$G$96,MATCH(1,(A2255=Assoziation!$A$2:$A$96) * (Species!B2255=Assoziation!$B$2:$B$96) * (Species!C2255=Assoziation!$C$2:$C$96) * (Species!D2255=Assoziation!$D$2:$D$96),0)),"")))</f>
        <v>Nährstoffreicher Krautsaum</v>
      </c>
      <c r="H2255" s="10" t="s">
        <v>2062</v>
      </c>
      <c r="I2255" s="10">
        <v>0</v>
      </c>
      <c r="J2255" s="10">
        <v>0</v>
      </c>
      <c r="K2255" s="10">
        <v>1</v>
      </c>
      <c r="L2255" t="str">
        <f t="shared" si="189"/>
        <v xml:space="preserve">Duchesnea </v>
      </c>
      <c r="M2255" t="str">
        <f t="shared" si="190"/>
        <v xml:space="preserve"> indica</v>
      </c>
      <c r="N2255" t="str">
        <f t="shared" si="191"/>
        <v/>
      </c>
      <c r="O2255" t="str">
        <f t="shared" si="193"/>
        <v>Species</v>
      </c>
      <c r="P2255" t="str">
        <f t="shared" si="192"/>
        <v>(Andrews) Focke</v>
      </c>
      <c r="Q2255" t="str">
        <f>LOOKUP(A2255,Formation!$A$2:$A$10,Formation!$B$2:$B$10)</f>
        <v>Krautsäume, Hochstaudenfluren und Gebüsche</v>
      </c>
      <c r="R2255" t="str" cm="1">
        <f t="array" ref="R2255">INDEX(Klasse!$D$2:$D$42,MATCH(1,(A2255=Klasse!$A$2:$A$42) * (Species!B2255=Klasse!$B$2:$B$42),0))</f>
        <v>Krautsäume</v>
      </c>
    </row>
    <row r="2256" spans="1:18" x14ac:dyDescent="0.3">
      <c r="A2256" s="10">
        <v>5</v>
      </c>
      <c r="B2256" s="10">
        <v>1</v>
      </c>
      <c r="C2256" s="10">
        <v>5</v>
      </c>
      <c r="E2256" t="str">
        <f>IF(C2256="",Options!$A$3,IF(D2256="",Options!$A$4,Options!$A$5))</f>
        <v>Verband</v>
      </c>
      <c r="F2256" t="str" cm="1">
        <f t="array" ref="F2256">IF(E2256=Options!$A$3,"",IF(E2256=Options!$A$4,INDEX(Verband!$E$2:$E$179,MATCH(1,(A2256=Verband!$A$2:$A$179) * (Species!B2256=Verband!$B$2:$B$179) * (Species!C2256=Verband!$C$2:$C$179),0)),IF(E2256=Options!$A$5,INDEX(Assoziation!$F$2:$F$96,MATCH(1,(A2256=Assoziation!$A$2:$A$96) * (Species!B2256=Assoziation!$B$2:$B$96) * (Species!C2256=Assoziation!$C$2:$C$96) * (Species!D2256=Assoziation!$D$2:$D$96),0)),"")))</f>
        <v>Aegopodion + Alliarion</v>
      </c>
      <c r="G2256" t="str" cm="1">
        <f t="array" ref="G2256">IF(E2256=Options!$A$3,INDEX(Klasse!$D$2:$D$42,MATCH(1,(A2256=Klasse!$A$2:$A$42) * (Species!B2256=Klasse!$B$2:$B$42),0)),IF(E2256=Options!$A$4,INDEX(Verband!$F$2:$F$179,MATCH(1,(A2256=Verband!$A$2:$A$179) * (Species!B2256=Verband!$B$2:$B$179) * (Species!C2256=Verband!$C$2:$C$179),0)),IF(E2256=Options!$A$5,INDEX(Assoziation!$G$2:$G$96,MATCH(1,(A2256=Assoziation!$A$2:$A$96) * (Species!B2256=Assoziation!$B$2:$B$96) * (Species!C2256=Assoziation!$C$2:$C$96) * (Species!D2256=Assoziation!$D$2:$D$96),0)),"")))</f>
        <v>Nährstoffreicher Krautsaum</v>
      </c>
      <c r="H2256" s="10" t="s">
        <v>1997</v>
      </c>
      <c r="I2256" s="10">
        <v>0</v>
      </c>
      <c r="J2256" s="10">
        <v>0</v>
      </c>
      <c r="K2256" s="10">
        <v>0</v>
      </c>
      <c r="L2256" t="str">
        <f t="shared" si="189"/>
        <v xml:space="preserve">Elymus </v>
      </c>
      <c r="M2256" t="str">
        <f t="shared" si="190"/>
        <v xml:space="preserve"> caninus</v>
      </c>
      <c r="N2256" t="str">
        <f t="shared" si="191"/>
        <v/>
      </c>
      <c r="O2256" t="str">
        <f t="shared" si="193"/>
        <v>Species</v>
      </c>
      <c r="P2256" t="str">
        <f t="shared" si="192"/>
        <v>(L.) L.</v>
      </c>
      <c r="Q2256" t="str">
        <f>LOOKUP(A2256,Formation!$A$2:$A$10,Formation!$B$2:$B$10)</f>
        <v>Krautsäume, Hochstaudenfluren und Gebüsche</v>
      </c>
      <c r="R2256" t="str" cm="1">
        <f t="array" ref="R2256">INDEX(Klasse!$D$2:$D$42,MATCH(1,(A2256=Klasse!$A$2:$A$42) * (Species!B2256=Klasse!$B$2:$B$42),0))</f>
        <v>Krautsäume</v>
      </c>
    </row>
    <row r="2257" spans="1:18" x14ac:dyDescent="0.3">
      <c r="A2257" s="10">
        <v>5</v>
      </c>
      <c r="B2257" s="10">
        <v>1</v>
      </c>
      <c r="C2257" s="10">
        <v>5</v>
      </c>
      <c r="E2257" t="str">
        <f>IF(C2257="",Options!$A$3,IF(D2257="",Options!$A$4,Options!$A$5))</f>
        <v>Verband</v>
      </c>
      <c r="F2257" t="str" cm="1">
        <f t="array" ref="F2257">IF(E2257=Options!$A$3,"",IF(E2257=Options!$A$4,INDEX(Verband!$E$2:$E$179,MATCH(1,(A2257=Verband!$A$2:$A$179) * (Species!B2257=Verband!$B$2:$B$179) * (Species!C2257=Verband!$C$2:$C$179),0)),IF(E2257=Options!$A$5,INDEX(Assoziation!$F$2:$F$96,MATCH(1,(A2257=Assoziation!$A$2:$A$96) * (Species!B2257=Assoziation!$B$2:$B$96) * (Species!C2257=Assoziation!$C$2:$C$96) * (Species!D2257=Assoziation!$D$2:$D$96),0)),"")))</f>
        <v>Aegopodion + Alliarion</v>
      </c>
      <c r="G2257" t="str" cm="1">
        <f t="array" ref="G2257">IF(E2257=Options!$A$3,INDEX(Klasse!$D$2:$D$42,MATCH(1,(A2257=Klasse!$A$2:$A$42) * (Species!B2257=Klasse!$B$2:$B$42),0)),IF(E2257=Options!$A$4,INDEX(Verband!$F$2:$F$179,MATCH(1,(A2257=Verband!$A$2:$A$179) * (Species!B2257=Verband!$B$2:$B$179) * (Species!C2257=Verband!$C$2:$C$179),0)),IF(E2257=Options!$A$5,INDEX(Assoziation!$G$2:$G$96,MATCH(1,(A2257=Assoziation!$A$2:$A$96) * (Species!B2257=Assoziation!$B$2:$B$96) * (Species!C2257=Assoziation!$C$2:$C$96) * (Species!D2257=Assoziation!$D$2:$D$96),0)),"")))</f>
        <v>Nährstoffreicher Krautsaum</v>
      </c>
      <c r="H2257" s="10" t="s">
        <v>667</v>
      </c>
      <c r="I2257" s="10">
        <v>0</v>
      </c>
      <c r="J2257" s="10">
        <v>0</v>
      </c>
      <c r="K2257" s="10">
        <v>1</v>
      </c>
      <c r="L2257" t="str">
        <f t="shared" si="189"/>
        <v xml:space="preserve">Epilobium </v>
      </c>
      <c r="M2257" t="str">
        <f t="shared" si="190"/>
        <v xml:space="preserve"> ciliatum</v>
      </c>
      <c r="N2257" t="str">
        <f t="shared" si="191"/>
        <v/>
      </c>
      <c r="O2257" t="str">
        <f t="shared" si="193"/>
        <v>Species</v>
      </c>
      <c r="P2257" t="str">
        <f t="shared" si="192"/>
        <v>Raf.</v>
      </c>
      <c r="Q2257" t="str">
        <f>LOOKUP(A2257,Formation!$A$2:$A$10,Formation!$B$2:$B$10)</f>
        <v>Krautsäume, Hochstaudenfluren und Gebüsche</v>
      </c>
      <c r="R2257" t="str" cm="1">
        <f t="array" ref="R2257">INDEX(Klasse!$D$2:$D$42,MATCH(1,(A2257=Klasse!$A$2:$A$42) * (Species!B2257=Klasse!$B$2:$B$42),0))</f>
        <v>Krautsäume</v>
      </c>
    </row>
    <row r="2258" spans="1:18" x14ac:dyDescent="0.3">
      <c r="A2258" s="10">
        <v>5</v>
      </c>
      <c r="B2258" s="10">
        <v>1</v>
      </c>
      <c r="C2258" s="10">
        <v>5</v>
      </c>
      <c r="E2258" t="str">
        <f>IF(C2258="",Options!$A$3,IF(D2258="",Options!$A$4,Options!$A$5))</f>
        <v>Verband</v>
      </c>
      <c r="F2258" t="str" cm="1">
        <f t="array" ref="F2258">IF(E2258=Options!$A$3,"",IF(E2258=Options!$A$4,INDEX(Verband!$E$2:$E$179,MATCH(1,(A2258=Verband!$A$2:$A$179) * (Species!B2258=Verband!$B$2:$B$179) * (Species!C2258=Verband!$C$2:$C$179),0)),IF(E2258=Options!$A$5,INDEX(Assoziation!$F$2:$F$96,MATCH(1,(A2258=Assoziation!$A$2:$A$96) * (Species!B2258=Assoziation!$B$2:$B$96) * (Species!C2258=Assoziation!$C$2:$C$96) * (Species!D2258=Assoziation!$D$2:$D$96),0)),"")))</f>
        <v>Aegopodion + Alliarion</v>
      </c>
      <c r="G2258" t="str" cm="1">
        <f t="array" ref="G2258">IF(E2258=Options!$A$3,INDEX(Klasse!$D$2:$D$42,MATCH(1,(A2258=Klasse!$A$2:$A$42) * (Species!B2258=Klasse!$B$2:$B$42),0)),IF(E2258=Options!$A$4,INDEX(Verband!$F$2:$F$179,MATCH(1,(A2258=Verband!$A$2:$A$179) * (Species!B2258=Verband!$B$2:$B$179) * (Species!C2258=Verband!$C$2:$C$179),0)),IF(E2258=Options!$A$5,INDEX(Assoziation!$G$2:$G$96,MATCH(1,(A2258=Assoziation!$A$2:$A$96) * (Species!B2258=Assoziation!$B$2:$B$96) * (Species!C2258=Assoziation!$C$2:$C$96) * (Species!D2258=Assoziation!$D$2:$D$96),0)),"")))</f>
        <v>Nährstoffreicher Krautsaum</v>
      </c>
      <c r="H2258" s="10" t="s">
        <v>2063</v>
      </c>
      <c r="I2258" s="10">
        <v>0</v>
      </c>
      <c r="J2258" s="10">
        <v>0</v>
      </c>
      <c r="K2258" s="10">
        <v>0</v>
      </c>
      <c r="L2258" t="str">
        <f t="shared" si="189"/>
        <v xml:space="preserve">Euphorbia </v>
      </c>
      <c r="M2258" t="str">
        <f t="shared" si="190"/>
        <v xml:space="preserve"> stricta</v>
      </c>
      <c r="N2258" t="str">
        <f t="shared" si="191"/>
        <v/>
      </c>
      <c r="O2258" t="str">
        <f t="shared" si="193"/>
        <v>Species</v>
      </c>
      <c r="P2258" t="str">
        <f t="shared" si="192"/>
        <v>L.</v>
      </c>
      <c r="Q2258" t="str">
        <f>LOOKUP(A2258,Formation!$A$2:$A$10,Formation!$B$2:$B$10)</f>
        <v>Krautsäume, Hochstaudenfluren und Gebüsche</v>
      </c>
      <c r="R2258" t="str" cm="1">
        <f t="array" ref="R2258">INDEX(Klasse!$D$2:$D$42,MATCH(1,(A2258=Klasse!$A$2:$A$42) * (Species!B2258=Klasse!$B$2:$B$42),0))</f>
        <v>Krautsäume</v>
      </c>
    </row>
    <row r="2259" spans="1:18" x14ac:dyDescent="0.3">
      <c r="A2259" s="10">
        <v>5</v>
      </c>
      <c r="B2259" s="10">
        <v>1</v>
      </c>
      <c r="C2259" s="10">
        <v>5</v>
      </c>
      <c r="E2259" t="str">
        <f>IF(C2259="",Options!$A$3,IF(D2259="",Options!$A$4,Options!$A$5))</f>
        <v>Verband</v>
      </c>
      <c r="F2259" t="str" cm="1">
        <f t="array" ref="F2259">IF(E2259=Options!$A$3,"",IF(E2259=Options!$A$4,INDEX(Verband!$E$2:$E$179,MATCH(1,(A2259=Verband!$A$2:$A$179) * (Species!B2259=Verband!$B$2:$B$179) * (Species!C2259=Verband!$C$2:$C$179),0)),IF(E2259=Options!$A$5,INDEX(Assoziation!$F$2:$F$96,MATCH(1,(A2259=Assoziation!$A$2:$A$96) * (Species!B2259=Assoziation!$B$2:$B$96) * (Species!C2259=Assoziation!$C$2:$C$96) * (Species!D2259=Assoziation!$D$2:$D$96),0)),"")))</f>
        <v>Aegopodion + Alliarion</v>
      </c>
      <c r="G2259" t="str" cm="1">
        <f t="array" ref="G2259">IF(E2259=Options!$A$3,INDEX(Klasse!$D$2:$D$42,MATCH(1,(A2259=Klasse!$A$2:$A$42) * (Species!B2259=Klasse!$B$2:$B$42),0)),IF(E2259=Options!$A$4,INDEX(Verband!$F$2:$F$179,MATCH(1,(A2259=Verband!$A$2:$A$179) * (Species!B2259=Verband!$B$2:$B$179) * (Species!C2259=Verband!$C$2:$C$179),0)),IF(E2259=Options!$A$5,INDEX(Assoziation!$G$2:$G$96,MATCH(1,(A2259=Assoziation!$A$2:$A$96) * (Species!B2259=Assoziation!$B$2:$B$96) * (Species!C2259=Assoziation!$C$2:$C$96) * (Species!D2259=Assoziation!$D$2:$D$96),0)),"")))</f>
        <v>Nährstoffreicher Krautsaum</v>
      </c>
      <c r="H2259" s="10" t="s">
        <v>2064</v>
      </c>
      <c r="I2259" s="10">
        <v>0</v>
      </c>
      <c r="J2259" s="10">
        <v>0</v>
      </c>
      <c r="K2259" s="10">
        <v>0</v>
      </c>
      <c r="L2259" t="str">
        <f t="shared" si="189"/>
        <v xml:space="preserve">Fumaria </v>
      </c>
      <c r="M2259" t="str">
        <f t="shared" si="190"/>
        <v xml:space="preserve"> capreolata</v>
      </c>
      <c r="N2259" t="str">
        <f t="shared" si="191"/>
        <v/>
      </c>
      <c r="O2259" t="str">
        <f t="shared" si="193"/>
        <v>Species</v>
      </c>
      <c r="P2259" t="str">
        <f t="shared" si="192"/>
        <v>L.</v>
      </c>
      <c r="Q2259" t="str">
        <f>LOOKUP(A2259,Formation!$A$2:$A$10,Formation!$B$2:$B$10)</f>
        <v>Krautsäume, Hochstaudenfluren und Gebüsche</v>
      </c>
      <c r="R2259" t="str" cm="1">
        <f t="array" ref="R2259">INDEX(Klasse!$D$2:$D$42,MATCH(1,(A2259=Klasse!$A$2:$A$42) * (Species!B2259=Klasse!$B$2:$B$42),0))</f>
        <v>Krautsäume</v>
      </c>
    </row>
    <row r="2260" spans="1:18" x14ac:dyDescent="0.3">
      <c r="A2260" s="10">
        <v>5</v>
      </c>
      <c r="B2260" s="10">
        <v>1</v>
      </c>
      <c r="C2260" s="10">
        <v>5</v>
      </c>
      <c r="E2260" t="str">
        <f>IF(C2260="",Options!$A$3,IF(D2260="",Options!$A$4,Options!$A$5))</f>
        <v>Verband</v>
      </c>
      <c r="F2260" t="str" cm="1">
        <f t="array" ref="F2260">IF(E2260=Options!$A$3,"",IF(E2260=Options!$A$4,INDEX(Verband!$E$2:$E$179,MATCH(1,(A2260=Verband!$A$2:$A$179) * (Species!B2260=Verband!$B$2:$B$179) * (Species!C2260=Verband!$C$2:$C$179),0)),IF(E2260=Options!$A$5,INDEX(Assoziation!$F$2:$F$96,MATCH(1,(A2260=Assoziation!$A$2:$A$96) * (Species!B2260=Assoziation!$B$2:$B$96) * (Species!C2260=Assoziation!$C$2:$C$96) * (Species!D2260=Assoziation!$D$2:$D$96),0)),"")))</f>
        <v>Aegopodion + Alliarion</v>
      </c>
      <c r="G2260" t="str" cm="1">
        <f t="array" ref="G2260">IF(E2260=Options!$A$3,INDEX(Klasse!$D$2:$D$42,MATCH(1,(A2260=Klasse!$A$2:$A$42) * (Species!B2260=Klasse!$B$2:$B$42),0)),IF(E2260=Options!$A$4,INDEX(Verband!$F$2:$F$179,MATCH(1,(A2260=Verband!$A$2:$A$179) * (Species!B2260=Verband!$B$2:$B$179) * (Species!C2260=Verband!$C$2:$C$179),0)),IF(E2260=Options!$A$5,INDEX(Assoziation!$G$2:$G$96,MATCH(1,(A2260=Assoziation!$A$2:$A$96) * (Species!B2260=Assoziation!$B$2:$B$96) * (Species!C2260=Assoziation!$C$2:$C$96) * (Species!D2260=Assoziation!$D$2:$D$96),0)),"")))</f>
        <v>Nährstoffreicher Krautsaum</v>
      </c>
      <c r="H2260" s="10" t="s">
        <v>2065</v>
      </c>
      <c r="I2260" s="10">
        <v>0</v>
      </c>
      <c r="J2260" s="10">
        <v>0</v>
      </c>
      <c r="K2260" s="10">
        <v>0</v>
      </c>
      <c r="L2260" t="str">
        <f t="shared" si="189"/>
        <v xml:space="preserve">Gagea </v>
      </c>
      <c r="M2260" t="str">
        <f t="shared" si="190"/>
        <v xml:space="preserve"> minima</v>
      </c>
      <c r="N2260" t="str">
        <f t="shared" si="191"/>
        <v/>
      </c>
      <c r="O2260" t="str">
        <f t="shared" si="193"/>
        <v>Species</v>
      </c>
      <c r="P2260" t="str">
        <f t="shared" si="192"/>
        <v>(L.) Ker Gawl.</v>
      </c>
      <c r="Q2260" t="str">
        <f>LOOKUP(A2260,Formation!$A$2:$A$10,Formation!$B$2:$B$10)</f>
        <v>Krautsäume, Hochstaudenfluren und Gebüsche</v>
      </c>
      <c r="R2260" t="str" cm="1">
        <f t="array" ref="R2260">INDEX(Klasse!$D$2:$D$42,MATCH(1,(A2260=Klasse!$A$2:$A$42) * (Species!B2260=Klasse!$B$2:$B$42),0))</f>
        <v>Krautsäume</v>
      </c>
    </row>
    <row r="2261" spans="1:18" x14ac:dyDescent="0.3">
      <c r="A2261" s="10">
        <v>5</v>
      </c>
      <c r="B2261" s="10">
        <v>1</v>
      </c>
      <c r="C2261" s="10">
        <v>5</v>
      </c>
      <c r="E2261" t="str">
        <f>IF(C2261="",Options!$A$3,IF(D2261="",Options!$A$4,Options!$A$5))</f>
        <v>Verband</v>
      </c>
      <c r="F2261" t="str" cm="1">
        <f t="array" ref="F2261">IF(E2261=Options!$A$3,"",IF(E2261=Options!$A$4,INDEX(Verband!$E$2:$E$179,MATCH(1,(A2261=Verband!$A$2:$A$179) * (Species!B2261=Verband!$B$2:$B$179) * (Species!C2261=Verband!$C$2:$C$179),0)),IF(E2261=Options!$A$5,INDEX(Assoziation!$F$2:$F$96,MATCH(1,(A2261=Assoziation!$A$2:$A$96) * (Species!B2261=Assoziation!$B$2:$B$96) * (Species!C2261=Assoziation!$C$2:$C$96) * (Species!D2261=Assoziation!$D$2:$D$96),0)),"")))</f>
        <v>Aegopodion + Alliarion</v>
      </c>
      <c r="G2261" t="str" cm="1">
        <f t="array" ref="G2261">IF(E2261=Options!$A$3,INDEX(Klasse!$D$2:$D$42,MATCH(1,(A2261=Klasse!$A$2:$A$42) * (Species!B2261=Klasse!$B$2:$B$42),0)),IF(E2261=Options!$A$4,INDEX(Verband!$F$2:$F$179,MATCH(1,(A2261=Verband!$A$2:$A$179) * (Species!B2261=Verband!$B$2:$B$179) * (Species!C2261=Verband!$C$2:$C$179),0)),IF(E2261=Options!$A$5,INDEX(Assoziation!$G$2:$G$96,MATCH(1,(A2261=Assoziation!$A$2:$A$96) * (Species!B2261=Assoziation!$B$2:$B$96) * (Species!C2261=Assoziation!$C$2:$C$96) * (Species!D2261=Assoziation!$D$2:$D$96),0)),"")))</f>
        <v>Nährstoffreicher Krautsaum</v>
      </c>
      <c r="H2261" s="10" t="s">
        <v>2066</v>
      </c>
      <c r="I2261" s="10">
        <v>0</v>
      </c>
      <c r="J2261" s="10">
        <v>0</v>
      </c>
      <c r="K2261" s="10">
        <v>0</v>
      </c>
      <c r="L2261" t="str">
        <f t="shared" si="189"/>
        <v xml:space="preserve">Galeopsis </v>
      </c>
      <c r="M2261" t="str">
        <f t="shared" si="190"/>
        <v xml:space="preserve"> bifida</v>
      </c>
      <c r="N2261" t="str">
        <f t="shared" si="191"/>
        <v/>
      </c>
      <c r="O2261" t="str">
        <f t="shared" si="193"/>
        <v>Species</v>
      </c>
      <c r="P2261" t="str">
        <f t="shared" si="192"/>
        <v>Boenn.</v>
      </c>
      <c r="Q2261" t="str">
        <f>LOOKUP(A2261,Formation!$A$2:$A$10,Formation!$B$2:$B$10)</f>
        <v>Krautsäume, Hochstaudenfluren und Gebüsche</v>
      </c>
      <c r="R2261" t="str" cm="1">
        <f t="array" ref="R2261">INDEX(Klasse!$D$2:$D$42,MATCH(1,(A2261=Klasse!$A$2:$A$42) * (Species!B2261=Klasse!$B$2:$B$42),0))</f>
        <v>Krautsäume</v>
      </c>
    </row>
    <row r="2262" spans="1:18" x14ac:dyDescent="0.3">
      <c r="A2262" s="10">
        <v>5</v>
      </c>
      <c r="B2262" s="10">
        <v>1</v>
      </c>
      <c r="C2262" s="10">
        <v>5</v>
      </c>
      <c r="E2262" t="str">
        <f>IF(C2262="",Options!$A$3,IF(D2262="",Options!$A$4,Options!$A$5))</f>
        <v>Verband</v>
      </c>
      <c r="F2262" t="str" cm="1">
        <f t="array" ref="F2262">IF(E2262=Options!$A$3,"",IF(E2262=Options!$A$4,INDEX(Verband!$E$2:$E$179,MATCH(1,(A2262=Verband!$A$2:$A$179) * (Species!B2262=Verband!$B$2:$B$179) * (Species!C2262=Verband!$C$2:$C$179),0)),IF(E2262=Options!$A$5,INDEX(Assoziation!$F$2:$F$96,MATCH(1,(A2262=Assoziation!$A$2:$A$96) * (Species!B2262=Assoziation!$B$2:$B$96) * (Species!C2262=Assoziation!$C$2:$C$96) * (Species!D2262=Assoziation!$D$2:$D$96),0)),"")))</f>
        <v>Aegopodion + Alliarion</v>
      </c>
      <c r="G2262" t="str" cm="1">
        <f t="array" ref="G2262">IF(E2262=Options!$A$3,INDEX(Klasse!$D$2:$D$42,MATCH(1,(A2262=Klasse!$A$2:$A$42) * (Species!B2262=Klasse!$B$2:$B$42),0)),IF(E2262=Options!$A$4,INDEX(Verband!$F$2:$F$179,MATCH(1,(A2262=Verband!$A$2:$A$179) * (Species!B2262=Verband!$B$2:$B$179) * (Species!C2262=Verband!$C$2:$C$179),0)),IF(E2262=Options!$A$5,INDEX(Assoziation!$G$2:$G$96,MATCH(1,(A2262=Assoziation!$A$2:$A$96) * (Species!B2262=Assoziation!$B$2:$B$96) * (Species!C2262=Assoziation!$C$2:$C$96) * (Species!D2262=Assoziation!$D$2:$D$96),0)),"")))</f>
        <v>Nährstoffreicher Krautsaum</v>
      </c>
      <c r="H2262" s="10" t="s">
        <v>1877</v>
      </c>
      <c r="I2262" s="10">
        <v>0</v>
      </c>
      <c r="J2262" s="10">
        <v>1</v>
      </c>
      <c r="K2262" s="10">
        <v>0</v>
      </c>
      <c r="L2262" t="str">
        <f t="shared" si="189"/>
        <v xml:space="preserve">Galium </v>
      </c>
      <c r="M2262" t="str">
        <f t="shared" si="190"/>
        <v xml:space="preserve"> aparine</v>
      </c>
      <c r="N2262" t="str">
        <f t="shared" si="191"/>
        <v/>
      </c>
      <c r="O2262" t="str">
        <f t="shared" si="193"/>
        <v>Species</v>
      </c>
      <c r="P2262" t="str">
        <f t="shared" si="192"/>
        <v>L.</v>
      </c>
      <c r="Q2262" t="str">
        <f>LOOKUP(A2262,Formation!$A$2:$A$10,Formation!$B$2:$B$10)</f>
        <v>Krautsäume, Hochstaudenfluren und Gebüsche</v>
      </c>
      <c r="R2262" t="str" cm="1">
        <f t="array" ref="R2262">INDEX(Klasse!$D$2:$D$42,MATCH(1,(A2262=Klasse!$A$2:$A$42) * (Species!B2262=Klasse!$B$2:$B$42),0))</f>
        <v>Krautsäume</v>
      </c>
    </row>
    <row r="2263" spans="1:18" x14ac:dyDescent="0.3">
      <c r="A2263" s="10">
        <v>5</v>
      </c>
      <c r="B2263" s="10">
        <v>1</v>
      </c>
      <c r="C2263" s="10">
        <v>5</v>
      </c>
      <c r="E2263" t="str">
        <f>IF(C2263="",Options!$A$3,IF(D2263="",Options!$A$4,Options!$A$5))</f>
        <v>Verband</v>
      </c>
      <c r="F2263" t="str" cm="1">
        <f t="array" ref="F2263">IF(E2263=Options!$A$3,"",IF(E2263=Options!$A$4,INDEX(Verband!$E$2:$E$179,MATCH(1,(A2263=Verband!$A$2:$A$179) * (Species!B2263=Verband!$B$2:$B$179) * (Species!C2263=Verband!$C$2:$C$179),0)),IF(E2263=Options!$A$5,INDEX(Assoziation!$F$2:$F$96,MATCH(1,(A2263=Assoziation!$A$2:$A$96) * (Species!B2263=Assoziation!$B$2:$B$96) * (Species!C2263=Assoziation!$C$2:$C$96) * (Species!D2263=Assoziation!$D$2:$D$96),0)),"")))</f>
        <v>Aegopodion + Alliarion</v>
      </c>
      <c r="G2263" t="str" cm="1">
        <f t="array" ref="G2263">IF(E2263=Options!$A$3,INDEX(Klasse!$D$2:$D$42,MATCH(1,(A2263=Klasse!$A$2:$A$42) * (Species!B2263=Klasse!$B$2:$B$42),0)),IF(E2263=Options!$A$4,INDEX(Verband!$F$2:$F$179,MATCH(1,(A2263=Verband!$A$2:$A$179) * (Species!B2263=Verband!$B$2:$B$179) * (Species!C2263=Verband!$C$2:$C$179),0)),IF(E2263=Options!$A$5,INDEX(Assoziation!$G$2:$G$96,MATCH(1,(A2263=Assoziation!$A$2:$A$96) * (Species!B2263=Assoziation!$B$2:$B$96) * (Species!C2263=Assoziation!$C$2:$C$96) * (Species!D2263=Assoziation!$D$2:$D$96),0)),"")))</f>
        <v>Nährstoffreicher Krautsaum</v>
      </c>
      <c r="H2263" s="10" t="s">
        <v>2067</v>
      </c>
      <c r="I2263" s="10">
        <v>0</v>
      </c>
      <c r="J2263" s="10">
        <v>0</v>
      </c>
      <c r="K2263" s="10">
        <v>0</v>
      </c>
      <c r="L2263" t="str">
        <f t="shared" si="189"/>
        <v xml:space="preserve">Geranium </v>
      </c>
      <c r="M2263" t="str">
        <f t="shared" si="190"/>
        <v xml:space="preserve"> pyrenaicum</v>
      </c>
      <c r="N2263" t="str">
        <f t="shared" si="191"/>
        <v/>
      </c>
      <c r="O2263" t="str">
        <f t="shared" si="193"/>
        <v>Species</v>
      </c>
      <c r="P2263" t="str">
        <f t="shared" si="192"/>
        <v>Burm. f.</v>
      </c>
      <c r="Q2263" t="str">
        <f>LOOKUP(A2263,Formation!$A$2:$A$10,Formation!$B$2:$B$10)</f>
        <v>Krautsäume, Hochstaudenfluren und Gebüsche</v>
      </c>
      <c r="R2263" t="str" cm="1">
        <f t="array" ref="R2263">INDEX(Klasse!$D$2:$D$42,MATCH(1,(A2263=Klasse!$A$2:$A$42) * (Species!B2263=Klasse!$B$2:$B$42),0))</f>
        <v>Krautsäume</v>
      </c>
    </row>
    <row r="2264" spans="1:18" x14ac:dyDescent="0.3">
      <c r="A2264" s="10">
        <v>5</v>
      </c>
      <c r="B2264" s="10">
        <v>1</v>
      </c>
      <c r="C2264" s="10">
        <v>5</v>
      </c>
      <c r="E2264" t="str">
        <f>IF(C2264="",Options!$A$3,IF(D2264="",Options!$A$4,Options!$A$5))</f>
        <v>Verband</v>
      </c>
      <c r="F2264" t="str" cm="1">
        <f t="array" ref="F2264">IF(E2264=Options!$A$3,"",IF(E2264=Options!$A$4,INDEX(Verband!$E$2:$E$179,MATCH(1,(A2264=Verband!$A$2:$A$179) * (Species!B2264=Verband!$B$2:$B$179) * (Species!C2264=Verband!$C$2:$C$179),0)),IF(E2264=Options!$A$5,INDEX(Assoziation!$F$2:$F$96,MATCH(1,(A2264=Assoziation!$A$2:$A$96) * (Species!B2264=Assoziation!$B$2:$B$96) * (Species!C2264=Assoziation!$C$2:$C$96) * (Species!D2264=Assoziation!$D$2:$D$96),0)),"")))</f>
        <v>Aegopodion + Alliarion</v>
      </c>
      <c r="G2264" t="str" cm="1">
        <f t="array" ref="G2264">IF(E2264=Options!$A$3,INDEX(Klasse!$D$2:$D$42,MATCH(1,(A2264=Klasse!$A$2:$A$42) * (Species!B2264=Klasse!$B$2:$B$42),0)),IF(E2264=Options!$A$4,INDEX(Verband!$F$2:$F$179,MATCH(1,(A2264=Verband!$A$2:$A$179) * (Species!B2264=Verband!$B$2:$B$179) * (Species!C2264=Verband!$C$2:$C$179),0)),IF(E2264=Options!$A$5,INDEX(Assoziation!$G$2:$G$96,MATCH(1,(A2264=Assoziation!$A$2:$A$96) * (Species!B2264=Assoziation!$B$2:$B$96) * (Species!C2264=Assoziation!$C$2:$C$96) * (Species!D2264=Assoziation!$D$2:$D$96),0)),"")))</f>
        <v>Nährstoffreicher Krautsaum</v>
      </c>
      <c r="H2264" s="10" t="s">
        <v>2068</v>
      </c>
      <c r="I2264" s="10">
        <v>0</v>
      </c>
      <c r="J2264" s="10">
        <v>0</v>
      </c>
      <c r="K2264" s="10">
        <v>0</v>
      </c>
      <c r="L2264" t="str">
        <f t="shared" si="189"/>
        <v xml:space="preserve">Geranium </v>
      </c>
      <c r="M2264" t="str">
        <f t="shared" si="190"/>
        <v xml:space="preserve"> robertianum</v>
      </c>
      <c r="N2264" t="str">
        <f t="shared" si="191"/>
        <v>robertianum</v>
      </c>
      <c r="O2264" t="str">
        <f t="shared" si="193"/>
        <v>Subspecies</v>
      </c>
      <c r="P2264" t="str">
        <f t="shared" si="192"/>
        <v/>
      </c>
      <c r="Q2264" t="str">
        <f>LOOKUP(A2264,Formation!$A$2:$A$10,Formation!$B$2:$B$10)</f>
        <v>Krautsäume, Hochstaudenfluren und Gebüsche</v>
      </c>
      <c r="R2264" t="str" cm="1">
        <f t="array" ref="R2264">INDEX(Klasse!$D$2:$D$42,MATCH(1,(A2264=Klasse!$A$2:$A$42) * (Species!B2264=Klasse!$B$2:$B$42),0))</f>
        <v>Krautsäume</v>
      </c>
    </row>
    <row r="2265" spans="1:18" x14ac:dyDescent="0.3">
      <c r="A2265" s="10">
        <v>5</v>
      </c>
      <c r="B2265" s="10">
        <v>1</v>
      </c>
      <c r="C2265" s="10">
        <v>5</v>
      </c>
      <c r="E2265" t="str">
        <f>IF(C2265="",Options!$A$3,IF(D2265="",Options!$A$4,Options!$A$5))</f>
        <v>Verband</v>
      </c>
      <c r="F2265" t="str" cm="1">
        <f t="array" ref="F2265">IF(E2265=Options!$A$3,"",IF(E2265=Options!$A$4,INDEX(Verband!$E$2:$E$179,MATCH(1,(A2265=Verband!$A$2:$A$179) * (Species!B2265=Verband!$B$2:$B$179) * (Species!C2265=Verband!$C$2:$C$179),0)),IF(E2265=Options!$A$5,INDEX(Assoziation!$F$2:$F$96,MATCH(1,(A2265=Assoziation!$A$2:$A$96) * (Species!B2265=Assoziation!$B$2:$B$96) * (Species!C2265=Assoziation!$C$2:$C$96) * (Species!D2265=Assoziation!$D$2:$D$96),0)),"")))</f>
        <v>Aegopodion + Alliarion</v>
      </c>
      <c r="G2265" t="str" cm="1">
        <f t="array" ref="G2265">IF(E2265=Options!$A$3,INDEX(Klasse!$D$2:$D$42,MATCH(1,(A2265=Klasse!$A$2:$A$42) * (Species!B2265=Klasse!$B$2:$B$42),0)),IF(E2265=Options!$A$4,INDEX(Verband!$F$2:$F$179,MATCH(1,(A2265=Verband!$A$2:$A$179) * (Species!B2265=Verband!$B$2:$B$179) * (Species!C2265=Verband!$C$2:$C$179),0)),IF(E2265=Options!$A$5,INDEX(Assoziation!$G$2:$G$96,MATCH(1,(A2265=Assoziation!$A$2:$A$96) * (Species!B2265=Assoziation!$B$2:$B$96) * (Species!C2265=Assoziation!$C$2:$C$96) * (Species!D2265=Assoziation!$D$2:$D$96),0)),"")))</f>
        <v>Nährstoffreicher Krautsaum</v>
      </c>
      <c r="H2265" s="10" t="s">
        <v>1878</v>
      </c>
      <c r="I2265" s="10">
        <v>0</v>
      </c>
      <c r="J2265" s="10">
        <v>1</v>
      </c>
      <c r="K2265" s="10">
        <v>0</v>
      </c>
      <c r="L2265" t="str">
        <f t="shared" si="189"/>
        <v xml:space="preserve">Geum </v>
      </c>
      <c r="M2265" t="str">
        <f t="shared" si="190"/>
        <v xml:space="preserve"> urbanum</v>
      </c>
      <c r="N2265" t="str">
        <f t="shared" si="191"/>
        <v/>
      </c>
      <c r="O2265" t="str">
        <f t="shared" si="193"/>
        <v>Species</v>
      </c>
      <c r="P2265" t="str">
        <f t="shared" si="192"/>
        <v>L.</v>
      </c>
      <c r="Q2265" t="str">
        <f>LOOKUP(A2265,Formation!$A$2:$A$10,Formation!$B$2:$B$10)</f>
        <v>Krautsäume, Hochstaudenfluren und Gebüsche</v>
      </c>
      <c r="R2265" t="str" cm="1">
        <f t="array" ref="R2265">INDEX(Klasse!$D$2:$D$42,MATCH(1,(A2265=Klasse!$A$2:$A$42) * (Species!B2265=Klasse!$B$2:$B$42),0))</f>
        <v>Krautsäume</v>
      </c>
    </row>
    <row r="2266" spans="1:18" x14ac:dyDescent="0.3">
      <c r="A2266" s="10">
        <v>5</v>
      </c>
      <c r="B2266" s="10">
        <v>1</v>
      </c>
      <c r="C2266" s="10">
        <v>5</v>
      </c>
      <c r="E2266" t="str">
        <f>IF(C2266="",Options!$A$3,IF(D2266="",Options!$A$4,Options!$A$5))</f>
        <v>Verband</v>
      </c>
      <c r="F2266" t="str" cm="1">
        <f t="array" ref="F2266">IF(E2266=Options!$A$3,"",IF(E2266=Options!$A$4,INDEX(Verband!$E$2:$E$179,MATCH(1,(A2266=Verband!$A$2:$A$179) * (Species!B2266=Verband!$B$2:$B$179) * (Species!C2266=Verband!$C$2:$C$179),0)),IF(E2266=Options!$A$5,INDEX(Assoziation!$F$2:$F$96,MATCH(1,(A2266=Assoziation!$A$2:$A$96) * (Species!B2266=Assoziation!$B$2:$B$96) * (Species!C2266=Assoziation!$C$2:$C$96) * (Species!D2266=Assoziation!$D$2:$D$96),0)),"")))</f>
        <v>Aegopodion + Alliarion</v>
      </c>
      <c r="G2266" t="str" cm="1">
        <f t="array" ref="G2266">IF(E2266=Options!$A$3,INDEX(Klasse!$D$2:$D$42,MATCH(1,(A2266=Klasse!$A$2:$A$42) * (Species!B2266=Klasse!$B$2:$B$42),0)),IF(E2266=Options!$A$4,INDEX(Verband!$F$2:$F$179,MATCH(1,(A2266=Verband!$A$2:$A$179) * (Species!B2266=Verband!$B$2:$B$179) * (Species!C2266=Verband!$C$2:$C$179),0)),IF(E2266=Options!$A$5,INDEX(Assoziation!$G$2:$G$96,MATCH(1,(A2266=Assoziation!$A$2:$A$96) * (Species!B2266=Assoziation!$B$2:$B$96) * (Species!C2266=Assoziation!$C$2:$C$96) * (Species!D2266=Assoziation!$D$2:$D$96),0)),"")))</f>
        <v>Nährstoffreicher Krautsaum</v>
      </c>
      <c r="H2266" s="10" t="s">
        <v>1879</v>
      </c>
      <c r="I2266" s="10">
        <v>0</v>
      </c>
      <c r="J2266" s="10">
        <v>1</v>
      </c>
      <c r="K2266" s="10">
        <v>0</v>
      </c>
      <c r="L2266" t="str">
        <f t="shared" si="189"/>
        <v xml:space="preserve">Glechoma </v>
      </c>
      <c r="M2266" t="str">
        <f t="shared" si="190"/>
        <v xml:space="preserve"> hederacea</v>
      </c>
      <c r="N2266" t="str">
        <f t="shared" si="191"/>
        <v>hederacea</v>
      </c>
      <c r="O2266" t="str">
        <f t="shared" si="193"/>
        <v>Subspecies</v>
      </c>
      <c r="P2266" t="str">
        <f t="shared" si="192"/>
        <v/>
      </c>
      <c r="Q2266" t="str">
        <f>LOOKUP(A2266,Formation!$A$2:$A$10,Formation!$B$2:$B$10)</f>
        <v>Krautsäume, Hochstaudenfluren und Gebüsche</v>
      </c>
      <c r="R2266" t="str" cm="1">
        <f t="array" ref="R2266">INDEX(Klasse!$D$2:$D$42,MATCH(1,(A2266=Klasse!$A$2:$A$42) * (Species!B2266=Klasse!$B$2:$B$42),0))</f>
        <v>Krautsäume</v>
      </c>
    </row>
    <row r="2267" spans="1:18" x14ac:dyDescent="0.3">
      <c r="A2267" s="10">
        <v>5</v>
      </c>
      <c r="B2267" s="10">
        <v>1</v>
      </c>
      <c r="C2267" s="10">
        <v>5</v>
      </c>
      <c r="E2267" t="str">
        <f>IF(C2267="",Options!$A$3,IF(D2267="",Options!$A$4,Options!$A$5))</f>
        <v>Verband</v>
      </c>
      <c r="F2267" t="str" cm="1">
        <f t="array" ref="F2267">IF(E2267=Options!$A$3,"",IF(E2267=Options!$A$4,INDEX(Verband!$E$2:$E$179,MATCH(1,(A2267=Verband!$A$2:$A$179) * (Species!B2267=Verband!$B$2:$B$179) * (Species!C2267=Verband!$C$2:$C$179),0)),IF(E2267=Options!$A$5,INDEX(Assoziation!$F$2:$F$96,MATCH(1,(A2267=Assoziation!$A$2:$A$96) * (Species!B2267=Assoziation!$B$2:$B$96) * (Species!C2267=Assoziation!$C$2:$C$96) * (Species!D2267=Assoziation!$D$2:$D$96),0)),"")))</f>
        <v>Aegopodion + Alliarion</v>
      </c>
      <c r="G2267" t="str" cm="1">
        <f t="array" ref="G2267">IF(E2267=Options!$A$3,INDEX(Klasse!$D$2:$D$42,MATCH(1,(A2267=Klasse!$A$2:$A$42) * (Species!B2267=Klasse!$B$2:$B$42),0)),IF(E2267=Options!$A$4,INDEX(Verband!$F$2:$F$179,MATCH(1,(A2267=Verband!$A$2:$A$179) * (Species!B2267=Verband!$B$2:$B$179) * (Species!C2267=Verband!$C$2:$C$179),0)),IF(E2267=Options!$A$5,INDEX(Assoziation!$G$2:$G$96,MATCH(1,(A2267=Assoziation!$A$2:$A$96) * (Species!B2267=Assoziation!$B$2:$B$96) * (Species!C2267=Assoziation!$C$2:$C$96) * (Species!D2267=Assoziation!$D$2:$D$96),0)),"")))</f>
        <v>Nährstoffreicher Krautsaum</v>
      </c>
      <c r="H2267" s="10" t="s">
        <v>2002</v>
      </c>
      <c r="I2267" s="10">
        <v>0</v>
      </c>
      <c r="J2267" s="10">
        <v>0</v>
      </c>
      <c r="K2267" s="10">
        <v>0</v>
      </c>
      <c r="L2267" t="str">
        <f t="shared" si="189"/>
        <v xml:space="preserve">Hesperis </v>
      </c>
      <c r="M2267" t="str">
        <f t="shared" si="190"/>
        <v xml:space="preserve"> matronalis</v>
      </c>
      <c r="N2267" t="str">
        <f t="shared" si="191"/>
        <v/>
      </c>
      <c r="O2267" t="str">
        <f t="shared" si="193"/>
        <v>Species</v>
      </c>
      <c r="P2267" t="str">
        <f t="shared" si="192"/>
        <v>L.</v>
      </c>
      <c r="Q2267" t="str">
        <f>LOOKUP(A2267,Formation!$A$2:$A$10,Formation!$B$2:$B$10)</f>
        <v>Krautsäume, Hochstaudenfluren und Gebüsche</v>
      </c>
      <c r="R2267" t="str" cm="1">
        <f t="array" ref="R2267">INDEX(Klasse!$D$2:$D$42,MATCH(1,(A2267=Klasse!$A$2:$A$42) * (Species!B2267=Klasse!$B$2:$B$42),0))</f>
        <v>Krautsäume</v>
      </c>
    </row>
    <row r="2268" spans="1:18" x14ac:dyDescent="0.3">
      <c r="A2268" s="10">
        <v>5</v>
      </c>
      <c r="B2268" s="10">
        <v>1</v>
      </c>
      <c r="C2268" s="10">
        <v>5</v>
      </c>
      <c r="E2268" t="str">
        <f>IF(C2268="",Options!$A$3,IF(D2268="",Options!$A$4,Options!$A$5))</f>
        <v>Verband</v>
      </c>
      <c r="F2268" t="str" cm="1">
        <f t="array" ref="F2268">IF(E2268=Options!$A$3,"",IF(E2268=Options!$A$4,INDEX(Verband!$E$2:$E$179,MATCH(1,(A2268=Verband!$A$2:$A$179) * (Species!B2268=Verband!$B$2:$B$179) * (Species!C2268=Verband!$C$2:$C$179),0)),IF(E2268=Options!$A$5,INDEX(Assoziation!$F$2:$F$96,MATCH(1,(A2268=Assoziation!$A$2:$A$96) * (Species!B2268=Assoziation!$B$2:$B$96) * (Species!C2268=Assoziation!$C$2:$C$96) * (Species!D2268=Assoziation!$D$2:$D$96),0)),"")))</f>
        <v>Aegopodion + Alliarion</v>
      </c>
      <c r="G2268" t="str" cm="1">
        <f t="array" ref="G2268">IF(E2268=Options!$A$3,INDEX(Klasse!$D$2:$D$42,MATCH(1,(A2268=Klasse!$A$2:$A$42) * (Species!B2268=Klasse!$B$2:$B$42),0)),IF(E2268=Options!$A$4,INDEX(Verband!$F$2:$F$179,MATCH(1,(A2268=Verband!$A$2:$A$179) * (Species!B2268=Verband!$B$2:$B$179) * (Species!C2268=Verband!$C$2:$C$179),0)),IF(E2268=Options!$A$5,INDEX(Assoziation!$G$2:$G$96,MATCH(1,(A2268=Assoziation!$A$2:$A$96) * (Species!B2268=Assoziation!$B$2:$B$96) * (Species!C2268=Assoziation!$C$2:$C$96) * (Species!D2268=Assoziation!$D$2:$D$96),0)),"")))</f>
        <v>Nährstoffreicher Krautsaum</v>
      </c>
      <c r="H2268" s="10" t="s">
        <v>2069</v>
      </c>
      <c r="I2268" s="10">
        <v>0</v>
      </c>
      <c r="J2268" s="10">
        <v>1</v>
      </c>
      <c r="K2268" s="10">
        <v>1</v>
      </c>
      <c r="L2268" t="str">
        <f t="shared" si="189"/>
        <v xml:space="preserve">Impatiens </v>
      </c>
      <c r="M2268" t="str">
        <f t="shared" si="190"/>
        <v xml:space="preserve"> parviflora</v>
      </c>
      <c r="N2268" t="str">
        <f t="shared" si="191"/>
        <v/>
      </c>
      <c r="O2268" t="str">
        <f t="shared" si="193"/>
        <v>Species</v>
      </c>
      <c r="P2268" t="str">
        <f t="shared" si="192"/>
        <v>DC.</v>
      </c>
      <c r="Q2268" t="str">
        <f>LOOKUP(A2268,Formation!$A$2:$A$10,Formation!$B$2:$B$10)</f>
        <v>Krautsäume, Hochstaudenfluren und Gebüsche</v>
      </c>
      <c r="R2268" t="str" cm="1">
        <f t="array" ref="R2268">INDEX(Klasse!$D$2:$D$42,MATCH(1,(A2268=Klasse!$A$2:$A$42) * (Species!B2268=Klasse!$B$2:$B$42),0))</f>
        <v>Krautsäume</v>
      </c>
    </row>
    <row r="2269" spans="1:18" x14ac:dyDescent="0.3">
      <c r="A2269" s="10">
        <v>5</v>
      </c>
      <c r="B2269" s="10">
        <v>1</v>
      </c>
      <c r="C2269" s="10">
        <v>5</v>
      </c>
      <c r="E2269" t="str">
        <f>IF(C2269="",Options!$A$3,IF(D2269="",Options!$A$4,Options!$A$5))</f>
        <v>Verband</v>
      </c>
      <c r="F2269" t="str" cm="1">
        <f t="array" ref="F2269">IF(E2269=Options!$A$3,"",IF(E2269=Options!$A$4,INDEX(Verband!$E$2:$E$179,MATCH(1,(A2269=Verband!$A$2:$A$179) * (Species!B2269=Verband!$B$2:$B$179) * (Species!C2269=Verband!$C$2:$C$179),0)),IF(E2269=Options!$A$5,INDEX(Assoziation!$F$2:$F$96,MATCH(1,(A2269=Assoziation!$A$2:$A$96) * (Species!B2269=Assoziation!$B$2:$B$96) * (Species!C2269=Assoziation!$C$2:$C$96) * (Species!D2269=Assoziation!$D$2:$D$96),0)),"")))</f>
        <v>Aegopodion + Alliarion</v>
      </c>
      <c r="G2269" t="str" cm="1">
        <f t="array" ref="G2269">IF(E2269=Options!$A$3,INDEX(Klasse!$D$2:$D$42,MATCH(1,(A2269=Klasse!$A$2:$A$42) * (Species!B2269=Klasse!$B$2:$B$42),0)),IF(E2269=Options!$A$4,INDEX(Verband!$F$2:$F$179,MATCH(1,(A2269=Verband!$A$2:$A$179) * (Species!B2269=Verband!$B$2:$B$179) * (Species!C2269=Verband!$C$2:$C$179),0)),IF(E2269=Options!$A$5,INDEX(Assoziation!$G$2:$G$96,MATCH(1,(A2269=Assoziation!$A$2:$A$96) * (Species!B2269=Assoziation!$B$2:$B$96) * (Species!C2269=Assoziation!$C$2:$C$96) * (Species!D2269=Assoziation!$D$2:$D$96),0)),"")))</f>
        <v>Nährstoffreicher Krautsaum</v>
      </c>
      <c r="H2269" s="10" t="s">
        <v>2070</v>
      </c>
      <c r="I2269" s="10">
        <v>0</v>
      </c>
      <c r="J2269" s="10">
        <v>1</v>
      </c>
      <c r="K2269" s="10">
        <v>0</v>
      </c>
      <c r="L2269" t="str">
        <f t="shared" ref="L2269:L2332" si="194">IF(O2269="Genus",H2269,LEFT(H2269,FIND(" ",H2269)))</f>
        <v xml:space="preserve">Lamium </v>
      </c>
      <c r="M2269" t="str">
        <f t="shared" ref="M2269:M2332" si="195">IF(O2269="Genus","",MID(H2269,FIND(" ",H2269),FIND(" ",H2269,FIND(" ",H2269)+1)-FIND(" ",H2269)))</f>
        <v xml:space="preserve"> maculatum</v>
      </c>
      <c r="N2269" t="str">
        <f t="shared" ref="N2269:N2332" si="196">IF(O2269="Subspecies",MID(H2269,FIND("subsp. ",H2269)+7,LEN(H2269)-FIND("subsp. ",H2269)+7),"")</f>
        <v/>
      </c>
      <c r="O2269" t="str">
        <f t="shared" si="193"/>
        <v>Species</v>
      </c>
      <c r="P2269" t="str">
        <f t="shared" ref="P2269:P2332" si="197">IF(O2269="Species",RIGHT(H2269,LEN(H2269)-FIND(" ",H2269,FIND(" ",H2269)+1)),"")</f>
        <v>(L.) L.</v>
      </c>
      <c r="Q2269" t="str">
        <f>LOOKUP(A2269,Formation!$A$2:$A$10,Formation!$B$2:$B$10)</f>
        <v>Krautsäume, Hochstaudenfluren und Gebüsche</v>
      </c>
      <c r="R2269" t="str" cm="1">
        <f t="array" ref="R2269">INDEX(Klasse!$D$2:$D$42,MATCH(1,(A2269=Klasse!$A$2:$A$42) * (Species!B2269=Klasse!$B$2:$B$42),0))</f>
        <v>Krautsäume</v>
      </c>
    </row>
    <row r="2270" spans="1:18" x14ac:dyDescent="0.3">
      <c r="A2270" s="10">
        <v>5</v>
      </c>
      <c r="B2270" s="10">
        <v>1</v>
      </c>
      <c r="C2270" s="10">
        <v>5</v>
      </c>
      <c r="E2270" t="str">
        <f>IF(C2270="",Options!$A$3,IF(D2270="",Options!$A$4,Options!$A$5))</f>
        <v>Verband</v>
      </c>
      <c r="F2270" t="str" cm="1">
        <f t="array" ref="F2270">IF(E2270=Options!$A$3,"",IF(E2270=Options!$A$4,INDEX(Verband!$E$2:$E$179,MATCH(1,(A2270=Verband!$A$2:$A$179) * (Species!B2270=Verband!$B$2:$B$179) * (Species!C2270=Verband!$C$2:$C$179),0)),IF(E2270=Options!$A$5,INDEX(Assoziation!$F$2:$F$96,MATCH(1,(A2270=Assoziation!$A$2:$A$96) * (Species!B2270=Assoziation!$B$2:$B$96) * (Species!C2270=Assoziation!$C$2:$C$96) * (Species!D2270=Assoziation!$D$2:$D$96),0)),"")))</f>
        <v>Aegopodion + Alliarion</v>
      </c>
      <c r="G2270" t="str" cm="1">
        <f t="array" ref="G2270">IF(E2270=Options!$A$3,INDEX(Klasse!$D$2:$D$42,MATCH(1,(A2270=Klasse!$A$2:$A$42) * (Species!B2270=Klasse!$B$2:$B$42),0)),IF(E2270=Options!$A$4,INDEX(Verband!$F$2:$F$179,MATCH(1,(A2270=Verband!$A$2:$A$179) * (Species!B2270=Verband!$B$2:$B$179) * (Species!C2270=Verband!$C$2:$C$179),0)),IF(E2270=Options!$A$5,INDEX(Assoziation!$G$2:$G$96,MATCH(1,(A2270=Assoziation!$A$2:$A$96) * (Species!B2270=Assoziation!$B$2:$B$96) * (Species!C2270=Assoziation!$C$2:$C$96) * (Species!D2270=Assoziation!$D$2:$D$96),0)),"")))</f>
        <v>Nährstoffreicher Krautsaum</v>
      </c>
      <c r="H2270" s="10" t="s">
        <v>1881</v>
      </c>
      <c r="I2270" s="10">
        <v>0</v>
      </c>
      <c r="J2270" s="10">
        <v>0</v>
      </c>
      <c r="K2270" s="10">
        <v>0</v>
      </c>
      <c r="L2270" t="str">
        <f t="shared" si="194"/>
        <v xml:space="preserve">Lapsana </v>
      </c>
      <c r="M2270" t="str">
        <f t="shared" si="195"/>
        <v xml:space="preserve"> communis</v>
      </c>
      <c r="N2270" t="str">
        <f t="shared" si="196"/>
        <v/>
      </c>
      <c r="O2270" t="str">
        <f t="shared" si="193"/>
        <v>Species</v>
      </c>
      <c r="P2270" t="str">
        <f t="shared" si="197"/>
        <v>L.</v>
      </c>
      <c r="Q2270" t="str">
        <f>LOOKUP(A2270,Formation!$A$2:$A$10,Formation!$B$2:$B$10)</f>
        <v>Krautsäume, Hochstaudenfluren und Gebüsche</v>
      </c>
      <c r="R2270" t="str" cm="1">
        <f t="array" ref="R2270">INDEX(Klasse!$D$2:$D$42,MATCH(1,(A2270=Klasse!$A$2:$A$42) * (Species!B2270=Klasse!$B$2:$B$42),0))</f>
        <v>Krautsäume</v>
      </c>
    </row>
    <row r="2271" spans="1:18" x14ac:dyDescent="0.3">
      <c r="A2271" s="10">
        <v>5</v>
      </c>
      <c r="B2271" s="10">
        <v>1</v>
      </c>
      <c r="C2271" s="10">
        <v>5</v>
      </c>
      <c r="E2271" t="str">
        <f>IF(C2271="",Options!$A$3,IF(D2271="",Options!$A$4,Options!$A$5))</f>
        <v>Verband</v>
      </c>
      <c r="F2271" t="str" cm="1">
        <f t="array" ref="F2271">IF(E2271=Options!$A$3,"",IF(E2271=Options!$A$4,INDEX(Verband!$E$2:$E$179,MATCH(1,(A2271=Verband!$A$2:$A$179) * (Species!B2271=Verband!$B$2:$B$179) * (Species!C2271=Verband!$C$2:$C$179),0)),IF(E2271=Options!$A$5,INDEX(Assoziation!$F$2:$F$96,MATCH(1,(A2271=Assoziation!$A$2:$A$96) * (Species!B2271=Assoziation!$B$2:$B$96) * (Species!C2271=Assoziation!$C$2:$C$96) * (Species!D2271=Assoziation!$D$2:$D$96),0)),"")))</f>
        <v>Aegopodion + Alliarion</v>
      </c>
      <c r="G2271" t="str" cm="1">
        <f t="array" ref="G2271">IF(E2271=Options!$A$3,INDEX(Klasse!$D$2:$D$42,MATCH(1,(A2271=Klasse!$A$2:$A$42) * (Species!B2271=Klasse!$B$2:$B$42),0)),IF(E2271=Options!$A$4,INDEX(Verband!$F$2:$F$179,MATCH(1,(A2271=Verband!$A$2:$A$179) * (Species!B2271=Verband!$B$2:$B$179) * (Species!C2271=Verband!$C$2:$C$179),0)),IF(E2271=Options!$A$5,INDEX(Assoziation!$G$2:$G$96,MATCH(1,(A2271=Assoziation!$A$2:$A$96) * (Species!B2271=Assoziation!$B$2:$B$96) * (Species!C2271=Assoziation!$C$2:$C$96) * (Species!D2271=Assoziation!$D$2:$D$96),0)),"")))</f>
        <v>Nährstoffreicher Krautsaum</v>
      </c>
      <c r="H2271" s="10" t="s">
        <v>2071</v>
      </c>
      <c r="I2271" s="10">
        <v>0</v>
      </c>
      <c r="J2271" s="10">
        <v>0</v>
      </c>
      <c r="K2271" s="10">
        <v>1</v>
      </c>
      <c r="L2271" t="str">
        <f t="shared" si="194"/>
        <v xml:space="preserve">Lunaria </v>
      </c>
      <c r="M2271" t="str">
        <f t="shared" si="195"/>
        <v xml:space="preserve"> annua</v>
      </c>
      <c r="N2271" t="str">
        <f t="shared" si="196"/>
        <v/>
      </c>
      <c r="O2271" t="str">
        <f t="shared" si="193"/>
        <v>Species</v>
      </c>
      <c r="P2271" t="str">
        <f t="shared" si="197"/>
        <v>L.</v>
      </c>
      <c r="Q2271" t="str">
        <f>LOOKUP(A2271,Formation!$A$2:$A$10,Formation!$B$2:$B$10)</f>
        <v>Krautsäume, Hochstaudenfluren und Gebüsche</v>
      </c>
      <c r="R2271" t="str" cm="1">
        <f t="array" ref="R2271">INDEX(Klasse!$D$2:$D$42,MATCH(1,(A2271=Klasse!$A$2:$A$42) * (Species!B2271=Klasse!$B$2:$B$42),0))</f>
        <v>Krautsäume</v>
      </c>
    </row>
    <row r="2272" spans="1:18" x14ac:dyDescent="0.3">
      <c r="A2272" s="10">
        <v>5</v>
      </c>
      <c r="B2272" s="10">
        <v>1</v>
      </c>
      <c r="C2272" s="10">
        <v>5</v>
      </c>
      <c r="E2272" t="str">
        <f>IF(C2272="",Options!$A$3,IF(D2272="",Options!$A$4,Options!$A$5))</f>
        <v>Verband</v>
      </c>
      <c r="F2272" t="str" cm="1">
        <f t="array" ref="F2272">IF(E2272=Options!$A$3,"",IF(E2272=Options!$A$4,INDEX(Verband!$E$2:$E$179,MATCH(1,(A2272=Verband!$A$2:$A$179) * (Species!B2272=Verband!$B$2:$B$179) * (Species!C2272=Verband!$C$2:$C$179),0)),IF(E2272=Options!$A$5,INDEX(Assoziation!$F$2:$F$96,MATCH(1,(A2272=Assoziation!$A$2:$A$96) * (Species!B2272=Assoziation!$B$2:$B$96) * (Species!C2272=Assoziation!$C$2:$C$96) * (Species!D2272=Assoziation!$D$2:$D$96),0)),"")))</f>
        <v>Aegopodion + Alliarion</v>
      </c>
      <c r="G2272" t="str" cm="1">
        <f t="array" ref="G2272">IF(E2272=Options!$A$3,INDEX(Klasse!$D$2:$D$42,MATCH(1,(A2272=Klasse!$A$2:$A$42) * (Species!B2272=Klasse!$B$2:$B$42),0)),IF(E2272=Options!$A$4,INDEX(Verband!$F$2:$F$179,MATCH(1,(A2272=Verband!$A$2:$A$179) * (Species!B2272=Verband!$B$2:$B$179) * (Species!C2272=Verband!$C$2:$C$179),0)),IF(E2272=Options!$A$5,INDEX(Assoziation!$G$2:$G$96,MATCH(1,(A2272=Assoziation!$A$2:$A$96) * (Species!B2272=Assoziation!$B$2:$B$96) * (Species!C2272=Assoziation!$C$2:$C$96) * (Species!D2272=Assoziation!$D$2:$D$96),0)),"")))</f>
        <v>Nährstoffreicher Krautsaum</v>
      </c>
      <c r="H2272" s="10" t="s">
        <v>2072</v>
      </c>
      <c r="I2272" s="10">
        <v>0</v>
      </c>
      <c r="J2272" s="10">
        <v>0</v>
      </c>
      <c r="K2272" s="10">
        <v>0</v>
      </c>
      <c r="L2272" t="str">
        <f t="shared" si="194"/>
        <v xml:space="preserve">Moehringia </v>
      </c>
      <c r="M2272" t="str">
        <f t="shared" si="195"/>
        <v xml:space="preserve"> trinervia</v>
      </c>
      <c r="N2272" t="str">
        <f t="shared" si="196"/>
        <v/>
      </c>
      <c r="O2272" t="str">
        <f t="shared" si="193"/>
        <v>Species</v>
      </c>
      <c r="P2272" t="str">
        <f t="shared" si="197"/>
        <v>(L.) Clairv.</v>
      </c>
      <c r="Q2272" t="str">
        <f>LOOKUP(A2272,Formation!$A$2:$A$10,Formation!$B$2:$B$10)</f>
        <v>Krautsäume, Hochstaudenfluren und Gebüsche</v>
      </c>
      <c r="R2272" t="str" cm="1">
        <f t="array" ref="R2272">INDEX(Klasse!$D$2:$D$42,MATCH(1,(A2272=Klasse!$A$2:$A$42) * (Species!B2272=Klasse!$B$2:$B$42),0))</f>
        <v>Krautsäume</v>
      </c>
    </row>
    <row r="2273" spans="1:18" x14ac:dyDescent="0.3">
      <c r="A2273" s="10">
        <v>5</v>
      </c>
      <c r="B2273" s="10">
        <v>1</v>
      </c>
      <c r="C2273" s="10">
        <v>5</v>
      </c>
      <c r="E2273" t="str">
        <f>IF(C2273="",Options!$A$3,IF(D2273="",Options!$A$4,Options!$A$5))</f>
        <v>Verband</v>
      </c>
      <c r="F2273" t="str" cm="1">
        <f t="array" ref="F2273">IF(E2273=Options!$A$3,"",IF(E2273=Options!$A$4,INDEX(Verband!$E$2:$E$179,MATCH(1,(A2273=Verband!$A$2:$A$179) * (Species!B2273=Verband!$B$2:$B$179) * (Species!C2273=Verband!$C$2:$C$179),0)),IF(E2273=Options!$A$5,INDEX(Assoziation!$F$2:$F$96,MATCH(1,(A2273=Assoziation!$A$2:$A$96) * (Species!B2273=Assoziation!$B$2:$B$96) * (Species!C2273=Assoziation!$C$2:$C$96) * (Species!D2273=Assoziation!$D$2:$D$96),0)),"")))</f>
        <v>Aegopodion + Alliarion</v>
      </c>
      <c r="G2273" t="str" cm="1">
        <f t="array" ref="G2273">IF(E2273=Options!$A$3,INDEX(Klasse!$D$2:$D$42,MATCH(1,(A2273=Klasse!$A$2:$A$42) * (Species!B2273=Klasse!$B$2:$B$42),0)),IF(E2273=Options!$A$4,INDEX(Verband!$F$2:$F$179,MATCH(1,(A2273=Verband!$A$2:$A$179) * (Species!B2273=Verband!$B$2:$B$179) * (Species!C2273=Verband!$C$2:$C$179),0)),IF(E2273=Options!$A$5,INDEX(Assoziation!$G$2:$G$96,MATCH(1,(A2273=Assoziation!$A$2:$A$96) * (Species!B2273=Assoziation!$B$2:$B$96) * (Species!C2273=Assoziation!$C$2:$C$96) * (Species!D2273=Assoziation!$D$2:$D$96),0)),"")))</f>
        <v>Nährstoffreicher Krautsaum</v>
      </c>
      <c r="H2273" s="10" t="s">
        <v>2073</v>
      </c>
      <c r="I2273" s="10">
        <v>0</v>
      </c>
      <c r="J2273" s="10">
        <v>0</v>
      </c>
      <c r="K2273" s="10">
        <v>0</v>
      </c>
      <c r="L2273" t="str">
        <f t="shared" si="194"/>
        <v xml:space="preserve">Mycelis </v>
      </c>
      <c r="M2273" t="str">
        <f t="shared" si="195"/>
        <v xml:space="preserve"> muralis</v>
      </c>
      <c r="N2273" t="str">
        <f t="shared" si="196"/>
        <v/>
      </c>
      <c r="O2273" t="str">
        <f t="shared" si="193"/>
        <v>Species</v>
      </c>
      <c r="P2273" t="str">
        <f t="shared" si="197"/>
        <v>(L.) Dumort.</v>
      </c>
      <c r="Q2273" t="str">
        <f>LOOKUP(A2273,Formation!$A$2:$A$10,Formation!$B$2:$B$10)</f>
        <v>Krautsäume, Hochstaudenfluren und Gebüsche</v>
      </c>
      <c r="R2273" t="str" cm="1">
        <f t="array" ref="R2273">INDEX(Klasse!$D$2:$D$42,MATCH(1,(A2273=Klasse!$A$2:$A$42) * (Species!B2273=Klasse!$B$2:$B$42),0))</f>
        <v>Krautsäume</v>
      </c>
    </row>
    <row r="2274" spans="1:18" x14ac:dyDescent="0.3">
      <c r="A2274" s="10">
        <v>5</v>
      </c>
      <c r="B2274" s="10">
        <v>1</v>
      </c>
      <c r="C2274" s="10">
        <v>5</v>
      </c>
      <c r="E2274" t="str">
        <f>IF(C2274="",Options!$A$3,IF(D2274="",Options!$A$4,Options!$A$5))</f>
        <v>Verband</v>
      </c>
      <c r="F2274" t="str" cm="1">
        <f t="array" ref="F2274">IF(E2274=Options!$A$3,"",IF(E2274=Options!$A$4,INDEX(Verband!$E$2:$E$179,MATCH(1,(A2274=Verband!$A$2:$A$179) * (Species!B2274=Verband!$B$2:$B$179) * (Species!C2274=Verband!$C$2:$C$179),0)),IF(E2274=Options!$A$5,INDEX(Assoziation!$F$2:$F$96,MATCH(1,(A2274=Assoziation!$A$2:$A$96) * (Species!B2274=Assoziation!$B$2:$B$96) * (Species!C2274=Assoziation!$C$2:$C$96) * (Species!D2274=Assoziation!$D$2:$D$96),0)),"")))</f>
        <v>Aegopodion + Alliarion</v>
      </c>
      <c r="G2274" t="str" cm="1">
        <f t="array" ref="G2274">IF(E2274=Options!$A$3,INDEX(Klasse!$D$2:$D$42,MATCH(1,(A2274=Klasse!$A$2:$A$42) * (Species!B2274=Klasse!$B$2:$B$42),0)),IF(E2274=Options!$A$4,INDEX(Verband!$F$2:$F$179,MATCH(1,(A2274=Verband!$A$2:$A$179) * (Species!B2274=Verband!$B$2:$B$179) * (Species!C2274=Verband!$C$2:$C$179),0)),IF(E2274=Options!$A$5,INDEX(Assoziation!$G$2:$G$96,MATCH(1,(A2274=Assoziation!$A$2:$A$96) * (Species!B2274=Assoziation!$B$2:$B$96) * (Species!C2274=Assoziation!$C$2:$C$96) * (Species!D2274=Assoziation!$D$2:$D$96),0)),"")))</f>
        <v>Nährstoffreicher Krautsaum</v>
      </c>
      <c r="H2274" s="10" t="s">
        <v>2074</v>
      </c>
      <c r="I2274" s="10">
        <v>0</v>
      </c>
      <c r="J2274" s="10">
        <v>0</v>
      </c>
      <c r="K2274" s="10">
        <v>1</v>
      </c>
      <c r="L2274" t="str">
        <f t="shared" si="194"/>
        <v xml:space="preserve">Petasites </v>
      </c>
      <c r="M2274" t="str">
        <f t="shared" si="195"/>
        <v xml:space="preserve"> pyrenaicus</v>
      </c>
      <c r="N2274" t="str">
        <f t="shared" si="196"/>
        <v/>
      </c>
      <c r="O2274" t="str">
        <f t="shared" si="193"/>
        <v>Species</v>
      </c>
      <c r="P2274" t="str">
        <f t="shared" si="197"/>
        <v>(L.) G. López</v>
      </c>
      <c r="Q2274" t="str">
        <f>LOOKUP(A2274,Formation!$A$2:$A$10,Formation!$B$2:$B$10)</f>
        <v>Krautsäume, Hochstaudenfluren und Gebüsche</v>
      </c>
      <c r="R2274" t="str" cm="1">
        <f t="array" ref="R2274">INDEX(Klasse!$D$2:$D$42,MATCH(1,(A2274=Klasse!$A$2:$A$42) * (Species!B2274=Klasse!$B$2:$B$42),0))</f>
        <v>Krautsäume</v>
      </c>
    </row>
    <row r="2275" spans="1:18" x14ac:dyDescent="0.3">
      <c r="A2275" s="10">
        <v>5</v>
      </c>
      <c r="B2275" s="10">
        <v>1</v>
      </c>
      <c r="C2275" s="10">
        <v>5</v>
      </c>
      <c r="E2275" t="str">
        <f>IF(C2275="",Options!$A$3,IF(D2275="",Options!$A$4,Options!$A$5))</f>
        <v>Verband</v>
      </c>
      <c r="F2275" t="str" cm="1">
        <f t="array" ref="F2275">IF(E2275=Options!$A$3,"",IF(E2275=Options!$A$4,INDEX(Verband!$E$2:$E$179,MATCH(1,(A2275=Verband!$A$2:$A$179) * (Species!B2275=Verband!$B$2:$B$179) * (Species!C2275=Verband!$C$2:$C$179),0)),IF(E2275=Options!$A$5,INDEX(Assoziation!$F$2:$F$96,MATCH(1,(A2275=Assoziation!$A$2:$A$96) * (Species!B2275=Assoziation!$B$2:$B$96) * (Species!C2275=Assoziation!$C$2:$C$96) * (Species!D2275=Assoziation!$D$2:$D$96),0)),"")))</f>
        <v>Aegopodion + Alliarion</v>
      </c>
      <c r="G2275" t="str" cm="1">
        <f t="array" ref="G2275">IF(E2275=Options!$A$3,INDEX(Klasse!$D$2:$D$42,MATCH(1,(A2275=Klasse!$A$2:$A$42) * (Species!B2275=Klasse!$B$2:$B$42),0)),IF(E2275=Options!$A$4,INDEX(Verband!$F$2:$F$179,MATCH(1,(A2275=Verband!$A$2:$A$179) * (Species!B2275=Verband!$B$2:$B$179) * (Species!C2275=Verband!$C$2:$C$179),0)),IF(E2275=Options!$A$5,INDEX(Assoziation!$G$2:$G$96,MATCH(1,(A2275=Assoziation!$A$2:$A$96) * (Species!B2275=Assoziation!$B$2:$B$96) * (Species!C2275=Assoziation!$C$2:$C$96) * (Species!D2275=Assoziation!$D$2:$D$96),0)),"")))</f>
        <v>Nährstoffreicher Krautsaum</v>
      </c>
      <c r="H2275" s="10" t="s">
        <v>2075</v>
      </c>
      <c r="I2275" s="10">
        <v>0</v>
      </c>
      <c r="J2275" s="10">
        <v>1</v>
      </c>
      <c r="K2275" s="10">
        <v>0</v>
      </c>
      <c r="L2275" t="str">
        <f t="shared" si="194"/>
        <v xml:space="preserve">Sambucus </v>
      </c>
      <c r="M2275" t="str">
        <f t="shared" si="195"/>
        <v xml:space="preserve"> ebulus</v>
      </c>
      <c r="N2275" t="str">
        <f t="shared" si="196"/>
        <v/>
      </c>
      <c r="O2275" t="str">
        <f t="shared" si="193"/>
        <v>Species</v>
      </c>
      <c r="P2275" t="str">
        <f t="shared" si="197"/>
        <v>L.</v>
      </c>
      <c r="Q2275" t="str">
        <f>LOOKUP(A2275,Formation!$A$2:$A$10,Formation!$B$2:$B$10)</f>
        <v>Krautsäume, Hochstaudenfluren und Gebüsche</v>
      </c>
      <c r="R2275" t="str" cm="1">
        <f t="array" ref="R2275">INDEX(Klasse!$D$2:$D$42,MATCH(1,(A2275=Klasse!$A$2:$A$42) * (Species!B2275=Klasse!$B$2:$B$42),0))</f>
        <v>Krautsäume</v>
      </c>
    </row>
    <row r="2276" spans="1:18" x14ac:dyDescent="0.3">
      <c r="A2276" s="10">
        <v>5</v>
      </c>
      <c r="B2276" s="10">
        <v>1</v>
      </c>
      <c r="C2276" s="10">
        <v>5</v>
      </c>
      <c r="E2276" t="str">
        <f>IF(C2276="",Options!$A$3,IF(D2276="",Options!$A$4,Options!$A$5))</f>
        <v>Verband</v>
      </c>
      <c r="F2276" t="str" cm="1">
        <f t="array" ref="F2276">IF(E2276=Options!$A$3,"",IF(E2276=Options!$A$4,INDEX(Verband!$E$2:$E$179,MATCH(1,(A2276=Verband!$A$2:$A$179) * (Species!B2276=Verband!$B$2:$B$179) * (Species!C2276=Verband!$C$2:$C$179),0)),IF(E2276=Options!$A$5,INDEX(Assoziation!$F$2:$F$96,MATCH(1,(A2276=Assoziation!$A$2:$A$96) * (Species!B2276=Assoziation!$B$2:$B$96) * (Species!C2276=Assoziation!$C$2:$C$96) * (Species!D2276=Assoziation!$D$2:$D$96),0)),"")))</f>
        <v>Aegopodion + Alliarion</v>
      </c>
      <c r="G2276" t="str" cm="1">
        <f t="array" ref="G2276">IF(E2276=Options!$A$3,INDEX(Klasse!$D$2:$D$42,MATCH(1,(A2276=Klasse!$A$2:$A$42) * (Species!B2276=Klasse!$B$2:$B$42),0)),IF(E2276=Options!$A$4,INDEX(Verband!$F$2:$F$179,MATCH(1,(A2276=Verband!$A$2:$A$179) * (Species!B2276=Verband!$B$2:$B$179) * (Species!C2276=Verband!$C$2:$C$179),0)),IF(E2276=Options!$A$5,INDEX(Assoziation!$G$2:$G$96,MATCH(1,(A2276=Assoziation!$A$2:$A$96) * (Species!B2276=Assoziation!$B$2:$B$96) * (Species!C2276=Assoziation!$C$2:$C$96) * (Species!D2276=Assoziation!$D$2:$D$96),0)),"")))</f>
        <v>Nährstoffreicher Krautsaum</v>
      </c>
      <c r="H2276" s="10" t="s">
        <v>2076</v>
      </c>
      <c r="I2276" s="10">
        <v>0</v>
      </c>
      <c r="J2276" s="10">
        <v>0</v>
      </c>
      <c r="K2276" s="10">
        <v>0</v>
      </c>
      <c r="L2276" t="str">
        <f t="shared" si="194"/>
        <v xml:space="preserve">Sedum </v>
      </c>
      <c r="M2276" t="str">
        <f t="shared" si="195"/>
        <v xml:space="preserve"> cepaea</v>
      </c>
      <c r="N2276" t="str">
        <f t="shared" si="196"/>
        <v/>
      </c>
      <c r="O2276" t="str">
        <f t="shared" si="193"/>
        <v>Species</v>
      </c>
      <c r="P2276" t="str">
        <f t="shared" si="197"/>
        <v>L.</v>
      </c>
      <c r="Q2276" t="str">
        <f>LOOKUP(A2276,Formation!$A$2:$A$10,Formation!$B$2:$B$10)</f>
        <v>Krautsäume, Hochstaudenfluren und Gebüsche</v>
      </c>
      <c r="R2276" t="str" cm="1">
        <f t="array" ref="R2276">INDEX(Klasse!$D$2:$D$42,MATCH(1,(A2276=Klasse!$A$2:$A$42) * (Species!B2276=Klasse!$B$2:$B$42),0))</f>
        <v>Krautsäume</v>
      </c>
    </row>
    <row r="2277" spans="1:18" x14ac:dyDescent="0.3">
      <c r="A2277" s="10">
        <v>5</v>
      </c>
      <c r="B2277" s="10">
        <v>1</v>
      </c>
      <c r="C2277" s="10">
        <v>5</v>
      </c>
      <c r="E2277" t="str">
        <f>IF(C2277="",Options!$A$3,IF(D2277="",Options!$A$4,Options!$A$5))</f>
        <v>Verband</v>
      </c>
      <c r="F2277" t="str" cm="1">
        <f t="array" ref="F2277">IF(E2277=Options!$A$3,"",IF(E2277=Options!$A$4,INDEX(Verband!$E$2:$E$179,MATCH(1,(A2277=Verband!$A$2:$A$179) * (Species!B2277=Verband!$B$2:$B$179) * (Species!C2277=Verband!$C$2:$C$179),0)),IF(E2277=Options!$A$5,INDEX(Assoziation!$F$2:$F$96,MATCH(1,(A2277=Assoziation!$A$2:$A$96) * (Species!B2277=Assoziation!$B$2:$B$96) * (Species!C2277=Assoziation!$C$2:$C$96) * (Species!D2277=Assoziation!$D$2:$D$96),0)),"")))</f>
        <v>Aegopodion + Alliarion</v>
      </c>
      <c r="G2277" t="str" cm="1">
        <f t="array" ref="G2277">IF(E2277=Options!$A$3,INDEX(Klasse!$D$2:$D$42,MATCH(1,(A2277=Klasse!$A$2:$A$42) * (Species!B2277=Klasse!$B$2:$B$42),0)),IF(E2277=Options!$A$4,INDEX(Verband!$F$2:$F$179,MATCH(1,(A2277=Verband!$A$2:$A$179) * (Species!B2277=Verband!$B$2:$B$179) * (Species!C2277=Verband!$C$2:$C$179),0)),IF(E2277=Options!$A$5,INDEX(Assoziation!$G$2:$G$96,MATCH(1,(A2277=Assoziation!$A$2:$A$96) * (Species!B2277=Assoziation!$B$2:$B$96) * (Species!C2277=Assoziation!$C$2:$C$96) * (Species!D2277=Assoziation!$D$2:$D$96),0)),"")))</f>
        <v>Nährstoffreicher Krautsaum</v>
      </c>
      <c r="H2277" s="10" t="s">
        <v>2077</v>
      </c>
      <c r="I2277" s="10">
        <v>0</v>
      </c>
      <c r="J2277" s="10">
        <v>0</v>
      </c>
      <c r="K2277" s="10">
        <v>0</v>
      </c>
      <c r="L2277" t="str">
        <f t="shared" si="194"/>
        <v xml:space="preserve">Sisymbrium </v>
      </c>
      <c r="M2277" t="str">
        <f t="shared" si="195"/>
        <v xml:space="preserve"> strictissimum</v>
      </c>
      <c r="N2277" t="str">
        <f t="shared" si="196"/>
        <v/>
      </c>
      <c r="O2277" t="str">
        <f t="shared" si="193"/>
        <v>Species</v>
      </c>
      <c r="P2277" t="str">
        <f t="shared" si="197"/>
        <v>L.</v>
      </c>
      <c r="Q2277" t="str">
        <f>LOOKUP(A2277,Formation!$A$2:$A$10,Formation!$B$2:$B$10)</f>
        <v>Krautsäume, Hochstaudenfluren und Gebüsche</v>
      </c>
      <c r="R2277" t="str" cm="1">
        <f t="array" ref="R2277">INDEX(Klasse!$D$2:$D$42,MATCH(1,(A2277=Klasse!$A$2:$A$42) * (Species!B2277=Klasse!$B$2:$B$42),0))</f>
        <v>Krautsäume</v>
      </c>
    </row>
    <row r="2278" spans="1:18" x14ac:dyDescent="0.3">
      <c r="A2278" s="10">
        <v>5</v>
      </c>
      <c r="B2278" s="10">
        <v>1</v>
      </c>
      <c r="C2278" s="10">
        <v>5</v>
      </c>
      <c r="E2278" t="str">
        <f>IF(C2278="",Options!$A$3,IF(D2278="",Options!$A$4,Options!$A$5))</f>
        <v>Verband</v>
      </c>
      <c r="F2278" t="str" cm="1">
        <f t="array" ref="F2278">IF(E2278=Options!$A$3,"",IF(E2278=Options!$A$4,INDEX(Verband!$E$2:$E$179,MATCH(1,(A2278=Verband!$A$2:$A$179) * (Species!B2278=Verband!$B$2:$B$179) * (Species!C2278=Verband!$C$2:$C$179),0)),IF(E2278=Options!$A$5,INDEX(Assoziation!$F$2:$F$96,MATCH(1,(A2278=Assoziation!$A$2:$A$96) * (Species!B2278=Assoziation!$B$2:$B$96) * (Species!C2278=Assoziation!$C$2:$C$96) * (Species!D2278=Assoziation!$D$2:$D$96),0)),"")))</f>
        <v>Aegopodion + Alliarion</v>
      </c>
      <c r="G2278" t="str" cm="1">
        <f t="array" ref="G2278">IF(E2278=Options!$A$3,INDEX(Klasse!$D$2:$D$42,MATCH(1,(A2278=Klasse!$A$2:$A$42) * (Species!B2278=Klasse!$B$2:$B$42),0)),IF(E2278=Options!$A$4,INDEX(Verband!$F$2:$F$179,MATCH(1,(A2278=Verband!$A$2:$A$179) * (Species!B2278=Verband!$B$2:$B$179) * (Species!C2278=Verband!$C$2:$C$179),0)),IF(E2278=Options!$A$5,INDEX(Assoziation!$G$2:$G$96,MATCH(1,(A2278=Assoziation!$A$2:$A$96) * (Species!B2278=Assoziation!$B$2:$B$96) * (Species!C2278=Assoziation!$C$2:$C$96) * (Species!D2278=Assoziation!$D$2:$D$96),0)),"")))</f>
        <v>Nährstoffreicher Krautsaum</v>
      </c>
      <c r="H2278" s="10" t="s">
        <v>2078</v>
      </c>
      <c r="I2278" s="10">
        <v>0</v>
      </c>
      <c r="J2278" s="10">
        <v>1</v>
      </c>
      <c r="K2278" s="10">
        <v>1</v>
      </c>
      <c r="L2278" t="str">
        <f t="shared" si="194"/>
        <v xml:space="preserve">Solidago </v>
      </c>
      <c r="M2278" t="str">
        <f t="shared" si="195"/>
        <v xml:space="preserve"> canadensis</v>
      </c>
      <c r="N2278" t="str">
        <f t="shared" si="196"/>
        <v/>
      </c>
      <c r="O2278" t="str">
        <f t="shared" si="193"/>
        <v>Species</v>
      </c>
      <c r="P2278" t="str">
        <f t="shared" si="197"/>
        <v>L.</v>
      </c>
      <c r="Q2278" t="str">
        <f>LOOKUP(A2278,Formation!$A$2:$A$10,Formation!$B$2:$B$10)</f>
        <v>Krautsäume, Hochstaudenfluren und Gebüsche</v>
      </c>
      <c r="R2278" t="str" cm="1">
        <f t="array" ref="R2278">INDEX(Klasse!$D$2:$D$42,MATCH(1,(A2278=Klasse!$A$2:$A$42) * (Species!B2278=Klasse!$B$2:$B$42),0))</f>
        <v>Krautsäume</v>
      </c>
    </row>
    <row r="2279" spans="1:18" x14ac:dyDescent="0.3">
      <c r="A2279" s="10">
        <v>5</v>
      </c>
      <c r="B2279" s="10">
        <v>1</v>
      </c>
      <c r="C2279" s="10">
        <v>5</v>
      </c>
      <c r="E2279" t="str">
        <f>IF(C2279="",Options!$A$3,IF(D2279="",Options!$A$4,Options!$A$5))</f>
        <v>Verband</v>
      </c>
      <c r="F2279" t="str" cm="1">
        <f t="array" ref="F2279">IF(E2279=Options!$A$3,"",IF(E2279=Options!$A$4,INDEX(Verband!$E$2:$E$179,MATCH(1,(A2279=Verband!$A$2:$A$179) * (Species!B2279=Verband!$B$2:$B$179) * (Species!C2279=Verband!$C$2:$C$179),0)),IF(E2279=Options!$A$5,INDEX(Assoziation!$F$2:$F$96,MATCH(1,(A2279=Assoziation!$A$2:$A$96) * (Species!B2279=Assoziation!$B$2:$B$96) * (Species!C2279=Assoziation!$C$2:$C$96) * (Species!D2279=Assoziation!$D$2:$D$96),0)),"")))</f>
        <v>Aegopodion + Alliarion</v>
      </c>
      <c r="G2279" t="str" cm="1">
        <f t="array" ref="G2279">IF(E2279=Options!$A$3,INDEX(Klasse!$D$2:$D$42,MATCH(1,(A2279=Klasse!$A$2:$A$42) * (Species!B2279=Klasse!$B$2:$B$42),0)),IF(E2279=Options!$A$4,INDEX(Verband!$F$2:$F$179,MATCH(1,(A2279=Verband!$A$2:$A$179) * (Species!B2279=Verband!$B$2:$B$179) * (Species!C2279=Verband!$C$2:$C$179),0)),IF(E2279=Options!$A$5,INDEX(Assoziation!$G$2:$G$96,MATCH(1,(A2279=Assoziation!$A$2:$A$96) * (Species!B2279=Assoziation!$B$2:$B$96) * (Species!C2279=Assoziation!$C$2:$C$96) * (Species!D2279=Assoziation!$D$2:$D$96),0)),"")))</f>
        <v>Nährstoffreicher Krautsaum</v>
      </c>
      <c r="H2279" s="10" t="s">
        <v>1858</v>
      </c>
      <c r="I2279" s="10">
        <v>0</v>
      </c>
      <c r="J2279" s="10">
        <v>0</v>
      </c>
      <c r="K2279" s="10">
        <v>0</v>
      </c>
      <c r="L2279" t="str">
        <f t="shared" si="194"/>
        <v xml:space="preserve">Turritis </v>
      </c>
      <c r="M2279" t="str">
        <f t="shared" si="195"/>
        <v xml:space="preserve"> glabra</v>
      </c>
      <c r="N2279" t="str">
        <f t="shared" si="196"/>
        <v/>
      </c>
      <c r="O2279" t="str">
        <f t="shared" si="193"/>
        <v>Species</v>
      </c>
      <c r="P2279" t="str">
        <f t="shared" si="197"/>
        <v>L.</v>
      </c>
      <c r="Q2279" t="str">
        <f>LOOKUP(A2279,Formation!$A$2:$A$10,Formation!$B$2:$B$10)</f>
        <v>Krautsäume, Hochstaudenfluren und Gebüsche</v>
      </c>
      <c r="R2279" t="str" cm="1">
        <f t="array" ref="R2279">INDEX(Klasse!$D$2:$D$42,MATCH(1,(A2279=Klasse!$A$2:$A$42) * (Species!B2279=Klasse!$B$2:$B$42),0))</f>
        <v>Krautsäume</v>
      </c>
    </row>
    <row r="2280" spans="1:18" x14ac:dyDescent="0.3">
      <c r="A2280" s="10">
        <v>5</v>
      </c>
      <c r="B2280" s="10">
        <v>1</v>
      </c>
      <c r="C2280" s="10">
        <v>5</v>
      </c>
      <c r="E2280" t="str">
        <f>IF(C2280="",Options!$A$3,IF(D2280="",Options!$A$4,Options!$A$5))</f>
        <v>Verband</v>
      </c>
      <c r="F2280" t="str" cm="1">
        <f t="array" ref="F2280">IF(E2280=Options!$A$3,"",IF(E2280=Options!$A$4,INDEX(Verband!$E$2:$E$179,MATCH(1,(A2280=Verband!$A$2:$A$179) * (Species!B2280=Verband!$B$2:$B$179) * (Species!C2280=Verband!$C$2:$C$179),0)),IF(E2280=Options!$A$5,INDEX(Assoziation!$F$2:$F$96,MATCH(1,(A2280=Assoziation!$A$2:$A$96) * (Species!B2280=Assoziation!$B$2:$B$96) * (Species!C2280=Assoziation!$C$2:$C$96) * (Species!D2280=Assoziation!$D$2:$D$96),0)),"")))</f>
        <v>Aegopodion + Alliarion</v>
      </c>
      <c r="G2280" t="str" cm="1">
        <f t="array" ref="G2280">IF(E2280=Options!$A$3,INDEX(Klasse!$D$2:$D$42,MATCH(1,(A2280=Klasse!$A$2:$A$42) * (Species!B2280=Klasse!$B$2:$B$42),0)),IF(E2280=Options!$A$4,INDEX(Verband!$F$2:$F$179,MATCH(1,(A2280=Verband!$A$2:$A$179) * (Species!B2280=Verband!$B$2:$B$179) * (Species!C2280=Verband!$C$2:$C$179),0)),IF(E2280=Options!$A$5,INDEX(Assoziation!$G$2:$G$96,MATCH(1,(A2280=Assoziation!$A$2:$A$96) * (Species!B2280=Assoziation!$B$2:$B$96) * (Species!C2280=Assoziation!$C$2:$C$96) * (Species!D2280=Assoziation!$D$2:$D$96),0)),"")))</f>
        <v>Nährstoffreicher Krautsaum</v>
      </c>
      <c r="H2280" s="10" t="s">
        <v>1886</v>
      </c>
      <c r="I2280" s="10">
        <v>0</v>
      </c>
      <c r="J2280" s="10">
        <v>0</v>
      </c>
      <c r="K2280" s="10">
        <v>0</v>
      </c>
      <c r="L2280" t="str">
        <f t="shared" si="194"/>
        <v xml:space="preserve">Vicia </v>
      </c>
      <c r="M2280" t="str">
        <f t="shared" si="195"/>
        <v xml:space="preserve"> sepium</v>
      </c>
      <c r="N2280" t="str">
        <f t="shared" si="196"/>
        <v/>
      </c>
      <c r="O2280" t="str">
        <f t="shared" si="193"/>
        <v>Species</v>
      </c>
      <c r="P2280" t="str">
        <f t="shared" si="197"/>
        <v>L.</v>
      </c>
      <c r="Q2280" t="str">
        <f>LOOKUP(A2280,Formation!$A$2:$A$10,Formation!$B$2:$B$10)</f>
        <v>Krautsäume, Hochstaudenfluren und Gebüsche</v>
      </c>
      <c r="R2280" t="str" cm="1">
        <f t="array" ref="R2280">INDEX(Klasse!$D$2:$D$42,MATCH(1,(A2280=Klasse!$A$2:$A$42) * (Species!B2280=Klasse!$B$2:$B$42),0))</f>
        <v>Krautsäume</v>
      </c>
    </row>
    <row r="2281" spans="1:18" x14ac:dyDescent="0.3">
      <c r="A2281" s="10">
        <v>5</v>
      </c>
      <c r="B2281" s="10">
        <v>2</v>
      </c>
      <c r="E2281" t="str">
        <f>IF(C2281="",Options!$A$3,IF(D2281="",Options!$A$4,Options!$A$5))</f>
        <v>Klasse</v>
      </c>
      <c r="F2281" t="str" cm="1">
        <f t="array" ref="F2281">IF(E2281=Options!$A$3,"",IF(E2281=Options!$A$4,INDEX(Verband!$E$2:$E$179,MATCH(1,(A2281=Verband!$A$2:$A$179) * (Species!B2281=Verband!$B$2:$B$179) * (Species!C2281=Verband!$C$2:$C$179),0)),IF(E2281=Options!$A$5,INDEX(Assoziation!$F$2:$F$96,MATCH(1,(A2281=Assoziation!$A$2:$A$96) * (Species!B2281=Assoziation!$B$2:$B$96) * (Species!C2281=Assoziation!$C$2:$C$96) * (Species!D2281=Assoziation!$D$2:$D$96),0)),"")))</f>
        <v/>
      </c>
      <c r="G2281" t="str" cm="1">
        <f t="array" ref="G2281">IF(E2281=Options!$A$3,INDEX(Klasse!$D$2:$D$42,MATCH(1,(A2281=Klasse!$A$2:$A$42) * (Species!B2281=Klasse!$B$2:$B$42),0)),IF(E2281=Options!$A$4,INDEX(Verband!$F$2:$F$179,MATCH(1,(A2281=Verband!$A$2:$A$179) * (Species!B2281=Verband!$B$2:$B$179) * (Species!C2281=Verband!$C$2:$C$179),0)),IF(E2281=Options!$A$5,INDEX(Assoziation!$G$2:$G$96,MATCH(1,(A2281=Assoziation!$A$2:$A$96) * (Species!B2281=Assoziation!$B$2:$B$96) * (Species!C2281=Assoziation!$C$2:$C$96) * (Species!D2281=Assoziation!$D$2:$D$96),0)),"")))</f>
        <v>Hochstauden- und Schlagfluren</v>
      </c>
      <c r="H2281" s="10" t="s">
        <v>2080</v>
      </c>
      <c r="I2281" s="10">
        <v>0</v>
      </c>
      <c r="J2281" s="10">
        <v>0</v>
      </c>
      <c r="K2281" s="10">
        <v>0</v>
      </c>
      <c r="L2281" t="str">
        <f t="shared" si="194"/>
        <v>Aconitum</v>
      </c>
      <c r="M2281" t="str">
        <f t="shared" si="195"/>
        <v/>
      </c>
      <c r="N2281" t="str">
        <f t="shared" si="196"/>
        <v/>
      </c>
      <c r="O2281" t="str">
        <f t="shared" si="193"/>
        <v>Genus</v>
      </c>
      <c r="P2281" t="str">
        <f t="shared" si="197"/>
        <v/>
      </c>
      <c r="Q2281" t="str">
        <f>LOOKUP(A2281,Formation!$A$2:$A$10,Formation!$B$2:$B$10)</f>
        <v>Krautsäume, Hochstaudenfluren und Gebüsche</v>
      </c>
      <c r="R2281" t="str" cm="1">
        <f t="array" ref="R2281">INDEX(Klasse!$D$2:$D$42,MATCH(1,(A2281=Klasse!$A$2:$A$42) * (Species!B2281=Klasse!$B$2:$B$42),0))</f>
        <v>Hochstauden- und Schlagfluren</v>
      </c>
    </row>
    <row r="2282" spans="1:18" x14ac:dyDescent="0.3">
      <c r="A2282" s="10">
        <v>5</v>
      </c>
      <c r="B2282" s="10">
        <v>2</v>
      </c>
      <c r="E2282" t="str">
        <f>IF(C2282="",Options!$A$3,IF(D2282="",Options!$A$4,Options!$A$5))</f>
        <v>Klasse</v>
      </c>
      <c r="F2282" t="str" cm="1">
        <f t="array" ref="F2282">IF(E2282=Options!$A$3,"",IF(E2282=Options!$A$4,INDEX(Verband!$E$2:$E$179,MATCH(1,(A2282=Verband!$A$2:$A$179) * (Species!B2282=Verband!$B$2:$B$179) * (Species!C2282=Verband!$C$2:$C$179),0)),IF(E2282=Options!$A$5,INDEX(Assoziation!$F$2:$F$96,MATCH(1,(A2282=Assoziation!$A$2:$A$96) * (Species!B2282=Assoziation!$B$2:$B$96) * (Species!C2282=Assoziation!$C$2:$C$96) * (Species!D2282=Assoziation!$D$2:$D$96),0)),"")))</f>
        <v/>
      </c>
      <c r="G2282" t="str" cm="1">
        <f t="array" ref="G2282">IF(E2282=Options!$A$3,INDEX(Klasse!$D$2:$D$42,MATCH(1,(A2282=Klasse!$A$2:$A$42) * (Species!B2282=Klasse!$B$2:$B$42),0)),IF(E2282=Options!$A$4,INDEX(Verband!$F$2:$F$179,MATCH(1,(A2282=Verband!$A$2:$A$179) * (Species!B2282=Verband!$B$2:$B$179) * (Species!C2282=Verband!$C$2:$C$179),0)),IF(E2282=Options!$A$5,INDEX(Assoziation!$G$2:$G$96,MATCH(1,(A2282=Assoziation!$A$2:$A$96) * (Species!B2282=Assoziation!$B$2:$B$96) * (Species!C2282=Assoziation!$C$2:$C$96) * (Species!D2282=Assoziation!$D$2:$D$96),0)),"")))</f>
        <v>Hochstauden- und Schlagfluren</v>
      </c>
      <c r="H2282" s="10" t="s">
        <v>2081</v>
      </c>
      <c r="I2282" s="10">
        <v>0</v>
      </c>
      <c r="J2282" s="10">
        <v>0</v>
      </c>
      <c r="K2282" s="10">
        <v>0</v>
      </c>
      <c r="L2282" t="str">
        <f t="shared" si="194"/>
        <v>Calamagrostis</v>
      </c>
      <c r="M2282" t="str">
        <f t="shared" si="195"/>
        <v/>
      </c>
      <c r="N2282" t="str">
        <f t="shared" si="196"/>
        <v/>
      </c>
      <c r="O2282" t="str">
        <f t="shared" si="193"/>
        <v>Genus</v>
      </c>
      <c r="P2282" t="str">
        <f t="shared" si="197"/>
        <v/>
      </c>
      <c r="Q2282" t="str">
        <f>LOOKUP(A2282,Formation!$A$2:$A$10,Formation!$B$2:$B$10)</f>
        <v>Krautsäume, Hochstaudenfluren und Gebüsche</v>
      </c>
      <c r="R2282" t="str" cm="1">
        <f t="array" ref="R2282">INDEX(Klasse!$D$2:$D$42,MATCH(1,(A2282=Klasse!$A$2:$A$42) * (Species!B2282=Klasse!$B$2:$B$42),0))</f>
        <v>Hochstauden- und Schlagfluren</v>
      </c>
    </row>
    <row r="2283" spans="1:18" x14ac:dyDescent="0.3">
      <c r="A2283" s="10">
        <v>5</v>
      </c>
      <c r="B2283" s="10">
        <v>2</v>
      </c>
      <c r="E2283" t="str">
        <f>IF(C2283="",Options!$A$3,IF(D2283="",Options!$A$4,Options!$A$5))</f>
        <v>Klasse</v>
      </c>
      <c r="F2283" t="str" cm="1">
        <f t="array" ref="F2283">IF(E2283=Options!$A$3,"",IF(E2283=Options!$A$4,INDEX(Verband!$E$2:$E$179,MATCH(1,(A2283=Verband!$A$2:$A$179) * (Species!B2283=Verband!$B$2:$B$179) * (Species!C2283=Verband!$C$2:$C$179),0)),IF(E2283=Options!$A$5,INDEX(Assoziation!$F$2:$F$96,MATCH(1,(A2283=Assoziation!$A$2:$A$96) * (Species!B2283=Assoziation!$B$2:$B$96) * (Species!C2283=Assoziation!$C$2:$C$96) * (Species!D2283=Assoziation!$D$2:$D$96),0)),"")))</f>
        <v/>
      </c>
      <c r="G2283" t="str" cm="1">
        <f t="array" ref="G2283">IF(E2283=Options!$A$3,INDEX(Klasse!$D$2:$D$42,MATCH(1,(A2283=Klasse!$A$2:$A$42) * (Species!B2283=Klasse!$B$2:$B$42),0)),IF(E2283=Options!$A$4,INDEX(Verband!$F$2:$F$179,MATCH(1,(A2283=Verband!$A$2:$A$179) * (Species!B2283=Verband!$B$2:$B$179) * (Species!C2283=Verband!$C$2:$C$179),0)),IF(E2283=Options!$A$5,INDEX(Assoziation!$G$2:$G$96,MATCH(1,(A2283=Assoziation!$A$2:$A$96) * (Species!B2283=Assoziation!$B$2:$B$96) * (Species!C2283=Assoziation!$C$2:$C$96) * (Species!D2283=Assoziation!$D$2:$D$96),0)),"")))</f>
        <v>Hochstauden- und Schlagfluren</v>
      </c>
      <c r="H2283" s="10" t="s">
        <v>1870</v>
      </c>
      <c r="I2283" s="10">
        <v>0</v>
      </c>
      <c r="J2283" s="10">
        <v>0</v>
      </c>
      <c r="K2283" s="10">
        <v>0</v>
      </c>
      <c r="L2283" t="str">
        <f t="shared" si="194"/>
        <v>Chaerophyllum</v>
      </c>
      <c r="M2283" t="str">
        <f t="shared" si="195"/>
        <v/>
      </c>
      <c r="N2283" t="str">
        <f t="shared" si="196"/>
        <v/>
      </c>
      <c r="O2283" t="str">
        <f t="shared" si="193"/>
        <v>Genus</v>
      </c>
      <c r="P2283" t="str">
        <f t="shared" si="197"/>
        <v/>
      </c>
      <c r="Q2283" t="str">
        <f>LOOKUP(A2283,Formation!$A$2:$A$10,Formation!$B$2:$B$10)</f>
        <v>Krautsäume, Hochstaudenfluren und Gebüsche</v>
      </c>
      <c r="R2283" t="str" cm="1">
        <f t="array" ref="R2283">INDEX(Klasse!$D$2:$D$42,MATCH(1,(A2283=Klasse!$A$2:$A$42) * (Species!B2283=Klasse!$B$2:$B$42),0))</f>
        <v>Hochstauden- und Schlagfluren</v>
      </c>
    </row>
    <row r="2284" spans="1:18" x14ac:dyDescent="0.3">
      <c r="A2284" s="10">
        <v>5</v>
      </c>
      <c r="B2284" s="10">
        <v>2</v>
      </c>
      <c r="E2284" t="str">
        <f>IF(C2284="",Options!$A$3,IF(D2284="",Options!$A$4,Options!$A$5))</f>
        <v>Klasse</v>
      </c>
      <c r="F2284" t="str" cm="1">
        <f t="array" ref="F2284">IF(E2284=Options!$A$3,"",IF(E2284=Options!$A$4,INDEX(Verband!$E$2:$E$179,MATCH(1,(A2284=Verband!$A$2:$A$179) * (Species!B2284=Verband!$B$2:$B$179) * (Species!C2284=Verband!$C$2:$C$179),0)),IF(E2284=Options!$A$5,INDEX(Assoziation!$F$2:$F$96,MATCH(1,(A2284=Assoziation!$A$2:$A$96) * (Species!B2284=Assoziation!$B$2:$B$96) * (Species!C2284=Assoziation!$C$2:$C$96) * (Species!D2284=Assoziation!$D$2:$D$96),0)),"")))</f>
        <v/>
      </c>
      <c r="G2284" t="str" cm="1">
        <f t="array" ref="G2284">IF(E2284=Options!$A$3,INDEX(Klasse!$D$2:$D$42,MATCH(1,(A2284=Klasse!$A$2:$A$42) * (Species!B2284=Klasse!$B$2:$B$42),0)),IF(E2284=Options!$A$4,INDEX(Verband!$F$2:$F$179,MATCH(1,(A2284=Verband!$A$2:$A$179) * (Species!B2284=Verband!$B$2:$B$179) * (Species!C2284=Verband!$C$2:$C$179),0)),IF(E2284=Options!$A$5,INDEX(Assoziation!$G$2:$G$96,MATCH(1,(A2284=Assoziation!$A$2:$A$96) * (Species!B2284=Assoziation!$B$2:$B$96) * (Species!C2284=Assoziation!$C$2:$C$96) * (Species!D2284=Assoziation!$D$2:$D$96),0)),"")))</f>
        <v>Hochstauden- und Schlagfluren</v>
      </c>
      <c r="H2284" s="10" t="s">
        <v>2082</v>
      </c>
      <c r="I2284" s="10">
        <v>0</v>
      </c>
      <c r="J2284" s="10">
        <v>0</v>
      </c>
      <c r="K2284" s="10">
        <v>0</v>
      </c>
      <c r="L2284" t="str">
        <f t="shared" si="194"/>
        <v>Cicerbita</v>
      </c>
      <c r="M2284" t="str">
        <f t="shared" si="195"/>
        <v/>
      </c>
      <c r="N2284" t="str">
        <f t="shared" si="196"/>
        <v/>
      </c>
      <c r="O2284" t="str">
        <f t="shared" si="193"/>
        <v>Genus</v>
      </c>
      <c r="P2284" t="str">
        <f t="shared" si="197"/>
        <v/>
      </c>
      <c r="Q2284" t="str">
        <f>LOOKUP(A2284,Formation!$A$2:$A$10,Formation!$B$2:$B$10)</f>
        <v>Krautsäume, Hochstaudenfluren und Gebüsche</v>
      </c>
      <c r="R2284" t="str" cm="1">
        <f t="array" ref="R2284">INDEX(Klasse!$D$2:$D$42,MATCH(1,(A2284=Klasse!$A$2:$A$42) * (Species!B2284=Klasse!$B$2:$B$42),0))</f>
        <v>Hochstauden- und Schlagfluren</v>
      </c>
    </row>
    <row r="2285" spans="1:18" x14ac:dyDescent="0.3">
      <c r="A2285" s="10">
        <v>5</v>
      </c>
      <c r="B2285" s="10">
        <v>2</v>
      </c>
      <c r="E2285" t="str">
        <f>IF(C2285="",Options!$A$3,IF(D2285="",Options!$A$4,Options!$A$5))</f>
        <v>Klasse</v>
      </c>
      <c r="F2285" t="str" cm="1">
        <f t="array" ref="F2285">IF(E2285=Options!$A$3,"",IF(E2285=Options!$A$4,INDEX(Verband!$E$2:$E$179,MATCH(1,(A2285=Verband!$A$2:$A$179) * (Species!B2285=Verband!$B$2:$B$179) * (Species!C2285=Verband!$C$2:$C$179),0)),IF(E2285=Options!$A$5,INDEX(Assoziation!$F$2:$F$96,MATCH(1,(A2285=Assoziation!$A$2:$A$96) * (Species!B2285=Assoziation!$B$2:$B$96) * (Species!C2285=Assoziation!$C$2:$C$96) * (Species!D2285=Assoziation!$D$2:$D$96),0)),"")))</f>
        <v/>
      </c>
      <c r="G2285" t="str" cm="1">
        <f t="array" ref="G2285">IF(E2285=Options!$A$3,INDEX(Klasse!$D$2:$D$42,MATCH(1,(A2285=Klasse!$A$2:$A$42) * (Species!B2285=Klasse!$B$2:$B$42),0)),IF(E2285=Options!$A$4,INDEX(Verband!$F$2:$F$179,MATCH(1,(A2285=Verband!$A$2:$A$179) * (Species!B2285=Verband!$B$2:$B$179) * (Species!C2285=Verband!$C$2:$C$179),0)),IF(E2285=Options!$A$5,INDEX(Assoziation!$G$2:$G$96,MATCH(1,(A2285=Assoziation!$A$2:$A$96) * (Species!B2285=Assoziation!$B$2:$B$96) * (Species!C2285=Assoziation!$C$2:$C$96) * (Species!D2285=Assoziation!$D$2:$D$96),0)),"")))</f>
        <v>Hochstauden- und Schlagfluren</v>
      </c>
      <c r="H2285" s="10" t="s">
        <v>2083</v>
      </c>
      <c r="I2285" s="10">
        <v>0</v>
      </c>
      <c r="J2285" s="10">
        <v>0</v>
      </c>
      <c r="K2285" s="10">
        <v>0</v>
      </c>
      <c r="L2285" t="str">
        <f t="shared" si="194"/>
        <v>Digitalis</v>
      </c>
      <c r="M2285" t="str">
        <f t="shared" si="195"/>
        <v/>
      </c>
      <c r="N2285" t="str">
        <f t="shared" si="196"/>
        <v/>
      </c>
      <c r="O2285" t="str">
        <f t="shared" si="193"/>
        <v>Genus</v>
      </c>
      <c r="P2285" t="str">
        <f t="shared" si="197"/>
        <v/>
      </c>
      <c r="Q2285" t="str">
        <f>LOOKUP(A2285,Formation!$A$2:$A$10,Formation!$B$2:$B$10)</f>
        <v>Krautsäume, Hochstaudenfluren und Gebüsche</v>
      </c>
      <c r="R2285" t="str" cm="1">
        <f t="array" ref="R2285">INDEX(Klasse!$D$2:$D$42,MATCH(1,(A2285=Klasse!$A$2:$A$42) * (Species!B2285=Klasse!$B$2:$B$42),0))</f>
        <v>Hochstauden- und Schlagfluren</v>
      </c>
    </row>
    <row r="2286" spans="1:18" x14ac:dyDescent="0.3">
      <c r="A2286" s="10">
        <v>5</v>
      </c>
      <c r="B2286" s="10">
        <v>2</v>
      </c>
      <c r="E2286" t="str">
        <f>IF(C2286="",Options!$A$3,IF(D2286="",Options!$A$4,Options!$A$5))</f>
        <v>Klasse</v>
      </c>
      <c r="F2286" t="str" cm="1">
        <f t="array" ref="F2286">IF(E2286=Options!$A$3,"",IF(E2286=Options!$A$4,INDEX(Verband!$E$2:$E$179,MATCH(1,(A2286=Verband!$A$2:$A$179) * (Species!B2286=Verband!$B$2:$B$179) * (Species!C2286=Verband!$C$2:$C$179),0)),IF(E2286=Options!$A$5,INDEX(Assoziation!$F$2:$F$96,MATCH(1,(A2286=Assoziation!$A$2:$A$96) * (Species!B2286=Assoziation!$B$2:$B$96) * (Species!C2286=Assoziation!$C$2:$C$96) * (Species!D2286=Assoziation!$D$2:$D$96),0)),"")))</f>
        <v/>
      </c>
      <c r="G2286" t="str" cm="1">
        <f t="array" ref="G2286">IF(E2286=Options!$A$3,INDEX(Klasse!$D$2:$D$42,MATCH(1,(A2286=Klasse!$A$2:$A$42) * (Species!B2286=Klasse!$B$2:$B$42),0)),IF(E2286=Options!$A$4,INDEX(Verband!$F$2:$F$179,MATCH(1,(A2286=Verband!$A$2:$A$179) * (Species!B2286=Verband!$B$2:$B$179) * (Species!C2286=Verband!$C$2:$C$179),0)),IF(E2286=Options!$A$5,INDEX(Assoziation!$G$2:$G$96,MATCH(1,(A2286=Assoziation!$A$2:$A$96) * (Species!B2286=Assoziation!$B$2:$B$96) * (Species!C2286=Assoziation!$C$2:$C$96) * (Species!D2286=Assoziation!$D$2:$D$96),0)),"")))</f>
        <v>Hochstauden- und Schlagfluren</v>
      </c>
      <c r="H2286" s="10" t="s">
        <v>2084</v>
      </c>
      <c r="I2286" s="10">
        <v>0</v>
      </c>
      <c r="J2286" s="10">
        <v>0</v>
      </c>
      <c r="K2286" s="10">
        <v>0</v>
      </c>
      <c r="L2286" t="str">
        <f t="shared" si="194"/>
        <v xml:space="preserve">Epilobium </v>
      </c>
      <c r="M2286" t="str">
        <f t="shared" si="195"/>
        <v xml:space="preserve"> angustifolium</v>
      </c>
      <c r="N2286" t="str">
        <f t="shared" si="196"/>
        <v/>
      </c>
      <c r="O2286" t="str">
        <f t="shared" si="193"/>
        <v>Species</v>
      </c>
      <c r="P2286" t="str">
        <f t="shared" si="197"/>
        <v>L.</v>
      </c>
      <c r="Q2286" t="str">
        <f>LOOKUP(A2286,Formation!$A$2:$A$10,Formation!$B$2:$B$10)</f>
        <v>Krautsäume, Hochstaudenfluren und Gebüsche</v>
      </c>
      <c r="R2286" t="str" cm="1">
        <f t="array" ref="R2286">INDEX(Klasse!$D$2:$D$42,MATCH(1,(A2286=Klasse!$A$2:$A$42) * (Species!B2286=Klasse!$B$2:$B$42),0))</f>
        <v>Hochstauden- und Schlagfluren</v>
      </c>
    </row>
    <row r="2287" spans="1:18" x14ac:dyDescent="0.3">
      <c r="A2287" s="10">
        <v>5</v>
      </c>
      <c r="B2287" s="10">
        <v>2</v>
      </c>
      <c r="E2287" t="str">
        <f>IF(C2287="",Options!$A$3,IF(D2287="",Options!$A$4,Options!$A$5))</f>
        <v>Klasse</v>
      </c>
      <c r="F2287" t="str" cm="1">
        <f t="array" ref="F2287">IF(E2287=Options!$A$3,"",IF(E2287=Options!$A$4,INDEX(Verband!$E$2:$E$179,MATCH(1,(A2287=Verband!$A$2:$A$179) * (Species!B2287=Verband!$B$2:$B$179) * (Species!C2287=Verband!$C$2:$C$179),0)),IF(E2287=Options!$A$5,INDEX(Assoziation!$F$2:$F$96,MATCH(1,(A2287=Assoziation!$A$2:$A$96) * (Species!B2287=Assoziation!$B$2:$B$96) * (Species!C2287=Assoziation!$C$2:$C$96) * (Species!D2287=Assoziation!$D$2:$D$96),0)),"")))</f>
        <v/>
      </c>
      <c r="G2287" t="str" cm="1">
        <f t="array" ref="G2287">IF(E2287=Options!$A$3,INDEX(Klasse!$D$2:$D$42,MATCH(1,(A2287=Klasse!$A$2:$A$42) * (Species!B2287=Klasse!$B$2:$B$42),0)),IF(E2287=Options!$A$4,INDEX(Verband!$F$2:$F$179,MATCH(1,(A2287=Verband!$A$2:$A$179) * (Species!B2287=Verband!$B$2:$B$179) * (Species!C2287=Verband!$C$2:$C$179),0)),IF(E2287=Options!$A$5,INDEX(Assoziation!$G$2:$G$96,MATCH(1,(A2287=Assoziation!$A$2:$A$96) * (Species!B2287=Assoziation!$B$2:$B$96) * (Species!C2287=Assoziation!$C$2:$C$96) * (Species!D2287=Assoziation!$D$2:$D$96),0)),"")))</f>
        <v>Hochstauden- und Schlagfluren</v>
      </c>
      <c r="H2287" s="10" t="s">
        <v>862</v>
      </c>
      <c r="I2287" s="10">
        <v>0</v>
      </c>
      <c r="J2287" s="10">
        <v>0</v>
      </c>
      <c r="K2287" s="10">
        <v>0</v>
      </c>
      <c r="L2287" t="str">
        <f t="shared" si="194"/>
        <v xml:space="preserve">Galeopsis </v>
      </c>
      <c r="M2287" t="str">
        <f t="shared" si="195"/>
        <v xml:space="preserve"> tetrahit</v>
      </c>
      <c r="N2287" t="str">
        <f t="shared" si="196"/>
        <v/>
      </c>
      <c r="O2287" t="str">
        <f t="shared" si="193"/>
        <v>Species</v>
      </c>
      <c r="P2287" t="str">
        <f t="shared" si="197"/>
        <v>L.</v>
      </c>
      <c r="Q2287" t="str">
        <f>LOOKUP(A2287,Formation!$A$2:$A$10,Formation!$B$2:$B$10)</f>
        <v>Krautsäume, Hochstaudenfluren und Gebüsche</v>
      </c>
      <c r="R2287" t="str" cm="1">
        <f t="array" ref="R2287">INDEX(Klasse!$D$2:$D$42,MATCH(1,(A2287=Klasse!$A$2:$A$42) * (Species!B2287=Klasse!$B$2:$B$42),0))</f>
        <v>Hochstauden- und Schlagfluren</v>
      </c>
    </row>
    <row r="2288" spans="1:18" x14ac:dyDescent="0.3">
      <c r="A2288" s="10">
        <v>5</v>
      </c>
      <c r="B2288" s="10">
        <v>2</v>
      </c>
      <c r="E2288" t="str">
        <f>IF(C2288="",Options!$A$3,IF(D2288="",Options!$A$4,Options!$A$5))</f>
        <v>Klasse</v>
      </c>
      <c r="F2288" t="str" cm="1">
        <f t="array" ref="F2288">IF(E2288=Options!$A$3,"",IF(E2288=Options!$A$4,INDEX(Verband!$E$2:$E$179,MATCH(1,(A2288=Verband!$A$2:$A$179) * (Species!B2288=Verband!$B$2:$B$179) * (Species!C2288=Verband!$C$2:$C$179),0)),IF(E2288=Options!$A$5,INDEX(Assoziation!$F$2:$F$96,MATCH(1,(A2288=Assoziation!$A$2:$A$96) * (Species!B2288=Assoziation!$B$2:$B$96) * (Species!C2288=Assoziation!$C$2:$C$96) * (Species!D2288=Assoziation!$D$2:$D$96),0)),"")))</f>
        <v/>
      </c>
      <c r="G2288" t="str" cm="1">
        <f t="array" ref="G2288">IF(E2288=Options!$A$3,INDEX(Klasse!$D$2:$D$42,MATCH(1,(A2288=Klasse!$A$2:$A$42) * (Species!B2288=Klasse!$B$2:$B$42),0)),IF(E2288=Options!$A$4,INDEX(Verband!$F$2:$F$179,MATCH(1,(A2288=Verband!$A$2:$A$179) * (Species!B2288=Verband!$B$2:$B$179) * (Species!C2288=Verband!$C$2:$C$179),0)),IF(E2288=Options!$A$5,INDEX(Assoziation!$G$2:$G$96,MATCH(1,(A2288=Assoziation!$A$2:$A$96) * (Species!B2288=Assoziation!$B$2:$B$96) * (Species!C2288=Assoziation!$C$2:$C$96) * (Species!D2288=Assoziation!$D$2:$D$96),0)),"")))</f>
        <v>Hochstauden- und Schlagfluren</v>
      </c>
      <c r="H2288" s="10" t="s">
        <v>2073</v>
      </c>
      <c r="I2288" s="10">
        <v>0</v>
      </c>
      <c r="J2288" s="10">
        <v>0</v>
      </c>
      <c r="K2288" s="10">
        <v>0</v>
      </c>
      <c r="L2288" t="str">
        <f t="shared" si="194"/>
        <v xml:space="preserve">Mycelis </v>
      </c>
      <c r="M2288" t="str">
        <f t="shared" si="195"/>
        <v xml:space="preserve"> muralis</v>
      </c>
      <c r="N2288" t="str">
        <f t="shared" si="196"/>
        <v/>
      </c>
      <c r="O2288" t="str">
        <f t="shared" si="193"/>
        <v>Species</v>
      </c>
      <c r="P2288" t="str">
        <f t="shared" si="197"/>
        <v>(L.) Dumort.</v>
      </c>
      <c r="Q2288" t="str">
        <f>LOOKUP(A2288,Formation!$A$2:$A$10,Formation!$B$2:$B$10)</f>
        <v>Krautsäume, Hochstaudenfluren und Gebüsche</v>
      </c>
      <c r="R2288" t="str" cm="1">
        <f t="array" ref="R2288">INDEX(Klasse!$D$2:$D$42,MATCH(1,(A2288=Klasse!$A$2:$A$42) * (Species!B2288=Klasse!$B$2:$B$42),0))</f>
        <v>Hochstauden- und Schlagfluren</v>
      </c>
    </row>
    <row r="2289" spans="1:18" x14ac:dyDescent="0.3">
      <c r="A2289" s="10">
        <v>5</v>
      </c>
      <c r="B2289" s="10">
        <v>2</v>
      </c>
      <c r="E2289" t="str">
        <f>IF(C2289="",Options!$A$3,IF(D2289="",Options!$A$4,Options!$A$5))</f>
        <v>Klasse</v>
      </c>
      <c r="F2289" t="str" cm="1">
        <f t="array" ref="F2289">IF(E2289=Options!$A$3,"",IF(E2289=Options!$A$4,INDEX(Verband!$E$2:$E$179,MATCH(1,(A2289=Verband!$A$2:$A$179) * (Species!B2289=Verband!$B$2:$B$179) * (Species!C2289=Verband!$C$2:$C$179),0)),IF(E2289=Options!$A$5,INDEX(Assoziation!$F$2:$F$96,MATCH(1,(A2289=Assoziation!$A$2:$A$96) * (Species!B2289=Assoziation!$B$2:$B$96) * (Species!C2289=Assoziation!$C$2:$C$96) * (Species!D2289=Assoziation!$D$2:$D$96),0)),"")))</f>
        <v/>
      </c>
      <c r="G2289" t="str" cm="1">
        <f t="array" ref="G2289">IF(E2289=Options!$A$3,INDEX(Klasse!$D$2:$D$42,MATCH(1,(A2289=Klasse!$A$2:$A$42) * (Species!B2289=Klasse!$B$2:$B$42),0)),IF(E2289=Options!$A$4,INDEX(Verband!$F$2:$F$179,MATCH(1,(A2289=Verband!$A$2:$A$179) * (Species!B2289=Verband!$B$2:$B$179) * (Species!C2289=Verband!$C$2:$C$179),0)),IF(E2289=Options!$A$5,INDEX(Assoziation!$G$2:$G$96,MATCH(1,(A2289=Assoziation!$A$2:$A$96) * (Species!B2289=Assoziation!$B$2:$B$96) * (Species!C2289=Assoziation!$C$2:$C$96) * (Species!D2289=Assoziation!$D$2:$D$96),0)),"")))</f>
        <v>Hochstauden- und Schlagfluren</v>
      </c>
      <c r="H2289" s="10" t="s">
        <v>2085</v>
      </c>
      <c r="I2289" s="10">
        <v>0</v>
      </c>
      <c r="J2289" s="10">
        <v>0</v>
      </c>
      <c r="K2289" s="10">
        <v>0</v>
      </c>
      <c r="L2289" t="str">
        <f t="shared" si="194"/>
        <v xml:space="preserve">Prenanthes </v>
      </c>
      <c r="M2289" t="str">
        <f t="shared" si="195"/>
        <v xml:space="preserve"> purpurea</v>
      </c>
      <c r="N2289" t="str">
        <f t="shared" si="196"/>
        <v/>
      </c>
      <c r="O2289" t="str">
        <f t="shared" si="193"/>
        <v>Species</v>
      </c>
      <c r="P2289" t="str">
        <f t="shared" si="197"/>
        <v>L.</v>
      </c>
      <c r="Q2289" t="str">
        <f>LOOKUP(A2289,Formation!$A$2:$A$10,Formation!$B$2:$B$10)</f>
        <v>Krautsäume, Hochstaudenfluren und Gebüsche</v>
      </c>
      <c r="R2289" t="str" cm="1">
        <f t="array" ref="R2289">INDEX(Klasse!$D$2:$D$42,MATCH(1,(A2289=Klasse!$A$2:$A$42) * (Species!B2289=Klasse!$B$2:$B$42),0))</f>
        <v>Hochstauden- und Schlagfluren</v>
      </c>
    </row>
    <row r="2290" spans="1:18" x14ac:dyDescent="0.3">
      <c r="A2290" s="10">
        <v>5</v>
      </c>
      <c r="B2290" s="10">
        <v>2</v>
      </c>
      <c r="E2290" t="str">
        <f>IF(C2290="",Options!$A$3,IF(D2290="",Options!$A$4,Options!$A$5))</f>
        <v>Klasse</v>
      </c>
      <c r="F2290" t="str" cm="1">
        <f t="array" ref="F2290">IF(E2290=Options!$A$3,"",IF(E2290=Options!$A$4,INDEX(Verband!$E$2:$E$179,MATCH(1,(A2290=Verband!$A$2:$A$179) * (Species!B2290=Verband!$B$2:$B$179) * (Species!C2290=Verband!$C$2:$C$179),0)),IF(E2290=Options!$A$5,INDEX(Assoziation!$F$2:$F$96,MATCH(1,(A2290=Assoziation!$A$2:$A$96) * (Species!B2290=Assoziation!$B$2:$B$96) * (Species!C2290=Assoziation!$C$2:$C$96) * (Species!D2290=Assoziation!$D$2:$D$96),0)),"")))</f>
        <v/>
      </c>
      <c r="G2290" t="str" cm="1">
        <f t="array" ref="G2290">IF(E2290=Options!$A$3,INDEX(Klasse!$D$2:$D$42,MATCH(1,(A2290=Klasse!$A$2:$A$42) * (Species!B2290=Klasse!$B$2:$B$42),0)),IF(E2290=Options!$A$4,INDEX(Verband!$F$2:$F$179,MATCH(1,(A2290=Verband!$A$2:$A$179) * (Species!B2290=Verband!$B$2:$B$179) * (Species!C2290=Verband!$C$2:$C$179),0)),IF(E2290=Options!$A$5,INDEX(Assoziation!$G$2:$G$96,MATCH(1,(A2290=Assoziation!$A$2:$A$96) * (Species!B2290=Assoziation!$B$2:$B$96) * (Species!C2290=Assoziation!$C$2:$C$96) * (Species!D2290=Assoziation!$D$2:$D$96),0)),"")))</f>
        <v>Hochstauden- und Schlagfluren</v>
      </c>
      <c r="H2290" s="10" t="s">
        <v>2086</v>
      </c>
      <c r="I2290" s="10">
        <v>0</v>
      </c>
      <c r="J2290" s="10">
        <v>0</v>
      </c>
      <c r="K2290" s="10">
        <v>0</v>
      </c>
      <c r="L2290" t="str">
        <f t="shared" si="194"/>
        <v xml:space="preserve">Pteridium </v>
      </c>
      <c r="M2290" t="str">
        <f t="shared" si="195"/>
        <v xml:space="preserve"> aquilinum</v>
      </c>
      <c r="N2290" t="str">
        <f t="shared" si="196"/>
        <v/>
      </c>
      <c r="O2290" t="str">
        <f t="shared" si="193"/>
        <v>Species</v>
      </c>
      <c r="P2290" t="str">
        <f t="shared" si="197"/>
        <v>(L.) Kuhn</v>
      </c>
      <c r="Q2290" t="str">
        <f>LOOKUP(A2290,Formation!$A$2:$A$10,Formation!$B$2:$B$10)</f>
        <v>Krautsäume, Hochstaudenfluren und Gebüsche</v>
      </c>
      <c r="R2290" t="str" cm="1">
        <f t="array" ref="R2290">INDEX(Klasse!$D$2:$D$42,MATCH(1,(A2290=Klasse!$A$2:$A$42) * (Species!B2290=Klasse!$B$2:$B$42),0))</f>
        <v>Hochstauden- und Schlagfluren</v>
      </c>
    </row>
    <row r="2291" spans="1:18" x14ac:dyDescent="0.3">
      <c r="A2291" s="10">
        <v>5</v>
      </c>
      <c r="B2291" s="10">
        <v>2</v>
      </c>
      <c r="E2291" t="str">
        <f>IF(C2291="",Options!$A$3,IF(D2291="",Options!$A$4,Options!$A$5))</f>
        <v>Klasse</v>
      </c>
      <c r="F2291" t="str" cm="1">
        <f t="array" ref="F2291">IF(E2291=Options!$A$3,"",IF(E2291=Options!$A$4,INDEX(Verband!$E$2:$E$179,MATCH(1,(A2291=Verband!$A$2:$A$179) * (Species!B2291=Verband!$B$2:$B$179) * (Species!C2291=Verband!$C$2:$C$179),0)),IF(E2291=Options!$A$5,INDEX(Assoziation!$F$2:$F$96,MATCH(1,(A2291=Assoziation!$A$2:$A$96) * (Species!B2291=Assoziation!$B$2:$B$96) * (Species!C2291=Assoziation!$C$2:$C$96) * (Species!D2291=Assoziation!$D$2:$D$96),0)),"")))</f>
        <v/>
      </c>
      <c r="G2291" t="str" cm="1">
        <f t="array" ref="G2291">IF(E2291=Options!$A$3,INDEX(Klasse!$D$2:$D$42,MATCH(1,(A2291=Klasse!$A$2:$A$42) * (Species!B2291=Klasse!$B$2:$B$42),0)),IF(E2291=Options!$A$4,INDEX(Verband!$F$2:$F$179,MATCH(1,(A2291=Verband!$A$2:$A$179) * (Species!B2291=Verband!$B$2:$B$179) * (Species!C2291=Verband!$C$2:$C$179),0)),IF(E2291=Options!$A$5,INDEX(Assoziation!$G$2:$G$96,MATCH(1,(A2291=Assoziation!$A$2:$A$96) * (Species!B2291=Assoziation!$B$2:$B$96) * (Species!C2291=Assoziation!$C$2:$C$96) * (Species!D2291=Assoziation!$D$2:$D$96),0)),"")))</f>
        <v>Hochstauden- und Schlagfluren</v>
      </c>
      <c r="H2291" s="10" t="s">
        <v>2087</v>
      </c>
      <c r="I2291" s="10">
        <v>0</v>
      </c>
      <c r="J2291" s="10">
        <v>0</v>
      </c>
      <c r="K2291" s="10">
        <v>0</v>
      </c>
      <c r="L2291" t="str">
        <f t="shared" si="194"/>
        <v xml:space="preserve">Rubus </v>
      </c>
      <c r="M2291" t="str">
        <f t="shared" si="195"/>
        <v xml:space="preserve"> idaeus</v>
      </c>
      <c r="N2291" t="str">
        <f t="shared" si="196"/>
        <v/>
      </c>
      <c r="O2291" t="str">
        <f t="shared" si="193"/>
        <v>Species</v>
      </c>
      <c r="P2291" t="str">
        <f t="shared" si="197"/>
        <v>L.</v>
      </c>
      <c r="Q2291" t="str">
        <f>LOOKUP(A2291,Formation!$A$2:$A$10,Formation!$B$2:$B$10)</f>
        <v>Krautsäume, Hochstaudenfluren und Gebüsche</v>
      </c>
      <c r="R2291" t="str" cm="1">
        <f t="array" ref="R2291">INDEX(Klasse!$D$2:$D$42,MATCH(1,(A2291=Klasse!$A$2:$A$42) * (Species!B2291=Klasse!$B$2:$B$42),0))</f>
        <v>Hochstauden- und Schlagfluren</v>
      </c>
    </row>
    <row r="2292" spans="1:18" x14ac:dyDescent="0.3">
      <c r="A2292" s="10">
        <v>5</v>
      </c>
      <c r="B2292" s="10">
        <v>2</v>
      </c>
      <c r="E2292" t="str">
        <f>IF(C2292="",Options!$A$3,IF(D2292="",Options!$A$4,Options!$A$5))</f>
        <v>Klasse</v>
      </c>
      <c r="F2292" t="str" cm="1">
        <f t="array" ref="F2292">IF(E2292=Options!$A$3,"",IF(E2292=Options!$A$4,INDEX(Verband!$E$2:$E$179,MATCH(1,(A2292=Verband!$A$2:$A$179) * (Species!B2292=Verband!$B$2:$B$179) * (Species!C2292=Verband!$C$2:$C$179),0)),IF(E2292=Options!$A$5,INDEX(Assoziation!$F$2:$F$96,MATCH(1,(A2292=Assoziation!$A$2:$A$96) * (Species!B2292=Assoziation!$B$2:$B$96) * (Species!C2292=Assoziation!$C$2:$C$96) * (Species!D2292=Assoziation!$D$2:$D$96),0)),"")))</f>
        <v/>
      </c>
      <c r="G2292" t="str" cm="1">
        <f t="array" ref="G2292">IF(E2292=Options!$A$3,INDEX(Klasse!$D$2:$D$42,MATCH(1,(A2292=Klasse!$A$2:$A$42) * (Species!B2292=Klasse!$B$2:$B$42),0)),IF(E2292=Options!$A$4,INDEX(Verband!$F$2:$F$179,MATCH(1,(A2292=Verband!$A$2:$A$179) * (Species!B2292=Verband!$B$2:$B$179) * (Species!C2292=Verband!$C$2:$C$179),0)),IF(E2292=Options!$A$5,INDEX(Assoziation!$G$2:$G$96,MATCH(1,(A2292=Assoziation!$A$2:$A$96) * (Species!B2292=Assoziation!$B$2:$B$96) * (Species!C2292=Assoziation!$C$2:$C$96) * (Species!D2292=Assoziation!$D$2:$D$96),0)),"")))</f>
        <v>Hochstauden- und Schlagfluren</v>
      </c>
      <c r="H2292" s="10" t="s">
        <v>2088</v>
      </c>
      <c r="I2292" s="10">
        <v>0</v>
      </c>
      <c r="J2292" s="10">
        <v>0</v>
      </c>
      <c r="K2292" s="10">
        <v>0</v>
      </c>
      <c r="L2292" t="str">
        <f t="shared" si="194"/>
        <v xml:space="preserve">Solidago </v>
      </c>
      <c r="M2292" t="str">
        <f t="shared" si="195"/>
        <v xml:space="preserve"> virgaurea</v>
      </c>
      <c r="N2292" t="str">
        <f t="shared" si="196"/>
        <v>virgaurea</v>
      </c>
      <c r="O2292" t="str">
        <f t="shared" si="193"/>
        <v>Subspecies</v>
      </c>
      <c r="P2292" t="str">
        <f t="shared" si="197"/>
        <v/>
      </c>
      <c r="Q2292" t="str">
        <f>LOOKUP(A2292,Formation!$A$2:$A$10,Formation!$B$2:$B$10)</f>
        <v>Krautsäume, Hochstaudenfluren und Gebüsche</v>
      </c>
      <c r="R2292" t="str" cm="1">
        <f t="array" ref="R2292">INDEX(Klasse!$D$2:$D$42,MATCH(1,(A2292=Klasse!$A$2:$A$42) * (Species!B2292=Klasse!$B$2:$B$42),0))</f>
        <v>Hochstauden- und Schlagfluren</v>
      </c>
    </row>
    <row r="2293" spans="1:18" x14ac:dyDescent="0.3">
      <c r="A2293" s="10">
        <v>5</v>
      </c>
      <c r="B2293" s="10">
        <v>2</v>
      </c>
      <c r="E2293" t="str">
        <f>IF(C2293="",Options!$A$3,IF(D2293="",Options!$A$4,Options!$A$5))</f>
        <v>Klasse</v>
      </c>
      <c r="F2293" t="str" cm="1">
        <f t="array" ref="F2293">IF(E2293=Options!$A$3,"",IF(E2293=Options!$A$4,INDEX(Verband!$E$2:$E$179,MATCH(1,(A2293=Verband!$A$2:$A$179) * (Species!B2293=Verband!$B$2:$B$179) * (Species!C2293=Verband!$C$2:$C$179),0)),IF(E2293=Options!$A$5,INDEX(Assoziation!$F$2:$F$96,MATCH(1,(A2293=Assoziation!$A$2:$A$96) * (Species!B2293=Assoziation!$B$2:$B$96) * (Species!C2293=Assoziation!$C$2:$C$96) * (Species!D2293=Assoziation!$D$2:$D$96),0)),"")))</f>
        <v/>
      </c>
      <c r="G2293" t="str" cm="1">
        <f t="array" ref="G2293">IF(E2293=Options!$A$3,INDEX(Klasse!$D$2:$D$42,MATCH(1,(A2293=Klasse!$A$2:$A$42) * (Species!B2293=Klasse!$B$2:$B$42),0)),IF(E2293=Options!$A$4,INDEX(Verband!$F$2:$F$179,MATCH(1,(A2293=Verband!$A$2:$A$179) * (Species!B2293=Verband!$B$2:$B$179) * (Species!C2293=Verband!$C$2:$C$179),0)),IF(E2293=Options!$A$5,INDEX(Assoziation!$G$2:$G$96,MATCH(1,(A2293=Assoziation!$A$2:$A$96) * (Species!B2293=Assoziation!$B$2:$B$96) * (Species!C2293=Assoziation!$C$2:$C$96) * (Species!D2293=Assoziation!$D$2:$D$96),0)),"")))</f>
        <v>Hochstauden- und Schlagfluren</v>
      </c>
      <c r="H2293" s="10" t="s">
        <v>2026</v>
      </c>
      <c r="I2293" s="10">
        <v>0</v>
      </c>
      <c r="J2293" s="10">
        <v>0</v>
      </c>
      <c r="K2293" s="10">
        <v>0</v>
      </c>
      <c r="L2293" t="str">
        <f t="shared" si="194"/>
        <v xml:space="preserve">Stellaria </v>
      </c>
      <c r="M2293" t="str">
        <f t="shared" si="195"/>
        <v xml:space="preserve"> nemorum</v>
      </c>
      <c r="N2293" t="str">
        <f t="shared" si="196"/>
        <v>nemorum</v>
      </c>
      <c r="O2293" t="str">
        <f t="shared" si="193"/>
        <v>Subspecies</v>
      </c>
      <c r="P2293" t="str">
        <f t="shared" si="197"/>
        <v/>
      </c>
      <c r="Q2293" t="str">
        <f>LOOKUP(A2293,Formation!$A$2:$A$10,Formation!$B$2:$B$10)</f>
        <v>Krautsäume, Hochstaudenfluren und Gebüsche</v>
      </c>
      <c r="R2293" t="str" cm="1">
        <f t="array" ref="R2293">INDEX(Klasse!$D$2:$D$42,MATCH(1,(A2293=Klasse!$A$2:$A$42) * (Species!B2293=Klasse!$B$2:$B$42),0))</f>
        <v>Hochstauden- und Schlagfluren</v>
      </c>
    </row>
    <row r="2294" spans="1:18" x14ac:dyDescent="0.3">
      <c r="A2294" s="10">
        <v>5</v>
      </c>
      <c r="B2294" s="10">
        <v>2</v>
      </c>
      <c r="C2294" s="10">
        <v>1</v>
      </c>
      <c r="E2294" t="str">
        <f>IF(C2294="",Options!$A$3,IF(D2294="",Options!$A$4,Options!$A$5))</f>
        <v>Verband</v>
      </c>
      <c r="F2294" t="str" cm="1">
        <f t="array" ref="F2294">IF(E2294=Options!$A$3,"",IF(E2294=Options!$A$4,INDEX(Verband!$E$2:$E$179,MATCH(1,(A2294=Verband!$A$2:$A$179) * (Species!B2294=Verband!$B$2:$B$179) * (Species!C2294=Verband!$C$2:$C$179),0)),IF(E2294=Options!$A$5,INDEX(Assoziation!$F$2:$F$96,MATCH(1,(A2294=Assoziation!$A$2:$A$96) * (Species!B2294=Assoziation!$B$2:$B$96) * (Species!C2294=Assoziation!$C$2:$C$96) * (Species!D2294=Assoziation!$D$2:$D$96),0)),"")))</f>
        <v>Atropion</v>
      </c>
      <c r="G2294" t="str" cm="1">
        <f t="array" ref="G2294">IF(E2294=Options!$A$3,INDEX(Klasse!$D$2:$D$42,MATCH(1,(A2294=Klasse!$A$2:$A$42) * (Species!B2294=Klasse!$B$2:$B$42),0)),IF(E2294=Options!$A$4,INDEX(Verband!$F$2:$F$179,MATCH(1,(A2294=Verband!$A$2:$A$179) * (Species!B2294=Verband!$B$2:$B$179) * (Species!C2294=Verband!$C$2:$C$179),0)),IF(E2294=Options!$A$5,INDEX(Assoziation!$G$2:$G$96,MATCH(1,(A2294=Assoziation!$A$2:$A$96) * (Species!B2294=Assoziation!$B$2:$B$96) * (Species!C2294=Assoziation!$C$2:$C$96) * (Species!D2294=Assoziation!$D$2:$D$96),0)),"")))</f>
        <v>Kalkreiche Schlagflur</v>
      </c>
      <c r="H2294" s="10" t="s">
        <v>2091</v>
      </c>
      <c r="I2294" s="10">
        <v>1</v>
      </c>
      <c r="J2294" s="10">
        <v>0</v>
      </c>
      <c r="K2294" s="10">
        <v>0</v>
      </c>
      <c r="L2294" t="str">
        <f t="shared" si="194"/>
        <v xml:space="preserve">Arctium </v>
      </c>
      <c r="M2294" t="str">
        <f t="shared" si="195"/>
        <v xml:space="preserve"> nemorosum</v>
      </c>
      <c r="N2294" t="str">
        <f t="shared" si="196"/>
        <v/>
      </c>
      <c r="O2294" t="str">
        <f t="shared" si="193"/>
        <v>Species</v>
      </c>
      <c r="P2294" t="str">
        <f t="shared" si="197"/>
        <v>Lej.</v>
      </c>
      <c r="Q2294" t="str">
        <f>LOOKUP(A2294,Formation!$A$2:$A$10,Formation!$B$2:$B$10)</f>
        <v>Krautsäume, Hochstaudenfluren und Gebüsche</v>
      </c>
      <c r="R2294" t="str" cm="1">
        <f t="array" ref="R2294">INDEX(Klasse!$D$2:$D$42,MATCH(1,(A2294=Klasse!$A$2:$A$42) * (Species!B2294=Klasse!$B$2:$B$42),0))</f>
        <v>Hochstauden- und Schlagfluren</v>
      </c>
    </row>
    <row r="2295" spans="1:18" x14ac:dyDescent="0.3">
      <c r="A2295" s="10">
        <v>5</v>
      </c>
      <c r="B2295" s="10">
        <v>2</v>
      </c>
      <c r="C2295" s="10">
        <v>1</v>
      </c>
      <c r="E2295" t="str">
        <f>IF(C2295="",Options!$A$3,IF(D2295="",Options!$A$4,Options!$A$5))</f>
        <v>Verband</v>
      </c>
      <c r="F2295" t="str" cm="1">
        <f t="array" ref="F2295">IF(E2295=Options!$A$3,"",IF(E2295=Options!$A$4,INDEX(Verband!$E$2:$E$179,MATCH(1,(A2295=Verband!$A$2:$A$179) * (Species!B2295=Verband!$B$2:$B$179) * (Species!C2295=Verband!$C$2:$C$179),0)),IF(E2295=Options!$A$5,INDEX(Assoziation!$F$2:$F$96,MATCH(1,(A2295=Assoziation!$A$2:$A$96) * (Species!B2295=Assoziation!$B$2:$B$96) * (Species!C2295=Assoziation!$C$2:$C$96) * (Species!D2295=Assoziation!$D$2:$D$96),0)),"")))</f>
        <v>Atropion</v>
      </c>
      <c r="G2295" t="str" cm="1">
        <f t="array" ref="G2295">IF(E2295=Options!$A$3,INDEX(Klasse!$D$2:$D$42,MATCH(1,(A2295=Klasse!$A$2:$A$42) * (Species!B2295=Klasse!$B$2:$B$42),0)),IF(E2295=Options!$A$4,INDEX(Verband!$F$2:$F$179,MATCH(1,(A2295=Verband!$A$2:$A$179) * (Species!B2295=Verband!$B$2:$B$179) * (Species!C2295=Verband!$C$2:$C$179),0)),IF(E2295=Options!$A$5,INDEX(Assoziation!$G$2:$G$96,MATCH(1,(A2295=Assoziation!$A$2:$A$96) * (Species!B2295=Assoziation!$B$2:$B$96) * (Species!C2295=Assoziation!$C$2:$C$96) * (Species!D2295=Assoziation!$D$2:$D$96),0)),"")))</f>
        <v>Kalkreiche Schlagflur</v>
      </c>
      <c r="H2295" s="10" t="s">
        <v>2092</v>
      </c>
      <c r="I2295" s="10">
        <v>1</v>
      </c>
      <c r="J2295" s="10">
        <v>0</v>
      </c>
      <c r="K2295" s="10">
        <v>0</v>
      </c>
      <c r="L2295" t="str">
        <f t="shared" si="194"/>
        <v xml:space="preserve">Atropa </v>
      </c>
      <c r="M2295" t="str">
        <f t="shared" si="195"/>
        <v xml:space="preserve"> bella-donna</v>
      </c>
      <c r="N2295" t="str">
        <f t="shared" si="196"/>
        <v/>
      </c>
      <c r="O2295" t="str">
        <f t="shared" si="193"/>
        <v>Species</v>
      </c>
      <c r="P2295" t="str">
        <f t="shared" si="197"/>
        <v>L.</v>
      </c>
      <c r="Q2295" t="str">
        <f>LOOKUP(A2295,Formation!$A$2:$A$10,Formation!$B$2:$B$10)</f>
        <v>Krautsäume, Hochstaudenfluren und Gebüsche</v>
      </c>
      <c r="R2295" t="str" cm="1">
        <f t="array" ref="R2295">INDEX(Klasse!$D$2:$D$42,MATCH(1,(A2295=Klasse!$A$2:$A$42) * (Species!B2295=Klasse!$B$2:$B$42),0))</f>
        <v>Hochstauden- und Schlagfluren</v>
      </c>
    </row>
    <row r="2296" spans="1:18" x14ac:dyDescent="0.3">
      <c r="A2296" s="10">
        <v>5</v>
      </c>
      <c r="B2296" s="10">
        <v>2</v>
      </c>
      <c r="C2296" s="10">
        <v>1</v>
      </c>
      <c r="E2296" t="str">
        <f>IF(C2296="",Options!$A$3,IF(D2296="",Options!$A$4,Options!$A$5))</f>
        <v>Verband</v>
      </c>
      <c r="F2296" t="str" cm="1">
        <f t="array" ref="F2296">IF(E2296=Options!$A$3,"",IF(E2296=Options!$A$4,INDEX(Verband!$E$2:$E$179,MATCH(1,(A2296=Verband!$A$2:$A$179) * (Species!B2296=Verband!$B$2:$B$179) * (Species!C2296=Verband!$C$2:$C$179),0)),IF(E2296=Options!$A$5,INDEX(Assoziation!$F$2:$F$96,MATCH(1,(A2296=Assoziation!$A$2:$A$96) * (Species!B2296=Assoziation!$B$2:$B$96) * (Species!C2296=Assoziation!$C$2:$C$96) * (Species!D2296=Assoziation!$D$2:$D$96),0)),"")))</f>
        <v>Atropion</v>
      </c>
      <c r="G2296" t="str" cm="1">
        <f t="array" ref="G2296">IF(E2296=Options!$A$3,INDEX(Klasse!$D$2:$D$42,MATCH(1,(A2296=Klasse!$A$2:$A$42) * (Species!B2296=Klasse!$B$2:$B$42),0)),IF(E2296=Options!$A$4,INDEX(Verband!$F$2:$F$179,MATCH(1,(A2296=Verband!$A$2:$A$179) * (Species!B2296=Verband!$B$2:$B$179) * (Species!C2296=Verband!$C$2:$C$179),0)),IF(E2296=Options!$A$5,INDEX(Assoziation!$G$2:$G$96,MATCH(1,(A2296=Assoziation!$A$2:$A$96) * (Species!B2296=Assoziation!$B$2:$B$96) * (Species!C2296=Assoziation!$C$2:$C$96) * (Species!D2296=Assoziation!$D$2:$D$96),0)),"")))</f>
        <v>Kalkreiche Schlagflur</v>
      </c>
      <c r="H2296" s="10" t="s">
        <v>2093</v>
      </c>
      <c r="I2296" s="10">
        <v>1</v>
      </c>
      <c r="J2296" s="10">
        <v>0</v>
      </c>
      <c r="K2296" s="10">
        <v>0</v>
      </c>
      <c r="L2296" t="str">
        <f t="shared" si="194"/>
        <v xml:space="preserve">Bromus </v>
      </c>
      <c r="M2296" t="str">
        <f t="shared" si="195"/>
        <v xml:space="preserve"> ramosus</v>
      </c>
      <c r="N2296" t="str">
        <f t="shared" si="196"/>
        <v/>
      </c>
      <c r="O2296" t="str">
        <f t="shared" si="193"/>
        <v>Species</v>
      </c>
      <c r="P2296" t="str">
        <f t="shared" si="197"/>
        <v>Huds.</v>
      </c>
      <c r="Q2296" t="str">
        <f>LOOKUP(A2296,Formation!$A$2:$A$10,Formation!$B$2:$B$10)</f>
        <v>Krautsäume, Hochstaudenfluren und Gebüsche</v>
      </c>
      <c r="R2296" t="str" cm="1">
        <f t="array" ref="R2296">INDEX(Klasse!$D$2:$D$42,MATCH(1,(A2296=Klasse!$A$2:$A$42) * (Species!B2296=Klasse!$B$2:$B$42),0))</f>
        <v>Hochstauden- und Schlagfluren</v>
      </c>
    </row>
    <row r="2297" spans="1:18" x14ac:dyDescent="0.3">
      <c r="A2297" s="10">
        <v>5</v>
      </c>
      <c r="B2297" s="10">
        <v>2</v>
      </c>
      <c r="C2297" s="10">
        <v>1</v>
      </c>
      <c r="E2297" t="str">
        <f>IF(C2297="",Options!$A$3,IF(D2297="",Options!$A$4,Options!$A$5))</f>
        <v>Verband</v>
      </c>
      <c r="F2297" t="str" cm="1">
        <f t="array" ref="F2297">IF(E2297=Options!$A$3,"",IF(E2297=Options!$A$4,INDEX(Verband!$E$2:$E$179,MATCH(1,(A2297=Verband!$A$2:$A$179) * (Species!B2297=Verband!$B$2:$B$179) * (Species!C2297=Verband!$C$2:$C$179),0)),IF(E2297=Options!$A$5,INDEX(Assoziation!$F$2:$F$96,MATCH(1,(A2297=Assoziation!$A$2:$A$96) * (Species!B2297=Assoziation!$B$2:$B$96) * (Species!C2297=Assoziation!$C$2:$C$96) * (Species!D2297=Assoziation!$D$2:$D$96),0)),"")))</f>
        <v>Atropion</v>
      </c>
      <c r="G2297" t="str" cm="1">
        <f t="array" ref="G2297">IF(E2297=Options!$A$3,INDEX(Klasse!$D$2:$D$42,MATCH(1,(A2297=Klasse!$A$2:$A$42) * (Species!B2297=Klasse!$B$2:$B$42),0)),IF(E2297=Options!$A$4,INDEX(Verband!$F$2:$F$179,MATCH(1,(A2297=Verband!$A$2:$A$179) * (Species!B2297=Verband!$B$2:$B$179) * (Species!C2297=Verband!$C$2:$C$179),0)),IF(E2297=Options!$A$5,INDEX(Assoziation!$G$2:$G$96,MATCH(1,(A2297=Assoziation!$A$2:$A$96) * (Species!B2297=Assoziation!$B$2:$B$96) * (Species!C2297=Assoziation!$C$2:$C$96) * (Species!D2297=Assoziation!$D$2:$D$96),0)),"")))</f>
        <v>Kalkreiche Schlagflur</v>
      </c>
      <c r="H2297" s="10" t="s">
        <v>2094</v>
      </c>
      <c r="I2297" s="10">
        <v>1</v>
      </c>
      <c r="J2297" s="10">
        <v>0</v>
      </c>
      <c r="K2297" s="10">
        <v>0</v>
      </c>
      <c r="L2297" t="str">
        <f t="shared" si="194"/>
        <v xml:space="preserve">Geranium </v>
      </c>
      <c r="M2297" t="str">
        <f t="shared" si="195"/>
        <v xml:space="preserve"> bohemicum</v>
      </c>
      <c r="N2297" t="str">
        <f t="shared" si="196"/>
        <v/>
      </c>
      <c r="O2297" t="str">
        <f t="shared" si="193"/>
        <v>Species</v>
      </c>
      <c r="P2297" t="str">
        <f t="shared" si="197"/>
        <v>L.</v>
      </c>
      <c r="Q2297" t="str">
        <f>LOOKUP(A2297,Formation!$A$2:$A$10,Formation!$B$2:$B$10)</f>
        <v>Krautsäume, Hochstaudenfluren und Gebüsche</v>
      </c>
      <c r="R2297" t="str" cm="1">
        <f t="array" ref="R2297">INDEX(Klasse!$D$2:$D$42,MATCH(1,(A2297=Klasse!$A$2:$A$42) * (Species!B2297=Klasse!$B$2:$B$42),0))</f>
        <v>Hochstauden- und Schlagfluren</v>
      </c>
    </row>
    <row r="2298" spans="1:18" x14ac:dyDescent="0.3">
      <c r="A2298" s="10">
        <v>5</v>
      </c>
      <c r="B2298" s="10">
        <v>2</v>
      </c>
      <c r="C2298" s="10">
        <v>1</v>
      </c>
      <c r="E2298" t="str">
        <f>IF(C2298="",Options!$A$3,IF(D2298="",Options!$A$4,Options!$A$5))</f>
        <v>Verband</v>
      </c>
      <c r="F2298" t="str" cm="1">
        <f t="array" ref="F2298">IF(E2298=Options!$A$3,"",IF(E2298=Options!$A$4,INDEX(Verband!$E$2:$E$179,MATCH(1,(A2298=Verband!$A$2:$A$179) * (Species!B2298=Verband!$B$2:$B$179) * (Species!C2298=Verband!$C$2:$C$179),0)),IF(E2298=Options!$A$5,INDEX(Assoziation!$F$2:$F$96,MATCH(1,(A2298=Assoziation!$A$2:$A$96) * (Species!B2298=Assoziation!$B$2:$B$96) * (Species!C2298=Assoziation!$C$2:$C$96) * (Species!D2298=Assoziation!$D$2:$D$96),0)),"")))</f>
        <v>Atropion</v>
      </c>
      <c r="G2298" t="str" cm="1">
        <f t="array" ref="G2298">IF(E2298=Options!$A$3,INDEX(Klasse!$D$2:$D$42,MATCH(1,(A2298=Klasse!$A$2:$A$42) * (Species!B2298=Klasse!$B$2:$B$42),0)),IF(E2298=Options!$A$4,INDEX(Verband!$F$2:$F$179,MATCH(1,(A2298=Verband!$A$2:$A$179) * (Species!B2298=Verband!$B$2:$B$179) * (Species!C2298=Verband!$C$2:$C$179),0)),IF(E2298=Options!$A$5,INDEX(Assoziation!$G$2:$G$96,MATCH(1,(A2298=Assoziation!$A$2:$A$96) * (Species!B2298=Assoziation!$B$2:$B$96) * (Species!C2298=Assoziation!$C$2:$C$96) * (Species!D2298=Assoziation!$D$2:$D$96),0)),"")))</f>
        <v>Kalkreiche Schlagflur</v>
      </c>
      <c r="H2298" s="10" t="s">
        <v>2095</v>
      </c>
      <c r="I2298" s="10">
        <v>1</v>
      </c>
      <c r="J2298" s="10">
        <v>0</v>
      </c>
      <c r="K2298" s="10">
        <v>0</v>
      </c>
      <c r="L2298" t="str">
        <f t="shared" si="194"/>
        <v xml:space="preserve">Hypericum </v>
      </c>
      <c r="M2298" t="str">
        <f t="shared" si="195"/>
        <v xml:space="preserve"> hirsutum</v>
      </c>
      <c r="N2298" t="str">
        <f t="shared" si="196"/>
        <v/>
      </c>
      <c r="O2298" t="str">
        <f t="shared" si="193"/>
        <v>Species</v>
      </c>
      <c r="P2298" t="str">
        <f t="shared" si="197"/>
        <v>L.</v>
      </c>
      <c r="Q2298" t="str">
        <f>LOOKUP(A2298,Formation!$A$2:$A$10,Formation!$B$2:$B$10)</f>
        <v>Krautsäume, Hochstaudenfluren und Gebüsche</v>
      </c>
      <c r="R2298" t="str" cm="1">
        <f t="array" ref="R2298">INDEX(Klasse!$D$2:$D$42,MATCH(1,(A2298=Klasse!$A$2:$A$42) * (Species!B2298=Klasse!$B$2:$B$42),0))</f>
        <v>Hochstauden- und Schlagfluren</v>
      </c>
    </row>
    <row r="2299" spans="1:18" x14ac:dyDescent="0.3">
      <c r="A2299" s="10">
        <v>5</v>
      </c>
      <c r="B2299" s="10">
        <v>2</v>
      </c>
      <c r="C2299" s="10">
        <v>1</v>
      </c>
      <c r="E2299" t="str">
        <f>IF(C2299="",Options!$A$3,IF(D2299="",Options!$A$4,Options!$A$5))</f>
        <v>Verband</v>
      </c>
      <c r="F2299" t="str" cm="1">
        <f t="array" ref="F2299">IF(E2299=Options!$A$3,"",IF(E2299=Options!$A$4,INDEX(Verband!$E$2:$E$179,MATCH(1,(A2299=Verband!$A$2:$A$179) * (Species!B2299=Verband!$B$2:$B$179) * (Species!C2299=Verband!$C$2:$C$179),0)),IF(E2299=Options!$A$5,INDEX(Assoziation!$F$2:$F$96,MATCH(1,(A2299=Assoziation!$A$2:$A$96) * (Species!B2299=Assoziation!$B$2:$B$96) * (Species!C2299=Assoziation!$C$2:$C$96) * (Species!D2299=Assoziation!$D$2:$D$96),0)),"")))</f>
        <v>Atropion</v>
      </c>
      <c r="G2299" t="str" cm="1">
        <f t="array" ref="G2299">IF(E2299=Options!$A$3,INDEX(Klasse!$D$2:$D$42,MATCH(1,(A2299=Klasse!$A$2:$A$42) * (Species!B2299=Klasse!$B$2:$B$42),0)),IF(E2299=Options!$A$4,INDEX(Verband!$F$2:$F$179,MATCH(1,(A2299=Verband!$A$2:$A$179) * (Species!B2299=Verband!$B$2:$B$179) * (Species!C2299=Verband!$C$2:$C$179),0)),IF(E2299=Options!$A$5,INDEX(Assoziation!$G$2:$G$96,MATCH(1,(A2299=Assoziation!$A$2:$A$96) * (Species!B2299=Assoziation!$B$2:$B$96) * (Species!C2299=Assoziation!$C$2:$C$96) * (Species!D2299=Assoziation!$D$2:$D$96),0)),"")))</f>
        <v>Kalkreiche Schlagflur</v>
      </c>
      <c r="H2299" s="10" t="s">
        <v>2096</v>
      </c>
      <c r="I2299" s="10">
        <v>1</v>
      </c>
      <c r="J2299" s="10">
        <v>0</v>
      </c>
      <c r="K2299" s="10">
        <v>0</v>
      </c>
      <c r="L2299" t="str">
        <f t="shared" si="194"/>
        <v xml:space="preserve">Stachys </v>
      </c>
      <c r="M2299" t="str">
        <f t="shared" si="195"/>
        <v xml:space="preserve"> alpina</v>
      </c>
      <c r="N2299" t="str">
        <f t="shared" si="196"/>
        <v/>
      </c>
      <c r="O2299" t="str">
        <f t="shared" si="193"/>
        <v>Species</v>
      </c>
      <c r="P2299" t="str">
        <f t="shared" si="197"/>
        <v>L.</v>
      </c>
      <c r="Q2299" t="str">
        <f>LOOKUP(A2299,Formation!$A$2:$A$10,Formation!$B$2:$B$10)</f>
        <v>Krautsäume, Hochstaudenfluren und Gebüsche</v>
      </c>
      <c r="R2299" t="str" cm="1">
        <f t="array" ref="R2299">INDEX(Klasse!$D$2:$D$42,MATCH(1,(A2299=Klasse!$A$2:$A$42) * (Species!B2299=Klasse!$B$2:$B$42),0))</f>
        <v>Hochstauden- und Schlagfluren</v>
      </c>
    </row>
    <row r="2300" spans="1:18" x14ac:dyDescent="0.3">
      <c r="A2300" s="10">
        <v>5</v>
      </c>
      <c r="B2300" s="10">
        <v>2</v>
      </c>
      <c r="C2300" s="10">
        <v>1</v>
      </c>
      <c r="E2300" t="str">
        <f>IF(C2300="",Options!$A$3,IF(D2300="",Options!$A$4,Options!$A$5))</f>
        <v>Verband</v>
      </c>
      <c r="F2300" t="str" cm="1">
        <f t="array" ref="F2300">IF(E2300=Options!$A$3,"",IF(E2300=Options!$A$4,INDEX(Verband!$E$2:$E$179,MATCH(1,(A2300=Verband!$A$2:$A$179) * (Species!B2300=Verband!$B$2:$B$179) * (Species!C2300=Verband!$C$2:$C$179),0)),IF(E2300=Options!$A$5,INDEX(Assoziation!$F$2:$F$96,MATCH(1,(A2300=Assoziation!$A$2:$A$96) * (Species!B2300=Assoziation!$B$2:$B$96) * (Species!C2300=Assoziation!$C$2:$C$96) * (Species!D2300=Assoziation!$D$2:$D$96),0)),"")))</f>
        <v>Atropion</v>
      </c>
      <c r="G2300" t="str" cm="1">
        <f t="array" ref="G2300">IF(E2300=Options!$A$3,INDEX(Klasse!$D$2:$D$42,MATCH(1,(A2300=Klasse!$A$2:$A$42) * (Species!B2300=Klasse!$B$2:$B$42),0)),IF(E2300=Options!$A$4,INDEX(Verband!$F$2:$F$179,MATCH(1,(A2300=Verband!$A$2:$A$179) * (Species!B2300=Verband!$B$2:$B$179) * (Species!C2300=Verband!$C$2:$C$179),0)),IF(E2300=Options!$A$5,INDEX(Assoziation!$G$2:$G$96,MATCH(1,(A2300=Assoziation!$A$2:$A$96) * (Species!B2300=Assoziation!$B$2:$B$96) * (Species!C2300=Assoziation!$C$2:$C$96) * (Species!D2300=Assoziation!$D$2:$D$96),0)),"")))</f>
        <v>Kalkreiche Schlagflur</v>
      </c>
      <c r="H2300" s="10" t="s">
        <v>513</v>
      </c>
      <c r="I2300" s="10">
        <v>0</v>
      </c>
      <c r="J2300" s="10">
        <v>0</v>
      </c>
      <c r="K2300" s="10">
        <v>0</v>
      </c>
      <c r="L2300" t="str">
        <f t="shared" si="194"/>
        <v xml:space="preserve">Calamagrostis </v>
      </c>
      <c r="M2300" t="str">
        <f t="shared" si="195"/>
        <v xml:space="preserve"> epigejos</v>
      </c>
      <c r="N2300" t="str">
        <f t="shared" si="196"/>
        <v/>
      </c>
      <c r="O2300" t="str">
        <f t="shared" si="193"/>
        <v>Species</v>
      </c>
      <c r="P2300" t="str">
        <f t="shared" si="197"/>
        <v>(L.) Roth</v>
      </c>
      <c r="Q2300" t="str">
        <f>LOOKUP(A2300,Formation!$A$2:$A$10,Formation!$B$2:$B$10)</f>
        <v>Krautsäume, Hochstaudenfluren und Gebüsche</v>
      </c>
      <c r="R2300" t="str" cm="1">
        <f t="array" ref="R2300">INDEX(Klasse!$D$2:$D$42,MATCH(1,(A2300=Klasse!$A$2:$A$42) * (Species!B2300=Klasse!$B$2:$B$42),0))</f>
        <v>Hochstauden- und Schlagfluren</v>
      </c>
    </row>
    <row r="2301" spans="1:18" x14ac:dyDescent="0.3">
      <c r="A2301" s="10">
        <v>5</v>
      </c>
      <c r="B2301" s="10">
        <v>2</v>
      </c>
      <c r="C2301" s="10">
        <v>1</v>
      </c>
      <c r="E2301" t="str">
        <f>IF(C2301="",Options!$A$3,IF(D2301="",Options!$A$4,Options!$A$5))</f>
        <v>Verband</v>
      </c>
      <c r="F2301" t="str" cm="1">
        <f t="array" ref="F2301">IF(E2301=Options!$A$3,"",IF(E2301=Options!$A$4,INDEX(Verband!$E$2:$E$179,MATCH(1,(A2301=Verband!$A$2:$A$179) * (Species!B2301=Verband!$B$2:$B$179) * (Species!C2301=Verband!$C$2:$C$179),0)),IF(E2301=Options!$A$5,INDEX(Assoziation!$F$2:$F$96,MATCH(1,(A2301=Assoziation!$A$2:$A$96) * (Species!B2301=Assoziation!$B$2:$B$96) * (Species!C2301=Assoziation!$C$2:$C$96) * (Species!D2301=Assoziation!$D$2:$D$96),0)),"")))</f>
        <v>Atropion</v>
      </c>
      <c r="G2301" t="str" cm="1">
        <f t="array" ref="G2301">IF(E2301=Options!$A$3,INDEX(Klasse!$D$2:$D$42,MATCH(1,(A2301=Klasse!$A$2:$A$42) * (Species!B2301=Klasse!$B$2:$B$42),0)),IF(E2301=Options!$A$4,INDEX(Verband!$F$2:$F$179,MATCH(1,(A2301=Verband!$A$2:$A$179) * (Species!B2301=Verband!$B$2:$B$179) * (Species!C2301=Verband!$C$2:$C$179),0)),IF(E2301=Options!$A$5,INDEX(Assoziation!$G$2:$G$96,MATCH(1,(A2301=Assoziation!$A$2:$A$96) * (Species!B2301=Assoziation!$B$2:$B$96) * (Species!C2301=Assoziation!$C$2:$C$96) * (Species!D2301=Assoziation!$D$2:$D$96),0)),"")))</f>
        <v>Kalkreiche Schlagflur</v>
      </c>
      <c r="H2301" s="10" t="s">
        <v>2097</v>
      </c>
      <c r="I2301" s="10">
        <v>0</v>
      </c>
      <c r="J2301" s="10">
        <v>0</v>
      </c>
      <c r="K2301" s="10">
        <v>0</v>
      </c>
      <c r="L2301" t="str">
        <f t="shared" si="194"/>
        <v xml:space="preserve">Carex </v>
      </c>
      <c r="M2301" t="str">
        <f t="shared" si="195"/>
        <v xml:space="preserve"> divulsa</v>
      </c>
      <c r="N2301" t="str">
        <f t="shared" si="196"/>
        <v/>
      </c>
      <c r="O2301" t="str">
        <f t="shared" si="193"/>
        <v>Species</v>
      </c>
      <c r="P2301" t="str">
        <f t="shared" si="197"/>
        <v>Stokes</v>
      </c>
      <c r="Q2301" t="str">
        <f>LOOKUP(A2301,Formation!$A$2:$A$10,Formation!$B$2:$B$10)</f>
        <v>Krautsäume, Hochstaudenfluren und Gebüsche</v>
      </c>
      <c r="R2301" t="str" cm="1">
        <f t="array" ref="R2301">INDEX(Klasse!$D$2:$D$42,MATCH(1,(A2301=Klasse!$A$2:$A$42) * (Species!B2301=Klasse!$B$2:$B$42),0))</f>
        <v>Hochstauden- und Schlagfluren</v>
      </c>
    </row>
    <row r="2302" spans="1:18" x14ac:dyDescent="0.3">
      <c r="A2302" s="10">
        <v>5</v>
      </c>
      <c r="B2302" s="10">
        <v>2</v>
      </c>
      <c r="C2302" s="10">
        <v>1</v>
      </c>
      <c r="E2302" t="str">
        <f>IF(C2302="",Options!$A$3,IF(D2302="",Options!$A$4,Options!$A$5))</f>
        <v>Verband</v>
      </c>
      <c r="F2302" t="str" cm="1">
        <f t="array" ref="F2302">IF(E2302=Options!$A$3,"",IF(E2302=Options!$A$4,INDEX(Verband!$E$2:$E$179,MATCH(1,(A2302=Verband!$A$2:$A$179) * (Species!B2302=Verband!$B$2:$B$179) * (Species!C2302=Verband!$C$2:$C$179),0)),IF(E2302=Options!$A$5,INDEX(Assoziation!$F$2:$F$96,MATCH(1,(A2302=Assoziation!$A$2:$A$96) * (Species!B2302=Assoziation!$B$2:$B$96) * (Species!C2302=Assoziation!$C$2:$C$96) * (Species!D2302=Assoziation!$D$2:$D$96),0)),"")))</f>
        <v>Atropion</v>
      </c>
      <c r="G2302" t="str" cm="1">
        <f t="array" ref="G2302">IF(E2302=Options!$A$3,INDEX(Klasse!$D$2:$D$42,MATCH(1,(A2302=Klasse!$A$2:$A$42) * (Species!B2302=Klasse!$B$2:$B$42),0)),IF(E2302=Options!$A$4,INDEX(Verband!$F$2:$F$179,MATCH(1,(A2302=Verband!$A$2:$A$179) * (Species!B2302=Verband!$B$2:$B$179) * (Species!C2302=Verband!$C$2:$C$179),0)),IF(E2302=Options!$A$5,INDEX(Assoziation!$G$2:$G$96,MATCH(1,(A2302=Assoziation!$A$2:$A$96) * (Species!B2302=Assoziation!$B$2:$B$96) * (Species!C2302=Assoziation!$C$2:$C$96) * (Species!D2302=Assoziation!$D$2:$D$96),0)),"")))</f>
        <v>Kalkreiche Schlagflur</v>
      </c>
      <c r="H2302" s="10" t="s">
        <v>2056</v>
      </c>
      <c r="I2302" s="10">
        <v>0</v>
      </c>
      <c r="J2302" s="10">
        <v>0</v>
      </c>
      <c r="K2302" s="10">
        <v>0</v>
      </c>
      <c r="L2302" t="str">
        <f t="shared" si="194"/>
        <v xml:space="preserve">Carex </v>
      </c>
      <c r="M2302" t="str">
        <f t="shared" si="195"/>
        <v xml:space="preserve"> leersii</v>
      </c>
      <c r="N2302" t="str">
        <f t="shared" si="196"/>
        <v/>
      </c>
      <c r="O2302" t="str">
        <f t="shared" si="193"/>
        <v>Species</v>
      </c>
      <c r="P2302" t="str">
        <f t="shared" si="197"/>
        <v>F. W. Schultz</v>
      </c>
      <c r="Q2302" t="str">
        <f>LOOKUP(A2302,Formation!$A$2:$A$10,Formation!$B$2:$B$10)</f>
        <v>Krautsäume, Hochstaudenfluren und Gebüsche</v>
      </c>
      <c r="R2302" t="str" cm="1">
        <f t="array" ref="R2302">INDEX(Klasse!$D$2:$D$42,MATCH(1,(A2302=Klasse!$A$2:$A$42) * (Species!B2302=Klasse!$B$2:$B$42),0))</f>
        <v>Hochstauden- und Schlagfluren</v>
      </c>
    </row>
    <row r="2303" spans="1:18" x14ac:dyDescent="0.3">
      <c r="A2303" s="10">
        <v>5</v>
      </c>
      <c r="B2303" s="10">
        <v>2</v>
      </c>
      <c r="C2303" s="10">
        <v>1</v>
      </c>
      <c r="E2303" t="str">
        <f>IF(C2303="",Options!$A$3,IF(D2303="",Options!$A$4,Options!$A$5))</f>
        <v>Verband</v>
      </c>
      <c r="F2303" t="str" cm="1">
        <f t="array" ref="F2303">IF(E2303=Options!$A$3,"",IF(E2303=Options!$A$4,INDEX(Verband!$E$2:$E$179,MATCH(1,(A2303=Verband!$A$2:$A$179) * (Species!B2303=Verband!$B$2:$B$179) * (Species!C2303=Verband!$C$2:$C$179),0)),IF(E2303=Options!$A$5,INDEX(Assoziation!$F$2:$F$96,MATCH(1,(A2303=Assoziation!$A$2:$A$96) * (Species!B2303=Assoziation!$B$2:$B$96) * (Species!C2303=Assoziation!$C$2:$C$96) * (Species!D2303=Assoziation!$D$2:$D$96),0)),"")))</f>
        <v>Atropion</v>
      </c>
      <c r="G2303" t="str" cm="1">
        <f t="array" ref="G2303">IF(E2303=Options!$A$3,INDEX(Klasse!$D$2:$D$42,MATCH(1,(A2303=Klasse!$A$2:$A$42) * (Species!B2303=Klasse!$B$2:$B$42),0)),IF(E2303=Options!$A$4,INDEX(Verband!$F$2:$F$179,MATCH(1,(A2303=Verband!$A$2:$A$179) * (Species!B2303=Verband!$B$2:$B$179) * (Species!C2303=Verband!$C$2:$C$179),0)),IF(E2303=Options!$A$5,INDEX(Assoziation!$G$2:$G$96,MATCH(1,(A2303=Assoziation!$A$2:$A$96) * (Species!B2303=Assoziation!$B$2:$B$96) * (Species!C2303=Assoziation!$C$2:$C$96) * (Species!D2303=Assoziation!$D$2:$D$96),0)),"")))</f>
        <v>Kalkreiche Schlagflur</v>
      </c>
      <c r="H2303" s="10" t="s">
        <v>2098</v>
      </c>
      <c r="I2303" s="10">
        <v>0</v>
      </c>
      <c r="J2303" s="10">
        <v>0</v>
      </c>
      <c r="K2303" s="10">
        <v>0</v>
      </c>
      <c r="L2303" t="str">
        <f t="shared" si="194"/>
        <v xml:space="preserve">Carex </v>
      </c>
      <c r="M2303" t="str">
        <f t="shared" si="195"/>
        <v xml:space="preserve"> spicata</v>
      </c>
      <c r="N2303" t="str">
        <f t="shared" si="196"/>
        <v/>
      </c>
      <c r="O2303" t="str">
        <f t="shared" si="193"/>
        <v>Species</v>
      </c>
      <c r="P2303" t="str">
        <f t="shared" si="197"/>
        <v>Huds.</v>
      </c>
      <c r="Q2303" t="str">
        <f>LOOKUP(A2303,Formation!$A$2:$A$10,Formation!$B$2:$B$10)</f>
        <v>Krautsäume, Hochstaudenfluren und Gebüsche</v>
      </c>
      <c r="R2303" t="str" cm="1">
        <f t="array" ref="R2303">INDEX(Klasse!$D$2:$D$42,MATCH(1,(A2303=Klasse!$A$2:$A$42) * (Species!B2303=Klasse!$B$2:$B$42),0))</f>
        <v>Hochstauden- und Schlagfluren</v>
      </c>
    </row>
    <row r="2304" spans="1:18" x14ac:dyDescent="0.3">
      <c r="A2304" s="10">
        <v>5</v>
      </c>
      <c r="B2304" s="10">
        <v>2</v>
      </c>
      <c r="C2304" s="10">
        <v>1</v>
      </c>
      <c r="E2304" t="str">
        <f>IF(C2304="",Options!$A$3,IF(D2304="",Options!$A$4,Options!$A$5))</f>
        <v>Verband</v>
      </c>
      <c r="F2304" t="str" cm="1">
        <f t="array" ref="F2304">IF(E2304=Options!$A$3,"",IF(E2304=Options!$A$4,INDEX(Verband!$E$2:$E$179,MATCH(1,(A2304=Verband!$A$2:$A$179) * (Species!B2304=Verband!$B$2:$B$179) * (Species!C2304=Verband!$C$2:$C$179),0)),IF(E2304=Options!$A$5,INDEX(Assoziation!$F$2:$F$96,MATCH(1,(A2304=Assoziation!$A$2:$A$96) * (Species!B2304=Assoziation!$B$2:$B$96) * (Species!C2304=Assoziation!$C$2:$C$96) * (Species!D2304=Assoziation!$D$2:$D$96),0)),"")))</f>
        <v>Atropion</v>
      </c>
      <c r="G2304" t="str" cm="1">
        <f t="array" ref="G2304">IF(E2304=Options!$A$3,INDEX(Klasse!$D$2:$D$42,MATCH(1,(A2304=Klasse!$A$2:$A$42) * (Species!B2304=Klasse!$B$2:$B$42),0)),IF(E2304=Options!$A$4,INDEX(Verband!$F$2:$F$179,MATCH(1,(A2304=Verband!$A$2:$A$179) * (Species!B2304=Verband!$B$2:$B$179) * (Species!C2304=Verband!$C$2:$C$179),0)),IF(E2304=Options!$A$5,INDEX(Assoziation!$G$2:$G$96,MATCH(1,(A2304=Assoziation!$A$2:$A$96) * (Species!B2304=Assoziation!$B$2:$B$96) * (Species!C2304=Assoziation!$C$2:$C$96) * (Species!D2304=Assoziation!$D$2:$D$96),0)),"")))</f>
        <v>Kalkreiche Schlagflur</v>
      </c>
      <c r="H2304" s="10" t="s">
        <v>2099</v>
      </c>
      <c r="I2304" s="10">
        <v>0</v>
      </c>
      <c r="J2304" s="10">
        <v>0</v>
      </c>
      <c r="K2304" s="10">
        <v>0</v>
      </c>
      <c r="L2304" t="str">
        <f t="shared" si="194"/>
        <v xml:space="preserve">Digitalis </v>
      </c>
      <c r="M2304" t="str">
        <f t="shared" si="195"/>
        <v xml:space="preserve"> lutea</v>
      </c>
      <c r="N2304" t="str">
        <f t="shared" si="196"/>
        <v/>
      </c>
      <c r="O2304" t="str">
        <f t="shared" si="193"/>
        <v>Species</v>
      </c>
      <c r="P2304" t="str">
        <f t="shared" si="197"/>
        <v>L.</v>
      </c>
      <c r="Q2304" t="str">
        <f>LOOKUP(A2304,Formation!$A$2:$A$10,Formation!$B$2:$B$10)</f>
        <v>Krautsäume, Hochstaudenfluren und Gebüsche</v>
      </c>
      <c r="R2304" t="str" cm="1">
        <f t="array" ref="R2304">INDEX(Klasse!$D$2:$D$42,MATCH(1,(A2304=Klasse!$A$2:$A$42) * (Species!B2304=Klasse!$B$2:$B$42),0))</f>
        <v>Hochstauden- und Schlagfluren</v>
      </c>
    </row>
    <row r="2305" spans="1:18" x14ac:dyDescent="0.3">
      <c r="A2305" s="10">
        <v>5</v>
      </c>
      <c r="B2305" s="10">
        <v>2</v>
      </c>
      <c r="C2305" s="10">
        <v>1</v>
      </c>
      <c r="E2305" t="str">
        <f>IF(C2305="",Options!$A$3,IF(D2305="",Options!$A$4,Options!$A$5))</f>
        <v>Verband</v>
      </c>
      <c r="F2305" t="str" cm="1">
        <f t="array" ref="F2305">IF(E2305=Options!$A$3,"",IF(E2305=Options!$A$4,INDEX(Verband!$E$2:$E$179,MATCH(1,(A2305=Verband!$A$2:$A$179) * (Species!B2305=Verband!$B$2:$B$179) * (Species!C2305=Verband!$C$2:$C$179),0)),IF(E2305=Options!$A$5,INDEX(Assoziation!$F$2:$F$96,MATCH(1,(A2305=Assoziation!$A$2:$A$96) * (Species!B2305=Assoziation!$B$2:$B$96) * (Species!C2305=Assoziation!$C$2:$C$96) * (Species!D2305=Assoziation!$D$2:$D$96),0)),"")))</f>
        <v>Atropion</v>
      </c>
      <c r="G2305" t="str" cm="1">
        <f t="array" ref="G2305">IF(E2305=Options!$A$3,INDEX(Klasse!$D$2:$D$42,MATCH(1,(A2305=Klasse!$A$2:$A$42) * (Species!B2305=Klasse!$B$2:$B$42),0)),IF(E2305=Options!$A$4,INDEX(Verband!$F$2:$F$179,MATCH(1,(A2305=Verband!$A$2:$A$179) * (Species!B2305=Verband!$B$2:$B$179) * (Species!C2305=Verband!$C$2:$C$179),0)),IF(E2305=Options!$A$5,INDEX(Assoziation!$G$2:$G$96,MATCH(1,(A2305=Assoziation!$A$2:$A$96) * (Species!B2305=Assoziation!$B$2:$B$96) * (Species!C2305=Assoziation!$C$2:$C$96) * (Species!D2305=Assoziation!$D$2:$D$96),0)),"")))</f>
        <v>Kalkreiche Schlagflur</v>
      </c>
      <c r="H2305" s="10" t="s">
        <v>1875</v>
      </c>
      <c r="I2305" s="10">
        <v>0</v>
      </c>
      <c r="J2305" s="10">
        <v>0</v>
      </c>
      <c r="K2305" s="10">
        <v>0</v>
      </c>
      <c r="L2305" t="str">
        <f t="shared" si="194"/>
        <v xml:space="preserve">Eupatorium </v>
      </c>
      <c r="M2305" t="str">
        <f t="shared" si="195"/>
        <v xml:space="preserve"> cannabinum</v>
      </c>
      <c r="N2305" t="str">
        <f t="shared" si="196"/>
        <v/>
      </c>
      <c r="O2305" t="str">
        <f t="shared" si="193"/>
        <v>Species</v>
      </c>
      <c r="P2305" t="str">
        <f t="shared" si="197"/>
        <v>L.</v>
      </c>
      <c r="Q2305" t="str">
        <f>LOOKUP(A2305,Formation!$A$2:$A$10,Formation!$B$2:$B$10)</f>
        <v>Krautsäume, Hochstaudenfluren und Gebüsche</v>
      </c>
      <c r="R2305" t="str" cm="1">
        <f t="array" ref="R2305">INDEX(Klasse!$D$2:$D$42,MATCH(1,(A2305=Klasse!$A$2:$A$42) * (Species!B2305=Klasse!$B$2:$B$42),0))</f>
        <v>Hochstauden- und Schlagfluren</v>
      </c>
    </row>
    <row r="2306" spans="1:18" x14ac:dyDescent="0.3">
      <c r="A2306" s="10">
        <v>5</v>
      </c>
      <c r="B2306" s="10">
        <v>2</v>
      </c>
      <c r="C2306" s="10">
        <v>1</v>
      </c>
      <c r="E2306" t="str">
        <f>IF(C2306="",Options!$A$3,IF(D2306="",Options!$A$4,Options!$A$5))</f>
        <v>Verband</v>
      </c>
      <c r="F2306" t="str" cm="1">
        <f t="array" ref="F2306">IF(E2306=Options!$A$3,"",IF(E2306=Options!$A$4,INDEX(Verband!$E$2:$E$179,MATCH(1,(A2306=Verband!$A$2:$A$179) * (Species!B2306=Verband!$B$2:$B$179) * (Species!C2306=Verband!$C$2:$C$179),0)),IF(E2306=Options!$A$5,INDEX(Assoziation!$F$2:$F$96,MATCH(1,(A2306=Assoziation!$A$2:$A$96) * (Species!B2306=Assoziation!$B$2:$B$96) * (Species!C2306=Assoziation!$C$2:$C$96) * (Species!D2306=Assoziation!$D$2:$D$96),0)),"")))</f>
        <v>Atropion</v>
      </c>
      <c r="G2306" t="str" cm="1">
        <f t="array" ref="G2306">IF(E2306=Options!$A$3,INDEX(Klasse!$D$2:$D$42,MATCH(1,(A2306=Klasse!$A$2:$A$42) * (Species!B2306=Klasse!$B$2:$B$42),0)),IF(E2306=Options!$A$4,INDEX(Verband!$F$2:$F$179,MATCH(1,(A2306=Verband!$A$2:$A$179) * (Species!B2306=Verband!$B$2:$B$179) * (Species!C2306=Verband!$C$2:$C$179),0)),IF(E2306=Options!$A$5,INDEX(Assoziation!$G$2:$G$96,MATCH(1,(A2306=Assoziation!$A$2:$A$96) * (Species!B2306=Assoziation!$B$2:$B$96) * (Species!C2306=Assoziation!$C$2:$C$96) * (Species!D2306=Assoziation!$D$2:$D$96),0)),"")))</f>
        <v>Kalkreiche Schlagflur</v>
      </c>
      <c r="H2306" s="10" t="s">
        <v>2100</v>
      </c>
      <c r="I2306" s="10">
        <v>0</v>
      </c>
      <c r="J2306" s="10">
        <v>1</v>
      </c>
      <c r="K2306" s="10">
        <v>0</v>
      </c>
      <c r="L2306" t="str">
        <f t="shared" si="194"/>
        <v xml:space="preserve">Fragaria </v>
      </c>
      <c r="M2306" t="str">
        <f t="shared" si="195"/>
        <v xml:space="preserve"> vesca</v>
      </c>
      <c r="N2306" t="str">
        <f t="shared" si="196"/>
        <v/>
      </c>
      <c r="O2306" t="str">
        <f t="shared" si="193"/>
        <v>Species</v>
      </c>
      <c r="P2306" t="str">
        <f t="shared" si="197"/>
        <v>L.</v>
      </c>
      <c r="Q2306" t="str">
        <f>LOOKUP(A2306,Formation!$A$2:$A$10,Formation!$B$2:$B$10)</f>
        <v>Krautsäume, Hochstaudenfluren und Gebüsche</v>
      </c>
      <c r="R2306" t="str" cm="1">
        <f t="array" ref="R2306">INDEX(Klasse!$D$2:$D$42,MATCH(1,(A2306=Klasse!$A$2:$A$42) * (Species!B2306=Klasse!$B$2:$B$42),0))</f>
        <v>Hochstauden- und Schlagfluren</v>
      </c>
    </row>
    <row r="2307" spans="1:18" x14ac:dyDescent="0.3">
      <c r="A2307" s="10">
        <v>5</v>
      </c>
      <c r="B2307" s="10">
        <v>2</v>
      </c>
      <c r="C2307" s="10">
        <v>1</v>
      </c>
      <c r="E2307" t="str">
        <f>IF(C2307="",Options!$A$3,IF(D2307="",Options!$A$4,Options!$A$5))</f>
        <v>Verband</v>
      </c>
      <c r="F2307" t="str" cm="1">
        <f t="array" ref="F2307">IF(E2307=Options!$A$3,"",IF(E2307=Options!$A$4,INDEX(Verband!$E$2:$E$179,MATCH(1,(A2307=Verband!$A$2:$A$179) * (Species!B2307=Verband!$B$2:$B$179) * (Species!C2307=Verband!$C$2:$C$179),0)),IF(E2307=Options!$A$5,INDEX(Assoziation!$F$2:$F$96,MATCH(1,(A2307=Assoziation!$A$2:$A$96) * (Species!B2307=Assoziation!$B$2:$B$96) * (Species!C2307=Assoziation!$C$2:$C$96) * (Species!D2307=Assoziation!$D$2:$D$96),0)),"")))</f>
        <v>Atropion</v>
      </c>
      <c r="G2307" t="str" cm="1">
        <f t="array" ref="G2307">IF(E2307=Options!$A$3,INDEX(Klasse!$D$2:$D$42,MATCH(1,(A2307=Klasse!$A$2:$A$42) * (Species!B2307=Klasse!$B$2:$B$42),0)),IF(E2307=Options!$A$4,INDEX(Verband!$F$2:$F$179,MATCH(1,(A2307=Verband!$A$2:$A$179) * (Species!B2307=Verband!$B$2:$B$179) * (Species!C2307=Verband!$C$2:$C$179),0)),IF(E2307=Options!$A$5,INDEX(Assoziation!$G$2:$G$96,MATCH(1,(A2307=Assoziation!$A$2:$A$96) * (Species!B2307=Assoziation!$B$2:$B$96) * (Species!C2307=Assoziation!$C$2:$C$96) * (Species!D2307=Assoziation!$D$2:$D$96),0)),"")))</f>
        <v>Kalkreiche Schlagflur</v>
      </c>
      <c r="H2307" s="10" t="s">
        <v>862</v>
      </c>
      <c r="I2307" s="10">
        <v>0</v>
      </c>
      <c r="J2307" s="10">
        <v>1</v>
      </c>
      <c r="K2307" s="10">
        <v>0</v>
      </c>
      <c r="L2307" t="str">
        <f t="shared" si="194"/>
        <v xml:space="preserve">Galeopsis </v>
      </c>
      <c r="M2307" t="str">
        <f t="shared" si="195"/>
        <v xml:space="preserve"> tetrahit</v>
      </c>
      <c r="N2307" t="str">
        <f t="shared" si="196"/>
        <v/>
      </c>
      <c r="O2307" t="str">
        <f t="shared" ref="O2307:O2370" si="198">IF(COUNTIF(H2307,"*subsp.*"),"Subspecies",IF(COUNTIF(H2307,"*aggr.*"),"aggr",IF(COUNTIF(H2307,"*×*"),"Species",IF(COUNTIF(H2307,"* *"),IF(EXACT(MID(H2307,FIND(" ",H2307)+1,1),UPPER(MID(H2307,FIND(" ",H2307)+1,1))),"Genus","Species"),"Genus"))))</f>
        <v>Species</v>
      </c>
      <c r="P2307" t="str">
        <f t="shared" si="197"/>
        <v>L.</v>
      </c>
      <c r="Q2307" t="str">
        <f>LOOKUP(A2307,Formation!$A$2:$A$10,Formation!$B$2:$B$10)</f>
        <v>Krautsäume, Hochstaudenfluren und Gebüsche</v>
      </c>
      <c r="R2307" t="str" cm="1">
        <f t="array" ref="R2307">INDEX(Klasse!$D$2:$D$42,MATCH(1,(A2307=Klasse!$A$2:$A$42) * (Species!B2307=Klasse!$B$2:$B$42),0))</f>
        <v>Hochstauden- und Schlagfluren</v>
      </c>
    </row>
    <row r="2308" spans="1:18" x14ac:dyDescent="0.3">
      <c r="A2308" s="10">
        <v>5</v>
      </c>
      <c r="B2308" s="10">
        <v>2</v>
      </c>
      <c r="C2308" s="10">
        <v>1</v>
      </c>
      <c r="E2308" t="str">
        <f>IF(C2308="",Options!$A$3,IF(D2308="",Options!$A$4,Options!$A$5))</f>
        <v>Verband</v>
      </c>
      <c r="F2308" t="str" cm="1">
        <f t="array" ref="F2308">IF(E2308=Options!$A$3,"",IF(E2308=Options!$A$4,INDEX(Verband!$E$2:$E$179,MATCH(1,(A2308=Verband!$A$2:$A$179) * (Species!B2308=Verband!$B$2:$B$179) * (Species!C2308=Verband!$C$2:$C$179),0)),IF(E2308=Options!$A$5,INDEX(Assoziation!$F$2:$F$96,MATCH(1,(A2308=Assoziation!$A$2:$A$96) * (Species!B2308=Assoziation!$B$2:$B$96) * (Species!C2308=Assoziation!$C$2:$C$96) * (Species!D2308=Assoziation!$D$2:$D$96),0)),"")))</f>
        <v>Atropion</v>
      </c>
      <c r="G2308" t="str" cm="1">
        <f t="array" ref="G2308">IF(E2308=Options!$A$3,INDEX(Klasse!$D$2:$D$42,MATCH(1,(A2308=Klasse!$A$2:$A$42) * (Species!B2308=Klasse!$B$2:$B$42),0)),IF(E2308=Options!$A$4,INDEX(Verband!$F$2:$F$179,MATCH(1,(A2308=Verband!$A$2:$A$179) * (Species!B2308=Verband!$B$2:$B$179) * (Species!C2308=Verband!$C$2:$C$179),0)),IF(E2308=Options!$A$5,INDEX(Assoziation!$G$2:$G$96,MATCH(1,(A2308=Assoziation!$A$2:$A$96) * (Species!B2308=Assoziation!$B$2:$B$96) * (Species!C2308=Assoziation!$C$2:$C$96) * (Species!D2308=Assoziation!$D$2:$D$96),0)),"")))</f>
        <v>Kalkreiche Schlagflur</v>
      </c>
      <c r="H2308" s="10" t="s">
        <v>2073</v>
      </c>
      <c r="I2308" s="10">
        <v>0</v>
      </c>
      <c r="J2308" s="10">
        <v>0</v>
      </c>
      <c r="K2308" s="10">
        <v>0</v>
      </c>
      <c r="L2308" t="str">
        <f t="shared" si="194"/>
        <v xml:space="preserve">Mycelis </v>
      </c>
      <c r="M2308" t="str">
        <f t="shared" si="195"/>
        <v xml:space="preserve"> muralis</v>
      </c>
      <c r="N2308" t="str">
        <f t="shared" si="196"/>
        <v/>
      </c>
      <c r="O2308" t="str">
        <f t="shared" si="198"/>
        <v>Species</v>
      </c>
      <c r="P2308" t="str">
        <f t="shared" si="197"/>
        <v>(L.) Dumort.</v>
      </c>
      <c r="Q2308" t="str">
        <f>LOOKUP(A2308,Formation!$A$2:$A$10,Formation!$B$2:$B$10)</f>
        <v>Krautsäume, Hochstaudenfluren und Gebüsche</v>
      </c>
      <c r="R2308" t="str" cm="1">
        <f t="array" ref="R2308">INDEX(Klasse!$D$2:$D$42,MATCH(1,(A2308=Klasse!$A$2:$A$42) * (Species!B2308=Klasse!$B$2:$B$42),0))</f>
        <v>Hochstauden- und Schlagfluren</v>
      </c>
    </row>
    <row r="2309" spans="1:18" x14ac:dyDescent="0.3">
      <c r="A2309" s="10">
        <v>5</v>
      </c>
      <c r="B2309" s="10">
        <v>2</v>
      </c>
      <c r="C2309" s="10">
        <v>1</v>
      </c>
      <c r="E2309" t="str">
        <f>IF(C2309="",Options!$A$3,IF(D2309="",Options!$A$4,Options!$A$5))</f>
        <v>Verband</v>
      </c>
      <c r="F2309" t="str" cm="1">
        <f t="array" ref="F2309">IF(E2309=Options!$A$3,"",IF(E2309=Options!$A$4,INDEX(Verband!$E$2:$E$179,MATCH(1,(A2309=Verband!$A$2:$A$179) * (Species!B2309=Verband!$B$2:$B$179) * (Species!C2309=Verband!$C$2:$C$179),0)),IF(E2309=Options!$A$5,INDEX(Assoziation!$F$2:$F$96,MATCH(1,(A2309=Assoziation!$A$2:$A$96) * (Species!B2309=Assoziation!$B$2:$B$96) * (Species!C2309=Assoziation!$C$2:$C$96) * (Species!D2309=Assoziation!$D$2:$D$96),0)),"")))</f>
        <v>Atropion</v>
      </c>
      <c r="G2309" t="str" cm="1">
        <f t="array" ref="G2309">IF(E2309=Options!$A$3,INDEX(Klasse!$D$2:$D$42,MATCH(1,(A2309=Klasse!$A$2:$A$42) * (Species!B2309=Klasse!$B$2:$B$42),0)),IF(E2309=Options!$A$4,INDEX(Verband!$F$2:$F$179,MATCH(1,(A2309=Verband!$A$2:$A$179) * (Species!B2309=Verband!$B$2:$B$179) * (Species!C2309=Verband!$C$2:$C$179),0)),IF(E2309=Options!$A$5,INDEX(Assoziation!$G$2:$G$96,MATCH(1,(A2309=Assoziation!$A$2:$A$96) * (Species!B2309=Assoziation!$B$2:$B$96) * (Species!C2309=Assoziation!$C$2:$C$96) * (Species!D2309=Assoziation!$D$2:$D$96),0)),"")))</f>
        <v>Kalkreiche Schlagflur</v>
      </c>
      <c r="H2309" s="10" t="s">
        <v>2101</v>
      </c>
      <c r="I2309" s="10">
        <v>0</v>
      </c>
      <c r="J2309" s="10">
        <v>0</v>
      </c>
      <c r="K2309" s="10">
        <v>0</v>
      </c>
      <c r="L2309" t="str">
        <f t="shared" si="194"/>
        <v>Rubus</v>
      </c>
      <c r="M2309" t="str">
        <f t="shared" si="195"/>
        <v/>
      </c>
      <c r="N2309" t="str">
        <f t="shared" si="196"/>
        <v/>
      </c>
      <c r="O2309" t="str">
        <f t="shared" si="198"/>
        <v>Genus</v>
      </c>
      <c r="P2309" t="str">
        <f t="shared" si="197"/>
        <v/>
      </c>
      <c r="Q2309" t="str">
        <f>LOOKUP(A2309,Formation!$A$2:$A$10,Formation!$B$2:$B$10)</f>
        <v>Krautsäume, Hochstaudenfluren und Gebüsche</v>
      </c>
      <c r="R2309" t="str" cm="1">
        <f t="array" ref="R2309">INDEX(Klasse!$D$2:$D$42,MATCH(1,(A2309=Klasse!$A$2:$A$42) * (Species!B2309=Klasse!$B$2:$B$42),0))</f>
        <v>Hochstauden- und Schlagfluren</v>
      </c>
    </row>
    <row r="2310" spans="1:18" x14ac:dyDescent="0.3">
      <c r="A2310" s="10">
        <v>5</v>
      </c>
      <c r="B2310" s="10">
        <v>2</v>
      </c>
      <c r="C2310" s="10">
        <v>1</v>
      </c>
      <c r="E2310" t="str">
        <f>IF(C2310="",Options!$A$3,IF(D2310="",Options!$A$4,Options!$A$5))</f>
        <v>Verband</v>
      </c>
      <c r="F2310" t="str" cm="1">
        <f t="array" ref="F2310">IF(E2310=Options!$A$3,"",IF(E2310=Options!$A$4,INDEX(Verband!$E$2:$E$179,MATCH(1,(A2310=Verband!$A$2:$A$179) * (Species!B2310=Verband!$B$2:$B$179) * (Species!C2310=Verband!$C$2:$C$179),0)),IF(E2310=Options!$A$5,INDEX(Assoziation!$F$2:$F$96,MATCH(1,(A2310=Assoziation!$A$2:$A$96) * (Species!B2310=Assoziation!$B$2:$B$96) * (Species!C2310=Assoziation!$C$2:$C$96) * (Species!D2310=Assoziation!$D$2:$D$96),0)),"")))</f>
        <v>Atropion</v>
      </c>
      <c r="G2310" t="str" cm="1">
        <f t="array" ref="G2310">IF(E2310=Options!$A$3,INDEX(Klasse!$D$2:$D$42,MATCH(1,(A2310=Klasse!$A$2:$A$42) * (Species!B2310=Klasse!$B$2:$B$42),0)),IF(E2310=Options!$A$4,INDEX(Verband!$F$2:$F$179,MATCH(1,(A2310=Verband!$A$2:$A$179) * (Species!B2310=Verband!$B$2:$B$179) * (Species!C2310=Verband!$C$2:$C$179),0)),IF(E2310=Options!$A$5,INDEX(Assoziation!$G$2:$G$96,MATCH(1,(A2310=Assoziation!$A$2:$A$96) * (Species!B2310=Assoziation!$B$2:$B$96) * (Species!C2310=Assoziation!$C$2:$C$96) * (Species!D2310=Assoziation!$D$2:$D$96),0)),"")))</f>
        <v>Kalkreiche Schlagflur</v>
      </c>
      <c r="H2310" s="10" t="s">
        <v>2087</v>
      </c>
      <c r="I2310" s="10">
        <v>0</v>
      </c>
      <c r="J2310" s="10">
        <v>1</v>
      </c>
      <c r="K2310" s="10">
        <v>0</v>
      </c>
      <c r="L2310" t="str">
        <f t="shared" si="194"/>
        <v xml:space="preserve">Rubus </v>
      </c>
      <c r="M2310" t="str">
        <f t="shared" si="195"/>
        <v xml:space="preserve"> idaeus</v>
      </c>
      <c r="N2310" t="str">
        <f t="shared" si="196"/>
        <v/>
      </c>
      <c r="O2310" t="str">
        <f t="shared" si="198"/>
        <v>Species</v>
      </c>
      <c r="P2310" t="str">
        <f t="shared" si="197"/>
        <v>L.</v>
      </c>
      <c r="Q2310" t="str">
        <f>LOOKUP(A2310,Formation!$A$2:$A$10,Formation!$B$2:$B$10)</f>
        <v>Krautsäume, Hochstaudenfluren und Gebüsche</v>
      </c>
      <c r="R2310" t="str" cm="1">
        <f t="array" ref="R2310">INDEX(Klasse!$D$2:$D$42,MATCH(1,(A2310=Klasse!$A$2:$A$42) * (Species!B2310=Klasse!$B$2:$B$42),0))</f>
        <v>Hochstauden- und Schlagfluren</v>
      </c>
    </row>
    <row r="2311" spans="1:18" x14ac:dyDescent="0.3">
      <c r="A2311" s="10">
        <v>5</v>
      </c>
      <c r="B2311" s="10">
        <v>2</v>
      </c>
      <c r="C2311" s="10">
        <v>1</v>
      </c>
      <c r="E2311" t="str">
        <f>IF(C2311="",Options!$A$3,IF(D2311="",Options!$A$4,Options!$A$5))</f>
        <v>Verband</v>
      </c>
      <c r="F2311" t="str" cm="1">
        <f t="array" ref="F2311">IF(E2311=Options!$A$3,"",IF(E2311=Options!$A$4,INDEX(Verband!$E$2:$E$179,MATCH(1,(A2311=Verband!$A$2:$A$179) * (Species!B2311=Verband!$B$2:$B$179) * (Species!C2311=Verband!$C$2:$C$179),0)),IF(E2311=Options!$A$5,INDEX(Assoziation!$F$2:$F$96,MATCH(1,(A2311=Assoziation!$A$2:$A$96) * (Species!B2311=Assoziation!$B$2:$B$96) * (Species!C2311=Assoziation!$C$2:$C$96) * (Species!D2311=Assoziation!$D$2:$D$96),0)),"")))</f>
        <v>Atropion</v>
      </c>
      <c r="G2311" t="str" cm="1">
        <f t="array" ref="G2311">IF(E2311=Options!$A$3,INDEX(Klasse!$D$2:$D$42,MATCH(1,(A2311=Klasse!$A$2:$A$42) * (Species!B2311=Klasse!$B$2:$B$42),0)),IF(E2311=Options!$A$4,INDEX(Verband!$F$2:$F$179,MATCH(1,(A2311=Verband!$A$2:$A$179) * (Species!B2311=Verband!$B$2:$B$179) * (Species!C2311=Verband!$C$2:$C$179),0)),IF(E2311=Options!$A$5,INDEX(Assoziation!$G$2:$G$96,MATCH(1,(A2311=Assoziation!$A$2:$A$96) * (Species!B2311=Assoziation!$B$2:$B$96) * (Species!C2311=Assoziation!$C$2:$C$96) * (Species!D2311=Assoziation!$D$2:$D$96),0)),"")))</f>
        <v>Kalkreiche Schlagflur</v>
      </c>
      <c r="H2311" s="10" t="s">
        <v>2075</v>
      </c>
      <c r="I2311" s="10">
        <v>0</v>
      </c>
      <c r="J2311" s="10">
        <v>0</v>
      </c>
      <c r="K2311" s="10">
        <v>0</v>
      </c>
      <c r="L2311" t="str">
        <f t="shared" si="194"/>
        <v xml:space="preserve">Sambucus </v>
      </c>
      <c r="M2311" t="str">
        <f t="shared" si="195"/>
        <v xml:space="preserve"> ebulus</v>
      </c>
      <c r="N2311" t="str">
        <f t="shared" si="196"/>
        <v/>
      </c>
      <c r="O2311" t="str">
        <f t="shared" si="198"/>
        <v>Species</v>
      </c>
      <c r="P2311" t="str">
        <f t="shared" si="197"/>
        <v>L.</v>
      </c>
      <c r="Q2311" t="str">
        <f>LOOKUP(A2311,Formation!$A$2:$A$10,Formation!$B$2:$B$10)</f>
        <v>Krautsäume, Hochstaudenfluren und Gebüsche</v>
      </c>
      <c r="R2311" t="str" cm="1">
        <f t="array" ref="R2311">INDEX(Klasse!$D$2:$D$42,MATCH(1,(A2311=Klasse!$A$2:$A$42) * (Species!B2311=Klasse!$B$2:$B$42),0))</f>
        <v>Hochstauden- und Schlagfluren</v>
      </c>
    </row>
    <row r="2312" spans="1:18" x14ac:dyDescent="0.3">
      <c r="A2312" s="10">
        <v>5</v>
      </c>
      <c r="B2312" s="10">
        <v>2</v>
      </c>
      <c r="C2312" s="10">
        <v>1</v>
      </c>
      <c r="E2312" t="str">
        <f>IF(C2312="",Options!$A$3,IF(D2312="",Options!$A$4,Options!$A$5))</f>
        <v>Verband</v>
      </c>
      <c r="F2312" t="str" cm="1">
        <f t="array" ref="F2312">IF(E2312=Options!$A$3,"",IF(E2312=Options!$A$4,INDEX(Verband!$E$2:$E$179,MATCH(1,(A2312=Verband!$A$2:$A$179) * (Species!B2312=Verband!$B$2:$B$179) * (Species!C2312=Verband!$C$2:$C$179),0)),IF(E2312=Options!$A$5,INDEX(Assoziation!$F$2:$F$96,MATCH(1,(A2312=Assoziation!$A$2:$A$96) * (Species!B2312=Assoziation!$B$2:$B$96) * (Species!C2312=Assoziation!$C$2:$C$96) * (Species!D2312=Assoziation!$D$2:$D$96),0)),"")))</f>
        <v>Atropion</v>
      </c>
      <c r="G2312" t="str" cm="1">
        <f t="array" ref="G2312">IF(E2312=Options!$A$3,INDEX(Klasse!$D$2:$D$42,MATCH(1,(A2312=Klasse!$A$2:$A$42) * (Species!B2312=Klasse!$B$2:$B$42),0)),IF(E2312=Options!$A$4,INDEX(Verband!$F$2:$F$179,MATCH(1,(A2312=Verband!$A$2:$A$179) * (Species!B2312=Verband!$B$2:$B$179) * (Species!C2312=Verband!$C$2:$C$179),0)),IF(E2312=Options!$A$5,INDEX(Assoziation!$G$2:$G$96,MATCH(1,(A2312=Assoziation!$A$2:$A$96) * (Species!B2312=Assoziation!$B$2:$B$96) * (Species!C2312=Assoziation!$C$2:$C$96) * (Species!D2312=Assoziation!$D$2:$D$96),0)),"")))</f>
        <v>Kalkreiche Schlagflur</v>
      </c>
      <c r="H2312" s="10" t="s">
        <v>2102</v>
      </c>
      <c r="I2312" s="10">
        <v>0</v>
      </c>
      <c r="J2312" s="10">
        <v>0</v>
      </c>
      <c r="K2312" s="10">
        <v>0</v>
      </c>
      <c r="L2312" t="str">
        <f t="shared" si="194"/>
        <v xml:space="preserve">Senecio </v>
      </c>
      <c r="M2312" t="str">
        <f t="shared" si="195"/>
        <v xml:space="preserve"> ovatus</v>
      </c>
      <c r="N2312" t="str">
        <f t="shared" si="196"/>
        <v/>
      </c>
      <c r="O2312" t="str">
        <f t="shared" si="198"/>
        <v>Species</v>
      </c>
      <c r="P2312" t="str">
        <f t="shared" si="197"/>
        <v>(G. Gaertn. &amp; al.) Willd.</v>
      </c>
      <c r="Q2312" t="str">
        <f>LOOKUP(A2312,Formation!$A$2:$A$10,Formation!$B$2:$B$10)</f>
        <v>Krautsäume, Hochstaudenfluren und Gebüsche</v>
      </c>
      <c r="R2312" t="str" cm="1">
        <f t="array" ref="R2312">INDEX(Klasse!$D$2:$D$42,MATCH(1,(A2312=Klasse!$A$2:$A$42) * (Species!B2312=Klasse!$B$2:$B$42),0))</f>
        <v>Hochstauden- und Schlagfluren</v>
      </c>
    </row>
    <row r="2313" spans="1:18" x14ac:dyDescent="0.3">
      <c r="A2313" s="10">
        <v>5</v>
      </c>
      <c r="B2313" s="10">
        <v>2</v>
      </c>
      <c r="C2313" s="10">
        <v>1</v>
      </c>
      <c r="E2313" t="str">
        <f>IF(C2313="",Options!$A$3,IF(D2313="",Options!$A$4,Options!$A$5))</f>
        <v>Verband</v>
      </c>
      <c r="F2313" t="str" cm="1">
        <f t="array" ref="F2313">IF(E2313=Options!$A$3,"",IF(E2313=Options!$A$4,INDEX(Verband!$E$2:$E$179,MATCH(1,(A2313=Verband!$A$2:$A$179) * (Species!B2313=Verband!$B$2:$B$179) * (Species!C2313=Verband!$C$2:$C$179),0)),IF(E2313=Options!$A$5,INDEX(Assoziation!$F$2:$F$96,MATCH(1,(A2313=Assoziation!$A$2:$A$96) * (Species!B2313=Assoziation!$B$2:$B$96) * (Species!C2313=Assoziation!$C$2:$C$96) * (Species!D2313=Assoziation!$D$2:$D$96),0)),"")))</f>
        <v>Atropion</v>
      </c>
      <c r="G2313" t="str" cm="1">
        <f t="array" ref="G2313">IF(E2313=Options!$A$3,INDEX(Klasse!$D$2:$D$42,MATCH(1,(A2313=Klasse!$A$2:$A$42) * (Species!B2313=Klasse!$B$2:$B$42),0)),IF(E2313=Options!$A$4,INDEX(Verband!$F$2:$F$179,MATCH(1,(A2313=Verband!$A$2:$A$179) * (Species!B2313=Verband!$B$2:$B$179) * (Species!C2313=Verband!$C$2:$C$179),0)),IF(E2313=Options!$A$5,INDEX(Assoziation!$G$2:$G$96,MATCH(1,(A2313=Assoziation!$A$2:$A$96) * (Species!B2313=Assoziation!$B$2:$B$96) * (Species!C2313=Assoziation!$C$2:$C$96) * (Species!D2313=Assoziation!$D$2:$D$96),0)),"")))</f>
        <v>Kalkreiche Schlagflur</v>
      </c>
      <c r="H2313" s="10" t="s">
        <v>2103</v>
      </c>
      <c r="I2313" s="10">
        <v>0</v>
      </c>
      <c r="J2313" s="10">
        <v>0</v>
      </c>
      <c r="K2313" s="10">
        <v>0</v>
      </c>
      <c r="L2313" t="str">
        <f t="shared" si="194"/>
        <v xml:space="preserve">Verbascum </v>
      </c>
      <c r="M2313" t="str">
        <f t="shared" si="195"/>
        <v xml:space="preserve"> nigrum</v>
      </c>
      <c r="N2313" t="str">
        <f t="shared" si="196"/>
        <v/>
      </c>
      <c r="O2313" t="str">
        <f t="shared" si="198"/>
        <v>Species</v>
      </c>
      <c r="P2313" t="str">
        <f t="shared" si="197"/>
        <v>L.</v>
      </c>
      <c r="Q2313" t="str">
        <f>LOOKUP(A2313,Formation!$A$2:$A$10,Formation!$B$2:$B$10)</f>
        <v>Krautsäume, Hochstaudenfluren und Gebüsche</v>
      </c>
      <c r="R2313" t="str" cm="1">
        <f t="array" ref="R2313">INDEX(Klasse!$D$2:$D$42,MATCH(1,(A2313=Klasse!$A$2:$A$42) * (Species!B2313=Klasse!$B$2:$B$42),0))</f>
        <v>Hochstauden- und Schlagfluren</v>
      </c>
    </row>
    <row r="2314" spans="1:18" x14ac:dyDescent="0.3">
      <c r="A2314" s="10">
        <v>5</v>
      </c>
      <c r="B2314" s="10">
        <v>2</v>
      </c>
      <c r="C2314" s="10">
        <v>1</v>
      </c>
      <c r="E2314" t="str">
        <f>IF(C2314="",Options!$A$3,IF(D2314="",Options!$A$4,Options!$A$5))</f>
        <v>Verband</v>
      </c>
      <c r="F2314" t="str" cm="1">
        <f t="array" ref="F2314">IF(E2314=Options!$A$3,"",IF(E2314=Options!$A$4,INDEX(Verband!$E$2:$E$179,MATCH(1,(A2314=Verband!$A$2:$A$179) * (Species!B2314=Verband!$B$2:$B$179) * (Species!C2314=Verband!$C$2:$C$179),0)),IF(E2314=Options!$A$5,INDEX(Assoziation!$F$2:$F$96,MATCH(1,(A2314=Assoziation!$A$2:$A$96) * (Species!B2314=Assoziation!$B$2:$B$96) * (Species!C2314=Assoziation!$C$2:$C$96) * (Species!D2314=Assoziation!$D$2:$D$96),0)),"")))</f>
        <v>Atropion</v>
      </c>
      <c r="G2314" t="str" cm="1">
        <f t="array" ref="G2314">IF(E2314=Options!$A$3,INDEX(Klasse!$D$2:$D$42,MATCH(1,(A2314=Klasse!$A$2:$A$42) * (Species!B2314=Klasse!$B$2:$B$42),0)),IF(E2314=Options!$A$4,INDEX(Verband!$F$2:$F$179,MATCH(1,(A2314=Verband!$A$2:$A$179) * (Species!B2314=Verband!$B$2:$B$179) * (Species!C2314=Verband!$C$2:$C$179),0)),IF(E2314=Options!$A$5,INDEX(Assoziation!$G$2:$G$96,MATCH(1,(A2314=Assoziation!$A$2:$A$96) * (Species!B2314=Assoziation!$B$2:$B$96) * (Species!C2314=Assoziation!$C$2:$C$96) * (Species!D2314=Assoziation!$D$2:$D$96),0)),"")))</f>
        <v>Kalkreiche Schlagflur</v>
      </c>
      <c r="H2314" s="10" t="s">
        <v>2104</v>
      </c>
      <c r="I2314" s="10">
        <v>0</v>
      </c>
      <c r="J2314" s="10">
        <v>0</v>
      </c>
      <c r="K2314" s="10">
        <v>0</v>
      </c>
      <c r="L2314" t="str">
        <f t="shared" si="194"/>
        <v xml:space="preserve">Verbascum </v>
      </c>
      <c r="M2314" t="str">
        <f t="shared" si="195"/>
        <v xml:space="preserve"> thapsus</v>
      </c>
      <c r="N2314" t="str">
        <f t="shared" si="196"/>
        <v>thapsus</v>
      </c>
      <c r="O2314" t="str">
        <f t="shared" si="198"/>
        <v>Subspecies</v>
      </c>
      <c r="P2314" t="str">
        <f t="shared" si="197"/>
        <v/>
      </c>
      <c r="Q2314" t="str">
        <f>LOOKUP(A2314,Formation!$A$2:$A$10,Formation!$B$2:$B$10)</f>
        <v>Krautsäume, Hochstaudenfluren und Gebüsche</v>
      </c>
      <c r="R2314" t="str" cm="1">
        <f t="array" ref="R2314">INDEX(Klasse!$D$2:$D$42,MATCH(1,(A2314=Klasse!$A$2:$A$42) * (Species!B2314=Klasse!$B$2:$B$42),0))</f>
        <v>Hochstauden- und Schlagfluren</v>
      </c>
    </row>
    <row r="2315" spans="1:18" x14ac:dyDescent="0.3">
      <c r="A2315" s="10">
        <v>5</v>
      </c>
      <c r="B2315" s="10">
        <v>2</v>
      </c>
      <c r="C2315" s="10">
        <v>2</v>
      </c>
      <c r="E2315" t="str">
        <f>IF(C2315="",Options!$A$3,IF(D2315="",Options!$A$4,Options!$A$5))</f>
        <v>Verband</v>
      </c>
      <c r="F2315" t="str" cm="1">
        <f t="array" ref="F2315">IF(E2315=Options!$A$3,"",IF(E2315=Options!$A$4,INDEX(Verband!$E$2:$E$179,MATCH(1,(A2315=Verband!$A$2:$A$179) * (Species!B2315=Verband!$B$2:$B$179) * (Species!C2315=Verband!$C$2:$C$179),0)),IF(E2315=Options!$A$5,INDEX(Assoziation!$F$2:$F$96,MATCH(1,(A2315=Assoziation!$A$2:$A$96) * (Species!B2315=Assoziation!$B$2:$B$96) * (Species!C2315=Assoziation!$C$2:$C$96) * (Species!D2315=Assoziation!$D$2:$D$96),0)),"")))</f>
        <v>Epilobion angustifolii</v>
      </c>
      <c r="G2315" t="str" cm="1">
        <f t="array" ref="G2315">IF(E2315=Options!$A$3,INDEX(Klasse!$D$2:$D$42,MATCH(1,(A2315=Klasse!$A$2:$A$42) * (Species!B2315=Klasse!$B$2:$B$42),0)),IF(E2315=Options!$A$4,INDEX(Verband!$F$2:$F$179,MATCH(1,(A2315=Verband!$A$2:$A$179) * (Species!B2315=Verband!$B$2:$B$179) * (Species!C2315=Verband!$C$2:$C$179),0)),IF(E2315=Options!$A$5,INDEX(Assoziation!$G$2:$G$96,MATCH(1,(A2315=Assoziation!$A$2:$A$96) * (Species!B2315=Assoziation!$B$2:$B$96) * (Species!C2315=Assoziation!$C$2:$C$96) * (Species!D2315=Assoziation!$D$2:$D$96),0)),"")))</f>
        <v>Kalkarme Schlagflur</v>
      </c>
      <c r="H2315" s="10" t="s">
        <v>2107</v>
      </c>
      <c r="I2315" s="10">
        <v>1</v>
      </c>
      <c r="J2315" s="10">
        <v>0</v>
      </c>
      <c r="K2315" s="10">
        <v>1</v>
      </c>
      <c r="L2315" t="str">
        <f t="shared" si="194"/>
        <v xml:space="preserve">Digitalis </v>
      </c>
      <c r="M2315" t="str">
        <f t="shared" si="195"/>
        <v xml:space="preserve"> purpurea</v>
      </c>
      <c r="N2315" t="str">
        <f t="shared" si="196"/>
        <v/>
      </c>
      <c r="O2315" t="str">
        <f t="shared" si="198"/>
        <v>Species</v>
      </c>
      <c r="P2315" t="str">
        <f t="shared" si="197"/>
        <v>L.</v>
      </c>
      <c r="Q2315" t="str">
        <f>LOOKUP(A2315,Formation!$A$2:$A$10,Formation!$B$2:$B$10)</f>
        <v>Krautsäume, Hochstaudenfluren und Gebüsche</v>
      </c>
      <c r="R2315" t="str" cm="1">
        <f t="array" ref="R2315">INDEX(Klasse!$D$2:$D$42,MATCH(1,(A2315=Klasse!$A$2:$A$42) * (Species!B2315=Klasse!$B$2:$B$42),0))</f>
        <v>Hochstauden- und Schlagfluren</v>
      </c>
    </row>
    <row r="2316" spans="1:18" x14ac:dyDescent="0.3">
      <c r="A2316" s="10">
        <v>5</v>
      </c>
      <c r="B2316" s="10">
        <v>2</v>
      </c>
      <c r="C2316" s="10">
        <v>2</v>
      </c>
      <c r="E2316" t="str">
        <f>IF(C2316="",Options!$A$3,IF(D2316="",Options!$A$4,Options!$A$5))</f>
        <v>Verband</v>
      </c>
      <c r="F2316" t="str" cm="1">
        <f t="array" ref="F2316">IF(E2316=Options!$A$3,"",IF(E2316=Options!$A$4,INDEX(Verband!$E$2:$E$179,MATCH(1,(A2316=Verband!$A$2:$A$179) * (Species!B2316=Verband!$B$2:$B$179) * (Species!C2316=Verband!$C$2:$C$179),0)),IF(E2316=Options!$A$5,INDEX(Assoziation!$F$2:$F$96,MATCH(1,(A2316=Assoziation!$A$2:$A$96) * (Species!B2316=Assoziation!$B$2:$B$96) * (Species!C2316=Assoziation!$C$2:$C$96) * (Species!D2316=Assoziation!$D$2:$D$96),0)),"")))</f>
        <v>Epilobion angustifolii</v>
      </c>
      <c r="G2316" t="str" cm="1">
        <f t="array" ref="G2316">IF(E2316=Options!$A$3,INDEX(Klasse!$D$2:$D$42,MATCH(1,(A2316=Klasse!$A$2:$A$42) * (Species!B2316=Klasse!$B$2:$B$42),0)),IF(E2316=Options!$A$4,INDEX(Verband!$F$2:$F$179,MATCH(1,(A2316=Verband!$A$2:$A$179) * (Species!B2316=Verband!$B$2:$B$179) * (Species!C2316=Verband!$C$2:$C$179),0)),IF(E2316=Options!$A$5,INDEX(Assoziation!$G$2:$G$96,MATCH(1,(A2316=Assoziation!$A$2:$A$96) * (Species!B2316=Assoziation!$B$2:$B$96) * (Species!C2316=Assoziation!$C$2:$C$96) * (Species!D2316=Assoziation!$D$2:$D$96),0)),"")))</f>
        <v>Kalkarme Schlagflur</v>
      </c>
      <c r="H2316" s="10" t="s">
        <v>2108</v>
      </c>
      <c r="I2316" s="10">
        <v>1</v>
      </c>
      <c r="J2316" s="10">
        <v>0</v>
      </c>
      <c r="K2316" s="10">
        <v>0</v>
      </c>
      <c r="L2316" t="str">
        <f t="shared" si="194"/>
        <v xml:space="preserve">Senecio </v>
      </c>
      <c r="M2316" t="str">
        <f t="shared" si="195"/>
        <v xml:space="preserve"> sylvaticus</v>
      </c>
      <c r="N2316" t="str">
        <f t="shared" si="196"/>
        <v/>
      </c>
      <c r="O2316" t="str">
        <f t="shared" si="198"/>
        <v>Species</v>
      </c>
      <c r="P2316" t="str">
        <f t="shared" si="197"/>
        <v>L.</v>
      </c>
      <c r="Q2316" t="str">
        <f>LOOKUP(A2316,Formation!$A$2:$A$10,Formation!$B$2:$B$10)</f>
        <v>Krautsäume, Hochstaudenfluren und Gebüsche</v>
      </c>
      <c r="R2316" t="str" cm="1">
        <f t="array" ref="R2316">INDEX(Klasse!$D$2:$D$42,MATCH(1,(A2316=Klasse!$A$2:$A$42) * (Species!B2316=Klasse!$B$2:$B$42),0))</f>
        <v>Hochstauden- und Schlagfluren</v>
      </c>
    </row>
    <row r="2317" spans="1:18" x14ac:dyDescent="0.3">
      <c r="A2317" s="10">
        <v>5</v>
      </c>
      <c r="B2317" s="10">
        <v>2</v>
      </c>
      <c r="C2317" s="10">
        <v>2</v>
      </c>
      <c r="E2317" t="str">
        <f>IF(C2317="",Options!$A$3,IF(D2317="",Options!$A$4,Options!$A$5))</f>
        <v>Verband</v>
      </c>
      <c r="F2317" t="str" cm="1">
        <f t="array" ref="F2317">IF(E2317=Options!$A$3,"",IF(E2317=Options!$A$4,INDEX(Verband!$E$2:$E$179,MATCH(1,(A2317=Verband!$A$2:$A$179) * (Species!B2317=Verband!$B$2:$B$179) * (Species!C2317=Verband!$C$2:$C$179),0)),IF(E2317=Options!$A$5,INDEX(Assoziation!$F$2:$F$96,MATCH(1,(A2317=Assoziation!$A$2:$A$96) * (Species!B2317=Assoziation!$B$2:$B$96) * (Species!C2317=Assoziation!$C$2:$C$96) * (Species!D2317=Assoziation!$D$2:$D$96),0)),"")))</f>
        <v>Epilobion angustifolii</v>
      </c>
      <c r="G2317" t="str" cm="1">
        <f t="array" ref="G2317">IF(E2317=Options!$A$3,INDEX(Klasse!$D$2:$D$42,MATCH(1,(A2317=Klasse!$A$2:$A$42) * (Species!B2317=Klasse!$B$2:$B$42),0)),IF(E2317=Options!$A$4,INDEX(Verband!$F$2:$F$179,MATCH(1,(A2317=Verband!$A$2:$A$179) * (Species!B2317=Verband!$B$2:$B$179) * (Species!C2317=Verband!$C$2:$C$179),0)),IF(E2317=Options!$A$5,INDEX(Assoziation!$G$2:$G$96,MATCH(1,(A2317=Assoziation!$A$2:$A$96) * (Species!B2317=Assoziation!$B$2:$B$96) * (Species!C2317=Assoziation!$C$2:$C$96) * (Species!D2317=Assoziation!$D$2:$D$96),0)),"")))</f>
        <v>Kalkarme Schlagflur</v>
      </c>
      <c r="H2317" s="10" t="s">
        <v>513</v>
      </c>
      <c r="I2317" s="10">
        <v>0</v>
      </c>
      <c r="J2317" s="10">
        <v>0</v>
      </c>
      <c r="K2317" s="10">
        <v>0</v>
      </c>
      <c r="L2317" t="str">
        <f t="shared" si="194"/>
        <v xml:space="preserve">Calamagrostis </v>
      </c>
      <c r="M2317" t="str">
        <f t="shared" si="195"/>
        <v xml:space="preserve"> epigejos</v>
      </c>
      <c r="N2317" t="str">
        <f t="shared" si="196"/>
        <v/>
      </c>
      <c r="O2317" t="str">
        <f t="shared" si="198"/>
        <v>Species</v>
      </c>
      <c r="P2317" t="str">
        <f t="shared" si="197"/>
        <v>(L.) Roth</v>
      </c>
      <c r="Q2317" t="str">
        <f>LOOKUP(A2317,Formation!$A$2:$A$10,Formation!$B$2:$B$10)</f>
        <v>Krautsäume, Hochstaudenfluren und Gebüsche</v>
      </c>
      <c r="R2317" t="str" cm="1">
        <f t="array" ref="R2317">INDEX(Klasse!$D$2:$D$42,MATCH(1,(A2317=Klasse!$A$2:$A$42) * (Species!B2317=Klasse!$B$2:$B$42),0))</f>
        <v>Hochstauden- und Schlagfluren</v>
      </c>
    </row>
    <row r="2318" spans="1:18" x14ac:dyDescent="0.3">
      <c r="A2318" s="10">
        <v>5</v>
      </c>
      <c r="B2318" s="10">
        <v>2</v>
      </c>
      <c r="C2318" s="10">
        <v>2</v>
      </c>
      <c r="E2318" t="str">
        <f>IF(C2318="",Options!$A$3,IF(D2318="",Options!$A$4,Options!$A$5))</f>
        <v>Verband</v>
      </c>
      <c r="F2318" t="str" cm="1">
        <f t="array" ref="F2318">IF(E2318=Options!$A$3,"",IF(E2318=Options!$A$4,INDEX(Verband!$E$2:$E$179,MATCH(1,(A2318=Verband!$A$2:$A$179) * (Species!B2318=Verband!$B$2:$B$179) * (Species!C2318=Verband!$C$2:$C$179),0)),IF(E2318=Options!$A$5,INDEX(Assoziation!$F$2:$F$96,MATCH(1,(A2318=Assoziation!$A$2:$A$96) * (Species!B2318=Assoziation!$B$2:$B$96) * (Species!C2318=Assoziation!$C$2:$C$96) * (Species!D2318=Assoziation!$D$2:$D$96),0)),"")))</f>
        <v>Epilobion angustifolii</v>
      </c>
      <c r="G2318" t="str" cm="1">
        <f t="array" ref="G2318">IF(E2318=Options!$A$3,INDEX(Klasse!$D$2:$D$42,MATCH(1,(A2318=Klasse!$A$2:$A$42) * (Species!B2318=Klasse!$B$2:$B$42),0)),IF(E2318=Options!$A$4,INDEX(Verband!$F$2:$F$179,MATCH(1,(A2318=Verband!$A$2:$A$179) * (Species!B2318=Verband!$B$2:$B$179) * (Species!C2318=Verband!$C$2:$C$179),0)),IF(E2318=Options!$A$5,INDEX(Assoziation!$G$2:$G$96,MATCH(1,(A2318=Assoziation!$A$2:$A$96) * (Species!B2318=Assoziation!$B$2:$B$96) * (Species!C2318=Assoziation!$C$2:$C$96) * (Species!D2318=Assoziation!$D$2:$D$96),0)),"")))</f>
        <v>Kalkarme Schlagflur</v>
      </c>
      <c r="H2318" s="10" t="s">
        <v>1556</v>
      </c>
      <c r="I2318" s="10">
        <v>0</v>
      </c>
      <c r="J2318" s="10">
        <v>0</v>
      </c>
      <c r="K2318" s="10">
        <v>0</v>
      </c>
      <c r="L2318" t="str">
        <f t="shared" si="194"/>
        <v xml:space="preserve">Carex </v>
      </c>
      <c r="M2318" t="str">
        <f t="shared" si="195"/>
        <v xml:space="preserve"> pilulifera</v>
      </c>
      <c r="N2318" t="str">
        <f t="shared" si="196"/>
        <v/>
      </c>
      <c r="O2318" t="str">
        <f t="shared" si="198"/>
        <v>Species</v>
      </c>
      <c r="P2318" t="str">
        <f t="shared" si="197"/>
        <v>L.</v>
      </c>
      <c r="Q2318" t="str">
        <f>LOOKUP(A2318,Formation!$A$2:$A$10,Formation!$B$2:$B$10)</f>
        <v>Krautsäume, Hochstaudenfluren und Gebüsche</v>
      </c>
      <c r="R2318" t="str" cm="1">
        <f t="array" ref="R2318">INDEX(Klasse!$D$2:$D$42,MATCH(1,(A2318=Klasse!$A$2:$A$42) * (Species!B2318=Klasse!$B$2:$B$42),0))</f>
        <v>Hochstauden- und Schlagfluren</v>
      </c>
    </row>
    <row r="2319" spans="1:18" x14ac:dyDescent="0.3">
      <c r="A2319" s="10">
        <v>5</v>
      </c>
      <c r="B2319" s="10">
        <v>2</v>
      </c>
      <c r="C2319" s="10">
        <v>2</v>
      </c>
      <c r="E2319" t="str">
        <f>IF(C2319="",Options!$A$3,IF(D2319="",Options!$A$4,Options!$A$5))</f>
        <v>Verband</v>
      </c>
      <c r="F2319" t="str" cm="1">
        <f t="array" ref="F2319">IF(E2319=Options!$A$3,"",IF(E2319=Options!$A$4,INDEX(Verband!$E$2:$E$179,MATCH(1,(A2319=Verband!$A$2:$A$179) * (Species!B2319=Verband!$B$2:$B$179) * (Species!C2319=Verband!$C$2:$C$179),0)),IF(E2319=Options!$A$5,INDEX(Assoziation!$F$2:$F$96,MATCH(1,(A2319=Assoziation!$A$2:$A$96) * (Species!B2319=Assoziation!$B$2:$B$96) * (Species!C2319=Assoziation!$C$2:$C$96) * (Species!D2319=Assoziation!$D$2:$D$96),0)),"")))</f>
        <v>Epilobion angustifolii</v>
      </c>
      <c r="G2319" t="str" cm="1">
        <f t="array" ref="G2319">IF(E2319=Options!$A$3,INDEX(Klasse!$D$2:$D$42,MATCH(1,(A2319=Klasse!$A$2:$A$42) * (Species!B2319=Klasse!$B$2:$B$42),0)),IF(E2319=Options!$A$4,INDEX(Verband!$F$2:$F$179,MATCH(1,(A2319=Verband!$A$2:$A$179) * (Species!B2319=Verband!$B$2:$B$179) * (Species!C2319=Verband!$C$2:$C$179),0)),IF(E2319=Options!$A$5,INDEX(Assoziation!$G$2:$G$96,MATCH(1,(A2319=Assoziation!$A$2:$A$96) * (Species!B2319=Assoziation!$B$2:$B$96) * (Species!C2319=Assoziation!$C$2:$C$96) * (Species!D2319=Assoziation!$D$2:$D$96),0)),"")))</f>
        <v>Kalkarme Schlagflur</v>
      </c>
      <c r="H2319" s="10" t="s">
        <v>2084</v>
      </c>
      <c r="I2319" s="10">
        <v>0</v>
      </c>
      <c r="J2319" s="10">
        <v>1</v>
      </c>
      <c r="K2319" s="10">
        <v>0</v>
      </c>
      <c r="L2319" t="str">
        <f t="shared" si="194"/>
        <v xml:space="preserve">Epilobium </v>
      </c>
      <c r="M2319" t="str">
        <f t="shared" si="195"/>
        <v xml:space="preserve"> angustifolium</v>
      </c>
      <c r="N2319" t="str">
        <f t="shared" si="196"/>
        <v/>
      </c>
      <c r="O2319" t="str">
        <f t="shared" si="198"/>
        <v>Species</v>
      </c>
      <c r="P2319" t="str">
        <f t="shared" si="197"/>
        <v>L.</v>
      </c>
      <c r="Q2319" t="str">
        <f>LOOKUP(A2319,Formation!$A$2:$A$10,Formation!$B$2:$B$10)</f>
        <v>Krautsäume, Hochstaudenfluren und Gebüsche</v>
      </c>
      <c r="R2319" t="str" cm="1">
        <f t="array" ref="R2319">INDEX(Klasse!$D$2:$D$42,MATCH(1,(A2319=Klasse!$A$2:$A$42) * (Species!B2319=Klasse!$B$2:$B$42),0))</f>
        <v>Hochstauden- und Schlagfluren</v>
      </c>
    </row>
    <row r="2320" spans="1:18" x14ac:dyDescent="0.3">
      <c r="A2320" s="10">
        <v>5</v>
      </c>
      <c r="B2320" s="10">
        <v>2</v>
      </c>
      <c r="C2320" s="10">
        <v>2</v>
      </c>
      <c r="E2320" t="str">
        <f>IF(C2320="",Options!$A$3,IF(D2320="",Options!$A$4,Options!$A$5))</f>
        <v>Verband</v>
      </c>
      <c r="F2320" t="str" cm="1">
        <f t="array" ref="F2320">IF(E2320=Options!$A$3,"",IF(E2320=Options!$A$4,INDEX(Verband!$E$2:$E$179,MATCH(1,(A2320=Verband!$A$2:$A$179) * (Species!B2320=Verband!$B$2:$B$179) * (Species!C2320=Verband!$C$2:$C$179),0)),IF(E2320=Options!$A$5,INDEX(Assoziation!$F$2:$F$96,MATCH(1,(A2320=Assoziation!$A$2:$A$96) * (Species!B2320=Assoziation!$B$2:$B$96) * (Species!C2320=Assoziation!$C$2:$C$96) * (Species!D2320=Assoziation!$D$2:$D$96),0)),"")))</f>
        <v>Epilobion angustifolii</v>
      </c>
      <c r="G2320" t="str" cm="1">
        <f t="array" ref="G2320">IF(E2320=Options!$A$3,INDEX(Klasse!$D$2:$D$42,MATCH(1,(A2320=Klasse!$A$2:$A$42) * (Species!B2320=Klasse!$B$2:$B$42),0)),IF(E2320=Options!$A$4,INDEX(Verband!$F$2:$F$179,MATCH(1,(A2320=Verband!$A$2:$A$179) * (Species!B2320=Verband!$B$2:$B$179) * (Species!C2320=Verband!$C$2:$C$179),0)),IF(E2320=Options!$A$5,INDEX(Assoziation!$G$2:$G$96,MATCH(1,(A2320=Assoziation!$A$2:$A$96) * (Species!B2320=Assoziation!$B$2:$B$96) * (Species!C2320=Assoziation!$C$2:$C$96) * (Species!D2320=Assoziation!$D$2:$D$96),0)),"")))</f>
        <v>Kalkarme Schlagflur</v>
      </c>
      <c r="H2320" s="10" t="s">
        <v>862</v>
      </c>
      <c r="I2320" s="10">
        <v>0</v>
      </c>
      <c r="J2320" s="10">
        <v>0</v>
      </c>
      <c r="K2320" s="10">
        <v>0</v>
      </c>
      <c r="L2320" t="str">
        <f t="shared" si="194"/>
        <v xml:space="preserve">Galeopsis </v>
      </c>
      <c r="M2320" t="str">
        <f t="shared" si="195"/>
        <v xml:space="preserve"> tetrahit</v>
      </c>
      <c r="N2320" t="str">
        <f t="shared" si="196"/>
        <v/>
      </c>
      <c r="O2320" t="str">
        <f t="shared" si="198"/>
        <v>Species</v>
      </c>
      <c r="P2320" t="str">
        <f t="shared" si="197"/>
        <v>L.</v>
      </c>
      <c r="Q2320" t="str">
        <f>LOOKUP(A2320,Formation!$A$2:$A$10,Formation!$B$2:$B$10)</f>
        <v>Krautsäume, Hochstaudenfluren und Gebüsche</v>
      </c>
      <c r="R2320" t="str" cm="1">
        <f t="array" ref="R2320">INDEX(Klasse!$D$2:$D$42,MATCH(1,(A2320=Klasse!$A$2:$A$42) * (Species!B2320=Klasse!$B$2:$B$42),0))</f>
        <v>Hochstauden- und Schlagfluren</v>
      </c>
    </row>
    <row r="2321" spans="1:18" x14ac:dyDescent="0.3">
      <c r="A2321" s="10">
        <v>5</v>
      </c>
      <c r="B2321" s="10">
        <v>2</v>
      </c>
      <c r="C2321" s="10">
        <v>2</v>
      </c>
      <c r="E2321" t="str">
        <f>IF(C2321="",Options!$A$3,IF(D2321="",Options!$A$4,Options!$A$5))</f>
        <v>Verband</v>
      </c>
      <c r="F2321" t="str" cm="1">
        <f t="array" ref="F2321">IF(E2321=Options!$A$3,"",IF(E2321=Options!$A$4,INDEX(Verband!$E$2:$E$179,MATCH(1,(A2321=Verband!$A$2:$A$179) * (Species!B2321=Verband!$B$2:$B$179) * (Species!C2321=Verband!$C$2:$C$179),0)),IF(E2321=Options!$A$5,INDEX(Assoziation!$F$2:$F$96,MATCH(1,(A2321=Assoziation!$A$2:$A$96) * (Species!B2321=Assoziation!$B$2:$B$96) * (Species!C2321=Assoziation!$C$2:$C$96) * (Species!D2321=Assoziation!$D$2:$D$96),0)),"")))</f>
        <v>Epilobion angustifolii</v>
      </c>
      <c r="G2321" t="str" cm="1">
        <f t="array" ref="G2321">IF(E2321=Options!$A$3,INDEX(Klasse!$D$2:$D$42,MATCH(1,(A2321=Klasse!$A$2:$A$42) * (Species!B2321=Klasse!$B$2:$B$42),0)),IF(E2321=Options!$A$4,INDEX(Verband!$F$2:$F$179,MATCH(1,(A2321=Verband!$A$2:$A$179) * (Species!B2321=Verband!$B$2:$B$179) * (Species!C2321=Verband!$C$2:$C$179),0)),IF(E2321=Options!$A$5,INDEX(Assoziation!$G$2:$G$96,MATCH(1,(A2321=Assoziation!$A$2:$A$96) * (Species!B2321=Assoziation!$B$2:$B$96) * (Species!C2321=Assoziation!$C$2:$C$96) * (Species!D2321=Assoziation!$D$2:$D$96),0)),"")))</f>
        <v>Kalkarme Schlagflur</v>
      </c>
      <c r="H2321" s="10" t="s">
        <v>1565</v>
      </c>
      <c r="I2321" s="10">
        <v>0</v>
      </c>
      <c r="J2321" s="10">
        <v>0</v>
      </c>
      <c r="K2321" s="10">
        <v>0</v>
      </c>
      <c r="L2321" t="str">
        <f t="shared" si="194"/>
        <v xml:space="preserve">Gnaphalium </v>
      </c>
      <c r="M2321" t="str">
        <f t="shared" si="195"/>
        <v xml:space="preserve"> sylvaticum</v>
      </c>
      <c r="N2321" t="str">
        <f t="shared" si="196"/>
        <v/>
      </c>
      <c r="O2321" t="str">
        <f t="shared" si="198"/>
        <v>Species</v>
      </c>
      <c r="P2321" t="str">
        <f t="shared" si="197"/>
        <v>L.</v>
      </c>
      <c r="Q2321" t="str">
        <f>LOOKUP(A2321,Formation!$A$2:$A$10,Formation!$B$2:$B$10)</f>
        <v>Krautsäume, Hochstaudenfluren und Gebüsche</v>
      </c>
      <c r="R2321" t="str" cm="1">
        <f t="array" ref="R2321">INDEX(Klasse!$D$2:$D$42,MATCH(1,(A2321=Klasse!$A$2:$A$42) * (Species!B2321=Klasse!$B$2:$B$42),0))</f>
        <v>Hochstauden- und Schlagfluren</v>
      </c>
    </row>
    <row r="2322" spans="1:18" x14ac:dyDescent="0.3">
      <c r="A2322" s="10">
        <v>5</v>
      </c>
      <c r="B2322" s="10">
        <v>2</v>
      </c>
      <c r="C2322" s="10">
        <v>2</v>
      </c>
      <c r="E2322" t="str">
        <f>IF(C2322="",Options!$A$3,IF(D2322="",Options!$A$4,Options!$A$5))</f>
        <v>Verband</v>
      </c>
      <c r="F2322" t="str" cm="1">
        <f t="array" ref="F2322">IF(E2322=Options!$A$3,"",IF(E2322=Options!$A$4,INDEX(Verband!$E$2:$E$179,MATCH(1,(A2322=Verband!$A$2:$A$179) * (Species!B2322=Verband!$B$2:$B$179) * (Species!C2322=Verband!$C$2:$C$179),0)),IF(E2322=Options!$A$5,INDEX(Assoziation!$F$2:$F$96,MATCH(1,(A2322=Assoziation!$A$2:$A$96) * (Species!B2322=Assoziation!$B$2:$B$96) * (Species!C2322=Assoziation!$C$2:$C$96) * (Species!D2322=Assoziation!$D$2:$D$96),0)),"")))</f>
        <v>Epilobion angustifolii</v>
      </c>
      <c r="G2322" t="str" cm="1">
        <f t="array" ref="G2322">IF(E2322=Options!$A$3,INDEX(Klasse!$D$2:$D$42,MATCH(1,(A2322=Klasse!$A$2:$A$42) * (Species!B2322=Klasse!$B$2:$B$42),0)),IF(E2322=Options!$A$4,INDEX(Verband!$F$2:$F$179,MATCH(1,(A2322=Verband!$A$2:$A$179) * (Species!B2322=Verband!$B$2:$B$179) * (Species!C2322=Verband!$C$2:$C$179),0)),IF(E2322=Options!$A$5,INDEX(Assoziation!$G$2:$G$96,MATCH(1,(A2322=Assoziation!$A$2:$A$96) * (Species!B2322=Assoziation!$B$2:$B$96) * (Species!C2322=Assoziation!$C$2:$C$96) * (Species!D2322=Assoziation!$D$2:$D$96),0)),"")))</f>
        <v>Kalkarme Schlagflur</v>
      </c>
      <c r="H2322" s="10" t="s">
        <v>1971</v>
      </c>
      <c r="I2322" s="10">
        <v>0</v>
      </c>
      <c r="J2322" s="10">
        <v>0</v>
      </c>
      <c r="K2322" s="10">
        <v>0</v>
      </c>
      <c r="L2322" t="str">
        <f t="shared" si="194"/>
        <v xml:space="preserve">Holcus </v>
      </c>
      <c r="M2322" t="str">
        <f t="shared" si="195"/>
        <v xml:space="preserve"> mollis</v>
      </c>
      <c r="N2322" t="str">
        <f t="shared" si="196"/>
        <v/>
      </c>
      <c r="O2322" t="str">
        <f t="shared" si="198"/>
        <v>Species</v>
      </c>
      <c r="P2322" t="str">
        <f t="shared" si="197"/>
        <v>L.</v>
      </c>
      <c r="Q2322" t="str">
        <f>LOOKUP(A2322,Formation!$A$2:$A$10,Formation!$B$2:$B$10)</f>
        <v>Krautsäume, Hochstaudenfluren und Gebüsche</v>
      </c>
      <c r="R2322" t="str" cm="1">
        <f t="array" ref="R2322">INDEX(Klasse!$D$2:$D$42,MATCH(1,(A2322=Klasse!$A$2:$A$42) * (Species!B2322=Klasse!$B$2:$B$42),0))</f>
        <v>Hochstauden- und Schlagfluren</v>
      </c>
    </row>
    <row r="2323" spans="1:18" x14ac:dyDescent="0.3">
      <c r="A2323" s="10">
        <v>5</v>
      </c>
      <c r="B2323" s="10">
        <v>2</v>
      </c>
      <c r="C2323" s="10">
        <v>2</v>
      </c>
      <c r="E2323" t="str">
        <f>IF(C2323="",Options!$A$3,IF(D2323="",Options!$A$4,Options!$A$5))</f>
        <v>Verband</v>
      </c>
      <c r="F2323" t="str" cm="1">
        <f t="array" ref="F2323">IF(E2323=Options!$A$3,"",IF(E2323=Options!$A$4,INDEX(Verband!$E$2:$E$179,MATCH(1,(A2323=Verband!$A$2:$A$179) * (Species!B2323=Verband!$B$2:$B$179) * (Species!C2323=Verband!$C$2:$C$179),0)),IF(E2323=Options!$A$5,INDEX(Assoziation!$F$2:$F$96,MATCH(1,(A2323=Assoziation!$A$2:$A$96) * (Species!B2323=Assoziation!$B$2:$B$96) * (Species!C2323=Assoziation!$C$2:$C$96) * (Species!D2323=Assoziation!$D$2:$D$96),0)),"")))</f>
        <v>Epilobion angustifolii</v>
      </c>
      <c r="G2323" t="str" cm="1">
        <f t="array" ref="G2323">IF(E2323=Options!$A$3,INDEX(Klasse!$D$2:$D$42,MATCH(1,(A2323=Klasse!$A$2:$A$42) * (Species!B2323=Klasse!$B$2:$B$42),0)),IF(E2323=Options!$A$4,INDEX(Verband!$F$2:$F$179,MATCH(1,(A2323=Verband!$A$2:$A$179) * (Species!B2323=Verband!$B$2:$B$179) * (Species!C2323=Verband!$C$2:$C$179),0)),IF(E2323=Options!$A$5,INDEX(Assoziation!$G$2:$G$96,MATCH(1,(A2323=Assoziation!$A$2:$A$96) * (Species!B2323=Assoziation!$B$2:$B$96) * (Species!C2323=Assoziation!$C$2:$C$96) * (Species!D2323=Assoziation!$D$2:$D$96),0)),"")))</f>
        <v>Kalkarme Schlagflur</v>
      </c>
      <c r="H2323" s="10" t="s">
        <v>2109</v>
      </c>
      <c r="I2323" s="10">
        <v>0</v>
      </c>
      <c r="J2323" s="10">
        <v>0</v>
      </c>
      <c r="K2323" s="10">
        <v>1</v>
      </c>
      <c r="L2323" t="str">
        <f t="shared" si="194"/>
        <v xml:space="preserve">Lupinus </v>
      </c>
      <c r="M2323" t="str">
        <f t="shared" si="195"/>
        <v xml:space="preserve"> polyphyllus</v>
      </c>
      <c r="N2323" t="str">
        <f t="shared" si="196"/>
        <v/>
      </c>
      <c r="O2323" t="str">
        <f t="shared" si="198"/>
        <v>Species</v>
      </c>
      <c r="P2323" t="str">
        <f t="shared" si="197"/>
        <v>Lindl.</v>
      </c>
      <c r="Q2323" t="str">
        <f>LOOKUP(A2323,Formation!$A$2:$A$10,Formation!$B$2:$B$10)</f>
        <v>Krautsäume, Hochstaudenfluren und Gebüsche</v>
      </c>
      <c r="R2323" t="str" cm="1">
        <f t="array" ref="R2323">INDEX(Klasse!$D$2:$D$42,MATCH(1,(A2323=Klasse!$A$2:$A$42) * (Species!B2323=Klasse!$B$2:$B$42),0))</f>
        <v>Hochstauden- und Schlagfluren</v>
      </c>
    </row>
    <row r="2324" spans="1:18" x14ac:dyDescent="0.3">
      <c r="A2324" s="10">
        <v>5</v>
      </c>
      <c r="B2324" s="10">
        <v>2</v>
      </c>
      <c r="C2324" s="10">
        <v>2</v>
      </c>
      <c r="E2324" t="str">
        <f>IF(C2324="",Options!$A$3,IF(D2324="",Options!$A$4,Options!$A$5))</f>
        <v>Verband</v>
      </c>
      <c r="F2324" t="str" cm="1">
        <f t="array" ref="F2324">IF(E2324=Options!$A$3,"",IF(E2324=Options!$A$4,INDEX(Verband!$E$2:$E$179,MATCH(1,(A2324=Verband!$A$2:$A$179) * (Species!B2324=Verband!$B$2:$B$179) * (Species!C2324=Verband!$C$2:$C$179),0)),IF(E2324=Options!$A$5,INDEX(Assoziation!$F$2:$F$96,MATCH(1,(A2324=Assoziation!$A$2:$A$96) * (Species!B2324=Assoziation!$B$2:$B$96) * (Species!C2324=Assoziation!$C$2:$C$96) * (Species!D2324=Assoziation!$D$2:$D$96),0)),"")))</f>
        <v>Epilobion angustifolii</v>
      </c>
      <c r="G2324" t="str" cm="1">
        <f t="array" ref="G2324">IF(E2324=Options!$A$3,INDEX(Klasse!$D$2:$D$42,MATCH(1,(A2324=Klasse!$A$2:$A$42) * (Species!B2324=Klasse!$B$2:$B$42),0)),IF(E2324=Options!$A$4,INDEX(Verband!$F$2:$F$179,MATCH(1,(A2324=Verband!$A$2:$A$179) * (Species!B2324=Verband!$B$2:$B$179) * (Species!C2324=Verband!$C$2:$C$179),0)),IF(E2324=Options!$A$5,INDEX(Assoziation!$G$2:$G$96,MATCH(1,(A2324=Assoziation!$A$2:$A$96) * (Species!B2324=Assoziation!$B$2:$B$96) * (Species!C2324=Assoziation!$C$2:$C$96) * (Species!D2324=Assoziation!$D$2:$D$96),0)),"")))</f>
        <v>Kalkarme Schlagflur</v>
      </c>
      <c r="H2324" s="10" t="s">
        <v>2073</v>
      </c>
      <c r="I2324" s="10">
        <v>0</v>
      </c>
      <c r="J2324" s="10">
        <v>0</v>
      </c>
      <c r="K2324" s="10">
        <v>0</v>
      </c>
      <c r="L2324" t="str">
        <f t="shared" si="194"/>
        <v xml:space="preserve">Mycelis </v>
      </c>
      <c r="M2324" t="str">
        <f t="shared" si="195"/>
        <v xml:space="preserve"> muralis</v>
      </c>
      <c r="N2324" t="str">
        <f t="shared" si="196"/>
        <v/>
      </c>
      <c r="O2324" t="str">
        <f t="shared" si="198"/>
        <v>Species</v>
      </c>
      <c r="P2324" t="str">
        <f t="shared" si="197"/>
        <v>(L.) Dumort.</v>
      </c>
      <c r="Q2324" t="str">
        <f>LOOKUP(A2324,Formation!$A$2:$A$10,Formation!$B$2:$B$10)</f>
        <v>Krautsäume, Hochstaudenfluren und Gebüsche</v>
      </c>
      <c r="R2324" t="str" cm="1">
        <f t="array" ref="R2324">INDEX(Klasse!$D$2:$D$42,MATCH(1,(A2324=Klasse!$A$2:$A$42) * (Species!B2324=Klasse!$B$2:$B$42),0))</f>
        <v>Hochstauden- und Schlagfluren</v>
      </c>
    </row>
    <row r="2325" spans="1:18" x14ac:dyDescent="0.3">
      <c r="A2325" s="10">
        <v>5</v>
      </c>
      <c r="B2325" s="10">
        <v>2</v>
      </c>
      <c r="C2325" s="10">
        <v>2</v>
      </c>
      <c r="E2325" t="str">
        <f>IF(C2325="",Options!$A$3,IF(D2325="",Options!$A$4,Options!$A$5))</f>
        <v>Verband</v>
      </c>
      <c r="F2325" t="str" cm="1">
        <f t="array" ref="F2325">IF(E2325=Options!$A$3,"",IF(E2325=Options!$A$4,INDEX(Verband!$E$2:$E$179,MATCH(1,(A2325=Verband!$A$2:$A$179) * (Species!B2325=Verband!$B$2:$B$179) * (Species!C2325=Verband!$C$2:$C$179),0)),IF(E2325=Options!$A$5,INDEX(Assoziation!$F$2:$F$96,MATCH(1,(A2325=Assoziation!$A$2:$A$96) * (Species!B2325=Assoziation!$B$2:$B$96) * (Species!C2325=Assoziation!$C$2:$C$96) * (Species!D2325=Assoziation!$D$2:$D$96),0)),"")))</f>
        <v>Epilobion angustifolii</v>
      </c>
      <c r="G2325" t="str" cm="1">
        <f t="array" ref="G2325">IF(E2325=Options!$A$3,INDEX(Klasse!$D$2:$D$42,MATCH(1,(A2325=Klasse!$A$2:$A$42) * (Species!B2325=Klasse!$B$2:$B$42),0)),IF(E2325=Options!$A$4,INDEX(Verband!$F$2:$F$179,MATCH(1,(A2325=Verband!$A$2:$A$179) * (Species!B2325=Verband!$B$2:$B$179) * (Species!C2325=Verband!$C$2:$C$179),0)),IF(E2325=Options!$A$5,INDEX(Assoziation!$G$2:$G$96,MATCH(1,(A2325=Assoziation!$A$2:$A$96) * (Species!B2325=Assoziation!$B$2:$B$96) * (Species!C2325=Assoziation!$C$2:$C$96) * (Species!D2325=Assoziation!$D$2:$D$96),0)),"")))</f>
        <v>Kalkarme Schlagflur</v>
      </c>
      <c r="H2325" s="10" t="s">
        <v>1772</v>
      </c>
      <c r="I2325" s="10">
        <v>0</v>
      </c>
      <c r="J2325" s="10">
        <v>0</v>
      </c>
      <c r="K2325" s="10">
        <v>0</v>
      </c>
      <c r="L2325" t="str">
        <f t="shared" si="194"/>
        <v xml:space="preserve">Myosotis </v>
      </c>
      <c r="M2325" t="str">
        <f t="shared" si="195"/>
        <v xml:space="preserve"> sylvatica</v>
      </c>
      <c r="N2325" t="str">
        <f t="shared" si="196"/>
        <v/>
      </c>
      <c r="O2325" t="str">
        <f t="shared" si="198"/>
        <v>Species</v>
      </c>
      <c r="P2325" t="str">
        <f t="shared" si="197"/>
        <v>Hoffm.</v>
      </c>
      <c r="Q2325" t="str">
        <f>LOOKUP(A2325,Formation!$A$2:$A$10,Formation!$B$2:$B$10)</f>
        <v>Krautsäume, Hochstaudenfluren und Gebüsche</v>
      </c>
      <c r="R2325" t="str" cm="1">
        <f t="array" ref="R2325">INDEX(Klasse!$D$2:$D$42,MATCH(1,(A2325=Klasse!$A$2:$A$42) * (Species!B2325=Klasse!$B$2:$B$42),0))</f>
        <v>Hochstauden- und Schlagfluren</v>
      </c>
    </row>
    <row r="2326" spans="1:18" x14ac:dyDescent="0.3">
      <c r="A2326" s="10">
        <v>5</v>
      </c>
      <c r="B2326" s="10">
        <v>2</v>
      </c>
      <c r="C2326" s="10">
        <v>2</v>
      </c>
      <c r="E2326" t="str">
        <f>IF(C2326="",Options!$A$3,IF(D2326="",Options!$A$4,Options!$A$5))</f>
        <v>Verband</v>
      </c>
      <c r="F2326" t="str" cm="1">
        <f t="array" ref="F2326">IF(E2326=Options!$A$3,"",IF(E2326=Options!$A$4,INDEX(Verband!$E$2:$E$179,MATCH(1,(A2326=Verband!$A$2:$A$179) * (Species!B2326=Verband!$B$2:$B$179) * (Species!C2326=Verband!$C$2:$C$179),0)),IF(E2326=Options!$A$5,INDEX(Assoziation!$F$2:$F$96,MATCH(1,(A2326=Assoziation!$A$2:$A$96) * (Species!B2326=Assoziation!$B$2:$B$96) * (Species!C2326=Assoziation!$C$2:$C$96) * (Species!D2326=Assoziation!$D$2:$D$96),0)),"")))</f>
        <v>Epilobion angustifolii</v>
      </c>
      <c r="G2326" t="str" cm="1">
        <f t="array" ref="G2326">IF(E2326=Options!$A$3,INDEX(Klasse!$D$2:$D$42,MATCH(1,(A2326=Klasse!$A$2:$A$42) * (Species!B2326=Klasse!$B$2:$B$42),0)),IF(E2326=Options!$A$4,INDEX(Verband!$F$2:$F$179,MATCH(1,(A2326=Verband!$A$2:$A$179) * (Species!B2326=Verband!$B$2:$B$179) * (Species!C2326=Verband!$C$2:$C$179),0)),IF(E2326=Options!$A$5,INDEX(Assoziation!$G$2:$G$96,MATCH(1,(A2326=Assoziation!$A$2:$A$96) * (Species!B2326=Assoziation!$B$2:$B$96) * (Species!C2326=Assoziation!$C$2:$C$96) * (Species!D2326=Assoziation!$D$2:$D$96),0)),"")))</f>
        <v>Kalkarme Schlagflur</v>
      </c>
      <c r="H2326" s="10" t="s">
        <v>2101</v>
      </c>
      <c r="I2326" s="10">
        <v>0</v>
      </c>
      <c r="J2326" s="10">
        <v>0</v>
      </c>
      <c r="K2326" s="10">
        <v>0</v>
      </c>
      <c r="L2326" t="str">
        <f t="shared" si="194"/>
        <v>Rubus</v>
      </c>
      <c r="M2326" t="str">
        <f t="shared" si="195"/>
        <v/>
      </c>
      <c r="N2326" t="str">
        <f t="shared" si="196"/>
        <v/>
      </c>
      <c r="O2326" t="str">
        <f t="shared" si="198"/>
        <v>Genus</v>
      </c>
      <c r="P2326" t="str">
        <f t="shared" si="197"/>
        <v/>
      </c>
      <c r="Q2326" t="str">
        <f>LOOKUP(A2326,Formation!$A$2:$A$10,Formation!$B$2:$B$10)</f>
        <v>Krautsäume, Hochstaudenfluren und Gebüsche</v>
      </c>
      <c r="R2326" t="str" cm="1">
        <f t="array" ref="R2326">INDEX(Klasse!$D$2:$D$42,MATCH(1,(A2326=Klasse!$A$2:$A$42) * (Species!B2326=Klasse!$B$2:$B$42),0))</f>
        <v>Hochstauden- und Schlagfluren</v>
      </c>
    </row>
    <row r="2327" spans="1:18" x14ac:dyDescent="0.3">
      <c r="A2327" s="10">
        <v>5</v>
      </c>
      <c r="B2327" s="10">
        <v>2</v>
      </c>
      <c r="C2327" s="10">
        <v>2</v>
      </c>
      <c r="E2327" t="str">
        <f>IF(C2327="",Options!$A$3,IF(D2327="",Options!$A$4,Options!$A$5))</f>
        <v>Verband</v>
      </c>
      <c r="F2327" t="str" cm="1">
        <f t="array" ref="F2327">IF(E2327=Options!$A$3,"",IF(E2327=Options!$A$4,INDEX(Verband!$E$2:$E$179,MATCH(1,(A2327=Verband!$A$2:$A$179) * (Species!B2327=Verband!$B$2:$B$179) * (Species!C2327=Verband!$C$2:$C$179),0)),IF(E2327=Options!$A$5,INDEX(Assoziation!$F$2:$F$96,MATCH(1,(A2327=Assoziation!$A$2:$A$96) * (Species!B2327=Assoziation!$B$2:$B$96) * (Species!C2327=Assoziation!$C$2:$C$96) * (Species!D2327=Assoziation!$D$2:$D$96),0)),"")))</f>
        <v>Epilobion angustifolii</v>
      </c>
      <c r="G2327" t="str" cm="1">
        <f t="array" ref="G2327">IF(E2327=Options!$A$3,INDEX(Klasse!$D$2:$D$42,MATCH(1,(A2327=Klasse!$A$2:$A$42) * (Species!B2327=Klasse!$B$2:$B$42),0)),IF(E2327=Options!$A$4,INDEX(Verband!$F$2:$F$179,MATCH(1,(A2327=Verband!$A$2:$A$179) * (Species!B2327=Verband!$B$2:$B$179) * (Species!C2327=Verband!$C$2:$C$179),0)),IF(E2327=Options!$A$5,INDEX(Assoziation!$G$2:$G$96,MATCH(1,(A2327=Assoziation!$A$2:$A$96) * (Species!B2327=Assoziation!$B$2:$B$96) * (Species!C2327=Assoziation!$C$2:$C$96) * (Species!D2327=Assoziation!$D$2:$D$96),0)),"")))</f>
        <v>Kalkarme Schlagflur</v>
      </c>
      <c r="H2327" s="10" t="s">
        <v>2088</v>
      </c>
      <c r="I2327" s="10">
        <v>0</v>
      </c>
      <c r="J2327" s="10">
        <v>0</v>
      </c>
      <c r="K2327" s="10">
        <v>0</v>
      </c>
      <c r="L2327" t="str">
        <f t="shared" si="194"/>
        <v xml:space="preserve">Solidago </v>
      </c>
      <c r="M2327" t="str">
        <f t="shared" si="195"/>
        <v xml:space="preserve"> virgaurea</v>
      </c>
      <c r="N2327" t="str">
        <f t="shared" si="196"/>
        <v>virgaurea</v>
      </c>
      <c r="O2327" t="str">
        <f t="shared" si="198"/>
        <v>Subspecies</v>
      </c>
      <c r="P2327" t="str">
        <f t="shared" si="197"/>
        <v/>
      </c>
      <c r="Q2327" t="str">
        <f>LOOKUP(A2327,Formation!$A$2:$A$10,Formation!$B$2:$B$10)</f>
        <v>Krautsäume, Hochstaudenfluren und Gebüsche</v>
      </c>
      <c r="R2327" t="str" cm="1">
        <f t="array" ref="R2327">INDEX(Klasse!$D$2:$D$42,MATCH(1,(A2327=Klasse!$A$2:$A$42) * (Species!B2327=Klasse!$B$2:$B$42),0))</f>
        <v>Hochstauden- und Schlagfluren</v>
      </c>
    </row>
    <row r="2328" spans="1:18" x14ac:dyDescent="0.3">
      <c r="A2328" s="10">
        <v>5</v>
      </c>
      <c r="B2328" s="10">
        <v>2</v>
      </c>
      <c r="C2328" s="10">
        <v>2</v>
      </c>
      <c r="E2328" t="str">
        <f>IF(C2328="",Options!$A$3,IF(D2328="",Options!$A$4,Options!$A$5))</f>
        <v>Verband</v>
      </c>
      <c r="F2328" t="str" cm="1">
        <f t="array" ref="F2328">IF(E2328=Options!$A$3,"",IF(E2328=Options!$A$4,INDEX(Verband!$E$2:$E$179,MATCH(1,(A2328=Verband!$A$2:$A$179) * (Species!B2328=Verband!$B$2:$B$179) * (Species!C2328=Verband!$C$2:$C$179),0)),IF(E2328=Options!$A$5,INDEX(Assoziation!$F$2:$F$96,MATCH(1,(A2328=Assoziation!$A$2:$A$96) * (Species!B2328=Assoziation!$B$2:$B$96) * (Species!C2328=Assoziation!$C$2:$C$96) * (Species!D2328=Assoziation!$D$2:$D$96),0)),"")))</f>
        <v>Epilobion angustifolii</v>
      </c>
      <c r="G2328" t="str" cm="1">
        <f t="array" ref="G2328">IF(E2328=Options!$A$3,INDEX(Klasse!$D$2:$D$42,MATCH(1,(A2328=Klasse!$A$2:$A$42) * (Species!B2328=Klasse!$B$2:$B$42),0)),IF(E2328=Options!$A$4,INDEX(Verband!$F$2:$F$179,MATCH(1,(A2328=Verband!$A$2:$A$179) * (Species!B2328=Verband!$B$2:$B$179) * (Species!C2328=Verband!$C$2:$C$179),0)),IF(E2328=Options!$A$5,INDEX(Assoziation!$G$2:$G$96,MATCH(1,(A2328=Assoziation!$A$2:$A$96) * (Species!B2328=Assoziation!$B$2:$B$96) * (Species!C2328=Assoziation!$C$2:$C$96) * (Species!D2328=Assoziation!$D$2:$D$96),0)),"")))</f>
        <v>Kalkarme Schlagflur</v>
      </c>
      <c r="H2328" s="10" t="s">
        <v>2110</v>
      </c>
      <c r="I2328" s="10">
        <v>0</v>
      </c>
      <c r="J2328" s="10">
        <v>0</v>
      </c>
      <c r="K2328" s="10">
        <v>0</v>
      </c>
      <c r="L2328" t="str">
        <f t="shared" si="194"/>
        <v xml:space="preserve">Stellaria </v>
      </c>
      <c r="M2328" t="str">
        <f t="shared" si="195"/>
        <v xml:space="preserve"> nemorum</v>
      </c>
      <c r="N2328" t="str">
        <f t="shared" si="196"/>
        <v>montana</v>
      </c>
      <c r="O2328" t="str">
        <f t="shared" si="198"/>
        <v>Subspecies</v>
      </c>
      <c r="P2328" t="str">
        <f t="shared" si="197"/>
        <v/>
      </c>
      <c r="Q2328" t="str">
        <f>LOOKUP(A2328,Formation!$A$2:$A$10,Formation!$B$2:$B$10)</f>
        <v>Krautsäume, Hochstaudenfluren und Gebüsche</v>
      </c>
      <c r="R2328" t="str" cm="1">
        <f t="array" ref="R2328">INDEX(Klasse!$D$2:$D$42,MATCH(1,(A2328=Klasse!$A$2:$A$42) * (Species!B2328=Klasse!$B$2:$B$42),0))</f>
        <v>Hochstauden- und Schlagfluren</v>
      </c>
    </row>
    <row r="2329" spans="1:18" x14ac:dyDescent="0.3">
      <c r="A2329" s="10">
        <v>5</v>
      </c>
      <c r="B2329" s="10">
        <v>2</v>
      </c>
      <c r="C2329" s="10">
        <v>3</v>
      </c>
      <c r="E2329" t="str">
        <f>IF(C2329="",Options!$A$3,IF(D2329="",Options!$A$4,Options!$A$5))</f>
        <v>Verband</v>
      </c>
      <c r="F2329" t="str" cm="1">
        <f t="array" ref="F2329">IF(E2329=Options!$A$3,"",IF(E2329=Options!$A$4,INDEX(Verband!$E$2:$E$179,MATCH(1,(A2329=Verband!$A$2:$A$179) * (Species!B2329=Verband!$B$2:$B$179) * (Species!C2329=Verband!$C$2:$C$179),0)),IF(E2329=Options!$A$5,INDEX(Assoziation!$F$2:$F$96,MATCH(1,(A2329=Assoziation!$A$2:$A$96) * (Species!B2329=Assoziation!$B$2:$B$96) * (Species!C2329=Assoziation!$C$2:$C$96) * (Species!D2329=Assoziation!$D$2:$D$96),0)),"")))</f>
        <v>Calamagrostion</v>
      </c>
      <c r="G2329" t="str" cm="1">
        <f t="array" ref="G2329">IF(E2329=Options!$A$3,INDEX(Klasse!$D$2:$D$42,MATCH(1,(A2329=Klasse!$A$2:$A$42) * (Species!B2329=Klasse!$B$2:$B$42),0)),IF(E2329=Options!$A$4,INDEX(Verband!$F$2:$F$179,MATCH(1,(A2329=Verband!$A$2:$A$179) * (Species!B2329=Verband!$B$2:$B$179) * (Species!C2329=Verband!$C$2:$C$179),0)),IF(E2329=Options!$A$5,INDEX(Assoziation!$G$2:$G$96,MATCH(1,(A2329=Assoziation!$A$2:$A$96) * (Species!B2329=Assoziation!$B$2:$B$96) * (Species!C2329=Assoziation!$C$2:$C$96) * (Species!D2329=Assoziation!$D$2:$D$96),0)),"")))</f>
        <v>Hochgrasflur des Gebirges</v>
      </c>
      <c r="H2329" s="10" t="s">
        <v>2113</v>
      </c>
      <c r="I2329" s="10">
        <v>1</v>
      </c>
      <c r="J2329" s="10">
        <v>1</v>
      </c>
      <c r="K2329" s="10">
        <v>0</v>
      </c>
      <c r="L2329" t="str">
        <f t="shared" si="194"/>
        <v xml:space="preserve">Calamagrostis </v>
      </c>
      <c r="M2329" t="str">
        <f t="shared" si="195"/>
        <v xml:space="preserve"> arundinacea</v>
      </c>
      <c r="N2329" t="str">
        <f t="shared" si="196"/>
        <v/>
      </c>
      <c r="O2329" t="str">
        <f t="shared" si="198"/>
        <v>Species</v>
      </c>
      <c r="P2329" t="str">
        <f t="shared" si="197"/>
        <v>(L.) Roth</v>
      </c>
      <c r="Q2329" t="str">
        <f>LOOKUP(A2329,Formation!$A$2:$A$10,Formation!$B$2:$B$10)</f>
        <v>Krautsäume, Hochstaudenfluren und Gebüsche</v>
      </c>
      <c r="R2329" t="str" cm="1">
        <f t="array" ref="R2329">INDEX(Klasse!$D$2:$D$42,MATCH(1,(A2329=Klasse!$A$2:$A$42) * (Species!B2329=Klasse!$B$2:$B$42),0))</f>
        <v>Hochstauden- und Schlagfluren</v>
      </c>
    </row>
    <row r="2330" spans="1:18" x14ac:dyDescent="0.3">
      <c r="A2330" s="10">
        <v>5</v>
      </c>
      <c r="B2330" s="10">
        <v>2</v>
      </c>
      <c r="C2330" s="10">
        <v>3</v>
      </c>
      <c r="E2330" t="str">
        <f>IF(C2330="",Options!$A$3,IF(D2330="",Options!$A$4,Options!$A$5))</f>
        <v>Verband</v>
      </c>
      <c r="F2330" t="str" cm="1">
        <f t="array" ref="F2330">IF(E2330=Options!$A$3,"",IF(E2330=Options!$A$4,INDEX(Verband!$E$2:$E$179,MATCH(1,(A2330=Verband!$A$2:$A$179) * (Species!B2330=Verband!$B$2:$B$179) * (Species!C2330=Verband!$C$2:$C$179),0)),IF(E2330=Options!$A$5,INDEX(Assoziation!$F$2:$F$96,MATCH(1,(A2330=Assoziation!$A$2:$A$96) * (Species!B2330=Assoziation!$B$2:$B$96) * (Species!C2330=Assoziation!$C$2:$C$96) * (Species!D2330=Assoziation!$D$2:$D$96),0)),"")))</f>
        <v>Calamagrostion</v>
      </c>
      <c r="G2330" t="str" cm="1">
        <f t="array" ref="G2330">IF(E2330=Options!$A$3,INDEX(Klasse!$D$2:$D$42,MATCH(1,(A2330=Klasse!$A$2:$A$42) * (Species!B2330=Klasse!$B$2:$B$42),0)),IF(E2330=Options!$A$4,INDEX(Verband!$F$2:$F$179,MATCH(1,(A2330=Verband!$A$2:$A$179) * (Species!B2330=Verband!$B$2:$B$179) * (Species!C2330=Verband!$C$2:$C$179),0)),IF(E2330=Options!$A$5,INDEX(Assoziation!$G$2:$G$96,MATCH(1,(A2330=Assoziation!$A$2:$A$96) * (Species!B2330=Assoziation!$B$2:$B$96) * (Species!C2330=Assoziation!$C$2:$C$96) * (Species!D2330=Assoziation!$D$2:$D$96),0)),"")))</f>
        <v>Hochgrasflur des Gebirges</v>
      </c>
      <c r="H2330" s="10" t="s">
        <v>1543</v>
      </c>
      <c r="I2330" s="10">
        <v>0</v>
      </c>
      <c r="J2330" s="10">
        <v>1</v>
      </c>
      <c r="K2330" s="10">
        <v>0</v>
      </c>
      <c r="L2330" t="str">
        <f t="shared" si="194"/>
        <v xml:space="preserve">Agrostis </v>
      </c>
      <c r="M2330" t="str">
        <f t="shared" si="195"/>
        <v xml:space="preserve"> schraderiana</v>
      </c>
      <c r="N2330" t="str">
        <f t="shared" si="196"/>
        <v/>
      </c>
      <c r="O2330" t="str">
        <f t="shared" si="198"/>
        <v>Species</v>
      </c>
      <c r="P2330" t="str">
        <f t="shared" si="197"/>
        <v>Bech.</v>
      </c>
      <c r="Q2330" t="str">
        <f>LOOKUP(A2330,Formation!$A$2:$A$10,Formation!$B$2:$B$10)</f>
        <v>Krautsäume, Hochstaudenfluren und Gebüsche</v>
      </c>
      <c r="R2330" t="str" cm="1">
        <f t="array" ref="R2330">INDEX(Klasse!$D$2:$D$42,MATCH(1,(A2330=Klasse!$A$2:$A$42) * (Species!B2330=Klasse!$B$2:$B$42),0))</f>
        <v>Hochstauden- und Schlagfluren</v>
      </c>
    </row>
    <row r="2331" spans="1:18" x14ac:dyDescent="0.3">
      <c r="A2331" s="10">
        <v>5</v>
      </c>
      <c r="B2331" s="10">
        <v>2</v>
      </c>
      <c r="C2331" s="10">
        <v>3</v>
      </c>
      <c r="E2331" t="str">
        <f>IF(C2331="",Options!$A$3,IF(D2331="",Options!$A$4,Options!$A$5))</f>
        <v>Verband</v>
      </c>
      <c r="F2331" t="str" cm="1">
        <f t="array" ref="F2331">IF(E2331=Options!$A$3,"",IF(E2331=Options!$A$4,INDEX(Verband!$E$2:$E$179,MATCH(1,(A2331=Verband!$A$2:$A$179) * (Species!B2331=Verband!$B$2:$B$179) * (Species!C2331=Verband!$C$2:$C$179),0)),IF(E2331=Options!$A$5,INDEX(Assoziation!$F$2:$F$96,MATCH(1,(A2331=Assoziation!$A$2:$A$96) * (Species!B2331=Assoziation!$B$2:$B$96) * (Species!C2331=Assoziation!$C$2:$C$96) * (Species!D2331=Assoziation!$D$2:$D$96),0)),"")))</f>
        <v>Calamagrostion</v>
      </c>
      <c r="G2331" t="str" cm="1">
        <f t="array" ref="G2331">IF(E2331=Options!$A$3,INDEX(Klasse!$D$2:$D$42,MATCH(1,(A2331=Klasse!$A$2:$A$42) * (Species!B2331=Klasse!$B$2:$B$42),0)),IF(E2331=Options!$A$4,INDEX(Verband!$F$2:$F$179,MATCH(1,(A2331=Verband!$A$2:$A$179) * (Species!B2331=Verband!$B$2:$B$179) * (Species!C2331=Verband!$C$2:$C$179),0)),IF(E2331=Options!$A$5,INDEX(Assoziation!$G$2:$G$96,MATCH(1,(A2331=Assoziation!$A$2:$A$96) * (Species!B2331=Assoziation!$B$2:$B$96) * (Species!C2331=Assoziation!$C$2:$C$96) * (Species!D2331=Assoziation!$D$2:$D$96),0)),"")))</f>
        <v>Hochgrasflur des Gebirges</v>
      </c>
      <c r="H2331" s="10" t="s">
        <v>1476</v>
      </c>
      <c r="I2331" s="10">
        <v>0</v>
      </c>
      <c r="J2331" s="10">
        <v>0</v>
      </c>
      <c r="K2331" s="10">
        <v>0</v>
      </c>
      <c r="L2331" t="str">
        <f t="shared" si="194"/>
        <v xml:space="preserve">Allium </v>
      </c>
      <c r="M2331" t="str">
        <f t="shared" si="195"/>
        <v xml:space="preserve"> victorialis</v>
      </c>
      <c r="N2331" t="str">
        <f t="shared" si="196"/>
        <v/>
      </c>
      <c r="O2331" t="str">
        <f t="shared" si="198"/>
        <v>Species</v>
      </c>
      <c r="P2331" t="str">
        <f t="shared" si="197"/>
        <v>L.</v>
      </c>
      <c r="Q2331" t="str">
        <f>LOOKUP(A2331,Formation!$A$2:$A$10,Formation!$B$2:$B$10)</f>
        <v>Krautsäume, Hochstaudenfluren und Gebüsche</v>
      </c>
      <c r="R2331" t="str" cm="1">
        <f t="array" ref="R2331">INDEX(Klasse!$D$2:$D$42,MATCH(1,(A2331=Klasse!$A$2:$A$42) * (Species!B2331=Klasse!$B$2:$B$42),0))</f>
        <v>Hochstauden- und Schlagfluren</v>
      </c>
    </row>
    <row r="2332" spans="1:18" x14ac:dyDescent="0.3">
      <c r="A2332" s="10">
        <v>5</v>
      </c>
      <c r="B2332" s="10">
        <v>2</v>
      </c>
      <c r="C2332" s="10">
        <v>3</v>
      </c>
      <c r="E2332" t="str">
        <f>IF(C2332="",Options!$A$3,IF(D2332="",Options!$A$4,Options!$A$5))</f>
        <v>Verband</v>
      </c>
      <c r="F2332" t="str" cm="1">
        <f t="array" ref="F2332">IF(E2332=Options!$A$3,"",IF(E2332=Options!$A$4,INDEX(Verband!$E$2:$E$179,MATCH(1,(A2332=Verband!$A$2:$A$179) * (Species!B2332=Verband!$B$2:$B$179) * (Species!C2332=Verband!$C$2:$C$179),0)),IF(E2332=Options!$A$5,INDEX(Assoziation!$F$2:$F$96,MATCH(1,(A2332=Assoziation!$A$2:$A$96) * (Species!B2332=Assoziation!$B$2:$B$96) * (Species!C2332=Assoziation!$C$2:$C$96) * (Species!D2332=Assoziation!$D$2:$D$96),0)),"")))</f>
        <v>Calamagrostion</v>
      </c>
      <c r="G2332" t="str" cm="1">
        <f t="array" ref="G2332">IF(E2332=Options!$A$3,INDEX(Klasse!$D$2:$D$42,MATCH(1,(A2332=Klasse!$A$2:$A$42) * (Species!B2332=Klasse!$B$2:$B$42),0)),IF(E2332=Options!$A$4,INDEX(Verband!$F$2:$F$179,MATCH(1,(A2332=Verband!$A$2:$A$179) * (Species!B2332=Verband!$B$2:$B$179) * (Species!C2332=Verband!$C$2:$C$179),0)),IF(E2332=Options!$A$5,INDEX(Assoziation!$G$2:$G$96,MATCH(1,(A2332=Assoziation!$A$2:$A$96) * (Species!B2332=Assoziation!$B$2:$B$96) * (Species!C2332=Assoziation!$C$2:$C$96) * (Species!D2332=Assoziation!$D$2:$D$96),0)),"")))</f>
        <v>Hochgrasflur des Gebirges</v>
      </c>
      <c r="H2332" s="10" t="s">
        <v>1482</v>
      </c>
      <c r="I2332" s="10">
        <v>0</v>
      </c>
      <c r="J2332" s="10">
        <v>0</v>
      </c>
      <c r="K2332" s="10">
        <v>0</v>
      </c>
      <c r="L2332" t="str">
        <f t="shared" si="194"/>
        <v xml:space="preserve">Astrantia </v>
      </c>
      <c r="M2332" t="str">
        <f t="shared" si="195"/>
        <v xml:space="preserve"> major</v>
      </c>
      <c r="N2332" t="str">
        <f t="shared" si="196"/>
        <v/>
      </c>
      <c r="O2332" t="str">
        <f t="shared" si="198"/>
        <v>Species</v>
      </c>
      <c r="P2332" t="str">
        <f t="shared" si="197"/>
        <v>L.</v>
      </c>
      <c r="Q2332" t="str">
        <f>LOOKUP(A2332,Formation!$A$2:$A$10,Formation!$B$2:$B$10)</f>
        <v>Krautsäume, Hochstaudenfluren und Gebüsche</v>
      </c>
      <c r="R2332" t="str" cm="1">
        <f t="array" ref="R2332">INDEX(Klasse!$D$2:$D$42,MATCH(1,(A2332=Klasse!$A$2:$A$42) * (Species!B2332=Klasse!$B$2:$B$42),0))</f>
        <v>Hochstauden- und Schlagfluren</v>
      </c>
    </row>
    <row r="2333" spans="1:18" x14ac:dyDescent="0.3">
      <c r="A2333" s="10">
        <v>5</v>
      </c>
      <c r="B2333" s="10">
        <v>2</v>
      </c>
      <c r="C2333" s="10">
        <v>3</v>
      </c>
      <c r="E2333" t="str">
        <f>IF(C2333="",Options!$A$3,IF(D2333="",Options!$A$4,Options!$A$5))</f>
        <v>Verband</v>
      </c>
      <c r="F2333" t="str" cm="1">
        <f t="array" ref="F2333">IF(E2333=Options!$A$3,"",IF(E2333=Options!$A$4,INDEX(Verband!$E$2:$E$179,MATCH(1,(A2333=Verband!$A$2:$A$179) * (Species!B2333=Verband!$B$2:$B$179) * (Species!C2333=Verband!$C$2:$C$179),0)),IF(E2333=Options!$A$5,INDEX(Assoziation!$F$2:$F$96,MATCH(1,(A2333=Assoziation!$A$2:$A$96) * (Species!B2333=Assoziation!$B$2:$B$96) * (Species!C2333=Assoziation!$C$2:$C$96) * (Species!D2333=Assoziation!$D$2:$D$96),0)),"")))</f>
        <v>Calamagrostion</v>
      </c>
      <c r="G2333" t="str" cm="1">
        <f t="array" ref="G2333">IF(E2333=Options!$A$3,INDEX(Klasse!$D$2:$D$42,MATCH(1,(A2333=Klasse!$A$2:$A$42) * (Species!B2333=Klasse!$B$2:$B$42),0)),IF(E2333=Options!$A$4,INDEX(Verband!$F$2:$F$179,MATCH(1,(A2333=Verband!$A$2:$A$179) * (Species!B2333=Verband!$B$2:$B$179) * (Species!C2333=Verband!$C$2:$C$179),0)),IF(E2333=Options!$A$5,INDEX(Assoziation!$G$2:$G$96,MATCH(1,(A2333=Assoziation!$A$2:$A$96) * (Species!B2333=Assoziation!$B$2:$B$96) * (Species!C2333=Assoziation!$C$2:$C$96) * (Species!D2333=Assoziation!$D$2:$D$96),0)),"")))</f>
        <v>Hochgrasflur des Gebirges</v>
      </c>
      <c r="H2333" s="10" t="s">
        <v>2114</v>
      </c>
      <c r="I2333" s="10">
        <v>0</v>
      </c>
      <c r="J2333" s="10">
        <v>0</v>
      </c>
      <c r="K2333" s="10">
        <v>0</v>
      </c>
      <c r="L2333" t="str">
        <f t="shared" ref="L2333:L2396" si="199">IF(O2333="Genus",H2333,LEFT(H2333,FIND(" ",H2333)))</f>
        <v xml:space="preserve">Bupleurum </v>
      </c>
      <c r="M2333" t="str">
        <f t="shared" ref="M2333:M2396" si="200">IF(O2333="Genus","",MID(H2333,FIND(" ",H2333),FIND(" ",H2333,FIND(" ",H2333)+1)-FIND(" ",H2333)))</f>
        <v xml:space="preserve"> longifolium</v>
      </c>
      <c r="N2333" t="str">
        <f t="shared" ref="N2333:N2396" si="201">IF(O2333="Subspecies",MID(H2333,FIND("subsp. ",H2333)+7,LEN(H2333)-FIND("subsp. ",H2333)+7),"")</f>
        <v/>
      </c>
      <c r="O2333" t="str">
        <f t="shared" si="198"/>
        <v>Species</v>
      </c>
      <c r="P2333" t="str">
        <f t="shared" ref="P2333:P2396" si="202">IF(O2333="Species",RIGHT(H2333,LEN(H2333)-FIND(" ",H2333,FIND(" ",H2333)+1)),"")</f>
        <v>L.</v>
      </c>
      <c r="Q2333" t="str">
        <f>LOOKUP(A2333,Formation!$A$2:$A$10,Formation!$B$2:$B$10)</f>
        <v>Krautsäume, Hochstaudenfluren und Gebüsche</v>
      </c>
      <c r="R2333" t="str" cm="1">
        <f t="array" ref="R2333">INDEX(Klasse!$D$2:$D$42,MATCH(1,(A2333=Klasse!$A$2:$A$42) * (Species!B2333=Klasse!$B$2:$B$42),0))</f>
        <v>Hochstauden- und Schlagfluren</v>
      </c>
    </row>
    <row r="2334" spans="1:18" x14ac:dyDescent="0.3">
      <c r="A2334" s="10">
        <v>5</v>
      </c>
      <c r="B2334" s="10">
        <v>2</v>
      </c>
      <c r="C2334" s="10">
        <v>3</v>
      </c>
      <c r="E2334" t="str">
        <f>IF(C2334="",Options!$A$3,IF(D2334="",Options!$A$4,Options!$A$5))</f>
        <v>Verband</v>
      </c>
      <c r="F2334" t="str" cm="1">
        <f t="array" ref="F2334">IF(E2334=Options!$A$3,"",IF(E2334=Options!$A$4,INDEX(Verband!$E$2:$E$179,MATCH(1,(A2334=Verband!$A$2:$A$179) * (Species!B2334=Verband!$B$2:$B$179) * (Species!C2334=Verband!$C$2:$C$179),0)),IF(E2334=Options!$A$5,INDEX(Assoziation!$F$2:$F$96,MATCH(1,(A2334=Assoziation!$A$2:$A$96) * (Species!B2334=Assoziation!$B$2:$B$96) * (Species!C2334=Assoziation!$C$2:$C$96) * (Species!D2334=Assoziation!$D$2:$D$96),0)),"")))</f>
        <v>Calamagrostion</v>
      </c>
      <c r="G2334" t="str" cm="1">
        <f t="array" ref="G2334">IF(E2334=Options!$A$3,INDEX(Klasse!$D$2:$D$42,MATCH(1,(A2334=Klasse!$A$2:$A$42) * (Species!B2334=Klasse!$B$2:$B$42),0)),IF(E2334=Options!$A$4,INDEX(Verband!$F$2:$F$179,MATCH(1,(A2334=Verband!$A$2:$A$179) * (Species!B2334=Verband!$B$2:$B$179) * (Species!C2334=Verband!$C$2:$C$179),0)),IF(E2334=Options!$A$5,INDEX(Assoziation!$G$2:$G$96,MATCH(1,(A2334=Assoziation!$A$2:$A$96) * (Species!B2334=Assoziation!$B$2:$B$96) * (Species!C2334=Assoziation!$C$2:$C$96) * (Species!D2334=Assoziation!$D$2:$D$96),0)),"")))</f>
        <v>Hochgrasflur des Gebirges</v>
      </c>
      <c r="H2334" s="10" t="s">
        <v>2115</v>
      </c>
      <c r="I2334" s="10">
        <v>0</v>
      </c>
      <c r="J2334" s="10">
        <v>1</v>
      </c>
      <c r="K2334" s="10">
        <v>0</v>
      </c>
      <c r="L2334" t="str">
        <f t="shared" si="199"/>
        <v xml:space="preserve">Calamagrostis </v>
      </c>
      <c r="M2334" t="str">
        <f t="shared" si="200"/>
        <v xml:space="preserve"> villosa</v>
      </c>
      <c r="N2334" t="str">
        <f t="shared" si="201"/>
        <v/>
      </c>
      <c r="O2334" t="str">
        <f t="shared" si="198"/>
        <v>Species</v>
      </c>
      <c r="P2334" t="str">
        <f t="shared" si="202"/>
        <v>(Chaix) J. F. Gmel.</v>
      </c>
      <c r="Q2334" t="str">
        <f>LOOKUP(A2334,Formation!$A$2:$A$10,Formation!$B$2:$B$10)</f>
        <v>Krautsäume, Hochstaudenfluren und Gebüsche</v>
      </c>
      <c r="R2334" t="str" cm="1">
        <f t="array" ref="R2334">INDEX(Klasse!$D$2:$D$42,MATCH(1,(A2334=Klasse!$A$2:$A$42) * (Species!B2334=Klasse!$B$2:$B$42),0))</f>
        <v>Hochstauden- und Schlagfluren</v>
      </c>
    </row>
    <row r="2335" spans="1:18" x14ac:dyDescent="0.3">
      <c r="A2335" s="10">
        <v>5</v>
      </c>
      <c r="B2335" s="10">
        <v>2</v>
      </c>
      <c r="C2335" s="10">
        <v>3</v>
      </c>
      <c r="E2335" t="str">
        <f>IF(C2335="",Options!$A$3,IF(D2335="",Options!$A$4,Options!$A$5))</f>
        <v>Verband</v>
      </c>
      <c r="F2335" t="str" cm="1">
        <f t="array" ref="F2335">IF(E2335=Options!$A$3,"",IF(E2335=Options!$A$4,INDEX(Verband!$E$2:$E$179,MATCH(1,(A2335=Verband!$A$2:$A$179) * (Species!B2335=Verband!$B$2:$B$179) * (Species!C2335=Verband!$C$2:$C$179),0)),IF(E2335=Options!$A$5,INDEX(Assoziation!$F$2:$F$96,MATCH(1,(A2335=Assoziation!$A$2:$A$96) * (Species!B2335=Assoziation!$B$2:$B$96) * (Species!C2335=Assoziation!$C$2:$C$96) * (Species!D2335=Assoziation!$D$2:$D$96),0)),"")))</f>
        <v>Calamagrostion</v>
      </c>
      <c r="G2335" t="str" cm="1">
        <f t="array" ref="G2335">IF(E2335=Options!$A$3,INDEX(Klasse!$D$2:$D$42,MATCH(1,(A2335=Klasse!$A$2:$A$42) * (Species!B2335=Klasse!$B$2:$B$42),0)),IF(E2335=Options!$A$4,INDEX(Verband!$F$2:$F$179,MATCH(1,(A2335=Verband!$A$2:$A$179) * (Species!B2335=Verband!$B$2:$B$179) * (Species!C2335=Verband!$C$2:$C$179),0)),IF(E2335=Options!$A$5,INDEX(Assoziation!$G$2:$G$96,MATCH(1,(A2335=Assoziation!$A$2:$A$96) * (Species!B2335=Assoziation!$B$2:$B$96) * (Species!C2335=Assoziation!$C$2:$C$96) * (Species!D2335=Assoziation!$D$2:$D$96),0)),"")))</f>
        <v>Hochgrasflur des Gebirges</v>
      </c>
      <c r="H2335" s="10" t="s">
        <v>1487</v>
      </c>
      <c r="I2335" s="10">
        <v>0</v>
      </c>
      <c r="J2335" s="10">
        <v>0</v>
      </c>
      <c r="K2335" s="10">
        <v>0</v>
      </c>
      <c r="L2335" t="str">
        <f t="shared" si="199"/>
        <v xml:space="preserve">Centaurea </v>
      </c>
      <c r="M2335" t="str">
        <f t="shared" si="200"/>
        <v xml:space="preserve"> montana</v>
      </c>
      <c r="N2335" t="str">
        <f t="shared" si="201"/>
        <v/>
      </c>
      <c r="O2335" t="str">
        <f t="shared" si="198"/>
        <v>Species</v>
      </c>
      <c r="P2335" t="str">
        <f t="shared" si="202"/>
        <v>L.</v>
      </c>
      <c r="Q2335" t="str">
        <f>LOOKUP(A2335,Formation!$A$2:$A$10,Formation!$B$2:$B$10)</f>
        <v>Krautsäume, Hochstaudenfluren und Gebüsche</v>
      </c>
      <c r="R2335" t="str" cm="1">
        <f t="array" ref="R2335">INDEX(Klasse!$D$2:$D$42,MATCH(1,(A2335=Klasse!$A$2:$A$42) * (Species!B2335=Klasse!$B$2:$B$42),0))</f>
        <v>Hochstauden- und Schlagfluren</v>
      </c>
    </row>
    <row r="2336" spans="1:18" x14ac:dyDescent="0.3">
      <c r="A2336" s="10">
        <v>5</v>
      </c>
      <c r="B2336" s="10">
        <v>2</v>
      </c>
      <c r="C2336" s="10">
        <v>3</v>
      </c>
      <c r="E2336" t="str">
        <f>IF(C2336="",Options!$A$3,IF(D2336="",Options!$A$4,Options!$A$5))</f>
        <v>Verband</v>
      </c>
      <c r="F2336" t="str" cm="1">
        <f t="array" ref="F2336">IF(E2336=Options!$A$3,"",IF(E2336=Options!$A$4,INDEX(Verband!$E$2:$E$179,MATCH(1,(A2336=Verband!$A$2:$A$179) * (Species!B2336=Verband!$B$2:$B$179) * (Species!C2336=Verband!$C$2:$C$179),0)),IF(E2336=Options!$A$5,INDEX(Assoziation!$F$2:$F$96,MATCH(1,(A2336=Assoziation!$A$2:$A$96) * (Species!B2336=Assoziation!$B$2:$B$96) * (Species!C2336=Assoziation!$C$2:$C$96) * (Species!D2336=Assoziation!$D$2:$D$96),0)),"")))</f>
        <v>Calamagrostion</v>
      </c>
      <c r="G2336" t="str" cm="1">
        <f t="array" ref="G2336">IF(E2336=Options!$A$3,INDEX(Klasse!$D$2:$D$42,MATCH(1,(A2336=Klasse!$A$2:$A$42) * (Species!B2336=Klasse!$B$2:$B$42),0)),IF(E2336=Options!$A$4,INDEX(Verband!$F$2:$F$179,MATCH(1,(A2336=Verband!$A$2:$A$179) * (Species!B2336=Verband!$B$2:$B$179) * (Species!C2336=Verband!$C$2:$C$179),0)),IF(E2336=Options!$A$5,INDEX(Assoziation!$G$2:$G$96,MATCH(1,(A2336=Assoziation!$A$2:$A$96) * (Species!B2336=Assoziation!$B$2:$B$96) * (Species!C2336=Assoziation!$C$2:$C$96) * (Species!D2336=Assoziation!$D$2:$D$96),0)),"")))</f>
        <v>Hochgrasflur des Gebirges</v>
      </c>
      <c r="H2336" s="10" t="s">
        <v>2116</v>
      </c>
      <c r="I2336" s="10">
        <v>0</v>
      </c>
      <c r="J2336" s="10">
        <v>0</v>
      </c>
      <c r="K2336" s="10">
        <v>0</v>
      </c>
      <c r="L2336" t="str">
        <f t="shared" si="199"/>
        <v xml:space="preserve">Cephalaria </v>
      </c>
      <c r="M2336" t="str">
        <f t="shared" si="200"/>
        <v xml:space="preserve"> alpina</v>
      </c>
      <c r="N2336" t="str">
        <f t="shared" si="201"/>
        <v/>
      </c>
      <c r="O2336" t="str">
        <f t="shared" si="198"/>
        <v>Species</v>
      </c>
      <c r="P2336" t="str">
        <f t="shared" si="202"/>
        <v>(L.) Roem. &amp; Schult.</v>
      </c>
      <c r="Q2336" t="str">
        <f>LOOKUP(A2336,Formation!$A$2:$A$10,Formation!$B$2:$B$10)</f>
        <v>Krautsäume, Hochstaudenfluren und Gebüsche</v>
      </c>
      <c r="R2336" t="str" cm="1">
        <f t="array" ref="R2336">INDEX(Klasse!$D$2:$D$42,MATCH(1,(A2336=Klasse!$A$2:$A$42) * (Species!B2336=Klasse!$B$2:$B$42),0))</f>
        <v>Hochstauden- und Schlagfluren</v>
      </c>
    </row>
    <row r="2337" spans="1:18" x14ac:dyDescent="0.3">
      <c r="A2337" s="10">
        <v>5</v>
      </c>
      <c r="B2337" s="10">
        <v>2</v>
      </c>
      <c r="C2337" s="10">
        <v>3</v>
      </c>
      <c r="E2337" t="str">
        <f>IF(C2337="",Options!$A$3,IF(D2337="",Options!$A$4,Options!$A$5))</f>
        <v>Verband</v>
      </c>
      <c r="F2337" t="str" cm="1">
        <f t="array" ref="F2337">IF(E2337=Options!$A$3,"",IF(E2337=Options!$A$4,INDEX(Verband!$E$2:$E$179,MATCH(1,(A2337=Verband!$A$2:$A$179) * (Species!B2337=Verband!$B$2:$B$179) * (Species!C2337=Verband!$C$2:$C$179),0)),IF(E2337=Options!$A$5,INDEX(Assoziation!$F$2:$F$96,MATCH(1,(A2337=Assoziation!$A$2:$A$96) * (Species!B2337=Assoziation!$B$2:$B$96) * (Species!C2337=Assoziation!$C$2:$C$96) * (Species!D2337=Assoziation!$D$2:$D$96),0)),"")))</f>
        <v>Calamagrostion</v>
      </c>
      <c r="G2337" t="str" cm="1">
        <f t="array" ref="G2337">IF(E2337=Options!$A$3,INDEX(Klasse!$D$2:$D$42,MATCH(1,(A2337=Klasse!$A$2:$A$42) * (Species!B2337=Klasse!$B$2:$B$42),0)),IF(E2337=Options!$A$4,INDEX(Verband!$F$2:$F$179,MATCH(1,(A2337=Verband!$A$2:$A$179) * (Species!B2337=Verband!$B$2:$B$179) * (Species!C2337=Verband!$C$2:$C$179),0)),IF(E2337=Options!$A$5,INDEX(Assoziation!$G$2:$G$96,MATCH(1,(A2337=Assoziation!$A$2:$A$96) * (Species!B2337=Assoziation!$B$2:$B$96) * (Species!C2337=Assoziation!$C$2:$C$96) * (Species!D2337=Assoziation!$D$2:$D$96),0)),"")))</f>
        <v>Hochgrasflur des Gebirges</v>
      </c>
      <c r="H2337" s="10" t="s">
        <v>2117</v>
      </c>
      <c r="I2337" s="10">
        <v>0</v>
      </c>
      <c r="J2337" s="10">
        <v>0</v>
      </c>
      <c r="K2337" s="10">
        <v>0</v>
      </c>
      <c r="L2337" t="str">
        <f t="shared" si="199"/>
        <v xml:space="preserve">Cicerbita </v>
      </c>
      <c r="M2337" t="str">
        <f t="shared" si="200"/>
        <v xml:space="preserve"> plumieri</v>
      </c>
      <c r="N2337" t="str">
        <f t="shared" si="201"/>
        <v/>
      </c>
      <c r="O2337" t="str">
        <f t="shared" si="198"/>
        <v>Species</v>
      </c>
      <c r="P2337" t="str">
        <f t="shared" si="202"/>
        <v>(L.) Kirschl.</v>
      </c>
      <c r="Q2337" t="str">
        <f>LOOKUP(A2337,Formation!$A$2:$A$10,Formation!$B$2:$B$10)</f>
        <v>Krautsäume, Hochstaudenfluren und Gebüsche</v>
      </c>
      <c r="R2337" t="str" cm="1">
        <f t="array" ref="R2337">INDEX(Klasse!$D$2:$D$42,MATCH(1,(A2337=Klasse!$A$2:$A$42) * (Species!B2337=Klasse!$B$2:$B$42),0))</f>
        <v>Hochstauden- und Schlagfluren</v>
      </c>
    </row>
    <row r="2338" spans="1:18" x14ac:dyDescent="0.3">
      <c r="A2338" s="10">
        <v>5</v>
      </c>
      <c r="B2338" s="10">
        <v>2</v>
      </c>
      <c r="C2338" s="10">
        <v>3</v>
      </c>
      <c r="E2338" t="str">
        <f>IF(C2338="",Options!$A$3,IF(D2338="",Options!$A$4,Options!$A$5))</f>
        <v>Verband</v>
      </c>
      <c r="F2338" t="str" cm="1">
        <f t="array" ref="F2338">IF(E2338=Options!$A$3,"",IF(E2338=Options!$A$4,INDEX(Verband!$E$2:$E$179,MATCH(1,(A2338=Verband!$A$2:$A$179) * (Species!B2338=Verband!$B$2:$B$179) * (Species!C2338=Verband!$C$2:$C$179),0)),IF(E2338=Options!$A$5,INDEX(Assoziation!$F$2:$F$96,MATCH(1,(A2338=Assoziation!$A$2:$A$96) * (Species!B2338=Assoziation!$B$2:$B$96) * (Species!C2338=Assoziation!$C$2:$C$96) * (Species!D2338=Assoziation!$D$2:$D$96),0)),"")))</f>
        <v>Calamagrostion</v>
      </c>
      <c r="G2338" t="str" cm="1">
        <f t="array" ref="G2338">IF(E2338=Options!$A$3,INDEX(Klasse!$D$2:$D$42,MATCH(1,(A2338=Klasse!$A$2:$A$42) * (Species!B2338=Klasse!$B$2:$B$42),0)),IF(E2338=Options!$A$4,INDEX(Verband!$F$2:$F$179,MATCH(1,(A2338=Verband!$A$2:$A$179) * (Species!B2338=Verband!$B$2:$B$179) * (Species!C2338=Verband!$C$2:$C$179),0)),IF(E2338=Options!$A$5,INDEX(Assoziation!$G$2:$G$96,MATCH(1,(A2338=Assoziation!$A$2:$A$96) * (Species!B2338=Assoziation!$B$2:$B$96) * (Species!C2338=Assoziation!$C$2:$C$96) * (Species!D2338=Assoziation!$D$2:$D$96),0)),"")))</f>
        <v>Hochgrasflur des Gebirges</v>
      </c>
      <c r="H2338" s="10" t="s">
        <v>1488</v>
      </c>
      <c r="I2338" s="10">
        <v>0</v>
      </c>
      <c r="J2338" s="10">
        <v>0</v>
      </c>
      <c r="K2338" s="10">
        <v>0</v>
      </c>
      <c r="L2338" t="str">
        <f t="shared" si="199"/>
        <v xml:space="preserve">Crepis </v>
      </c>
      <c r="M2338" t="str">
        <f t="shared" si="200"/>
        <v xml:space="preserve"> pyrenaica</v>
      </c>
      <c r="N2338" t="str">
        <f t="shared" si="201"/>
        <v/>
      </c>
      <c r="O2338" t="str">
        <f t="shared" si="198"/>
        <v>Species</v>
      </c>
      <c r="P2338" t="str">
        <f t="shared" si="202"/>
        <v>(L.) Greuter</v>
      </c>
      <c r="Q2338" t="str">
        <f>LOOKUP(A2338,Formation!$A$2:$A$10,Formation!$B$2:$B$10)</f>
        <v>Krautsäume, Hochstaudenfluren und Gebüsche</v>
      </c>
      <c r="R2338" t="str" cm="1">
        <f t="array" ref="R2338">INDEX(Klasse!$D$2:$D$42,MATCH(1,(A2338=Klasse!$A$2:$A$42) * (Species!B2338=Klasse!$B$2:$B$42),0))</f>
        <v>Hochstauden- und Schlagfluren</v>
      </c>
    </row>
    <row r="2339" spans="1:18" x14ac:dyDescent="0.3">
      <c r="A2339" s="10">
        <v>5</v>
      </c>
      <c r="B2339" s="10">
        <v>2</v>
      </c>
      <c r="C2339" s="10">
        <v>3</v>
      </c>
      <c r="E2339" t="str">
        <f>IF(C2339="",Options!$A$3,IF(D2339="",Options!$A$4,Options!$A$5))</f>
        <v>Verband</v>
      </c>
      <c r="F2339" t="str" cm="1">
        <f t="array" ref="F2339">IF(E2339=Options!$A$3,"",IF(E2339=Options!$A$4,INDEX(Verband!$E$2:$E$179,MATCH(1,(A2339=Verband!$A$2:$A$179) * (Species!B2339=Verband!$B$2:$B$179) * (Species!C2339=Verband!$C$2:$C$179),0)),IF(E2339=Options!$A$5,INDEX(Assoziation!$F$2:$F$96,MATCH(1,(A2339=Assoziation!$A$2:$A$96) * (Species!B2339=Assoziation!$B$2:$B$96) * (Species!C2339=Assoziation!$C$2:$C$96) * (Species!D2339=Assoziation!$D$2:$D$96),0)),"")))</f>
        <v>Calamagrostion</v>
      </c>
      <c r="G2339" t="str" cm="1">
        <f t="array" ref="G2339">IF(E2339=Options!$A$3,INDEX(Klasse!$D$2:$D$42,MATCH(1,(A2339=Klasse!$A$2:$A$42) * (Species!B2339=Klasse!$B$2:$B$42),0)),IF(E2339=Options!$A$4,INDEX(Verband!$F$2:$F$179,MATCH(1,(A2339=Verband!$A$2:$A$179) * (Species!B2339=Verband!$B$2:$B$179) * (Species!C2339=Verband!$C$2:$C$179),0)),IF(E2339=Options!$A$5,INDEX(Assoziation!$G$2:$G$96,MATCH(1,(A2339=Assoziation!$A$2:$A$96) * (Species!B2339=Assoziation!$B$2:$B$96) * (Species!C2339=Assoziation!$C$2:$C$96) * (Species!D2339=Assoziation!$D$2:$D$96),0)),"")))</f>
        <v>Hochgrasflur des Gebirges</v>
      </c>
      <c r="H2339" s="10" t="s">
        <v>2118</v>
      </c>
      <c r="I2339" s="10">
        <v>0</v>
      </c>
      <c r="J2339" s="10">
        <v>0</v>
      </c>
      <c r="K2339" s="10">
        <v>0</v>
      </c>
      <c r="L2339" t="str">
        <f t="shared" si="199"/>
        <v xml:space="preserve">Digitalis </v>
      </c>
      <c r="M2339" t="str">
        <f t="shared" si="200"/>
        <v xml:space="preserve"> grandiflora</v>
      </c>
      <c r="N2339" t="str">
        <f t="shared" si="201"/>
        <v/>
      </c>
      <c r="O2339" t="str">
        <f t="shared" si="198"/>
        <v>Species</v>
      </c>
      <c r="P2339" t="str">
        <f t="shared" si="202"/>
        <v>Mill.</v>
      </c>
      <c r="Q2339" t="str">
        <f>LOOKUP(A2339,Formation!$A$2:$A$10,Formation!$B$2:$B$10)</f>
        <v>Krautsäume, Hochstaudenfluren und Gebüsche</v>
      </c>
      <c r="R2339" t="str" cm="1">
        <f t="array" ref="R2339">INDEX(Klasse!$D$2:$D$42,MATCH(1,(A2339=Klasse!$A$2:$A$42) * (Species!B2339=Klasse!$B$2:$B$42),0))</f>
        <v>Hochstauden- und Schlagfluren</v>
      </c>
    </row>
    <row r="2340" spans="1:18" x14ac:dyDescent="0.3">
      <c r="A2340" s="10">
        <v>5</v>
      </c>
      <c r="B2340" s="10">
        <v>2</v>
      </c>
      <c r="C2340" s="10">
        <v>3</v>
      </c>
      <c r="E2340" t="str">
        <f>IF(C2340="",Options!$A$3,IF(D2340="",Options!$A$4,Options!$A$5))</f>
        <v>Verband</v>
      </c>
      <c r="F2340" t="str" cm="1">
        <f t="array" ref="F2340">IF(E2340=Options!$A$3,"",IF(E2340=Options!$A$4,INDEX(Verband!$E$2:$E$179,MATCH(1,(A2340=Verband!$A$2:$A$179) * (Species!B2340=Verband!$B$2:$B$179) * (Species!C2340=Verband!$C$2:$C$179),0)),IF(E2340=Options!$A$5,INDEX(Assoziation!$F$2:$F$96,MATCH(1,(A2340=Assoziation!$A$2:$A$96) * (Species!B2340=Assoziation!$B$2:$B$96) * (Species!C2340=Assoziation!$C$2:$C$96) * (Species!D2340=Assoziation!$D$2:$D$96),0)),"")))</f>
        <v>Calamagrostion</v>
      </c>
      <c r="G2340" t="str" cm="1">
        <f t="array" ref="G2340">IF(E2340=Options!$A$3,INDEX(Klasse!$D$2:$D$42,MATCH(1,(A2340=Klasse!$A$2:$A$42) * (Species!B2340=Klasse!$B$2:$B$42),0)),IF(E2340=Options!$A$4,INDEX(Verband!$F$2:$F$179,MATCH(1,(A2340=Verband!$A$2:$A$179) * (Species!B2340=Verband!$B$2:$B$179) * (Species!C2340=Verband!$C$2:$C$179),0)),IF(E2340=Options!$A$5,INDEX(Assoziation!$G$2:$G$96,MATCH(1,(A2340=Assoziation!$A$2:$A$96) * (Species!B2340=Assoziation!$B$2:$B$96) * (Species!C2340=Assoziation!$C$2:$C$96) * (Species!D2340=Assoziation!$D$2:$D$96),0)),"")))</f>
        <v>Hochgrasflur des Gebirges</v>
      </c>
      <c r="H2340" s="10" t="s">
        <v>1490</v>
      </c>
      <c r="I2340" s="10">
        <v>0</v>
      </c>
      <c r="J2340" s="10">
        <v>0</v>
      </c>
      <c r="K2340" s="10">
        <v>0</v>
      </c>
      <c r="L2340" t="str">
        <f t="shared" si="199"/>
        <v xml:space="preserve">Eryngium </v>
      </c>
      <c r="M2340" t="str">
        <f t="shared" si="200"/>
        <v xml:space="preserve"> alpinum</v>
      </c>
      <c r="N2340" t="str">
        <f t="shared" si="201"/>
        <v/>
      </c>
      <c r="O2340" t="str">
        <f t="shared" si="198"/>
        <v>Species</v>
      </c>
      <c r="P2340" t="str">
        <f t="shared" si="202"/>
        <v>L.</v>
      </c>
      <c r="Q2340" t="str">
        <f>LOOKUP(A2340,Formation!$A$2:$A$10,Formation!$B$2:$B$10)</f>
        <v>Krautsäume, Hochstaudenfluren und Gebüsche</v>
      </c>
      <c r="R2340" t="str" cm="1">
        <f t="array" ref="R2340">INDEX(Klasse!$D$2:$D$42,MATCH(1,(A2340=Klasse!$A$2:$A$42) * (Species!B2340=Klasse!$B$2:$B$42),0))</f>
        <v>Hochstauden- und Schlagfluren</v>
      </c>
    </row>
    <row r="2341" spans="1:18" x14ac:dyDescent="0.3">
      <c r="A2341" s="10">
        <v>5</v>
      </c>
      <c r="B2341" s="10">
        <v>2</v>
      </c>
      <c r="C2341" s="10">
        <v>3</v>
      </c>
      <c r="E2341" t="str">
        <f>IF(C2341="",Options!$A$3,IF(D2341="",Options!$A$4,Options!$A$5))</f>
        <v>Verband</v>
      </c>
      <c r="F2341" t="str" cm="1">
        <f t="array" ref="F2341">IF(E2341=Options!$A$3,"",IF(E2341=Options!$A$4,INDEX(Verband!$E$2:$E$179,MATCH(1,(A2341=Verband!$A$2:$A$179) * (Species!B2341=Verband!$B$2:$B$179) * (Species!C2341=Verband!$C$2:$C$179),0)),IF(E2341=Options!$A$5,INDEX(Assoziation!$F$2:$F$96,MATCH(1,(A2341=Assoziation!$A$2:$A$96) * (Species!B2341=Assoziation!$B$2:$B$96) * (Species!C2341=Assoziation!$C$2:$C$96) * (Species!D2341=Assoziation!$D$2:$D$96),0)),"")))</f>
        <v>Calamagrostion</v>
      </c>
      <c r="G2341" t="str" cm="1">
        <f t="array" ref="G2341">IF(E2341=Options!$A$3,INDEX(Klasse!$D$2:$D$42,MATCH(1,(A2341=Klasse!$A$2:$A$42) * (Species!B2341=Klasse!$B$2:$B$42),0)),IF(E2341=Options!$A$4,INDEX(Verband!$F$2:$F$179,MATCH(1,(A2341=Verband!$A$2:$A$179) * (Species!B2341=Verband!$B$2:$B$179) * (Species!C2341=Verband!$C$2:$C$179),0)),IF(E2341=Options!$A$5,INDEX(Assoziation!$G$2:$G$96,MATCH(1,(A2341=Assoziation!$A$2:$A$96) * (Species!B2341=Assoziation!$B$2:$B$96) * (Species!C2341=Assoziation!$C$2:$C$96) * (Species!D2341=Assoziation!$D$2:$D$96),0)),"")))</f>
        <v>Hochgrasflur des Gebirges</v>
      </c>
      <c r="H2341" s="10" t="s">
        <v>2119</v>
      </c>
      <c r="I2341" s="10">
        <v>0</v>
      </c>
      <c r="J2341" s="10">
        <v>0</v>
      </c>
      <c r="K2341" s="10">
        <v>0</v>
      </c>
      <c r="L2341" t="str">
        <f t="shared" si="199"/>
        <v xml:space="preserve">Festuca </v>
      </c>
      <c r="M2341" t="str">
        <f t="shared" si="200"/>
        <v xml:space="preserve"> heteromalla</v>
      </c>
      <c r="N2341" t="str">
        <f t="shared" si="201"/>
        <v/>
      </c>
      <c r="O2341" t="str">
        <f t="shared" si="198"/>
        <v>Species</v>
      </c>
      <c r="P2341" t="str">
        <f t="shared" si="202"/>
        <v>Pourr.</v>
      </c>
      <c r="Q2341" t="str">
        <f>LOOKUP(A2341,Formation!$A$2:$A$10,Formation!$B$2:$B$10)</f>
        <v>Krautsäume, Hochstaudenfluren und Gebüsche</v>
      </c>
      <c r="R2341" t="str" cm="1">
        <f t="array" ref="R2341">INDEX(Klasse!$D$2:$D$42,MATCH(1,(A2341=Klasse!$A$2:$A$42) * (Species!B2341=Klasse!$B$2:$B$42),0))</f>
        <v>Hochstauden- und Schlagfluren</v>
      </c>
    </row>
    <row r="2342" spans="1:18" x14ac:dyDescent="0.3">
      <c r="A2342" s="10">
        <v>5</v>
      </c>
      <c r="B2342" s="10">
        <v>2</v>
      </c>
      <c r="C2342" s="10">
        <v>3</v>
      </c>
      <c r="E2342" t="str">
        <f>IF(C2342="",Options!$A$3,IF(D2342="",Options!$A$4,Options!$A$5))</f>
        <v>Verband</v>
      </c>
      <c r="F2342" t="str" cm="1">
        <f t="array" ref="F2342">IF(E2342=Options!$A$3,"",IF(E2342=Options!$A$4,INDEX(Verband!$E$2:$E$179,MATCH(1,(A2342=Verband!$A$2:$A$179) * (Species!B2342=Verband!$B$2:$B$179) * (Species!C2342=Verband!$C$2:$C$179),0)),IF(E2342=Options!$A$5,INDEX(Assoziation!$F$2:$F$96,MATCH(1,(A2342=Assoziation!$A$2:$A$96) * (Species!B2342=Assoziation!$B$2:$B$96) * (Species!C2342=Assoziation!$C$2:$C$96) * (Species!D2342=Assoziation!$D$2:$D$96),0)),"")))</f>
        <v>Calamagrostion</v>
      </c>
      <c r="G2342" t="str" cm="1">
        <f t="array" ref="G2342">IF(E2342=Options!$A$3,INDEX(Klasse!$D$2:$D$42,MATCH(1,(A2342=Klasse!$A$2:$A$42) * (Species!B2342=Klasse!$B$2:$B$42),0)),IF(E2342=Options!$A$4,INDEX(Verband!$F$2:$F$179,MATCH(1,(A2342=Verband!$A$2:$A$179) * (Species!B2342=Verband!$B$2:$B$179) * (Species!C2342=Verband!$C$2:$C$179),0)),IF(E2342=Options!$A$5,INDEX(Assoziation!$G$2:$G$96,MATCH(1,(A2342=Assoziation!$A$2:$A$96) * (Species!B2342=Assoziation!$B$2:$B$96) * (Species!C2342=Assoziation!$C$2:$C$96) * (Species!D2342=Assoziation!$D$2:$D$96),0)),"")))</f>
        <v>Hochgrasflur des Gebirges</v>
      </c>
      <c r="H2342" s="10" t="s">
        <v>2120</v>
      </c>
      <c r="I2342" s="10">
        <v>0</v>
      </c>
      <c r="J2342" s="10">
        <v>0</v>
      </c>
      <c r="K2342" s="10">
        <v>0</v>
      </c>
      <c r="L2342" t="str">
        <f t="shared" si="199"/>
        <v xml:space="preserve">Gnaphalium </v>
      </c>
      <c r="M2342" t="str">
        <f t="shared" si="200"/>
        <v xml:space="preserve"> norvegicum</v>
      </c>
      <c r="N2342" t="str">
        <f t="shared" si="201"/>
        <v/>
      </c>
      <c r="O2342" t="str">
        <f t="shared" si="198"/>
        <v>Species</v>
      </c>
      <c r="P2342" t="str">
        <f t="shared" si="202"/>
        <v>Gunnerus</v>
      </c>
      <c r="Q2342" t="str">
        <f>LOOKUP(A2342,Formation!$A$2:$A$10,Formation!$B$2:$B$10)</f>
        <v>Krautsäume, Hochstaudenfluren und Gebüsche</v>
      </c>
      <c r="R2342" t="str" cm="1">
        <f t="array" ref="R2342">INDEX(Klasse!$D$2:$D$42,MATCH(1,(A2342=Klasse!$A$2:$A$42) * (Species!B2342=Klasse!$B$2:$B$42),0))</f>
        <v>Hochstauden- und Schlagfluren</v>
      </c>
    </row>
    <row r="2343" spans="1:18" x14ac:dyDescent="0.3">
      <c r="A2343" s="10">
        <v>5</v>
      </c>
      <c r="B2343" s="10">
        <v>2</v>
      </c>
      <c r="C2343" s="10">
        <v>3</v>
      </c>
      <c r="E2343" t="str">
        <f>IF(C2343="",Options!$A$3,IF(D2343="",Options!$A$4,Options!$A$5))</f>
        <v>Verband</v>
      </c>
      <c r="F2343" t="str" cm="1">
        <f t="array" ref="F2343">IF(E2343=Options!$A$3,"",IF(E2343=Options!$A$4,INDEX(Verband!$E$2:$E$179,MATCH(1,(A2343=Verband!$A$2:$A$179) * (Species!B2343=Verband!$B$2:$B$179) * (Species!C2343=Verband!$C$2:$C$179),0)),IF(E2343=Options!$A$5,INDEX(Assoziation!$F$2:$F$96,MATCH(1,(A2343=Assoziation!$A$2:$A$96) * (Species!B2343=Assoziation!$B$2:$B$96) * (Species!C2343=Assoziation!$C$2:$C$96) * (Species!D2343=Assoziation!$D$2:$D$96),0)),"")))</f>
        <v>Calamagrostion</v>
      </c>
      <c r="G2343" t="str" cm="1">
        <f t="array" ref="G2343">IF(E2343=Options!$A$3,INDEX(Klasse!$D$2:$D$42,MATCH(1,(A2343=Klasse!$A$2:$A$42) * (Species!B2343=Klasse!$B$2:$B$42),0)),IF(E2343=Options!$A$4,INDEX(Verband!$F$2:$F$179,MATCH(1,(A2343=Verband!$A$2:$A$179) * (Species!B2343=Verband!$B$2:$B$179) * (Species!C2343=Verband!$C$2:$C$179),0)),IF(E2343=Options!$A$5,INDEX(Assoziation!$G$2:$G$96,MATCH(1,(A2343=Assoziation!$A$2:$A$96) * (Species!B2343=Assoziation!$B$2:$B$96) * (Species!C2343=Assoziation!$C$2:$C$96) * (Species!D2343=Assoziation!$D$2:$D$96),0)),"")))</f>
        <v>Hochgrasflur des Gebirges</v>
      </c>
      <c r="H2343" s="10" t="s">
        <v>2121</v>
      </c>
      <c r="I2343" s="10">
        <v>0</v>
      </c>
      <c r="J2343" s="10">
        <v>0</v>
      </c>
      <c r="K2343" s="10">
        <v>0</v>
      </c>
      <c r="L2343" t="str">
        <f t="shared" si="199"/>
        <v xml:space="preserve">Hieracium </v>
      </c>
      <c r="M2343" t="str">
        <f t="shared" si="200"/>
        <v xml:space="preserve"> aurantiacum</v>
      </c>
      <c r="N2343" t="str">
        <f t="shared" si="201"/>
        <v/>
      </c>
      <c r="O2343" t="str">
        <f t="shared" si="198"/>
        <v>Species</v>
      </c>
      <c r="P2343" t="str">
        <f t="shared" si="202"/>
        <v>L.</v>
      </c>
      <c r="Q2343" t="str">
        <f>LOOKUP(A2343,Formation!$A$2:$A$10,Formation!$B$2:$B$10)</f>
        <v>Krautsäume, Hochstaudenfluren und Gebüsche</v>
      </c>
      <c r="R2343" t="str" cm="1">
        <f t="array" ref="R2343">INDEX(Klasse!$D$2:$D$42,MATCH(1,(A2343=Klasse!$A$2:$A$42) * (Species!B2343=Klasse!$B$2:$B$42),0))</f>
        <v>Hochstauden- und Schlagfluren</v>
      </c>
    </row>
    <row r="2344" spans="1:18" x14ac:dyDescent="0.3">
      <c r="A2344" s="10">
        <v>5</v>
      </c>
      <c r="B2344" s="10">
        <v>2</v>
      </c>
      <c r="C2344" s="10">
        <v>3</v>
      </c>
      <c r="E2344" t="str">
        <f>IF(C2344="",Options!$A$3,IF(D2344="",Options!$A$4,Options!$A$5))</f>
        <v>Verband</v>
      </c>
      <c r="F2344" t="str" cm="1">
        <f t="array" ref="F2344">IF(E2344=Options!$A$3,"",IF(E2344=Options!$A$4,INDEX(Verband!$E$2:$E$179,MATCH(1,(A2344=Verband!$A$2:$A$179) * (Species!B2344=Verband!$B$2:$B$179) * (Species!C2344=Verband!$C$2:$C$179),0)),IF(E2344=Options!$A$5,INDEX(Assoziation!$F$2:$F$96,MATCH(1,(A2344=Assoziation!$A$2:$A$96) * (Species!B2344=Assoziation!$B$2:$B$96) * (Species!C2344=Assoziation!$C$2:$C$96) * (Species!D2344=Assoziation!$D$2:$D$96),0)),"")))</f>
        <v>Calamagrostion</v>
      </c>
      <c r="G2344" t="str" cm="1">
        <f t="array" ref="G2344">IF(E2344=Options!$A$3,INDEX(Klasse!$D$2:$D$42,MATCH(1,(A2344=Klasse!$A$2:$A$42) * (Species!B2344=Klasse!$B$2:$B$42),0)),IF(E2344=Options!$A$4,INDEX(Verband!$F$2:$F$179,MATCH(1,(A2344=Verband!$A$2:$A$179) * (Species!B2344=Verband!$B$2:$B$179) * (Species!C2344=Verband!$C$2:$C$179),0)),IF(E2344=Options!$A$5,INDEX(Assoziation!$G$2:$G$96,MATCH(1,(A2344=Assoziation!$A$2:$A$96) * (Species!B2344=Assoziation!$B$2:$B$96) * (Species!C2344=Assoziation!$C$2:$C$96) * (Species!D2344=Assoziation!$D$2:$D$96),0)),"")))</f>
        <v>Hochgrasflur des Gebirges</v>
      </c>
      <c r="H2344" s="10" t="s">
        <v>2122</v>
      </c>
      <c r="I2344" s="10">
        <v>0</v>
      </c>
      <c r="J2344" s="10">
        <v>0</v>
      </c>
      <c r="K2344" s="10">
        <v>0</v>
      </c>
      <c r="L2344" t="str">
        <f t="shared" si="199"/>
        <v xml:space="preserve">Hieracium </v>
      </c>
      <c r="M2344" t="str">
        <f t="shared" si="200"/>
        <v xml:space="preserve"> murorum</v>
      </c>
      <c r="N2344" t="str">
        <f t="shared" si="201"/>
        <v/>
      </c>
      <c r="O2344" t="str">
        <f t="shared" si="198"/>
        <v>aggr</v>
      </c>
      <c r="P2344" t="str">
        <f t="shared" si="202"/>
        <v/>
      </c>
      <c r="Q2344" t="str">
        <f>LOOKUP(A2344,Formation!$A$2:$A$10,Formation!$B$2:$B$10)</f>
        <v>Krautsäume, Hochstaudenfluren und Gebüsche</v>
      </c>
      <c r="R2344" t="str" cm="1">
        <f t="array" ref="R2344">INDEX(Klasse!$D$2:$D$42,MATCH(1,(A2344=Klasse!$A$2:$A$42) * (Species!B2344=Klasse!$B$2:$B$42),0))</f>
        <v>Hochstauden- und Schlagfluren</v>
      </c>
    </row>
    <row r="2345" spans="1:18" x14ac:dyDescent="0.3">
      <c r="A2345" s="10">
        <v>5</v>
      </c>
      <c r="B2345" s="10">
        <v>2</v>
      </c>
      <c r="C2345" s="10">
        <v>3</v>
      </c>
      <c r="E2345" t="str">
        <f>IF(C2345="",Options!$A$3,IF(D2345="",Options!$A$4,Options!$A$5))</f>
        <v>Verband</v>
      </c>
      <c r="F2345" t="str" cm="1">
        <f t="array" ref="F2345">IF(E2345=Options!$A$3,"",IF(E2345=Options!$A$4,INDEX(Verband!$E$2:$E$179,MATCH(1,(A2345=Verband!$A$2:$A$179) * (Species!B2345=Verband!$B$2:$B$179) * (Species!C2345=Verband!$C$2:$C$179),0)),IF(E2345=Options!$A$5,INDEX(Assoziation!$F$2:$F$96,MATCH(1,(A2345=Assoziation!$A$2:$A$96) * (Species!B2345=Assoziation!$B$2:$B$96) * (Species!C2345=Assoziation!$C$2:$C$96) * (Species!D2345=Assoziation!$D$2:$D$96),0)),"")))</f>
        <v>Calamagrostion</v>
      </c>
      <c r="G2345" t="str" cm="1">
        <f t="array" ref="G2345">IF(E2345=Options!$A$3,INDEX(Klasse!$D$2:$D$42,MATCH(1,(A2345=Klasse!$A$2:$A$42) * (Species!B2345=Klasse!$B$2:$B$42),0)),IF(E2345=Options!$A$4,INDEX(Verband!$F$2:$F$179,MATCH(1,(A2345=Verband!$A$2:$A$179) * (Species!B2345=Verband!$B$2:$B$179) * (Species!C2345=Verband!$C$2:$C$179),0)),IF(E2345=Options!$A$5,INDEX(Assoziation!$G$2:$G$96,MATCH(1,(A2345=Assoziation!$A$2:$A$96) * (Species!B2345=Assoziation!$B$2:$B$96) * (Species!C2345=Assoziation!$C$2:$C$96) * (Species!D2345=Assoziation!$D$2:$D$96),0)),"")))</f>
        <v>Hochgrasflur des Gebirges</v>
      </c>
      <c r="H2345" s="10" t="s">
        <v>2123</v>
      </c>
      <c r="I2345" s="10">
        <v>0</v>
      </c>
      <c r="J2345" s="10">
        <v>0</v>
      </c>
      <c r="K2345" s="10">
        <v>0</v>
      </c>
      <c r="L2345" t="str">
        <f t="shared" si="199"/>
        <v xml:space="preserve">Hieracium </v>
      </c>
      <c r="M2345" t="str">
        <f t="shared" si="200"/>
        <v xml:space="preserve"> prenanthoides</v>
      </c>
      <c r="N2345" t="str">
        <f t="shared" si="201"/>
        <v/>
      </c>
      <c r="O2345" t="str">
        <f t="shared" si="198"/>
        <v>aggr</v>
      </c>
      <c r="P2345" t="str">
        <f t="shared" si="202"/>
        <v/>
      </c>
      <c r="Q2345" t="str">
        <f>LOOKUP(A2345,Formation!$A$2:$A$10,Formation!$B$2:$B$10)</f>
        <v>Krautsäume, Hochstaudenfluren und Gebüsche</v>
      </c>
      <c r="R2345" t="str" cm="1">
        <f t="array" ref="R2345">INDEX(Klasse!$D$2:$D$42,MATCH(1,(A2345=Klasse!$A$2:$A$42) * (Species!B2345=Klasse!$B$2:$B$42),0))</f>
        <v>Hochstauden- und Schlagfluren</v>
      </c>
    </row>
    <row r="2346" spans="1:18" x14ac:dyDescent="0.3">
      <c r="A2346" s="10">
        <v>5</v>
      </c>
      <c r="B2346" s="10">
        <v>2</v>
      </c>
      <c r="C2346" s="10">
        <v>3</v>
      </c>
      <c r="E2346" t="str">
        <f>IF(C2346="",Options!$A$3,IF(D2346="",Options!$A$4,Options!$A$5))</f>
        <v>Verband</v>
      </c>
      <c r="F2346" t="str" cm="1">
        <f t="array" ref="F2346">IF(E2346=Options!$A$3,"",IF(E2346=Options!$A$4,INDEX(Verband!$E$2:$E$179,MATCH(1,(A2346=Verband!$A$2:$A$179) * (Species!B2346=Verband!$B$2:$B$179) * (Species!C2346=Verband!$C$2:$C$179),0)),IF(E2346=Options!$A$5,INDEX(Assoziation!$F$2:$F$96,MATCH(1,(A2346=Assoziation!$A$2:$A$96) * (Species!B2346=Assoziation!$B$2:$B$96) * (Species!C2346=Assoziation!$C$2:$C$96) * (Species!D2346=Assoziation!$D$2:$D$96),0)),"")))</f>
        <v>Calamagrostion</v>
      </c>
      <c r="G2346" t="str" cm="1">
        <f t="array" ref="G2346">IF(E2346=Options!$A$3,INDEX(Klasse!$D$2:$D$42,MATCH(1,(A2346=Klasse!$A$2:$A$42) * (Species!B2346=Klasse!$B$2:$B$42),0)),IF(E2346=Options!$A$4,INDEX(Verband!$F$2:$F$179,MATCH(1,(A2346=Verband!$A$2:$A$179) * (Species!B2346=Verband!$B$2:$B$179) * (Species!C2346=Verband!$C$2:$C$179),0)),IF(E2346=Options!$A$5,INDEX(Assoziation!$G$2:$G$96,MATCH(1,(A2346=Assoziation!$A$2:$A$96) * (Species!B2346=Assoziation!$B$2:$B$96) * (Species!C2346=Assoziation!$C$2:$C$96) * (Species!D2346=Assoziation!$D$2:$D$96),0)),"")))</f>
        <v>Hochgrasflur des Gebirges</v>
      </c>
      <c r="H2346" s="10" t="s">
        <v>1771</v>
      </c>
      <c r="I2346" s="10">
        <v>0</v>
      </c>
      <c r="J2346" s="10">
        <v>0</v>
      </c>
      <c r="K2346" s="10">
        <v>0</v>
      </c>
      <c r="L2346" t="str">
        <f t="shared" si="199"/>
        <v xml:space="preserve">Knautia </v>
      </c>
      <c r="M2346" t="str">
        <f t="shared" si="200"/>
        <v xml:space="preserve"> dipsacifolia</v>
      </c>
      <c r="N2346" t="str">
        <f t="shared" si="201"/>
        <v>dipsacifolia</v>
      </c>
      <c r="O2346" t="str">
        <f t="shared" si="198"/>
        <v>Subspecies</v>
      </c>
      <c r="P2346" t="str">
        <f t="shared" si="202"/>
        <v/>
      </c>
      <c r="Q2346" t="str">
        <f>LOOKUP(A2346,Formation!$A$2:$A$10,Formation!$B$2:$B$10)</f>
        <v>Krautsäume, Hochstaudenfluren und Gebüsche</v>
      </c>
      <c r="R2346" t="str" cm="1">
        <f t="array" ref="R2346">INDEX(Klasse!$D$2:$D$42,MATCH(1,(A2346=Klasse!$A$2:$A$42) * (Species!B2346=Klasse!$B$2:$B$42),0))</f>
        <v>Hochstauden- und Schlagfluren</v>
      </c>
    </row>
    <row r="2347" spans="1:18" x14ac:dyDescent="0.3">
      <c r="A2347" s="10">
        <v>5</v>
      </c>
      <c r="B2347" s="10">
        <v>2</v>
      </c>
      <c r="C2347" s="10">
        <v>3</v>
      </c>
      <c r="E2347" t="str">
        <f>IF(C2347="",Options!$A$3,IF(D2347="",Options!$A$4,Options!$A$5))</f>
        <v>Verband</v>
      </c>
      <c r="F2347" t="str" cm="1">
        <f t="array" ref="F2347">IF(E2347=Options!$A$3,"",IF(E2347=Options!$A$4,INDEX(Verband!$E$2:$E$179,MATCH(1,(A2347=Verband!$A$2:$A$179) * (Species!B2347=Verband!$B$2:$B$179) * (Species!C2347=Verband!$C$2:$C$179),0)),IF(E2347=Options!$A$5,INDEX(Assoziation!$F$2:$F$96,MATCH(1,(A2347=Assoziation!$A$2:$A$96) * (Species!B2347=Assoziation!$B$2:$B$96) * (Species!C2347=Assoziation!$C$2:$C$96) * (Species!D2347=Assoziation!$D$2:$D$96),0)),"")))</f>
        <v>Calamagrostion</v>
      </c>
      <c r="G2347" t="str" cm="1">
        <f t="array" ref="G2347">IF(E2347=Options!$A$3,INDEX(Klasse!$D$2:$D$42,MATCH(1,(A2347=Klasse!$A$2:$A$42) * (Species!B2347=Klasse!$B$2:$B$42),0)),IF(E2347=Options!$A$4,INDEX(Verband!$F$2:$F$179,MATCH(1,(A2347=Verband!$A$2:$A$179) * (Species!B2347=Verband!$B$2:$B$179) * (Species!C2347=Verband!$C$2:$C$179),0)),IF(E2347=Options!$A$5,INDEX(Assoziation!$G$2:$G$96,MATCH(1,(A2347=Assoziation!$A$2:$A$96) * (Species!B2347=Assoziation!$B$2:$B$96) * (Species!C2347=Assoziation!$C$2:$C$96) * (Species!D2347=Assoziation!$D$2:$D$96),0)),"")))</f>
        <v>Hochgrasflur des Gebirges</v>
      </c>
      <c r="H2347" s="10" t="s">
        <v>1497</v>
      </c>
      <c r="I2347" s="10">
        <v>0</v>
      </c>
      <c r="J2347" s="10">
        <v>0</v>
      </c>
      <c r="K2347" s="10">
        <v>0</v>
      </c>
      <c r="L2347" t="str">
        <f t="shared" si="199"/>
        <v xml:space="preserve">Laserpitium </v>
      </c>
      <c r="M2347" t="str">
        <f t="shared" si="200"/>
        <v xml:space="preserve"> latifolium</v>
      </c>
      <c r="N2347" t="str">
        <f t="shared" si="201"/>
        <v/>
      </c>
      <c r="O2347" t="str">
        <f t="shared" si="198"/>
        <v>Species</v>
      </c>
      <c r="P2347" t="str">
        <f t="shared" si="202"/>
        <v>L.</v>
      </c>
      <c r="Q2347" t="str">
        <f>LOOKUP(A2347,Formation!$A$2:$A$10,Formation!$B$2:$B$10)</f>
        <v>Krautsäume, Hochstaudenfluren und Gebüsche</v>
      </c>
      <c r="R2347" t="str" cm="1">
        <f t="array" ref="R2347">INDEX(Klasse!$D$2:$D$42,MATCH(1,(A2347=Klasse!$A$2:$A$42) * (Species!B2347=Klasse!$B$2:$B$42),0))</f>
        <v>Hochstauden- und Schlagfluren</v>
      </c>
    </row>
    <row r="2348" spans="1:18" x14ac:dyDescent="0.3">
      <c r="A2348" s="10">
        <v>5</v>
      </c>
      <c r="B2348" s="10">
        <v>2</v>
      </c>
      <c r="C2348" s="10">
        <v>3</v>
      </c>
      <c r="E2348" t="str">
        <f>IF(C2348="",Options!$A$3,IF(D2348="",Options!$A$4,Options!$A$5))</f>
        <v>Verband</v>
      </c>
      <c r="F2348" t="str" cm="1">
        <f t="array" ref="F2348">IF(E2348=Options!$A$3,"",IF(E2348=Options!$A$4,INDEX(Verband!$E$2:$E$179,MATCH(1,(A2348=Verband!$A$2:$A$179) * (Species!B2348=Verband!$B$2:$B$179) * (Species!C2348=Verband!$C$2:$C$179),0)),IF(E2348=Options!$A$5,INDEX(Assoziation!$F$2:$F$96,MATCH(1,(A2348=Assoziation!$A$2:$A$96) * (Species!B2348=Assoziation!$B$2:$B$96) * (Species!C2348=Assoziation!$C$2:$C$96) * (Species!D2348=Assoziation!$D$2:$D$96),0)),"")))</f>
        <v>Calamagrostion</v>
      </c>
      <c r="G2348" t="str" cm="1">
        <f t="array" ref="G2348">IF(E2348=Options!$A$3,INDEX(Klasse!$D$2:$D$42,MATCH(1,(A2348=Klasse!$A$2:$A$42) * (Species!B2348=Klasse!$B$2:$B$42),0)),IF(E2348=Options!$A$4,INDEX(Verband!$F$2:$F$179,MATCH(1,(A2348=Verband!$A$2:$A$179) * (Species!B2348=Verband!$B$2:$B$179) * (Species!C2348=Verband!$C$2:$C$179),0)),IF(E2348=Options!$A$5,INDEX(Assoziation!$G$2:$G$96,MATCH(1,(A2348=Assoziation!$A$2:$A$96) * (Species!B2348=Assoziation!$B$2:$B$96) * (Species!C2348=Assoziation!$C$2:$C$96) * (Species!D2348=Assoziation!$D$2:$D$96),0)),"")))</f>
        <v>Hochgrasflur des Gebirges</v>
      </c>
      <c r="H2348" s="10" t="s">
        <v>2124</v>
      </c>
      <c r="I2348" s="10">
        <v>0</v>
      </c>
      <c r="J2348" s="10">
        <v>0</v>
      </c>
      <c r="K2348" s="10">
        <v>0</v>
      </c>
      <c r="L2348" t="str">
        <f t="shared" si="199"/>
        <v xml:space="preserve">Luzula </v>
      </c>
      <c r="M2348" t="str">
        <f t="shared" si="200"/>
        <v xml:space="preserve"> nivea</v>
      </c>
      <c r="N2348" t="str">
        <f t="shared" si="201"/>
        <v/>
      </c>
      <c r="O2348" t="str">
        <f t="shared" si="198"/>
        <v>Species</v>
      </c>
      <c r="P2348" t="str">
        <f t="shared" si="202"/>
        <v>(L.) DC.</v>
      </c>
      <c r="Q2348" t="str">
        <f>LOOKUP(A2348,Formation!$A$2:$A$10,Formation!$B$2:$B$10)</f>
        <v>Krautsäume, Hochstaudenfluren und Gebüsche</v>
      </c>
      <c r="R2348" t="str" cm="1">
        <f t="array" ref="R2348">INDEX(Klasse!$D$2:$D$42,MATCH(1,(A2348=Klasse!$A$2:$A$42) * (Species!B2348=Klasse!$B$2:$B$42),0))</f>
        <v>Hochstauden- und Schlagfluren</v>
      </c>
    </row>
    <row r="2349" spans="1:18" x14ac:dyDescent="0.3">
      <c r="A2349" s="10">
        <v>5</v>
      </c>
      <c r="B2349" s="10">
        <v>2</v>
      </c>
      <c r="C2349" s="10">
        <v>3</v>
      </c>
      <c r="E2349" t="str">
        <f>IF(C2349="",Options!$A$3,IF(D2349="",Options!$A$4,Options!$A$5))</f>
        <v>Verband</v>
      </c>
      <c r="F2349" t="str" cm="1">
        <f t="array" ref="F2349">IF(E2349=Options!$A$3,"",IF(E2349=Options!$A$4,INDEX(Verband!$E$2:$E$179,MATCH(1,(A2349=Verband!$A$2:$A$179) * (Species!B2349=Verband!$B$2:$B$179) * (Species!C2349=Verband!$C$2:$C$179),0)),IF(E2349=Options!$A$5,INDEX(Assoziation!$F$2:$F$96,MATCH(1,(A2349=Assoziation!$A$2:$A$96) * (Species!B2349=Assoziation!$B$2:$B$96) * (Species!C2349=Assoziation!$C$2:$C$96) * (Species!D2349=Assoziation!$D$2:$D$96),0)),"")))</f>
        <v>Calamagrostion</v>
      </c>
      <c r="G2349" t="str" cm="1">
        <f t="array" ref="G2349">IF(E2349=Options!$A$3,INDEX(Klasse!$D$2:$D$42,MATCH(1,(A2349=Klasse!$A$2:$A$42) * (Species!B2349=Klasse!$B$2:$B$42),0)),IF(E2349=Options!$A$4,INDEX(Verband!$F$2:$F$179,MATCH(1,(A2349=Verband!$A$2:$A$179) * (Species!B2349=Verband!$B$2:$B$179) * (Species!C2349=Verband!$C$2:$C$179),0)),IF(E2349=Options!$A$5,INDEX(Assoziation!$G$2:$G$96,MATCH(1,(A2349=Assoziation!$A$2:$A$96) * (Species!B2349=Assoziation!$B$2:$B$96) * (Species!C2349=Assoziation!$C$2:$C$96) * (Species!D2349=Assoziation!$D$2:$D$96),0)),"")))</f>
        <v>Hochgrasflur des Gebirges</v>
      </c>
      <c r="H2349" s="10" t="s">
        <v>2125</v>
      </c>
      <c r="I2349" s="10">
        <v>0</v>
      </c>
      <c r="J2349" s="10">
        <v>0</v>
      </c>
      <c r="K2349" s="10">
        <v>0</v>
      </c>
      <c r="L2349" t="str">
        <f t="shared" si="199"/>
        <v xml:space="preserve">Molopospermum </v>
      </c>
      <c r="M2349" t="str">
        <f t="shared" si="200"/>
        <v xml:space="preserve"> peloponnesiacum</v>
      </c>
      <c r="N2349" t="str">
        <f t="shared" si="201"/>
        <v/>
      </c>
      <c r="O2349" t="str">
        <f t="shared" si="198"/>
        <v>Species</v>
      </c>
      <c r="P2349" t="str">
        <f t="shared" si="202"/>
        <v>(L.) W. D. J. Koch</v>
      </c>
      <c r="Q2349" t="str">
        <f>LOOKUP(A2349,Formation!$A$2:$A$10,Formation!$B$2:$B$10)</f>
        <v>Krautsäume, Hochstaudenfluren und Gebüsche</v>
      </c>
      <c r="R2349" t="str" cm="1">
        <f t="array" ref="R2349">INDEX(Klasse!$D$2:$D$42,MATCH(1,(A2349=Klasse!$A$2:$A$42) * (Species!B2349=Klasse!$B$2:$B$42),0))</f>
        <v>Hochstauden- und Schlagfluren</v>
      </c>
    </row>
    <row r="2350" spans="1:18" x14ac:dyDescent="0.3">
      <c r="A2350" s="10">
        <v>5</v>
      </c>
      <c r="B2350" s="10">
        <v>2</v>
      </c>
      <c r="C2350" s="10">
        <v>3</v>
      </c>
      <c r="E2350" t="str">
        <f>IF(C2350="",Options!$A$3,IF(D2350="",Options!$A$4,Options!$A$5))</f>
        <v>Verband</v>
      </c>
      <c r="F2350" t="str" cm="1">
        <f t="array" ref="F2350">IF(E2350=Options!$A$3,"",IF(E2350=Options!$A$4,INDEX(Verband!$E$2:$E$179,MATCH(1,(A2350=Verband!$A$2:$A$179) * (Species!B2350=Verband!$B$2:$B$179) * (Species!C2350=Verband!$C$2:$C$179),0)),IF(E2350=Options!$A$5,INDEX(Assoziation!$F$2:$F$96,MATCH(1,(A2350=Assoziation!$A$2:$A$96) * (Species!B2350=Assoziation!$B$2:$B$96) * (Species!C2350=Assoziation!$C$2:$C$96) * (Species!D2350=Assoziation!$D$2:$D$96),0)),"")))</f>
        <v>Calamagrostion</v>
      </c>
      <c r="G2350" t="str" cm="1">
        <f t="array" ref="G2350">IF(E2350=Options!$A$3,INDEX(Klasse!$D$2:$D$42,MATCH(1,(A2350=Klasse!$A$2:$A$42) * (Species!B2350=Klasse!$B$2:$B$42),0)),IF(E2350=Options!$A$4,INDEX(Verband!$F$2:$F$179,MATCH(1,(A2350=Verband!$A$2:$A$179) * (Species!B2350=Verband!$B$2:$B$179) * (Species!C2350=Verband!$C$2:$C$179),0)),IF(E2350=Options!$A$5,INDEX(Assoziation!$G$2:$G$96,MATCH(1,(A2350=Assoziation!$A$2:$A$96) * (Species!B2350=Assoziation!$B$2:$B$96) * (Species!C2350=Assoziation!$C$2:$C$96) * (Species!D2350=Assoziation!$D$2:$D$96),0)),"")))</f>
        <v>Hochgrasflur des Gebirges</v>
      </c>
      <c r="H2350" s="10" t="s">
        <v>2126</v>
      </c>
      <c r="I2350" s="10">
        <v>0</v>
      </c>
      <c r="J2350" s="10">
        <v>0</v>
      </c>
      <c r="K2350" s="10">
        <v>0</v>
      </c>
      <c r="L2350" t="str">
        <f t="shared" si="199"/>
        <v xml:space="preserve">Poa </v>
      </c>
      <c r="M2350" t="str">
        <f t="shared" si="200"/>
        <v xml:space="preserve"> chaixii</v>
      </c>
      <c r="N2350" t="str">
        <f t="shared" si="201"/>
        <v/>
      </c>
      <c r="O2350" t="str">
        <f t="shared" si="198"/>
        <v>Species</v>
      </c>
      <c r="P2350" t="str">
        <f t="shared" si="202"/>
        <v>Vill.</v>
      </c>
      <c r="Q2350" t="str">
        <f>LOOKUP(A2350,Formation!$A$2:$A$10,Formation!$B$2:$B$10)</f>
        <v>Krautsäume, Hochstaudenfluren und Gebüsche</v>
      </c>
      <c r="R2350" t="str" cm="1">
        <f t="array" ref="R2350">INDEX(Klasse!$D$2:$D$42,MATCH(1,(A2350=Klasse!$A$2:$A$42) * (Species!B2350=Klasse!$B$2:$B$42),0))</f>
        <v>Hochstauden- und Schlagfluren</v>
      </c>
    </row>
    <row r="2351" spans="1:18" x14ac:dyDescent="0.3">
      <c r="A2351" s="10">
        <v>5</v>
      </c>
      <c r="B2351" s="10">
        <v>2</v>
      </c>
      <c r="C2351" s="10">
        <v>3</v>
      </c>
      <c r="E2351" t="str">
        <f>IF(C2351="",Options!$A$3,IF(D2351="",Options!$A$4,Options!$A$5))</f>
        <v>Verband</v>
      </c>
      <c r="F2351" t="str" cm="1">
        <f t="array" ref="F2351">IF(E2351=Options!$A$3,"",IF(E2351=Options!$A$4,INDEX(Verband!$E$2:$E$179,MATCH(1,(A2351=Verband!$A$2:$A$179) * (Species!B2351=Verband!$B$2:$B$179) * (Species!C2351=Verband!$C$2:$C$179),0)),IF(E2351=Options!$A$5,INDEX(Assoziation!$F$2:$F$96,MATCH(1,(A2351=Assoziation!$A$2:$A$96) * (Species!B2351=Assoziation!$B$2:$B$96) * (Species!C2351=Assoziation!$C$2:$C$96) * (Species!D2351=Assoziation!$D$2:$D$96),0)),"")))</f>
        <v>Calamagrostion</v>
      </c>
      <c r="G2351" t="str" cm="1">
        <f t="array" ref="G2351">IF(E2351=Options!$A$3,INDEX(Klasse!$D$2:$D$42,MATCH(1,(A2351=Klasse!$A$2:$A$42) * (Species!B2351=Klasse!$B$2:$B$42),0)),IF(E2351=Options!$A$4,INDEX(Verband!$F$2:$F$179,MATCH(1,(A2351=Verband!$A$2:$A$179) * (Species!B2351=Verband!$B$2:$B$179) * (Species!C2351=Verband!$C$2:$C$179),0)),IF(E2351=Options!$A$5,INDEX(Assoziation!$G$2:$G$96,MATCH(1,(A2351=Assoziation!$A$2:$A$96) * (Species!B2351=Assoziation!$B$2:$B$96) * (Species!C2351=Assoziation!$C$2:$C$96) * (Species!D2351=Assoziation!$D$2:$D$96),0)),"")))</f>
        <v>Hochgrasflur des Gebirges</v>
      </c>
      <c r="H2351" s="10" t="s">
        <v>2085</v>
      </c>
      <c r="I2351" s="10">
        <v>0</v>
      </c>
      <c r="J2351" s="10">
        <v>0</v>
      </c>
      <c r="K2351" s="10">
        <v>0</v>
      </c>
      <c r="L2351" t="str">
        <f t="shared" si="199"/>
        <v xml:space="preserve">Prenanthes </v>
      </c>
      <c r="M2351" t="str">
        <f t="shared" si="200"/>
        <v xml:space="preserve"> purpurea</v>
      </c>
      <c r="N2351" t="str">
        <f t="shared" si="201"/>
        <v/>
      </c>
      <c r="O2351" t="str">
        <f t="shared" si="198"/>
        <v>Species</v>
      </c>
      <c r="P2351" t="str">
        <f t="shared" si="202"/>
        <v>L.</v>
      </c>
      <c r="Q2351" t="str">
        <f>LOOKUP(A2351,Formation!$A$2:$A$10,Formation!$B$2:$B$10)</f>
        <v>Krautsäume, Hochstaudenfluren und Gebüsche</v>
      </c>
      <c r="R2351" t="str" cm="1">
        <f t="array" ref="R2351">INDEX(Klasse!$D$2:$D$42,MATCH(1,(A2351=Klasse!$A$2:$A$42) * (Species!B2351=Klasse!$B$2:$B$42),0))</f>
        <v>Hochstauden- und Schlagfluren</v>
      </c>
    </row>
    <row r="2352" spans="1:18" x14ac:dyDescent="0.3">
      <c r="A2352" s="10">
        <v>5</v>
      </c>
      <c r="B2352" s="10">
        <v>2</v>
      </c>
      <c r="C2352" s="10">
        <v>3</v>
      </c>
      <c r="E2352" t="str">
        <f>IF(C2352="",Options!$A$3,IF(D2352="",Options!$A$4,Options!$A$5))</f>
        <v>Verband</v>
      </c>
      <c r="F2352" t="str" cm="1">
        <f t="array" ref="F2352">IF(E2352=Options!$A$3,"",IF(E2352=Options!$A$4,INDEX(Verband!$E$2:$E$179,MATCH(1,(A2352=Verband!$A$2:$A$179) * (Species!B2352=Verband!$B$2:$B$179) * (Species!C2352=Verband!$C$2:$C$179),0)),IF(E2352=Options!$A$5,INDEX(Assoziation!$F$2:$F$96,MATCH(1,(A2352=Assoziation!$A$2:$A$96) * (Species!B2352=Assoziation!$B$2:$B$96) * (Species!C2352=Assoziation!$C$2:$C$96) * (Species!D2352=Assoziation!$D$2:$D$96),0)),"")))</f>
        <v>Calamagrostion</v>
      </c>
      <c r="G2352" t="str" cm="1">
        <f t="array" ref="G2352">IF(E2352=Options!$A$3,INDEX(Klasse!$D$2:$D$42,MATCH(1,(A2352=Klasse!$A$2:$A$42) * (Species!B2352=Klasse!$B$2:$B$42),0)),IF(E2352=Options!$A$4,INDEX(Verband!$F$2:$F$179,MATCH(1,(A2352=Verband!$A$2:$A$179) * (Species!B2352=Verband!$B$2:$B$179) * (Species!C2352=Verband!$C$2:$C$179),0)),IF(E2352=Options!$A$5,INDEX(Assoziation!$G$2:$G$96,MATCH(1,(A2352=Assoziation!$A$2:$A$96) * (Species!B2352=Assoziation!$B$2:$B$96) * (Species!C2352=Assoziation!$C$2:$C$96) * (Species!D2352=Assoziation!$D$2:$D$96),0)),"")))</f>
        <v>Hochgrasflur des Gebirges</v>
      </c>
      <c r="H2352" s="10" t="s">
        <v>2127</v>
      </c>
      <c r="I2352" s="10">
        <v>0</v>
      </c>
      <c r="J2352" s="10">
        <v>0</v>
      </c>
      <c r="K2352" s="10">
        <v>0</v>
      </c>
      <c r="L2352" t="str">
        <f t="shared" si="199"/>
        <v xml:space="preserve">Rosa </v>
      </c>
      <c r="M2352" t="str">
        <f t="shared" si="200"/>
        <v xml:space="preserve"> pendulina</v>
      </c>
      <c r="N2352" t="str">
        <f t="shared" si="201"/>
        <v/>
      </c>
      <c r="O2352" t="str">
        <f t="shared" si="198"/>
        <v>Species</v>
      </c>
      <c r="P2352" t="str">
        <f t="shared" si="202"/>
        <v>L.</v>
      </c>
      <c r="Q2352" t="str">
        <f>LOOKUP(A2352,Formation!$A$2:$A$10,Formation!$B$2:$B$10)</f>
        <v>Krautsäume, Hochstaudenfluren und Gebüsche</v>
      </c>
      <c r="R2352" t="str" cm="1">
        <f t="array" ref="R2352">INDEX(Klasse!$D$2:$D$42,MATCH(1,(A2352=Klasse!$A$2:$A$42) * (Species!B2352=Klasse!$B$2:$B$42),0))</f>
        <v>Hochstauden- und Schlagfluren</v>
      </c>
    </row>
    <row r="2353" spans="1:18" x14ac:dyDescent="0.3">
      <c r="A2353" s="10">
        <v>5</v>
      </c>
      <c r="B2353" s="10">
        <v>2</v>
      </c>
      <c r="C2353" s="10">
        <v>3</v>
      </c>
      <c r="E2353" t="str">
        <f>IF(C2353="",Options!$A$3,IF(D2353="",Options!$A$4,Options!$A$5))</f>
        <v>Verband</v>
      </c>
      <c r="F2353" t="str" cm="1">
        <f t="array" ref="F2353">IF(E2353=Options!$A$3,"",IF(E2353=Options!$A$4,INDEX(Verband!$E$2:$E$179,MATCH(1,(A2353=Verband!$A$2:$A$179) * (Species!B2353=Verband!$B$2:$B$179) * (Species!C2353=Verband!$C$2:$C$179),0)),IF(E2353=Options!$A$5,INDEX(Assoziation!$F$2:$F$96,MATCH(1,(A2353=Assoziation!$A$2:$A$96) * (Species!B2353=Assoziation!$B$2:$B$96) * (Species!C2353=Assoziation!$C$2:$C$96) * (Species!D2353=Assoziation!$D$2:$D$96),0)),"")))</f>
        <v>Calamagrostion</v>
      </c>
      <c r="G2353" t="str" cm="1">
        <f t="array" ref="G2353">IF(E2353=Options!$A$3,INDEX(Klasse!$D$2:$D$42,MATCH(1,(A2353=Klasse!$A$2:$A$42) * (Species!B2353=Klasse!$B$2:$B$42),0)),IF(E2353=Options!$A$4,INDEX(Verband!$F$2:$F$179,MATCH(1,(A2353=Verband!$A$2:$A$179) * (Species!B2353=Verband!$B$2:$B$179) * (Species!C2353=Verband!$C$2:$C$179),0)),IF(E2353=Options!$A$5,INDEX(Assoziation!$G$2:$G$96,MATCH(1,(A2353=Assoziation!$A$2:$A$96) * (Species!B2353=Assoziation!$B$2:$B$96) * (Species!C2353=Assoziation!$C$2:$C$96) * (Species!D2353=Assoziation!$D$2:$D$96),0)),"")))</f>
        <v>Hochgrasflur des Gebirges</v>
      </c>
      <c r="H2353" s="10" t="s">
        <v>2128</v>
      </c>
      <c r="I2353" s="10">
        <v>0</v>
      </c>
      <c r="J2353" s="10">
        <v>0</v>
      </c>
      <c r="K2353" s="10">
        <v>0</v>
      </c>
      <c r="L2353" t="str">
        <f t="shared" si="199"/>
        <v xml:space="preserve">Sorbus </v>
      </c>
      <c r="M2353" t="str">
        <f t="shared" si="200"/>
        <v xml:space="preserve"> mougeotii</v>
      </c>
      <c r="N2353" t="str">
        <f t="shared" si="201"/>
        <v/>
      </c>
      <c r="O2353" t="str">
        <f t="shared" si="198"/>
        <v>Species</v>
      </c>
      <c r="P2353" t="str">
        <f t="shared" si="202"/>
        <v>Soy.-Will. &amp; Godr.</v>
      </c>
      <c r="Q2353" t="str">
        <f>LOOKUP(A2353,Formation!$A$2:$A$10,Formation!$B$2:$B$10)</f>
        <v>Krautsäume, Hochstaudenfluren und Gebüsche</v>
      </c>
      <c r="R2353" t="str" cm="1">
        <f t="array" ref="R2353">INDEX(Klasse!$D$2:$D$42,MATCH(1,(A2353=Klasse!$A$2:$A$42) * (Species!B2353=Klasse!$B$2:$B$42),0))</f>
        <v>Hochstauden- und Schlagfluren</v>
      </c>
    </row>
    <row r="2354" spans="1:18" x14ac:dyDescent="0.3">
      <c r="A2354" s="10">
        <v>5</v>
      </c>
      <c r="B2354" s="10">
        <v>2</v>
      </c>
      <c r="C2354" s="10">
        <v>3</v>
      </c>
      <c r="E2354" t="str">
        <f>IF(C2354="",Options!$A$3,IF(D2354="",Options!$A$4,Options!$A$5))</f>
        <v>Verband</v>
      </c>
      <c r="F2354" t="str" cm="1">
        <f t="array" ref="F2354">IF(E2354=Options!$A$3,"",IF(E2354=Options!$A$4,INDEX(Verband!$E$2:$E$179,MATCH(1,(A2354=Verband!$A$2:$A$179) * (Species!B2354=Verband!$B$2:$B$179) * (Species!C2354=Verband!$C$2:$C$179),0)),IF(E2354=Options!$A$5,INDEX(Assoziation!$F$2:$F$96,MATCH(1,(A2354=Assoziation!$A$2:$A$96) * (Species!B2354=Assoziation!$B$2:$B$96) * (Species!C2354=Assoziation!$C$2:$C$96) * (Species!D2354=Assoziation!$D$2:$D$96),0)),"")))</f>
        <v>Calamagrostion</v>
      </c>
      <c r="G2354" t="str" cm="1">
        <f t="array" ref="G2354">IF(E2354=Options!$A$3,INDEX(Klasse!$D$2:$D$42,MATCH(1,(A2354=Klasse!$A$2:$A$42) * (Species!B2354=Klasse!$B$2:$B$42),0)),IF(E2354=Options!$A$4,INDEX(Verband!$F$2:$F$179,MATCH(1,(A2354=Verband!$A$2:$A$179) * (Species!B2354=Verband!$B$2:$B$179) * (Species!C2354=Verband!$C$2:$C$179),0)),IF(E2354=Options!$A$5,INDEX(Assoziation!$G$2:$G$96,MATCH(1,(A2354=Assoziation!$A$2:$A$96) * (Species!B2354=Assoziation!$B$2:$B$96) * (Species!C2354=Assoziation!$C$2:$C$96) * (Species!D2354=Assoziation!$D$2:$D$96),0)),"")))</f>
        <v>Hochgrasflur des Gebirges</v>
      </c>
      <c r="H2354" s="10" t="s">
        <v>2129</v>
      </c>
      <c r="I2354" s="10">
        <v>0</v>
      </c>
      <c r="J2354" s="10">
        <v>0</v>
      </c>
      <c r="K2354" s="10">
        <v>0</v>
      </c>
      <c r="L2354" t="str">
        <f t="shared" si="199"/>
        <v xml:space="preserve">Stemmacantha </v>
      </c>
      <c r="M2354" t="str">
        <f t="shared" si="200"/>
        <v xml:space="preserve"> rhapontica</v>
      </c>
      <c r="N2354" t="str">
        <f t="shared" si="201"/>
        <v>lamarckii</v>
      </c>
      <c r="O2354" t="str">
        <f t="shared" si="198"/>
        <v>Subspecies</v>
      </c>
      <c r="P2354" t="str">
        <f t="shared" si="202"/>
        <v/>
      </c>
      <c r="Q2354" t="str">
        <f>LOOKUP(A2354,Formation!$A$2:$A$10,Formation!$B$2:$B$10)</f>
        <v>Krautsäume, Hochstaudenfluren und Gebüsche</v>
      </c>
      <c r="R2354" t="str" cm="1">
        <f t="array" ref="R2354">INDEX(Klasse!$D$2:$D$42,MATCH(1,(A2354=Klasse!$A$2:$A$42) * (Species!B2354=Klasse!$B$2:$B$42),0))</f>
        <v>Hochstauden- und Schlagfluren</v>
      </c>
    </row>
    <row r="2355" spans="1:18" x14ac:dyDescent="0.3">
      <c r="A2355" s="10">
        <v>5</v>
      </c>
      <c r="B2355" s="10">
        <v>2</v>
      </c>
      <c r="C2355" s="10">
        <v>3</v>
      </c>
      <c r="E2355" t="str">
        <f>IF(C2355="",Options!$A$3,IF(D2355="",Options!$A$4,Options!$A$5))</f>
        <v>Verband</v>
      </c>
      <c r="F2355" t="str" cm="1">
        <f t="array" ref="F2355">IF(E2355=Options!$A$3,"",IF(E2355=Options!$A$4,INDEX(Verband!$E$2:$E$179,MATCH(1,(A2355=Verband!$A$2:$A$179) * (Species!B2355=Verband!$B$2:$B$179) * (Species!C2355=Verband!$C$2:$C$179),0)),IF(E2355=Options!$A$5,INDEX(Assoziation!$F$2:$F$96,MATCH(1,(A2355=Assoziation!$A$2:$A$96) * (Species!B2355=Assoziation!$B$2:$B$96) * (Species!C2355=Assoziation!$C$2:$C$96) * (Species!D2355=Assoziation!$D$2:$D$96),0)),"")))</f>
        <v>Calamagrostion</v>
      </c>
      <c r="G2355" t="str" cm="1">
        <f t="array" ref="G2355">IF(E2355=Options!$A$3,INDEX(Klasse!$D$2:$D$42,MATCH(1,(A2355=Klasse!$A$2:$A$42) * (Species!B2355=Klasse!$B$2:$B$42),0)),IF(E2355=Options!$A$4,INDEX(Verband!$F$2:$F$179,MATCH(1,(A2355=Verband!$A$2:$A$179) * (Species!B2355=Verband!$B$2:$B$179) * (Species!C2355=Verband!$C$2:$C$179),0)),IF(E2355=Options!$A$5,INDEX(Assoziation!$G$2:$G$96,MATCH(1,(A2355=Assoziation!$A$2:$A$96) * (Species!B2355=Assoziation!$B$2:$B$96) * (Species!C2355=Assoziation!$C$2:$C$96) * (Species!D2355=Assoziation!$D$2:$D$96),0)),"")))</f>
        <v>Hochgrasflur des Gebirges</v>
      </c>
      <c r="H2355" s="10" t="s">
        <v>2130</v>
      </c>
      <c r="I2355" s="10">
        <v>0</v>
      </c>
      <c r="J2355" s="10">
        <v>0</v>
      </c>
      <c r="K2355" s="10">
        <v>0</v>
      </c>
      <c r="L2355" t="str">
        <f t="shared" si="199"/>
        <v xml:space="preserve">Veronica </v>
      </c>
      <c r="M2355" t="str">
        <f t="shared" si="200"/>
        <v xml:space="preserve"> urticifolia</v>
      </c>
      <c r="N2355" t="str">
        <f t="shared" si="201"/>
        <v/>
      </c>
      <c r="O2355" t="str">
        <f t="shared" si="198"/>
        <v>Species</v>
      </c>
      <c r="P2355" t="str">
        <f t="shared" si="202"/>
        <v>Jacq.</v>
      </c>
      <c r="Q2355" t="str">
        <f>LOOKUP(A2355,Formation!$A$2:$A$10,Formation!$B$2:$B$10)</f>
        <v>Krautsäume, Hochstaudenfluren und Gebüsche</v>
      </c>
      <c r="R2355" t="str" cm="1">
        <f t="array" ref="R2355">INDEX(Klasse!$D$2:$D$42,MATCH(1,(A2355=Klasse!$A$2:$A$42) * (Species!B2355=Klasse!$B$2:$B$42),0))</f>
        <v>Hochstauden- und Schlagfluren</v>
      </c>
    </row>
    <row r="2356" spans="1:18" x14ac:dyDescent="0.3">
      <c r="A2356" s="10">
        <v>5</v>
      </c>
      <c r="B2356" s="10">
        <v>2</v>
      </c>
      <c r="C2356" s="10">
        <v>4</v>
      </c>
      <c r="E2356" t="str">
        <f>IF(C2356="",Options!$A$3,IF(D2356="",Options!$A$4,Options!$A$5))</f>
        <v>Verband</v>
      </c>
      <c r="F2356" t="str" cm="1">
        <f t="array" ref="F2356">IF(E2356=Options!$A$3,"",IF(E2356=Options!$A$4,INDEX(Verband!$E$2:$E$179,MATCH(1,(A2356=Verband!$A$2:$A$179) * (Species!B2356=Verband!$B$2:$B$179) * (Species!C2356=Verband!$C$2:$C$179),0)),IF(E2356=Options!$A$5,INDEX(Assoziation!$F$2:$F$96,MATCH(1,(A2356=Assoziation!$A$2:$A$96) * (Species!B2356=Assoziation!$B$2:$B$96) * (Species!C2356=Assoziation!$C$2:$C$96) * (Species!D2356=Assoziation!$D$2:$D$96),0)),"")))</f>
        <v>Adenostylion</v>
      </c>
      <c r="G2356" t="str" cm="1">
        <f t="array" ref="G2356">IF(E2356=Options!$A$3,INDEX(Klasse!$D$2:$D$42,MATCH(1,(A2356=Klasse!$A$2:$A$42) * (Species!B2356=Klasse!$B$2:$B$42),0)),IF(E2356=Options!$A$4,INDEX(Verband!$F$2:$F$179,MATCH(1,(A2356=Verband!$A$2:$A$179) * (Species!B2356=Verband!$B$2:$B$179) * (Species!C2356=Verband!$C$2:$C$179),0)),IF(E2356=Options!$A$5,INDEX(Assoziation!$G$2:$G$96,MATCH(1,(A2356=Assoziation!$A$2:$A$96) * (Species!B2356=Assoziation!$B$2:$B$96) * (Species!C2356=Assoziation!$C$2:$C$96) * (Species!D2356=Assoziation!$D$2:$D$96),0)),"")))</f>
        <v>Hochstaudenflur des Gebirges</v>
      </c>
      <c r="H2356" s="10" t="s">
        <v>2133</v>
      </c>
      <c r="I2356" s="10">
        <v>1</v>
      </c>
      <c r="J2356" s="10">
        <v>0</v>
      </c>
      <c r="K2356" s="10">
        <v>0</v>
      </c>
      <c r="L2356" t="str">
        <f t="shared" si="199"/>
        <v xml:space="preserve">Aconitum </v>
      </c>
      <c r="M2356" t="str">
        <f t="shared" si="200"/>
        <v xml:space="preserve"> napellus</v>
      </c>
      <c r="N2356" t="str">
        <f t="shared" si="201"/>
        <v>lusitanicum</v>
      </c>
      <c r="O2356" t="str">
        <f t="shared" si="198"/>
        <v>Subspecies</v>
      </c>
      <c r="P2356" t="str">
        <f t="shared" si="202"/>
        <v/>
      </c>
      <c r="Q2356" t="str">
        <f>LOOKUP(A2356,Formation!$A$2:$A$10,Formation!$B$2:$B$10)</f>
        <v>Krautsäume, Hochstaudenfluren und Gebüsche</v>
      </c>
      <c r="R2356" t="str" cm="1">
        <f t="array" ref="R2356">INDEX(Klasse!$D$2:$D$42,MATCH(1,(A2356=Klasse!$A$2:$A$42) * (Species!B2356=Klasse!$B$2:$B$42),0))</f>
        <v>Hochstauden- und Schlagfluren</v>
      </c>
    </row>
    <row r="2357" spans="1:18" x14ac:dyDescent="0.3">
      <c r="A2357" s="10">
        <v>5</v>
      </c>
      <c r="B2357" s="10">
        <v>2</v>
      </c>
      <c r="C2357" s="10">
        <v>4</v>
      </c>
      <c r="E2357" t="str">
        <f>IF(C2357="",Options!$A$3,IF(D2357="",Options!$A$4,Options!$A$5))</f>
        <v>Verband</v>
      </c>
      <c r="F2357" t="str" cm="1">
        <f t="array" ref="F2357">IF(E2357=Options!$A$3,"",IF(E2357=Options!$A$4,INDEX(Verband!$E$2:$E$179,MATCH(1,(A2357=Verband!$A$2:$A$179) * (Species!B2357=Verband!$B$2:$B$179) * (Species!C2357=Verband!$C$2:$C$179),0)),IF(E2357=Options!$A$5,INDEX(Assoziation!$F$2:$F$96,MATCH(1,(A2357=Assoziation!$A$2:$A$96) * (Species!B2357=Assoziation!$B$2:$B$96) * (Species!C2357=Assoziation!$C$2:$C$96) * (Species!D2357=Assoziation!$D$2:$D$96),0)),"")))</f>
        <v>Adenostylion</v>
      </c>
      <c r="G2357" t="str" cm="1">
        <f t="array" ref="G2357">IF(E2357=Options!$A$3,INDEX(Klasse!$D$2:$D$42,MATCH(1,(A2357=Klasse!$A$2:$A$42) * (Species!B2357=Klasse!$B$2:$B$42),0)),IF(E2357=Options!$A$4,INDEX(Verband!$F$2:$F$179,MATCH(1,(A2357=Verband!$A$2:$A$179) * (Species!B2357=Verband!$B$2:$B$179) * (Species!C2357=Verband!$C$2:$C$179),0)),IF(E2357=Options!$A$5,INDEX(Assoziation!$G$2:$G$96,MATCH(1,(A2357=Assoziation!$A$2:$A$96) * (Species!B2357=Assoziation!$B$2:$B$96) * (Species!C2357=Assoziation!$C$2:$C$96) * (Species!D2357=Assoziation!$D$2:$D$96),0)),"")))</f>
        <v>Hochstaudenflur des Gebirges</v>
      </c>
      <c r="H2357" s="10" t="s">
        <v>2134</v>
      </c>
      <c r="I2357" s="10">
        <v>1</v>
      </c>
      <c r="J2357" s="10">
        <v>0</v>
      </c>
      <c r="K2357" s="10">
        <v>0</v>
      </c>
      <c r="L2357" t="str">
        <f t="shared" si="199"/>
        <v xml:space="preserve">Chaerophyllum </v>
      </c>
      <c r="M2357" t="str">
        <f t="shared" si="200"/>
        <v xml:space="preserve"> elegans</v>
      </c>
      <c r="N2357" t="str">
        <f t="shared" si="201"/>
        <v/>
      </c>
      <c r="O2357" t="str">
        <f t="shared" si="198"/>
        <v>Species</v>
      </c>
      <c r="P2357" t="str">
        <f t="shared" si="202"/>
        <v>Gaudin</v>
      </c>
      <c r="Q2357" t="str">
        <f>LOOKUP(A2357,Formation!$A$2:$A$10,Formation!$B$2:$B$10)</f>
        <v>Krautsäume, Hochstaudenfluren und Gebüsche</v>
      </c>
      <c r="R2357" t="str" cm="1">
        <f t="array" ref="R2357">INDEX(Klasse!$D$2:$D$42,MATCH(1,(A2357=Klasse!$A$2:$A$42) * (Species!B2357=Klasse!$B$2:$B$42),0))</f>
        <v>Hochstauden- und Schlagfluren</v>
      </c>
    </row>
    <row r="2358" spans="1:18" x14ac:dyDescent="0.3">
      <c r="A2358" s="10">
        <v>5</v>
      </c>
      <c r="B2358" s="10">
        <v>2</v>
      </c>
      <c r="C2358" s="10">
        <v>4</v>
      </c>
      <c r="E2358" t="str">
        <f>IF(C2358="",Options!$A$3,IF(D2358="",Options!$A$4,Options!$A$5))</f>
        <v>Verband</v>
      </c>
      <c r="F2358" t="str" cm="1">
        <f t="array" ref="F2358">IF(E2358=Options!$A$3,"",IF(E2358=Options!$A$4,INDEX(Verband!$E$2:$E$179,MATCH(1,(A2358=Verband!$A$2:$A$179) * (Species!B2358=Verband!$B$2:$B$179) * (Species!C2358=Verband!$C$2:$C$179),0)),IF(E2358=Options!$A$5,INDEX(Assoziation!$F$2:$F$96,MATCH(1,(A2358=Assoziation!$A$2:$A$96) * (Species!B2358=Assoziation!$B$2:$B$96) * (Species!C2358=Assoziation!$C$2:$C$96) * (Species!D2358=Assoziation!$D$2:$D$96),0)),"")))</f>
        <v>Adenostylion</v>
      </c>
      <c r="G2358" t="str" cm="1">
        <f t="array" ref="G2358">IF(E2358=Options!$A$3,INDEX(Klasse!$D$2:$D$42,MATCH(1,(A2358=Klasse!$A$2:$A$42) * (Species!B2358=Klasse!$B$2:$B$42),0)),IF(E2358=Options!$A$4,INDEX(Verband!$F$2:$F$179,MATCH(1,(A2358=Verband!$A$2:$A$179) * (Species!B2358=Verband!$B$2:$B$179) * (Species!C2358=Verband!$C$2:$C$179),0)),IF(E2358=Options!$A$5,INDEX(Assoziation!$G$2:$G$96,MATCH(1,(A2358=Assoziation!$A$2:$A$96) * (Species!B2358=Assoziation!$B$2:$B$96) * (Species!C2358=Assoziation!$C$2:$C$96) * (Species!D2358=Assoziation!$D$2:$D$96),0)),"")))</f>
        <v>Hochstaudenflur des Gebirges</v>
      </c>
      <c r="H2358" s="10" t="s">
        <v>2135</v>
      </c>
      <c r="I2358" s="10">
        <v>1</v>
      </c>
      <c r="J2358" s="10">
        <v>0</v>
      </c>
      <c r="K2358" s="10">
        <v>0</v>
      </c>
      <c r="L2358" t="str">
        <f t="shared" si="199"/>
        <v xml:space="preserve">Delphinium </v>
      </c>
      <c r="M2358" t="str">
        <f t="shared" si="200"/>
        <v xml:space="preserve"> elatum</v>
      </c>
      <c r="N2358" t="str">
        <f t="shared" si="201"/>
        <v/>
      </c>
      <c r="O2358" t="str">
        <f t="shared" si="198"/>
        <v>Species</v>
      </c>
      <c r="P2358" t="str">
        <f t="shared" si="202"/>
        <v>L.</v>
      </c>
      <c r="Q2358" t="str">
        <f>LOOKUP(A2358,Formation!$A$2:$A$10,Formation!$B$2:$B$10)</f>
        <v>Krautsäume, Hochstaudenfluren und Gebüsche</v>
      </c>
      <c r="R2358" t="str" cm="1">
        <f t="array" ref="R2358">INDEX(Klasse!$D$2:$D$42,MATCH(1,(A2358=Klasse!$A$2:$A$42) * (Species!B2358=Klasse!$B$2:$B$42),0))</f>
        <v>Hochstauden- und Schlagfluren</v>
      </c>
    </row>
    <row r="2359" spans="1:18" x14ac:dyDescent="0.3">
      <c r="A2359" s="10">
        <v>5</v>
      </c>
      <c r="B2359" s="10">
        <v>2</v>
      </c>
      <c r="C2359" s="10">
        <v>4</v>
      </c>
      <c r="E2359" t="str">
        <f>IF(C2359="",Options!$A$3,IF(D2359="",Options!$A$4,Options!$A$5))</f>
        <v>Verband</v>
      </c>
      <c r="F2359" t="str" cm="1">
        <f t="array" ref="F2359">IF(E2359=Options!$A$3,"",IF(E2359=Options!$A$4,INDEX(Verband!$E$2:$E$179,MATCH(1,(A2359=Verband!$A$2:$A$179) * (Species!B2359=Verband!$B$2:$B$179) * (Species!C2359=Verband!$C$2:$C$179),0)),IF(E2359=Options!$A$5,INDEX(Assoziation!$F$2:$F$96,MATCH(1,(A2359=Assoziation!$A$2:$A$96) * (Species!B2359=Assoziation!$B$2:$B$96) * (Species!C2359=Assoziation!$C$2:$C$96) * (Species!D2359=Assoziation!$D$2:$D$96),0)),"")))</f>
        <v>Adenostylion</v>
      </c>
      <c r="G2359" t="str" cm="1">
        <f t="array" ref="G2359">IF(E2359=Options!$A$3,INDEX(Klasse!$D$2:$D$42,MATCH(1,(A2359=Klasse!$A$2:$A$42) * (Species!B2359=Klasse!$B$2:$B$42),0)),IF(E2359=Options!$A$4,INDEX(Verband!$F$2:$F$179,MATCH(1,(A2359=Verband!$A$2:$A$179) * (Species!B2359=Verband!$B$2:$B$179) * (Species!C2359=Verband!$C$2:$C$179),0)),IF(E2359=Options!$A$5,INDEX(Assoziation!$G$2:$G$96,MATCH(1,(A2359=Assoziation!$A$2:$A$96) * (Species!B2359=Assoziation!$B$2:$B$96) * (Species!C2359=Assoziation!$C$2:$C$96) * (Species!D2359=Assoziation!$D$2:$D$96),0)),"")))</f>
        <v>Hochstaudenflur des Gebirges</v>
      </c>
      <c r="H2359" s="10" t="s">
        <v>2136</v>
      </c>
      <c r="I2359" s="10">
        <v>1</v>
      </c>
      <c r="J2359" s="10">
        <v>0</v>
      </c>
      <c r="K2359" s="10">
        <v>0</v>
      </c>
      <c r="L2359" t="str">
        <f t="shared" si="199"/>
        <v xml:space="preserve">Hugueninia </v>
      </c>
      <c r="M2359" t="str">
        <f t="shared" si="200"/>
        <v xml:space="preserve"> tanacetifolia</v>
      </c>
      <c r="N2359" t="str">
        <f t="shared" si="201"/>
        <v/>
      </c>
      <c r="O2359" t="str">
        <f t="shared" si="198"/>
        <v>Species</v>
      </c>
      <c r="P2359" t="str">
        <f t="shared" si="202"/>
        <v>(L.) Rchb.</v>
      </c>
      <c r="Q2359" t="str">
        <f>LOOKUP(A2359,Formation!$A$2:$A$10,Formation!$B$2:$B$10)</f>
        <v>Krautsäume, Hochstaudenfluren und Gebüsche</v>
      </c>
      <c r="R2359" t="str" cm="1">
        <f t="array" ref="R2359">INDEX(Klasse!$D$2:$D$42,MATCH(1,(A2359=Klasse!$A$2:$A$42) * (Species!B2359=Klasse!$B$2:$B$42),0))</f>
        <v>Hochstauden- und Schlagfluren</v>
      </c>
    </row>
    <row r="2360" spans="1:18" x14ac:dyDescent="0.3">
      <c r="A2360" s="10">
        <v>5</v>
      </c>
      <c r="B2360" s="10">
        <v>2</v>
      </c>
      <c r="C2360" s="10">
        <v>4</v>
      </c>
      <c r="E2360" t="str">
        <f>IF(C2360="",Options!$A$3,IF(D2360="",Options!$A$4,Options!$A$5))</f>
        <v>Verband</v>
      </c>
      <c r="F2360" t="str" cm="1">
        <f t="array" ref="F2360">IF(E2360=Options!$A$3,"",IF(E2360=Options!$A$4,INDEX(Verband!$E$2:$E$179,MATCH(1,(A2360=Verband!$A$2:$A$179) * (Species!B2360=Verband!$B$2:$B$179) * (Species!C2360=Verband!$C$2:$C$179),0)),IF(E2360=Options!$A$5,INDEX(Assoziation!$F$2:$F$96,MATCH(1,(A2360=Assoziation!$A$2:$A$96) * (Species!B2360=Assoziation!$B$2:$B$96) * (Species!C2360=Assoziation!$C$2:$C$96) * (Species!D2360=Assoziation!$D$2:$D$96),0)),"")))</f>
        <v>Adenostylion</v>
      </c>
      <c r="G2360" t="str" cm="1">
        <f t="array" ref="G2360">IF(E2360=Options!$A$3,INDEX(Klasse!$D$2:$D$42,MATCH(1,(A2360=Klasse!$A$2:$A$42) * (Species!B2360=Klasse!$B$2:$B$42),0)),IF(E2360=Options!$A$4,INDEX(Verband!$F$2:$F$179,MATCH(1,(A2360=Verband!$A$2:$A$179) * (Species!B2360=Verband!$B$2:$B$179) * (Species!C2360=Verband!$C$2:$C$179),0)),IF(E2360=Options!$A$5,INDEX(Assoziation!$G$2:$G$96,MATCH(1,(A2360=Assoziation!$A$2:$A$96) * (Species!B2360=Assoziation!$B$2:$B$96) * (Species!C2360=Assoziation!$C$2:$C$96) * (Species!D2360=Assoziation!$D$2:$D$96),0)),"")))</f>
        <v>Hochstaudenflur des Gebirges</v>
      </c>
      <c r="H2360" s="10" t="s">
        <v>2137</v>
      </c>
      <c r="I2360" s="10">
        <v>1</v>
      </c>
      <c r="J2360" s="10">
        <v>0</v>
      </c>
      <c r="K2360" s="10">
        <v>0</v>
      </c>
      <c r="L2360" t="str">
        <f t="shared" si="199"/>
        <v xml:space="preserve">Myosotis </v>
      </c>
      <c r="M2360" t="str">
        <f t="shared" si="200"/>
        <v xml:space="preserve"> decumbens</v>
      </c>
      <c r="N2360" t="str">
        <f t="shared" si="201"/>
        <v/>
      </c>
      <c r="O2360" t="str">
        <f t="shared" si="198"/>
        <v>Species</v>
      </c>
      <c r="P2360" t="str">
        <f t="shared" si="202"/>
        <v>Host</v>
      </c>
      <c r="Q2360" t="str">
        <f>LOOKUP(A2360,Formation!$A$2:$A$10,Formation!$B$2:$B$10)</f>
        <v>Krautsäume, Hochstaudenfluren und Gebüsche</v>
      </c>
      <c r="R2360" t="str" cm="1">
        <f t="array" ref="R2360">INDEX(Klasse!$D$2:$D$42,MATCH(1,(A2360=Klasse!$A$2:$A$42) * (Species!B2360=Klasse!$B$2:$B$42),0))</f>
        <v>Hochstauden- und Schlagfluren</v>
      </c>
    </row>
    <row r="2361" spans="1:18" x14ac:dyDescent="0.3">
      <c r="A2361" s="10">
        <v>5</v>
      </c>
      <c r="B2361" s="10">
        <v>2</v>
      </c>
      <c r="C2361" s="10">
        <v>4</v>
      </c>
      <c r="E2361" t="str">
        <f>IF(C2361="",Options!$A$3,IF(D2361="",Options!$A$4,Options!$A$5))</f>
        <v>Verband</v>
      </c>
      <c r="F2361" t="str" cm="1">
        <f t="array" ref="F2361">IF(E2361=Options!$A$3,"",IF(E2361=Options!$A$4,INDEX(Verband!$E$2:$E$179,MATCH(1,(A2361=Verband!$A$2:$A$179) * (Species!B2361=Verband!$B$2:$B$179) * (Species!C2361=Verband!$C$2:$C$179),0)),IF(E2361=Options!$A$5,INDEX(Assoziation!$F$2:$F$96,MATCH(1,(A2361=Assoziation!$A$2:$A$96) * (Species!B2361=Assoziation!$B$2:$B$96) * (Species!C2361=Assoziation!$C$2:$C$96) * (Species!D2361=Assoziation!$D$2:$D$96),0)),"")))</f>
        <v>Adenostylion</v>
      </c>
      <c r="G2361" t="str" cm="1">
        <f t="array" ref="G2361">IF(E2361=Options!$A$3,INDEX(Klasse!$D$2:$D$42,MATCH(1,(A2361=Klasse!$A$2:$A$42) * (Species!B2361=Klasse!$B$2:$B$42),0)),IF(E2361=Options!$A$4,INDEX(Verband!$F$2:$F$179,MATCH(1,(A2361=Verband!$A$2:$A$179) * (Species!B2361=Verband!$B$2:$B$179) * (Species!C2361=Verband!$C$2:$C$179),0)),IF(E2361=Options!$A$5,INDEX(Assoziation!$G$2:$G$96,MATCH(1,(A2361=Assoziation!$A$2:$A$96) * (Species!B2361=Assoziation!$B$2:$B$96) * (Species!C2361=Assoziation!$C$2:$C$96) * (Species!D2361=Assoziation!$D$2:$D$96),0)),"")))</f>
        <v>Hochstaudenflur des Gebirges</v>
      </c>
      <c r="H2361" s="10" t="s">
        <v>2138</v>
      </c>
      <c r="I2361" s="10">
        <v>0</v>
      </c>
      <c r="J2361" s="10">
        <v>0</v>
      </c>
      <c r="K2361" s="10">
        <v>0</v>
      </c>
      <c r="L2361" t="str">
        <f t="shared" si="199"/>
        <v xml:space="preserve">Achillea </v>
      </c>
      <c r="M2361" t="str">
        <f t="shared" si="200"/>
        <v xml:space="preserve"> macrophylla</v>
      </c>
      <c r="N2361" t="str">
        <f t="shared" si="201"/>
        <v/>
      </c>
      <c r="O2361" t="str">
        <f t="shared" si="198"/>
        <v>Species</v>
      </c>
      <c r="P2361" t="str">
        <f t="shared" si="202"/>
        <v>L.</v>
      </c>
      <c r="Q2361" t="str">
        <f>LOOKUP(A2361,Formation!$A$2:$A$10,Formation!$B$2:$B$10)</f>
        <v>Krautsäume, Hochstaudenfluren und Gebüsche</v>
      </c>
      <c r="R2361" t="str" cm="1">
        <f t="array" ref="R2361">INDEX(Klasse!$D$2:$D$42,MATCH(1,(A2361=Klasse!$A$2:$A$42) * (Species!B2361=Klasse!$B$2:$B$42),0))</f>
        <v>Hochstauden- und Schlagfluren</v>
      </c>
    </row>
    <row r="2362" spans="1:18" x14ac:dyDescent="0.3">
      <c r="A2362" s="10">
        <v>5</v>
      </c>
      <c r="B2362" s="10">
        <v>2</v>
      </c>
      <c r="C2362" s="10">
        <v>4</v>
      </c>
      <c r="E2362" t="str">
        <f>IF(C2362="",Options!$A$3,IF(D2362="",Options!$A$4,Options!$A$5))</f>
        <v>Verband</v>
      </c>
      <c r="F2362" t="str" cm="1">
        <f t="array" ref="F2362">IF(E2362=Options!$A$3,"",IF(E2362=Options!$A$4,INDEX(Verband!$E$2:$E$179,MATCH(1,(A2362=Verband!$A$2:$A$179) * (Species!B2362=Verband!$B$2:$B$179) * (Species!C2362=Verband!$C$2:$C$179),0)),IF(E2362=Options!$A$5,INDEX(Assoziation!$F$2:$F$96,MATCH(1,(A2362=Assoziation!$A$2:$A$96) * (Species!B2362=Assoziation!$B$2:$B$96) * (Species!C2362=Assoziation!$C$2:$C$96) * (Species!D2362=Assoziation!$D$2:$D$96),0)),"")))</f>
        <v>Adenostylion</v>
      </c>
      <c r="G2362" t="str" cm="1">
        <f t="array" ref="G2362">IF(E2362=Options!$A$3,INDEX(Klasse!$D$2:$D$42,MATCH(1,(A2362=Klasse!$A$2:$A$42) * (Species!B2362=Klasse!$B$2:$B$42),0)),IF(E2362=Options!$A$4,INDEX(Verband!$F$2:$F$179,MATCH(1,(A2362=Verband!$A$2:$A$179) * (Species!B2362=Verband!$B$2:$B$179) * (Species!C2362=Verband!$C$2:$C$179),0)),IF(E2362=Options!$A$5,INDEX(Assoziation!$G$2:$G$96,MATCH(1,(A2362=Assoziation!$A$2:$A$96) * (Species!B2362=Assoziation!$B$2:$B$96) * (Species!C2362=Assoziation!$C$2:$C$96) * (Species!D2362=Assoziation!$D$2:$D$96),0)),"")))</f>
        <v>Hochstaudenflur des Gebirges</v>
      </c>
      <c r="H2362" s="10" t="s">
        <v>2139</v>
      </c>
      <c r="I2362" s="10">
        <v>0</v>
      </c>
      <c r="J2362" s="10">
        <v>0</v>
      </c>
      <c r="K2362" s="10">
        <v>0</v>
      </c>
      <c r="L2362" t="str">
        <f t="shared" si="199"/>
        <v xml:space="preserve">Aconitum </v>
      </c>
      <c r="M2362" t="str">
        <f t="shared" si="200"/>
        <v xml:space="preserve"> lycoctonum</v>
      </c>
      <c r="N2362" t="str">
        <f t="shared" si="201"/>
        <v>vulparia</v>
      </c>
      <c r="O2362" t="str">
        <f t="shared" si="198"/>
        <v>Subspecies</v>
      </c>
      <c r="P2362" t="str">
        <f t="shared" si="202"/>
        <v/>
      </c>
      <c r="Q2362" t="str">
        <f>LOOKUP(A2362,Formation!$A$2:$A$10,Formation!$B$2:$B$10)</f>
        <v>Krautsäume, Hochstaudenfluren und Gebüsche</v>
      </c>
      <c r="R2362" t="str" cm="1">
        <f t="array" ref="R2362">INDEX(Klasse!$D$2:$D$42,MATCH(1,(A2362=Klasse!$A$2:$A$42) * (Species!B2362=Klasse!$B$2:$B$42),0))</f>
        <v>Hochstauden- und Schlagfluren</v>
      </c>
    </row>
    <row r="2363" spans="1:18" x14ac:dyDescent="0.3">
      <c r="A2363" s="10">
        <v>5</v>
      </c>
      <c r="B2363" s="10">
        <v>2</v>
      </c>
      <c r="C2363" s="10">
        <v>4</v>
      </c>
      <c r="E2363" t="str">
        <f>IF(C2363="",Options!$A$3,IF(D2363="",Options!$A$4,Options!$A$5))</f>
        <v>Verband</v>
      </c>
      <c r="F2363" t="str" cm="1">
        <f t="array" ref="F2363">IF(E2363=Options!$A$3,"",IF(E2363=Options!$A$4,INDEX(Verband!$E$2:$E$179,MATCH(1,(A2363=Verband!$A$2:$A$179) * (Species!B2363=Verband!$B$2:$B$179) * (Species!C2363=Verband!$C$2:$C$179),0)),IF(E2363=Options!$A$5,INDEX(Assoziation!$F$2:$F$96,MATCH(1,(A2363=Assoziation!$A$2:$A$96) * (Species!B2363=Assoziation!$B$2:$B$96) * (Species!C2363=Assoziation!$C$2:$C$96) * (Species!D2363=Assoziation!$D$2:$D$96),0)),"")))</f>
        <v>Adenostylion</v>
      </c>
      <c r="G2363" t="str" cm="1">
        <f t="array" ref="G2363">IF(E2363=Options!$A$3,INDEX(Klasse!$D$2:$D$42,MATCH(1,(A2363=Klasse!$A$2:$A$42) * (Species!B2363=Klasse!$B$2:$B$42),0)),IF(E2363=Options!$A$4,INDEX(Verband!$F$2:$F$179,MATCH(1,(A2363=Verband!$A$2:$A$179) * (Species!B2363=Verband!$B$2:$B$179) * (Species!C2363=Verband!$C$2:$C$179),0)),IF(E2363=Options!$A$5,INDEX(Assoziation!$G$2:$G$96,MATCH(1,(A2363=Assoziation!$A$2:$A$96) * (Species!B2363=Assoziation!$B$2:$B$96) * (Species!C2363=Assoziation!$C$2:$C$96) * (Species!D2363=Assoziation!$D$2:$D$96),0)),"")))</f>
        <v>Hochstaudenflur des Gebirges</v>
      </c>
      <c r="H2363" s="10" t="s">
        <v>2140</v>
      </c>
      <c r="I2363" s="10">
        <v>0</v>
      </c>
      <c r="J2363" s="10">
        <v>0</v>
      </c>
      <c r="K2363" s="10">
        <v>0</v>
      </c>
      <c r="L2363" t="str">
        <f t="shared" si="199"/>
        <v xml:space="preserve">Aconitum </v>
      </c>
      <c r="M2363" t="str">
        <f t="shared" si="200"/>
        <v xml:space="preserve"> lycoctonum</v>
      </c>
      <c r="N2363" t="str">
        <f t="shared" si="201"/>
        <v>neapolitanum</v>
      </c>
      <c r="O2363" t="str">
        <f t="shared" si="198"/>
        <v>Subspecies</v>
      </c>
      <c r="P2363" t="str">
        <f t="shared" si="202"/>
        <v/>
      </c>
      <c r="Q2363" t="str">
        <f>LOOKUP(A2363,Formation!$A$2:$A$10,Formation!$B$2:$B$10)</f>
        <v>Krautsäume, Hochstaudenfluren und Gebüsche</v>
      </c>
      <c r="R2363" t="str" cm="1">
        <f t="array" ref="R2363">INDEX(Klasse!$D$2:$D$42,MATCH(1,(A2363=Klasse!$A$2:$A$42) * (Species!B2363=Klasse!$B$2:$B$42),0))</f>
        <v>Hochstauden- und Schlagfluren</v>
      </c>
    </row>
    <row r="2364" spans="1:18" x14ac:dyDescent="0.3">
      <c r="A2364" s="10">
        <v>5</v>
      </c>
      <c r="B2364" s="10">
        <v>2</v>
      </c>
      <c r="C2364" s="10">
        <v>4</v>
      </c>
      <c r="E2364" t="str">
        <f>IF(C2364="",Options!$A$3,IF(D2364="",Options!$A$4,Options!$A$5))</f>
        <v>Verband</v>
      </c>
      <c r="F2364" t="str" cm="1">
        <f t="array" ref="F2364">IF(E2364=Options!$A$3,"",IF(E2364=Options!$A$4,INDEX(Verband!$E$2:$E$179,MATCH(1,(A2364=Verband!$A$2:$A$179) * (Species!B2364=Verband!$B$2:$B$179) * (Species!C2364=Verband!$C$2:$C$179),0)),IF(E2364=Options!$A$5,INDEX(Assoziation!$F$2:$F$96,MATCH(1,(A2364=Assoziation!$A$2:$A$96) * (Species!B2364=Assoziation!$B$2:$B$96) * (Species!C2364=Assoziation!$C$2:$C$96) * (Species!D2364=Assoziation!$D$2:$D$96),0)),"")))</f>
        <v>Adenostylion</v>
      </c>
      <c r="G2364" t="str" cm="1">
        <f t="array" ref="G2364">IF(E2364=Options!$A$3,INDEX(Klasse!$D$2:$D$42,MATCH(1,(A2364=Klasse!$A$2:$A$42) * (Species!B2364=Klasse!$B$2:$B$42),0)),IF(E2364=Options!$A$4,INDEX(Verband!$F$2:$F$179,MATCH(1,(A2364=Verband!$A$2:$A$179) * (Species!B2364=Verband!$B$2:$B$179) * (Species!C2364=Verband!$C$2:$C$179),0)),IF(E2364=Options!$A$5,INDEX(Assoziation!$G$2:$G$96,MATCH(1,(A2364=Assoziation!$A$2:$A$96) * (Species!B2364=Assoziation!$B$2:$B$96) * (Species!C2364=Assoziation!$C$2:$C$96) * (Species!D2364=Assoziation!$D$2:$D$96),0)),"")))</f>
        <v>Hochstaudenflur des Gebirges</v>
      </c>
      <c r="H2364" s="10" t="s">
        <v>2141</v>
      </c>
      <c r="I2364" s="10">
        <v>0</v>
      </c>
      <c r="J2364" s="10">
        <v>0</v>
      </c>
      <c r="K2364" s="10">
        <v>0</v>
      </c>
      <c r="L2364" t="str">
        <f t="shared" si="199"/>
        <v xml:space="preserve">Aconitum </v>
      </c>
      <c r="M2364" t="str">
        <f t="shared" si="200"/>
        <v xml:space="preserve"> variegatum</v>
      </c>
      <c r="N2364" t="str">
        <f t="shared" si="201"/>
        <v>valesiacum</v>
      </c>
      <c r="O2364" t="str">
        <f t="shared" si="198"/>
        <v>Subspecies</v>
      </c>
      <c r="P2364" t="str">
        <f t="shared" si="202"/>
        <v/>
      </c>
      <c r="Q2364" t="str">
        <f>LOOKUP(A2364,Formation!$A$2:$A$10,Formation!$B$2:$B$10)</f>
        <v>Krautsäume, Hochstaudenfluren und Gebüsche</v>
      </c>
      <c r="R2364" t="str" cm="1">
        <f t="array" ref="R2364">INDEX(Klasse!$D$2:$D$42,MATCH(1,(A2364=Klasse!$A$2:$A$42) * (Species!B2364=Klasse!$B$2:$B$42),0))</f>
        <v>Hochstauden- und Schlagfluren</v>
      </c>
    </row>
    <row r="2365" spans="1:18" x14ac:dyDescent="0.3">
      <c r="A2365" s="10">
        <v>5</v>
      </c>
      <c r="B2365" s="10">
        <v>2</v>
      </c>
      <c r="C2365" s="10">
        <v>4</v>
      </c>
      <c r="E2365" t="str">
        <f>IF(C2365="",Options!$A$3,IF(D2365="",Options!$A$4,Options!$A$5))</f>
        <v>Verband</v>
      </c>
      <c r="F2365" t="str" cm="1">
        <f t="array" ref="F2365">IF(E2365=Options!$A$3,"",IF(E2365=Options!$A$4,INDEX(Verband!$E$2:$E$179,MATCH(1,(A2365=Verband!$A$2:$A$179) * (Species!B2365=Verband!$B$2:$B$179) * (Species!C2365=Verband!$C$2:$C$179),0)),IF(E2365=Options!$A$5,INDEX(Assoziation!$F$2:$F$96,MATCH(1,(A2365=Assoziation!$A$2:$A$96) * (Species!B2365=Assoziation!$B$2:$B$96) * (Species!C2365=Assoziation!$C$2:$C$96) * (Species!D2365=Assoziation!$D$2:$D$96),0)),"")))</f>
        <v>Adenostylion</v>
      </c>
      <c r="G2365" t="str" cm="1">
        <f t="array" ref="G2365">IF(E2365=Options!$A$3,INDEX(Klasse!$D$2:$D$42,MATCH(1,(A2365=Klasse!$A$2:$A$42) * (Species!B2365=Klasse!$B$2:$B$42),0)),IF(E2365=Options!$A$4,INDEX(Verband!$F$2:$F$179,MATCH(1,(A2365=Verband!$A$2:$A$179) * (Species!B2365=Verband!$B$2:$B$179) * (Species!C2365=Verband!$C$2:$C$179),0)),IF(E2365=Options!$A$5,INDEX(Assoziation!$G$2:$G$96,MATCH(1,(A2365=Assoziation!$A$2:$A$96) * (Species!B2365=Assoziation!$B$2:$B$96) * (Species!C2365=Assoziation!$C$2:$C$96) * (Species!D2365=Assoziation!$D$2:$D$96),0)),"")))</f>
        <v>Hochstaudenflur des Gebirges</v>
      </c>
      <c r="H2365" s="10" t="s">
        <v>2140</v>
      </c>
      <c r="I2365" s="10">
        <v>0</v>
      </c>
      <c r="J2365" s="10">
        <v>0</v>
      </c>
      <c r="K2365" s="10">
        <v>0</v>
      </c>
      <c r="L2365" t="str">
        <f t="shared" si="199"/>
        <v xml:space="preserve">Aconitum </v>
      </c>
      <c r="M2365" t="str">
        <f t="shared" si="200"/>
        <v xml:space="preserve"> lycoctonum</v>
      </c>
      <c r="N2365" t="str">
        <f t="shared" si="201"/>
        <v>neapolitanum</v>
      </c>
      <c r="O2365" t="str">
        <f t="shared" si="198"/>
        <v>Subspecies</v>
      </c>
      <c r="P2365" t="str">
        <f t="shared" si="202"/>
        <v/>
      </c>
      <c r="Q2365" t="str">
        <f>LOOKUP(A2365,Formation!$A$2:$A$10,Formation!$B$2:$B$10)</f>
        <v>Krautsäume, Hochstaudenfluren und Gebüsche</v>
      </c>
      <c r="R2365" t="str" cm="1">
        <f t="array" ref="R2365">INDEX(Klasse!$D$2:$D$42,MATCH(1,(A2365=Klasse!$A$2:$A$42) * (Species!B2365=Klasse!$B$2:$B$42),0))</f>
        <v>Hochstauden- und Schlagfluren</v>
      </c>
    </row>
    <row r="2366" spans="1:18" x14ac:dyDescent="0.3">
      <c r="A2366" s="10">
        <v>5</v>
      </c>
      <c r="B2366" s="10">
        <v>2</v>
      </c>
      <c r="C2366" s="10">
        <v>4</v>
      </c>
      <c r="E2366" t="str">
        <f>IF(C2366="",Options!$A$3,IF(D2366="",Options!$A$4,Options!$A$5))</f>
        <v>Verband</v>
      </c>
      <c r="F2366" t="str" cm="1">
        <f t="array" ref="F2366">IF(E2366=Options!$A$3,"",IF(E2366=Options!$A$4,INDEX(Verband!$E$2:$E$179,MATCH(1,(A2366=Verband!$A$2:$A$179) * (Species!B2366=Verband!$B$2:$B$179) * (Species!C2366=Verband!$C$2:$C$179),0)),IF(E2366=Options!$A$5,INDEX(Assoziation!$F$2:$F$96,MATCH(1,(A2366=Assoziation!$A$2:$A$96) * (Species!B2366=Assoziation!$B$2:$B$96) * (Species!C2366=Assoziation!$C$2:$C$96) * (Species!D2366=Assoziation!$D$2:$D$96),0)),"")))</f>
        <v>Adenostylion</v>
      </c>
      <c r="G2366" t="str" cm="1">
        <f t="array" ref="G2366">IF(E2366=Options!$A$3,INDEX(Klasse!$D$2:$D$42,MATCH(1,(A2366=Klasse!$A$2:$A$42) * (Species!B2366=Klasse!$B$2:$B$42),0)),IF(E2366=Options!$A$4,INDEX(Verband!$F$2:$F$179,MATCH(1,(A2366=Verband!$A$2:$A$179) * (Species!B2366=Verband!$B$2:$B$179) * (Species!C2366=Verband!$C$2:$C$179),0)),IF(E2366=Options!$A$5,INDEX(Assoziation!$G$2:$G$96,MATCH(1,(A2366=Assoziation!$A$2:$A$96) * (Species!B2366=Assoziation!$B$2:$B$96) * (Species!C2366=Assoziation!$C$2:$C$96) * (Species!D2366=Assoziation!$D$2:$D$96),0)),"")))</f>
        <v>Hochstaudenflur des Gebirges</v>
      </c>
      <c r="H2366" s="10" t="s">
        <v>2142</v>
      </c>
      <c r="I2366" s="10">
        <v>0</v>
      </c>
      <c r="J2366" s="10">
        <v>1</v>
      </c>
      <c r="K2366" s="10">
        <v>0</v>
      </c>
      <c r="L2366" t="str">
        <f t="shared" si="199"/>
        <v xml:space="preserve">Adenostyles </v>
      </c>
      <c r="M2366" t="str">
        <f t="shared" si="200"/>
        <v xml:space="preserve"> alliariae</v>
      </c>
      <c r="N2366" t="str">
        <f t="shared" si="201"/>
        <v/>
      </c>
      <c r="O2366" t="str">
        <f t="shared" si="198"/>
        <v>Species</v>
      </c>
      <c r="P2366" t="str">
        <f t="shared" si="202"/>
        <v>(Gouan) A. Kern.</v>
      </c>
      <c r="Q2366" t="str">
        <f>LOOKUP(A2366,Formation!$A$2:$A$10,Formation!$B$2:$B$10)</f>
        <v>Krautsäume, Hochstaudenfluren und Gebüsche</v>
      </c>
      <c r="R2366" t="str" cm="1">
        <f t="array" ref="R2366">INDEX(Klasse!$D$2:$D$42,MATCH(1,(A2366=Klasse!$A$2:$A$42) * (Species!B2366=Klasse!$B$2:$B$42),0))</f>
        <v>Hochstauden- und Schlagfluren</v>
      </c>
    </row>
    <row r="2367" spans="1:18" x14ac:dyDescent="0.3">
      <c r="A2367" s="10">
        <v>5</v>
      </c>
      <c r="B2367" s="10">
        <v>2</v>
      </c>
      <c r="C2367" s="10">
        <v>4</v>
      </c>
      <c r="E2367" t="str">
        <f>IF(C2367="",Options!$A$3,IF(D2367="",Options!$A$4,Options!$A$5))</f>
        <v>Verband</v>
      </c>
      <c r="F2367" t="str" cm="1">
        <f t="array" ref="F2367">IF(E2367=Options!$A$3,"",IF(E2367=Options!$A$4,INDEX(Verband!$E$2:$E$179,MATCH(1,(A2367=Verband!$A$2:$A$179) * (Species!B2367=Verband!$B$2:$B$179) * (Species!C2367=Verband!$C$2:$C$179),0)),IF(E2367=Options!$A$5,INDEX(Assoziation!$F$2:$F$96,MATCH(1,(A2367=Assoziation!$A$2:$A$96) * (Species!B2367=Assoziation!$B$2:$B$96) * (Species!C2367=Assoziation!$C$2:$C$96) * (Species!D2367=Assoziation!$D$2:$D$96),0)),"")))</f>
        <v>Adenostylion</v>
      </c>
      <c r="G2367" t="str" cm="1">
        <f t="array" ref="G2367">IF(E2367=Options!$A$3,INDEX(Klasse!$D$2:$D$42,MATCH(1,(A2367=Klasse!$A$2:$A$42) * (Species!B2367=Klasse!$B$2:$B$42),0)),IF(E2367=Options!$A$4,INDEX(Verband!$F$2:$F$179,MATCH(1,(A2367=Verband!$A$2:$A$179) * (Species!B2367=Verband!$B$2:$B$179) * (Species!C2367=Verband!$C$2:$C$179),0)),IF(E2367=Options!$A$5,INDEX(Assoziation!$G$2:$G$96,MATCH(1,(A2367=Assoziation!$A$2:$A$96) * (Species!B2367=Assoziation!$B$2:$B$96) * (Species!C2367=Assoziation!$C$2:$C$96) * (Species!D2367=Assoziation!$D$2:$D$96),0)),"")))</f>
        <v>Hochstaudenflur des Gebirges</v>
      </c>
      <c r="H2367" s="10" t="s">
        <v>847</v>
      </c>
      <c r="I2367" s="10">
        <v>0</v>
      </c>
      <c r="J2367" s="10">
        <v>0</v>
      </c>
      <c r="K2367" s="10">
        <v>0</v>
      </c>
      <c r="L2367" t="str">
        <f t="shared" si="199"/>
        <v xml:space="preserve">Athyrium </v>
      </c>
      <c r="M2367" t="str">
        <f t="shared" si="200"/>
        <v xml:space="preserve"> distentifolium</v>
      </c>
      <c r="N2367" t="str">
        <f t="shared" si="201"/>
        <v/>
      </c>
      <c r="O2367" t="str">
        <f t="shared" si="198"/>
        <v>Species</v>
      </c>
      <c r="P2367" t="str">
        <f t="shared" si="202"/>
        <v>Opiz</v>
      </c>
      <c r="Q2367" t="str">
        <f>LOOKUP(A2367,Formation!$A$2:$A$10,Formation!$B$2:$B$10)</f>
        <v>Krautsäume, Hochstaudenfluren und Gebüsche</v>
      </c>
      <c r="R2367" t="str" cm="1">
        <f t="array" ref="R2367">INDEX(Klasse!$D$2:$D$42,MATCH(1,(A2367=Klasse!$A$2:$A$42) * (Species!B2367=Klasse!$B$2:$B$42),0))</f>
        <v>Hochstauden- und Schlagfluren</v>
      </c>
    </row>
    <row r="2368" spans="1:18" x14ac:dyDescent="0.3">
      <c r="A2368" s="10">
        <v>5</v>
      </c>
      <c r="B2368" s="10">
        <v>2</v>
      </c>
      <c r="C2368" s="10">
        <v>4</v>
      </c>
      <c r="E2368" t="str">
        <f>IF(C2368="",Options!$A$3,IF(D2368="",Options!$A$4,Options!$A$5))</f>
        <v>Verband</v>
      </c>
      <c r="F2368" t="str" cm="1">
        <f t="array" ref="F2368">IF(E2368=Options!$A$3,"",IF(E2368=Options!$A$4,INDEX(Verband!$E$2:$E$179,MATCH(1,(A2368=Verband!$A$2:$A$179) * (Species!B2368=Verband!$B$2:$B$179) * (Species!C2368=Verband!$C$2:$C$179),0)),IF(E2368=Options!$A$5,INDEX(Assoziation!$F$2:$F$96,MATCH(1,(A2368=Assoziation!$A$2:$A$96) * (Species!B2368=Assoziation!$B$2:$B$96) * (Species!C2368=Assoziation!$C$2:$C$96) * (Species!D2368=Assoziation!$D$2:$D$96),0)),"")))</f>
        <v>Adenostylion</v>
      </c>
      <c r="G2368" t="str" cm="1">
        <f t="array" ref="G2368">IF(E2368=Options!$A$3,INDEX(Klasse!$D$2:$D$42,MATCH(1,(A2368=Klasse!$A$2:$A$42) * (Species!B2368=Klasse!$B$2:$B$42),0)),IF(E2368=Options!$A$4,INDEX(Verband!$F$2:$F$179,MATCH(1,(A2368=Verband!$A$2:$A$179) * (Species!B2368=Verband!$B$2:$B$179) * (Species!C2368=Verband!$C$2:$C$179),0)),IF(E2368=Options!$A$5,INDEX(Assoziation!$G$2:$G$96,MATCH(1,(A2368=Assoziation!$A$2:$A$96) * (Species!B2368=Assoziation!$B$2:$B$96) * (Species!C2368=Assoziation!$C$2:$C$96) * (Species!D2368=Assoziation!$D$2:$D$96),0)),"")))</f>
        <v>Hochstaudenflur des Gebirges</v>
      </c>
      <c r="H2368" s="10" t="s">
        <v>1764</v>
      </c>
      <c r="I2368" s="10">
        <v>0</v>
      </c>
      <c r="J2368" s="10">
        <v>1</v>
      </c>
      <c r="K2368" s="10">
        <v>0</v>
      </c>
      <c r="L2368" t="str">
        <f t="shared" si="199"/>
        <v xml:space="preserve">Chaerophyllum </v>
      </c>
      <c r="M2368" t="str">
        <f t="shared" si="200"/>
        <v xml:space="preserve"> villarsii</v>
      </c>
      <c r="N2368" t="str">
        <f t="shared" si="201"/>
        <v/>
      </c>
      <c r="O2368" t="str">
        <f t="shared" si="198"/>
        <v>Species</v>
      </c>
      <c r="P2368" t="str">
        <f t="shared" si="202"/>
        <v>W. D. J. Koch</v>
      </c>
      <c r="Q2368" t="str">
        <f>LOOKUP(A2368,Formation!$A$2:$A$10,Formation!$B$2:$B$10)</f>
        <v>Krautsäume, Hochstaudenfluren und Gebüsche</v>
      </c>
      <c r="R2368" t="str" cm="1">
        <f t="array" ref="R2368">INDEX(Klasse!$D$2:$D$42,MATCH(1,(A2368=Klasse!$A$2:$A$42) * (Species!B2368=Klasse!$B$2:$B$42),0))</f>
        <v>Hochstauden- und Schlagfluren</v>
      </c>
    </row>
    <row r="2369" spans="1:18" x14ac:dyDescent="0.3">
      <c r="A2369" s="10">
        <v>5</v>
      </c>
      <c r="B2369" s="10">
        <v>2</v>
      </c>
      <c r="C2369" s="10">
        <v>4</v>
      </c>
      <c r="E2369" t="str">
        <f>IF(C2369="",Options!$A$3,IF(D2369="",Options!$A$4,Options!$A$5))</f>
        <v>Verband</v>
      </c>
      <c r="F2369" t="str" cm="1">
        <f t="array" ref="F2369">IF(E2369=Options!$A$3,"",IF(E2369=Options!$A$4,INDEX(Verband!$E$2:$E$179,MATCH(1,(A2369=Verband!$A$2:$A$179) * (Species!B2369=Verband!$B$2:$B$179) * (Species!C2369=Verband!$C$2:$C$179),0)),IF(E2369=Options!$A$5,INDEX(Assoziation!$F$2:$F$96,MATCH(1,(A2369=Assoziation!$A$2:$A$96) * (Species!B2369=Assoziation!$B$2:$B$96) * (Species!C2369=Assoziation!$C$2:$C$96) * (Species!D2369=Assoziation!$D$2:$D$96),0)),"")))</f>
        <v>Adenostylion</v>
      </c>
      <c r="G2369" t="str" cm="1">
        <f t="array" ref="G2369">IF(E2369=Options!$A$3,INDEX(Klasse!$D$2:$D$42,MATCH(1,(A2369=Klasse!$A$2:$A$42) * (Species!B2369=Klasse!$B$2:$B$42),0)),IF(E2369=Options!$A$4,INDEX(Verband!$F$2:$F$179,MATCH(1,(A2369=Verband!$A$2:$A$179) * (Species!B2369=Verband!$B$2:$B$179) * (Species!C2369=Verband!$C$2:$C$179),0)),IF(E2369=Options!$A$5,INDEX(Assoziation!$G$2:$G$96,MATCH(1,(A2369=Assoziation!$A$2:$A$96) * (Species!B2369=Assoziation!$B$2:$B$96) * (Species!C2369=Assoziation!$C$2:$C$96) * (Species!D2369=Assoziation!$D$2:$D$96),0)),"")))</f>
        <v>Hochstaudenflur des Gebirges</v>
      </c>
      <c r="H2369" s="10" t="s">
        <v>2143</v>
      </c>
      <c r="I2369" s="10">
        <v>0</v>
      </c>
      <c r="J2369" s="10">
        <v>1</v>
      </c>
      <c r="K2369" s="10">
        <v>0</v>
      </c>
      <c r="L2369" t="str">
        <f t="shared" si="199"/>
        <v xml:space="preserve">Cicerbita </v>
      </c>
      <c r="M2369" t="str">
        <f t="shared" si="200"/>
        <v xml:space="preserve"> alpina</v>
      </c>
      <c r="N2369" t="str">
        <f t="shared" si="201"/>
        <v/>
      </c>
      <c r="O2369" t="str">
        <f t="shared" si="198"/>
        <v>Species</v>
      </c>
      <c r="P2369" t="str">
        <f t="shared" si="202"/>
        <v>(L.) Wallr.</v>
      </c>
      <c r="Q2369" t="str">
        <f>LOOKUP(A2369,Formation!$A$2:$A$10,Formation!$B$2:$B$10)</f>
        <v>Krautsäume, Hochstaudenfluren und Gebüsche</v>
      </c>
      <c r="R2369" t="str" cm="1">
        <f t="array" ref="R2369">INDEX(Klasse!$D$2:$D$42,MATCH(1,(A2369=Klasse!$A$2:$A$42) * (Species!B2369=Klasse!$B$2:$B$42),0))</f>
        <v>Hochstauden- und Schlagfluren</v>
      </c>
    </row>
    <row r="2370" spans="1:18" x14ac:dyDescent="0.3">
      <c r="A2370" s="10">
        <v>5</v>
      </c>
      <c r="B2370" s="10">
        <v>2</v>
      </c>
      <c r="C2370" s="10">
        <v>4</v>
      </c>
      <c r="E2370" t="str">
        <f>IF(C2370="",Options!$A$3,IF(D2370="",Options!$A$4,Options!$A$5))</f>
        <v>Verband</v>
      </c>
      <c r="F2370" t="str" cm="1">
        <f t="array" ref="F2370">IF(E2370=Options!$A$3,"",IF(E2370=Options!$A$4,INDEX(Verband!$E$2:$E$179,MATCH(1,(A2370=Verband!$A$2:$A$179) * (Species!B2370=Verband!$B$2:$B$179) * (Species!C2370=Verband!$C$2:$C$179),0)),IF(E2370=Options!$A$5,INDEX(Assoziation!$F$2:$F$96,MATCH(1,(A2370=Assoziation!$A$2:$A$96) * (Species!B2370=Assoziation!$B$2:$B$96) * (Species!C2370=Assoziation!$C$2:$C$96) * (Species!D2370=Assoziation!$D$2:$D$96),0)),"")))</f>
        <v>Adenostylion</v>
      </c>
      <c r="G2370" t="str" cm="1">
        <f t="array" ref="G2370">IF(E2370=Options!$A$3,INDEX(Klasse!$D$2:$D$42,MATCH(1,(A2370=Klasse!$A$2:$A$42) * (Species!B2370=Klasse!$B$2:$B$42),0)),IF(E2370=Options!$A$4,INDEX(Verband!$F$2:$F$179,MATCH(1,(A2370=Verband!$A$2:$A$179) * (Species!B2370=Verband!$B$2:$B$179) * (Species!C2370=Verband!$C$2:$C$179),0)),IF(E2370=Options!$A$5,INDEX(Assoziation!$G$2:$G$96,MATCH(1,(A2370=Assoziation!$A$2:$A$96) * (Species!B2370=Assoziation!$B$2:$B$96) * (Species!C2370=Assoziation!$C$2:$C$96) * (Species!D2370=Assoziation!$D$2:$D$96),0)),"")))</f>
        <v>Hochstaudenflur des Gebirges</v>
      </c>
      <c r="H2370" s="10" t="s">
        <v>2144</v>
      </c>
      <c r="I2370" s="10">
        <v>0</v>
      </c>
      <c r="J2370" s="10">
        <v>0</v>
      </c>
      <c r="K2370" s="10">
        <v>0</v>
      </c>
      <c r="L2370" t="str">
        <f t="shared" si="199"/>
        <v xml:space="preserve">Cortusa </v>
      </c>
      <c r="M2370" t="str">
        <f t="shared" si="200"/>
        <v xml:space="preserve"> matthioli</v>
      </c>
      <c r="N2370" t="str">
        <f t="shared" si="201"/>
        <v/>
      </c>
      <c r="O2370" t="str">
        <f t="shared" si="198"/>
        <v>Species</v>
      </c>
      <c r="P2370" t="str">
        <f t="shared" si="202"/>
        <v>L.</v>
      </c>
      <c r="Q2370" t="str">
        <f>LOOKUP(A2370,Formation!$A$2:$A$10,Formation!$B$2:$B$10)</f>
        <v>Krautsäume, Hochstaudenfluren und Gebüsche</v>
      </c>
      <c r="R2370" t="str" cm="1">
        <f t="array" ref="R2370">INDEX(Klasse!$D$2:$D$42,MATCH(1,(A2370=Klasse!$A$2:$A$42) * (Species!B2370=Klasse!$B$2:$B$42),0))</f>
        <v>Hochstauden- und Schlagfluren</v>
      </c>
    </row>
    <row r="2371" spans="1:18" x14ac:dyDescent="0.3">
      <c r="A2371" s="10">
        <v>5</v>
      </c>
      <c r="B2371" s="10">
        <v>2</v>
      </c>
      <c r="C2371" s="10">
        <v>4</v>
      </c>
      <c r="E2371" t="str">
        <f>IF(C2371="",Options!$A$3,IF(D2371="",Options!$A$4,Options!$A$5))</f>
        <v>Verband</v>
      </c>
      <c r="F2371" t="str" cm="1">
        <f t="array" ref="F2371">IF(E2371=Options!$A$3,"",IF(E2371=Options!$A$4,INDEX(Verband!$E$2:$E$179,MATCH(1,(A2371=Verband!$A$2:$A$179) * (Species!B2371=Verband!$B$2:$B$179) * (Species!C2371=Verband!$C$2:$C$179),0)),IF(E2371=Options!$A$5,INDEX(Assoziation!$F$2:$F$96,MATCH(1,(A2371=Assoziation!$A$2:$A$96) * (Species!B2371=Assoziation!$B$2:$B$96) * (Species!C2371=Assoziation!$C$2:$C$96) * (Species!D2371=Assoziation!$D$2:$D$96),0)),"")))</f>
        <v>Adenostylion</v>
      </c>
      <c r="G2371" t="str" cm="1">
        <f t="array" ref="G2371">IF(E2371=Options!$A$3,INDEX(Klasse!$D$2:$D$42,MATCH(1,(A2371=Klasse!$A$2:$A$42) * (Species!B2371=Klasse!$B$2:$B$42),0)),IF(E2371=Options!$A$4,INDEX(Verband!$F$2:$F$179,MATCH(1,(A2371=Verband!$A$2:$A$179) * (Species!B2371=Verband!$B$2:$B$179) * (Species!C2371=Verband!$C$2:$C$179),0)),IF(E2371=Options!$A$5,INDEX(Assoziation!$G$2:$G$96,MATCH(1,(A2371=Assoziation!$A$2:$A$96) * (Species!B2371=Assoziation!$B$2:$B$96) * (Species!C2371=Assoziation!$C$2:$C$96) * (Species!D2371=Assoziation!$D$2:$D$96),0)),"")))</f>
        <v>Hochstaudenflur des Gebirges</v>
      </c>
      <c r="H2371" s="10" t="s">
        <v>1488</v>
      </c>
      <c r="I2371" s="10">
        <v>0</v>
      </c>
      <c r="J2371" s="10">
        <v>0</v>
      </c>
      <c r="K2371" s="10">
        <v>0</v>
      </c>
      <c r="L2371" t="str">
        <f t="shared" si="199"/>
        <v xml:space="preserve">Crepis </v>
      </c>
      <c r="M2371" t="str">
        <f t="shared" si="200"/>
        <v xml:space="preserve"> pyrenaica</v>
      </c>
      <c r="N2371" t="str">
        <f t="shared" si="201"/>
        <v/>
      </c>
      <c r="O2371" t="str">
        <f t="shared" ref="O2371:O2434" si="203">IF(COUNTIF(H2371,"*subsp.*"),"Subspecies",IF(COUNTIF(H2371,"*aggr.*"),"aggr",IF(COUNTIF(H2371,"*×*"),"Species",IF(COUNTIF(H2371,"* *"),IF(EXACT(MID(H2371,FIND(" ",H2371)+1,1),UPPER(MID(H2371,FIND(" ",H2371)+1,1))),"Genus","Species"),"Genus"))))</f>
        <v>Species</v>
      </c>
      <c r="P2371" t="str">
        <f t="shared" si="202"/>
        <v>(L.) Greuter</v>
      </c>
      <c r="Q2371" t="str">
        <f>LOOKUP(A2371,Formation!$A$2:$A$10,Formation!$B$2:$B$10)</f>
        <v>Krautsäume, Hochstaudenfluren und Gebüsche</v>
      </c>
      <c r="R2371" t="str" cm="1">
        <f t="array" ref="R2371">INDEX(Klasse!$D$2:$D$42,MATCH(1,(A2371=Klasse!$A$2:$A$42) * (Species!B2371=Klasse!$B$2:$B$42),0))</f>
        <v>Hochstauden- und Schlagfluren</v>
      </c>
    </row>
    <row r="2372" spans="1:18" x14ac:dyDescent="0.3">
      <c r="A2372" s="10">
        <v>5</v>
      </c>
      <c r="B2372" s="10">
        <v>2</v>
      </c>
      <c r="C2372" s="10">
        <v>4</v>
      </c>
      <c r="E2372" t="str">
        <f>IF(C2372="",Options!$A$3,IF(D2372="",Options!$A$4,Options!$A$5))</f>
        <v>Verband</v>
      </c>
      <c r="F2372" t="str" cm="1">
        <f t="array" ref="F2372">IF(E2372=Options!$A$3,"",IF(E2372=Options!$A$4,INDEX(Verband!$E$2:$E$179,MATCH(1,(A2372=Verband!$A$2:$A$179) * (Species!B2372=Verband!$B$2:$B$179) * (Species!C2372=Verband!$C$2:$C$179),0)),IF(E2372=Options!$A$5,INDEX(Assoziation!$F$2:$F$96,MATCH(1,(A2372=Assoziation!$A$2:$A$96) * (Species!B2372=Assoziation!$B$2:$B$96) * (Species!C2372=Assoziation!$C$2:$C$96) * (Species!D2372=Assoziation!$D$2:$D$96),0)),"")))</f>
        <v>Adenostylion</v>
      </c>
      <c r="G2372" t="str" cm="1">
        <f t="array" ref="G2372">IF(E2372=Options!$A$3,INDEX(Klasse!$D$2:$D$42,MATCH(1,(A2372=Klasse!$A$2:$A$42) * (Species!B2372=Klasse!$B$2:$B$42),0)),IF(E2372=Options!$A$4,INDEX(Verband!$F$2:$F$179,MATCH(1,(A2372=Verband!$A$2:$A$179) * (Species!B2372=Verband!$B$2:$B$179) * (Species!C2372=Verband!$C$2:$C$179),0)),IF(E2372=Options!$A$5,INDEX(Assoziation!$G$2:$G$96,MATCH(1,(A2372=Assoziation!$A$2:$A$96) * (Species!B2372=Assoziation!$B$2:$B$96) * (Species!C2372=Assoziation!$C$2:$C$96) * (Species!D2372=Assoziation!$D$2:$D$96),0)),"")))</f>
        <v>Hochstaudenflur des Gebirges</v>
      </c>
      <c r="H2372" s="10" t="s">
        <v>2145</v>
      </c>
      <c r="I2372" s="10">
        <v>0</v>
      </c>
      <c r="J2372" s="10">
        <v>0</v>
      </c>
      <c r="K2372" s="10">
        <v>0</v>
      </c>
      <c r="L2372" t="str">
        <f t="shared" si="199"/>
        <v xml:space="preserve">Epilobium </v>
      </c>
      <c r="M2372" t="str">
        <f t="shared" si="200"/>
        <v xml:space="preserve"> alpestre</v>
      </c>
      <c r="N2372" t="str">
        <f t="shared" si="201"/>
        <v/>
      </c>
      <c r="O2372" t="str">
        <f t="shared" si="203"/>
        <v>Species</v>
      </c>
      <c r="P2372" t="str">
        <f t="shared" si="202"/>
        <v>(Jacq.) Krock.</v>
      </c>
      <c r="Q2372" t="str">
        <f>LOOKUP(A2372,Formation!$A$2:$A$10,Formation!$B$2:$B$10)</f>
        <v>Krautsäume, Hochstaudenfluren und Gebüsche</v>
      </c>
      <c r="R2372" t="str" cm="1">
        <f t="array" ref="R2372">INDEX(Klasse!$D$2:$D$42,MATCH(1,(A2372=Klasse!$A$2:$A$42) * (Species!B2372=Klasse!$B$2:$B$42),0))</f>
        <v>Hochstauden- und Schlagfluren</v>
      </c>
    </row>
    <row r="2373" spans="1:18" x14ac:dyDescent="0.3">
      <c r="A2373" s="10">
        <v>5</v>
      </c>
      <c r="B2373" s="10">
        <v>2</v>
      </c>
      <c r="C2373" s="10">
        <v>4</v>
      </c>
      <c r="E2373" t="str">
        <f>IF(C2373="",Options!$A$3,IF(D2373="",Options!$A$4,Options!$A$5))</f>
        <v>Verband</v>
      </c>
      <c r="F2373" t="str" cm="1">
        <f t="array" ref="F2373">IF(E2373=Options!$A$3,"",IF(E2373=Options!$A$4,INDEX(Verband!$E$2:$E$179,MATCH(1,(A2373=Verband!$A$2:$A$179) * (Species!B2373=Verband!$B$2:$B$179) * (Species!C2373=Verband!$C$2:$C$179),0)),IF(E2373=Options!$A$5,INDEX(Assoziation!$F$2:$F$96,MATCH(1,(A2373=Assoziation!$A$2:$A$96) * (Species!B2373=Assoziation!$B$2:$B$96) * (Species!C2373=Assoziation!$C$2:$C$96) * (Species!D2373=Assoziation!$D$2:$D$96),0)),"")))</f>
        <v>Adenostylion</v>
      </c>
      <c r="G2373" t="str" cm="1">
        <f t="array" ref="G2373">IF(E2373=Options!$A$3,INDEX(Klasse!$D$2:$D$42,MATCH(1,(A2373=Klasse!$A$2:$A$42) * (Species!B2373=Klasse!$B$2:$B$42),0)),IF(E2373=Options!$A$4,INDEX(Verband!$F$2:$F$179,MATCH(1,(A2373=Verband!$A$2:$A$179) * (Species!B2373=Verband!$B$2:$B$179) * (Species!C2373=Verband!$C$2:$C$179),0)),IF(E2373=Options!$A$5,INDEX(Assoziation!$G$2:$G$96,MATCH(1,(A2373=Assoziation!$A$2:$A$96) * (Species!B2373=Assoziation!$B$2:$B$96) * (Species!C2373=Assoziation!$C$2:$C$96) * (Species!D2373=Assoziation!$D$2:$D$96),0)),"")))</f>
        <v>Hochstaudenflur des Gebirges</v>
      </c>
      <c r="H2373" s="10" t="s">
        <v>1770</v>
      </c>
      <c r="I2373" s="10">
        <v>0</v>
      </c>
      <c r="J2373" s="10">
        <v>1</v>
      </c>
      <c r="K2373" s="10">
        <v>0</v>
      </c>
      <c r="L2373" t="str">
        <f t="shared" si="199"/>
        <v xml:space="preserve">Geranium </v>
      </c>
      <c r="M2373" t="str">
        <f t="shared" si="200"/>
        <v xml:space="preserve"> sylvaticum</v>
      </c>
      <c r="N2373" t="str">
        <f t="shared" si="201"/>
        <v/>
      </c>
      <c r="O2373" t="str">
        <f t="shared" si="203"/>
        <v>Species</v>
      </c>
      <c r="P2373" t="str">
        <f t="shared" si="202"/>
        <v>L.</v>
      </c>
      <c r="Q2373" t="str">
        <f>LOOKUP(A2373,Formation!$A$2:$A$10,Formation!$B$2:$B$10)</f>
        <v>Krautsäume, Hochstaudenfluren und Gebüsche</v>
      </c>
      <c r="R2373" t="str" cm="1">
        <f t="array" ref="R2373">INDEX(Klasse!$D$2:$D$42,MATCH(1,(A2373=Klasse!$A$2:$A$42) * (Species!B2373=Klasse!$B$2:$B$42),0))</f>
        <v>Hochstauden- und Schlagfluren</v>
      </c>
    </row>
    <row r="2374" spans="1:18" x14ac:dyDescent="0.3">
      <c r="A2374" s="10">
        <v>5</v>
      </c>
      <c r="B2374" s="10">
        <v>2</v>
      </c>
      <c r="C2374" s="10">
        <v>4</v>
      </c>
      <c r="E2374" t="str">
        <f>IF(C2374="",Options!$A$3,IF(D2374="",Options!$A$4,Options!$A$5))</f>
        <v>Verband</v>
      </c>
      <c r="F2374" t="str" cm="1">
        <f t="array" ref="F2374">IF(E2374=Options!$A$3,"",IF(E2374=Options!$A$4,INDEX(Verband!$E$2:$E$179,MATCH(1,(A2374=Verband!$A$2:$A$179) * (Species!B2374=Verband!$B$2:$B$179) * (Species!C2374=Verband!$C$2:$C$179),0)),IF(E2374=Options!$A$5,INDEX(Assoziation!$F$2:$F$96,MATCH(1,(A2374=Assoziation!$A$2:$A$96) * (Species!B2374=Assoziation!$B$2:$B$96) * (Species!C2374=Assoziation!$C$2:$C$96) * (Species!D2374=Assoziation!$D$2:$D$96),0)),"")))</f>
        <v>Adenostylion</v>
      </c>
      <c r="G2374" t="str" cm="1">
        <f t="array" ref="G2374">IF(E2374=Options!$A$3,INDEX(Klasse!$D$2:$D$42,MATCH(1,(A2374=Klasse!$A$2:$A$42) * (Species!B2374=Klasse!$B$2:$B$42),0)),IF(E2374=Options!$A$4,INDEX(Verband!$F$2:$F$179,MATCH(1,(A2374=Verband!$A$2:$A$179) * (Species!B2374=Verband!$B$2:$B$179) * (Species!C2374=Verband!$C$2:$C$179),0)),IF(E2374=Options!$A$5,INDEX(Assoziation!$G$2:$G$96,MATCH(1,(A2374=Assoziation!$A$2:$A$96) * (Species!B2374=Assoziation!$B$2:$B$96) * (Species!C2374=Assoziation!$C$2:$C$96) * (Species!D2374=Assoziation!$D$2:$D$96),0)),"")))</f>
        <v>Hochstaudenflur des Gebirges</v>
      </c>
      <c r="H2374" s="10" t="s">
        <v>2146</v>
      </c>
      <c r="I2374" s="10">
        <v>0</v>
      </c>
      <c r="J2374" s="10">
        <v>0</v>
      </c>
      <c r="K2374" s="10">
        <v>0</v>
      </c>
      <c r="L2374" t="str">
        <f t="shared" si="199"/>
        <v xml:space="preserve">Heracleum </v>
      </c>
      <c r="M2374" t="str">
        <f t="shared" si="200"/>
        <v xml:space="preserve"> sphondylium</v>
      </c>
      <c r="N2374" t="str">
        <f t="shared" si="201"/>
        <v>elegans</v>
      </c>
      <c r="O2374" t="str">
        <f t="shared" si="203"/>
        <v>Subspecies</v>
      </c>
      <c r="P2374" t="str">
        <f t="shared" si="202"/>
        <v/>
      </c>
      <c r="Q2374" t="str">
        <f>LOOKUP(A2374,Formation!$A$2:$A$10,Formation!$B$2:$B$10)</f>
        <v>Krautsäume, Hochstaudenfluren und Gebüsche</v>
      </c>
      <c r="R2374" t="str" cm="1">
        <f t="array" ref="R2374">INDEX(Klasse!$D$2:$D$42,MATCH(1,(A2374=Klasse!$A$2:$A$42) * (Species!B2374=Klasse!$B$2:$B$42),0))</f>
        <v>Hochstauden- und Schlagfluren</v>
      </c>
    </row>
    <row r="2375" spans="1:18" x14ac:dyDescent="0.3">
      <c r="A2375" s="10">
        <v>5</v>
      </c>
      <c r="B2375" s="10">
        <v>2</v>
      </c>
      <c r="C2375" s="10">
        <v>4</v>
      </c>
      <c r="E2375" t="str">
        <f>IF(C2375="",Options!$A$3,IF(D2375="",Options!$A$4,Options!$A$5))</f>
        <v>Verband</v>
      </c>
      <c r="F2375" t="str" cm="1">
        <f t="array" ref="F2375">IF(E2375=Options!$A$3,"",IF(E2375=Options!$A$4,INDEX(Verband!$E$2:$E$179,MATCH(1,(A2375=Verband!$A$2:$A$179) * (Species!B2375=Verband!$B$2:$B$179) * (Species!C2375=Verband!$C$2:$C$179),0)),IF(E2375=Options!$A$5,INDEX(Assoziation!$F$2:$F$96,MATCH(1,(A2375=Assoziation!$A$2:$A$96) * (Species!B2375=Assoziation!$B$2:$B$96) * (Species!C2375=Assoziation!$C$2:$C$96) * (Species!D2375=Assoziation!$D$2:$D$96),0)),"")))</f>
        <v>Adenostylion</v>
      </c>
      <c r="G2375" t="str" cm="1">
        <f t="array" ref="G2375">IF(E2375=Options!$A$3,INDEX(Klasse!$D$2:$D$42,MATCH(1,(A2375=Klasse!$A$2:$A$42) * (Species!B2375=Klasse!$B$2:$B$42),0)),IF(E2375=Options!$A$4,INDEX(Verband!$F$2:$F$179,MATCH(1,(A2375=Verband!$A$2:$A$179) * (Species!B2375=Verband!$B$2:$B$179) * (Species!C2375=Verband!$C$2:$C$179),0)),IF(E2375=Options!$A$5,INDEX(Assoziation!$G$2:$G$96,MATCH(1,(A2375=Assoziation!$A$2:$A$96) * (Species!B2375=Assoziation!$B$2:$B$96) * (Species!C2375=Assoziation!$C$2:$C$96) * (Species!D2375=Assoziation!$D$2:$D$96),0)),"")))</f>
        <v>Hochstaudenflur des Gebirges</v>
      </c>
      <c r="H2375" s="10" t="s">
        <v>2024</v>
      </c>
      <c r="I2375" s="10">
        <v>0</v>
      </c>
      <c r="J2375" s="10">
        <v>0</v>
      </c>
      <c r="K2375" s="10">
        <v>0</v>
      </c>
      <c r="L2375" t="str">
        <f t="shared" si="199"/>
        <v xml:space="preserve">Myrrhis </v>
      </c>
      <c r="M2375" t="str">
        <f t="shared" si="200"/>
        <v xml:space="preserve"> odorata</v>
      </c>
      <c r="N2375" t="str">
        <f t="shared" si="201"/>
        <v/>
      </c>
      <c r="O2375" t="str">
        <f t="shared" si="203"/>
        <v>Species</v>
      </c>
      <c r="P2375" t="str">
        <f t="shared" si="202"/>
        <v>(L.) Scop.</v>
      </c>
      <c r="Q2375" t="str">
        <f>LOOKUP(A2375,Formation!$A$2:$A$10,Formation!$B$2:$B$10)</f>
        <v>Krautsäume, Hochstaudenfluren und Gebüsche</v>
      </c>
      <c r="R2375" t="str" cm="1">
        <f t="array" ref="R2375">INDEX(Klasse!$D$2:$D$42,MATCH(1,(A2375=Klasse!$A$2:$A$42) * (Species!B2375=Klasse!$B$2:$B$42),0))</f>
        <v>Hochstauden- und Schlagfluren</v>
      </c>
    </row>
    <row r="2376" spans="1:18" x14ac:dyDescent="0.3">
      <c r="A2376" s="10">
        <v>5</v>
      </c>
      <c r="B2376" s="10">
        <v>2</v>
      </c>
      <c r="C2376" s="10">
        <v>4</v>
      </c>
      <c r="E2376" t="str">
        <f>IF(C2376="",Options!$A$3,IF(D2376="",Options!$A$4,Options!$A$5))</f>
        <v>Verband</v>
      </c>
      <c r="F2376" t="str" cm="1">
        <f t="array" ref="F2376">IF(E2376=Options!$A$3,"",IF(E2376=Options!$A$4,INDEX(Verband!$E$2:$E$179,MATCH(1,(A2376=Verband!$A$2:$A$179) * (Species!B2376=Verband!$B$2:$B$179) * (Species!C2376=Verband!$C$2:$C$179),0)),IF(E2376=Options!$A$5,INDEX(Assoziation!$F$2:$F$96,MATCH(1,(A2376=Assoziation!$A$2:$A$96) * (Species!B2376=Assoziation!$B$2:$B$96) * (Species!C2376=Assoziation!$C$2:$C$96) * (Species!D2376=Assoziation!$D$2:$D$96),0)),"")))</f>
        <v>Adenostylion</v>
      </c>
      <c r="G2376" t="str" cm="1">
        <f t="array" ref="G2376">IF(E2376=Options!$A$3,INDEX(Klasse!$D$2:$D$42,MATCH(1,(A2376=Klasse!$A$2:$A$42) * (Species!B2376=Klasse!$B$2:$B$42),0)),IF(E2376=Options!$A$4,INDEX(Verband!$F$2:$F$179,MATCH(1,(A2376=Verband!$A$2:$A$179) * (Species!B2376=Verband!$B$2:$B$179) * (Species!C2376=Verband!$C$2:$C$179),0)),IF(E2376=Options!$A$5,INDEX(Assoziation!$G$2:$G$96,MATCH(1,(A2376=Assoziation!$A$2:$A$96) * (Species!B2376=Assoziation!$B$2:$B$96) * (Species!C2376=Assoziation!$C$2:$C$96) * (Species!D2376=Assoziation!$D$2:$D$96),0)),"")))</f>
        <v>Hochstaudenflur des Gebirges</v>
      </c>
      <c r="H2376" s="10" t="s">
        <v>2017</v>
      </c>
      <c r="I2376" s="10">
        <v>0</v>
      </c>
      <c r="J2376" s="10">
        <v>0</v>
      </c>
      <c r="K2376" s="10">
        <v>0</v>
      </c>
      <c r="L2376" t="str">
        <f t="shared" si="199"/>
        <v xml:space="preserve">Petasites </v>
      </c>
      <c r="M2376" t="str">
        <f t="shared" si="200"/>
        <v xml:space="preserve"> hybridus</v>
      </c>
      <c r="N2376" t="str">
        <f t="shared" si="201"/>
        <v/>
      </c>
      <c r="O2376" t="str">
        <f t="shared" si="203"/>
        <v>Species</v>
      </c>
      <c r="P2376" t="str">
        <f t="shared" si="202"/>
        <v>(L.) G. Gaertn. &amp; al.</v>
      </c>
      <c r="Q2376" t="str">
        <f>LOOKUP(A2376,Formation!$A$2:$A$10,Formation!$B$2:$B$10)</f>
        <v>Krautsäume, Hochstaudenfluren und Gebüsche</v>
      </c>
      <c r="R2376" t="str" cm="1">
        <f t="array" ref="R2376">INDEX(Klasse!$D$2:$D$42,MATCH(1,(A2376=Klasse!$A$2:$A$42) * (Species!B2376=Klasse!$B$2:$B$42),0))</f>
        <v>Hochstauden- und Schlagfluren</v>
      </c>
    </row>
    <row r="2377" spans="1:18" x14ac:dyDescent="0.3">
      <c r="A2377" s="10">
        <v>5</v>
      </c>
      <c r="B2377" s="10">
        <v>2</v>
      </c>
      <c r="C2377" s="10">
        <v>4</v>
      </c>
      <c r="E2377" t="str">
        <f>IF(C2377="",Options!$A$3,IF(D2377="",Options!$A$4,Options!$A$5))</f>
        <v>Verband</v>
      </c>
      <c r="F2377" t="str" cm="1">
        <f t="array" ref="F2377">IF(E2377=Options!$A$3,"",IF(E2377=Options!$A$4,INDEX(Verband!$E$2:$E$179,MATCH(1,(A2377=Verband!$A$2:$A$179) * (Species!B2377=Verband!$B$2:$B$179) * (Species!C2377=Verband!$C$2:$C$179),0)),IF(E2377=Options!$A$5,INDEX(Assoziation!$F$2:$F$96,MATCH(1,(A2377=Assoziation!$A$2:$A$96) * (Species!B2377=Assoziation!$B$2:$B$96) * (Species!C2377=Assoziation!$C$2:$C$96) * (Species!D2377=Assoziation!$D$2:$D$96),0)),"")))</f>
        <v>Adenostylion</v>
      </c>
      <c r="G2377" t="str" cm="1">
        <f t="array" ref="G2377">IF(E2377=Options!$A$3,INDEX(Klasse!$D$2:$D$42,MATCH(1,(A2377=Klasse!$A$2:$A$42) * (Species!B2377=Klasse!$B$2:$B$42),0)),IF(E2377=Options!$A$4,INDEX(Verband!$F$2:$F$179,MATCH(1,(A2377=Verband!$A$2:$A$179) * (Species!B2377=Verband!$B$2:$B$179) * (Species!C2377=Verband!$C$2:$C$179),0)),IF(E2377=Options!$A$5,INDEX(Assoziation!$G$2:$G$96,MATCH(1,(A2377=Assoziation!$A$2:$A$96) * (Species!B2377=Assoziation!$B$2:$B$96) * (Species!C2377=Assoziation!$C$2:$C$96) * (Species!D2377=Assoziation!$D$2:$D$96),0)),"")))</f>
        <v>Hochstaudenflur des Gebirges</v>
      </c>
      <c r="H2377" s="10" t="s">
        <v>2147</v>
      </c>
      <c r="I2377" s="10">
        <v>0</v>
      </c>
      <c r="J2377" s="10">
        <v>1</v>
      </c>
      <c r="K2377" s="10">
        <v>0</v>
      </c>
      <c r="L2377" t="str">
        <f t="shared" si="199"/>
        <v xml:space="preserve">Peucedanum </v>
      </c>
      <c r="M2377" t="str">
        <f t="shared" si="200"/>
        <v xml:space="preserve"> ostruthium</v>
      </c>
      <c r="N2377" t="str">
        <f t="shared" si="201"/>
        <v/>
      </c>
      <c r="O2377" t="str">
        <f t="shared" si="203"/>
        <v>Species</v>
      </c>
      <c r="P2377" t="str">
        <f t="shared" si="202"/>
        <v>(L.) W. D. J. Koch</v>
      </c>
      <c r="Q2377" t="str">
        <f>LOOKUP(A2377,Formation!$A$2:$A$10,Formation!$B$2:$B$10)</f>
        <v>Krautsäume, Hochstaudenfluren und Gebüsche</v>
      </c>
      <c r="R2377" t="str" cm="1">
        <f t="array" ref="R2377">INDEX(Klasse!$D$2:$D$42,MATCH(1,(A2377=Klasse!$A$2:$A$42) * (Species!B2377=Klasse!$B$2:$B$42),0))</f>
        <v>Hochstauden- und Schlagfluren</v>
      </c>
    </row>
    <row r="2378" spans="1:18" x14ac:dyDescent="0.3">
      <c r="A2378" s="10">
        <v>5</v>
      </c>
      <c r="B2378" s="10">
        <v>2</v>
      </c>
      <c r="C2378" s="10">
        <v>4</v>
      </c>
      <c r="E2378" t="str">
        <f>IF(C2378="",Options!$A$3,IF(D2378="",Options!$A$4,Options!$A$5))</f>
        <v>Verband</v>
      </c>
      <c r="F2378" t="str" cm="1">
        <f t="array" ref="F2378">IF(E2378=Options!$A$3,"",IF(E2378=Options!$A$4,INDEX(Verband!$E$2:$E$179,MATCH(1,(A2378=Verband!$A$2:$A$179) * (Species!B2378=Verband!$B$2:$B$179) * (Species!C2378=Verband!$C$2:$C$179),0)),IF(E2378=Options!$A$5,INDEX(Assoziation!$F$2:$F$96,MATCH(1,(A2378=Assoziation!$A$2:$A$96) * (Species!B2378=Assoziation!$B$2:$B$96) * (Species!C2378=Assoziation!$C$2:$C$96) * (Species!D2378=Assoziation!$D$2:$D$96),0)),"")))</f>
        <v>Adenostylion</v>
      </c>
      <c r="G2378" t="str" cm="1">
        <f t="array" ref="G2378">IF(E2378=Options!$A$3,INDEX(Klasse!$D$2:$D$42,MATCH(1,(A2378=Klasse!$A$2:$A$42) * (Species!B2378=Klasse!$B$2:$B$42),0)),IF(E2378=Options!$A$4,INDEX(Verband!$F$2:$F$179,MATCH(1,(A2378=Verband!$A$2:$A$179) * (Species!B2378=Verband!$B$2:$B$179) * (Species!C2378=Verband!$C$2:$C$179),0)),IF(E2378=Options!$A$5,INDEX(Assoziation!$G$2:$G$96,MATCH(1,(A2378=Assoziation!$A$2:$A$96) * (Species!B2378=Assoziation!$B$2:$B$96) * (Species!C2378=Assoziation!$C$2:$C$96) * (Species!D2378=Assoziation!$D$2:$D$96),0)),"")))</f>
        <v>Hochstaudenflur des Gebirges</v>
      </c>
      <c r="H2378" s="10" t="s">
        <v>2148</v>
      </c>
      <c r="I2378" s="10">
        <v>0</v>
      </c>
      <c r="J2378" s="10">
        <v>1</v>
      </c>
      <c r="K2378" s="10">
        <v>0</v>
      </c>
      <c r="L2378" t="str">
        <f t="shared" si="199"/>
        <v xml:space="preserve">Ranunculus </v>
      </c>
      <c r="M2378" t="str">
        <f t="shared" si="200"/>
        <v xml:space="preserve"> platanifolius</v>
      </c>
      <c r="N2378" t="str">
        <f t="shared" si="201"/>
        <v/>
      </c>
      <c r="O2378" t="str">
        <f t="shared" si="203"/>
        <v>Species</v>
      </c>
      <c r="P2378" t="str">
        <f t="shared" si="202"/>
        <v>L.</v>
      </c>
      <c r="Q2378" t="str">
        <f>LOOKUP(A2378,Formation!$A$2:$A$10,Formation!$B$2:$B$10)</f>
        <v>Krautsäume, Hochstaudenfluren und Gebüsche</v>
      </c>
      <c r="R2378" t="str" cm="1">
        <f t="array" ref="R2378">INDEX(Klasse!$D$2:$D$42,MATCH(1,(A2378=Klasse!$A$2:$A$42) * (Species!B2378=Klasse!$B$2:$B$42),0))</f>
        <v>Hochstauden- und Schlagfluren</v>
      </c>
    </row>
    <row r="2379" spans="1:18" x14ac:dyDescent="0.3">
      <c r="A2379" s="10">
        <v>5</v>
      </c>
      <c r="B2379" s="10">
        <v>2</v>
      </c>
      <c r="C2379" s="10">
        <v>4</v>
      </c>
      <c r="E2379" t="str">
        <f>IF(C2379="",Options!$A$3,IF(D2379="",Options!$A$4,Options!$A$5))</f>
        <v>Verband</v>
      </c>
      <c r="F2379" t="str" cm="1">
        <f t="array" ref="F2379">IF(E2379=Options!$A$3,"",IF(E2379=Options!$A$4,INDEX(Verband!$E$2:$E$179,MATCH(1,(A2379=Verband!$A$2:$A$179) * (Species!B2379=Verband!$B$2:$B$179) * (Species!C2379=Verband!$C$2:$C$179),0)),IF(E2379=Options!$A$5,INDEX(Assoziation!$F$2:$F$96,MATCH(1,(A2379=Assoziation!$A$2:$A$96) * (Species!B2379=Assoziation!$B$2:$B$96) * (Species!C2379=Assoziation!$C$2:$C$96) * (Species!D2379=Assoziation!$D$2:$D$96),0)),"")))</f>
        <v>Adenostylion</v>
      </c>
      <c r="G2379" t="str" cm="1">
        <f t="array" ref="G2379">IF(E2379=Options!$A$3,INDEX(Klasse!$D$2:$D$42,MATCH(1,(A2379=Klasse!$A$2:$A$42) * (Species!B2379=Klasse!$B$2:$B$42),0)),IF(E2379=Options!$A$4,INDEX(Verband!$F$2:$F$179,MATCH(1,(A2379=Verband!$A$2:$A$179) * (Species!B2379=Verband!$B$2:$B$179) * (Species!C2379=Verband!$C$2:$C$179),0)),IF(E2379=Options!$A$5,INDEX(Assoziation!$G$2:$G$96,MATCH(1,(A2379=Assoziation!$A$2:$A$96) * (Species!B2379=Assoziation!$B$2:$B$96) * (Species!C2379=Assoziation!$C$2:$C$96) * (Species!D2379=Assoziation!$D$2:$D$96),0)),"")))</f>
        <v>Hochstaudenflur des Gebirges</v>
      </c>
      <c r="H2379" s="10" t="s">
        <v>1779</v>
      </c>
      <c r="I2379" s="10">
        <v>0</v>
      </c>
      <c r="J2379" s="10">
        <v>0</v>
      </c>
      <c r="K2379" s="10">
        <v>0</v>
      </c>
      <c r="L2379" t="str">
        <f t="shared" si="199"/>
        <v xml:space="preserve">Rumex </v>
      </c>
      <c r="M2379" t="str">
        <f t="shared" si="200"/>
        <v xml:space="preserve"> alpestris</v>
      </c>
      <c r="N2379" t="str">
        <f t="shared" si="201"/>
        <v/>
      </c>
      <c r="O2379" t="str">
        <f t="shared" si="203"/>
        <v>Species</v>
      </c>
      <c r="P2379" t="str">
        <f t="shared" si="202"/>
        <v>Jacq.</v>
      </c>
      <c r="Q2379" t="str">
        <f>LOOKUP(A2379,Formation!$A$2:$A$10,Formation!$B$2:$B$10)</f>
        <v>Krautsäume, Hochstaudenfluren und Gebüsche</v>
      </c>
      <c r="R2379" t="str" cm="1">
        <f t="array" ref="R2379">INDEX(Klasse!$D$2:$D$42,MATCH(1,(A2379=Klasse!$A$2:$A$42) * (Species!B2379=Klasse!$B$2:$B$42),0))</f>
        <v>Hochstauden- und Schlagfluren</v>
      </c>
    </row>
    <row r="2380" spans="1:18" x14ac:dyDescent="0.3">
      <c r="A2380" s="10">
        <v>5</v>
      </c>
      <c r="B2380" s="10">
        <v>2</v>
      </c>
      <c r="C2380" s="10">
        <v>4</v>
      </c>
      <c r="E2380" t="str">
        <f>IF(C2380="",Options!$A$3,IF(D2380="",Options!$A$4,Options!$A$5))</f>
        <v>Verband</v>
      </c>
      <c r="F2380" t="str" cm="1">
        <f t="array" ref="F2380">IF(E2380=Options!$A$3,"",IF(E2380=Options!$A$4,INDEX(Verband!$E$2:$E$179,MATCH(1,(A2380=Verband!$A$2:$A$179) * (Species!B2380=Verband!$B$2:$B$179) * (Species!C2380=Verband!$C$2:$C$179),0)),IF(E2380=Options!$A$5,INDEX(Assoziation!$F$2:$F$96,MATCH(1,(A2380=Assoziation!$A$2:$A$96) * (Species!B2380=Assoziation!$B$2:$B$96) * (Species!C2380=Assoziation!$C$2:$C$96) * (Species!D2380=Assoziation!$D$2:$D$96),0)),"")))</f>
        <v>Adenostylion</v>
      </c>
      <c r="G2380" t="str" cm="1">
        <f t="array" ref="G2380">IF(E2380=Options!$A$3,INDEX(Klasse!$D$2:$D$42,MATCH(1,(A2380=Klasse!$A$2:$A$42) * (Species!B2380=Klasse!$B$2:$B$42),0)),IF(E2380=Options!$A$4,INDEX(Verband!$F$2:$F$179,MATCH(1,(A2380=Verband!$A$2:$A$179) * (Species!B2380=Verband!$B$2:$B$179) * (Species!C2380=Verband!$C$2:$C$179),0)),IF(E2380=Options!$A$5,INDEX(Assoziation!$G$2:$G$96,MATCH(1,(A2380=Assoziation!$A$2:$A$96) * (Species!B2380=Assoziation!$B$2:$B$96) * (Species!C2380=Assoziation!$C$2:$C$96) * (Species!D2380=Assoziation!$D$2:$D$96),0)),"")))</f>
        <v>Hochstaudenflur des Gebirges</v>
      </c>
      <c r="H2380" s="10" t="s">
        <v>2149</v>
      </c>
      <c r="I2380" s="10">
        <v>0</v>
      </c>
      <c r="J2380" s="10">
        <v>0</v>
      </c>
      <c r="K2380" s="10">
        <v>0</v>
      </c>
      <c r="L2380" t="str">
        <f t="shared" si="199"/>
        <v xml:space="preserve">Saxifraga </v>
      </c>
      <c r="M2380" t="str">
        <f t="shared" si="200"/>
        <v xml:space="preserve"> rotundifolia</v>
      </c>
      <c r="N2380" t="str">
        <f t="shared" si="201"/>
        <v/>
      </c>
      <c r="O2380" t="str">
        <f t="shared" si="203"/>
        <v>Species</v>
      </c>
      <c r="P2380" t="str">
        <f t="shared" si="202"/>
        <v>L.</v>
      </c>
      <c r="Q2380" t="str">
        <f>LOOKUP(A2380,Formation!$A$2:$A$10,Formation!$B$2:$B$10)</f>
        <v>Krautsäume, Hochstaudenfluren und Gebüsche</v>
      </c>
      <c r="R2380" t="str" cm="1">
        <f t="array" ref="R2380">INDEX(Klasse!$D$2:$D$42,MATCH(1,(A2380=Klasse!$A$2:$A$42) * (Species!B2380=Klasse!$B$2:$B$42),0))</f>
        <v>Hochstauden- und Schlagfluren</v>
      </c>
    </row>
    <row r="2381" spans="1:18" x14ac:dyDescent="0.3">
      <c r="A2381" s="10">
        <v>5</v>
      </c>
      <c r="B2381" s="10">
        <v>2</v>
      </c>
      <c r="C2381" s="10">
        <v>4</v>
      </c>
      <c r="E2381" t="str">
        <f>IF(C2381="",Options!$A$3,IF(D2381="",Options!$A$4,Options!$A$5))</f>
        <v>Verband</v>
      </c>
      <c r="F2381" t="str" cm="1">
        <f t="array" ref="F2381">IF(E2381=Options!$A$3,"",IF(E2381=Options!$A$4,INDEX(Verband!$E$2:$E$179,MATCH(1,(A2381=Verband!$A$2:$A$179) * (Species!B2381=Verband!$B$2:$B$179) * (Species!C2381=Verband!$C$2:$C$179),0)),IF(E2381=Options!$A$5,INDEX(Assoziation!$F$2:$F$96,MATCH(1,(A2381=Assoziation!$A$2:$A$96) * (Species!B2381=Assoziation!$B$2:$B$96) * (Species!C2381=Assoziation!$C$2:$C$96) * (Species!D2381=Assoziation!$D$2:$D$96),0)),"")))</f>
        <v>Adenostylion</v>
      </c>
      <c r="G2381" t="str" cm="1">
        <f t="array" ref="G2381">IF(E2381=Options!$A$3,INDEX(Klasse!$D$2:$D$42,MATCH(1,(A2381=Klasse!$A$2:$A$42) * (Species!B2381=Klasse!$B$2:$B$42),0)),IF(E2381=Options!$A$4,INDEX(Verband!$F$2:$F$179,MATCH(1,(A2381=Verband!$A$2:$A$179) * (Species!B2381=Verband!$B$2:$B$179) * (Species!C2381=Verband!$C$2:$C$179),0)),IF(E2381=Options!$A$5,INDEX(Assoziation!$G$2:$G$96,MATCH(1,(A2381=Assoziation!$A$2:$A$96) * (Species!B2381=Assoziation!$B$2:$B$96) * (Species!C2381=Assoziation!$C$2:$C$96) * (Species!D2381=Assoziation!$D$2:$D$96),0)),"")))</f>
        <v>Hochstaudenflur des Gebirges</v>
      </c>
      <c r="H2381" s="10" t="s">
        <v>2150</v>
      </c>
      <c r="I2381" s="10">
        <v>0</v>
      </c>
      <c r="J2381" s="10">
        <v>0</v>
      </c>
      <c r="K2381" s="10">
        <v>0</v>
      </c>
      <c r="L2381" t="str">
        <f t="shared" si="199"/>
        <v xml:space="preserve">Thalictrum </v>
      </c>
      <c r="M2381" t="str">
        <f t="shared" si="200"/>
        <v xml:space="preserve"> aquilegiifolium</v>
      </c>
      <c r="N2381" t="str">
        <f t="shared" si="201"/>
        <v/>
      </c>
      <c r="O2381" t="str">
        <f t="shared" si="203"/>
        <v>Species</v>
      </c>
      <c r="P2381" t="str">
        <f t="shared" si="202"/>
        <v>L.</v>
      </c>
      <c r="Q2381" t="str">
        <f>LOOKUP(A2381,Formation!$A$2:$A$10,Formation!$B$2:$B$10)</f>
        <v>Krautsäume, Hochstaudenfluren und Gebüsche</v>
      </c>
      <c r="R2381" t="str" cm="1">
        <f t="array" ref="R2381">INDEX(Klasse!$D$2:$D$42,MATCH(1,(A2381=Klasse!$A$2:$A$42) * (Species!B2381=Klasse!$B$2:$B$42),0))</f>
        <v>Hochstauden- und Schlagfluren</v>
      </c>
    </row>
    <row r="2382" spans="1:18" x14ac:dyDescent="0.3">
      <c r="A2382" s="10">
        <v>5</v>
      </c>
      <c r="B2382" s="10">
        <v>2</v>
      </c>
      <c r="C2382" s="10">
        <v>4</v>
      </c>
      <c r="E2382" t="str">
        <f>IF(C2382="",Options!$A$3,IF(D2382="",Options!$A$4,Options!$A$5))</f>
        <v>Verband</v>
      </c>
      <c r="F2382" t="str" cm="1">
        <f t="array" ref="F2382">IF(E2382=Options!$A$3,"",IF(E2382=Options!$A$4,INDEX(Verband!$E$2:$E$179,MATCH(1,(A2382=Verband!$A$2:$A$179) * (Species!B2382=Verband!$B$2:$B$179) * (Species!C2382=Verband!$C$2:$C$179),0)),IF(E2382=Options!$A$5,INDEX(Assoziation!$F$2:$F$96,MATCH(1,(A2382=Assoziation!$A$2:$A$96) * (Species!B2382=Assoziation!$B$2:$B$96) * (Species!C2382=Assoziation!$C$2:$C$96) * (Species!D2382=Assoziation!$D$2:$D$96),0)),"")))</f>
        <v>Adenostylion</v>
      </c>
      <c r="G2382" t="str" cm="1">
        <f t="array" ref="G2382">IF(E2382=Options!$A$3,INDEX(Klasse!$D$2:$D$42,MATCH(1,(A2382=Klasse!$A$2:$A$42) * (Species!B2382=Klasse!$B$2:$B$42),0)),IF(E2382=Options!$A$4,INDEX(Verband!$F$2:$F$179,MATCH(1,(A2382=Verband!$A$2:$A$179) * (Species!B2382=Verband!$B$2:$B$179) * (Species!C2382=Verband!$C$2:$C$179),0)),IF(E2382=Options!$A$5,INDEX(Assoziation!$G$2:$G$96,MATCH(1,(A2382=Assoziation!$A$2:$A$96) * (Species!B2382=Assoziation!$B$2:$B$96) * (Species!C2382=Assoziation!$C$2:$C$96) * (Species!D2382=Assoziation!$D$2:$D$96),0)),"")))</f>
        <v>Hochstaudenflur des Gebirges</v>
      </c>
      <c r="H2382" s="10" t="s">
        <v>2151</v>
      </c>
      <c r="I2382" s="10">
        <v>0</v>
      </c>
      <c r="J2382" s="10">
        <v>0</v>
      </c>
      <c r="K2382" s="10">
        <v>0</v>
      </c>
      <c r="L2382" t="str">
        <f t="shared" si="199"/>
        <v xml:space="preserve">Tozzia </v>
      </c>
      <c r="M2382" t="str">
        <f t="shared" si="200"/>
        <v xml:space="preserve"> alpina</v>
      </c>
      <c r="N2382" t="str">
        <f t="shared" si="201"/>
        <v/>
      </c>
      <c r="O2382" t="str">
        <f t="shared" si="203"/>
        <v>Species</v>
      </c>
      <c r="P2382" t="str">
        <f t="shared" si="202"/>
        <v>L.</v>
      </c>
      <c r="Q2382" t="str">
        <f>LOOKUP(A2382,Formation!$A$2:$A$10,Formation!$B$2:$B$10)</f>
        <v>Krautsäume, Hochstaudenfluren und Gebüsche</v>
      </c>
      <c r="R2382" t="str" cm="1">
        <f t="array" ref="R2382">INDEX(Klasse!$D$2:$D$42,MATCH(1,(A2382=Klasse!$A$2:$A$42) * (Species!B2382=Klasse!$B$2:$B$42),0))</f>
        <v>Hochstauden- und Schlagfluren</v>
      </c>
    </row>
    <row r="2383" spans="1:18" x14ac:dyDescent="0.3">
      <c r="A2383" s="10">
        <v>5</v>
      </c>
      <c r="B2383" s="10">
        <v>2</v>
      </c>
      <c r="C2383" s="10">
        <v>4</v>
      </c>
      <c r="E2383" t="str">
        <f>IF(C2383="",Options!$A$3,IF(D2383="",Options!$A$4,Options!$A$5))</f>
        <v>Verband</v>
      </c>
      <c r="F2383" t="str" cm="1">
        <f t="array" ref="F2383">IF(E2383=Options!$A$3,"",IF(E2383=Options!$A$4,INDEX(Verband!$E$2:$E$179,MATCH(1,(A2383=Verband!$A$2:$A$179) * (Species!B2383=Verband!$B$2:$B$179) * (Species!C2383=Verband!$C$2:$C$179),0)),IF(E2383=Options!$A$5,INDEX(Assoziation!$F$2:$F$96,MATCH(1,(A2383=Assoziation!$A$2:$A$96) * (Species!B2383=Assoziation!$B$2:$B$96) * (Species!C2383=Assoziation!$C$2:$C$96) * (Species!D2383=Assoziation!$D$2:$D$96),0)),"")))</f>
        <v>Adenostylion</v>
      </c>
      <c r="G2383" t="str" cm="1">
        <f t="array" ref="G2383">IF(E2383=Options!$A$3,INDEX(Klasse!$D$2:$D$42,MATCH(1,(A2383=Klasse!$A$2:$A$42) * (Species!B2383=Klasse!$B$2:$B$42),0)),IF(E2383=Options!$A$4,INDEX(Verband!$F$2:$F$179,MATCH(1,(A2383=Verband!$A$2:$A$179) * (Species!B2383=Verband!$B$2:$B$179) * (Species!C2383=Verband!$C$2:$C$179),0)),IF(E2383=Options!$A$5,INDEX(Assoziation!$G$2:$G$96,MATCH(1,(A2383=Assoziation!$A$2:$A$96) * (Species!B2383=Assoziation!$B$2:$B$96) * (Species!C2383=Assoziation!$C$2:$C$96) * (Species!D2383=Assoziation!$D$2:$D$96),0)),"")))</f>
        <v>Hochstaudenflur des Gebirges</v>
      </c>
      <c r="H2383" s="10" t="s">
        <v>2152</v>
      </c>
      <c r="I2383" s="10">
        <v>0</v>
      </c>
      <c r="J2383" s="10">
        <v>0</v>
      </c>
      <c r="K2383" s="10">
        <v>0</v>
      </c>
      <c r="L2383" t="str">
        <f t="shared" si="199"/>
        <v xml:space="preserve">Valeriana </v>
      </c>
      <c r="M2383" t="str">
        <f t="shared" si="200"/>
        <v xml:space="preserve"> versifolia</v>
      </c>
      <c r="N2383" t="str">
        <f t="shared" si="201"/>
        <v/>
      </c>
      <c r="O2383" t="str">
        <f t="shared" si="203"/>
        <v>Species</v>
      </c>
      <c r="P2383" t="str">
        <f t="shared" si="202"/>
        <v>Brügger</v>
      </c>
      <c r="Q2383" t="str">
        <f>LOOKUP(A2383,Formation!$A$2:$A$10,Formation!$B$2:$B$10)</f>
        <v>Krautsäume, Hochstaudenfluren und Gebüsche</v>
      </c>
      <c r="R2383" t="str" cm="1">
        <f t="array" ref="R2383">INDEX(Klasse!$D$2:$D$42,MATCH(1,(A2383=Klasse!$A$2:$A$42) * (Species!B2383=Klasse!$B$2:$B$42),0))</f>
        <v>Hochstauden- und Schlagfluren</v>
      </c>
    </row>
    <row r="2384" spans="1:18" x14ac:dyDescent="0.3">
      <c r="A2384" s="10">
        <v>5</v>
      </c>
      <c r="B2384" s="10">
        <v>2</v>
      </c>
      <c r="C2384" s="10">
        <v>4</v>
      </c>
      <c r="E2384" t="str">
        <f>IF(C2384="",Options!$A$3,IF(D2384="",Options!$A$4,Options!$A$5))</f>
        <v>Verband</v>
      </c>
      <c r="F2384" t="str" cm="1">
        <f t="array" ref="F2384">IF(E2384=Options!$A$3,"",IF(E2384=Options!$A$4,INDEX(Verband!$E$2:$E$179,MATCH(1,(A2384=Verband!$A$2:$A$179) * (Species!B2384=Verband!$B$2:$B$179) * (Species!C2384=Verband!$C$2:$C$179),0)),IF(E2384=Options!$A$5,INDEX(Assoziation!$F$2:$F$96,MATCH(1,(A2384=Assoziation!$A$2:$A$96) * (Species!B2384=Assoziation!$B$2:$B$96) * (Species!C2384=Assoziation!$C$2:$C$96) * (Species!D2384=Assoziation!$D$2:$D$96),0)),"")))</f>
        <v>Adenostylion</v>
      </c>
      <c r="G2384" t="str" cm="1">
        <f t="array" ref="G2384">IF(E2384=Options!$A$3,INDEX(Klasse!$D$2:$D$42,MATCH(1,(A2384=Klasse!$A$2:$A$42) * (Species!B2384=Klasse!$B$2:$B$42),0)),IF(E2384=Options!$A$4,INDEX(Verband!$F$2:$F$179,MATCH(1,(A2384=Verband!$A$2:$A$179) * (Species!B2384=Verband!$B$2:$B$179) * (Species!C2384=Verband!$C$2:$C$179),0)),IF(E2384=Options!$A$5,INDEX(Assoziation!$G$2:$G$96,MATCH(1,(A2384=Assoziation!$A$2:$A$96) * (Species!B2384=Assoziation!$B$2:$B$96) * (Species!C2384=Assoziation!$C$2:$C$96) * (Species!D2384=Assoziation!$D$2:$D$96),0)),"")))</f>
        <v>Hochstaudenflur des Gebirges</v>
      </c>
      <c r="H2384" s="10" t="s">
        <v>925</v>
      </c>
      <c r="I2384" s="12">
        <v>0</v>
      </c>
      <c r="J2384" s="10">
        <v>0</v>
      </c>
      <c r="K2384" s="10">
        <v>0</v>
      </c>
      <c r="L2384" t="str">
        <f t="shared" si="199"/>
        <v xml:space="preserve">Viola </v>
      </c>
      <c r="M2384" t="str">
        <f t="shared" si="200"/>
        <v xml:space="preserve"> biflora</v>
      </c>
      <c r="N2384" t="str">
        <f t="shared" si="201"/>
        <v/>
      </c>
      <c r="O2384" t="str">
        <f t="shared" si="203"/>
        <v>Species</v>
      </c>
      <c r="P2384" t="str">
        <f t="shared" si="202"/>
        <v>L.</v>
      </c>
      <c r="Q2384" t="str">
        <f>LOOKUP(A2384,Formation!$A$2:$A$10,Formation!$B$2:$B$10)</f>
        <v>Krautsäume, Hochstaudenfluren und Gebüsche</v>
      </c>
      <c r="R2384" t="str" cm="1">
        <f t="array" ref="R2384">INDEX(Klasse!$D$2:$D$42,MATCH(1,(A2384=Klasse!$A$2:$A$42) * (Species!B2384=Klasse!$B$2:$B$42),0))</f>
        <v>Hochstauden- und Schlagfluren</v>
      </c>
    </row>
    <row r="2385" spans="1:18" x14ac:dyDescent="0.3">
      <c r="A2385" s="10">
        <v>5</v>
      </c>
      <c r="B2385" s="10">
        <v>2</v>
      </c>
      <c r="C2385" s="10">
        <v>5</v>
      </c>
      <c r="E2385" t="str">
        <f>IF(C2385="",Options!$A$3,IF(D2385="",Options!$A$4,Options!$A$5))</f>
        <v>Verband</v>
      </c>
      <c r="F2385" cm="1">
        <f t="array" ref="F2385">IF(E2385=Options!$A$3,"",IF(E2385=Options!$A$4,INDEX(Verband!$E$2:$E$179,MATCH(1,(A2385=Verband!$A$2:$A$179) * (Species!B2385=Verband!$B$2:$B$179) * (Species!C2385=Verband!$C$2:$C$179),0)),IF(E2385=Options!$A$5,INDEX(Assoziation!$F$2:$F$96,MATCH(1,(A2385=Assoziation!$A$2:$A$96) * (Species!B2385=Assoziation!$B$2:$B$96) * (Species!C2385=Assoziation!$C$2:$C$96) * (Species!D2385=Assoziation!$D$2:$D$96),0)),"")))</f>
        <v>0</v>
      </c>
      <c r="G2385" t="str" cm="1">
        <f t="array" ref="G2385">IF(E2385=Options!$A$3,INDEX(Klasse!$D$2:$D$42,MATCH(1,(A2385=Klasse!$A$2:$A$42) * (Species!B2385=Klasse!$B$2:$B$42),0)),IF(E2385=Options!$A$4,INDEX(Verband!$F$2:$F$179,MATCH(1,(A2385=Verband!$A$2:$A$179) * (Species!B2385=Verband!$B$2:$B$179) * (Species!C2385=Verband!$C$2:$C$179),0)),IF(E2385=Options!$A$5,INDEX(Assoziation!$G$2:$G$96,MATCH(1,(A2385=Assoziation!$A$2:$A$96) * (Species!B2385=Assoziation!$B$2:$B$96) * (Species!C2385=Assoziation!$C$2:$C$96) * (Species!D2385=Assoziation!$D$2:$D$96),0)),"")))</f>
        <v>Adlerfarnflur</v>
      </c>
      <c r="H2385" s="10" t="s">
        <v>528</v>
      </c>
      <c r="I2385" s="10">
        <v>0</v>
      </c>
      <c r="J2385" s="10">
        <v>0</v>
      </c>
      <c r="K2385" s="10">
        <v>0</v>
      </c>
      <c r="L2385" t="str">
        <f t="shared" si="199"/>
        <v xml:space="preserve">Molinia </v>
      </c>
      <c r="M2385" t="str">
        <f t="shared" si="200"/>
        <v xml:space="preserve"> arundinacea</v>
      </c>
      <c r="N2385" t="str">
        <f t="shared" si="201"/>
        <v/>
      </c>
      <c r="O2385" t="str">
        <f t="shared" si="203"/>
        <v>Species</v>
      </c>
      <c r="P2385" t="str">
        <f t="shared" si="202"/>
        <v>Schrank</v>
      </c>
      <c r="Q2385" t="str">
        <f>LOOKUP(A2385,Formation!$A$2:$A$10,Formation!$B$2:$B$10)</f>
        <v>Krautsäume, Hochstaudenfluren und Gebüsche</v>
      </c>
      <c r="R2385" t="str" cm="1">
        <f t="array" ref="R2385">INDEX(Klasse!$D$2:$D$42,MATCH(1,(A2385=Klasse!$A$2:$A$42) * (Species!B2385=Klasse!$B$2:$B$42),0))</f>
        <v>Hochstauden- und Schlagfluren</v>
      </c>
    </row>
    <row r="2386" spans="1:18" x14ac:dyDescent="0.3">
      <c r="A2386" s="10">
        <v>5</v>
      </c>
      <c r="B2386" s="10">
        <v>2</v>
      </c>
      <c r="C2386" s="10">
        <v>5</v>
      </c>
      <c r="E2386" t="str">
        <f>IF(C2386="",Options!$A$3,IF(D2386="",Options!$A$4,Options!$A$5))</f>
        <v>Verband</v>
      </c>
      <c r="F2386" cm="1">
        <f t="array" ref="F2386">IF(E2386=Options!$A$3,"",IF(E2386=Options!$A$4,INDEX(Verband!$E$2:$E$179,MATCH(1,(A2386=Verband!$A$2:$A$179) * (Species!B2386=Verband!$B$2:$B$179) * (Species!C2386=Verband!$C$2:$C$179),0)),IF(E2386=Options!$A$5,INDEX(Assoziation!$F$2:$F$96,MATCH(1,(A2386=Assoziation!$A$2:$A$96) * (Species!B2386=Assoziation!$B$2:$B$96) * (Species!C2386=Assoziation!$C$2:$C$96) * (Species!D2386=Assoziation!$D$2:$D$96),0)),"")))</f>
        <v>0</v>
      </c>
      <c r="G2386" t="str" cm="1">
        <f t="array" ref="G2386">IF(E2386=Options!$A$3,INDEX(Klasse!$D$2:$D$42,MATCH(1,(A2386=Klasse!$A$2:$A$42) * (Species!B2386=Klasse!$B$2:$B$42),0)),IF(E2386=Options!$A$4,INDEX(Verband!$F$2:$F$179,MATCH(1,(A2386=Verband!$A$2:$A$179) * (Species!B2386=Verband!$B$2:$B$179) * (Species!C2386=Verband!$C$2:$C$179),0)),IF(E2386=Options!$A$5,INDEX(Assoziation!$G$2:$G$96,MATCH(1,(A2386=Assoziation!$A$2:$A$96) * (Species!B2386=Assoziation!$B$2:$B$96) * (Species!C2386=Assoziation!$C$2:$C$96) * (Species!D2386=Assoziation!$D$2:$D$96),0)),"")))</f>
        <v>Adlerfarnflur</v>
      </c>
      <c r="H2386" s="10" t="s">
        <v>2086</v>
      </c>
      <c r="I2386" s="10">
        <v>0</v>
      </c>
      <c r="J2386" s="10">
        <v>1</v>
      </c>
      <c r="K2386" s="10">
        <v>0</v>
      </c>
      <c r="L2386" t="str">
        <f t="shared" si="199"/>
        <v xml:space="preserve">Pteridium </v>
      </c>
      <c r="M2386" t="str">
        <f t="shared" si="200"/>
        <v xml:space="preserve"> aquilinum</v>
      </c>
      <c r="N2386" t="str">
        <f t="shared" si="201"/>
        <v/>
      </c>
      <c r="O2386" t="str">
        <f t="shared" si="203"/>
        <v>Species</v>
      </c>
      <c r="P2386" t="str">
        <f t="shared" si="202"/>
        <v>(L.) Kuhn</v>
      </c>
      <c r="Q2386" t="str">
        <f>LOOKUP(A2386,Formation!$A$2:$A$10,Formation!$B$2:$B$10)</f>
        <v>Krautsäume, Hochstaudenfluren und Gebüsche</v>
      </c>
      <c r="R2386" t="str" cm="1">
        <f t="array" ref="R2386">INDEX(Klasse!$D$2:$D$42,MATCH(1,(A2386=Klasse!$A$2:$A$42) * (Species!B2386=Klasse!$B$2:$B$42),0))</f>
        <v>Hochstauden- und Schlagfluren</v>
      </c>
    </row>
    <row r="2387" spans="1:18" x14ac:dyDescent="0.3">
      <c r="A2387" s="10">
        <v>5</v>
      </c>
      <c r="B2387" s="10">
        <v>2</v>
      </c>
      <c r="C2387" s="10">
        <v>5</v>
      </c>
      <c r="E2387" t="str">
        <f>IF(C2387="",Options!$A$3,IF(D2387="",Options!$A$4,Options!$A$5))</f>
        <v>Verband</v>
      </c>
      <c r="F2387" cm="1">
        <f t="array" ref="F2387">IF(E2387=Options!$A$3,"",IF(E2387=Options!$A$4,INDEX(Verband!$E$2:$E$179,MATCH(1,(A2387=Verband!$A$2:$A$179) * (Species!B2387=Verband!$B$2:$B$179) * (Species!C2387=Verband!$C$2:$C$179),0)),IF(E2387=Options!$A$5,INDEX(Assoziation!$F$2:$F$96,MATCH(1,(A2387=Assoziation!$A$2:$A$96) * (Species!B2387=Assoziation!$B$2:$B$96) * (Species!C2387=Assoziation!$C$2:$C$96) * (Species!D2387=Assoziation!$D$2:$D$96),0)),"")))</f>
        <v>0</v>
      </c>
      <c r="G2387" t="str" cm="1">
        <f t="array" ref="G2387">IF(E2387=Options!$A$3,INDEX(Klasse!$D$2:$D$42,MATCH(1,(A2387=Klasse!$A$2:$A$42) * (Species!B2387=Klasse!$B$2:$B$42),0)),IF(E2387=Options!$A$4,INDEX(Verband!$F$2:$F$179,MATCH(1,(A2387=Verband!$A$2:$A$179) * (Species!B2387=Verband!$B$2:$B$179) * (Species!C2387=Verband!$C$2:$C$179),0)),IF(E2387=Options!$A$5,INDEX(Assoziation!$G$2:$G$96,MATCH(1,(A2387=Assoziation!$A$2:$A$96) * (Species!B2387=Assoziation!$B$2:$B$96) * (Species!C2387=Assoziation!$C$2:$C$96) * (Species!D2387=Assoziation!$D$2:$D$96),0)),"")))</f>
        <v>Adlerfarnflur</v>
      </c>
      <c r="H2387" s="10" t="s">
        <v>2154</v>
      </c>
      <c r="I2387" s="10">
        <v>0</v>
      </c>
      <c r="J2387" s="10">
        <v>0</v>
      </c>
      <c r="K2387" s="10">
        <v>0</v>
      </c>
      <c r="L2387" t="str">
        <f t="shared" si="199"/>
        <v xml:space="preserve">Teucrium </v>
      </c>
      <c r="M2387" t="str">
        <f t="shared" si="200"/>
        <v xml:space="preserve"> scorodonia</v>
      </c>
      <c r="N2387" t="str">
        <f t="shared" si="201"/>
        <v/>
      </c>
      <c r="O2387" t="str">
        <f t="shared" si="203"/>
        <v>Species</v>
      </c>
      <c r="P2387" t="str">
        <f t="shared" si="202"/>
        <v>L.</v>
      </c>
      <c r="Q2387" t="str">
        <f>LOOKUP(A2387,Formation!$A$2:$A$10,Formation!$B$2:$B$10)</f>
        <v>Krautsäume, Hochstaudenfluren und Gebüsche</v>
      </c>
      <c r="R2387" t="str" cm="1">
        <f t="array" ref="R2387">INDEX(Klasse!$D$2:$D$42,MATCH(1,(A2387=Klasse!$A$2:$A$42) * (Species!B2387=Klasse!$B$2:$B$42),0))</f>
        <v>Hochstauden- und Schlagfluren</v>
      </c>
    </row>
    <row r="2388" spans="1:18" x14ac:dyDescent="0.3">
      <c r="A2388" s="10">
        <v>5</v>
      </c>
      <c r="B2388" s="10">
        <v>3</v>
      </c>
      <c r="E2388" t="str">
        <f>IF(C2388="",Options!$A$3,IF(D2388="",Options!$A$4,Options!$A$5))</f>
        <v>Klasse</v>
      </c>
      <c r="F2388" t="str" cm="1">
        <f t="array" ref="F2388">IF(E2388=Options!$A$3,"",IF(E2388=Options!$A$4,INDEX(Verband!$E$2:$E$179,MATCH(1,(A2388=Verband!$A$2:$A$179) * (Species!B2388=Verband!$B$2:$B$179) * (Species!C2388=Verband!$C$2:$C$179),0)),IF(E2388=Options!$A$5,INDEX(Assoziation!$F$2:$F$96,MATCH(1,(A2388=Assoziation!$A$2:$A$96) * (Species!B2388=Assoziation!$B$2:$B$96) * (Species!C2388=Assoziation!$C$2:$C$96) * (Species!D2388=Assoziation!$D$2:$D$96),0)),"")))</f>
        <v/>
      </c>
      <c r="G2388" t="str" cm="1">
        <f t="array" ref="G2388">IF(E2388=Options!$A$3,INDEX(Klasse!$D$2:$D$42,MATCH(1,(A2388=Klasse!$A$2:$A$42) * (Species!B2388=Klasse!$B$2:$B$42),0)),IF(E2388=Options!$A$4,INDEX(Verband!$F$2:$F$179,MATCH(1,(A2388=Verband!$A$2:$A$179) * (Species!B2388=Verband!$B$2:$B$179) * (Species!C2388=Verband!$C$2:$C$179),0)),IF(E2388=Options!$A$5,INDEX(Assoziation!$G$2:$G$96,MATCH(1,(A2388=Assoziation!$A$2:$A$96) * (Species!B2388=Assoziation!$B$2:$B$96) * (Species!C2388=Assoziation!$C$2:$C$96) * (Species!D2388=Assoziation!$D$2:$D$96),0)),"")))</f>
        <v>Gebüsche</v>
      </c>
      <c r="H2388" s="10" t="s">
        <v>2156</v>
      </c>
      <c r="I2388" s="10">
        <v>0</v>
      </c>
      <c r="J2388" s="10">
        <v>0</v>
      </c>
      <c r="K2388" s="10">
        <v>0</v>
      </c>
      <c r="L2388" t="str">
        <f t="shared" si="199"/>
        <v>Betula</v>
      </c>
      <c r="M2388" t="str">
        <f t="shared" si="200"/>
        <v/>
      </c>
      <c r="N2388" t="str">
        <f t="shared" si="201"/>
        <v/>
      </c>
      <c r="O2388" t="str">
        <f t="shared" si="203"/>
        <v>Genus</v>
      </c>
      <c r="P2388" t="str">
        <f t="shared" si="202"/>
        <v/>
      </c>
      <c r="Q2388" t="str">
        <f>LOOKUP(A2388,Formation!$A$2:$A$10,Formation!$B$2:$B$10)</f>
        <v>Krautsäume, Hochstaudenfluren und Gebüsche</v>
      </c>
      <c r="R2388" t="str" cm="1">
        <f t="array" ref="R2388">INDEX(Klasse!$D$2:$D$42,MATCH(1,(A2388=Klasse!$A$2:$A$42) * (Species!B2388=Klasse!$B$2:$B$42),0))</f>
        <v>Gebüsche</v>
      </c>
    </row>
    <row r="2389" spans="1:18" x14ac:dyDescent="0.3">
      <c r="A2389" s="10">
        <v>5</v>
      </c>
      <c r="B2389" s="10">
        <v>3</v>
      </c>
      <c r="E2389" t="str">
        <f>IF(C2389="",Options!$A$3,IF(D2389="",Options!$A$4,Options!$A$5))</f>
        <v>Klasse</v>
      </c>
      <c r="F2389" t="str" cm="1">
        <f t="array" ref="F2389">IF(E2389=Options!$A$3,"",IF(E2389=Options!$A$4,INDEX(Verband!$E$2:$E$179,MATCH(1,(A2389=Verband!$A$2:$A$179) * (Species!B2389=Verband!$B$2:$B$179) * (Species!C2389=Verband!$C$2:$C$179),0)),IF(E2389=Options!$A$5,INDEX(Assoziation!$F$2:$F$96,MATCH(1,(A2389=Assoziation!$A$2:$A$96) * (Species!B2389=Assoziation!$B$2:$B$96) * (Species!C2389=Assoziation!$C$2:$C$96) * (Species!D2389=Assoziation!$D$2:$D$96),0)),"")))</f>
        <v/>
      </c>
      <c r="G2389" t="str" cm="1">
        <f t="array" ref="G2389">IF(E2389=Options!$A$3,INDEX(Klasse!$D$2:$D$42,MATCH(1,(A2389=Klasse!$A$2:$A$42) * (Species!B2389=Klasse!$B$2:$B$42),0)),IF(E2389=Options!$A$4,INDEX(Verband!$F$2:$F$179,MATCH(1,(A2389=Verband!$A$2:$A$179) * (Species!B2389=Verband!$B$2:$B$179) * (Species!C2389=Verband!$C$2:$C$179),0)),IF(E2389=Options!$A$5,INDEX(Assoziation!$G$2:$G$96,MATCH(1,(A2389=Assoziation!$A$2:$A$96) * (Species!B2389=Assoziation!$B$2:$B$96) * (Species!C2389=Assoziation!$C$2:$C$96) * (Species!D2389=Assoziation!$D$2:$D$96),0)),"")))</f>
        <v>Gebüsche</v>
      </c>
      <c r="H2389" s="10" t="s">
        <v>815</v>
      </c>
      <c r="I2389" s="10">
        <v>0</v>
      </c>
      <c r="J2389" s="10">
        <v>0</v>
      </c>
      <c r="K2389" s="10">
        <v>0</v>
      </c>
      <c r="L2389" t="str">
        <f t="shared" si="199"/>
        <v xml:space="preserve">Buddleja </v>
      </c>
      <c r="M2389" t="str">
        <f t="shared" si="200"/>
        <v xml:space="preserve"> davidii</v>
      </c>
      <c r="N2389" t="str">
        <f t="shared" si="201"/>
        <v/>
      </c>
      <c r="O2389" t="str">
        <f t="shared" si="203"/>
        <v>Species</v>
      </c>
      <c r="P2389" t="str">
        <f t="shared" si="202"/>
        <v>Franch.</v>
      </c>
      <c r="Q2389" t="str">
        <f>LOOKUP(A2389,Formation!$A$2:$A$10,Formation!$B$2:$B$10)</f>
        <v>Krautsäume, Hochstaudenfluren und Gebüsche</v>
      </c>
      <c r="R2389" t="str" cm="1">
        <f t="array" ref="R2389">INDEX(Klasse!$D$2:$D$42,MATCH(1,(A2389=Klasse!$A$2:$A$42) * (Species!B2389=Klasse!$B$2:$B$42),0))</f>
        <v>Gebüsche</v>
      </c>
    </row>
    <row r="2390" spans="1:18" x14ac:dyDescent="0.3">
      <c r="A2390" s="10">
        <v>5</v>
      </c>
      <c r="B2390" s="10">
        <v>3</v>
      </c>
      <c r="E2390" t="str">
        <f>IF(C2390="",Options!$A$3,IF(D2390="",Options!$A$4,Options!$A$5))</f>
        <v>Klasse</v>
      </c>
      <c r="F2390" t="str" cm="1">
        <f t="array" ref="F2390">IF(E2390=Options!$A$3,"",IF(E2390=Options!$A$4,INDEX(Verband!$E$2:$E$179,MATCH(1,(A2390=Verband!$A$2:$A$179) * (Species!B2390=Verband!$B$2:$B$179) * (Species!C2390=Verband!$C$2:$C$179),0)),IF(E2390=Options!$A$5,INDEX(Assoziation!$F$2:$F$96,MATCH(1,(A2390=Assoziation!$A$2:$A$96) * (Species!B2390=Assoziation!$B$2:$B$96) * (Species!C2390=Assoziation!$C$2:$C$96) * (Species!D2390=Assoziation!$D$2:$D$96),0)),"")))</f>
        <v/>
      </c>
      <c r="G2390" t="str" cm="1">
        <f t="array" ref="G2390">IF(E2390=Options!$A$3,INDEX(Klasse!$D$2:$D$42,MATCH(1,(A2390=Klasse!$A$2:$A$42) * (Species!B2390=Klasse!$B$2:$B$42),0)),IF(E2390=Options!$A$4,INDEX(Verband!$F$2:$F$179,MATCH(1,(A2390=Verband!$A$2:$A$179) * (Species!B2390=Verband!$B$2:$B$179) * (Species!C2390=Verband!$C$2:$C$179),0)),IF(E2390=Options!$A$5,INDEX(Assoziation!$G$2:$G$96,MATCH(1,(A2390=Assoziation!$A$2:$A$96) * (Species!B2390=Assoziation!$B$2:$B$96) * (Species!C2390=Assoziation!$C$2:$C$96) * (Species!D2390=Assoziation!$D$2:$D$96),0)),"")))</f>
        <v>Gebüsche</v>
      </c>
      <c r="H2390" s="10" t="s">
        <v>2157</v>
      </c>
      <c r="I2390" s="10">
        <v>0</v>
      </c>
      <c r="J2390" s="10">
        <v>0</v>
      </c>
      <c r="K2390" s="10">
        <v>0</v>
      </c>
      <c r="L2390" t="str">
        <f t="shared" si="199"/>
        <v xml:space="preserve">Clematis </v>
      </c>
      <c r="M2390" t="str">
        <f t="shared" si="200"/>
        <v xml:space="preserve"> vitalba</v>
      </c>
      <c r="N2390" t="str">
        <f t="shared" si="201"/>
        <v/>
      </c>
      <c r="O2390" t="str">
        <f t="shared" si="203"/>
        <v>Species</v>
      </c>
      <c r="P2390" t="str">
        <f t="shared" si="202"/>
        <v>L.</v>
      </c>
      <c r="Q2390" t="str">
        <f>LOOKUP(A2390,Formation!$A$2:$A$10,Formation!$B$2:$B$10)</f>
        <v>Krautsäume, Hochstaudenfluren und Gebüsche</v>
      </c>
      <c r="R2390" t="str" cm="1">
        <f t="array" ref="R2390">INDEX(Klasse!$D$2:$D$42,MATCH(1,(A2390=Klasse!$A$2:$A$42) * (Species!B2390=Klasse!$B$2:$B$42),0))</f>
        <v>Gebüsche</v>
      </c>
    </row>
    <row r="2391" spans="1:18" x14ac:dyDescent="0.3">
      <c r="A2391" s="10">
        <v>5</v>
      </c>
      <c r="B2391" s="10">
        <v>3</v>
      </c>
      <c r="E2391" t="str">
        <f>IF(C2391="",Options!$A$3,IF(D2391="",Options!$A$4,Options!$A$5))</f>
        <v>Klasse</v>
      </c>
      <c r="F2391" t="str" cm="1">
        <f t="array" ref="F2391">IF(E2391=Options!$A$3,"",IF(E2391=Options!$A$4,INDEX(Verband!$E$2:$E$179,MATCH(1,(A2391=Verband!$A$2:$A$179) * (Species!B2391=Verband!$B$2:$B$179) * (Species!C2391=Verband!$C$2:$C$179),0)),IF(E2391=Options!$A$5,INDEX(Assoziation!$F$2:$F$96,MATCH(1,(A2391=Assoziation!$A$2:$A$96) * (Species!B2391=Assoziation!$B$2:$B$96) * (Species!C2391=Assoziation!$C$2:$C$96) * (Species!D2391=Assoziation!$D$2:$D$96),0)),"")))</f>
        <v/>
      </c>
      <c r="G2391" t="str" cm="1">
        <f t="array" ref="G2391">IF(E2391=Options!$A$3,INDEX(Klasse!$D$2:$D$42,MATCH(1,(A2391=Klasse!$A$2:$A$42) * (Species!B2391=Klasse!$B$2:$B$42),0)),IF(E2391=Options!$A$4,INDEX(Verband!$F$2:$F$179,MATCH(1,(A2391=Verband!$A$2:$A$179) * (Species!B2391=Verband!$B$2:$B$179) * (Species!C2391=Verband!$C$2:$C$179),0)),IF(E2391=Options!$A$5,INDEX(Assoziation!$G$2:$G$96,MATCH(1,(A2391=Assoziation!$A$2:$A$96) * (Species!B2391=Assoziation!$B$2:$B$96) * (Species!C2391=Assoziation!$C$2:$C$96) * (Species!D2391=Assoziation!$D$2:$D$96),0)),"")))</f>
        <v>Gebüsche</v>
      </c>
      <c r="H2391" s="10" t="s">
        <v>2158</v>
      </c>
      <c r="I2391" s="10">
        <v>0</v>
      </c>
      <c r="J2391" s="10">
        <v>0</v>
      </c>
      <c r="K2391" s="10">
        <v>0</v>
      </c>
      <c r="L2391" t="str">
        <f t="shared" si="199"/>
        <v xml:space="preserve">Cornus </v>
      </c>
      <c r="M2391" t="str">
        <f t="shared" si="200"/>
        <v xml:space="preserve"> sanguinea</v>
      </c>
      <c r="N2391" t="str">
        <f t="shared" si="201"/>
        <v/>
      </c>
      <c r="O2391" t="str">
        <f t="shared" si="203"/>
        <v>Species</v>
      </c>
      <c r="P2391" t="str">
        <f t="shared" si="202"/>
        <v>L.</v>
      </c>
      <c r="Q2391" t="str">
        <f>LOOKUP(A2391,Formation!$A$2:$A$10,Formation!$B$2:$B$10)</f>
        <v>Krautsäume, Hochstaudenfluren und Gebüsche</v>
      </c>
      <c r="R2391" t="str" cm="1">
        <f t="array" ref="R2391">INDEX(Klasse!$D$2:$D$42,MATCH(1,(A2391=Klasse!$A$2:$A$42) * (Species!B2391=Klasse!$B$2:$B$42),0))</f>
        <v>Gebüsche</v>
      </c>
    </row>
    <row r="2392" spans="1:18" x14ac:dyDescent="0.3">
      <c r="A2392" s="10">
        <v>5</v>
      </c>
      <c r="B2392" s="10">
        <v>3</v>
      </c>
      <c r="E2392" t="str">
        <f>IF(C2392="",Options!$A$3,IF(D2392="",Options!$A$4,Options!$A$5))</f>
        <v>Klasse</v>
      </c>
      <c r="F2392" t="str" cm="1">
        <f t="array" ref="F2392">IF(E2392=Options!$A$3,"",IF(E2392=Options!$A$4,INDEX(Verband!$E$2:$E$179,MATCH(1,(A2392=Verband!$A$2:$A$179) * (Species!B2392=Verband!$B$2:$B$179) * (Species!C2392=Verband!$C$2:$C$179),0)),IF(E2392=Options!$A$5,INDEX(Assoziation!$F$2:$F$96,MATCH(1,(A2392=Assoziation!$A$2:$A$96) * (Species!B2392=Assoziation!$B$2:$B$96) * (Species!C2392=Assoziation!$C$2:$C$96) * (Species!D2392=Assoziation!$D$2:$D$96),0)),"")))</f>
        <v/>
      </c>
      <c r="G2392" t="str" cm="1">
        <f t="array" ref="G2392">IF(E2392=Options!$A$3,INDEX(Klasse!$D$2:$D$42,MATCH(1,(A2392=Klasse!$A$2:$A$42) * (Species!B2392=Klasse!$B$2:$B$42),0)),IF(E2392=Options!$A$4,INDEX(Verband!$F$2:$F$179,MATCH(1,(A2392=Verband!$A$2:$A$179) * (Species!B2392=Verband!$B$2:$B$179) * (Species!C2392=Verband!$C$2:$C$179),0)),IF(E2392=Options!$A$5,INDEX(Assoziation!$G$2:$G$96,MATCH(1,(A2392=Assoziation!$A$2:$A$96) * (Species!B2392=Assoziation!$B$2:$B$96) * (Species!C2392=Assoziation!$C$2:$C$96) * (Species!D2392=Assoziation!$D$2:$D$96),0)),"")))</f>
        <v>Gebüsche</v>
      </c>
      <c r="H2392" s="10" t="s">
        <v>2159</v>
      </c>
      <c r="I2392" s="10">
        <v>0</v>
      </c>
      <c r="J2392" s="10">
        <v>0</v>
      </c>
      <c r="K2392" s="10">
        <v>0</v>
      </c>
      <c r="L2392" t="str">
        <f t="shared" si="199"/>
        <v xml:space="preserve">Corylus </v>
      </c>
      <c r="M2392" t="str">
        <f t="shared" si="200"/>
        <v xml:space="preserve"> avellana</v>
      </c>
      <c r="N2392" t="str">
        <f t="shared" si="201"/>
        <v/>
      </c>
      <c r="O2392" t="str">
        <f t="shared" si="203"/>
        <v>Species</v>
      </c>
      <c r="P2392" t="str">
        <f t="shared" si="202"/>
        <v>L.</v>
      </c>
      <c r="Q2392" t="str">
        <f>LOOKUP(A2392,Formation!$A$2:$A$10,Formation!$B$2:$B$10)</f>
        <v>Krautsäume, Hochstaudenfluren und Gebüsche</v>
      </c>
      <c r="R2392" t="str" cm="1">
        <f t="array" ref="R2392">INDEX(Klasse!$D$2:$D$42,MATCH(1,(A2392=Klasse!$A$2:$A$42) * (Species!B2392=Klasse!$B$2:$B$42),0))</f>
        <v>Gebüsche</v>
      </c>
    </row>
    <row r="2393" spans="1:18" x14ac:dyDescent="0.3">
      <c r="A2393" s="10">
        <v>5</v>
      </c>
      <c r="B2393" s="10">
        <v>3</v>
      </c>
      <c r="E2393" t="str">
        <f>IF(C2393="",Options!$A$3,IF(D2393="",Options!$A$4,Options!$A$5))</f>
        <v>Klasse</v>
      </c>
      <c r="F2393" t="str" cm="1">
        <f t="array" ref="F2393">IF(E2393=Options!$A$3,"",IF(E2393=Options!$A$4,INDEX(Verband!$E$2:$E$179,MATCH(1,(A2393=Verband!$A$2:$A$179) * (Species!B2393=Verband!$B$2:$B$179) * (Species!C2393=Verband!$C$2:$C$179),0)),IF(E2393=Options!$A$5,INDEX(Assoziation!$F$2:$F$96,MATCH(1,(A2393=Assoziation!$A$2:$A$96) * (Species!B2393=Assoziation!$B$2:$B$96) * (Species!C2393=Assoziation!$C$2:$C$96) * (Species!D2393=Assoziation!$D$2:$D$96),0)),"")))</f>
        <v/>
      </c>
      <c r="G2393" t="str" cm="1">
        <f t="array" ref="G2393">IF(E2393=Options!$A$3,INDEX(Klasse!$D$2:$D$42,MATCH(1,(A2393=Klasse!$A$2:$A$42) * (Species!B2393=Klasse!$B$2:$B$42),0)),IF(E2393=Options!$A$4,INDEX(Verband!$F$2:$F$179,MATCH(1,(A2393=Verband!$A$2:$A$179) * (Species!B2393=Verband!$B$2:$B$179) * (Species!C2393=Verband!$C$2:$C$179),0)),IF(E2393=Options!$A$5,INDEX(Assoziation!$G$2:$G$96,MATCH(1,(A2393=Assoziation!$A$2:$A$96) * (Species!B2393=Assoziation!$B$2:$B$96) * (Species!C2393=Assoziation!$C$2:$C$96) * (Species!D2393=Assoziation!$D$2:$D$96),0)),"")))</f>
        <v>Gebüsche</v>
      </c>
      <c r="H2393" s="10" t="s">
        <v>2160</v>
      </c>
      <c r="I2393" s="10">
        <v>0</v>
      </c>
      <c r="J2393" s="10">
        <v>0</v>
      </c>
      <c r="K2393" s="10">
        <v>0</v>
      </c>
      <c r="L2393" t="str">
        <f t="shared" si="199"/>
        <v>Cotoneaster</v>
      </c>
      <c r="M2393" t="str">
        <f t="shared" si="200"/>
        <v/>
      </c>
      <c r="N2393" t="str">
        <f t="shared" si="201"/>
        <v/>
      </c>
      <c r="O2393" t="str">
        <f t="shared" si="203"/>
        <v>Genus</v>
      </c>
      <c r="P2393" t="str">
        <f t="shared" si="202"/>
        <v/>
      </c>
      <c r="Q2393" t="str">
        <f>LOOKUP(A2393,Formation!$A$2:$A$10,Formation!$B$2:$B$10)</f>
        <v>Krautsäume, Hochstaudenfluren und Gebüsche</v>
      </c>
      <c r="R2393" t="str" cm="1">
        <f t="array" ref="R2393">INDEX(Klasse!$D$2:$D$42,MATCH(1,(A2393=Klasse!$A$2:$A$42) * (Species!B2393=Klasse!$B$2:$B$42),0))</f>
        <v>Gebüsche</v>
      </c>
    </row>
    <row r="2394" spans="1:18" x14ac:dyDescent="0.3">
      <c r="A2394" s="10">
        <v>5</v>
      </c>
      <c r="B2394" s="10">
        <v>3</v>
      </c>
      <c r="E2394" t="str">
        <f>IF(C2394="",Options!$A$3,IF(D2394="",Options!$A$4,Options!$A$5))</f>
        <v>Klasse</v>
      </c>
      <c r="F2394" t="str" cm="1">
        <f t="array" ref="F2394">IF(E2394=Options!$A$3,"",IF(E2394=Options!$A$4,INDEX(Verband!$E$2:$E$179,MATCH(1,(A2394=Verband!$A$2:$A$179) * (Species!B2394=Verband!$B$2:$B$179) * (Species!C2394=Verband!$C$2:$C$179),0)),IF(E2394=Options!$A$5,INDEX(Assoziation!$F$2:$F$96,MATCH(1,(A2394=Assoziation!$A$2:$A$96) * (Species!B2394=Assoziation!$B$2:$B$96) * (Species!C2394=Assoziation!$C$2:$C$96) * (Species!D2394=Assoziation!$D$2:$D$96),0)),"")))</f>
        <v/>
      </c>
      <c r="G2394" t="str" cm="1">
        <f t="array" ref="G2394">IF(E2394=Options!$A$3,INDEX(Klasse!$D$2:$D$42,MATCH(1,(A2394=Klasse!$A$2:$A$42) * (Species!B2394=Klasse!$B$2:$B$42),0)),IF(E2394=Options!$A$4,INDEX(Verband!$F$2:$F$179,MATCH(1,(A2394=Verband!$A$2:$A$179) * (Species!B2394=Verband!$B$2:$B$179) * (Species!C2394=Verband!$C$2:$C$179),0)),IF(E2394=Options!$A$5,INDEX(Assoziation!$G$2:$G$96,MATCH(1,(A2394=Assoziation!$A$2:$A$96) * (Species!B2394=Assoziation!$B$2:$B$96) * (Species!C2394=Assoziation!$C$2:$C$96) * (Species!D2394=Assoziation!$D$2:$D$96),0)),"")))</f>
        <v>Gebüsche</v>
      </c>
      <c r="H2394" s="10" t="s">
        <v>2161</v>
      </c>
      <c r="I2394" s="10">
        <v>0</v>
      </c>
      <c r="J2394" s="10">
        <v>0</v>
      </c>
      <c r="K2394" s="10">
        <v>0</v>
      </c>
      <c r="L2394" t="str">
        <f t="shared" si="199"/>
        <v>Crataegus</v>
      </c>
      <c r="M2394" t="str">
        <f t="shared" si="200"/>
        <v/>
      </c>
      <c r="N2394" t="str">
        <f t="shared" si="201"/>
        <v/>
      </c>
      <c r="O2394" t="str">
        <f t="shared" si="203"/>
        <v>Genus</v>
      </c>
      <c r="P2394" t="str">
        <f t="shared" si="202"/>
        <v/>
      </c>
      <c r="Q2394" t="str">
        <f>LOOKUP(A2394,Formation!$A$2:$A$10,Formation!$B$2:$B$10)</f>
        <v>Krautsäume, Hochstaudenfluren und Gebüsche</v>
      </c>
      <c r="R2394" t="str" cm="1">
        <f t="array" ref="R2394">INDEX(Klasse!$D$2:$D$42,MATCH(1,(A2394=Klasse!$A$2:$A$42) * (Species!B2394=Klasse!$B$2:$B$42),0))</f>
        <v>Gebüsche</v>
      </c>
    </row>
    <row r="2395" spans="1:18" x14ac:dyDescent="0.3">
      <c r="A2395" s="10">
        <v>5</v>
      </c>
      <c r="B2395" s="10">
        <v>3</v>
      </c>
      <c r="E2395" t="str">
        <f>IF(C2395="",Options!$A$3,IF(D2395="",Options!$A$4,Options!$A$5))</f>
        <v>Klasse</v>
      </c>
      <c r="F2395" t="str" cm="1">
        <f t="array" ref="F2395">IF(E2395=Options!$A$3,"",IF(E2395=Options!$A$4,INDEX(Verband!$E$2:$E$179,MATCH(1,(A2395=Verband!$A$2:$A$179) * (Species!B2395=Verband!$B$2:$B$179) * (Species!C2395=Verband!$C$2:$C$179),0)),IF(E2395=Options!$A$5,INDEX(Assoziation!$F$2:$F$96,MATCH(1,(A2395=Assoziation!$A$2:$A$96) * (Species!B2395=Assoziation!$B$2:$B$96) * (Species!C2395=Assoziation!$C$2:$C$96) * (Species!D2395=Assoziation!$D$2:$D$96),0)),"")))</f>
        <v/>
      </c>
      <c r="G2395" t="str" cm="1">
        <f t="array" ref="G2395">IF(E2395=Options!$A$3,INDEX(Klasse!$D$2:$D$42,MATCH(1,(A2395=Klasse!$A$2:$A$42) * (Species!B2395=Klasse!$B$2:$B$42),0)),IF(E2395=Options!$A$4,INDEX(Verband!$F$2:$F$179,MATCH(1,(A2395=Verband!$A$2:$A$179) * (Species!B2395=Verband!$B$2:$B$179) * (Species!C2395=Verband!$C$2:$C$179),0)),IF(E2395=Options!$A$5,INDEX(Assoziation!$G$2:$G$96,MATCH(1,(A2395=Assoziation!$A$2:$A$96) * (Species!B2395=Assoziation!$B$2:$B$96) * (Species!C2395=Assoziation!$C$2:$C$96) * (Species!D2395=Assoziation!$D$2:$D$96),0)),"")))</f>
        <v>Gebüsche</v>
      </c>
      <c r="H2395" s="10" t="s">
        <v>2162</v>
      </c>
      <c r="I2395" s="10">
        <v>0</v>
      </c>
      <c r="J2395" s="10">
        <v>0</v>
      </c>
      <c r="K2395" s="10">
        <v>0</v>
      </c>
      <c r="L2395" t="str">
        <f t="shared" si="199"/>
        <v>Euonymus</v>
      </c>
      <c r="M2395" t="str">
        <f t="shared" si="200"/>
        <v/>
      </c>
      <c r="N2395" t="str">
        <f t="shared" si="201"/>
        <v/>
      </c>
      <c r="O2395" t="str">
        <f t="shared" si="203"/>
        <v>Genus</v>
      </c>
      <c r="P2395" t="str">
        <f t="shared" si="202"/>
        <v/>
      </c>
      <c r="Q2395" t="str">
        <f>LOOKUP(A2395,Formation!$A$2:$A$10,Formation!$B$2:$B$10)</f>
        <v>Krautsäume, Hochstaudenfluren und Gebüsche</v>
      </c>
      <c r="R2395" t="str" cm="1">
        <f t="array" ref="R2395">INDEX(Klasse!$D$2:$D$42,MATCH(1,(A2395=Klasse!$A$2:$A$42) * (Species!B2395=Klasse!$B$2:$B$42),0))</f>
        <v>Gebüsche</v>
      </c>
    </row>
    <row r="2396" spans="1:18" x14ac:dyDescent="0.3">
      <c r="A2396" s="10">
        <v>5</v>
      </c>
      <c r="B2396" s="10">
        <v>3</v>
      </c>
      <c r="E2396" t="str">
        <f>IF(C2396="",Options!$A$3,IF(D2396="",Options!$A$4,Options!$A$5))</f>
        <v>Klasse</v>
      </c>
      <c r="F2396" t="str" cm="1">
        <f t="array" ref="F2396">IF(E2396=Options!$A$3,"",IF(E2396=Options!$A$4,INDEX(Verband!$E$2:$E$179,MATCH(1,(A2396=Verband!$A$2:$A$179) * (Species!B2396=Verband!$B$2:$B$179) * (Species!C2396=Verband!$C$2:$C$179),0)),IF(E2396=Options!$A$5,INDEX(Assoziation!$F$2:$F$96,MATCH(1,(A2396=Assoziation!$A$2:$A$96) * (Species!B2396=Assoziation!$B$2:$B$96) * (Species!C2396=Assoziation!$C$2:$C$96) * (Species!D2396=Assoziation!$D$2:$D$96),0)),"")))</f>
        <v/>
      </c>
      <c r="G2396" t="str" cm="1">
        <f t="array" ref="G2396">IF(E2396=Options!$A$3,INDEX(Klasse!$D$2:$D$42,MATCH(1,(A2396=Klasse!$A$2:$A$42) * (Species!B2396=Klasse!$B$2:$B$42),0)),IF(E2396=Options!$A$4,INDEX(Verband!$F$2:$F$179,MATCH(1,(A2396=Verband!$A$2:$A$179) * (Species!B2396=Verband!$B$2:$B$179) * (Species!C2396=Verband!$C$2:$C$179),0)),IF(E2396=Options!$A$5,INDEX(Assoziation!$G$2:$G$96,MATCH(1,(A2396=Assoziation!$A$2:$A$96) * (Species!B2396=Assoziation!$B$2:$B$96) * (Species!C2396=Assoziation!$C$2:$C$96) * (Species!D2396=Assoziation!$D$2:$D$96),0)),"")))</f>
        <v>Gebüsche</v>
      </c>
      <c r="H2396" s="10" t="s">
        <v>2163</v>
      </c>
      <c r="I2396" s="10">
        <v>0</v>
      </c>
      <c r="J2396" s="10">
        <v>0</v>
      </c>
      <c r="K2396" s="10">
        <v>0</v>
      </c>
      <c r="L2396" t="str">
        <f t="shared" si="199"/>
        <v xml:space="preserve">Ligustrum </v>
      </c>
      <c r="M2396" t="str">
        <f t="shared" si="200"/>
        <v xml:space="preserve"> vulgare</v>
      </c>
      <c r="N2396" t="str">
        <f t="shared" si="201"/>
        <v/>
      </c>
      <c r="O2396" t="str">
        <f t="shared" si="203"/>
        <v>Species</v>
      </c>
      <c r="P2396" t="str">
        <f t="shared" si="202"/>
        <v>L.</v>
      </c>
      <c r="Q2396" t="str">
        <f>LOOKUP(A2396,Formation!$A$2:$A$10,Formation!$B$2:$B$10)</f>
        <v>Krautsäume, Hochstaudenfluren und Gebüsche</v>
      </c>
      <c r="R2396" t="str" cm="1">
        <f t="array" ref="R2396">INDEX(Klasse!$D$2:$D$42,MATCH(1,(A2396=Klasse!$A$2:$A$42) * (Species!B2396=Klasse!$B$2:$B$42),0))</f>
        <v>Gebüsche</v>
      </c>
    </row>
    <row r="2397" spans="1:18" x14ac:dyDescent="0.3">
      <c r="A2397" s="10">
        <v>5</v>
      </c>
      <c r="B2397" s="10">
        <v>3</v>
      </c>
      <c r="E2397" t="str">
        <f>IF(C2397="",Options!$A$3,IF(D2397="",Options!$A$4,Options!$A$5))</f>
        <v>Klasse</v>
      </c>
      <c r="F2397" t="str" cm="1">
        <f t="array" ref="F2397">IF(E2397=Options!$A$3,"",IF(E2397=Options!$A$4,INDEX(Verband!$E$2:$E$179,MATCH(1,(A2397=Verband!$A$2:$A$179) * (Species!B2397=Verband!$B$2:$B$179) * (Species!C2397=Verband!$C$2:$C$179),0)),IF(E2397=Options!$A$5,INDEX(Assoziation!$F$2:$F$96,MATCH(1,(A2397=Assoziation!$A$2:$A$96) * (Species!B2397=Assoziation!$B$2:$B$96) * (Species!C2397=Assoziation!$C$2:$C$96) * (Species!D2397=Assoziation!$D$2:$D$96),0)),"")))</f>
        <v/>
      </c>
      <c r="G2397" t="str" cm="1">
        <f t="array" ref="G2397">IF(E2397=Options!$A$3,INDEX(Klasse!$D$2:$D$42,MATCH(1,(A2397=Klasse!$A$2:$A$42) * (Species!B2397=Klasse!$B$2:$B$42),0)),IF(E2397=Options!$A$4,INDEX(Verband!$F$2:$F$179,MATCH(1,(A2397=Verband!$A$2:$A$179) * (Species!B2397=Verband!$B$2:$B$179) * (Species!C2397=Verband!$C$2:$C$179),0)),IF(E2397=Options!$A$5,INDEX(Assoziation!$G$2:$G$96,MATCH(1,(A2397=Assoziation!$A$2:$A$96) * (Species!B2397=Assoziation!$B$2:$B$96) * (Species!C2397=Assoziation!$C$2:$C$96) * (Species!D2397=Assoziation!$D$2:$D$96),0)),"")))</f>
        <v>Gebüsche</v>
      </c>
      <c r="H2397" s="10" t="s">
        <v>2164</v>
      </c>
      <c r="I2397" s="10">
        <v>0</v>
      </c>
      <c r="J2397" s="10">
        <v>0</v>
      </c>
      <c r="K2397" s="10">
        <v>0</v>
      </c>
      <c r="L2397" t="str">
        <f t="shared" ref="L2397:L2460" si="204">IF(O2397="Genus",H2397,LEFT(H2397,FIND(" ",H2397)))</f>
        <v xml:space="preserve">Populus </v>
      </c>
      <c r="M2397" t="str">
        <f t="shared" ref="M2397:M2460" si="205">IF(O2397="Genus","",MID(H2397,FIND(" ",H2397),FIND(" ",H2397,FIND(" ",H2397)+1)-FIND(" ",H2397)))</f>
        <v xml:space="preserve"> tremula</v>
      </c>
      <c r="N2397" t="str">
        <f t="shared" ref="N2397:N2460" si="206">IF(O2397="Subspecies",MID(H2397,FIND("subsp. ",H2397)+7,LEN(H2397)-FIND("subsp. ",H2397)+7),"")</f>
        <v/>
      </c>
      <c r="O2397" t="str">
        <f t="shared" si="203"/>
        <v>Species</v>
      </c>
      <c r="P2397" t="str">
        <f t="shared" ref="P2397:P2460" si="207">IF(O2397="Species",RIGHT(H2397,LEN(H2397)-FIND(" ",H2397,FIND(" ",H2397)+1)),"")</f>
        <v>L.</v>
      </c>
      <c r="Q2397" t="str">
        <f>LOOKUP(A2397,Formation!$A$2:$A$10,Formation!$B$2:$B$10)</f>
        <v>Krautsäume, Hochstaudenfluren und Gebüsche</v>
      </c>
      <c r="R2397" t="str" cm="1">
        <f t="array" ref="R2397">INDEX(Klasse!$D$2:$D$42,MATCH(1,(A2397=Klasse!$A$2:$A$42) * (Species!B2397=Klasse!$B$2:$B$42),0))</f>
        <v>Gebüsche</v>
      </c>
    </row>
    <row r="2398" spans="1:18" x14ac:dyDescent="0.3">
      <c r="A2398" s="10">
        <v>5</v>
      </c>
      <c r="B2398" s="10">
        <v>3</v>
      </c>
      <c r="E2398" t="str">
        <f>IF(C2398="",Options!$A$3,IF(D2398="",Options!$A$4,Options!$A$5))</f>
        <v>Klasse</v>
      </c>
      <c r="F2398" t="str" cm="1">
        <f t="array" ref="F2398">IF(E2398=Options!$A$3,"",IF(E2398=Options!$A$4,INDEX(Verband!$E$2:$E$179,MATCH(1,(A2398=Verband!$A$2:$A$179) * (Species!B2398=Verband!$B$2:$B$179) * (Species!C2398=Verband!$C$2:$C$179),0)),IF(E2398=Options!$A$5,INDEX(Assoziation!$F$2:$F$96,MATCH(1,(A2398=Assoziation!$A$2:$A$96) * (Species!B2398=Assoziation!$B$2:$B$96) * (Species!C2398=Assoziation!$C$2:$C$96) * (Species!D2398=Assoziation!$D$2:$D$96),0)),"")))</f>
        <v/>
      </c>
      <c r="G2398" t="str" cm="1">
        <f t="array" ref="G2398">IF(E2398=Options!$A$3,INDEX(Klasse!$D$2:$D$42,MATCH(1,(A2398=Klasse!$A$2:$A$42) * (Species!B2398=Klasse!$B$2:$B$42),0)),IF(E2398=Options!$A$4,INDEX(Verband!$F$2:$F$179,MATCH(1,(A2398=Verband!$A$2:$A$179) * (Species!B2398=Verband!$B$2:$B$179) * (Species!C2398=Verband!$C$2:$C$179),0)),IF(E2398=Options!$A$5,INDEX(Assoziation!$G$2:$G$96,MATCH(1,(A2398=Assoziation!$A$2:$A$96) * (Species!B2398=Assoziation!$B$2:$B$96) * (Species!C2398=Assoziation!$C$2:$C$96) * (Species!D2398=Assoziation!$D$2:$D$96),0)),"")))</f>
        <v>Gebüsche</v>
      </c>
      <c r="H2398" s="10" t="s">
        <v>2165</v>
      </c>
      <c r="I2398" s="10">
        <v>0</v>
      </c>
      <c r="J2398" s="10">
        <v>0</v>
      </c>
      <c r="K2398" s="10">
        <v>0</v>
      </c>
      <c r="L2398" t="str">
        <f t="shared" si="204"/>
        <v xml:space="preserve">Prunus </v>
      </c>
      <c r="M2398" t="str">
        <f t="shared" si="205"/>
        <v xml:space="preserve"> spinosa</v>
      </c>
      <c r="N2398" t="str">
        <f t="shared" si="206"/>
        <v/>
      </c>
      <c r="O2398" t="str">
        <f t="shared" si="203"/>
        <v>Species</v>
      </c>
      <c r="P2398" t="str">
        <f t="shared" si="207"/>
        <v>L.</v>
      </c>
      <c r="Q2398" t="str">
        <f>LOOKUP(A2398,Formation!$A$2:$A$10,Formation!$B$2:$B$10)</f>
        <v>Krautsäume, Hochstaudenfluren und Gebüsche</v>
      </c>
      <c r="R2398" t="str" cm="1">
        <f t="array" ref="R2398">INDEX(Klasse!$D$2:$D$42,MATCH(1,(A2398=Klasse!$A$2:$A$42) * (Species!B2398=Klasse!$B$2:$B$42),0))</f>
        <v>Gebüsche</v>
      </c>
    </row>
    <row r="2399" spans="1:18" x14ac:dyDescent="0.3">
      <c r="A2399" s="10">
        <v>5</v>
      </c>
      <c r="B2399" s="10">
        <v>3</v>
      </c>
      <c r="E2399" t="str">
        <f>IF(C2399="",Options!$A$3,IF(D2399="",Options!$A$4,Options!$A$5))</f>
        <v>Klasse</v>
      </c>
      <c r="F2399" t="str" cm="1">
        <f t="array" ref="F2399">IF(E2399=Options!$A$3,"",IF(E2399=Options!$A$4,INDEX(Verband!$E$2:$E$179,MATCH(1,(A2399=Verband!$A$2:$A$179) * (Species!B2399=Verband!$B$2:$B$179) * (Species!C2399=Verband!$C$2:$C$179),0)),IF(E2399=Options!$A$5,INDEX(Assoziation!$F$2:$F$96,MATCH(1,(A2399=Assoziation!$A$2:$A$96) * (Species!B2399=Assoziation!$B$2:$B$96) * (Species!C2399=Assoziation!$C$2:$C$96) * (Species!D2399=Assoziation!$D$2:$D$96),0)),"")))</f>
        <v/>
      </c>
      <c r="G2399" t="str" cm="1">
        <f t="array" ref="G2399">IF(E2399=Options!$A$3,INDEX(Klasse!$D$2:$D$42,MATCH(1,(A2399=Klasse!$A$2:$A$42) * (Species!B2399=Klasse!$B$2:$B$42),0)),IF(E2399=Options!$A$4,INDEX(Verband!$F$2:$F$179,MATCH(1,(A2399=Verband!$A$2:$A$179) * (Species!B2399=Verband!$B$2:$B$179) * (Species!C2399=Verband!$C$2:$C$179),0)),IF(E2399=Options!$A$5,INDEX(Assoziation!$G$2:$G$96,MATCH(1,(A2399=Assoziation!$A$2:$A$96) * (Species!B2399=Assoziation!$B$2:$B$96) * (Species!C2399=Assoziation!$C$2:$C$96) * (Species!D2399=Assoziation!$D$2:$D$96),0)),"")))</f>
        <v>Gebüsche</v>
      </c>
      <c r="H2399" s="10" t="s">
        <v>2166</v>
      </c>
      <c r="I2399" s="10">
        <v>0</v>
      </c>
      <c r="J2399" s="10">
        <v>0</v>
      </c>
      <c r="K2399" s="10">
        <v>0</v>
      </c>
      <c r="L2399" t="str">
        <f t="shared" si="204"/>
        <v>Rhamnus</v>
      </c>
      <c r="M2399" t="str">
        <f t="shared" si="205"/>
        <v/>
      </c>
      <c r="N2399" t="str">
        <f t="shared" si="206"/>
        <v/>
      </c>
      <c r="O2399" t="str">
        <f t="shared" si="203"/>
        <v>Genus</v>
      </c>
      <c r="P2399" t="str">
        <f t="shared" si="207"/>
        <v/>
      </c>
      <c r="Q2399" t="str">
        <f>LOOKUP(A2399,Formation!$A$2:$A$10,Formation!$B$2:$B$10)</f>
        <v>Krautsäume, Hochstaudenfluren und Gebüsche</v>
      </c>
      <c r="R2399" t="str" cm="1">
        <f t="array" ref="R2399">INDEX(Klasse!$D$2:$D$42,MATCH(1,(A2399=Klasse!$A$2:$A$42) * (Species!B2399=Klasse!$B$2:$B$42),0))</f>
        <v>Gebüsche</v>
      </c>
    </row>
    <row r="2400" spans="1:18" x14ac:dyDescent="0.3">
      <c r="A2400" s="10">
        <v>5</v>
      </c>
      <c r="B2400" s="10">
        <v>3</v>
      </c>
      <c r="E2400" t="str">
        <f>IF(C2400="",Options!$A$3,IF(D2400="",Options!$A$4,Options!$A$5))</f>
        <v>Klasse</v>
      </c>
      <c r="F2400" t="str" cm="1">
        <f t="array" ref="F2400">IF(E2400=Options!$A$3,"",IF(E2400=Options!$A$4,INDEX(Verband!$E$2:$E$179,MATCH(1,(A2400=Verband!$A$2:$A$179) * (Species!B2400=Verband!$B$2:$B$179) * (Species!C2400=Verband!$C$2:$C$179),0)),IF(E2400=Options!$A$5,INDEX(Assoziation!$F$2:$F$96,MATCH(1,(A2400=Assoziation!$A$2:$A$96) * (Species!B2400=Assoziation!$B$2:$B$96) * (Species!C2400=Assoziation!$C$2:$C$96) * (Species!D2400=Assoziation!$D$2:$D$96),0)),"")))</f>
        <v/>
      </c>
      <c r="G2400" t="str" cm="1">
        <f t="array" ref="G2400">IF(E2400=Options!$A$3,INDEX(Klasse!$D$2:$D$42,MATCH(1,(A2400=Klasse!$A$2:$A$42) * (Species!B2400=Klasse!$B$2:$B$42),0)),IF(E2400=Options!$A$4,INDEX(Verband!$F$2:$F$179,MATCH(1,(A2400=Verband!$A$2:$A$179) * (Species!B2400=Verband!$B$2:$B$179) * (Species!C2400=Verband!$C$2:$C$179),0)),IF(E2400=Options!$A$5,INDEX(Assoziation!$G$2:$G$96,MATCH(1,(A2400=Assoziation!$A$2:$A$96) * (Species!B2400=Assoziation!$B$2:$B$96) * (Species!C2400=Assoziation!$C$2:$C$96) * (Species!D2400=Assoziation!$D$2:$D$96),0)),"")))</f>
        <v>Gebüsche</v>
      </c>
      <c r="H2400" s="10" t="s">
        <v>2167</v>
      </c>
      <c r="I2400" s="10">
        <v>0</v>
      </c>
      <c r="J2400" s="10">
        <v>0</v>
      </c>
      <c r="K2400" s="10">
        <v>0</v>
      </c>
      <c r="L2400" t="str">
        <f t="shared" si="204"/>
        <v>Rosa</v>
      </c>
      <c r="M2400" t="str">
        <f t="shared" si="205"/>
        <v/>
      </c>
      <c r="N2400" t="str">
        <f t="shared" si="206"/>
        <v/>
      </c>
      <c r="O2400" t="str">
        <f t="shared" si="203"/>
        <v>Genus</v>
      </c>
      <c r="P2400" t="str">
        <f t="shared" si="207"/>
        <v/>
      </c>
      <c r="Q2400" t="str">
        <f>LOOKUP(A2400,Formation!$A$2:$A$10,Formation!$B$2:$B$10)</f>
        <v>Krautsäume, Hochstaudenfluren und Gebüsche</v>
      </c>
      <c r="R2400" t="str" cm="1">
        <f t="array" ref="R2400">INDEX(Klasse!$D$2:$D$42,MATCH(1,(A2400=Klasse!$A$2:$A$42) * (Species!B2400=Klasse!$B$2:$B$42),0))</f>
        <v>Gebüsche</v>
      </c>
    </row>
    <row r="2401" spans="1:18" x14ac:dyDescent="0.3">
      <c r="A2401" s="10">
        <v>5</v>
      </c>
      <c r="B2401" s="10">
        <v>3</v>
      </c>
      <c r="E2401" t="str">
        <f>IF(C2401="",Options!$A$3,IF(D2401="",Options!$A$4,Options!$A$5))</f>
        <v>Klasse</v>
      </c>
      <c r="F2401" t="str" cm="1">
        <f t="array" ref="F2401">IF(E2401=Options!$A$3,"",IF(E2401=Options!$A$4,INDEX(Verband!$E$2:$E$179,MATCH(1,(A2401=Verband!$A$2:$A$179) * (Species!B2401=Verband!$B$2:$B$179) * (Species!C2401=Verband!$C$2:$C$179),0)),IF(E2401=Options!$A$5,INDEX(Assoziation!$F$2:$F$96,MATCH(1,(A2401=Assoziation!$A$2:$A$96) * (Species!B2401=Assoziation!$B$2:$B$96) * (Species!C2401=Assoziation!$C$2:$C$96) * (Species!D2401=Assoziation!$D$2:$D$96),0)),"")))</f>
        <v/>
      </c>
      <c r="G2401" t="str" cm="1">
        <f t="array" ref="G2401">IF(E2401=Options!$A$3,INDEX(Klasse!$D$2:$D$42,MATCH(1,(A2401=Klasse!$A$2:$A$42) * (Species!B2401=Klasse!$B$2:$B$42),0)),IF(E2401=Options!$A$4,INDEX(Verband!$F$2:$F$179,MATCH(1,(A2401=Verband!$A$2:$A$179) * (Species!B2401=Verband!$B$2:$B$179) * (Species!C2401=Verband!$C$2:$C$179),0)),IF(E2401=Options!$A$5,INDEX(Assoziation!$G$2:$G$96,MATCH(1,(A2401=Assoziation!$A$2:$A$96) * (Species!B2401=Assoziation!$B$2:$B$96) * (Species!C2401=Assoziation!$C$2:$C$96) * (Species!D2401=Assoziation!$D$2:$D$96),0)),"")))</f>
        <v>Gebüsche</v>
      </c>
      <c r="H2401" s="10" t="s">
        <v>2101</v>
      </c>
      <c r="I2401" s="10">
        <v>0</v>
      </c>
      <c r="J2401" s="10">
        <v>0</v>
      </c>
      <c r="K2401" s="10">
        <v>0</v>
      </c>
      <c r="L2401" t="str">
        <f t="shared" si="204"/>
        <v>Rubus</v>
      </c>
      <c r="M2401" t="str">
        <f t="shared" si="205"/>
        <v/>
      </c>
      <c r="N2401" t="str">
        <f t="shared" si="206"/>
        <v/>
      </c>
      <c r="O2401" t="str">
        <f t="shared" si="203"/>
        <v>Genus</v>
      </c>
      <c r="P2401" t="str">
        <f t="shared" si="207"/>
        <v/>
      </c>
      <c r="Q2401" t="str">
        <f>LOOKUP(A2401,Formation!$A$2:$A$10,Formation!$B$2:$B$10)</f>
        <v>Krautsäume, Hochstaudenfluren und Gebüsche</v>
      </c>
      <c r="R2401" t="str" cm="1">
        <f t="array" ref="R2401">INDEX(Klasse!$D$2:$D$42,MATCH(1,(A2401=Klasse!$A$2:$A$42) * (Species!B2401=Klasse!$B$2:$B$42),0))</f>
        <v>Gebüsche</v>
      </c>
    </row>
    <row r="2402" spans="1:18" x14ac:dyDescent="0.3">
      <c r="A2402" s="10">
        <v>5</v>
      </c>
      <c r="B2402" s="10">
        <v>3</v>
      </c>
      <c r="E2402" t="str">
        <f>IF(C2402="",Options!$A$3,IF(D2402="",Options!$A$4,Options!$A$5))</f>
        <v>Klasse</v>
      </c>
      <c r="F2402" t="str" cm="1">
        <f t="array" ref="F2402">IF(E2402=Options!$A$3,"",IF(E2402=Options!$A$4,INDEX(Verband!$E$2:$E$179,MATCH(1,(A2402=Verband!$A$2:$A$179) * (Species!B2402=Verband!$B$2:$B$179) * (Species!C2402=Verband!$C$2:$C$179),0)),IF(E2402=Options!$A$5,INDEX(Assoziation!$F$2:$F$96,MATCH(1,(A2402=Assoziation!$A$2:$A$96) * (Species!B2402=Assoziation!$B$2:$B$96) * (Species!C2402=Assoziation!$C$2:$C$96) * (Species!D2402=Assoziation!$D$2:$D$96),0)),"")))</f>
        <v/>
      </c>
      <c r="G2402" t="str" cm="1">
        <f t="array" ref="G2402">IF(E2402=Options!$A$3,INDEX(Klasse!$D$2:$D$42,MATCH(1,(A2402=Klasse!$A$2:$A$42) * (Species!B2402=Klasse!$B$2:$B$42),0)),IF(E2402=Options!$A$4,INDEX(Verband!$F$2:$F$179,MATCH(1,(A2402=Verband!$A$2:$A$179) * (Species!B2402=Verband!$B$2:$B$179) * (Species!C2402=Verband!$C$2:$C$179),0)),IF(E2402=Options!$A$5,INDEX(Assoziation!$G$2:$G$96,MATCH(1,(A2402=Assoziation!$A$2:$A$96) * (Species!B2402=Assoziation!$B$2:$B$96) * (Species!C2402=Assoziation!$C$2:$C$96) * (Species!D2402=Assoziation!$D$2:$D$96),0)),"")))</f>
        <v>Gebüsche</v>
      </c>
      <c r="H2402" s="10" t="s">
        <v>2168</v>
      </c>
      <c r="I2402" s="10">
        <v>0</v>
      </c>
      <c r="J2402" s="10">
        <v>0</v>
      </c>
      <c r="K2402" s="10">
        <v>0</v>
      </c>
      <c r="L2402" t="str">
        <f t="shared" si="204"/>
        <v>Salix</v>
      </c>
      <c r="M2402" t="str">
        <f t="shared" si="205"/>
        <v/>
      </c>
      <c r="N2402" t="str">
        <f t="shared" si="206"/>
        <v/>
      </c>
      <c r="O2402" t="str">
        <f t="shared" si="203"/>
        <v>Genus</v>
      </c>
      <c r="P2402" t="str">
        <f t="shared" si="207"/>
        <v/>
      </c>
      <c r="Q2402" t="str">
        <f>LOOKUP(A2402,Formation!$A$2:$A$10,Formation!$B$2:$B$10)</f>
        <v>Krautsäume, Hochstaudenfluren und Gebüsche</v>
      </c>
      <c r="R2402" t="str" cm="1">
        <f t="array" ref="R2402">INDEX(Klasse!$D$2:$D$42,MATCH(1,(A2402=Klasse!$A$2:$A$42) * (Species!B2402=Klasse!$B$2:$B$42),0))</f>
        <v>Gebüsche</v>
      </c>
    </row>
    <row r="2403" spans="1:18" x14ac:dyDescent="0.3">
      <c r="A2403" s="10">
        <v>5</v>
      </c>
      <c r="B2403" s="10">
        <v>3</v>
      </c>
      <c r="E2403" t="str">
        <f>IF(C2403="",Options!$A$3,IF(D2403="",Options!$A$4,Options!$A$5))</f>
        <v>Klasse</v>
      </c>
      <c r="F2403" t="str" cm="1">
        <f t="array" ref="F2403">IF(E2403=Options!$A$3,"",IF(E2403=Options!$A$4,INDEX(Verband!$E$2:$E$179,MATCH(1,(A2403=Verband!$A$2:$A$179) * (Species!B2403=Verband!$B$2:$B$179) * (Species!C2403=Verband!$C$2:$C$179),0)),IF(E2403=Options!$A$5,INDEX(Assoziation!$F$2:$F$96,MATCH(1,(A2403=Assoziation!$A$2:$A$96) * (Species!B2403=Assoziation!$B$2:$B$96) * (Species!C2403=Assoziation!$C$2:$C$96) * (Species!D2403=Assoziation!$D$2:$D$96),0)),"")))</f>
        <v/>
      </c>
      <c r="G2403" t="str" cm="1">
        <f t="array" ref="G2403">IF(E2403=Options!$A$3,INDEX(Klasse!$D$2:$D$42,MATCH(1,(A2403=Klasse!$A$2:$A$42) * (Species!B2403=Klasse!$B$2:$B$42),0)),IF(E2403=Options!$A$4,INDEX(Verband!$F$2:$F$179,MATCH(1,(A2403=Verband!$A$2:$A$179) * (Species!B2403=Verband!$B$2:$B$179) * (Species!C2403=Verband!$C$2:$C$179),0)),IF(E2403=Options!$A$5,INDEX(Assoziation!$G$2:$G$96,MATCH(1,(A2403=Assoziation!$A$2:$A$96) * (Species!B2403=Assoziation!$B$2:$B$96) * (Species!C2403=Assoziation!$C$2:$C$96) * (Species!D2403=Assoziation!$D$2:$D$96),0)),"")))</f>
        <v>Gebüsche</v>
      </c>
      <c r="H2403" s="10" t="s">
        <v>2169</v>
      </c>
      <c r="I2403" s="10">
        <v>0</v>
      </c>
      <c r="J2403" s="10">
        <v>0</v>
      </c>
      <c r="K2403" s="10">
        <v>0</v>
      </c>
      <c r="L2403" t="str">
        <f t="shared" si="204"/>
        <v>Sambucus</v>
      </c>
      <c r="M2403" t="str">
        <f t="shared" si="205"/>
        <v/>
      </c>
      <c r="N2403" t="str">
        <f t="shared" si="206"/>
        <v/>
      </c>
      <c r="O2403" t="str">
        <f t="shared" si="203"/>
        <v>Genus</v>
      </c>
      <c r="P2403" t="str">
        <f t="shared" si="207"/>
        <v/>
      </c>
      <c r="Q2403" t="str">
        <f>LOOKUP(A2403,Formation!$A$2:$A$10,Formation!$B$2:$B$10)</f>
        <v>Krautsäume, Hochstaudenfluren und Gebüsche</v>
      </c>
      <c r="R2403" t="str" cm="1">
        <f t="array" ref="R2403">INDEX(Klasse!$D$2:$D$42,MATCH(1,(A2403=Klasse!$A$2:$A$42) * (Species!B2403=Klasse!$B$2:$B$42),0))</f>
        <v>Gebüsche</v>
      </c>
    </row>
    <row r="2404" spans="1:18" x14ac:dyDescent="0.3">
      <c r="A2404" s="10">
        <v>5</v>
      </c>
      <c r="B2404" s="10">
        <v>3</v>
      </c>
      <c r="E2404" t="str">
        <f>IF(C2404="",Options!$A$3,IF(D2404="",Options!$A$4,Options!$A$5))</f>
        <v>Klasse</v>
      </c>
      <c r="F2404" t="str" cm="1">
        <f t="array" ref="F2404">IF(E2404=Options!$A$3,"",IF(E2404=Options!$A$4,INDEX(Verband!$E$2:$E$179,MATCH(1,(A2404=Verband!$A$2:$A$179) * (Species!B2404=Verband!$B$2:$B$179) * (Species!C2404=Verband!$C$2:$C$179),0)),IF(E2404=Options!$A$5,INDEX(Assoziation!$F$2:$F$96,MATCH(1,(A2404=Assoziation!$A$2:$A$96) * (Species!B2404=Assoziation!$B$2:$B$96) * (Species!C2404=Assoziation!$C$2:$C$96) * (Species!D2404=Assoziation!$D$2:$D$96),0)),"")))</f>
        <v/>
      </c>
      <c r="G2404" t="str" cm="1">
        <f t="array" ref="G2404">IF(E2404=Options!$A$3,INDEX(Klasse!$D$2:$D$42,MATCH(1,(A2404=Klasse!$A$2:$A$42) * (Species!B2404=Klasse!$B$2:$B$42),0)),IF(E2404=Options!$A$4,INDEX(Verband!$F$2:$F$179,MATCH(1,(A2404=Verband!$A$2:$A$179) * (Species!B2404=Verband!$B$2:$B$179) * (Species!C2404=Verband!$C$2:$C$179),0)),IF(E2404=Options!$A$5,INDEX(Assoziation!$G$2:$G$96,MATCH(1,(A2404=Assoziation!$A$2:$A$96) * (Species!B2404=Assoziation!$B$2:$B$96) * (Species!C2404=Assoziation!$C$2:$C$96) * (Species!D2404=Assoziation!$D$2:$D$96),0)),"")))</f>
        <v>Gebüsche</v>
      </c>
      <c r="H2404" s="10" t="s">
        <v>2170</v>
      </c>
      <c r="I2404" s="10">
        <v>0</v>
      </c>
      <c r="J2404" s="10">
        <v>0</v>
      </c>
      <c r="K2404" s="10">
        <v>0</v>
      </c>
      <c r="L2404" t="str">
        <f t="shared" si="204"/>
        <v>Viburnum</v>
      </c>
      <c r="M2404" t="str">
        <f t="shared" si="205"/>
        <v/>
      </c>
      <c r="N2404" t="str">
        <f t="shared" si="206"/>
        <v/>
      </c>
      <c r="O2404" t="str">
        <f t="shared" si="203"/>
        <v>Genus</v>
      </c>
      <c r="P2404" t="str">
        <f t="shared" si="207"/>
        <v/>
      </c>
      <c r="Q2404" t="str">
        <f>LOOKUP(A2404,Formation!$A$2:$A$10,Formation!$B$2:$B$10)</f>
        <v>Krautsäume, Hochstaudenfluren und Gebüsche</v>
      </c>
      <c r="R2404" t="str" cm="1">
        <f t="array" ref="R2404">INDEX(Klasse!$D$2:$D$42,MATCH(1,(A2404=Klasse!$A$2:$A$42) * (Species!B2404=Klasse!$B$2:$B$42),0))</f>
        <v>Gebüsche</v>
      </c>
    </row>
    <row r="2405" spans="1:18" x14ac:dyDescent="0.3">
      <c r="A2405" s="10">
        <v>5</v>
      </c>
      <c r="B2405" s="10">
        <v>3</v>
      </c>
      <c r="C2405" s="10">
        <v>1</v>
      </c>
      <c r="E2405" t="str">
        <f>IF(C2405="",Options!$A$3,IF(D2405="",Options!$A$4,Options!$A$5))</f>
        <v>Verband</v>
      </c>
      <c r="F2405" t="str" cm="1">
        <f t="array" ref="F2405">IF(E2405=Options!$A$3,"",IF(E2405=Options!$A$4,INDEX(Verband!$E$2:$E$179,MATCH(1,(A2405=Verband!$A$2:$A$179) * (Species!B2405=Verband!$B$2:$B$179) * (Species!C2405=Verband!$C$2:$C$179),0)),IF(E2405=Options!$A$5,INDEX(Assoziation!$F$2:$F$96,MATCH(1,(A2405=Assoziation!$A$2:$A$96) * (Species!B2405=Assoziation!$B$2:$B$96) * (Species!C2405=Assoziation!$C$2:$C$96) * (Species!D2405=Assoziation!$D$2:$D$96),0)),"")))</f>
        <v>Sarothamnion</v>
      </c>
      <c r="G2405" t="str" cm="1">
        <f t="array" ref="G2405">IF(E2405=Options!$A$3,INDEX(Klasse!$D$2:$D$42,MATCH(1,(A2405=Klasse!$A$2:$A$42) * (Species!B2405=Klasse!$B$2:$B$42),0)),IF(E2405=Options!$A$4,INDEX(Verband!$F$2:$F$179,MATCH(1,(A2405=Verband!$A$2:$A$179) * (Species!B2405=Verband!$B$2:$B$179) * (Species!C2405=Verband!$C$2:$C$179),0)),IF(E2405=Options!$A$5,INDEX(Assoziation!$G$2:$G$96,MATCH(1,(A2405=Assoziation!$A$2:$A$96) * (Species!B2405=Assoziation!$B$2:$B$96) * (Species!C2405=Assoziation!$C$2:$C$96) * (Species!D2405=Assoziation!$D$2:$D$96),0)),"")))</f>
        <v>Besenginster-Gebüsche</v>
      </c>
      <c r="H2405" s="10" t="s">
        <v>2176</v>
      </c>
      <c r="I2405" s="10">
        <v>1</v>
      </c>
      <c r="J2405" s="10">
        <v>0</v>
      </c>
      <c r="K2405" s="10">
        <v>0</v>
      </c>
      <c r="L2405" t="str">
        <f t="shared" si="204"/>
        <v xml:space="preserve">Cistus </v>
      </c>
      <c r="M2405" t="str">
        <f t="shared" si="205"/>
        <v xml:space="preserve"> salviifolius</v>
      </c>
      <c r="N2405" t="str">
        <f t="shared" si="206"/>
        <v/>
      </c>
      <c r="O2405" t="str">
        <f t="shared" si="203"/>
        <v>Species</v>
      </c>
      <c r="P2405" t="str">
        <f t="shared" si="207"/>
        <v>L.</v>
      </c>
      <c r="Q2405" t="str">
        <f>LOOKUP(A2405,Formation!$A$2:$A$10,Formation!$B$2:$B$10)</f>
        <v>Krautsäume, Hochstaudenfluren und Gebüsche</v>
      </c>
      <c r="R2405" t="str" cm="1">
        <f t="array" ref="R2405">INDEX(Klasse!$D$2:$D$42,MATCH(1,(A2405=Klasse!$A$2:$A$42) * (Species!B2405=Klasse!$B$2:$B$42),0))</f>
        <v>Gebüsche</v>
      </c>
    </row>
    <row r="2406" spans="1:18" x14ac:dyDescent="0.3">
      <c r="A2406" s="10">
        <v>5</v>
      </c>
      <c r="B2406" s="10">
        <v>3</v>
      </c>
      <c r="C2406" s="10">
        <v>1</v>
      </c>
      <c r="E2406" t="str">
        <f>IF(C2406="",Options!$A$3,IF(D2406="",Options!$A$4,Options!$A$5))</f>
        <v>Verband</v>
      </c>
      <c r="F2406" t="str" cm="1">
        <f t="array" ref="F2406">IF(E2406=Options!$A$3,"",IF(E2406=Options!$A$4,INDEX(Verband!$E$2:$E$179,MATCH(1,(A2406=Verband!$A$2:$A$179) * (Species!B2406=Verband!$B$2:$B$179) * (Species!C2406=Verband!$C$2:$C$179),0)),IF(E2406=Options!$A$5,INDEX(Assoziation!$F$2:$F$96,MATCH(1,(A2406=Assoziation!$A$2:$A$96) * (Species!B2406=Assoziation!$B$2:$B$96) * (Species!C2406=Assoziation!$C$2:$C$96) * (Species!D2406=Assoziation!$D$2:$D$96),0)),"")))</f>
        <v>Sarothamnion</v>
      </c>
      <c r="G2406" t="str" cm="1">
        <f t="array" ref="G2406">IF(E2406=Options!$A$3,INDEX(Klasse!$D$2:$D$42,MATCH(1,(A2406=Klasse!$A$2:$A$42) * (Species!B2406=Klasse!$B$2:$B$42),0)),IF(E2406=Options!$A$4,INDEX(Verband!$F$2:$F$179,MATCH(1,(A2406=Verband!$A$2:$A$179) * (Species!B2406=Verband!$B$2:$B$179) * (Species!C2406=Verband!$C$2:$C$179),0)),IF(E2406=Options!$A$5,INDEX(Assoziation!$G$2:$G$96,MATCH(1,(A2406=Assoziation!$A$2:$A$96) * (Species!B2406=Assoziation!$B$2:$B$96) * (Species!C2406=Assoziation!$C$2:$C$96) * (Species!D2406=Assoziation!$D$2:$D$96),0)),"")))</f>
        <v>Besenginster-Gebüsche</v>
      </c>
      <c r="H2406" s="10" t="s">
        <v>2177</v>
      </c>
      <c r="I2406" s="10">
        <v>1</v>
      </c>
      <c r="J2406" s="10">
        <v>0</v>
      </c>
      <c r="K2406" s="10">
        <v>0</v>
      </c>
      <c r="L2406" t="str">
        <f t="shared" si="204"/>
        <v xml:space="preserve">Cytisus </v>
      </c>
      <c r="M2406" t="str">
        <f t="shared" si="205"/>
        <v xml:space="preserve"> scoparius</v>
      </c>
      <c r="N2406" t="str">
        <f t="shared" si="206"/>
        <v/>
      </c>
      <c r="O2406" t="str">
        <f t="shared" si="203"/>
        <v>Species</v>
      </c>
      <c r="P2406" t="str">
        <f t="shared" si="207"/>
        <v>(L.) Link</v>
      </c>
      <c r="Q2406" t="str">
        <f>LOOKUP(A2406,Formation!$A$2:$A$10,Formation!$B$2:$B$10)</f>
        <v>Krautsäume, Hochstaudenfluren und Gebüsche</v>
      </c>
      <c r="R2406" t="str" cm="1">
        <f t="array" ref="R2406">INDEX(Klasse!$D$2:$D$42,MATCH(1,(A2406=Klasse!$A$2:$A$42) * (Species!B2406=Klasse!$B$2:$B$42),0))</f>
        <v>Gebüsche</v>
      </c>
    </row>
    <row r="2407" spans="1:18" x14ac:dyDescent="0.3">
      <c r="A2407" s="10">
        <v>5</v>
      </c>
      <c r="B2407" s="10">
        <v>3</v>
      </c>
      <c r="C2407" s="10">
        <v>1</v>
      </c>
      <c r="E2407" t="str">
        <f>IF(C2407="",Options!$A$3,IF(D2407="",Options!$A$4,Options!$A$5))</f>
        <v>Verband</v>
      </c>
      <c r="F2407" t="str" cm="1">
        <f t="array" ref="F2407">IF(E2407=Options!$A$3,"",IF(E2407=Options!$A$4,INDEX(Verband!$E$2:$E$179,MATCH(1,(A2407=Verband!$A$2:$A$179) * (Species!B2407=Verband!$B$2:$B$179) * (Species!C2407=Verband!$C$2:$C$179),0)),IF(E2407=Options!$A$5,INDEX(Assoziation!$F$2:$F$96,MATCH(1,(A2407=Assoziation!$A$2:$A$96) * (Species!B2407=Assoziation!$B$2:$B$96) * (Species!C2407=Assoziation!$C$2:$C$96) * (Species!D2407=Assoziation!$D$2:$D$96),0)),"")))</f>
        <v>Sarothamnion</v>
      </c>
      <c r="G2407" t="str" cm="1">
        <f t="array" ref="G2407">IF(E2407=Options!$A$3,INDEX(Klasse!$D$2:$D$42,MATCH(1,(A2407=Klasse!$A$2:$A$42) * (Species!B2407=Klasse!$B$2:$B$42),0)),IF(E2407=Options!$A$4,INDEX(Verband!$F$2:$F$179,MATCH(1,(A2407=Verband!$A$2:$A$179) * (Species!B2407=Verband!$B$2:$B$179) * (Species!C2407=Verband!$C$2:$C$179),0)),IF(E2407=Options!$A$5,INDEX(Assoziation!$G$2:$G$96,MATCH(1,(A2407=Assoziation!$A$2:$A$96) * (Species!B2407=Assoziation!$B$2:$B$96) * (Species!C2407=Assoziation!$C$2:$C$96) * (Species!D2407=Assoziation!$D$2:$D$96),0)),"")))</f>
        <v>Besenginster-Gebüsche</v>
      </c>
      <c r="H2407" s="10" t="s">
        <v>2178</v>
      </c>
      <c r="I2407" s="10">
        <v>1</v>
      </c>
      <c r="J2407" s="10">
        <v>0</v>
      </c>
      <c r="K2407" s="10">
        <v>0</v>
      </c>
      <c r="L2407" t="str">
        <f t="shared" si="204"/>
        <v xml:space="preserve">Orobanche </v>
      </c>
      <c r="M2407" t="str">
        <f t="shared" si="205"/>
        <v xml:space="preserve"> rapum-genistae</v>
      </c>
      <c r="N2407" t="str">
        <f t="shared" si="206"/>
        <v/>
      </c>
      <c r="O2407" t="str">
        <f t="shared" si="203"/>
        <v>Species</v>
      </c>
      <c r="P2407" t="str">
        <f t="shared" si="207"/>
        <v>Thuill.</v>
      </c>
      <c r="Q2407" t="str">
        <f>LOOKUP(A2407,Formation!$A$2:$A$10,Formation!$B$2:$B$10)</f>
        <v>Krautsäume, Hochstaudenfluren und Gebüsche</v>
      </c>
      <c r="R2407" t="str" cm="1">
        <f t="array" ref="R2407">INDEX(Klasse!$D$2:$D$42,MATCH(1,(A2407=Klasse!$A$2:$A$42) * (Species!B2407=Klasse!$B$2:$B$42),0))</f>
        <v>Gebüsche</v>
      </c>
    </row>
    <row r="2408" spans="1:18" x14ac:dyDescent="0.3">
      <c r="A2408" s="10">
        <v>5</v>
      </c>
      <c r="B2408" s="10">
        <v>3</v>
      </c>
      <c r="C2408" s="10">
        <v>1</v>
      </c>
      <c r="E2408" t="str">
        <f>IF(C2408="",Options!$A$3,IF(D2408="",Options!$A$4,Options!$A$5))</f>
        <v>Verband</v>
      </c>
      <c r="F2408" t="str" cm="1">
        <f t="array" ref="F2408">IF(E2408=Options!$A$3,"",IF(E2408=Options!$A$4,INDEX(Verband!$E$2:$E$179,MATCH(1,(A2408=Verband!$A$2:$A$179) * (Species!B2408=Verband!$B$2:$B$179) * (Species!C2408=Verband!$C$2:$C$179),0)),IF(E2408=Options!$A$5,INDEX(Assoziation!$F$2:$F$96,MATCH(1,(A2408=Assoziation!$A$2:$A$96) * (Species!B2408=Assoziation!$B$2:$B$96) * (Species!C2408=Assoziation!$C$2:$C$96) * (Species!D2408=Assoziation!$D$2:$D$96),0)),"")))</f>
        <v>Sarothamnion</v>
      </c>
      <c r="G2408" t="str" cm="1">
        <f t="array" ref="G2408">IF(E2408=Options!$A$3,INDEX(Klasse!$D$2:$D$42,MATCH(1,(A2408=Klasse!$A$2:$A$42) * (Species!B2408=Klasse!$B$2:$B$42),0)),IF(E2408=Options!$A$4,INDEX(Verband!$F$2:$F$179,MATCH(1,(A2408=Verband!$A$2:$A$179) * (Species!B2408=Verband!$B$2:$B$179) * (Species!C2408=Verband!$C$2:$C$179),0)),IF(E2408=Options!$A$5,INDEX(Assoziation!$G$2:$G$96,MATCH(1,(A2408=Assoziation!$A$2:$A$96) * (Species!B2408=Assoziation!$B$2:$B$96) * (Species!C2408=Assoziation!$C$2:$C$96) * (Species!D2408=Assoziation!$D$2:$D$96),0)),"")))</f>
        <v>Besenginster-Gebüsche</v>
      </c>
      <c r="H2408" s="10" t="s">
        <v>2179</v>
      </c>
      <c r="I2408" s="10">
        <v>1</v>
      </c>
      <c r="J2408" s="10">
        <v>0</v>
      </c>
      <c r="K2408" s="10">
        <v>1</v>
      </c>
      <c r="L2408" t="str">
        <f t="shared" si="204"/>
        <v xml:space="preserve">Ulex </v>
      </c>
      <c r="M2408" t="str">
        <f t="shared" si="205"/>
        <v xml:space="preserve"> europaeus</v>
      </c>
      <c r="N2408" t="str">
        <f t="shared" si="206"/>
        <v/>
      </c>
      <c r="O2408" t="str">
        <f t="shared" si="203"/>
        <v>Species</v>
      </c>
      <c r="P2408" t="str">
        <f t="shared" si="207"/>
        <v>L.</v>
      </c>
      <c r="Q2408" t="str">
        <f>LOOKUP(A2408,Formation!$A$2:$A$10,Formation!$B$2:$B$10)</f>
        <v>Krautsäume, Hochstaudenfluren und Gebüsche</v>
      </c>
      <c r="R2408" t="str" cm="1">
        <f t="array" ref="R2408">INDEX(Klasse!$D$2:$D$42,MATCH(1,(A2408=Klasse!$A$2:$A$42) * (Species!B2408=Klasse!$B$2:$B$42),0))</f>
        <v>Gebüsche</v>
      </c>
    </row>
    <row r="2409" spans="1:18" x14ac:dyDescent="0.3">
      <c r="A2409" s="10">
        <v>5</v>
      </c>
      <c r="B2409" s="10">
        <v>3</v>
      </c>
      <c r="C2409" s="10">
        <v>1</v>
      </c>
      <c r="E2409" t="str">
        <f>IF(C2409="",Options!$A$3,IF(D2409="",Options!$A$4,Options!$A$5))</f>
        <v>Verband</v>
      </c>
      <c r="F2409" t="str" cm="1">
        <f t="array" ref="F2409">IF(E2409=Options!$A$3,"",IF(E2409=Options!$A$4,INDEX(Verband!$E$2:$E$179,MATCH(1,(A2409=Verband!$A$2:$A$179) * (Species!B2409=Verband!$B$2:$B$179) * (Species!C2409=Verband!$C$2:$C$179),0)),IF(E2409=Options!$A$5,INDEX(Assoziation!$F$2:$F$96,MATCH(1,(A2409=Assoziation!$A$2:$A$96) * (Species!B2409=Assoziation!$B$2:$B$96) * (Species!C2409=Assoziation!$C$2:$C$96) * (Species!D2409=Assoziation!$D$2:$D$96),0)),"")))</f>
        <v>Sarothamnion</v>
      </c>
      <c r="G2409" t="str" cm="1">
        <f t="array" ref="G2409">IF(E2409=Options!$A$3,INDEX(Klasse!$D$2:$D$42,MATCH(1,(A2409=Klasse!$A$2:$A$42) * (Species!B2409=Klasse!$B$2:$B$42),0)),IF(E2409=Options!$A$4,INDEX(Verband!$F$2:$F$179,MATCH(1,(A2409=Verband!$A$2:$A$179) * (Species!B2409=Verband!$B$2:$B$179) * (Species!C2409=Verband!$C$2:$C$179),0)),IF(E2409=Options!$A$5,INDEX(Assoziation!$G$2:$G$96,MATCH(1,(A2409=Assoziation!$A$2:$A$96) * (Species!B2409=Assoziation!$B$2:$B$96) * (Species!C2409=Assoziation!$C$2:$C$96) * (Species!D2409=Assoziation!$D$2:$D$96),0)),"")))</f>
        <v>Besenginster-Gebüsche</v>
      </c>
      <c r="H2409" s="10" t="s">
        <v>583</v>
      </c>
      <c r="I2409" s="10">
        <v>0</v>
      </c>
      <c r="J2409" s="10">
        <v>0</v>
      </c>
      <c r="K2409" s="10">
        <v>0</v>
      </c>
      <c r="L2409" t="str">
        <f t="shared" si="204"/>
        <v xml:space="preserve">Calluna </v>
      </c>
      <c r="M2409" t="str">
        <f t="shared" si="205"/>
        <v xml:space="preserve"> vulgaris</v>
      </c>
      <c r="N2409" t="str">
        <f t="shared" si="206"/>
        <v/>
      </c>
      <c r="O2409" t="str">
        <f t="shared" si="203"/>
        <v>Species</v>
      </c>
      <c r="P2409" t="str">
        <f t="shared" si="207"/>
        <v>(L.) Hull</v>
      </c>
      <c r="Q2409" t="str">
        <f>LOOKUP(A2409,Formation!$A$2:$A$10,Formation!$B$2:$B$10)</f>
        <v>Krautsäume, Hochstaudenfluren und Gebüsche</v>
      </c>
      <c r="R2409" t="str" cm="1">
        <f t="array" ref="R2409">INDEX(Klasse!$D$2:$D$42,MATCH(1,(A2409=Klasse!$A$2:$A$42) * (Species!B2409=Klasse!$B$2:$B$42),0))</f>
        <v>Gebüsche</v>
      </c>
    </row>
    <row r="2410" spans="1:18" x14ac:dyDescent="0.3">
      <c r="A2410" s="10">
        <v>5</v>
      </c>
      <c r="B2410" s="10">
        <v>3</v>
      </c>
      <c r="C2410" s="10">
        <v>1</v>
      </c>
      <c r="E2410" t="str">
        <f>IF(C2410="",Options!$A$3,IF(D2410="",Options!$A$4,Options!$A$5))</f>
        <v>Verband</v>
      </c>
      <c r="F2410" t="str" cm="1">
        <f t="array" ref="F2410">IF(E2410=Options!$A$3,"",IF(E2410=Options!$A$4,INDEX(Verband!$E$2:$E$179,MATCH(1,(A2410=Verband!$A$2:$A$179) * (Species!B2410=Verband!$B$2:$B$179) * (Species!C2410=Verband!$C$2:$C$179),0)),IF(E2410=Options!$A$5,INDEX(Assoziation!$F$2:$F$96,MATCH(1,(A2410=Assoziation!$A$2:$A$96) * (Species!B2410=Assoziation!$B$2:$B$96) * (Species!C2410=Assoziation!$C$2:$C$96) * (Species!D2410=Assoziation!$D$2:$D$96),0)),"")))</f>
        <v>Sarothamnion</v>
      </c>
      <c r="G2410" t="str" cm="1">
        <f t="array" ref="G2410">IF(E2410=Options!$A$3,INDEX(Klasse!$D$2:$D$42,MATCH(1,(A2410=Klasse!$A$2:$A$42) * (Species!B2410=Klasse!$B$2:$B$42),0)),IF(E2410=Options!$A$4,INDEX(Verband!$F$2:$F$179,MATCH(1,(A2410=Verband!$A$2:$A$179) * (Species!B2410=Verband!$B$2:$B$179) * (Species!C2410=Verband!$C$2:$C$179),0)),IF(E2410=Options!$A$5,INDEX(Assoziation!$G$2:$G$96,MATCH(1,(A2410=Assoziation!$A$2:$A$96) * (Species!B2410=Assoziation!$B$2:$B$96) * (Species!C2410=Assoziation!$C$2:$C$96) * (Species!D2410=Assoziation!$D$2:$D$96),0)),"")))</f>
        <v>Besenginster-Gebüsche</v>
      </c>
      <c r="H2410" s="10" t="s">
        <v>1556</v>
      </c>
      <c r="I2410" s="10">
        <v>0</v>
      </c>
      <c r="J2410" s="10">
        <v>0</v>
      </c>
      <c r="K2410" s="10">
        <v>0</v>
      </c>
      <c r="L2410" t="str">
        <f t="shared" si="204"/>
        <v xml:space="preserve">Carex </v>
      </c>
      <c r="M2410" t="str">
        <f t="shared" si="205"/>
        <v xml:space="preserve"> pilulifera</v>
      </c>
      <c r="N2410" t="str">
        <f t="shared" si="206"/>
        <v/>
      </c>
      <c r="O2410" t="str">
        <f t="shared" si="203"/>
        <v>Species</v>
      </c>
      <c r="P2410" t="str">
        <f t="shared" si="207"/>
        <v>L.</v>
      </c>
      <c r="Q2410" t="str">
        <f>LOOKUP(A2410,Formation!$A$2:$A$10,Formation!$B$2:$B$10)</f>
        <v>Krautsäume, Hochstaudenfluren und Gebüsche</v>
      </c>
      <c r="R2410" t="str" cm="1">
        <f t="array" ref="R2410">INDEX(Klasse!$D$2:$D$42,MATCH(1,(A2410=Klasse!$A$2:$A$42) * (Species!B2410=Klasse!$B$2:$B$42),0))</f>
        <v>Gebüsche</v>
      </c>
    </row>
    <row r="2411" spans="1:18" x14ac:dyDescent="0.3">
      <c r="A2411" s="10">
        <v>5</v>
      </c>
      <c r="B2411" s="10">
        <v>3</v>
      </c>
      <c r="C2411" s="10">
        <v>1</v>
      </c>
      <c r="E2411" t="str">
        <f>IF(C2411="",Options!$A$3,IF(D2411="",Options!$A$4,Options!$A$5))</f>
        <v>Verband</v>
      </c>
      <c r="F2411" t="str" cm="1">
        <f t="array" ref="F2411">IF(E2411=Options!$A$3,"",IF(E2411=Options!$A$4,INDEX(Verband!$E$2:$E$179,MATCH(1,(A2411=Verband!$A$2:$A$179) * (Species!B2411=Verband!$B$2:$B$179) * (Species!C2411=Verband!$C$2:$C$179),0)),IF(E2411=Options!$A$5,INDEX(Assoziation!$F$2:$F$96,MATCH(1,(A2411=Assoziation!$A$2:$A$96) * (Species!B2411=Assoziation!$B$2:$B$96) * (Species!C2411=Assoziation!$C$2:$C$96) * (Species!D2411=Assoziation!$D$2:$D$96),0)),"")))</f>
        <v>Sarothamnion</v>
      </c>
      <c r="G2411" t="str" cm="1">
        <f t="array" ref="G2411">IF(E2411=Options!$A$3,INDEX(Klasse!$D$2:$D$42,MATCH(1,(A2411=Klasse!$A$2:$A$42) * (Species!B2411=Klasse!$B$2:$B$42),0)),IF(E2411=Options!$A$4,INDEX(Verband!$F$2:$F$179,MATCH(1,(A2411=Verband!$A$2:$A$179) * (Species!B2411=Verband!$B$2:$B$179) * (Species!C2411=Verband!$C$2:$C$179),0)),IF(E2411=Options!$A$5,INDEX(Assoziation!$G$2:$G$96,MATCH(1,(A2411=Assoziation!$A$2:$A$96) * (Species!B2411=Assoziation!$B$2:$B$96) * (Species!C2411=Assoziation!$C$2:$C$96) * (Species!D2411=Assoziation!$D$2:$D$96),0)),"")))</f>
        <v>Besenginster-Gebüsche</v>
      </c>
      <c r="H2411" s="10" t="s">
        <v>2180</v>
      </c>
      <c r="I2411" s="10">
        <v>0</v>
      </c>
      <c r="J2411" s="10">
        <v>0</v>
      </c>
      <c r="K2411" s="10">
        <v>0</v>
      </c>
      <c r="L2411" t="str">
        <f t="shared" si="204"/>
        <v xml:space="preserve">Juniperus </v>
      </c>
      <c r="M2411" t="str">
        <f t="shared" si="205"/>
        <v xml:space="preserve"> communis</v>
      </c>
      <c r="N2411" t="str">
        <f t="shared" si="206"/>
        <v>communis</v>
      </c>
      <c r="O2411" t="str">
        <f t="shared" si="203"/>
        <v>Subspecies</v>
      </c>
      <c r="P2411" t="str">
        <f t="shared" si="207"/>
        <v/>
      </c>
      <c r="Q2411" t="str">
        <f>LOOKUP(A2411,Formation!$A$2:$A$10,Formation!$B$2:$B$10)</f>
        <v>Krautsäume, Hochstaudenfluren und Gebüsche</v>
      </c>
      <c r="R2411" t="str" cm="1">
        <f t="array" ref="R2411">INDEX(Klasse!$D$2:$D$42,MATCH(1,(A2411=Klasse!$A$2:$A$42) * (Species!B2411=Klasse!$B$2:$B$42),0))</f>
        <v>Gebüsche</v>
      </c>
    </row>
    <row r="2412" spans="1:18" x14ac:dyDescent="0.3">
      <c r="A2412" s="10">
        <v>5</v>
      </c>
      <c r="B2412" s="10">
        <v>3</v>
      </c>
      <c r="C2412" s="10">
        <v>1</v>
      </c>
      <c r="E2412" t="str">
        <f>IF(C2412="",Options!$A$3,IF(D2412="",Options!$A$4,Options!$A$5))</f>
        <v>Verband</v>
      </c>
      <c r="F2412" t="str" cm="1">
        <f t="array" ref="F2412">IF(E2412=Options!$A$3,"",IF(E2412=Options!$A$4,INDEX(Verband!$E$2:$E$179,MATCH(1,(A2412=Verband!$A$2:$A$179) * (Species!B2412=Verband!$B$2:$B$179) * (Species!C2412=Verband!$C$2:$C$179),0)),IF(E2412=Options!$A$5,INDEX(Assoziation!$F$2:$F$96,MATCH(1,(A2412=Assoziation!$A$2:$A$96) * (Species!B2412=Assoziation!$B$2:$B$96) * (Species!C2412=Assoziation!$C$2:$C$96) * (Species!D2412=Assoziation!$D$2:$D$96),0)),"")))</f>
        <v>Sarothamnion</v>
      </c>
      <c r="G2412" t="str" cm="1">
        <f t="array" ref="G2412">IF(E2412=Options!$A$3,INDEX(Klasse!$D$2:$D$42,MATCH(1,(A2412=Klasse!$A$2:$A$42) * (Species!B2412=Klasse!$B$2:$B$42),0)),IF(E2412=Options!$A$4,INDEX(Verband!$F$2:$F$179,MATCH(1,(A2412=Verband!$A$2:$A$179) * (Species!B2412=Verband!$B$2:$B$179) * (Species!C2412=Verband!$C$2:$C$179),0)),IF(E2412=Options!$A$5,INDEX(Assoziation!$G$2:$G$96,MATCH(1,(A2412=Assoziation!$A$2:$A$96) * (Species!B2412=Assoziation!$B$2:$B$96) * (Species!C2412=Assoziation!$C$2:$C$96) * (Species!D2412=Assoziation!$D$2:$D$96),0)),"")))</f>
        <v>Besenginster-Gebüsche</v>
      </c>
      <c r="H2412" s="10" t="s">
        <v>2086</v>
      </c>
      <c r="I2412" s="10">
        <v>0</v>
      </c>
      <c r="J2412" s="10">
        <v>0</v>
      </c>
      <c r="K2412" s="10">
        <v>0</v>
      </c>
      <c r="L2412" t="str">
        <f t="shared" si="204"/>
        <v xml:space="preserve">Pteridium </v>
      </c>
      <c r="M2412" t="str">
        <f t="shared" si="205"/>
        <v xml:space="preserve"> aquilinum</v>
      </c>
      <c r="N2412" t="str">
        <f t="shared" si="206"/>
        <v/>
      </c>
      <c r="O2412" t="str">
        <f t="shared" si="203"/>
        <v>Species</v>
      </c>
      <c r="P2412" t="str">
        <f t="shared" si="207"/>
        <v>(L.) Kuhn</v>
      </c>
      <c r="Q2412" t="str">
        <f>LOOKUP(A2412,Formation!$A$2:$A$10,Formation!$B$2:$B$10)</f>
        <v>Krautsäume, Hochstaudenfluren und Gebüsche</v>
      </c>
      <c r="R2412" t="str" cm="1">
        <f t="array" ref="R2412">INDEX(Klasse!$D$2:$D$42,MATCH(1,(A2412=Klasse!$A$2:$A$42) * (Species!B2412=Klasse!$B$2:$B$42),0))</f>
        <v>Gebüsche</v>
      </c>
    </row>
    <row r="2413" spans="1:18" x14ac:dyDescent="0.3">
      <c r="A2413" s="10">
        <v>5</v>
      </c>
      <c r="B2413" s="10">
        <v>3</v>
      </c>
      <c r="C2413" s="10">
        <v>1</v>
      </c>
      <c r="E2413" t="str">
        <f>IF(C2413="",Options!$A$3,IF(D2413="",Options!$A$4,Options!$A$5))</f>
        <v>Verband</v>
      </c>
      <c r="F2413" t="str" cm="1">
        <f t="array" ref="F2413">IF(E2413=Options!$A$3,"",IF(E2413=Options!$A$4,INDEX(Verband!$E$2:$E$179,MATCH(1,(A2413=Verband!$A$2:$A$179) * (Species!B2413=Verband!$B$2:$B$179) * (Species!C2413=Verband!$C$2:$C$179),0)),IF(E2413=Options!$A$5,INDEX(Assoziation!$F$2:$F$96,MATCH(1,(A2413=Assoziation!$A$2:$A$96) * (Species!B2413=Assoziation!$B$2:$B$96) * (Species!C2413=Assoziation!$C$2:$C$96) * (Species!D2413=Assoziation!$D$2:$D$96),0)),"")))</f>
        <v>Sarothamnion</v>
      </c>
      <c r="G2413" t="str" cm="1">
        <f t="array" ref="G2413">IF(E2413=Options!$A$3,INDEX(Klasse!$D$2:$D$42,MATCH(1,(A2413=Klasse!$A$2:$A$42) * (Species!B2413=Klasse!$B$2:$B$42),0)),IF(E2413=Options!$A$4,INDEX(Verband!$F$2:$F$179,MATCH(1,(A2413=Verband!$A$2:$A$179) * (Species!B2413=Verband!$B$2:$B$179) * (Species!C2413=Verband!$C$2:$C$179),0)),IF(E2413=Options!$A$5,INDEX(Assoziation!$G$2:$G$96,MATCH(1,(A2413=Assoziation!$A$2:$A$96) * (Species!B2413=Assoziation!$B$2:$B$96) * (Species!C2413=Assoziation!$C$2:$C$96) * (Species!D2413=Assoziation!$D$2:$D$96),0)),"")))</f>
        <v>Besenginster-Gebüsche</v>
      </c>
      <c r="H2413" s="10" t="s">
        <v>2154</v>
      </c>
      <c r="I2413" s="10">
        <v>0</v>
      </c>
      <c r="J2413" s="10">
        <v>1</v>
      </c>
      <c r="K2413" s="10">
        <v>0</v>
      </c>
      <c r="L2413" t="str">
        <f t="shared" si="204"/>
        <v xml:space="preserve">Teucrium </v>
      </c>
      <c r="M2413" t="str">
        <f t="shared" si="205"/>
        <v xml:space="preserve"> scorodonia</v>
      </c>
      <c r="N2413" t="str">
        <f t="shared" si="206"/>
        <v/>
      </c>
      <c r="O2413" t="str">
        <f t="shared" si="203"/>
        <v>Species</v>
      </c>
      <c r="P2413" t="str">
        <f t="shared" si="207"/>
        <v>L.</v>
      </c>
      <c r="Q2413" t="str">
        <f>LOOKUP(A2413,Formation!$A$2:$A$10,Formation!$B$2:$B$10)</f>
        <v>Krautsäume, Hochstaudenfluren und Gebüsche</v>
      </c>
      <c r="R2413" t="str" cm="1">
        <f t="array" ref="R2413">INDEX(Klasse!$D$2:$D$42,MATCH(1,(A2413=Klasse!$A$2:$A$42) * (Species!B2413=Klasse!$B$2:$B$42),0))</f>
        <v>Gebüsche</v>
      </c>
    </row>
    <row r="2414" spans="1:18" x14ac:dyDescent="0.3">
      <c r="A2414" s="10">
        <v>5</v>
      </c>
      <c r="B2414" s="10">
        <v>3</v>
      </c>
      <c r="C2414" s="10">
        <v>2</v>
      </c>
      <c r="E2414" t="str">
        <f>IF(C2414="",Options!$A$3,IF(D2414="",Options!$A$4,Options!$A$5))</f>
        <v>Verband</v>
      </c>
      <c r="F2414" t="str" cm="1">
        <f t="array" ref="F2414">IF(E2414=Options!$A$3,"",IF(E2414=Options!$A$4,INDEX(Verband!$E$2:$E$179,MATCH(1,(A2414=Verband!$A$2:$A$179) * (Species!B2414=Verband!$B$2:$B$179) * (Species!C2414=Verband!$C$2:$C$179),0)),IF(E2414=Options!$A$5,INDEX(Assoziation!$F$2:$F$96,MATCH(1,(A2414=Assoziation!$A$2:$A$96) * (Species!B2414=Assoziation!$B$2:$B$96) * (Species!C2414=Assoziation!$C$2:$C$96) * (Species!D2414=Assoziation!$D$2:$D$96),0)),"")))</f>
        <v>Berberidion</v>
      </c>
      <c r="G2414" t="str" cm="1">
        <f t="array" ref="G2414">IF(E2414=Options!$A$3,INDEX(Klasse!$D$2:$D$42,MATCH(1,(A2414=Klasse!$A$2:$A$42) * (Species!B2414=Klasse!$B$2:$B$42),0)),IF(E2414=Options!$A$4,INDEX(Verband!$F$2:$F$179,MATCH(1,(A2414=Verband!$A$2:$A$179) * (Species!B2414=Verband!$B$2:$B$179) * (Species!C2414=Verband!$C$2:$C$179),0)),IF(E2414=Options!$A$5,INDEX(Assoziation!$G$2:$G$96,MATCH(1,(A2414=Assoziation!$A$2:$A$96) * (Species!B2414=Assoziation!$B$2:$B$96) * (Species!C2414=Assoziation!$C$2:$C$96) * (Species!D2414=Assoziation!$D$2:$D$96),0)),"")))</f>
        <v>Trockenwarmes Gebüsch</v>
      </c>
      <c r="H2414" s="10" t="s">
        <v>2183</v>
      </c>
      <c r="I2414" s="10">
        <v>1</v>
      </c>
      <c r="J2414" s="10">
        <v>0</v>
      </c>
      <c r="K2414" s="10">
        <v>0</v>
      </c>
      <c r="L2414" t="str">
        <f t="shared" si="204"/>
        <v xml:space="preserve">Amelanchier </v>
      </c>
      <c r="M2414" t="str">
        <f t="shared" si="205"/>
        <v xml:space="preserve"> ovalis</v>
      </c>
      <c r="N2414" t="str">
        <f t="shared" si="206"/>
        <v/>
      </c>
      <c r="O2414" t="str">
        <f t="shared" si="203"/>
        <v>Species</v>
      </c>
      <c r="P2414" t="str">
        <f t="shared" si="207"/>
        <v>Medik.</v>
      </c>
      <c r="Q2414" t="str">
        <f>LOOKUP(A2414,Formation!$A$2:$A$10,Formation!$B$2:$B$10)</f>
        <v>Krautsäume, Hochstaudenfluren und Gebüsche</v>
      </c>
      <c r="R2414" t="str" cm="1">
        <f t="array" ref="R2414">INDEX(Klasse!$D$2:$D$42,MATCH(1,(A2414=Klasse!$A$2:$A$42) * (Species!B2414=Klasse!$B$2:$B$42),0))</f>
        <v>Gebüsche</v>
      </c>
    </row>
    <row r="2415" spans="1:18" x14ac:dyDescent="0.3">
      <c r="A2415" s="10">
        <v>5</v>
      </c>
      <c r="B2415" s="10">
        <v>3</v>
      </c>
      <c r="C2415" s="10">
        <v>2</v>
      </c>
      <c r="E2415" t="str">
        <f>IF(C2415="",Options!$A$3,IF(D2415="",Options!$A$4,Options!$A$5))</f>
        <v>Verband</v>
      </c>
      <c r="F2415" t="str" cm="1">
        <f t="array" ref="F2415">IF(E2415=Options!$A$3,"",IF(E2415=Options!$A$4,INDEX(Verband!$E$2:$E$179,MATCH(1,(A2415=Verband!$A$2:$A$179) * (Species!B2415=Verband!$B$2:$B$179) * (Species!C2415=Verband!$C$2:$C$179),0)),IF(E2415=Options!$A$5,INDEX(Assoziation!$F$2:$F$96,MATCH(1,(A2415=Assoziation!$A$2:$A$96) * (Species!B2415=Assoziation!$B$2:$B$96) * (Species!C2415=Assoziation!$C$2:$C$96) * (Species!D2415=Assoziation!$D$2:$D$96),0)),"")))</f>
        <v>Berberidion</v>
      </c>
      <c r="G2415" t="str" cm="1">
        <f t="array" ref="G2415">IF(E2415=Options!$A$3,INDEX(Klasse!$D$2:$D$42,MATCH(1,(A2415=Klasse!$A$2:$A$42) * (Species!B2415=Klasse!$B$2:$B$42),0)),IF(E2415=Options!$A$4,INDEX(Verband!$F$2:$F$179,MATCH(1,(A2415=Verband!$A$2:$A$179) * (Species!B2415=Verband!$B$2:$B$179) * (Species!C2415=Verband!$C$2:$C$179),0)),IF(E2415=Options!$A$5,INDEX(Assoziation!$G$2:$G$96,MATCH(1,(A2415=Assoziation!$A$2:$A$96) * (Species!B2415=Assoziation!$B$2:$B$96) * (Species!C2415=Assoziation!$C$2:$C$96) * (Species!D2415=Assoziation!$D$2:$D$96),0)),"")))</f>
        <v>Trockenwarmes Gebüsch</v>
      </c>
      <c r="H2415" s="10" t="s">
        <v>2184</v>
      </c>
      <c r="I2415" s="10">
        <v>1</v>
      </c>
      <c r="J2415" s="10">
        <v>0</v>
      </c>
      <c r="K2415" s="10">
        <v>0</v>
      </c>
      <c r="L2415" t="str">
        <f t="shared" si="204"/>
        <v xml:space="preserve">Colutea </v>
      </c>
      <c r="M2415" t="str">
        <f t="shared" si="205"/>
        <v xml:space="preserve"> arborescens</v>
      </c>
      <c r="N2415" t="str">
        <f t="shared" si="206"/>
        <v/>
      </c>
      <c r="O2415" t="str">
        <f t="shared" si="203"/>
        <v>Species</v>
      </c>
      <c r="P2415" t="str">
        <f t="shared" si="207"/>
        <v>L.</v>
      </c>
      <c r="Q2415" t="str">
        <f>LOOKUP(A2415,Formation!$A$2:$A$10,Formation!$B$2:$B$10)</f>
        <v>Krautsäume, Hochstaudenfluren und Gebüsche</v>
      </c>
      <c r="R2415" t="str" cm="1">
        <f t="array" ref="R2415">INDEX(Klasse!$D$2:$D$42,MATCH(1,(A2415=Klasse!$A$2:$A$42) * (Species!B2415=Klasse!$B$2:$B$42),0))</f>
        <v>Gebüsche</v>
      </c>
    </row>
    <row r="2416" spans="1:18" x14ac:dyDescent="0.3">
      <c r="A2416" s="10">
        <v>5</v>
      </c>
      <c r="B2416" s="10">
        <v>3</v>
      </c>
      <c r="C2416" s="10">
        <v>2</v>
      </c>
      <c r="E2416" t="str">
        <f>IF(C2416="",Options!$A$3,IF(D2416="",Options!$A$4,Options!$A$5))</f>
        <v>Verband</v>
      </c>
      <c r="F2416" t="str" cm="1">
        <f t="array" ref="F2416">IF(E2416=Options!$A$3,"",IF(E2416=Options!$A$4,INDEX(Verband!$E$2:$E$179,MATCH(1,(A2416=Verband!$A$2:$A$179) * (Species!B2416=Verband!$B$2:$B$179) * (Species!C2416=Verband!$C$2:$C$179),0)),IF(E2416=Options!$A$5,INDEX(Assoziation!$F$2:$F$96,MATCH(1,(A2416=Assoziation!$A$2:$A$96) * (Species!B2416=Assoziation!$B$2:$B$96) * (Species!C2416=Assoziation!$C$2:$C$96) * (Species!D2416=Assoziation!$D$2:$D$96),0)),"")))</f>
        <v>Berberidion</v>
      </c>
      <c r="G2416" t="str" cm="1">
        <f t="array" ref="G2416">IF(E2416=Options!$A$3,INDEX(Klasse!$D$2:$D$42,MATCH(1,(A2416=Klasse!$A$2:$A$42) * (Species!B2416=Klasse!$B$2:$B$42),0)),IF(E2416=Options!$A$4,INDEX(Verband!$F$2:$F$179,MATCH(1,(A2416=Verband!$A$2:$A$179) * (Species!B2416=Verband!$B$2:$B$179) * (Species!C2416=Verband!$C$2:$C$179),0)),IF(E2416=Options!$A$5,INDEX(Assoziation!$G$2:$G$96,MATCH(1,(A2416=Assoziation!$A$2:$A$96) * (Species!B2416=Assoziation!$B$2:$B$96) * (Species!C2416=Assoziation!$C$2:$C$96) * (Species!D2416=Assoziation!$D$2:$D$96),0)),"")))</f>
        <v>Trockenwarmes Gebüsch</v>
      </c>
      <c r="H2416" s="10" t="s">
        <v>2185</v>
      </c>
      <c r="I2416" s="10">
        <v>1</v>
      </c>
      <c r="J2416" s="10">
        <v>0</v>
      </c>
      <c r="K2416" s="10">
        <v>0</v>
      </c>
      <c r="L2416" t="str">
        <f t="shared" si="204"/>
        <v xml:space="preserve">Cotoneaster </v>
      </c>
      <c r="M2416" t="str">
        <f t="shared" si="205"/>
        <v xml:space="preserve"> tomentosus</v>
      </c>
      <c r="N2416" t="str">
        <f t="shared" si="206"/>
        <v/>
      </c>
      <c r="O2416" t="str">
        <f t="shared" si="203"/>
        <v>Species</v>
      </c>
      <c r="P2416" t="str">
        <f t="shared" si="207"/>
        <v>Lindl.</v>
      </c>
      <c r="Q2416" t="str">
        <f>LOOKUP(A2416,Formation!$A$2:$A$10,Formation!$B$2:$B$10)</f>
        <v>Krautsäume, Hochstaudenfluren und Gebüsche</v>
      </c>
      <c r="R2416" t="str" cm="1">
        <f t="array" ref="R2416">INDEX(Klasse!$D$2:$D$42,MATCH(1,(A2416=Klasse!$A$2:$A$42) * (Species!B2416=Klasse!$B$2:$B$42),0))</f>
        <v>Gebüsche</v>
      </c>
    </row>
    <row r="2417" spans="1:18" x14ac:dyDescent="0.3">
      <c r="A2417" s="10">
        <v>5</v>
      </c>
      <c r="B2417" s="10">
        <v>3</v>
      </c>
      <c r="C2417" s="10">
        <v>2</v>
      </c>
      <c r="E2417" t="str">
        <f>IF(C2417="",Options!$A$3,IF(D2417="",Options!$A$4,Options!$A$5))</f>
        <v>Verband</v>
      </c>
      <c r="F2417" t="str" cm="1">
        <f t="array" ref="F2417">IF(E2417=Options!$A$3,"",IF(E2417=Options!$A$4,INDEX(Verband!$E$2:$E$179,MATCH(1,(A2417=Verband!$A$2:$A$179) * (Species!B2417=Verband!$B$2:$B$179) * (Species!C2417=Verband!$C$2:$C$179),0)),IF(E2417=Options!$A$5,INDEX(Assoziation!$F$2:$F$96,MATCH(1,(A2417=Assoziation!$A$2:$A$96) * (Species!B2417=Assoziation!$B$2:$B$96) * (Species!C2417=Assoziation!$C$2:$C$96) * (Species!D2417=Assoziation!$D$2:$D$96),0)),"")))</f>
        <v>Berberidion</v>
      </c>
      <c r="G2417" t="str" cm="1">
        <f t="array" ref="G2417">IF(E2417=Options!$A$3,INDEX(Klasse!$D$2:$D$42,MATCH(1,(A2417=Klasse!$A$2:$A$42) * (Species!B2417=Klasse!$B$2:$B$42),0)),IF(E2417=Options!$A$4,INDEX(Verband!$F$2:$F$179,MATCH(1,(A2417=Verband!$A$2:$A$179) * (Species!B2417=Verband!$B$2:$B$179) * (Species!C2417=Verband!$C$2:$C$179),0)),IF(E2417=Options!$A$5,INDEX(Assoziation!$G$2:$G$96,MATCH(1,(A2417=Assoziation!$A$2:$A$96) * (Species!B2417=Assoziation!$B$2:$B$96) * (Species!C2417=Assoziation!$C$2:$C$96) * (Species!D2417=Assoziation!$D$2:$D$96),0)),"")))</f>
        <v>Trockenwarmes Gebüsch</v>
      </c>
      <c r="H2417" s="10" t="s">
        <v>2186</v>
      </c>
      <c r="I2417" s="10">
        <v>1</v>
      </c>
      <c r="J2417" s="10">
        <v>0</v>
      </c>
      <c r="K2417" s="10">
        <v>0</v>
      </c>
      <c r="L2417" t="str">
        <f t="shared" si="204"/>
        <v xml:space="preserve">Lonicera </v>
      </c>
      <c r="M2417" t="str">
        <f t="shared" si="205"/>
        <v xml:space="preserve"> caprifolium</v>
      </c>
      <c r="N2417" t="str">
        <f t="shared" si="206"/>
        <v/>
      </c>
      <c r="O2417" t="str">
        <f t="shared" si="203"/>
        <v>Species</v>
      </c>
      <c r="P2417" t="str">
        <f t="shared" si="207"/>
        <v>L.</v>
      </c>
      <c r="Q2417" t="str">
        <f>LOOKUP(A2417,Formation!$A$2:$A$10,Formation!$B$2:$B$10)</f>
        <v>Krautsäume, Hochstaudenfluren und Gebüsche</v>
      </c>
      <c r="R2417" t="str" cm="1">
        <f t="array" ref="R2417">INDEX(Klasse!$D$2:$D$42,MATCH(1,(A2417=Klasse!$A$2:$A$42) * (Species!B2417=Klasse!$B$2:$B$42),0))</f>
        <v>Gebüsche</v>
      </c>
    </row>
    <row r="2418" spans="1:18" x14ac:dyDescent="0.3">
      <c r="A2418" s="10">
        <v>5</v>
      </c>
      <c r="B2418" s="10">
        <v>3</v>
      </c>
      <c r="C2418" s="10">
        <v>2</v>
      </c>
      <c r="E2418" t="str">
        <f>IF(C2418="",Options!$A$3,IF(D2418="",Options!$A$4,Options!$A$5))</f>
        <v>Verband</v>
      </c>
      <c r="F2418" t="str" cm="1">
        <f t="array" ref="F2418">IF(E2418=Options!$A$3,"",IF(E2418=Options!$A$4,INDEX(Verband!$E$2:$E$179,MATCH(1,(A2418=Verband!$A$2:$A$179) * (Species!B2418=Verband!$B$2:$B$179) * (Species!C2418=Verband!$C$2:$C$179),0)),IF(E2418=Options!$A$5,INDEX(Assoziation!$F$2:$F$96,MATCH(1,(A2418=Assoziation!$A$2:$A$96) * (Species!B2418=Assoziation!$B$2:$B$96) * (Species!C2418=Assoziation!$C$2:$C$96) * (Species!D2418=Assoziation!$D$2:$D$96),0)),"")))</f>
        <v>Berberidion</v>
      </c>
      <c r="G2418" t="str" cm="1">
        <f t="array" ref="G2418">IF(E2418=Options!$A$3,INDEX(Klasse!$D$2:$D$42,MATCH(1,(A2418=Klasse!$A$2:$A$42) * (Species!B2418=Klasse!$B$2:$B$42),0)),IF(E2418=Options!$A$4,INDEX(Verband!$F$2:$F$179,MATCH(1,(A2418=Verband!$A$2:$A$179) * (Species!B2418=Verband!$B$2:$B$179) * (Species!C2418=Verband!$C$2:$C$179),0)),IF(E2418=Options!$A$5,INDEX(Assoziation!$G$2:$G$96,MATCH(1,(A2418=Assoziation!$A$2:$A$96) * (Species!B2418=Assoziation!$B$2:$B$96) * (Species!C2418=Assoziation!$C$2:$C$96) * (Species!D2418=Assoziation!$D$2:$D$96),0)),"")))</f>
        <v>Trockenwarmes Gebüsch</v>
      </c>
      <c r="H2418" s="10" t="s">
        <v>2187</v>
      </c>
      <c r="I2418" s="10">
        <v>1</v>
      </c>
      <c r="J2418" s="10">
        <v>0</v>
      </c>
      <c r="K2418" s="10">
        <v>0</v>
      </c>
      <c r="L2418" t="str">
        <f t="shared" si="204"/>
        <v xml:space="preserve">Lycium </v>
      </c>
      <c r="M2418" t="str">
        <f t="shared" si="205"/>
        <v xml:space="preserve"> barbarum</v>
      </c>
      <c r="N2418" t="str">
        <f t="shared" si="206"/>
        <v/>
      </c>
      <c r="O2418" t="str">
        <f t="shared" si="203"/>
        <v>Species</v>
      </c>
      <c r="P2418" t="str">
        <f t="shared" si="207"/>
        <v>L.</v>
      </c>
      <c r="Q2418" t="str">
        <f>LOOKUP(A2418,Formation!$A$2:$A$10,Formation!$B$2:$B$10)</f>
        <v>Krautsäume, Hochstaudenfluren und Gebüsche</v>
      </c>
      <c r="R2418" t="str" cm="1">
        <f t="array" ref="R2418">INDEX(Klasse!$D$2:$D$42,MATCH(1,(A2418=Klasse!$A$2:$A$42) * (Species!B2418=Klasse!$B$2:$B$42),0))</f>
        <v>Gebüsche</v>
      </c>
    </row>
    <row r="2419" spans="1:18" x14ac:dyDescent="0.3">
      <c r="A2419" s="10">
        <v>5</v>
      </c>
      <c r="B2419" s="10">
        <v>3</v>
      </c>
      <c r="C2419" s="10">
        <v>2</v>
      </c>
      <c r="E2419" t="str">
        <f>IF(C2419="",Options!$A$3,IF(D2419="",Options!$A$4,Options!$A$5))</f>
        <v>Verband</v>
      </c>
      <c r="F2419" t="str" cm="1">
        <f t="array" ref="F2419">IF(E2419=Options!$A$3,"",IF(E2419=Options!$A$4,INDEX(Verband!$E$2:$E$179,MATCH(1,(A2419=Verband!$A$2:$A$179) * (Species!B2419=Verband!$B$2:$B$179) * (Species!C2419=Verband!$C$2:$C$179),0)),IF(E2419=Options!$A$5,INDEX(Assoziation!$F$2:$F$96,MATCH(1,(A2419=Assoziation!$A$2:$A$96) * (Species!B2419=Assoziation!$B$2:$B$96) * (Species!C2419=Assoziation!$C$2:$C$96) * (Species!D2419=Assoziation!$D$2:$D$96),0)),"")))</f>
        <v>Berberidion</v>
      </c>
      <c r="G2419" t="str" cm="1">
        <f t="array" ref="G2419">IF(E2419=Options!$A$3,INDEX(Klasse!$D$2:$D$42,MATCH(1,(A2419=Klasse!$A$2:$A$42) * (Species!B2419=Klasse!$B$2:$B$42),0)),IF(E2419=Options!$A$4,INDEX(Verband!$F$2:$F$179,MATCH(1,(A2419=Verband!$A$2:$A$179) * (Species!B2419=Verband!$B$2:$B$179) * (Species!C2419=Verband!$C$2:$C$179),0)),IF(E2419=Options!$A$5,INDEX(Assoziation!$G$2:$G$96,MATCH(1,(A2419=Assoziation!$A$2:$A$96) * (Species!B2419=Assoziation!$B$2:$B$96) * (Species!C2419=Assoziation!$C$2:$C$96) * (Species!D2419=Assoziation!$D$2:$D$96),0)),"")))</f>
        <v>Trockenwarmes Gebüsch</v>
      </c>
      <c r="H2419" s="10" t="s">
        <v>2188</v>
      </c>
      <c r="I2419" s="10">
        <v>1</v>
      </c>
      <c r="J2419" s="10">
        <v>0</v>
      </c>
      <c r="K2419" s="10">
        <v>0</v>
      </c>
      <c r="L2419" t="str">
        <f t="shared" si="204"/>
        <v xml:space="preserve">Orobanche </v>
      </c>
      <c r="M2419" t="str">
        <f t="shared" si="205"/>
        <v xml:space="preserve"> lucorum</v>
      </c>
      <c r="N2419" t="str">
        <f t="shared" si="206"/>
        <v/>
      </c>
      <c r="O2419" t="str">
        <f t="shared" si="203"/>
        <v>Species</v>
      </c>
      <c r="P2419" t="str">
        <f t="shared" si="207"/>
        <v>F. W. Schultz</v>
      </c>
      <c r="Q2419" t="str">
        <f>LOOKUP(A2419,Formation!$A$2:$A$10,Formation!$B$2:$B$10)</f>
        <v>Krautsäume, Hochstaudenfluren und Gebüsche</v>
      </c>
      <c r="R2419" t="str" cm="1">
        <f t="array" ref="R2419">INDEX(Klasse!$D$2:$D$42,MATCH(1,(A2419=Klasse!$A$2:$A$42) * (Species!B2419=Klasse!$B$2:$B$42),0))</f>
        <v>Gebüsche</v>
      </c>
    </row>
    <row r="2420" spans="1:18" x14ac:dyDescent="0.3">
      <c r="A2420" s="10">
        <v>5</v>
      </c>
      <c r="B2420" s="10">
        <v>3</v>
      </c>
      <c r="C2420" s="10">
        <v>2</v>
      </c>
      <c r="E2420" t="str">
        <f>IF(C2420="",Options!$A$3,IF(D2420="",Options!$A$4,Options!$A$5))</f>
        <v>Verband</v>
      </c>
      <c r="F2420" t="str" cm="1">
        <f t="array" ref="F2420">IF(E2420=Options!$A$3,"",IF(E2420=Options!$A$4,INDEX(Verband!$E$2:$E$179,MATCH(1,(A2420=Verband!$A$2:$A$179) * (Species!B2420=Verband!$B$2:$B$179) * (Species!C2420=Verband!$C$2:$C$179),0)),IF(E2420=Options!$A$5,INDEX(Assoziation!$F$2:$F$96,MATCH(1,(A2420=Assoziation!$A$2:$A$96) * (Species!B2420=Assoziation!$B$2:$B$96) * (Species!C2420=Assoziation!$C$2:$C$96) * (Species!D2420=Assoziation!$D$2:$D$96),0)),"")))</f>
        <v>Berberidion</v>
      </c>
      <c r="G2420" t="str" cm="1">
        <f t="array" ref="G2420">IF(E2420=Options!$A$3,INDEX(Klasse!$D$2:$D$42,MATCH(1,(A2420=Klasse!$A$2:$A$42) * (Species!B2420=Klasse!$B$2:$B$42),0)),IF(E2420=Options!$A$4,INDEX(Verband!$F$2:$F$179,MATCH(1,(A2420=Verband!$A$2:$A$179) * (Species!B2420=Verband!$B$2:$B$179) * (Species!C2420=Verband!$C$2:$C$179),0)),IF(E2420=Options!$A$5,INDEX(Assoziation!$G$2:$G$96,MATCH(1,(A2420=Assoziation!$A$2:$A$96) * (Species!B2420=Assoziation!$B$2:$B$96) * (Species!C2420=Assoziation!$C$2:$C$96) * (Species!D2420=Assoziation!$D$2:$D$96),0)),"")))</f>
        <v>Trockenwarmes Gebüsch</v>
      </c>
      <c r="H2420" s="10" t="s">
        <v>2189</v>
      </c>
      <c r="I2420" s="10">
        <v>1</v>
      </c>
      <c r="J2420" s="10">
        <v>0</v>
      </c>
      <c r="K2420" s="10">
        <v>0</v>
      </c>
      <c r="L2420" t="str">
        <f t="shared" si="204"/>
        <v xml:space="preserve">Rosa </v>
      </c>
      <c r="M2420" t="str">
        <f t="shared" si="205"/>
        <v xml:space="preserve"> abietina</v>
      </c>
      <c r="N2420" t="str">
        <f t="shared" si="206"/>
        <v/>
      </c>
      <c r="O2420" t="str">
        <f t="shared" si="203"/>
        <v>Species</v>
      </c>
      <c r="P2420" t="str">
        <f t="shared" si="207"/>
        <v>Christ</v>
      </c>
      <c r="Q2420" t="str">
        <f>LOOKUP(A2420,Formation!$A$2:$A$10,Formation!$B$2:$B$10)</f>
        <v>Krautsäume, Hochstaudenfluren und Gebüsche</v>
      </c>
      <c r="R2420" t="str" cm="1">
        <f t="array" ref="R2420">INDEX(Klasse!$D$2:$D$42,MATCH(1,(A2420=Klasse!$A$2:$A$42) * (Species!B2420=Klasse!$B$2:$B$42),0))</f>
        <v>Gebüsche</v>
      </c>
    </row>
    <row r="2421" spans="1:18" x14ac:dyDescent="0.3">
      <c r="A2421" s="10">
        <v>5</v>
      </c>
      <c r="B2421" s="10">
        <v>3</v>
      </c>
      <c r="C2421" s="10">
        <v>2</v>
      </c>
      <c r="E2421" t="str">
        <f>IF(C2421="",Options!$A$3,IF(D2421="",Options!$A$4,Options!$A$5))</f>
        <v>Verband</v>
      </c>
      <c r="F2421" t="str" cm="1">
        <f t="array" ref="F2421">IF(E2421=Options!$A$3,"",IF(E2421=Options!$A$4,INDEX(Verband!$E$2:$E$179,MATCH(1,(A2421=Verband!$A$2:$A$179) * (Species!B2421=Verband!$B$2:$B$179) * (Species!C2421=Verband!$C$2:$C$179),0)),IF(E2421=Options!$A$5,INDEX(Assoziation!$F$2:$F$96,MATCH(1,(A2421=Assoziation!$A$2:$A$96) * (Species!B2421=Assoziation!$B$2:$B$96) * (Species!C2421=Assoziation!$C$2:$C$96) * (Species!D2421=Assoziation!$D$2:$D$96),0)),"")))</f>
        <v>Berberidion</v>
      </c>
      <c r="G2421" t="str" cm="1">
        <f t="array" ref="G2421">IF(E2421=Options!$A$3,INDEX(Klasse!$D$2:$D$42,MATCH(1,(A2421=Klasse!$A$2:$A$42) * (Species!B2421=Klasse!$B$2:$B$42),0)),IF(E2421=Options!$A$4,INDEX(Verband!$F$2:$F$179,MATCH(1,(A2421=Verband!$A$2:$A$179) * (Species!B2421=Verband!$B$2:$B$179) * (Species!C2421=Verband!$C$2:$C$179),0)),IF(E2421=Options!$A$5,INDEX(Assoziation!$G$2:$G$96,MATCH(1,(A2421=Assoziation!$A$2:$A$96) * (Species!B2421=Assoziation!$B$2:$B$96) * (Species!C2421=Assoziation!$C$2:$C$96) * (Species!D2421=Assoziation!$D$2:$D$96),0)),"")))</f>
        <v>Trockenwarmes Gebüsch</v>
      </c>
      <c r="H2421" s="10" t="s">
        <v>2190</v>
      </c>
      <c r="I2421" s="10">
        <v>1</v>
      </c>
      <c r="J2421" s="10">
        <v>0</v>
      </c>
      <c r="K2421" s="10">
        <v>0</v>
      </c>
      <c r="L2421" t="str">
        <f t="shared" si="204"/>
        <v xml:space="preserve">Rosa </v>
      </c>
      <c r="M2421" t="str">
        <f t="shared" si="205"/>
        <v xml:space="preserve"> caesia</v>
      </c>
      <c r="N2421" t="str">
        <f t="shared" si="206"/>
        <v/>
      </c>
      <c r="O2421" t="str">
        <f t="shared" si="203"/>
        <v>Species</v>
      </c>
      <c r="P2421" t="str">
        <f t="shared" si="207"/>
        <v>Sm.</v>
      </c>
      <c r="Q2421" t="str">
        <f>LOOKUP(A2421,Formation!$A$2:$A$10,Formation!$B$2:$B$10)</f>
        <v>Krautsäume, Hochstaudenfluren und Gebüsche</v>
      </c>
      <c r="R2421" t="str" cm="1">
        <f t="array" ref="R2421">INDEX(Klasse!$D$2:$D$42,MATCH(1,(A2421=Klasse!$A$2:$A$42) * (Species!B2421=Klasse!$B$2:$B$42),0))</f>
        <v>Gebüsche</v>
      </c>
    </row>
    <row r="2422" spans="1:18" x14ac:dyDescent="0.3">
      <c r="A2422" s="10">
        <v>5</v>
      </c>
      <c r="B2422" s="10">
        <v>3</v>
      </c>
      <c r="C2422" s="10">
        <v>2</v>
      </c>
      <c r="E2422" t="str">
        <f>IF(C2422="",Options!$A$3,IF(D2422="",Options!$A$4,Options!$A$5))</f>
        <v>Verband</v>
      </c>
      <c r="F2422" t="str" cm="1">
        <f t="array" ref="F2422">IF(E2422=Options!$A$3,"",IF(E2422=Options!$A$4,INDEX(Verband!$E$2:$E$179,MATCH(1,(A2422=Verband!$A$2:$A$179) * (Species!B2422=Verband!$B$2:$B$179) * (Species!C2422=Verband!$C$2:$C$179),0)),IF(E2422=Options!$A$5,INDEX(Assoziation!$F$2:$F$96,MATCH(1,(A2422=Assoziation!$A$2:$A$96) * (Species!B2422=Assoziation!$B$2:$B$96) * (Species!C2422=Assoziation!$C$2:$C$96) * (Species!D2422=Assoziation!$D$2:$D$96),0)),"")))</f>
        <v>Berberidion</v>
      </c>
      <c r="G2422" t="str" cm="1">
        <f t="array" ref="G2422">IF(E2422=Options!$A$3,INDEX(Klasse!$D$2:$D$42,MATCH(1,(A2422=Klasse!$A$2:$A$42) * (Species!B2422=Klasse!$B$2:$B$42),0)),IF(E2422=Options!$A$4,INDEX(Verband!$F$2:$F$179,MATCH(1,(A2422=Verband!$A$2:$A$179) * (Species!B2422=Verband!$B$2:$B$179) * (Species!C2422=Verband!$C$2:$C$179),0)),IF(E2422=Options!$A$5,INDEX(Assoziation!$G$2:$G$96,MATCH(1,(A2422=Assoziation!$A$2:$A$96) * (Species!B2422=Assoziation!$B$2:$B$96) * (Species!C2422=Assoziation!$C$2:$C$96) * (Species!D2422=Assoziation!$D$2:$D$96),0)),"")))</f>
        <v>Trockenwarmes Gebüsch</v>
      </c>
      <c r="H2422" s="10" t="s">
        <v>2191</v>
      </c>
      <c r="I2422" s="10">
        <v>1</v>
      </c>
      <c r="J2422" s="10">
        <v>0</v>
      </c>
      <c r="K2422" s="10">
        <v>0</v>
      </c>
      <c r="L2422" t="str">
        <f t="shared" si="204"/>
        <v xml:space="preserve">Rosa </v>
      </c>
      <c r="M2422" t="str">
        <f t="shared" si="205"/>
        <v xml:space="preserve"> chavinii</v>
      </c>
      <c r="N2422" t="str">
        <f t="shared" si="206"/>
        <v/>
      </c>
      <c r="O2422" t="str">
        <f t="shared" si="203"/>
        <v>Species</v>
      </c>
      <c r="P2422" t="str">
        <f t="shared" si="207"/>
        <v>Rapin</v>
      </c>
      <c r="Q2422" t="str">
        <f>LOOKUP(A2422,Formation!$A$2:$A$10,Formation!$B$2:$B$10)</f>
        <v>Krautsäume, Hochstaudenfluren und Gebüsche</v>
      </c>
      <c r="R2422" t="str" cm="1">
        <f t="array" ref="R2422">INDEX(Klasse!$D$2:$D$42,MATCH(1,(A2422=Klasse!$A$2:$A$42) * (Species!B2422=Klasse!$B$2:$B$42),0))</f>
        <v>Gebüsche</v>
      </c>
    </row>
    <row r="2423" spans="1:18" x14ac:dyDescent="0.3">
      <c r="A2423" s="10">
        <v>5</v>
      </c>
      <c r="B2423" s="10">
        <v>3</v>
      </c>
      <c r="C2423" s="10">
        <v>2</v>
      </c>
      <c r="E2423" t="str">
        <f>IF(C2423="",Options!$A$3,IF(D2423="",Options!$A$4,Options!$A$5))</f>
        <v>Verband</v>
      </c>
      <c r="F2423" t="str" cm="1">
        <f t="array" ref="F2423">IF(E2423=Options!$A$3,"",IF(E2423=Options!$A$4,INDEX(Verband!$E$2:$E$179,MATCH(1,(A2423=Verband!$A$2:$A$179) * (Species!B2423=Verband!$B$2:$B$179) * (Species!C2423=Verband!$C$2:$C$179),0)),IF(E2423=Options!$A$5,INDEX(Assoziation!$F$2:$F$96,MATCH(1,(A2423=Assoziation!$A$2:$A$96) * (Species!B2423=Assoziation!$B$2:$B$96) * (Species!C2423=Assoziation!$C$2:$C$96) * (Species!D2423=Assoziation!$D$2:$D$96),0)),"")))</f>
        <v>Berberidion</v>
      </c>
      <c r="G2423" t="str" cm="1">
        <f t="array" ref="G2423">IF(E2423=Options!$A$3,INDEX(Klasse!$D$2:$D$42,MATCH(1,(A2423=Klasse!$A$2:$A$42) * (Species!B2423=Klasse!$B$2:$B$42),0)),IF(E2423=Options!$A$4,INDEX(Verband!$F$2:$F$179,MATCH(1,(A2423=Verband!$A$2:$A$179) * (Species!B2423=Verband!$B$2:$B$179) * (Species!C2423=Verband!$C$2:$C$179),0)),IF(E2423=Options!$A$5,INDEX(Assoziation!$G$2:$G$96,MATCH(1,(A2423=Assoziation!$A$2:$A$96) * (Species!B2423=Assoziation!$B$2:$B$96) * (Species!C2423=Assoziation!$C$2:$C$96) * (Species!D2423=Assoziation!$D$2:$D$96),0)),"")))</f>
        <v>Trockenwarmes Gebüsch</v>
      </c>
      <c r="H2423" s="10" t="s">
        <v>2192</v>
      </c>
      <c r="I2423" s="10">
        <v>1</v>
      </c>
      <c r="J2423" s="10">
        <v>0</v>
      </c>
      <c r="K2423" s="10">
        <v>0</v>
      </c>
      <c r="L2423" t="str">
        <f t="shared" si="204"/>
        <v xml:space="preserve">Rosa </v>
      </c>
      <c r="M2423" t="str">
        <f t="shared" si="205"/>
        <v xml:space="preserve"> elliptica</v>
      </c>
      <c r="N2423" t="str">
        <f t="shared" si="206"/>
        <v/>
      </c>
      <c r="O2423" t="str">
        <f t="shared" si="203"/>
        <v>Species</v>
      </c>
      <c r="P2423" t="str">
        <f t="shared" si="207"/>
        <v>Tausch</v>
      </c>
      <c r="Q2423" t="str">
        <f>LOOKUP(A2423,Formation!$A$2:$A$10,Formation!$B$2:$B$10)</f>
        <v>Krautsäume, Hochstaudenfluren und Gebüsche</v>
      </c>
      <c r="R2423" t="str" cm="1">
        <f t="array" ref="R2423">INDEX(Klasse!$D$2:$D$42,MATCH(1,(A2423=Klasse!$A$2:$A$42) * (Species!B2423=Klasse!$B$2:$B$42),0))</f>
        <v>Gebüsche</v>
      </c>
    </row>
    <row r="2424" spans="1:18" x14ac:dyDescent="0.3">
      <c r="A2424" s="10">
        <v>5</v>
      </c>
      <c r="B2424" s="10">
        <v>3</v>
      </c>
      <c r="C2424" s="10">
        <v>2</v>
      </c>
      <c r="E2424" t="str">
        <f>IF(C2424="",Options!$A$3,IF(D2424="",Options!$A$4,Options!$A$5))</f>
        <v>Verband</v>
      </c>
      <c r="F2424" t="str" cm="1">
        <f t="array" ref="F2424">IF(E2424=Options!$A$3,"",IF(E2424=Options!$A$4,INDEX(Verband!$E$2:$E$179,MATCH(1,(A2424=Verband!$A$2:$A$179) * (Species!B2424=Verband!$B$2:$B$179) * (Species!C2424=Verband!$C$2:$C$179),0)),IF(E2424=Options!$A$5,INDEX(Assoziation!$F$2:$F$96,MATCH(1,(A2424=Assoziation!$A$2:$A$96) * (Species!B2424=Assoziation!$B$2:$B$96) * (Species!C2424=Assoziation!$C$2:$C$96) * (Species!D2424=Assoziation!$D$2:$D$96),0)),"")))</f>
        <v>Berberidion</v>
      </c>
      <c r="G2424" t="str" cm="1">
        <f t="array" ref="G2424">IF(E2424=Options!$A$3,INDEX(Klasse!$D$2:$D$42,MATCH(1,(A2424=Klasse!$A$2:$A$42) * (Species!B2424=Klasse!$B$2:$B$42),0)),IF(E2424=Options!$A$4,INDEX(Verband!$F$2:$F$179,MATCH(1,(A2424=Verband!$A$2:$A$179) * (Species!B2424=Verband!$B$2:$B$179) * (Species!C2424=Verband!$C$2:$C$179),0)),IF(E2424=Options!$A$5,INDEX(Assoziation!$G$2:$G$96,MATCH(1,(A2424=Assoziation!$A$2:$A$96) * (Species!B2424=Assoziation!$B$2:$B$96) * (Species!C2424=Assoziation!$C$2:$C$96) * (Species!D2424=Assoziation!$D$2:$D$96),0)),"")))</f>
        <v>Trockenwarmes Gebüsch</v>
      </c>
      <c r="H2424" s="10" t="s">
        <v>2193</v>
      </c>
      <c r="I2424" s="10">
        <v>1</v>
      </c>
      <c r="J2424" s="10">
        <v>0</v>
      </c>
      <c r="K2424" s="10">
        <v>0</v>
      </c>
      <c r="L2424" t="str">
        <f t="shared" si="204"/>
        <v xml:space="preserve">Rosa </v>
      </c>
      <c r="M2424" t="str">
        <f t="shared" si="205"/>
        <v xml:space="preserve"> glauca</v>
      </c>
      <c r="N2424" t="str">
        <f t="shared" si="206"/>
        <v/>
      </c>
      <c r="O2424" t="str">
        <f t="shared" si="203"/>
        <v>Species</v>
      </c>
      <c r="P2424" t="str">
        <f t="shared" si="207"/>
        <v>Pourr.</v>
      </c>
      <c r="Q2424" t="str">
        <f>LOOKUP(A2424,Formation!$A$2:$A$10,Formation!$B$2:$B$10)</f>
        <v>Krautsäume, Hochstaudenfluren und Gebüsche</v>
      </c>
      <c r="R2424" t="str" cm="1">
        <f t="array" ref="R2424">INDEX(Klasse!$D$2:$D$42,MATCH(1,(A2424=Klasse!$A$2:$A$42) * (Species!B2424=Klasse!$B$2:$B$42),0))</f>
        <v>Gebüsche</v>
      </c>
    </row>
    <row r="2425" spans="1:18" x14ac:dyDescent="0.3">
      <c r="A2425" s="10">
        <v>5</v>
      </c>
      <c r="B2425" s="10">
        <v>3</v>
      </c>
      <c r="C2425" s="10">
        <v>2</v>
      </c>
      <c r="E2425" t="str">
        <f>IF(C2425="",Options!$A$3,IF(D2425="",Options!$A$4,Options!$A$5))</f>
        <v>Verband</v>
      </c>
      <c r="F2425" t="str" cm="1">
        <f t="array" ref="F2425">IF(E2425=Options!$A$3,"",IF(E2425=Options!$A$4,INDEX(Verband!$E$2:$E$179,MATCH(1,(A2425=Verband!$A$2:$A$179) * (Species!B2425=Verband!$B$2:$B$179) * (Species!C2425=Verband!$C$2:$C$179),0)),IF(E2425=Options!$A$5,INDEX(Assoziation!$F$2:$F$96,MATCH(1,(A2425=Assoziation!$A$2:$A$96) * (Species!B2425=Assoziation!$B$2:$B$96) * (Species!C2425=Assoziation!$C$2:$C$96) * (Species!D2425=Assoziation!$D$2:$D$96),0)),"")))</f>
        <v>Berberidion</v>
      </c>
      <c r="G2425" t="str" cm="1">
        <f t="array" ref="G2425">IF(E2425=Options!$A$3,INDEX(Klasse!$D$2:$D$42,MATCH(1,(A2425=Klasse!$A$2:$A$42) * (Species!B2425=Klasse!$B$2:$B$42),0)),IF(E2425=Options!$A$4,INDEX(Verband!$F$2:$F$179,MATCH(1,(A2425=Verband!$A$2:$A$179) * (Species!B2425=Verband!$B$2:$B$179) * (Species!C2425=Verband!$C$2:$C$179),0)),IF(E2425=Options!$A$5,INDEX(Assoziation!$G$2:$G$96,MATCH(1,(A2425=Assoziation!$A$2:$A$96) * (Species!B2425=Assoziation!$B$2:$B$96) * (Species!C2425=Assoziation!$C$2:$C$96) * (Species!D2425=Assoziation!$D$2:$D$96),0)),"")))</f>
        <v>Trockenwarmes Gebüsch</v>
      </c>
      <c r="H2425" s="10" t="s">
        <v>2194</v>
      </c>
      <c r="I2425" s="10">
        <v>1</v>
      </c>
      <c r="J2425" s="10">
        <v>0</v>
      </c>
      <c r="K2425" s="10">
        <v>0</v>
      </c>
      <c r="L2425" t="str">
        <f t="shared" si="204"/>
        <v xml:space="preserve">Rosa </v>
      </c>
      <c r="M2425" t="str">
        <f t="shared" si="205"/>
        <v xml:space="preserve"> jundzillii</v>
      </c>
      <c r="N2425" t="str">
        <f t="shared" si="206"/>
        <v/>
      </c>
      <c r="O2425" t="str">
        <f t="shared" si="203"/>
        <v>Species</v>
      </c>
      <c r="P2425" t="str">
        <f t="shared" si="207"/>
        <v>Besser</v>
      </c>
      <c r="Q2425" t="str">
        <f>LOOKUP(A2425,Formation!$A$2:$A$10,Formation!$B$2:$B$10)</f>
        <v>Krautsäume, Hochstaudenfluren und Gebüsche</v>
      </c>
      <c r="R2425" t="str" cm="1">
        <f t="array" ref="R2425">INDEX(Klasse!$D$2:$D$42,MATCH(1,(A2425=Klasse!$A$2:$A$42) * (Species!B2425=Klasse!$B$2:$B$42),0))</f>
        <v>Gebüsche</v>
      </c>
    </row>
    <row r="2426" spans="1:18" x14ac:dyDescent="0.3">
      <c r="A2426" s="10">
        <v>5</v>
      </c>
      <c r="B2426" s="10">
        <v>3</v>
      </c>
      <c r="C2426" s="10">
        <v>2</v>
      </c>
      <c r="E2426" t="str">
        <f>IF(C2426="",Options!$A$3,IF(D2426="",Options!$A$4,Options!$A$5))</f>
        <v>Verband</v>
      </c>
      <c r="F2426" t="str" cm="1">
        <f t="array" ref="F2426">IF(E2426=Options!$A$3,"",IF(E2426=Options!$A$4,INDEX(Verband!$E$2:$E$179,MATCH(1,(A2426=Verband!$A$2:$A$179) * (Species!B2426=Verband!$B$2:$B$179) * (Species!C2426=Verband!$C$2:$C$179),0)),IF(E2426=Options!$A$5,INDEX(Assoziation!$F$2:$F$96,MATCH(1,(A2426=Assoziation!$A$2:$A$96) * (Species!B2426=Assoziation!$B$2:$B$96) * (Species!C2426=Assoziation!$C$2:$C$96) * (Species!D2426=Assoziation!$D$2:$D$96),0)),"")))</f>
        <v>Berberidion</v>
      </c>
      <c r="G2426" t="str" cm="1">
        <f t="array" ref="G2426">IF(E2426=Options!$A$3,INDEX(Klasse!$D$2:$D$42,MATCH(1,(A2426=Klasse!$A$2:$A$42) * (Species!B2426=Klasse!$B$2:$B$42),0)),IF(E2426=Options!$A$4,INDEX(Verband!$F$2:$F$179,MATCH(1,(A2426=Verband!$A$2:$A$179) * (Species!B2426=Verband!$B$2:$B$179) * (Species!C2426=Verband!$C$2:$C$179),0)),IF(E2426=Options!$A$5,INDEX(Assoziation!$G$2:$G$96,MATCH(1,(A2426=Assoziation!$A$2:$A$96) * (Species!B2426=Assoziation!$B$2:$B$96) * (Species!C2426=Assoziation!$C$2:$C$96) * (Species!D2426=Assoziation!$D$2:$D$96),0)),"")))</f>
        <v>Trockenwarmes Gebüsch</v>
      </c>
      <c r="H2426" s="10" t="s">
        <v>2195</v>
      </c>
      <c r="I2426" s="10">
        <v>1</v>
      </c>
      <c r="J2426" s="10">
        <v>0</v>
      </c>
      <c r="K2426" s="10">
        <v>0</v>
      </c>
      <c r="L2426" t="str">
        <f t="shared" si="204"/>
        <v xml:space="preserve">Rosa </v>
      </c>
      <c r="M2426" t="str">
        <f t="shared" si="205"/>
        <v xml:space="preserve"> majalis</v>
      </c>
      <c r="N2426" t="str">
        <f t="shared" si="206"/>
        <v/>
      </c>
      <c r="O2426" t="str">
        <f t="shared" si="203"/>
        <v>Species</v>
      </c>
      <c r="P2426" t="str">
        <f t="shared" si="207"/>
        <v>Herrm.</v>
      </c>
      <c r="Q2426" t="str">
        <f>LOOKUP(A2426,Formation!$A$2:$A$10,Formation!$B$2:$B$10)</f>
        <v>Krautsäume, Hochstaudenfluren und Gebüsche</v>
      </c>
      <c r="R2426" t="str" cm="1">
        <f t="array" ref="R2426">INDEX(Klasse!$D$2:$D$42,MATCH(1,(A2426=Klasse!$A$2:$A$42) * (Species!B2426=Klasse!$B$2:$B$42),0))</f>
        <v>Gebüsche</v>
      </c>
    </row>
    <row r="2427" spans="1:18" x14ac:dyDescent="0.3">
      <c r="A2427" s="10">
        <v>5</v>
      </c>
      <c r="B2427" s="10">
        <v>3</v>
      </c>
      <c r="C2427" s="10">
        <v>2</v>
      </c>
      <c r="E2427" t="str">
        <f>IF(C2427="",Options!$A$3,IF(D2427="",Options!$A$4,Options!$A$5))</f>
        <v>Verband</v>
      </c>
      <c r="F2427" t="str" cm="1">
        <f t="array" ref="F2427">IF(E2427=Options!$A$3,"",IF(E2427=Options!$A$4,INDEX(Verband!$E$2:$E$179,MATCH(1,(A2427=Verband!$A$2:$A$179) * (Species!B2427=Verband!$B$2:$B$179) * (Species!C2427=Verband!$C$2:$C$179),0)),IF(E2427=Options!$A$5,INDEX(Assoziation!$F$2:$F$96,MATCH(1,(A2427=Assoziation!$A$2:$A$96) * (Species!B2427=Assoziation!$B$2:$B$96) * (Species!C2427=Assoziation!$C$2:$C$96) * (Species!D2427=Assoziation!$D$2:$D$96),0)),"")))</f>
        <v>Berberidion</v>
      </c>
      <c r="G2427" t="str" cm="1">
        <f t="array" ref="G2427">IF(E2427=Options!$A$3,INDEX(Klasse!$D$2:$D$42,MATCH(1,(A2427=Klasse!$A$2:$A$42) * (Species!B2427=Klasse!$B$2:$B$42),0)),IF(E2427=Options!$A$4,INDEX(Verband!$F$2:$F$179,MATCH(1,(A2427=Verband!$A$2:$A$179) * (Species!B2427=Verband!$B$2:$B$179) * (Species!C2427=Verband!$C$2:$C$179),0)),IF(E2427=Options!$A$5,INDEX(Assoziation!$G$2:$G$96,MATCH(1,(A2427=Assoziation!$A$2:$A$96) * (Species!B2427=Assoziation!$B$2:$B$96) * (Species!C2427=Assoziation!$C$2:$C$96) * (Species!D2427=Assoziation!$D$2:$D$96),0)),"")))</f>
        <v>Trockenwarmes Gebüsch</v>
      </c>
      <c r="H2427" s="10" t="s">
        <v>2196</v>
      </c>
      <c r="I2427" s="10">
        <v>1</v>
      </c>
      <c r="J2427" s="10">
        <v>0</v>
      </c>
      <c r="K2427" s="10">
        <v>0</v>
      </c>
      <c r="L2427" t="str">
        <f t="shared" si="204"/>
        <v xml:space="preserve">Rosa </v>
      </c>
      <c r="M2427" t="str">
        <f t="shared" si="205"/>
        <v xml:space="preserve"> micrantha</v>
      </c>
      <c r="N2427" t="str">
        <f t="shared" si="206"/>
        <v/>
      </c>
      <c r="O2427" t="str">
        <f t="shared" si="203"/>
        <v>Species</v>
      </c>
      <c r="P2427" t="str">
        <f t="shared" si="207"/>
        <v>Sm.</v>
      </c>
      <c r="Q2427" t="str">
        <f>LOOKUP(A2427,Formation!$A$2:$A$10,Formation!$B$2:$B$10)</f>
        <v>Krautsäume, Hochstaudenfluren und Gebüsche</v>
      </c>
      <c r="R2427" t="str" cm="1">
        <f t="array" ref="R2427">INDEX(Klasse!$D$2:$D$42,MATCH(1,(A2427=Klasse!$A$2:$A$42) * (Species!B2427=Klasse!$B$2:$B$42),0))</f>
        <v>Gebüsche</v>
      </c>
    </row>
    <row r="2428" spans="1:18" x14ac:dyDescent="0.3">
      <c r="A2428" s="10">
        <v>5</v>
      </c>
      <c r="B2428" s="10">
        <v>3</v>
      </c>
      <c r="C2428" s="10">
        <v>2</v>
      </c>
      <c r="E2428" t="str">
        <f>IF(C2428="",Options!$A$3,IF(D2428="",Options!$A$4,Options!$A$5))</f>
        <v>Verband</v>
      </c>
      <c r="F2428" t="str" cm="1">
        <f t="array" ref="F2428">IF(E2428=Options!$A$3,"",IF(E2428=Options!$A$4,INDEX(Verband!$E$2:$E$179,MATCH(1,(A2428=Verband!$A$2:$A$179) * (Species!B2428=Verband!$B$2:$B$179) * (Species!C2428=Verband!$C$2:$C$179),0)),IF(E2428=Options!$A$5,INDEX(Assoziation!$F$2:$F$96,MATCH(1,(A2428=Assoziation!$A$2:$A$96) * (Species!B2428=Assoziation!$B$2:$B$96) * (Species!C2428=Assoziation!$C$2:$C$96) * (Species!D2428=Assoziation!$D$2:$D$96),0)),"")))</f>
        <v>Berberidion</v>
      </c>
      <c r="G2428" t="str" cm="1">
        <f t="array" ref="G2428">IF(E2428=Options!$A$3,INDEX(Klasse!$D$2:$D$42,MATCH(1,(A2428=Klasse!$A$2:$A$42) * (Species!B2428=Klasse!$B$2:$B$42),0)),IF(E2428=Options!$A$4,INDEX(Verband!$F$2:$F$179,MATCH(1,(A2428=Verband!$A$2:$A$179) * (Species!B2428=Verband!$B$2:$B$179) * (Species!C2428=Verband!$C$2:$C$179),0)),IF(E2428=Options!$A$5,INDEX(Assoziation!$G$2:$G$96,MATCH(1,(A2428=Assoziation!$A$2:$A$96) * (Species!B2428=Assoziation!$B$2:$B$96) * (Species!C2428=Assoziation!$C$2:$C$96) * (Species!D2428=Assoziation!$D$2:$D$96),0)),"")))</f>
        <v>Trockenwarmes Gebüsch</v>
      </c>
      <c r="H2428" s="10" t="s">
        <v>2197</v>
      </c>
      <c r="I2428" s="10">
        <v>1</v>
      </c>
      <c r="J2428" s="10">
        <v>0</v>
      </c>
      <c r="K2428" s="10">
        <v>0</v>
      </c>
      <c r="L2428" t="str">
        <f t="shared" si="204"/>
        <v xml:space="preserve">Rosa </v>
      </c>
      <c r="M2428" t="str">
        <f t="shared" si="205"/>
        <v xml:space="preserve"> montana</v>
      </c>
      <c r="N2428" t="str">
        <f t="shared" si="206"/>
        <v/>
      </c>
      <c r="O2428" t="str">
        <f t="shared" si="203"/>
        <v>Species</v>
      </c>
      <c r="P2428" t="str">
        <f t="shared" si="207"/>
        <v>Chaix</v>
      </c>
      <c r="Q2428" t="str">
        <f>LOOKUP(A2428,Formation!$A$2:$A$10,Formation!$B$2:$B$10)</f>
        <v>Krautsäume, Hochstaudenfluren und Gebüsche</v>
      </c>
      <c r="R2428" t="str" cm="1">
        <f t="array" ref="R2428">INDEX(Klasse!$D$2:$D$42,MATCH(1,(A2428=Klasse!$A$2:$A$42) * (Species!B2428=Klasse!$B$2:$B$42),0))</f>
        <v>Gebüsche</v>
      </c>
    </row>
    <row r="2429" spans="1:18" x14ac:dyDescent="0.3">
      <c r="A2429" s="10">
        <v>5</v>
      </c>
      <c r="B2429" s="10">
        <v>3</v>
      </c>
      <c r="C2429" s="10">
        <v>2</v>
      </c>
      <c r="E2429" t="str">
        <f>IF(C2429="",Options!$A$3,IF(D2429="",Options!$A$4,Options!$A$5))</f>
        <v>Verband</v>
      </c>
      <c r="F2429" t="str" cm="1">
        <f t="array" ref="F2429">IF(E2429=Options!$A$3,"",IF(E2429=Options!$A$4,INDEX(Verband!$E$2:$E$179,MATCH(1,(A2429=Verband!$A$2:$A$179) * (Species!B2429=Verband!$B$2:$B$179) * (Species!C2429=Verband!$C$2:$C$179),0)),IF(E2429=Options!$A$5,INDEX(Assoziation!$F$2:$F$96,MATCH(1,(A2429=Assoziation!$A$2:$A$96) * (Species!B2429=Assoziation!$B$2:$B$96) * (Species!C2429=Assoziation!$C$2:$C$96) * (Species!D2429=Assoziation!$D$2:$D$96),0)),"")))</f>
        <v>Berberidion</v>
      </c>
      <c r="G2429" t="str" cm="1">
        <f t="array" ref="G2429">IF(E2429=Options!$A$3,INDEX(Klasse!$D$2:$D$42,MATCH(1,(A2429=Klasse!$A$2:$A$42) * (Species!B2429=Klasse!$B$2:$B$42),0)),IF(E2429=Options!$A$4,INDEX(Verband!$F$2:$F$179,MATCH(1,(A2429=Verband!$A$2:$A$179) * (Species!B2429=Verband!$B$2:$B$179) * (Species!C2429=Verband!$C$2:$C$179),0)),IF(E2429=Options!$A$5,INDEX(Assoziation!$G$2:$G$96,MATCH(1,(A2429=Assoziation!$A$2:$A$96) * (Species!B2429=Assoziation!$B$2:$B$96) * (Species!C2429=Assoziation!$C$2:$C$96) * (Species!D2429=Assoziation!$D$2:$D$96),0)),"")))</f>
        <v>Trockenwarmes Gebüsch</v>
      </c>
      <c r="H2429" s="10" t="s">
        <v>2198</v>
      </c>
      <c r="I2429" s="10">
        <v>1</v>
      </c>
      <c r="J2429" s="10">
        <v>0</v>
      </c>
      <c r="K2429" s="10">
        <v>0</v>
      </c>
      <c r="L2429" t="str">
        <f t="shared" si="204"/>
        <v xml:space="preserve">Rosa </v>
      </c>
      <c r="M2429" t="str">
        <f t="shared" si="205"/>
        <v xml:space="preserve"> sherardii</v>
      </c>
      <c r="N2429" t="str">
        <f t="shared" si="206"/>
        <v/>
      </c>
      <c r="O2429" t="str">
        <f t="shared" si="203"/>
        <v>Species</v>
      </c>
      <c r="P2429" t="str">
        <f t="shared" si="207"/>
        <v>Davies</v>
      </c>
      <c r="Q2429" t="str">
        <f>LOOKUP(A2429,Formation!$A$2:$A$10,Formation!$B$2:$B$10)</f>
        <v>Krautsäume, Hochstaudenfluren und Gebüsche</v>
      </c>
      <c r="R2429" t="str" cm="1">
        <f t="array" ref="R2429">INDEX(Klasse!$D$2:$D$42,MATCH(1,(A2429=Klasse!$A$2:$A$42) * (Species!B2429=Klasse!$B$2:$B$42),0))</f>
        <v>Gebüsche</v>
      </c>
    </row>
    <row r="2430" spans="1:18" x14ac:dyDescent="0.3">
      <c r="A2430" s="10">
        <v>5</v>
      </c>
      <c r="B2430" s="10">
        <v>3</v>
      </c>
      <c r="C2430" s="10">
        <v>2</v>
      </c>
      <c r="E2430" t="str">
        <f>IF(C2430="",Options!$A$3,IF(D2430="",Options!$A$4,Options!$A$5))</f>
        <v>Verband</v>
      </c>
      <c r="F2430" t="str" cm="1">
        <f t="array" ref="F2430">IF(E2430=Options!$A$3,"",IF(E2430=Options!$A$4,INDEX(Verband!$E$2:$E$179,MATCH(1,(A2430=Verband!$A$2:$A$179) * (Species!B2430=Verband!$B$2:$B$179) * (Species!C2430=Verband!$C$2:$C$179),0)),IF(E2430=Options!$A$5,INDEX(Assoziation!$F$2:$F$96,MATCH(1,(A2430=Assoziation!$A$2:$A$96) * (Species!B2430=Assoziation!$B$2:$B$96) * (Species!C2430=Assoziation!$C$2:$C$96) * (Species!D2430=Assoziation!$D$2:$D$96),0)),"")))</f>
        <v>Berberidion</v>
      </c>
      <c r="G2430" t="str" cm="1">
        <f t="array" ref="G2430">IF(E2430=Options!$A$3,INDEX(Klasse!$D$2:$D$42,MATCH(1,(A2430=Klasse!$A$2:$A$42) * (Species!B2430=Klasse!$B$2:$B$42),0)),IF(E2430=Options!$A$4,INDEX(Verband!$F$2:$F$179,MATCH(1,(A2430=Verband!$A$2:$A$179) * (Species!B2430=Verband!$B$2:$B$179) * (Species!C2430=Verband!$C$2:$C$179),0)),IF(E2430=Options!$A$5,INDEX(Assoziation!$G$2:$G$96,MATCH(1,(A2430=Assoziation!$A$2:$A$96) * (Species!B2430=Assoziation!$B$2:$B$96) * (Species!C2430=Assoziation!$C$2:$C$96) * (Species!D2430=Assoziation!$D$2:$D$96),0)),"")))</f>
        <v>Trockenwarmes Gebüsch</v>
      </c>
      <c r="H2430" s="10" t="s">
        <v>2199</v>
      </c>
      <c r="I2430" s="10">
        <v>1</v>
      </c>
      <c r="J2430" s="10">
        <v>0</v>
      </c>
      <c r="K2430" s="10">
        <v>0</v>
      </c>
      <c r="L2430" t="str">
        <f t="shared" si="204"/>
        <v xml:space="preserve">Rosa </v>
      </c>
      <c r="M2430" t="str">
        <f t="shared" si="205"/>
        <v xml:space="preserve"> villosa</v>
      </c>
      <c r="N2430" t="str">
        <f t="shared" si="206"/>
        <v/>
      </c>
      <c r="O2430" t="str">
        <f t="shared" si="203"/>
        <v>Species</v>
      </c>
      <c r="P2430" t="str">
        <f t="shared" si="207"/>
        <v>L.</v>
      </c>
      <c r="Q2430" t="str">
        <f>LOOKUP(A2430,Formation!$A$2:$A$10,Formation!$B$2:$B$10)</f>
        <v>Krautsäume, Hochstaudenfluren und Gebüsche</v>
      </c>
      <c r="R2430" t="str" cm="1">
        <f t="array" ref="R2430">INDEX(Klasse!$D$2:$D$42,MATCH(1,(A2430=Klasse!$A$2:$A$42) * (Species!B2430=Klasse!$B$2:$B$42),0))</f>
        <v>Gebüsche</v>
      </c>
    </row>
    <row r="2431" spans="1:18" x14ac:dyDescent="0.3">
      <c r="A2431" s="10">
        <v>5</v>
      </c>
      <c r="B2431" s="10">
        <v>3</v>
      </c>
      <c r="C2431" s="10">
        <v>2</v>
      </c>
      <c r="E2431" t="str">
        <f>IF(C2431="",Options!$A$3,IF(D2431="",Options!$A$4,Options!$A$5))</f>
        <v>Verband</v>
      </c>
      <c r="F2431" t="str" cm="1">
        <f t="array" ref="F2431">IF(E2431=Options!$A$3,"",IF(E2431=Options!$A$4,INDEX(Verband!$E$2:$E$179,MATCH(1,(A2431=Verband!$A$2:$A$179) * (Species!B2431=Verband!$B$2:$B$179) * (Species!C2431=Verband!$C$2:$C$179),0)),IF(E2431=Options!$A$5,INDEX(Assoziation!$F$2:$F$96,MATCH(1,(A2431=Assoziation!$A$2:$A$96) * (Species!B2431=Assoziation!$B$2:$B$96) * (Species!C2431=Assoziation!$C$2:$C$96) * (Species!D2431=Assoziation!$D$2:$D$96),0)),"")))</f>
        <v>Berberidion</v>
      </c>
      <c r="G2431" t="str" cm="1">
        <f t="array" ref="G2431">IF(E2431=Options!$A$3,INDEX(Klasse!$D$2:$D$42,MATCH(1,(A2431=Klasse!$A$2:$A$42) * (Species!B2431=Klasse!$B$2:$B$42),0)),IF(E2431=Options!$A$4,INDEX(Verband!$F$2:$F$179,MATCH(1,(A2431=Verband!$A$2:$A$179) * (Species!B2431=Verband!$B$2:$B$179) * (Species!C2431=Verband!$C$2:$C$179),0)),IF(E2431=Options!$A$5,INDEX(Assoziation!$G$2:$G$96,MATCH(1,(A2431=Assoziation!$A$2:$A$96) * (Species!B2431=Assoziation!$B$2:$B$96) * (Species!C2431=Assoziation!$C$2:$C$96) * (Species!D2431=Assoziation!$D$2:$D$96),0)),"")))</f>
        <v>Trockenwarmes Gebüsch</v>
      </c>
      <c r="H2431" s="10" t="s">
        <v>2200</v>
      </c>
      <c r="I2431" s="10">
        <v>1</v>
      </c>
      <c r="J2431" s="10">
        <v>0</v>
      </c>
      <c r="K2431" s="10">
        <v>0</v>
      </c>
      <c r="L2431" t="str">
        <f t="shared" si="204"/>
        <v xml:space="preserve">Ulmus </v>
      </c>
      <c r="M2431" t="str">
        <f t="shared" si="205"/>
        <v xml:space="preserve"> minor</v>
      </c>
      <c r="N2431" t="str">
        <f t="shared" si="206"/>
        <v/>
      </c>
      <c r="O2431" t="str">
        <f t="shared" si="203"/>
        <v>Species</v>
      </c>
      <c r="P2431" t="str">
        <f t="shared" si="207"/>
        <v>Mill.</v>
      </c>
      <c r="Q2431" t="str">
        <f>LOOKUP(A2431,Formation!$A$2:$A$10,Formation!$B$2:$B$10)</f>
        <v>Krautsäume, Hochstaudenfluren und Gebüsche</v>
      </c>
      <c r="R2431" t="str" cm="1">
        <f t="array" ref="R2431">INDEX(Klasse!$D$2:$D$42,MATCH(1,(A2431=Klasse!$A$2:$A$42) * (Species!B2431=Klasse!$B$2:$B$42),0))</f>
        <v>Gebüsche</v>
      </c>
    </row>
    <row r="2432" spans="1:18" x14ac:dyDescent="0.3">
      <c r="A2432" s="10">
        <v>5</v>
      </c>
      <c r="B2432" s="10">
        <v>3</v>
      </c>
      <c r="C2432" s="10">
        <v>2</v>
      </c>
      <c r="E2432" t="str">
        <f>IF(C2432="",Options!$A$3,IF(D2432="",Options!$A$4,Options!$A$5))</f>
        <v>Verband</v>
      </c>
      <c r="F2432" t="str" cm="1">
        <f t="array" ref="F2432">IF(E2432=Options!$A$3,"",IF(E2432=Options!$A$4,INDEX(Verband!$E$2:$E$179,MATCH(1,(A2432=Verband!$A$2:$A$179) * (Species!B2432=Verband!$B$2:$B$179) * (Species!C2432=Verband!$C$2:$C$179),0)),IF(E2432=Options!$A$5,INDEX(Assoziation!$F$2:$F$96,MATCH(1,(A2432=Assoziation!$A$2:$A$96) * (Species!B2432=Assoziation!$B$2:$B$96) * (Species!C2432=Assoziation!$C$2:$C$96) * (Species!D2432=Assoziation!$D$2:$D$96),0)),"")))</f>
        <v>Berberidion</v>
      </c>
      <c r="G2432" t="str" cm="1">
        <f t="array" ref="G2432">IF(E2432=Options!$A$3,INDEX(Klasse!$D$2:$D$42,MATCH(1,(A2432=Klasse!$A$2:$A$42) * (Species!B2432=Klasse!$B$2:$B$42),0)),IF(E2432=Options!$A$4,INDEX(Verband!$F$2:$F$179,MATCH(1,(A2432=Verband!$A$2:$A$179) * (Species!B2432=Verband!$B$2:$B$179) * (Species!C2432=Verband!$C$2:$C$179),0)),IF(E2432=Options!$A$5,INDEX(Assoziation!$G$2:$G$96,MATCH(1,(A2432=Assoziation!$A$2:$A$96) * (Species!B2432=Assoziation!$B$2:$B$96) * (Species!C2432=Assoziation!$C$2:$C$96) * (Species!D2432=Assoziation!$D$2:$D$96),0)),"")))</f>
        <v>Trockenwarmes Gebüsch</v>
      </c>
      <c r="H2432" s="10" t="s">
        <v>2201</v>
      </c>
      <c r="I2432" s="10">
        <v>0</v>
      </c>
      <c r="J2432" s="10">
        <v>1</v>
      </c>
      <c r="K2432" s="10">
        <v>0</v>
      </c>
      <c r="L2432" t="str">
        <f t="shared" si="204"/>
        <v xml:space="preserve">Berberis </v>
      </c>
      <c r="M2432" t="str">
        <f t="shared" si="205"/>
        <v xml:space="preserve"> vulgaris</v>
      </c>
      <c r="N2432" t="str">
        <f t="shared" si="206"/>
        <v/>
      </c>
      <c r="O2432" t="str">
        <f t="shared" si="203"/>
        <v>Species</v>
      </c>
      <c r="P2432" t="str">
        <f t="shared" si="207"/>
        <v>L.</v>
      </c>
      <c r="Q2432" t="str">
        <f>LOOKUP(A2432,Formation!$A$2:$A$10,Formation!$B$2:$B$10)</f>
        <v>Krautsäume, Hochstaudenfluren und Gebüsche</v>
      </c>
      <c r="R2432" t="str" cm="1">
        <f t="array" ref="R2432">INDEX(Klasse!$D$2:$D$42,MATCH(1,(A2432=Klasse!$A$2:$A$42) * (Species!B2432=Klasse!$B$2:$B$42),0))</f>
        <v>Gebüsche</v>
      </c>
    </row>
    <row r="2433" spans="1:18" x14ac:dyDescent="0.3">
      <c r="A2433" s="10">
        <v>5</v>
      </c>
      <c r="B2433" s="10">
        <v>3</v>
      </c>
      <c r="C2433" s="10">
        <v>2</v>
      </c>
      <c r="E2433" t="str">
        <f>IF(C2433="",Options!$A$3,IF(D2433="",Options!$A$4,Options!$A$5))</f>
        <v>Verband</v>
      </c>
      <c r="F2433" t="str" cm="1">
        <f t="array" ref="F2433">IF(E2433=Options!$A$3,"",IF(E2433=Options!$A$4,INDEX(Verband!$E$2:$E$179,MATCH(1,(A2433=Verband!$A$2:$A$179) * (Species!B2433=Verband!$B$2:$B$179) * (Species!C2433=Verband!$C$2:$C$179),0)),IF(E2433=Options!$A$5,INDEX(Assoziation!$F$2:$F$96,MATCH(1,(A2433=Assoziation!$A$2:$A$96) * (Species!B2433=Assoziation!$B$2:$B$96) * (Species!C2433=Assoziation!$C$2:$C$96) * (Species!D2433=Assoziation!$D$2:$D$96),0)),"")))</f>
        <v>Berberidion</v>
      </c>
      <c r="G2433" t="str" cm="1">
        <f t="array" ref="G2433">IF(E2433=Options!$A$3,INDEX(Klasse!$D$2:$D$42,MATCH(1,(A2433=Klasse!$A$2:$A$42) * (Species!B2433=Klasse!$B$2:$B$42),0)),IF(E2433=Options!$A$4,INDEX(Verband!$F$2:$F$179,MATCH(1,(A2433=Verband!$A$2:$A$179) * (Species!B2433=Verband!$B$2:$B$179) * (Species!C2433=Verband!$C$2:$C$179),0)),IF(E2433=Options!$A$5,INDEX(Assoziation!$G$2:$G$96,MATCH(1,(A2433=Assoziation!$A$2:$A$96) * (Species!B2433=Assoziation!$B$2:$B$96) * (Species!C2433=Assoziation!$C$2:$C$96) * (Species!D2433=Assoziation!$D$2:$D$96),0)),"")))</f>
        <v>Trockenwarmes Gebüsch</v>
      </c>
      <c r="H2433" s="10" t="s">
        <v>2202</v>
      </c>
      <c r="I2433" s="10">
        <v>0</v>
      </c>
      <c r="J2433" s="10">
        <v>0</v>
      </c>
      <c r="K2433" s="10">
        <v>0</v>
      </c>
      <c r="L2433" t="str">
        <f t="shared" si="204"/>
        <v xml:space="preserve">Buxus </v>
      </c>
      <c r="M2433" t="str">
        <f t="shared" si="205"/>
        <v xml:space="preserve"> sempervirens</v>
      </c>
      <c r="N2433" t="str">
        <f t="shared" si="206"/>
        <v/>
      </c>
      <c r="O2433" t="str">
        <f t="shared" si="203"/>
        <v>Species</v>
      </c>
      <c r="P2433" t="str">
        <f t="shared" si="207"/>
        <v>L.</v>
      </c>
      <c r="Q2433" t="str">
        <f>LOOKUP(A2433,Formation!$A$2:$A$10,Formation!$B$2:$B$10)</f>
        <v>Krautsäume, Hochstaudenfluren und Gebüsche</v>
      </c>
      <c r="R2433" t="str" cm="1">
        <f t="array" ref="R2433">INDEX(Klasse!$D$2:$D$42,MATCH(1,(A2433=Klasse!$A$2:$A$42) * (Species!B2433=Klasse!$B$2:$B$42),0))</f>
        <v>Gebüsche</v>
      </c>
    </row>
    <row r="2434" spans="1:18" x14ac:dyDescent="0.3">
      <c r="A2434" s="10">
        <v>5</v>
      </c>
      <c r="B2434" s="10">
        <v>3</v>
      </c>
      <c r="C2434" s="10">
        <v>2</v>
      </c>
      <c r="E2434" t="str">
        <f>IF(C2434="",Options!$A$3,IF(D2434="",Options!$A$4,Options!$A$5))</f>
        <v>Verband</v>
      </c>
      <c r="F2434" t="str" cm="1">
        <f t="array" ref="F2434">IF(E2434=Options!$A$3,"",IF(E2434=Options!$A$4,INDEX(Verband!$E$2:$E$179,MATCH(1,(A2434=Verband!$A$2:$A$179) * (Species!B2434=Verband!$B$2:$B$179) * (Species!C2434=Verband!$C$2:$C$179),0)),IF(E2434=Options!$A$5,INDEX(Assoziation!$F$2:$F$96,MATCH(1,(A2434=Assoziation!$A$2:$A$96) * (Species!B2434=Assoziation!$B$2:$B$96) * (Species!C2434=Assoziation!$C$2:$C$96) * (Species!D2434=Assoziation!$D$2:$D$96),0)),"")))</f>
        <v>Berberidion</v>
      </c>
      <c r="G2434" t="str" cm="1">
        <f t="array" ref="G2434">IF(E2434=Options!$A$3,INDEX(Klasse!$D$2:$D$42,MATCH(1,(A2434=Klasse!$A$2:$A$42) * (Species!B2434=Klasse!$B$2:$B$42),0)),IF(E2434=Options!$A$4,INDEX(Verband!$F$2:$F$179,MATCH(1,(A2434=Verband!$A$2:$A$179) * (Species!B2434=Verband!$B$2:$B$179) * (Species!C2434=Verband!$C$2:$C$179),0)),IF(E2434=Options!$A$5,INDEX(Assoziation!$G$2:$G$96,MATCH(1,(A2434=Assoziation!$A$2:$A$96) * (Species!B2434=Assoziation!$B$2:$B$96) * (Species!C2434=Assoziation!$C$2:$C$96) * (Species!D2434=Assoziation!$D$2:$D$96),0)),"")))</f>
        <v>Trockenwarmes Gebüsch</v>
      </c>
      <c r="H2434" s="10" t="s">
        <v>2203</v>
      </c>
      <c r="I2434" s="10">
        <v>0</v>
      </c>
      <c r="J2434" s="10">
        <v>0</v>
      </c>
      <c r="K2434" s="10">
        <v>0</v>
      </c>
      <c r="L2434" t="str">
        <f t="shared" si="204"/>
        <v xml:space="preserve">Cotinus </v>
      </c>
      <c r="M2434" t="str">
        <f t="shared" si="205"/>
        <v xml:space="preserve"> coggygria</v>
      </c>
      <c r="N2434" t="str">
        <f t="shared" si="206"/>
        <v/>
      </c>
      <c r="O2434" t="str">
        <f t="shared" si="203"/>
        <v>Species</v>
      </c>
      <c r="P2434" t="str">
        <f t="shared" si="207"/>
        <v>Scop.</v>
      </c>
      <c r="Q2434" t="str">
        <f>LOOKUP(A2434,Formation!$A$2:$A$10,Formation!$B$2:$B$10)</f>
        <v>Krautsäume, Hochstaudenfluren und Gebüsche</v>
      </c>
      <c r="R2434" t="str" cm="1">
        <f t="array" ref="R2434">INDEX(Klasse!$D$2:$D$42,MATCH(1,(A2434=Klasse!$A$2:$A$42) * (Species!B2434=Klasse!$B$2:$B$42),0))</f>
        <v>Gebüsche</v>
      </c>
    </row>
    <row r="2435" spans="1:18" x14ac:dyDescent="0.3">
      <c r="A2435" s="10">
        <v>5</v>
      </c>
      <c r="B2435" s="10">
        <v>3</v>
      </c>
      <c r="C2435" s="10">
        <v>2</v>
      </c>
      <c r="E2435" t="str">
        <f>IF(C2435="",Options!$A$3,IF(D2435="",Options!$A$4,Options!$A$5))</f>
        <v>Verband</v>
      </c>
      <c r="F2435" t="str" cm="1">
        <f t="array" ref="F2435">IF(E2435=Options!$A$3,"",IF(E2435=Options!$A$4,INDEX(Verband!$E$2:$E$179,MATCH(1,(A2435=Verband!$A$2:$A$179) * (Species!B2435=Verband!$B$2:$B$179) * (Species!C2435=Verband!$C$2:$C$179),0)),IF(E2435=Options!$A$5,INDEX(Assoziation!$F$2:$F$96,MATCH(1,(A2435=Assoziation!$A$2:$A$96) * (Species!B2435=Assoziation!$B$2:$B$96) * (Species!C2435=Assoziation!$C$2:$C$96) * (Species!D2435=Assoziation!$D$2:$D$96),0)),"")))</f>
        <v>Berberidion</v>
      </c>
      <c r="G2435" t="str" cm="1">
        <f t="array" ref="G2435">IF(E2435=Options!$A$3,INDEX(Klasse!$D$2:$D$42,MATCH(1,(A2435=Klasse!$A$2:$A$42) * (Species!B2435=Klasse!$B$2:$B$42),0)),IF(E2435=Options!$A$4,INDEX(Verband!$F$2:$F$179,MATCH(1,(A2435=Verband!$A$2:$A$179) * (Species!B2435=Verband!$B$2:$B$179) * (Species!C2435=Verband!$C$2:$C$179),0)),IF(E2435=Options!$A$5,INDEX(Assoziation!$G$2:$G$96,MATCH(1,(A2435=Assoziation!$A$2:$A$96) * (Species!B2435=Assoziation!$B$2:$B$96) * (Species!C2435=Assoziation!$C$2:$C$96) * (Species!D2435=Assoziation!$D$2:$D$96),0)),"")))</f>
        <v>Trockenwarmes Gebüsch</v>
      </c>
      <c r="H2435" s="10" t="s">
        <v>2204</v>
      </c>
      <c r="I2435" s="10">
        <v>0</v>
      </c>
      <c r="J2435" s="10">
        <v>1</v>
      </c>
      <c r="K2435" s="10">
        <v>0</v>
      </c>
      <c r="L2435" t="str">
        <f t="shared" si="204"/>
        <v xml:space="preserve">Crataegus </v>
      </c>
      <c r="M2435" t="str">
        <f t="shared" si="205"/>
        <v xml:space="preserve"> monogyna</v>
      </c>
      <c r="N2435" t="str">
        <f t="shared" si="206"/>
        <v/>
      </c>
      <c r="O2435" t="str">
        <f t="shared" ref="O2435:O2498" si="208">IF(COUNTIF(H2435,"*subsp.*"),"Subspecies",IF(COUNTIF(H2435,"*aggr.*"),"aggr",IF(COUNTIF(H2435,"*×*"),"Species",IF(COUNTIF(H2435,"* *"),IF(EXACT(MID(H2435,FIND(" ",H2435)+1,1),UPPER(MID(H2435,FIND(" ",H2435)+1,1))),"Genus","Species"),"Genus"))))</f>
        <v>Species</v>
      </c>
      <c r="P2435" t="str">
        <f t="shared" si="207"/>
        <v>Jacq.</v>
      </c>
      <c r="Q2435" t="str">
        <f>LOOKUP(A2435,Formation!$A$2:$A$10,Formation!$B$2:$B$10)</f>
        <v>Krautsäume, Hochstaudenfluren und Gebüsche</v>
      </c>
      <c r="R2435" t="str" cm="1">
        <f t="array" ref="R2435">INDEX(Klasse!$D$2:$D$42,MATCH(1,(A2435=Klasse!$A$2:$A$42) * (Species!B2435=Klasse!$B$2:$B$42),0))</f>
        <v>Gebüsche</v>
      </c>
    </row>
    <row r="2436" spans="1:18" x14ac:dyDescent="0.3">
      <c r="A2436" s="10">
        <v>5</v>
      </c>
      <c r="B2436" s="10">
        <v>3</v>
      </c>
      <c r="C2436" s="10">
        <v>2</v>
      </c>
      <c r="E2436" t="str">
        <f>IF(C2436="",Options!$A$3,IF(D2436="",Options!$A$4,Options!$A$5))</f>
        <v>Verband</v>
      </c>
      <c r="F2436" t="str" cm="1">
        <f t="array" ref="F2436">IF(E2436=Options!$A$3,"",IF(E2436=Options!$A$4,INDEX(Verband!$E$2:$E$179,MATCH(1,(A2436=Verband!$A$2:$A$179) * (Species!B2436=Verband!$B$2:$B$179) * (Species!C2436=Verband!$C$2:$C$179),0)),IF(E2436=Options!$A$5,INDEX(Assoziation!$F$2:$F$96,MATCH(1,(A2436=Assoziation!$A$2:$A$96) * (Species!B2436=Assoziation!$B$2:$B$96) * (Species!C2436=Assoziation!$C$2:$C$96) * (Species!D2436=Assoziation!$D$2:$D$96),0)),"")))</f>
        <v>Berberidion</v>
      </c>
      <c r="G2436" t="str" cm="1">
        <f t="array" ref="G2436">IF(E2436=Options!$A$3,INDEX(Klasse!$D$2:$D$42,MATCH(1,(A2436=Klasse!$A$2:$A$42) * (Species!B2436=Klasse!$B$2:$B$42),0)),IF(E2436=Options!$A$4,INDEX(Verband!$F$2:$F$179,MATCH(1,(A2436=Verband!$A$2:$A$179) * (Species!B2436=Verband!$B$2:$B$179) * (Species!C2436=Verband!$C$2:$C$179),0)),IF(E2436=Options!$A$5,INDEX(Assoziation!$G$2:$G$96,MATCH(1,(A2436=Assoziation!$A$2:$A$96) * (Species!B2436=Assoziation!$B$2:$B$96) * (Species!C2436=Assoziation!$C$2:$C$96) * (Species!D2436=Assoziation!$D$2:$D$96),0)),"")))</f>
        <v>Trockenwarmes Gebüsch</v>
      </c>
      <c r="H2436" s="10" t="s">
        <v>2205</v>
      </c>
      <c r="I2436" s="10">
        <v>0</v>
      </c>
      <c r="J2436" s="10">
        <v>1</v>
      </c>
      <c r="K2436" s="10">
        <v>0</v>
      </c>
      <c r="L2436" t="str">
        <f t="shared" si="204"/>
        <v xml:space="preserve">Genista </v>
      </c>
      <c r="M2436" t="str">
        <f t="shared" si="205"/>
        <v xml:space="preserve"> radiata</v>
      </c>
      <c r="N2436" t="str">
        <f t="shared" si="206"/>
        <v/>
      </c>
      <c r="O2436" t="str">
        <f t="shared" si="208"/>
        <v>Species</v>
      </c>
      <c r="P2436" t="str">
        <f t="shared" si="207"/>
        <v>(L.) Scop.</v>
      </c>
      <c r="Q2436" t="str">
        <f>LOOKUP(A2436,Formation!$A$2:$A$10,Formation!$B$2:$B$10)</f>
        <v>Krautsäume, Hochstaudenfluren und Gebüsche</v>
      </c>
      <c r="R2436" t="str" cm="1">
        <f t="array" ref="R2436">INDEX(Klasse!$D$2:$D$42,MATCH(1,(A2436=Klasse!$A$2:$A$42) * (Species!B2436=Klasse!$B$2:$B$42),0))</f>
        <v>Gebüsche</v>
      </c>
    </row>
    <row r="2437" spans="1:18" x14ac:dyDescent="0.3">
      <c r="A2437" s="10">
        <v>5</v>
      </c>
      <c r="B2437" s="10">
        <v>3</v>
      </c>
      <c r="C2437" s="10">
        <v>2</v>
      </c>
      <c r="E2437" t="str">
        <f>IF(C2437="",Options!$A$3,IF(D2437="",Options!$A$4,Options!$A$5))</f>
        <v>Verband</v>
      </c>
      <c r="F2437" t="str" cm="1">
        <f t="array" ref="F2437">IF(E2437=Options!$A$3,"",IF(E2437=Options!$A$4,INDEX(Verband!$E$2:$E$179,MATCH(1,(A2437=Verband!$A$2:$A$179) * (Species!B2437=Verband!$B$2:$B$179) * (Species!C2437=Verband!$C$2:$C$179),0)),IF(E2437=Options!$A$5,INDEX(Assoziation!$F$2:$F$96,MATCH(1,(A2437=Assoziation!$A$2:$A$96) * (Species!B2437=Assoziation!$B$2:$B$96) * (Species!C2437=Assoziation!$C$2:$C$96) * (Species!D2437=Assoziation!$D$2:$D$96),0)),"")))</f>
        <v>Berberidion</v>
      </c>
      <c r="G2437" t="str" cm="1">
        <f t="array" ref="G2437">IF(E2437=Options!$A$3,INDEX(Klasse!$D$2:$D$42,MATCH(1,(A2437=Klasse!$A$2:$A$42) * (Species!B2437=Klasse!$B$2:$B$42),0)),IF(E2437=Options!$A$4,INDEX(Verband!$F$2:$F$179,MATCH(1,(A2437=Verband!$A$2:$A$179) * (Species!B2437=Verband!$B$2:$B$179) * (Species!C2437=Verband!$C$2:$C$179),0)),IF(E2437=Options!$A$5,INDEX(Assoziation!$G$2:$G$96,MATCH(1,(A2437=Assoziation!$A$2:$A$96) * (Species!B2437=Assoziation!$B$2:$B$96) * (Species!C2437=Assoziation!$C$2:$C$96) * (Species!D2437=Assoziation!$D$2:$D$96),0)),"")))</f>
        <v>Trockenwarmes Gebüsch</v>
      </c>
      <c r="H2437" s="10" t="s">
        <v>2206</v>
      </c>
      <c r="I2437" s="10">
        <v>0</v>
      </c>
      <c r="J2437" s="10">
        <v>0</v>
      </c>
      <c r="K2437" s="10">
        <v>0</v>
      </c>
      <c r="L2437" t="str">
        <f t="shared" si="204"/>
        <v xml:space="preserve">Geranium </v>
      </c>
      <c r="M2437" t="str">
        <f t="shared" si="205"/>
        <v xml:space="preserve"> divaricatum</v>
      </c>
      <c r="N2437" t="str">
        <f t="shared" si="206"/>
        <v/>
      </c>
      <c r="O2437" t="str">
        <f t="shared" si="208"/>
        <v>Species</v>
      </c>
      <c r="P2437" t="str">
        <f t="shared" si="207"/>
        <v>Ehrh.</v>
      </c>
      <c r="Q2437" t="str">
        <f>LOOKUP(A2437,Formation!$A$2:$A$10,Formation!$B$2:$B$10)</f>
        <v>Krautsäume, Hochstaudenfluren und Gebüsche</v>
      </c>
      <c r="R2437" t="str" cm="1">
        <f t="array" ref="R2437">INDEX(Klasse!$D$2:$D$42,MATCH(1,(A2437=Klasse!$A$2:$A$42) * (Species!B2437=Klasse!$B$2:$B$42),0))</f>
        <v>Gebüsche</v>
      </c>
    </row>
    <row r="2438" spans="1:18" x14ac:dyDescent="0.3">
      <c r="A2438" s="10">
        <v>5</v>
      </c>
      <c r="B2438" s="10">
        <v>3</v>
      </c>
      <c r="C2438" s="10">
        <v>2</v>
      </c>
      <c r="E2438" t="str">
        <f>IF(C2438="",Options!$A$3,IF(D2438="",Options!$A$4,Options!$A$5))</f>
        <v>Verband</v>
      </c>
      <c r="F2438" t="str" cm="1">
        <f t="array" ref="F2438">IF(E2438=Options!$A$3,"",IF(E2438=Options!$A$4,INDEX(Verband!$E$2:$E$179,MATCH(1,(A2438=Verband!$A$2:$A$179) * (Species!B2438=Verband!$B$2:$B$179) * (Species!C2438=Verband!$C$2:$C$179),0)),IF(E2438=Options!$A$5,INDEX(Assoziation!$F$2:$F$96,MATCH(1,(A2438=Assoziation!$A$2:$A$96) * (Species!B2438=Assoziation!$B$2:$B$96) * (Species!C2438=Assoziation!$C$2:$C$96) * (Species!D2438=Assoziation!$D$2:$D$96),0)),"")))</f>
        <v>Berberidion</v>
      </c>
      <c r="G2438" t="str" cm="1">
        <f t="array" ref="G2438">IF(E2438=Options!$A$3,INDEX(Klasse!$D$2:$D$42,MATCH(1,(A2438=Klasse!$A$2:$A$42) * (Species!B2438=Klasse!$B$2:$B$42),0)),IF(E2438=Options!$A$4,INDEX(Verband!$F$2:$F$179,MATCH(1,(A2438=Verband!$A$2:$A$179) * (Species!B2438=Verband!$B$2:$B$179) * (Species!C2438=Verband!$C$2:$C$179),0)),IF(E2438=Options!$A$5,INDEX(Assoziation!$G$2:$G$96,MATCH(1,(A2438=Assoziation!$A$2:$A$96) * (Species!B2438=Assoziation!$B$2:$B$96) * (Species!C2438=Assoziation!$C$2:$C$96) * (Species!D2438=Assoziation!$D$2:$D$96),0)),"")))</f>
        <v>Trockenwarmes Gebüsch</v>
      </c>
      <c r="H2438" s="10" t="s">
        <v>2207</v>
      </c>
      <c r="I2438" s="10">
        <v>0</v>
      </c>
      <c r="J2438" s="10">
        <v>0</v>
      </c>
      <c r="K2438" s="10">
        <v>0</v>
      </c>
      <c r="L2438" t="str">
        <f t="shared" si="204"/>
        <v xml:space="preserve">Hippocrepis </v>
      </c>
      <c r="M2438" t="str">
        <f t="shared" si="205"/>
        <v xml:space="preserve"> emerus</v>
      </c>
      <c r="N2438" t="str">
        <f t="shared" si="206"/>
        <v/>
      </c>
      <c r="O2438" t="str">
        <f t="shared" si="208"/>
        <v>Species</v>
      </c>
      <c r="P2438" t="str">
        <f t="shared" si="207"/>
        <v>(L.) Lassen</v>
      </c>
      <c r="Q2438" t="str">
        <f>LOOKUP(A2438,Formation!$A$2:$A$10,Formation!$B$2:$B$10)</f>
        <v>Krautsäume, Hochstaudenfluren und Gebüsche</v>
      </c>
      <c r="R2438" t="str" cm="1">
        <f t="array" ref="R2438">INDEX(Klasse!$D$2:$D$42,MATCH(1,(A2438=Klasse!$A$2:$A$42) * (Species!B2438=Klasse!$B$2:$B$42),0))</f>
        <v>Gebüsche</v>
      </c>
    </row>
    <row r="2439" spans="1:18" x14ac:dyDescent="0.3">
      <c r="A2439" s="10">
        <v>5</v>
      </c>
      <c r="B2439" s="10">
        <v>3</v>
      </c>
      <c r="C2439" s="10">
        <v>2</v>
      </c>
      <c r="E2439" t="str">
        <f>IF(C2439="",Options!$A$3,IF(D2439="",Options!$A$4,Options!$A$5))</f>
        <v>Verband</v>
      </c>
      <c r="F2439" t="str" cm="1">
        <f t="array" ref="F2439">IF(E2439=Options!$A$3,"",IF(E2439=Options!$A$4,INDEX(Verband!$E$2:$E$179,MATCH(1,(A2439=Verband!$A$2:$A$179) * (Species!B2439=Verband!$B$2:$B$179) * (Species!C2439=Verband!$C$2:$C$179),0)),IF(E2439=Options!$A$5,INDEX(Assoziation!$F$2:$F$96,MATCH(1,(A2439=Assoziation!$A$2:$A$96) * (Species!B2439=Assoziation!$B$2:$B$96) * (Species!C2439=Assoziation!$C$2:$C$96) * (Species!D2439=Assoziation!$D$2:$D$96),0)),"")))</f>
        <v>Berberidion</v>
      </c>
      <c r="G2439" t="str" cm="1">
        <f t="array" ref="G2439">IF(E2439=Options!$A$3,INDEX(Klasse!$D$2:$D$42,MATCH(1,(A2439=Klasse!$A$2:$A$42) * (Species!B2439=Klasse!$B$2:$B$42),0)),IF(E2439=Options!$A$4,INDEX(Verband!$F$2:$F$179,MATCH(1,(A2439=Verband!$A$2:$A$179) * (Species!B2439=Verband!$B$2:$B$179) * (Species!C2439=Verband!$C$2:$C$179),0)),IF(E2439=Options!$A$5,INDEX(Assoziation!$G$2:$G$96,MATCH(1,(A2439=Assoziation!$A$2:$A$96) * (Species!B2439=Assoziation!$B$2:$B$96) * (Species!C2439=Assoziation!$C$2:$C$96) * (Species!D2439=Assoziation!$D$2:$D$96),0)),"")))</f>
        <v>Trockenwarmes Gebüsch</v>
      </c>
      <c r="H2439" s="10" t="s">
        <v>2208</v>
      </c>
      <c r="I2439" s="10">
        <v>0</v>
      </c>
      <c r="J2439" s="10">
        <v>0</v>
      </c>
      <c r="K2439" s="10">
        <v>0</v>
      </c>
      <c r="L2439" t="str">
        <f t="shared" si="204"/>
        <v xml:space="preserve">Hippophaë </v>
      </c>
      <c r="M2439" t="str">
        <f t="shared" si="205"/>
        <v xml:space="preserve"> rhamnoides</v>
      </c>
      <c r="N2439" t="str">
        <f t="shared" si="206"/>
        <v/>
      </c>
      <c r="O2439" t="str">
        <f t="shared" si="208"/>
        <v>Species</v>
      </c>
      <c r="P2439" t="str">
        <f t="shared" si="207"/>
        <v>L.</v>
      </c>
      <c r="Q2439" t="str">
        <f>LOOKUP(A2439,Formation!$A$2:$A$10,Formation!$B$2:$B$10)</f>
        <v>Krautsäume, Hochstaudenfluren und Gebüsche</v>
      </c>
      <c r="R2439" t="str" cm="1">
        <f t="array" ref="R2439">INDEX(Klasse!$D$2:$D$42,MATCH(1,(A2439=Klasse!$A$2:$A$42) * (Species!B2439=Klasse!$B$2:$B$42),0))</f>
        <v>Gebüsche</v>
      </c>
    </row>
    <row r="2440" spans="1:18" x14ac:dyDescent="0.3">
      <c r="A2440" s="10">
        <v>5</v>
      </c>
      <c r="B2440" s="10">
        <v>3</v>
      </c>
      <c r="C2440" s="10">
        <v>2</v>
      </c>
      <c r="E2440" t="str">
        <f>IF(C2440="",Options!$A$3,IF(D2440="",Options!$A$4,Options!$A$5))</f>
        <v>Verband</v>
      </c>
      <c r="F2440" t="str" cm="1">
        <f t="array" ref="F2440">IF(E2440=Options!$A$3,"",IF(E2440=Options!$A$4,INDEX(Verband!$E$2:$E$179,MATCH(1,(A2440=Verband!$A$2:$A$179) * (Species!B2440=Verband!$B$2:$B$179) * (Species!C2440=Verband!$C$2:$C$179),0)),IF(E2440=Options!$A$5,INDEX(Assoziation!$F$2:$F$96,MATCH(1,(A2440=Assoziation!$A$2:$A$96) * (Species!B2440=Assoziation!$B$2:$B$96) * (Species!C2440=Assoziation!$C$2:$C$96) * (Species!D2440=Assoziation!$D$2:$D$96),0)),"")))</f>
        <v>Berberidion</v>
      </c>
      <c r="G2440" t="str" cm="1">
        <f t="array" ref="G2440">IF(E2440=Options!$A$3,INDEX(Klasse!$D$2:$D$42,MATCH(1,(A2440=Klasse!$A$2:$A$42) * (Species!B2440=Klasse!$B$2:$B$42),0)),IF(E2440=Options!$A$4,INDEX(Verband!$F$2:$F$179,MATCH(1,(A2440=Verband!$A$2:$A$179) * (Species!B2440=Verband!$B$2:$B$179) * (Species!C2440=Verband!$C$2:$C$179),0)),IF(E2440=Options!$A$5,INDEX(Assoziation!$G$2:$G$96,MATCH(1,(A2440=Assoziation!$A$2:$A$96) * (Species!B2440=Assoziation!$B$2:$B$96) * (Species!C2440=Assoziation!$C$2:$C$96) * (Species!D2440=Assoziation!$D$2:$D$96),0)),"")))</f>
        <v>Trockenwarmes Gebüsch</v>
      </c>
      <c r="H2440" s="10" t="s">
        <v>2163</v>
      </c>
      <c r="I2440" s="10">
        <v>0</v>
      </c>
      <c r="J2440" s="10">
        <v>1</v>
      </c>
      <c r="K2440" s="10">
        <v>0</v>
      </c>
      <c r="L2440" t="str">
        <f t="shared" si="204"/>
        <v xml:space="preserve">Ligustrum </v>
      </c>
      <c r="M2440" t="str">
        <f t="shared" si="205"/>
        <v xml:space="preserve"> vulgare</v>
      </c>
      <c r="N2440" t="str">
        <f t="shared" si="206"/>
        <v/>
      </c>
      <c r="O2440" t="str">
        <f t="shared" si="208"/>
        <v>Species</v>
      </c>
      <c r="P2440" t="str">
        <f t="shared" si="207"/>
        <v>L.</v>
      </c>
      <c r="Q2440" t="str">
        <f>LOOKUP(A2440,Formation!$A$2:$A$10,Formation!$B$2:$B$10)</f>
        <v>Krautsäume, Hochstaudenfluren und Gebüsche</v>
      </c>
      <c r="R2440" t="str" cm="1">
        <f t="array" ref="R2440">INDEX(Klasse!$D$2:$D$42,MATCH(1,(A2440=Klasse!$A$2:$A$42) * (Species!B2440=Klasse!$B$2:$B$42),0))</f>
        <v>Gebüsche</v>
      </c>
    </row>
    <row r="2441" spans="1:18" x14ac:dyDescent="0.3">
      <c r="A2441" s="10">
        <v>5</v>
      </c>
      <c r="B2441" s="10">
        <v>3</v>
      </c>
      <c r="C2441" s="10">
        <v>2</v>
      </c>
      <c r="E2441" t="str">
        <f>IF(C2441="",Options!$A$3,IF(D2441="",Options!$A$4,Options!$A$5))</f>
        <v>Verband</v>
      </c>
      <c r="F2441" t="str" cm="1">
        <f t="array" ref="F2441">IF(E2441=Options!$A$3,"",IF(E2441=Options!$A$4,INDEX(Verband!$E$2:$E$179,MATCH(1,(A2441=Verband!$A$2:$A$179) * (Species!B2441=Verband!$B$2:$B$179) * (Species!C2441=Verband!$C$2:$C$179),0)),IF(E2441=Options!$A$5,INDEX(Assoziation!$F$2:$F$96,MATCH(1,(A2441=Assoziation!$A$2:$A$96) * (Species!B2441=Assoziation!$B$2:$B$96) * (Species!C2441=Assoziation!$C$2:$C$96) * (Species!D2441=Assoziation!$D$2:$D$96),0)),"")))</f>
        <v>Berberidion</v>
      </c>
      <c r="G2441" t="str" cm="1">
        <f t="array" ref="G2441">IF(E2441=Options!$A$3,INDEX(Klasse!$D$2:$D$42,MATCH(1,(A2441=Klasse!$A$2:$A$42) * (Species!B2441=Klasse!$B$2:$B$42),0)),IF(E2441=Options!$A$4,INDEX(Verband!$F$2:$F$179,MATCH(1,(A2441=Verband!$A$2:$A$179) * (Species!B2441=Verband!$B$2:$B$179) * (Species!C2441=Verband!$C$2:$C$179),0)),IF(E2441=Options!$A$5,INDEX(Assoziation!$G$2:$G$96,MATCH(1,(A2441=Assoziation!$A$2:$A$96) * (Species!B2441=Assoziation!$B$2:$B$96) * (Species!C2441=Assoziation!$C$2:$C$96) * (Species!D2441=Assoziation!$D$2:$D$96),0)),"")))</f>
        <v>Trockenwarmes Gebüsch</v>
      </c>
      <c r="H2441" s="10" t="s">
        <v>2209</v>
      </c>
      <c r="I2441" s="10">
        <v>0</v>
      </c>
      <c r="J2441" s="10">
        <v>0</v>
      </c>
      <c r="K2441" s="10">
        <v>1</v>
      </c>
      <c r="L2441" t="str">
        <f t="shared" si="204"/>
        <v xml:space="preserve">Lonicera </v>
      </c>
      <c r="M2441" t="str">
        <f t="shared" si="205"/>
        <v xml:space="preserve"> japonica</v>
      </c>
      <c r="N2441" t="str">
        <f t="shared" si="206"/>
        <v/>
      </c>
      <c r="O2441" t="str">
        <f t="shared" si="208"/>
        <v>Species</v>
      </c>
      <c r="P2441" t="str">
        <f t="shared" si="207"/>
        <v>Thunb.</v>
      </c>
      <c r="Q2441" t="str">
        <f>LOOKUP(A2441,Formation!$A$2:$A$10,Formation!$B$2:$B$10)</f>
        <v>Krautsäume, Hochstaudenfluren und Gebüsche</v>
      </c>
      <c r="R2441" t="str" cm="1">
        <f t="array" ref="R2441">INDEX(Klasse!$D$2:$D$42,MATCH(1,(A2441=Klasse!$A$2:$A$42) * (Species!B2441=Klasse!$B$2:$B$42),0))</f>
        <v>Gebüsche</v>
      </c>
    </row>
    <row r="2442" spans="1:18" x14ac:dyDescent="0.3">
      <c r="A2442" s="10">
        <v>5</v>
      </c>
      <c r="B2442" s="10">
        <v>3</v>
      </c>
      <c r="C2442" s="10">
        <v>2</v>
      </c>
      <c r="E2442" t="str">
        <f>IF(C2442="",Options!$A$3,IF(D2442="",Options!$A$4,Options!$A$5))</f>
        <v>Verband</v>
      </c>
      <c r="F2442" t="str" cm="1">
        <f t="array" ref="F2442">IF(E2442=Options!$A$3,"",IF(E2442=Options!$A$4,INDEX(Verband!$E$2:$E$179,MATCH(1,(A2442=Verband!$A$2:$A$179) * (Species!B2442=Verband!$B$2:$B$179) * (Species!C2442=Verband!$C$2:$C$179),0)),IF(E2442=Options!$A$5,INDEX(Assoziation!$F$2:$F$96,MATCH(1,(A2442=Assoziation!$A$2:$A$96) * (Species!B2442=Assoziation!$B$2:$B$96) * (Species!C2442=Assoziation!$C$2:$C$96) * (Species!D2442=Assoziation!$D$2:$D$96),0)),"")))</f>
        <v>Berberidion</v>
      </c>
      <c r="G2442" t="str" cm="1">
        <f t="array" ref="G2442">IF(E2442=Options!$A$3,INDEX(Klasse!$D$2:$D$42,MATCH(1,(A2442=Klasse!$A$2:$A$42) * (Species!B2442=Klasse!$B$2:$B$42),0)),IF(E2442=Options!$A$4,INDEX(Verband!$F$2:$F$179,MATCH(1,(A2442=Verband!$A$2:$A$179) * (Species!B2442=Verband!$B$2:$B$179) * (Species!C2442=Verband!$C$2:$C$179),0)),IF(E2442=Options!$A$5,INDEX(Assoziation!$G$2:$G$96,MATCH(1,(A2442=Assoziation!$A$2:$A$96) * (Species!B2442=Assoziation!$B$2:$B$96) * (Species!C2442=Assoziation!$C$2:$C$96) * (Species!D2442=Assoziation!$D$2:$D$96),0)),"")))</f>
        <v>Trockenwarmes Gebüsch</v>
      </c>
      <c r="H2442" s="10" t="s">
        <v>2210</v>
      </c>
      <c r="I2442" s="10">
        <v>0</v>
      </c>
      <c r="J2442" s="10">
        <v>0</v>
      </c>
      <c r="K2442" s="10">
        <v>0</v>
      </c>
      <c r="L2442" t="str">
        <f t="shared" si="204"/>
        <v xml:space="preserve">Pisum </v>
      </c>
      <c r="M2442" t="str">
        <f t="shared" si="205"/>
        <v xml:space="preserve"> sativum</v>
      </c>
      <c r="N2442" t="str">
        <f t="shared" si="206"/>
        <v>biflorum</v>
      </c>
      <c r="O2442" t="str">
        <f t="shared" si="208"/>
        <v>Subspecies</v>
      </c>
      <c r="P2442" t="str">
        <f t="shared" si="207"/>
        <v/>
      </c>
      <c r="Q2442" t="str">
        <f>LOOKUP(A2442,Formation!$A$2:$A$10,Formation!$B$2:$B$10)</f>
        <v>Krautsäume, Hochstaudenfluren und Gebüsche</v>
      </c>
      <c r="R2442" t="str" cm="1">
        <f t="array" ref="R2442">INDEX(Klasse!$D$2:$D$42,MATCH(1,(A2442=Klasse!$A$2:$A$42) * (Species!B2442=Klasse!$B$2:$B$42),0))</f>
        <v>Gebüsche</v>
      </c>
    </row>
    <row r="2443" spans="1:18" x14ac:dyDescent="0.3">
      <c r="A2443" s="10">
        <v>5</v>
      </c>
      <c r="B2443" s="10">
        <v>3</v>
      </c>
      <c r="C2443" s="10">
        <v>2</v>
      </c>
      <c r="E2443" t="str">
        <f>IF(C2443="",Options!$A$3,IF(D2443="",Options!$A$4,Options!$A$5))</f>
        <v>Verband</v>
      </c>
      <c r="F2443" t="str" cm="1">
        <f t="array" ref="F2443">IF(E2443=Options!$A$3,"",IF(E2443=Options!$A$4,INDEX(Verband!$E$2:$E$179,MATCH(1,(A2443=Verband!$A$2:$A$179) * (Species!B2443=Verband!$B$2:$B$179) * (Species!C2443=Verband!$C$2:$C$179),0)),IF(E2443=Options!$A$5,INDEX(Assoziation!$F$2:$F$96,MATCH(1,(A2443=Assoziation!$A$2:$A$96) * (Species!B2443=Assoziation!$B$2:$B$96) * (Species!C2443=Assoziation!$C$2:$C$96) * (Species!D2443=Assoziation!$D$2:$D$96),0)),"")))</f>
        <v>Berberidion</v>
      </c>
      <c r="G2443" t="str" cm="1">
        <f t="array" ref="G2443">IF(E2443=Options!$A$3,INDEX(Klasse!$D$2:$D$42,MATCH(1,(A2443=Klasse!$A$2:$A$42) * (Species!B2443=Klasse!$B$2:$B$42),0)),IF(E2443=Options!$A$4,INDEX(Verband!$F$2:$F$179,MATCH(1,(A2443=Verband!$A$2:$A$179) * (Species!B2443=Verband!$B$2:$B$179) * (Species!C2443=Verband!$C$2:$C$179),0)),IF(E2443=Options!$A$5,INDEX(Assoziation!$G$2:$G$96,MATCH(1,(A2443=Assoziation!$A$2:$A$96) * (Species!B2443=Assoziation!$B$2:$B$96) * (Species!C2443=Assoziation!$C$2:$C$96) * (Species!D2443=Assoziation!$D$2:$D$96),0)),"")))</f>
        <v>Trockenwarmes Gebüsch</v>
      </c>
      <c r="H2443" s="10" t="s">
        <v>2211</v>
      </c>
      <c r="I2443" s="10">
        <v>0</v>
      </c>
      <c r="J2443" s="10">
        <v>0</v>
      </c>
      <c r="K2443" s="10">
        <v>0</v>
      </c>
      <c r="L2443" t="str">
        <f t="shared" si="204"/>
        <v xml:space="preserve">Prunus </v>
      </c>
      <c r="M2443" t="str">
        <f t="shared" si="205"/>
        <v xml:space="preserve"> cerasus</v>
      </c>
      <c r="N2443" t="str">
        <f t="shared" si="206"/>
        <v/>
      </c>
      <c r="O2443" t="str">
        <f t="shared" si="208"/>
        <v>Species</v>
      </c>
      <c r="P2443" t="str">
        <f t="shared" si="207"/>
        <v>L.</v>
      </c>
      <c r="Q2443" t="str">
        <f>LOOKUP(A2443,Formation!$A$2:$A$10,Formation!$B$2:$B$10)</f>
        <v>Krautsäume, Hochstaudenfluren und Gebüsche</v>
      </c>
      <c r="R2443" t="str" cm="1">
        <f t="array" ref="R2443">INDEX(Klasse!$D$2:$D$42,MATCH(1,(A2443=Klasse!$A$2:$A$42) * (Species!B2443=Klasse!$B$2:$B$42),0))</f>
        <v>Gebüsche</v>
      </c>
    </row>
    <row r="2444" spans="1:18" x14ac:dyDescent="0.3">
      <c r="A2444" s="10">
        <v>5</v>
      </c>
      <c r="B2444" s="10">
        <v>3</v>
      </c>
      <c r="C2444" s="10">
        <v>2</v>
      </c>
      <c r="E2444" t="str">
        <f>IF(C2444="",Options!$A$3,IF(D2444="",Options!$A$4,Options!$A$5))</f>
        <v>Verband</v>
      </c>
      <c r="F2444" t="str" cm="1">
        <f t="array" ref="F2444">IF(E2444=Options!$A$3,"",IF(E2444=Options!$A$4,INDEX(Verband!$E$2:$E$179,MATCH(1,(A2444=Verband!$A$2:$A$179) * (Species!B2444=Verband!$B$2:$B$179) * (Species!C2444=Verband!$C$2:$C$179),0)),IF(E2444=Options!$A$5,INDEX(Assoziation!$F$2:$F$96,MATCH(1,(A2444=Assoziation!$A$2:$A$96) * (Species!B2444=Assoziation!$B$2:$B$96) * (Species!C2444=Assoziation!$C$2:$C$96) * (Species!D2444=Assoziation!$D$2:$D$96),0)),"")))</f>
        <v>Berberidion</v>
      </c>
      <c r="G2444" t="str" cm="1">
        <f t="array" ref="G2444">IF(E2444=Options!$A$3,INDEX(Klasse!$D$2:$D$42,MATCH(1,(A2444=Klasse!$A$2:$A$42) * (Species!B2444=Klasse!$B$2:$B$42),0)),IF(E2444=Options!$A$4,INDEX(Verband!$F$2:$F$179,MATCH(1,(A2444=Verband!$A$2:$A$179) * (Species!B2444=Verband!$B$2:$B$179) * (Species!C2444=Verband!$C$2:$C$179),0)),IF(E2444=Options!$A$5,INDEX(Assoziation!$G$2:$G$96,MATCH(1,(A2444=Assoziation!$A$2:$A$96) * (Species!B2444=Assoziation!$B$2:$B$96) * (Species!C2444=Assoziation!$C$2:$C$96) * (Species!D2444=Assoziation!$D$2:$D$96),0)),"")))</f>
        <v>Trockenwarmes Gebüsch</v>
      </c>
      <c r="H2444" s="10" t="s">
        <v>2212</v>
      </c>
      <c r="I2444" s="10">
        <v>0</v>
      </c>
      <c r="J2444" s="10">
        <v>1</v>
      </c>
      <c r="K2444" s="10">
        <v>0</v>
      </c>
      <c r="L2444" t="str">
        <f t="shared" si="204"/>
        <v xml:space="preserve">Prunus </v>
      </c>
      <c r="M2444" t="str">
        <f t="shared" si="205"/>
        <v xml:space="preserve"> mahaleb</v>
      </c>
      <c r="N2444" t="str">
        <f t="shared" si="206"/>
        <v/>
      </c>
      <c r="O2444" t="str">
        <f t="shared" si="208"/>
        <v>Species</v>
      </c>
      <c r="P2444" t="str">
        <f t="shared" si="207"/>
        <v>L.</v>
      </c>
      <c r="Q2444" t="str">
        <f>LOOKUP(A2444,Formation!$A$2:$A$10,Formation!$B$2:$B$10)</f>
        <v>Krautsäume, Hochstaudenfluren und Gebüsche</v>
      </c>
      <c r="R2444" t="str" cm="1">
        <f t="array" ref="R2444">INDEX(Klasse!$D$2:$D$42,MATCH(1,(A2444=Klasse!$A$2:$A$42) * (Species!B2444=Klasse!$B$2:$B$42),0))</f>
        <v>Gebüsche</v>
      </c>
    </row>
    <row r="2445" spans="1:18" x14ac:dyDescent="0.3">
      <c r="A2445" s="10">
        <v>5</v>
      </c>
      <c r="B2445" s="10">
        <v>3</v>
      </c>
      <c r="C2445" s="10">
        <v>2</v>
      </c>
      <c r="E2445" t="str">
        <f>IF(C2445="",Options!$A$3,IF(D2445="",Options!$A$4,Options!$A$5))</f>
        <v>Verband</v>
      </c>
      <c r="F2445" t="str" cm="1">
        <f t="array" ref="F2445">IF(E2445=Options!$A$3,"",IF(E2445=Options!$A$4,INDEX(Verband!$E$2:$E$179,MATCH(1,(A2445=Verband!$A$2:$A$179) * (Species!B2445=Verband!$B$2:$B$179) * (Species!C2445=Verband!$C$2:$C$179),0)),IF(E2445=Options!$A$5,INDEX(Assoziation!$F$2:$F$96,MATCH(1,(A2445=Assoziation!$A$2:$A$96) * (Species!B2445=Assoziation!$B$2:$B$96) * (Species!C2445=Assoziation!$C$2:$C$96) * (Species!D2445=Assoziation!$D$2:$D$96),0)),"")))</f>
        <v>Berberidion</v>
      </c>
      <c r="G2445" t="str" cm="1">
        <f t="array" ref="G2445">IF(E2445=Options!$A$3,INDEX(Klasse!$D$2:$D$42,MATCH(1,(A2445=Klasse!$A$2:$A$42) * (Species!B2445=Klasse!$B$2:$B$42),0)),IF(E2445=Options!$A$4,INDEX(Verband!$F$2:$F$179,MATCH(1,(A2445=Verband!$A$2:$A$179) * (Species!B2445=Verband!$B$2:$B$179) * (Species!C2445=Verband!$C$2:$C$179),0)),IF(E2445=Options!$A$5,INDEX(Assoziation!$G$2:$G$96,MATCH(1,(A2445=Assoziation!$A$2:$A$96) * (Species!B2445=Assoziation!$B$2:$B$96) * (Species!C2445=Assoziation!$C$2:$C$96) * (Species!D2445=Assoziation!$D$2:$D$96),0)),"")))</f>
        <v>Trockenwarmes Gebüsch</v>
      </c>
      <c r="H2445" s="10" t="s">
        <v>2165</v>
      </c>
      <c r="I2445" s="10">
        <v>0</v>
      </c>
      <c r="J2445" s="10">
        <v>0</v>
      </c>
      <c r="K2445" s="10">
        <v>0</v>
      </c>
      <c r="L2445" t="str">
        <f t="shared" si="204"/>
        <v xml:space="preserve">Prunus </v>
      </c>
      <c r="M2445" t="str">
        <f t="shared" si="205"/>
        <v xml:space="preserve"> spinosa</v>
      </c>
      <c r="N2445" t="str">
        <f t="shared" si="206"/>
        <v/>
      </c>
      <c r="O2445" t="str">
        <f t="shared" si="208"/>
        <v>Species</v>
      </c>
      <c r="P2445" t="str">
        <f t="shared" si="207"/>
        <v>L.</v>
      </c>
      <c r="Q2445" t="str">
        <f>LOOKUP(A2445,Formation!$A$2:$A$10,Formation!$B$2:$B$10)</f>
        <v>Krautsäume, Hochstaudenfluren und Gebüsche</v>
      </c>
      <c r="R2445" t="str" cm="1">
        <f t="array" ref="R2445">INDEX(Klasse!$D$2:$D$42,MATCH(1,(A2445=Klasse!$A$2:$A$42) * (Species!B2445=Klasse!$B$2:$B$42),0))</f>
        <v>Gebüsche</v>
      </c>
    </row>
    <row r="2446" spans="1:18" x14ac:dyDescent="0.3">
      <c r="A2446" s="10">
        <v>5</v>
      </c>
      <c r="B2446" s="10">
        <v>3</v>
      </c>
      <c r="C2446" s="10">
        <v>2</v>
      </c>
      <c r="E2446" t="str">
        <f>IF(C2446="",Options!$A$3,IF(D2446="",Options!$A$4,Options!$A$5))</f>
        <v>Verband</v>
      </c>
      <c r="F2446" t="str" cm="1">
        <f t="array" ref="F2446">IF(E2446=Options!$A$3,"",IF(E2446=Options!$A$4,INDEX(Verband!$E$2:$E$179,MATCH(1,(A2446=Verband!$A$2:$A$179) * (Species!B2446=Verband!$B$2:$B$179) * (Species!C2446=Verband!$C$2:$C$179),0)),IF(E2446=Options!$A$5,INDEX(Assoziation!$F$2:$F$96,MATCH(1,(A2446=Assoziation!$A$2:$A$96) * (Species!B2446=Assoziation!$B$2:$B$96) * (Species!C2446=Assoziation!$C$2:$C$96) * (Species!D2446=Assoziation!$D$2:$D$96),0)),"")))</f>
        <v>Berberidion</v>
      </c>
      <c r="G2446" t="str" cm="1">
        <f t="array" ref="G2446">IF(E2446=Options!$A$3,INDEX(Klasse!$D$2:$D$42,MATCH(1,(A2446=Klasse!$A$2:$A$42) * (Species!B2446=Klasse!$B$2:$B$42),0)),IF(E2446=Options!$A$4,INDEX(Verband!$F$2:$F$179,MATCH(1,(A2446=Verband!$A$2:$A$179) * (Species!B2446=Verband!$B$2:$B$179) * (Species!C2446=Verband!$C$2:$C$179),0)),IF(E2446=Options!$A$5,INDEX(Assoziation!$G$2:$G$96,MATCH(1,(A2446=Assoziation!$A$2:$A$96) * (Species!B2446=Assoziation!$B$2:$B$96) * (Species!C2446=Assoziation!$C$2:$C$96) * (Species!D2446=Assoziation!$D$2:$D$96),0)),"")))</f>
        <v>Trockenwarmes Gebüsch</v>
      </c>
      <c r="H2446" s="10" t="s">
        <v>2213</v>
      </c>
      <c r="I2446" s="10">
        <v>0</v>
      </c>
      <c r="J2446" s="10">
        <v>0</v>
      </c>
      <c r="K2446" s="10">
        <v>0</v>
      </c>
      <c r="L2446" t="str">
        <f t="shared" si="204"/>
        <v xml:space="preserve">Rhamnus </v>
      </c>
      <c r="M2446" t="str">
        <f t="shared" si="205"/>
        <v xml:space="preserve"> cathartica</v>
      </c>
      <c r="N2446" t="str">
        <f t="shared" si="206"/>
        <v/>
      </c>
      <c r="O2446" t="str">
        <f t="shared" si="208"/>
        <v>Species</v>
      </c>
      <c r="P2446" t="str">
        <f t="shared" si="207"/>
        <v>L.</v>
      </c>
      <c r="Q2446" t="str">
        <f>LOOKUP(A2446,Formation!$A$2:$A$10,Formation!$B$2:$B$10)</f>
        <v>Krautsäume, Hochstaudenfluren und Gebüsche</v>
      </c>
      <c r="R2446" t="str" cm="1">
        <f t="array" ref="R2446">INDEX(Klasse!$D$2:$D$42,MATCH(1,(A2446=Klasse!$A$2:$A$42) * (Species!B2446=Klasse!$B$2:$B$42),0))</f>
        <v>Gebüsche</v>
      </c>
    </row>
    <row r="2447" spans="1:18" x14ac:dyDescent="0.3">
      <c r="A2447" s="10">
        <v>5</v>
      </c>
      <c r="B2447" s="10">
        <v>3</v>
      </c>
      <c r="C2447" s="10">
        <v>2</v>
      </c>
      <c r="E2447" t="str">
        <f>IF(C2447="",Options!$A$3,IF(D2447="",Options!$A$4,Options!$A$5))</f>
        <v>Verband</v>
      </c>
      <c r="F2447" t="str" cm="1">
        <f t="array" ref="F2447">IF(E2447=Options!$A$3,"",IF(E2447=Options!$A$4,INDEX(Verband!$E$2:$E$179,MATCH(1,(A2447=Verband!$A$2:$A$179) * (Species!B2447=Verband!$B$2:$B$179) * (Species!C2447=Verband!$C$2:$C$179),0)),IF(E2447=Options!$A$5,INDEX(Assoziation!$F$2:$F$96,MATCH(1,(A2447=Assoziation!$A$2:$A$96) * (Species!B2447=Assoziation!$B$2:$B$96) * (Species!C2447=Assoziation!$C$2:$C$96) * (Species!D2447=Assoziation!$D$2:$D$96),0)),"")))</f>
        <v>Berberidion</v>
      </c>
      <c r="G2447" t="str" cm="1">
        <f t="array" ref="G2447">IF(E2447=Options!$A$3,INDEX(Klasse!$D$2:$D$42,MATCH(1,(A2447=Klasse!$A$2:$A$42) * (Species!B2447=Klasse!$B$2:$B$42),0)),IF(E2447=Options!$A$4,INDEX(Verband!$F$2:$F$179,MATCH(1,(A2447=Verband!$A$2:$A$179) * (Species!B2447=Verband!$B$2:$B$179) * (Species!C2447=Verband!$C$2:$C$179),0)),IF(E2447=Options!$A$5,INDEX(Assoziation!$G$2:$G$96,MATCH(1,(A2447=Assoziation!$A$2:$A$96) * (Species!B2447=Assoziation!$B$2:$B$96) * (Species!C2447=Assoziation!$C$2:$C$96) * (Species!D2447=Assoziation!$D$2:$D$96),0)),"")))</f>
        <v>Trockenwarmes Gebüsch</v>
      </c>
      <c r="H2447" s="10" t="s">
        <v>2214</v>
      </c>
      <c r="I2447" s="10">
        <v>0</v>
      </c>
      <c r="J2447" s="10">
        <v>0</v>
      </c>
      <c r="K2447" s="10">
        <v>0</v>
      </c>
      <c r="L2447" t="str">
        <f t="shared" si="204"/>
        <v xml:space="preserve">Rosa </v>
      </c>
      <c r="M2447" t="str">
        <f t="shared" si="205"/>
        <v xml:space="preserve"> agrestis</v>
      </c>
      <c r="N2447" t="str">
        <f t="shared" si="206"/>
        <v/>
      </c>
      <c r="O2447" t="str">
        <f t="shared" si="208"/>
        <v>Species</v>
      </c>
      <c r="P2447" t="str">
        <f t="shared" si="207"/>
        <v>Savi</v>
      </c>
      <c r="Q2447" t="str">
        <f>LOOKUP(A2447,Formation!$A$2:$A$10,Formation!$B$2:$B$10)</f>
        <v>Krautsäume, Hochstaudenfluren und Gebüsche</v>
      </c>
      <c r="R2447" t="str" cm="1">
        <f t="array" ref="R2447">INDEX(Klasse!$D$2:$D$42,MATCH(1,(A2447=Klasse!$A$2:$A$42) * (Species!B2447=Klasse!$B$2:$B$42),0))</f>
        <v>Gebüsche</v>
      </c>
    </row>
    <row r="2448" spans="1:18" x14ac:dyDescent="0.3">
      <c r="A2448" s="10">
        <v>5</v>
      </c>
      <c r="B2448" s="10">
        <v>3</v>
      </c>
      <c r="C2448" s="10">
        <v>2</v>
      </c>
      <c r="E2448" t="str">
        <f>IF(C2448="",Options!$A$3,IF(D2448="",Options!$A$4,Options!$A$5))</f>
        <v>Verband</v>
      </c>
      <c r="F2448" t="str" cm="1">
        <f t="array" ref="F2448">IF(E2448=Options!$A$3,"",IF(E2448=Options!$A$4,INDEX(Verband!$E$2:$E$179,MATCH(1,(A2448=Verband!$A$2:$A$179) * (Species!B2448=Verband!$B$2:$B$179) * (Species!C2448=Verband!$C$2:$C$179),0)),IF(E2448=Options!$A$5,INDEX(Assoziation!$F$2:$F$96,MATCH(1,(A2448=Assoziation!$A$2:$A$96) * (Species!B2448=Assoziation!$B$2:$B$96) * (Species!C2448=Assoziation!$C$2:$C$96) * (Species!D2448=Assoziation!$D$2:$D$96),0)),"")))</f>
        <v>Berberidion</v>
      </c>
      <c r="G2448" t="str" cm="1">
        <f t="array" ref="G2448">IF(E2448=Options!$A$3,INDEX(Klasse!$D$2:$D$42,MATCH(1,(A2448=Klasse!$A$2:$A$42) * (Species!B2448=Klasse!$B$2:$B$42),0)),IF(E2448=Options!$A$4,INDEX(Verband!$F$2:$F$179,MATCH(1,(A2448=Verband!$A$2:$A$179) * (Species!B2448=Verband!$B$2:$B$179) * (Species!C2448=Verband!$C$2:$C$179),0)),IF(E2448=Options!$A$5,INDEX(Assoziation!$G$2:$G$96,MATCH(1,(A2448=Assoziation!$A$2:$A$96) * (Species!B2448=Assoziation!$B$2:$B$96) * (Species!C2448=Assoziation!$C$2:$C$96) * (Species!D2448=Assoziation!$D$2:$D$96),0)),"")))</f>
        <v>Trockenwarmes Gebüsch</v>
      </c>
      <c r="H2448" s="10" t="s">
        <v>2215</v>
      </c>
      <c r="I2448" s="10">
        <v>0</v>
      </c>
      <c r="J2448" s="10">
        <v>0</v>
      </c>
      <c r="K2448" s="10">
        <v>0</v>
      </c>
      <c r="L2448" t="str">
        <f t="shared" si="204"/>
        <v xml:space="preserve">Rosa </v>
      </c>
      <c r="M2448" t="str">
        <f t="shared" si="205"/>
        <v xml:space="preserve"> tomentella</v>
      </c>
      <c r="N2448" t="str">
        <f t="shared" si="206"/>
        <v/>
      </c>
      <c r="O2448" t="str">
        <f t="shared" si="208"/>
        <v>Species</v>
      </c>
      <c r="P2448" t="str">
        <f t="shared" si="207"/>
        <v>Léman</v>
      </c>
      <c r="Q2448" t="str">
        <f>LOOKUP(A2448,Formation!$A$2:$A$10,Formation!$B$2:$B$10)</f>
        <v>Krautsäume, Hochstaudenfluren und Gebüsche</v>
      </c>
      <c r="R2448" t="str" cm="1">
        <f t="array" ref="R2448">INDEX(Klasse!$D$2:$D$42,MATCH(1,(A2448=Klasse!$A$2:$A$42) * (Species!B2448=Klasse!$B$2:$B$42),0))</f>
        <v>Gebüsche</v>
      </c>
    </row>
    <row r="2449" spans="1:18" x14ac:dyDescent="0.3">
      <c r="A2449" s="10">
        <v>5</v>
      </c>
      <c r="B2449" s="10">
        <v>3</v>
      </c>
      <c r="C2449" s="10">
        <v>2</v>
      </c>
      <c r="E2449" t="str">
        <f>IF(C2449="",Options!$A$3,IF(D2449="",Options!$A$4,Options!$A$5))</f>
        <v>Verband</v>
      </c>
      <c r="F2449" t="str" cm="1">
        <f t="array" ref="F2449">IF(E2449=Options!$A$3,"",IF(E2449=Options!$A$4,INDEX(Verband!$E$2:$E$179,MATCH(1,(A2449=Verband!$A$2:$A$179) * (Species!B2449=Verband!$B$2:$B$179) * (Species!C2449=Verband!$C$2:$C$179),0)),IF(E2449=Options!$A$5,INDEX(Assoziation!$F$2:$F$96,MATCH(1,(A2449=Assoziation!$A$2:$A$96) * (Species!B2449=Assoziation!$B$2:$B$96) * (Species!C2449=Assoziation!$C$2:$C$96) * (Species!D2449=Assoziation!$D$2:$D$96),0)),"")))</f>
        <v>Berberidion</v>
      </c>
      <c r="G2449" t="str" cm="1">
        <f t="array" ref="G2449">IF(E2449=Options!$A$3,INDEX(Klasse!$D$2:$D$42,MATCH(1,(A2449=Klasse!$A$2:$A$42) * (Species!B2449=Klasse!$B$2:$B$42),0)),IF(E2449=Options!$A$4,INDEX(Verband!$F$2:$F$179,MATCH(1,(A2449=Verband!$A$2:$A$179) * (Species!B2449=Verband!$B$2:$B$179) * (Species!C2449=Verband!$C$2:$C$179),0)),IF(E2449=Options!$A$5,INDEX(Assoziation!$G$2:$G$96,MATCH(1,(A2449=Assoziation!$A$2:$A$96) * (Species!B2449=Assoziation!$B$2:$B$96) * (Species!C2449=Assoziation!$C$2:$C$96) * (Species!D2449=Assoziation!$D$2:$D$96),0)),"")))</f>
        <v>Trockenwarmes Gebüsch</v>
      </c>
      <c r="H2449" s="10" t="s">
        <v>2216</v>
      </c>
      <c r="I2449" s="10">
        <v>0</v>
      </c>
      <c r="J2449" s="10">
        <v>0</v>
      </c>
      <c r="K2449" s="10">
        <v>0</v>
      </c>
      <c r="L2449" t="str">
        <f t="shared" si="204"/>
        <v xml:space="preserve">Rosa </v>
      </c>
      <c r="M2449" t="str">
        <f t="shared" si="205"/>
        <v xml:space="preserve"> corymbifera</v>
      </c>
      <c r="N2449" t="str">
        <f t="shared" si="206"/>
        <v/>
      </c>
      <c r="O2449" t="str">
        <f t="shared" si="208"/>
        <v>aggr</v>
      </c>
      <c r="P2449" t="str">
        <f t="shared" si="207"/>
        <v/>
      </c>
      <c r="Q2449" t="str">
        <f>LOOKUP(A2449,Formation!$A$2:$A$10,Formation!$B$2:$B$10)</f>
        <v>Krautsäume, Hochstaudenfluren und Gebüsche</v>
      </c>
      <c r="R2449" t="str" cm="1">
        <f t="array" ref="R2449">INDEX(Klasse!$D$2:$D$42,MATCH(1,(A2449=Klasse!$A$2:$A$42) * (Species!B2449=Klasse!$B$2:$B$42),0))</f>
        <v>Gebüsche</v>
      </c>
    </row>
    <row r="2450" spans="1:18" x14ac:dyDescent="0.3">
      <c r="A2450" s="10">
        <v>5</v>
      </c>
      <c r="B2450" s="10">
        <v>3</v>
      </c>
      <c r="C2450" s="10">
        <v>2</v>
      </c>
      <c r="E2450" t="str">
        <f>IF(C2450="",Options!$A$3,IF(D2450="",Options!$A$4,Options!$A$5))</f>
        <v>Verband</v>
      </c>
      <c r="F2450" t="str" cm="1">
        <f t="array" ref="F2450">IF(E2450=Options!$A$3,"",IF(E2450=Options!$A$4,INDEX(Verband!$E$2:$E$179,MATCH(1,(A2450=Verband!$A$2:$A$179) * (Species!B2450=Verband!$B$2:$B$179) * (Species!C2450=Verband!$C$2:$C$179),0)),IF(E2450=Options!$A$5,INDEX(Assoziation!$F$2:$F$96,MATCH(1,(A2450=Assoziation!$A$2:$A$96) * (Species!B2450=Assoziation!$B$2:$B$96) * (Species!C2450=Assoziation!$C$2:$C$96) * (Species!D2450=Assoziation!$D$2:$D$96),0)),"")))</f>
        <v>Berberidion</v>
      </c>
      <c r="G2450" t="str" cm="1">
        <f t="array" ref="G2450">IF(E2450=Options!$A$3,INDEX(Klasse!$D$2:$D$42,MATCH(1,(A2450=Klasse!$A$2:$A$42) * (Species!B2450=Klasse!$B$2:$B$42),0)),IF(E2450=Options!$A$4,INDEX(Verband!$F$2:$F$179,MATCH(1,(A2450=Verband!$A$2:$A$179) * (Species!B2450=Verband!$B$2:$B$179) * (Species!C2450=Verband!$C$2:$C$179),0)),IF(E2450=Options!$A$5,INDEX(Assoziation!$G$2:$G$96,MATCH(1,(A2450=Assoziation!$A$2:$A$96) * (Species!B2450=Assoziation!$B$2:$B$96) * (Species!C2450=Assoziation!$C$2:$C$96) * (Species!D2450=Assoziation!$D$2:$D$96),0)),"")))</f>
        <v>Trockenwarmes Gebüsch</v>
      </c>
      <c r="H2450" s="10" t="s">
        <v>2217</v>
      </c>
      <c r="I2450" s="10">
        <v>0</v>
      </c>
      <c r="J2450" s="10">
        <v>0</v>
      </c>
      <c r="K2450" s="10">
        <v>0</v>
      </c>
      <c r="L2450" t="str">
        <f t="shared" si="204"/>
        <v xml:space="preserve">Rosa </v>
      </c>
      <c r="M2450" t="str">
        <f t="shared" si="205"/>
        <v xml:space="preserve"> corymbifera</v>
      </c>
      <c r="N2450" t="str">
        <f t="shared" si="206"/>
        <v/>
      </c>
      <c r="O2450" t="str">
        <f t="shared" si="208"/>
        <v>Species</v>
      </c>
      <c r="P2450" t="str">
        <f t="shared" si="207"/>
        <v>Borkh.</v>
      </c>
      <c r="Q2450" t="str">
        <f>LOOKUP(A2450,Formation!$A$2:$A$10,Formation!$B$2:$B$10)</f>
        <v>Krautsäume, Hochstaudenfluren und Gebüsche</v>
      </c>
      <c r="R2450" t="str" cm="1">
        <f t="array" ref="R2450">INDEX(Klasse!$D$2:$D$42,MATCH(1,(A2450=Klasse!$A$2:$A$42) * (Species!B2450=Klasse!$B$2:$B$42),0))</f>
        <v>Gebüsche</v>
      </c>
    </row>
    <row r="2451" spans="1:18" x14ac:dyDescent="0.3">
      <c r="A2451" s="10">
        <v>5</v>
      </c>
      <c r="B2451" s="10">
        <v>3</v>
      </c>
      <c r="C2451" s="10">
        <v>2</v>
      </c>
      <c r="E2451" t="str">
        <f>IF(C2451="",Options!$A$3,IF(D2451="",Options!$A$4,Options!$A$5))</f>
        <v>Verband</v>
      </c>
      <c r="F2451" t="str" cm="1">
        <f t="array" ref="F2451">IF(E2451=Options!$A$3,"",IF(E2451=Options!$A$4,INDEX(Verband!$E$2:$E$179,MATCH(1,(A2451=Verband!$A$2:$A$179) * (Species!B2451=Verband!$B$2:$B$179) * (Species!C2451=Verband!$C$2:$C$179),0)),IF(E2451=Options!$A$5,INDEX(Assoziation!$F$2:$F$96,MATCH(1,(A2451=Assoziation!$A$2:$A$96) * (Species!B2451=Assoziation!$B$2:$B$96) * (Species!C2451=Assoziation!$C$2:$C$96) * (Species!D2451=Assoziation!$D$2:$D$96),0)),"")))</f>
        <v>Berberidion</v>
      </c>
      <c r="G2451" t="str" cm="1">
        <f t="array" ref="G2451">IF(E2451=Options!$A$3,INDEX(Klasse!$D$2:$D$42,MATCH(1,(A2451=Klasse!$A$2:$A$42) * (Species!B2451=Klasse!$B$2:$B$42),0)),IF(E2451=Options!$A$4,INDEX(Verband!$F$2:$F$179,MATCH(1,(A2451=Verband!$A$2:$A$179) * (Species!B2451=Verband!$B$2:$B$179) * (Species!C2451=Verband!$C$2:$C$179),0)),IF(E2451=Options!$A$5,INDEX(Assoziation!$G$2:$G$96,MATCH(1,(A2451=Assoziation!$A$2:$A$96) * (Species!B2451=Assoziation!$B$2:$B$96) * (Species!C2451=Assoziation!$C$2:$C$96) * (Species!D2451=Assoziation!$D$2:$D$96),0)),"")))</f>
        <v>Trockenwarmes Gebüsch</v>
      </c>
      <c r="H2451" s="10" t="s">
        <v>2218</v>
      </c>
      <c r="I2451" s="10">
        <v>0</v>
      </c>
      <c r="J2451" s="10">
        <v>0</v>
      </c>
      <c r="K2451" s="10">
        <v>0</v>
      </c>
      <c r="L2451" t="str">
        <f t="shared" si="204"/>
        <v xml:space="preserve">Rosa </v>
      </c>
      <c r="M2451" t="str">
        <f t="shared" si="205"/>
        <v xml:space="preserve"> rubiginosa</v>
      </c>
      <c r="N2451" t="str">
        <f t="shared" si="206"/>
        <v/>
      </c>
      <c r="O2451" t="str">
        <f t="shared" si="208"/>
        <v>Species</v>
      </c>
      <c r="P2451" t="str">
        <f t="shared" si="207"/>
        <v>L.</v>
      </c>
      <c r="Q2451" t="str">
        <f>LOOKUP(A2451,Formation!$A$2:$A$10,Formation!$B$2:$B$10)</f>
        <v>Krautsäume, Hochstaudenfluren und Gebüsche</v>
      </c>
      <c r="R2451" t="str" cm="1">
        <f t="array" ref="R2451">INDEX(Klasse!$D$2:$D$42,MATCH(1,(A2451=Klasse!$A$2:$A$42) * (Species!B2451=Klasse!$B$2:$B$42),0))</f>
        <v>Gebüsche</v>
      </c>
    </row>
    <row r="2452" spans="1:18" x14ac:dyDescent="0.3">
      <c r="A2452" s="10">
        <v>5</v>
      </c>
      <c r="B2452" s="10">
        <v>3</v>
      </c>
      <c r="C2452" s="10">
        <v>2</v>
      </c>
      <c r="E2452" t="str">
        <f>IF(C2452="",Options!$A$3,IF(D2452="",Options!$A$4,Options!$A$5))</f>
        <v>Verband</v>
      </c>
      <c r="F2452" t="str" cm="1">
        <f t="array" ref="F2452">IF(E2452=Options!$A$3,"",IF(E2452=Options!$A$4,INDEX(Verband!$E$2:$E$179,MATCH(1,(A2452=Verband!$A$2:$A$179) * (Species!B2452=Verband!$B$2:$B$179) * (Species!C2452=Verband!$C$2:$C$179),0)),IF(E2452=Options!$A$5,INDEX(Assoziation!$F$2:$F$96,MATCH(1,(A2452=Assoziation!$A$2:$A$96) * (Species!B2452=Assoziation!$B$2:$B$96) * (Species!C2452=Assoziation!$C$2:$C$96) * (Species!D2452=Assoziation!$D$2:$D$96),0)),"")))</f>
        <v>Berberidion</v>
      </c>
      <c r="G2452" t="str" cm="1">
        <f t="array" ref="G2452">IF(E2452=Options!$A$3,INDEX(Klasse!$D$2:$D$42,MATCH(1,(A2452=Klasse!$A$2:$A$42) * (Species!B2452=Klasse!$B$2:$B$42),0)),IF(E2452=Options!$A$4,INDEX(Verband!$F$2:$F$179,MATCH(1,(A2452=Verband!$A$2:$A$179) * (Species!B2452=Verband!$B$2:$B$179) * (Species!C2452=Verband!$C$2:$C$179),0)),IF(E2452=Options!$A$5,INDEX(Assoziation!$G$2:$G$96,MATCH(1,(A2452=Assoziation!$A$2:$A$96) * (Species!B2452=Assoziation!$B$2:$B$96) * (Species!C2452=Assoziation!$C$2:$C$96) * (Species!D2452=Assoziation!$D$2:$D$96),0)),"")))</f>
        <v>Trockenwarmes Gebüsch</v>
      </c>
      <c r="H2452" s="10" t="s">
        <v>2219</v>
      </c>
      <c r="I2452" s="10">
        <v>0</v>
      </c>
      <c r="J2452" s="10">
        <v>0</v>
      </c>
      <c r="K2452" s="10">
        <v>0</v>
      </c>
      <c r="L2452" t="str">
        <f t="shared" si="204"/>
        <v xml:space="preserve">Rosa </v>
      </c>
      <c r="M2452" t="str">
        <f t="shared" si="205"/>
        <v xml:space="preserve"> tomentosa</v>
      </c>
      <c r="N2452" t="str">
        <f t="shared" si="206"/>
        <v/>
      </c>
      <c r="O2452" t="str">
        <f t="shared" si="208"/>
        <v>Species</v>
      </c>
      <c r="P2452" t="str">
        <f t="shared" si="207"/>
        <v>Sm.</v>
      </c>
      <c r="Q2452" t="str">
        <f>LOOKUP(A2452,Formation!$A$2:$A$10,Formation!$B$2:$B$10)</f>
        <v>Krautsäume, Hochstaudenfluren und Gebüsche</v>
      </c>
      <c r="R2452" t="str" cm="1">
        <f t="array" ref="R2452">INDEX(Klasse!$D$2:$D$42,MATCH(1,(A2452=Klasse!$A$2:$A$42) * (Species!B2452=Klasse!$B$2:$B$42),0))</f>
        <v>Gebüsche</v>
      </c>
    </row>
    <row r="2453" spans="1:18" x14ac:dyDescent="0.3">
      <c r="A2453" s="10">
        <v>5</v>
      </c>
      <c r="B2453" s="10">
        <v>3</v>
      </c>
      <c r="C2453" s="10">
        <v>2</v>
      </c>
      <c r="E2453" t="str">
        <f>IF(C2453="",Options!$A$3,IF(D2453="",Options!$A$4,Options!$A$5))</f>
        <v>Verband</v>
      </c>
      <c r="F2453" t="str" cm="1">
        <f t="array" ref="F2453">IF(E2453=Options!$A$3,"",IF(E2453=Options!$A$4,INDEX(Verband!$E$2:$E$179,MATCH(1,(A2453=Verband!$A$2:$A$179) * (Species!B2453=Verband!$B$2:$B$179) * (Species!C2453=Verband!$C$2:$C$179),0)),IF(E2453=Options!$A$5,INDEX(Assoziation!$F$2:$F$96,MATCH(1,(A2453=Assoziation!$A$2:$A$96) * (Species!B2453=Assoziation!$B$2:$B$96) * (Species!C2453=Assoziation!$C$2:$C$96) * (Species!D2453=Assoziation!$D$2:$D$96),0)),"")))</f>
        <v>Berberidion</v>
      </c>
      <c r="G2453" t="str" cm="1">
        <f t="array" ref="G2453">IF(E2453=Options!$A$3,INDEX(Klasse!$D$2:$D$42,MATCH(1,(A2453=Klasse!$A$2:$A$42) * (Species!B2453=Klasse!$B$2:$B$42),0)),IF(E2453=Options!$A$4,INDEX(Verband!$F$2:$F$179,MATCH(1,(A2453=Verband!$A$2:$A$179) * (Species!B2453=Verband!$B$2:$B$179) * (Species!C2453=Verband!$C$2:$C$179),0)),IF(E2453=Options!$A$5,INDEX(Assoziation!$G$2:$G$96,MATCH(1,(A2453=Assoziation!$A$2:$A$96) * (Species!B2453=Assoziation!$B$2:$B$96) * (Species!C2453=Assoziation!$C$2:$C$96) * (Species!D2453=Assoziation!$D$2:$D$96),0)),"")))</f>
        <v>Trockenwarmes Gebüsch</v>
      </c>
      <c r="H2453" s="10" t="s">
        <v>2220</v>
      </c>
      <c r="I2453" s="10">
        <v>0</v>
      </c>
      <c r="J2453" s="10">
        <v>0</v>
      </c>
      <c r="K2453" s="10">
        <v>0</v>
      </c>
      <c r="L2453" t="str">
        <f t="shared" si="204"/>
        <v xml:space="preserve">Rosa </v>
      </c>
      <c r="M2453" t="str">
        <f t="shared" si="205"/>
        <v xml:space="preserve"> dumalis</v>
      </c>
      <c r="N2453" t="str">
        <f t="shared" si="206"/>
        <v/>
      </c>
      <c r="O2453" t="str">
        <f t="shared" si="208"/>
        <v>Species</v>
      </c>
      <c r="P2453" t="str">
        <f t="shared" si="207"/>
        <v>Bechst.</v>
      </c>
      <c r="Q2453" t="str">
        <f>LOOKUP(A2453,Formation!$A$2:$A$10,Formation!$B$2:$B$10)</f>
        <v>Krautsäume, Hochstaudenfluren und Gebüsche</v>
      </c>
      <c r="R2453" t="str" cm="1">
        <f t="array" ref="R2453">INDEX(Klasse!$D$2:$D$42,MATCH(1,(A2453=Klasse!$A$2:$A$42) * (Species!B2453=Klasse!$B$2:$B$42),0))</f>
        <v>Gebüsche</v>
      </c>
    </row>
    <row r="2454" spans="1:18" x14ac:dyDescent="0.3">
      <c r="A2454" s="10">
        <v>5</v>
      </c>
      <c r="B2454" s="10">
        <v>3</v>
      </c>
      <c r="C2454" s="10">
        <v>2</v>
      </c>
      <c r="E2454" t="str">
        <f>IF(C2454="",Options!$A$3,IF(D2454="",Options!$A$4,Options!$A$5))</f>
        <v>Verband</v>
      </c>
      <c r="F2454" t="str" cm="1">
        <f t="array" ref="F2454">IF(E2454=Options!$A$3,"",IF(E2454=Options!$A$4,INDEX(Verband!$E$2:$E$179,MATCH(1,(A2454=Verband!$A$2:$A$179) * (Species!B2454=Verband!$B$2:$B$179) * (Species!C2454=Verband!$C$2:$C$179),0)),IF(E2454=Options!$A$5,INDEX(Assoziation!$F$2:$F$96,MATCH(1,(A2454=Assoziation!$A$2:$A$96) * (Species!B2454=Assoziation!$B$2:$B$96) * (Species!C2454=Assoziation!$C$2:$C$96) * (Species!D2454=Assoziation!$D$2:$D$96),0)),"")))</f>
        <v>Berberidion</v>
      </c>
      <c r="G2454" t="str" cm="1">
        <f t="array" ref="G2454">IF(E2454=Options!$A$3,INDEX(Klasse!$D$2:$D$42,MATCH(1,(A2454=Klasse!$A$2:$A$42) * (Species!B2454=Klasse!$B$2:$B$42),0)),IF(E2454=Options!$A$4,INDEX(Verband!$F$2:$F$179,MATCH(1,(A2454=Verband!$A$2:$A$179) * (Species!B2454=Verband!$B$2:$B$179) * (Species!C2454=Verband!$C$2:$C$179),0)),IF(E2454=Options!$A$5,INDEX(Assoziation!$G$2:$G$96,MATCH(1,(A2454=Assoziation!$A$2:$A$96) * (Species!B2454=Assoziation!$B$2:$B$96) * (Species!C2454=Assoziation!$C$2:$C$96) * (Species!D2454=Assoziation!$D$2:$D$96),0)),"")))</f>
        <v>Trockenwarmes Gebüsch</v>
      </c>
      <c r="H2454" s="10" t="s">
        <v>2101</v>
      </c>
      <c r="I2454" s="10">
        <v>0</v>
      </c>
      <c r="J2454" s="10">
        <v>1</v>
      </c>
      <c r="K2454" s="10">
        <v>0</v>
      </c>
      <c r="L2454" t="str">
        <f t="shared" si="204"/>
        <v>Rubus</v>
      </c>
      <c r="M2454" t="str">
        <f t="shared" si="205"/>
        <v/>
      </c>
      <c r="N2454" t="str">
        <f t="shared" si="206"/>
        <v/>
      </c>
      <c r="O2454" t="str">
        <f t="shared" si="208"/>
        <v>Genus</v>
      </c>
      <c r="P2454" t="str">
        <f t="shared" si="207"/>
        <v/>
      </c>
      <c r="Q2454" t="str">
        <f>LOOKUP(A2454,Formation!$A$2:$A$10,Formation!$B$2:$B$10)</f>
        <v>Krautsäume, Hochstaudenfluren und Gebüsche</v>
      </c>
      <c r="R2454" t="str" cm="1">
        <f t="array" ref="R2454">INDEX(Klasse!$D$2:$D$42,MATCH(1,(A2454=Klasse!$A$2:$A$42) * (Species!B2454=Klasse!$B$2:$B$42),0))</f>
        <v>Gebüsche</v>
      </c>
    </row>
    <row r="2455" spans="1:18" x14ac:dyDescent="0.3">
      <c r="A2455" s="10">
        <v>5</v>
      </c>
      <c r="B2455" s="10">
        <v>3</v>
      </c>
      <c r="C2455" s="10">
        <v>2</v>
      </c>
      <c r="E2455" t="str">
        <f>IF(C2455="",Options!$A$3,IF(D2455="",Options!$A$4,Options!$A$5))</f>
        <v>Verband</v>
      </c>
      <c r="F2455" t="str" cm="1">
        <f t="array" ref="F2455">IF(E2455=Options!$A$3,"",IF(E2455=Options!$A$4,INDEX(Verband!$E$2:$E$179,MATCH(1,(A2455=Verband!$A$2:$A$179) * (Species!B2455=Verband!$B$2:$B$179) * (Species!C2455=Verband!$C$2:$C$179),0)),IF(E2455=Options!$A$5,INDEX(Assoziation!$F$2:$F$96,MATCH(1,(A2455=Assoziation!$A$2:$A$96) * (Species!B2455=Assoziation!$B$2:$B$96) * (Species!C2455=Assoziation!$C$2:$C$96) * (Species!D2455=Assoziation!$D$2:$D$96),0)),"")))</f>
        <v>Berberidion</v>
      </c>
      <c r="G2455" t="str" cm="1">
        <f t="array" ref="G2455">IF(E2455=Options!$A$3,INDEX(Klasse!$D$2:$D$42,MATCH(1,(A2455=Klasse!$A$2:$A$42) * (Species!B2455=Klasse!$B$2:$B$42),0)),IF(E2455=Options!$A$4,INDEX(Verband!$F$2:$F$179,MATCH(1,(A2455=Verband!$A$2:$A$179) * (Species!B2455=Verband!$B$2:$B$179) * (Species!C2455=Verband!$C$2:$C$179),0)),IF(E2455=Options!$A$5,INDEX(Assoziation!$G$2:$G$96,MATCH(1,(A2455=Assoziation!$A$2:$A$96) * (Species!B2455=Assoziation!$B$2:$B$96) * (Species!C2455=Assoziation!$C$2:$C$96) * (Species!D2455=Assoziation!$D$2:$D$96),0)),"")))</f>
        <v>Trockenwarmes Gebüsch</v>
      </c>
      <c r="H2455" s="10" t="s">
        <v>2221</v>
      </c>
      <c r="I2455" s="10">
        <v>0</v>
      </c>
      <c r="J2455" s="10">
        <v>0</v>
      </c>
      <c r="K2455" s="10">
        <v>0</v>
      </c>
      <c r="L2455" t="str">
        <f t="shared" si="204"/>
        <v xml:space="preserve">Viburnum </v>
      </c>
      <c r="M2455" t="str">
        <f t="shared" si="205"/>
        <v xml:space="preserve"> lantana</v>
      </c>
      <c r="N2455" t="str">
        <f t="shared" si="206"/>
        <v/>
      </c>
      <c r="O2455" t="str">
        <f t="shared" si="208"/>
        <v>Species</v>
      </c>
      <c r="P2455" t="str">
        <f t="shared" si="207"/>
        <v>L.</v>
      </c>
      <c r="Q2455" t="str">
        <f>LOOKUP(A2455,Formation!$A$2:$A$10,Formation!$B$2:$B$10)</f>
        <v>Krautsäume, Hochstaudenfluren und Gebüsche</v>
      </c>
      <c r="R2455" t="str" cm="1">
        <f t="array" ref="R2455">INDEX(Klasse!$D$2:$D$42,MATCH(1,(A2455=Klasse!$A$2:$A$42) * (Species!B2455=Klasse!$B$2:$B$42),0))</f>
        <v>Gebüsche</v>
      </c>
    </row>
    <row r="2456" spans="1:18" x14ac:dyDescent="0.3">
      <c r="A2456" s="10">
        <v>5</v>
      </c>
      <c r="B2456" s="10">
        <v>3</v>
      </c>
      <c r="C2456" s="10">
        <v>3</v>
      </c>
      <c r="E2456" t="str">
        <f>IF(C2456="",Options!$A$3,IF(D2456="",Options!$A$4,Options!$A$5))</f>
        <v>Verband</v>
      </c>
      <c r="F2456" t="str" cm="1">
        <f t="array" ref="F2456">IF(E2456=Options!$A$3,"",IF(E2456=Options!$A$4,INDEX(Verband!$E$2:$E$179,MATCH(1,(A2456=Verband!$A$2:$A$179) * (Species!B2456=Verband!$B$2:$B$179) * (Species!C2456=Verband!$C$2:$C$179),0)),IF(E2456=Options!$A$5,INDEX(Assoziation!$F$2:$F$96,MATCH(1,(A2456=Assoziation!$A$2:$A$96) * (Species!B2456=Assoziation!$B$2:$B$96) * (Species!C2456=Assoziation!$C$2:$C$96) * (Species!D2456=Assoziation!$D$2:$D$96),0)),"")))</f>
        <v>Pruno-Rubion</v>
      </c>
      <c r="G2456" t="str" cm="1">
        <f t="array" ref="G2456">IF(E2456=Options!$A$3,INDEX(Klasse!$D$2:$D$42,MATCH(1,(A2456=Klasse!$A$2:$A$42) * (Species!B2456=Klasse!$B$2:$B$42),0)),IF(E2456=Options!$A$4,INDEX(Verband!$F$2:$F$179,MATCH(1,(A2456=Verband!$A$2:$A$179) * (Species!B2456=Verband!$B$2:$B$179) * (Species!C2456=Verband!$C$2:$C$179),0)),IF(E2456=Options!$A$5,INDEX(Assoziation!$G$2:$G$96,MATCH(1,(A2456=Assoziation!$A$2:$A$96) * (Species!B2456=Assoziation!$B$2:$B$96) * (Species!C2456=Assoziation!$C$2:$C$96) * (Species!D2456=Assoziation!$D$2:$D$96),0)),"")))</f>
        <v>Mesophiles Gebüsch</v>
      </c>
      <c r="H2456" s="10" t="s">
        <v>2223</v>
      </c>
      <c r="I2456" s="10">
        <v>1</v>
      </c>
      <c r="J2456" s="10">
        <v>0</v>
      </c>
      <c r="K2456" s="10">
        <v>0</v>
      </c>
      <c r="L2456" t="str">
        <f t="shared" si="204"/>
        <v xml:space="preserve">Fragaria </v>
      </c>
      <c r="M2456" t="str">
        <f t="shared" si="205"/>
        <v xml:space="preserve"> moschata</v>
      </c>
      <c r="N2456" t="str">
        <f t="shared" si="206"/>
        <v/>
      </c>
      <c r="O2456" t="str">
        <f t="shared" si="208"/>
        <v>Species</v>
      </c>
      <c r="P2456" t="str">
        <f t="shared" si="207"/>
        <v>Duchesne</v>
      </c>
      <c r="Q2456" t="str">
        <f>LOOKUP(A2456,Formation!$A$2:$A$10,Formation!$B$2:$B$10)</f>
        <v>Krautsäume, Hochstaudenfluren und Gebüsche</v>
      </c>
      <c r="R2456" t="str" cm="1">
        <f t="array" ref="R2456">INDEX(Klasse!$D$2:$D$42,MATCH(1,(A2456=Klasse!$A$2:$A$42) * (Species!B2456=Klasse!$B$2:$B$42),0))</f>
        <v>Gebüsche</v>
      </c>
    </row>
    <row r="2457" spans="1:18" x14ac:dyDescent="0.3">
      <c r="A2457" s="10">
        <v>5</v>
      </c>
      <c r="B2457" s="10">
        <v>3</v>
      </c>
      <c r="C2457" s="10">
        <v>3</v>
      </c>
      <c r="E2457" t="str">
        <f>IF(C2457="",Options!$A$3,IF(D2457="",Options!$A$4,Options!$A$5))</f>
        <v>Verband</v>
      </c>
      <c r="F2457" t="str" cm="1">
        <f t="array" ref="F2457">IF(E2457=Options!$A$3,"",IF(E2457=Options!$A$4,INDEX(Verband!$E$2:$E$179,MATCH(1,(A2457=Verband!$A$2:$A$179) * (Species!B2457=Verband!$B$2:$B$179) * (Species!C2457=Verband!$C$2:$C$179),0)),IF(E2457=Options!$A$5,INDEX(Assoziation!$F$2:$F$96,MATCH(1,(A2457=Assoziation!$A$2:$A$96) * (Species!B2457=Assoziation!$B$2:$B$96) * (Species!C2457=Assoziation!$C$2:$C$96) * (Species!D2457=Assoziation!$D$2:$D$96),0)),"")))</f>
        <v>Pruno-Rubion</v>
      </c>
      <c r="G2457" t="str" cm="1">
        <f t="array" ref="G2457">IF(E2457=Options!$A$3,INDEX(Klasse!$D$2:$D$42,MATCH(1,(A2457=Klasse!$A$2:$A$42) * (Species!B2457=Klasse!$B$2:$B$42),0)),IF(E2457=Options!$A$4,INDEX(Verband!$F$2:$F$179,MATCH(1,(A2457=Verband!$A$2:$A$179) * (Species!B2457=Verband!$B$2:$B$179) * (Species!C2457=Verband!$C$2:$C$179),0)),IF(E2457=Options!$A$5,INDEX(Assoziation!$G$2:$G$96,MATCH(1,(A2457=Assoziation!$A$2:$A$96) * (Species!B2457=Assoziation!$B$2:$B$96) * (Species!C2457=Assoziation!$C$2:$C$96) * (Species!D2457=Assoziation!$D$2:$D$96),0)),"")))</f>
        <v>Mesophiles Gebüsch</v>
      </c>
      <c r="H2457" s="10" t="s">
        <v>2225</v>
      </c>
      <c r="I2457" s="10">
        <v>1</v>
      </c>
      <c r="J2457" s="10">
        <v>0</v>
      </c>
      <c r="K2457" s="10">
        <v>0</v>
      </c>
      <c r="L2457" t="str">
        <f t="shared" si="204"/>
        <v xml:space="preserve">Lonicera </v>
      </c>
      <c r="M2457" t="str">
        <f t="shared" si="205"/>
        <v xml:space="preserve"> periclymenum</v>
      </c>
      <c r="N2457" t="str">
        <f t="shared" si="206"/>
        <v/>
      </c>
      <c r="O2457" t="str">
        <f t="shared" si="208"/>
        <v>Species</v>
      </c>
      <c r="P2457" t="str">
        <f t="shared" si="207"/>
        <v>L.</v>
      </c>
      <c r="Q2457" t="str">
        <f>LOOKUP(A2457,Formation!$A$2:$A$10,Formation!$B$2:$B$10)</f>
        <v>Krautsäume, Hochstaudenfluren und Gebüsche</v>
      </c>
      <c r="R2457" t="str" cm="1">
        <f t="array" ref="R2457">INDEX(Klasse!$D$2:$D$42,MATCH(1,(A2457=Klasse!$A$2:$A$42) * (Species!B2457=Klasse!$B$2:$B$42),0))</f>
        <v>Gebüsche</v>
      </c>
    </row>
    <row r="2458" spans="1:18" x14ac:dyDescent="0.3">
      <c r="A2458" s="10">
        <v>5</v>
      </c>
      <c r="B2458" s="10">
        <v>3</v>
      </c>
      <c r="C2458" s="10">
        <v>3</v>
      </c>
      <c r="E2458" t="str">
        <f>IF(C2458="",Options!$A$3,IF(D2458="",Options!$A$4,Options!$A$5))</f>
        <v>Verband</v>
      </c>
      <c r="F2458" t="str" cm="1">
        <f t="array" ref="F2458">IF(E2458=Options!$A$3,"",IF(E2458=Options!$A$4,INDEX(Verband!$E$2:$E$179,MATCH(1,(A2458=Verband!$A$2:$A$179) * (Species!B2458=Verband!$B$2:$B$179) * (Species!C2458=Verband!$C$2:$C$179),0)),IF(E2458=Options!$A$5,INDEX(Assoziation!$F$2:$F$96,MATCH(1,(A2458=Assoziation!$A$2:$A$96) * (Species!B2458=Assoziation!$B$2:$B$96) * (Species!C2458=Assoziation!$C$2:$C$96) * (Species!D2458=Assoziation!$D$2:$D$96),0)),"")))</f>
        <v>Pruno-Rubion</v>
      </c>
      <c r="G2458" t="str" cm="1">
        <f t="array" ref="G2458">IF(E2458=Options!$A$3,INDEX(Klasse!$D$2:$D$42,MATCH(1,(A2458=Klasse!$A$2:$A$42) * (Species!B2458=Klasse!$B$2:$B$42),0)),IF(E2458=Options!$A$4,INDEX(Verband!$F$2:$F$179,MATCH(1,(A2458=Verband!$A$2:$A$179) * (Species!B2458=Verband!$B$2:$B$179) * (Species!C2458=Verband!$C$2:$C$179),0)),IF(E2458=Options!$A$5,INDEX(Assoziation!$G$2:$G$96,MATCH(1,(A2458=Assoziation!$A$2:$A$96) * (Species!B2458=Assoziation!$B$2:$B$96) * (Species!C2458=Assoziation!$C$2:$C$96) * (Species!D2458=Assoziation!$D$2:$D$96),0)),"")))</f>
        <v>Mesophiles Gebüsch</v>
      </c>
      <c r="H2458" s="10" t="s">
        <v>2226</v>
      </c>
      <c r="I2458" s="10">
        <v>1</v>
      </c>
      <c r="J2458" s="10">
        <v>0</v>
      </c>
      <c r="K2458" s="10">
        <v>0</v>
      </c>
      <c r="L2458" t="str">
        <f t="shared" si="204"/>
        <v xml:space="preserve">Ribes </v>
      </c>
      <c r="M2458" t="str">
        <f t="shared" si="205"/>
        <v xml:space="preserve"> uva-crispa</v>
      </c>
      <c r="N2458" t="str">
        <f t="shared" si="206"/>
        <v/>
      </c>
      <c r="O2458" t="str">
        <f t="shared" si="208"/>
        <v>Species</v>
      </c>
      <c r="P2458" t="str">
        <f t="shared" si="207"/>
        <v>L.</v>
      </c>
      <c r="Q2458" t="str">
        <f>LOOKUP(A2458,Formation!$A$2:$A$10,Formation!$B$2:$B$10)</f>
        <v>Krautsäume, Hochstaudenfluren und Gebüsche</v>
      </c>
      <c r="R2458" t="str" cm="1">
        <f t="array" ref="R2458">INDEX(Klasse!$D$2:$D$42,MATCH(1,(A2458=Klasse!$A$2:$A$42) * (Species!B2458=Klasse!$B$2:$B$42),0))</f>
        <v>Gebüsche</v>
      </c>
    </row>
    <row r="2459" spans="1:18" x14ac:dyDescent="0.3">
      <c r="A2459" s="10">
        <v>5</v>
      </c>
      <c r="B2459" s="10">
        <v>3</v>
      </c>
      <c r="C2459" s="10">
        <v>3</v>
      </c>
      <c r="E2459" t="str">
        <f>IF(C2459="",Options!$A$3,IF(D2459="",Options!$A$4,Options!$A$5))</f>
        <v>Verband</v>
      </c>
      <c r="F2459" t="str" cm="1">
        <f t="array" ref="F2459">IF(E2459=Options!$A$3,"",IF(E2459=Options!$A$4,INDEX(Verband!$E$2:$E$179,MATCH(1,(A2459=Verband!$A$2:$A$179) * (Species!B2459=Verband!$B$2:$B$179) * (Species!C2459=Verband!$C$2:$C$179),0)),IF(E2459=Options!$A$5,INDEX(Assoziation!$F$2:$F$96,MATCH(1,(A2459=Assoziation!$A$2:$A$96) * (Species!B2459=Assoziation!$B$2:$B$96) * (Species!C2459=Assoziation!$C$2:$C$96) * (Species!D2459=Assoziation!$D$2:$D$96),0)),"")))</f>
        <v>Pruno-Rubion</v>
      </c>
      <c r="G2459" t="str" cm="1">
        <f t="array" ref="G2459">IF(E2459=Options!$A$3,INDEX(Klasse!$D$2:$D$42,MATCH(1,(A2459=Klasse!$A$2:$A$42) * (Species!B2459=Klasse!$B$2:$B$42),0)),IF(E2459=Options!$A$4,INDEX(Verband!$F$2:$F$179,MATCH(1,(A2459=Verband!$A$2:$A$179) * (Species!B2459=Verband!$B$2:$B$179) * (Species!C2459=Verband!$C$2:$C$179),0)),IF(E2459=Options!$A$5,INDEX(Assoziation!$G$2:$G$96,MATCH(1,(A2459=Assoziation!$A$2:$A$96) * (Species!B2459=Assoziation!$B$2:$B$96) * (Species!C2459=Assoziation!$C$2:$C$96) * (Species!D2459=Assoziation!$D$2:$D$96),0)),"")))</f>
        <v>Mesophiles Gebüsch</v>
      </c>
      <c r="H2459" s="10" t="s">
        <v>2101</v>
      </c>
      <c r="I2459" s="10">
        <v>1</v>
      </c>
      <c r="J2459" s="10">
        <v>0</v>
      </c>
      <c r="K2459" s="10">
        <v>0</v>
      </c>
      <c r="L2459" t="str">
        <f t="shared" si="204"/>
        <v>Rubus</v>
      </c>
      <c r="M2459" t="str">
        <f t="shared" si="205"/>
        <v/>
      </c>
      <c r="N2459" t="str">
        <f t="shared" si="206"/>
        <v/>
      </c>
      <c r="O2459" t="str">
        <f t="shared" si="208"/>
        <v>Genus</v>
      </c>
      <c r="P2459" t="str">
        <f t="shared" si="207"/>
        <v/>
      </c>
      <c r="Q2459" t="str">
        <f>LOOKUP(A2459,Formation!$A$2:$A$10,Formation!$B$2:$B$10)</f>
        <v>Krautsäume, Hochstaudenfluren und Gebüsche</v>
      </c>
      <c r="R2459" t="str" cm="1">
        <f t="array" ref="R2459">INDEX(Klasse!$D$2:$D$42,MATCH(1,(A2459=Klasse!$A$2:$A$42) * (Species!B2459=Klasse!$B$2:$B$42),0))</f>
        <v>Gebüsche</v>
      </c>
    </row>
    <row r="2460" spans="1:18" x14ac:dyDescent="0.3">
      <c r="A2460" s="10">
        <v>5</v>
      </c>
      <c r="B2460" s="10">
        <v>3</v>
      </c>
      <c r="C2460" s="10">
        <v>3</v>
      </c>
      <c r="E2460" t="str">
        <f>IF(C2460="",Options!$A$3,IF(D2460="",Options!$A$4,Options!$A$5))</f>
        <v>Verband</v>
      </c>
      <c r="F2460" t="str" cm="1">
        <f t="array" ref="F2460">IF(E2460=Options!$A$3,"",IF(E2460=Options!$A$4,INDEX(Verband!$E$2:$E$179,MATCH(1,(A2460=Verband!$A$2:$A$179) * (Species!B2460=Verband!$B$2:$B$179) * (Species!C2460=Verband!$C$2:$C$179),0)),IF(E2460=Options!$A$5,INDEX(Assoziation!$F$2:$F$96,MATCH(1,(A2460=Assoziation!$A$2:$A$96) * (Species!B2460=Assoziation!$B$2:$B$96) * (Species!C2460=Assoziation!$C$2:$C$96) * (Species!D2460=Assoziation!$D$2:$D$96),0)),"")))</f>
        <v>Pruno-Rubion</v>
      </c>
      <c r="G2460" t="str" cm="1">
        <f t="array" ref="G2460">IF(E2460=Options!$A$3,INDEX(Klasse!$D$2:$D$42,MATCH(1,(A2460=Klasse!$A$2:$A$42) * (Species!B2460=Klasse!$B$2:$B$42),0)),IF(E2460=Options!$A$4,INDEX(Verband!$F$2:$F$179,MATCH(1,(A2460=Verband!$A$2:$A$179) * (Species!B2460=Verband!$B$2:$B$179) * (Species!C2460=Verband!$C$2:$C$179),0)),IF(E2460=Options!$A$5,INDEX(Assoziation!$G$2:$G$96,MATCH(1,(A2460=Assoziation!$A$2:$A$96) * (Species!B2460=Assoziation!$B$2:$B$96) * (Species!C2460=Assoziation!$C$2:$C$96) * (Species!D2460=Assoziation!$D$2:$D$96),0)),"")))</f>
        <v>Mesophiles Gebüsch</v>
      </c>
      <c r="H2460" s="10" t="s">
        <v>2227</v>
      </c>
      <c r="I2460" s="10">
        <v>0</v>
      </c>
      <c r="J2460" s="10">
        <v>0</v>
      </c>
      <c r="K2460" s="10">
        <v>1</v>
      </c>
      <c r="L2460" t="str">
        <f t="shared" si="204"/>
        <v>Cornus</v>
      </c>
      <c r="M2460" t="str">
        <f t="shared" si="205"/>
        <v/>
      </c>
      <c r="N2460" t="str">
        <f t="shared" si="206"/>
        <v/>
      </c>
      <c r="O2460" t="str">
        <f t="shared" si="208"/>
        <v>Genus</v>
      </c>
      <c r="P2460" t="str">
        <f t="shared" si="207"/>
        <v/>
      </c>
      <c r="Q2460" t="str">
        <f>LOOKUP(A2460,Formation!$A$2:$A$10,Formation!$B$2:$B$10)</f>
        <v>Krautsäume, Hochstaudenfluren und Gebüsche</v>
      </c>
      <c r="R2460" t="str" cm="1">
        <f t="array" ref="R2460">INDEX(Klasse!$D$2:$D$42,MATCH(1,(A2460=Klasse!$A$2:$A$42) * (Species!B2460=Klasse!$B$2:$B$42),0))</f>
        <v>Gebüsche</v>
      </c>
    </row>
    <row r="2461" spans="1:18" x14ac:dyDescent="0.3">
      <c r="A2461" s="10">
        <v>5</v>
      </c>
      <c r="B2461" s="10">
        <v>3</v>
      </c>
      <c r="C2461" s="10">
        <v>3</v>
      </c>
      <c r="E2461" t="str">
        <f>IF(C2461="",Options!$A$3,IF(D2461="",Options!$A$4,Options!$A$5))</f>
        <v>Verband</v>
      </c>
      <c r="F2461" t="str" cm="1">
        <f t="array" ref="F2461">IF(E2461=Options!$A$3,"",IF(E2461=Options!$A$4,INDEX(Verband!$E$2:$E$179,MATCH(1,(A2461=Verband!$A$2:$A$179) * (Species!B2461=Verband!$B$2:$B$179) * (Species!C2461=Verband!$C$2:$C$179),0)),IF(E2461=Options!$A$5,INDEX(Assoziation!$F$2:$F$96,MATCH(1,(A2461=Assoziation!$A$2:$A$96) * (Species!B2461=Assoziation!$B$2:$B$96) * (Species!C2461=Assoziation!$C$2:$C$96) * (Species!D2461=Assoziation!$D$2:$D$96),0)),"")))</f>
        <v>Pruno-Rubion</v>
      </c>
      <c r="G2461" t="str" cm="1">
        <f t="array" ref="G2461">IF(E2461=Options!$A$3,INDEX(Klasse!$D$2:$D$42,MATCH(1,(A2461=Klasse!$A$2:$A$42) * (Species!B2461=Klasse!$B$2:$B$42),0)),IF(E2461=Options!$A$4,INDEX(Verband!$F$2:$F$179,MATCH(1,(A2461=Verband!$A$2:$A$179) * (Species!B2461=Verband!$B$2:$B$179) * (Species!C2461=Verband!$C$2:$C$179),0)),IF(E2461=Options!$A$5,INDEX(Assoziation!$G$2:$G$96,MATCH(1,(A2461=Assoziation!$A$2:$A$96) * (Species!B2461=Assoziation!$B$2:$B$96) * (Species!C2461=Assoziation!$C$2:$C$96) * (Species!D2461=Assoziation!$D$2:$D$96),0)),"")))</f>
        <v>Mesophiles Gebüsch</v>
      </c>
      <c r="H2461" s="10" t="s">
        <v>2158</v>
      </c>
      <c r="I2461" s="10">
        <v>0</v>
      </c>
      <c r="J2461" s="10">
        <v>1</v>
      </c>
      <c r="K2461" s="10">
        <v>0</v>
      </c>
      <c r="L2461" t="str">
        <f t="shared" ref="L2461:L2524" si="209">IF(O2461="Genus",H2461,LEFT(H2461,FIND(" ",H2461)))</f>
        <v xml:space="preserve">Cornus </v>
      </c>
      <c r="M2461" t="str">
        <f t="shared" ref="M2461:M2524" si="210">IF(O2461="Genus","",MID(H2461,FIND(" ",H2461),FIND(" ",H2461,FIND(" ",H2461)+1)-FIND(" ",H2461)))</f>
        <v xml:space="preserve"> sanguinea</v>
      </c>
      <c r="N2461" t="str">
        <f t="shared" ref="N2461:N2524" si="211">IF(O2461="Subspecies",MID(H2461,FIND("subsp. ",H2461)+7,LEN(H2461)-FIND("subsp. ",H2461)+7),"")</f>
        <v/>
      </c>
      <c r="O2461" t="str">
        <f t="shared" si="208"/>
        <v>Species</v>
      </c>
      <c r="P2461" t="str">
        <f t="shared" ref="P2461:P2524" si="212">IF(O2461="Species",RIGHT(H2461,LEN(H2461)-FIND(" ",H2461,FIND(" ",H2461)+1)),"")</f>
        <v>L.</v>
      </c>
      <c r="Q2461" t="str">
        <f>LOOKUP(A2461,Formation!$A$2:$A$10,Formation!$B$2:$B$10)</f>
        <v>Krautsäume, Hochstaudenfluren und Gebüsche</v>
      </c>
      <c r="R2461" t="str" cm="1">
        <f t="array" ref="R2461">INDEX(Klasse!$D$2:$D$42,MATCH(1,(A2461=Klasse!$A$2:$A$42) * (Species!B2461=Klasse!$B$2:$B$42),0))</f>
        <v>Gebüsche</v>
      </c>
    </row>
    <row r="2462" spans="1:18" x14ac:dyDescent="0.3">
      <c r="A2462" s="10">
        <v>5</v>
      </c>
      <c r="B2462" s="10">
        <v>3</v>
      </c>
      <c r="C2462" s="10">
        <v>3</v>
      </c>
      <c r="E2462" t="str">
        <f>IF(C2462="",Options!$A$3,IF(D2462="",Options!$A$4,Options!$A$5))</f>
        <v>Verband</v>
      </c>
      <c r="F2462" t="str" cm="1">
        <f t="array" ref="F2462">IF(E2462=Options!$A$3,"",IF(E2462=Options!$A$4,INDEX(Verband!$E$2:$E$179,MATCH(1,(A2462=Verband!$A$2:$A$179) * (Species!B2462=Verband!$B$2:$B$179) * (Species!C2462=Verband!$C$2:$C$179),0)),IF(E2462=Options!$A$5,INDEX(Assoziation!$F$2:$F$96,MATCH(1,(A2462=Assoziation!$A$2:$A$96) * (Species!B2462=Assoziation!$B$2:$B$96) * (Species!C2462=Assoziation!$C$2:$C$96) * (Species!D2462=Assoziation!$D$2:$D$96),0)),"")))</f>
        <v>Pruno-Rubion</v>
      </c>
      <c r="G2462" t="str" cm="1">
        <f t="array" ref="G2462">IF(E2462=Options!$A$3,INDEX(Klasse!$D$2:$D$42,MATCH(1,(A2462=Klasse!$A$2:$A$42) * (Species!B2462=Klasse!$B$2:$B$42),0)),IF(E2462=Options!$A$4,INDEX(Verband!$F$2:$F$179,MATCH(1,(A2462=Verband!$A$2:$A$179) * (Species!B2462=Verband!$B$2:$B$179) * (Species!C2462=Verband!$C$2:$C$179),0)),IF(E2462=Options!$A$5,INDEX(Assoziation!$G$2:$G$96,MATCH(1,(A2462=Assoziation!$A$2:$A$96) * (Species!B2462=Assoziation!$B$2:$B$96) * (Species!C2462=Assoziation!$C$2:$C$96) * (Species!D2462=Assoziation!$D$2:$D$96),0)),"")))</f>
        <v>Mesophiles Gebüsch</v>
      </c>
      <c r="H2462" s="10" t="s">
        <v>2159</v>
      </c>
      <c r="I2462" s="10">
        <v>0</v>
      </c>
      <c r="J2462" s="10">
        <v>0</v>
      </c>
      <c r="K2462" s="10">
        <v>0</v>
      </c>
      <c r="L2462" t="str">
        <f t="shared" si="209"/>
        <v xml:space="preserve">Corylus </v>
      </c>
      <c r="M2462" t="str">
        <f t="shared" si="210"/>
        <v xml:space="preserve"> avellana</v>
      </c>
      <c r="N2462" t="str">
        <f t="shared" si="211"/>
        <v/>
      </c>
      <c r="O2462" t="str">
        <f t="shared" si="208"/>
        <v>Species</v>
      </c>
      <c r="P2462" t="str">
        <f t="shared" si="212"/>
        <v>L.</v>
      </c>
      <c r="Q2462" t="str">
        <f>LOOKUP(A2462,Formation!$A$2:$A$10,Formation!$B$2:$B$10)</f>
        <v>Krautsäume, Hochstaudenfluren und Gebüsche</v>
      </c>
      <c r="R2462" t="str" cm="1">
        <f t="array" ref="R2462">INDEX(Klasse!$D$2:$D$42,MATCH(1,(A2462=Klasse!$A$2:$A$42) * (Species!B2462=Klasse!$B$2:$B$42),0))</f>
        <v>Gebüsche</v>
      </c>
    </row>
    <row r="2463" spans="1:18" x14ac:dyDescent="0.3">
      <c r="A2463" s="10">
        <v>5</v>
      </c>
      <c r="B2463" s="10">
        <v>3</v>
      </c>
      <c r="C2463" s="10">
        <v>3</v>
      </c>
      <c r="E2463" t="str">
        <f>IF(C2463="",Options!$A$3,IF(D2463="",Options!$A$4,Options!$A$5))</f>
        <v>Verband</v>
      </c>
      <c r="F2463" t="str" cm="1">
        <f t="array" ref="F2463">IF(E2463=Options!$A$3,"",IF(E2463=Options!$A$4,INDEX(Verband!$E$2:$E$179,MATCH(1,(A2463=Verband!$A$2:$A$179) * (Species!B2463=Verband!$B$2:$B$179) * (Species!C2463=Verband!$C$2:$C$179),0)),IF(E2463=Options!$A$5,INDEX(Assoziation!$F$2:$F$96,MATCH(1,(A2463=Assoziation!$A$2:$A$96) * (Species!B2463=Assoziation!$B$2:$B$96) * (Species!C2463=Assoziation!$C$2:$C$96) * (Species!D2463=Assoziation!$D$2:$D$96),0)),"")))</f>
        <v>Pruno-Rubion</v>
      </c>
      <c r="G2463" t="str" cm="1">
        <f t="array" ref="G2463">IF(E2463=Options!$A$3,INDEX(Klasse!$D$2:$D$42,MATCH(1,(A2463=Klasse!$A$2:$A$42) * (Species!B2463=Klasse!$B$2:$B$42),0)),IF(E2463=Options!$A$4,INDEX(Verband!$F$2:$F$179,MATCH(1,(A2463=Verband!$A$2:$A$179) * (Species!B2463=Verband!$B$2:$B$179) * (Species!C2463=Verband!$C$2:$C$179),0)),IF(E2463=Options!$A$5,INDEX(Assoziation!$G$2:$G$96,MATCH(1,(A2463=Assoziation!$A$2:$A$96) * (Species!B2463=Assoziation!$B$2:$B$96) * (Species!C2463=Assoziation!$C$2:$C$96) * (Species!D2463=Assoziation!$D$2:$D$96),0)),"")))</f>
        <v>Mesophiles Gebüsch</v>
      </c>
      <c r="H2463" s="10" t="s">
        <v>2228</v>
      </c>
      <c r="I2463" s="10">
        <v>0</v>
      </c>
      <c r="J2463" s="10">
        <v>0</v>
      </c>
      <c r="K2463" s="10">
        <v>0</v>
      </c>
      <c r="L2463" t="str">
        <f t="shared" si="209"/>
        <v xml:space="preserve">Crataegus </v>
      </c>
      <c r="M2463" t="str">
        <f t="shared" si="210"/>
        <v xml:space="preserve"> laevigata</v>
      </c>
      <c r="N2463" t="str">
        <f t="shared" si="211"/>
        <v/>
      </c>
      <c r="O2463" t="str">
        <f t="shared" si="208"/>
        <v>Species</v>
      </c>
      <c r="P2463" t="str">
        <f t="shared" si="212"/>
        <v>(Poir.) DC.</v>
      </c>
      <c r="Q2463" t="str">
        <f>LOOKUP(A2463,Formation!$A$2:$A$10,Formation!$B$2:$B$10)</f>
        <v>Krautsäume, Hochstaudenfluren und Gebüsche</v>
      </c>
      <c r="R2463" t="str" cm="1">
        <f t="array" ref="R2463">INDEX(Klasse!$D$2:$D$42,MATCH(1,(A2463=Klasse!$A$2:$A$42) * (Species!B2463=Klasse!$B$2:$B$42),0))</f>
        <v>Gebüsche</v>
      </c>
    </row>
    <row r="2464" spans="1:18" x14ac:dyDescent="0.3">
      <c r="A2464" s="10">
        <v>5</v>
      </c>
      <c r="B2464" s="10">
        <v>3</v>
      </c>
      <c r="C2464" s="10">
        <v>3</v>
      </c>
      <c r="E2464" t="str">
        <f>IF(C2464="",Options!$A$3,IF(D2464="",Options!$A$4,Options!$A$5))</f>
        <v>Verband</v>
      </c>
      <c r="F2464" t="str" cm="1">
        <f t="array" ref="F2464">IF(E2464=Options!$A$3,"",IF(E2464=Options!$A$4,INDEX(Verband!$E$2:$E$179,MATCH(1,(A2464=Verband!$A$2:$A$179) * (Species!B2464=Verband!$B$2:$B$179) * (Species!C2464=Verband!$C$2:$C$179),0)),IF(E2464=Options!$A$5,INDEX(Assoziation!$F$2:$F$96,MATCH(1,(A2464=Assoziation!$A$2:$A$96) * (Species!B2464=Assoziation!$B$2:$B$96) * (Species!C2464=Assoziation!$C$2:$C$96) * (Species!D2464=Assoziation!$D$2:$D$96),0)),"")))</f>
        <v>Pruno-Rubion</v>
      </c>
      <c r="G2464" t="str" cm="1">
        <f t="array" ref="G2464">IF(E2464=Options!$A$3,INDEX(Klasse!$D$2:$D$42,MATCH(1,(A2464=Klasse!$A$2:$A$42) * (Species!B2464=Klasse!$B$2:$B$42),0)),IF(E2464=Options!$A$4,INDEX(Verband!$F$2:$F$179,MATCH(1,(A2464=Verband!$A$2:$A$179) * (Species!B2464=Verband!$B$2:$B$179) * (Species!C2464=Verband!$C$2:$C$179),0)),IF(E2464=Options!$A$5,INDEX(Assoziation!$G$2:$G$96,MATCH(1,(A2464=Assoziation!$A$2:$A$96) * (Species!B2464=Assoziation!$B$2:$B$96) * (Species!C2464=Assoziation!$C$2:$C$96) * (Species!D2464=Assoziation!$D$2:$D$96),0)),"")))</f>
        <v>Mesophiles Gebüsch</v>
      </c>
      <c r="H2464" s="10" t="s">
        <v>2204</v>
      </c>
      <c r="I2464" s="10">
        <v>0</v>
      </c>
      <c r="J2464" s="10">
        <v>0</v>
      </c>
      <c r="K2464" s="10">
        <v>0</v>
      </c>
      <c r="L2464" t="str">
        <f t="shared" si="209"/>
        <v xml:space="preserve">Crataegus </v>
      </c>
      <c r="M2464" t="str">
        <f t="shared" si="210"/>
        <v xml:space="preserve"> monogyna</v>
      </c>
      <c r="N2464" t="str">
        <f t="shared" si="211"/>
        <v/>
      </c>
      <c r="O2464" t="str">
        <f t="shared" si="208"/>
        <v>Species</v>
      </c>
      <c r="P2464" t="str">
        <f t="shared" si="212"/>
        <v>Jacq.</v>
      </c>
      <c r="Q2464" t="str">
        <f>LOOKUP(A2464,Formation!$A$2:$A$10,Formation!$B$2:$B$10)</f>
        <v>Krautsäume, Hochstaudenfluren und Gebüsche</v>
      </c>
      <c r="R2464" t="str" cm="1">
        <f t="array" ref="R2464">INDEX(Klasse!$D$2:$D$42,MATCH(1,(A2464=Klasse!$A$2:$A$42) * (Species!B2464=Klasse!$B$2:$B$42),0))</f>
        <v>Gebüsche</v>
      </c>
    </row>
    <row r="2465" spans="1:18" x14ac:dyDescent="0.3">
      <c r="A2465" s="10">
        <v>5</v>
      </c>
      <c r="B2465" s="10">
        <v>3</v>
      </c>
      <c r="C2465" s="10">
        <v>3</v>
      </c>
      <c r="E2465" t="str">
        <f>IF(C2465="",Options!$A$3,IF(D2465="",Options!$A$4,Options!$A$5))</f>
        <v>Verband</v>
      </c>
      <c r="F2465" t="str" cm="1">
        <f t="array" ref="F2465">IF(E2465=Options!$A$3,"",IF(E2465=Options!$A$4,INDEX(Verband!$E$2:$E$179,MATCH(1,(A2465=Verband!$A$2:$A$179) * (Species!B2465=Verband!$B$2:$B$179) * (Species!C2465=Verband!$C$2:$C$179),0)),IF(E2465=Options!$A$5,INDEX(Assoziation!$F$2:$F$96,MATCH(1,(A2465=Assoziation!$A$2:$A$96) * (Species!B2465=Assoziation!$B$2:$B$96) * (Species!C2465=Assoziation!$C$2:$C$96) * (Species!D2465=Assoziation!$D$2:$D$96),0)),"")))</f>
        <v>Pruno-Rubion</v>
      </c>
      <c r="G2465" t="str" cm="1">
        <f t="array" ref="G2465">IF(E2465=Options!$A$3,INDEX(Klasse!$D$2:$D$42,MATCH(1,(A2465=Klasse!$A$2:$A$42) * (Species!B2465=Klasse!$B$2:$B$42),0)),IF(E2465=Options!$A$4,INDEX(Verband!$F$2:$F$179,MATCH(1,(A2465=Verband!$A$2:$A$179) * (Species!B2465=Verband!$B$2:$B$179) * (Species!C2465=Verband!$C$2:$C$179),0)),IF(E2465=Options!$A$5,INDEX(Assoziation!$G$2:$G$96,MATCH(1,(A2465=Assoziation!$A$2:$A$96) * (Species!B2465=Assoziation!$B$2:$B$96) * (Species!C2465=Assoziation!$C$2:$C$96) * (Species!D2465=Assoziation!$D$2:$D$96),0)),"")))</f>
        <v>Mesophiles Gebüsch</v>
      </c>
      <c r="H2465" s="10" t="s">
        <v>2229</v>
      </c>
      <c r="I2465" s="10">
        <v>0</v>
      </c>
      <c r="J2465" s="10">
        <v>1</v>
      </c>
      <c r="K2465" s="10">
        <v>0</v>
      </c>
      <c r="L2465" t="str">
        <f t="shared" si="209"/>
        <v xml:space="preserve">Euonymus </v>
      </c>
      <c r="M2465" t="str">
        <f t="shared" si="210"/>
        <v xml:space="preserve"> europaeus</v>
      </c>
      <c r="N2465" t="str">
        <f t="shared" si="211"/>
        <v/>
      </c>
      <c r="O2465" t="str">
        <f t="shared" si="208"/>
        <v>Species</v>
      </c>
      <c r="P2465" t="str">
        <f t="shared" si="212"/>
        <v>L.</v>
      </c>
      <c r="Q2465" t="str">
        <f>LOOKUP(A2465,Formation!$A$2:$A$10,Formation!$B$2:$B$10)</f>
        <v>Krautsäume, Hochstaudenfluren und Gebüsche</v>
      </c>
      <c r="R2465" t="str" cm="1">
        <f t="array" ref="R2465">INDEX(Klasse!$D$2:$D$42,MATCH(1,(A2465=Klasse!$A$2:$A$42) * (Species!B2465=Klasse!$B$2:$B$42),0))</f>
        <v>Gebüsche</v>
      </c>
    </row>
    <row r="2466" spans="1:18" x14ac:dyDescent="0.3">
      <c r="A2466" s="10">
        <v>5</v>
      </c>
      <c r="B2466" s="10">
        <v>3</v>
      </c>
      <c r="C2466" s="10">
        <v>3</v>
      </c>
      <c r="E2466" t="str">
        <f>IF(C2466="",Options!$A$3,IF(D2466="",Options!$A$4,Options!$A$5))</f>
        <v>Verband</v>
      </c>
      <c r="F2466" t="str" cm="1">
        <f t="array" ref="F2466">IF(E2466=Options!$A$3,"",IF(E2466=Options!$A$4,INDEX(Verband!$E$2:$E$179,MATCH(1,(A2466=Verband!$A$2:$A$179) * (Species!B2466=Verband!$B$2:$B$179) * (Species!C2466=Verband!$C$2:$C$179),0)),IF(E2466=Options!$A$5,INDEX(Assoziation!$F$2:$F$96,MATCH(1,(A2466=Assoziation!$A$2:$A$96) * (Species!B2466=Assoziation!$B$2:$B$96) * (Species!C2466=Assoziation!$C$2:$C$96) * (Species!D2466=Assoziation!$D$2:$D$96),0)),"")))</f>
        <v>Pruno-Rubion</v>
      </c>
      <c r="G2466" t="str" cm="1">
        <f t="array" ref="G2466">IF(E2466=Options!$A$3,INDEX(Klasse!$D$2:$D$42,MATCH(1,(A2466=Klasse!$A$2:$A$42) * (Species!B2466=Klasse!$B$2:$B$42),0)),IF(E2466=Options!$A$4,INDEX(Verband!$F$2:$F$179,MATCH(1,(A2466=Verband!$A$2:$A$179) * (Species!B2466=Verband!$B$2:$B$179) * (Species!C2466=Verband!$C$2:$C$179),0)),IF(E2466=Options!$A$5,INDEX(Assoziation!$G$2:$G$96,MATCH(1,(A2466=Assoziation!$A$2:$A$96) * (Species!B2466=Assoziation!$B$2:$B$96) * (Species!C2466=Assoziation!$C$2:$C$96) * (Species!D2466=Assoziation!$D$2:$D$96),0)),"")))</f>
        <v>Mesophiles Gebüsch</v>
      </c>
      <c r="H2466" s="10" t="s">
        <v>2230</v>
      </c>
      <c r="I2466" s="10">
        <v>0</v>
      </c>
      <c r="J2466" s="10">
        <v>0</v>
      </c>
      <c r="K2466" s="10">
        <v>0</v>
      </c>
      <c r="L2466" t="str">
        <f t="shared" si="209"/>
        <v xml:space="preserve">Frangula </v>
      </c>
      <c r="M2466" t="str">
        <f t="shared" si="210"/>
        <v xml:space="preserve"> alnus</v>
      </c>
      <c r="N2466" t="str">
        <f t="shared" si="211"/>
        <v/>
      </c>
      <c r="O2466" t="str">
        <f t="shared" si="208"/>
        <v>Species</v>
      </c>
      <c r="P2466" t="str">
        <f t="shared" si="212"/>
        <v>Mill.</v>
      </c>
      <c r="Q2466" t="str">
        <f>LOOKUP(A2466,Formation!$A$2:$A$10,Formation!$B$2:$B$10)</f>
        <v>Krautsäume, Hochstaudenfluren und Gebüsche</v>
      </c>
      <c r="R2466" t="str" cm="1">
        <f t="array" ref="R2466">INDEX(Klasse!$D$2:$D$42,MATCH(1,(A2466=Klasse!$A$2:$A$42) * (Species!B2466=Klasse!$B$2:$B$42),0))</f>
        <v>Gebüsche</v>
      </c>
    </row>
    <row r="2467" spans="1:18" x14ac:dyDescent="0.3">
      <c r="A2467" s="10">
        <v>5</v>
      </c>
      <c r="B2467" s="10">
        <v>3</v>
      </c>
      <c r="C2467" s="10">
        <v>3</v>
      </c>
      <c r="E2467" t="str">
        <f>IF(C2467="",Options!$A$3,IF(D2467="",Options!$A$4,Options!$A$5))</f>
        <v>Verband</v>
      </c>
      <c r="F2467" t="str" cm="1">
        <f t="array" ref="F2467">IF(E2467=Options!$A$3,"",IF(E2467=Options!$A$4,INDEX(Verband!$E$2:$E$179,MATCH(1,(A2467=Verband!$A$2:$A$179) * (Species!B2467=Verband!$B$2:$B$179) * (Species!C2467=Verband!$C$2:$C$179),0)),IF(E2467=Options!$A$5,INDEX(Assoziation!$F$2:$F$96,MATCH(1,(A2467=Assoziation!$A$2:$A$96) * (Species!B2467=Assoziation!$B$2:$B$96) * (Species!C2467=Assoziation!$C$2:$C$96) * (Species!D2467=Assoziation!$D$2:$D$96),0)),"")))</f>
        <v>Pruno-Rubion</v>
      </c>
      <c r="G2467" t="str" cm="1">
        <f t="array" ref="G2467">IF(E2467=Options!$A$3,INDEX(Klasse!$D$2:$D$42,MATCH(1,(A2467=Klasse!$A$2:$A$42) * (Species!B2467=Klasse!$B$2:$B$42),0)),IF(E2467=Options!$A$4,INDEX(Verband!$F$2:$F$179,MATCH(1,(A2467=Verband!$A$2:$A$179) * (Species!B2467=Verband!$B$2:$B$179) * (Species!C2467=Verband!$C$2:$C$179),0)),IF(E2467=Options!$A$5,INDEX(Assoziation!$G$2:$G$96,MATCH(1,(A2467=Assoziation!$A$2:$A$96) * (Species!B2467=Assoziation!$B$2:$B$96) * (Species!C2467=Assoziation!$C$2:$C$96) * (Species!D2467=Assoziation!$D$2:$D$96),0)),"")))</f>
        <v>Mesophiles Gebüsch</v>
      </c>
      <c r="H2467" s="10" t="s">
        <v>2186</v>
      </c>
      <c r="I2467" s="10">
        <v>0</v>
      </c>
      <c r="J2467" s="10">
        <v>0</v>
      </c>
      <c r="K2467" s="10">
        <v>0</v>
      </c>
      <c r="L2467" t="str">
        <f t="shared" si="209"/>
        <v xml:space="preserve">Lonicera </v>
      </c>
      <c r="M2467" t="str">
        <f t="shared" si="210"/>
        <v xml:space="preserve"> caprifolium</v>
      </c>
      <c r="N2467" t="str">
        <f t="shared" si="211"/>
        <v/>
      </c>
      <c r="O2467" t="str">
        <f t="shared" si="208"/>
        <v>Species</v>
      </c>
      <c r="P2467" t="str">
        <f t="shared" si="212"/>
        <v>L.</v>
      </c>
      <c r="Q2467" t="str">
        <f>LOOKUP(A2467,Formation!$A$2:$A$10,Formation!$B$2:$B$10)</f>
        <v>Krautsäume, Hochstaudenfluren und Gebüsche</v>
      </c>
      <c r="R2467" t="str" cm="1">
        <f t="array" ref="R2467">INDEX(Klasse!$D$2:$D$42,MATCH(1,(A2467=Klasse!$A$2:$A$42) * (Species!B2467=Klasse!$B$2:$B$42),0))</f>
        <v>Gebüsche</v>
      </c>
    </row>
    <row r="2468" spans="1:18" x14ac:dyDescent="0.3">
      <c r="A2468" s="10">
        <v>5</v>
      </c>
      <c r="B2468" s="10">
        <v>3</v>
      </c>
      <c r="C2468" s="10">
        <v>3</v>
      </c>
      <c r="E2468" t="str">
        <f>IF(C2468="",Options!$A$3,IF(D2468="",Options!$A$4,Options!$A$5))</f>
        <v>Verband</v>
      </c>
      <c r="F2468" t="str" cm="1">
        <f t="array" ref="F2468">IF(E2468=Options!$A$3,"",IF(E2468=Options!$A$4,INDEX(Verband!$E$2:$E$179,MATCH(1,(A2468=Verband!$A$2:$A$179) * (Species!B2468=Verband!$B$2:$B$179) * (Species!C2468=Verband!$C$2:$C$179),0)),IF(E2468=Options!$A$5,INDEX(Assoziation!$F$2:$F$96,MATCH(1,(A2468=Assoziation!$A$2:$A$96) * (Species!B2468=Assoziation!$B$2:$B$96) * (Species!C2468=Assoziation!$C$2:$C$96) * (Species!D2468=Assoziation!$D$2:$D$96),0)),"")))</f>
        <v>Pruno-Rubion</v>
      </c>
      <c r="G2468" t="str" cm="1">
        <f t="array" ref="G2468">IF(E2468=Options!$A$3,INDEX(Klasse!$D$2:$D$42,MATCH(1,(A2468=Klasse!$A$2:$A$42) * (Species!B2468=Klasse!$B$2:$B$42),0)),IF(E2468=Options!$A$4,INDEX(Verband!$F$2:$F$179,MATCH(1,(A2468=Verband!$A$2:$A$179) * (Species!B2468=Verband!$B$2:$B$179) * (Species!C2468=Verband!$C$2:$C$179),0)),IF(E2468=Options!$A$5,INDEX(Assoziation!$G$2:$G$96,MATCH(1,(A2468=Assoziation!$A$2:$A$96) * (Species!B2468=Assoziation!$B$2:$B$96) * (Species!C2468=Assoziation!$C$2:$C$96) * (Species!D2468=Assoziation!$D$2:$D$96),0)),"")))</f>
        <v>Mesophiles Gebüsch</v>
      </c>
      <c r="H2468" s="10" t="s">
        <v>2231</v>
      </c>
      <c r="I2468" s="10">
        <v>0</v>
      </c>
      <c r="J2468" s="10">
        <v>0</v>
      </c>
      <c r="K2468" s="10">
        <v>0</v>
      </c>
      <c r="L2468" t="str">
        <f t="shared" si="209"/>
        <v xml:space="preserve">Lonicera </v>
      </c>
      <c r="M2468" t="str">
        <f t="shared" si="210"/>
        <v xml:space="preserve"> xylosteum</v>
      </c>
      <c r="N2468" t="str">
        <f t="shared" si="211"/>
        <v/>
      </c>
      <c r="O2468" t="str">
        <f t="shared" si="208"/>
        <v>Species</v>
      </c>
      <c r="P2468" t="str">
        <f t="shared" si="212"/>
        <v>L.</v>
      </c>
      <c r="Q2468" t="str">
        <f>LOOKUP(A2468,Formation!$A$2:$A$10,Formation!$B$2:$B$10)</f>
        <v>Krautsäume, Hochstaudenfluren und Gebüsche</v>
      </c>
      <c r="R2468" t="str" cm="1">
        <f t="array" ref="R2468">INDEX(Klasse!$D$2:$D$42,MATCH(1,(A2468=Klasse!$A$2:$A$42) * (Species!B2468=Klasse!$B$2:$B$42),0))</f>
        <v>Gebüsche</v>
      </c>
    </row>
    <row r="2469" spans="1:18" x14ac:dyDescent="0.3">
      <c r="A2469" s="10">
        <v>5</v>
      </c>
      <c r="B2469" s="10">
        <v>3</v>
      </c>
      <c r="C2469" s="10">
        <v>3</v>
      </c>
      <c r="E2469" t="str">
        <f>IF(C2469="",Options!$A$3,IF(D2469="",Options!$A$4,Options!$A$5))</f>
        <v>Verband</v>
      </c>
      <c r="F2469" t="str" cm="1">
        <f t="array" ref="F2469">IF(E2469=Options!$A$3,"",IF(E2469=Options!$A$4,INDEX(Verband!$E$2:$E$179,MATCH(1,(A2469=Verband!$A$2:$A$179) * (Species!B2469=Verband!$B$2:$B$179) * (Species!C2469=Verband!$C$2:$C$179),0)),IF(E2469=Options!$A$5,INDEX(Assoziation!$F$2:$F$96,MATCH(1,(A2469=Assoziation!$A$2:$A$96) * (Species!B2469=Assoziation!$B$2:$B$96) * (Species!C2469=Assoziation!$C$2:$C$96) * (Species!D2469=Assoziation!$D$2:$D$96),0)),"")))</f>
        <v>Pruno-Rubion</v>
      </c>
      <c r="G2469" t="str" cm="1">
        <f t="array" ref="G2469">IF(E2469=Options!$A$3,INDEX(Klasse!$D$2:$D$42,MATCH(1,(A2469=Klasse!$A$2:$A$42) * (Species!B2469=Klasse!$B$2:$B$42),0)),IF(E2469=Options!$A$4,INDEX(Verband!$F$2:$F$179,MATCH(1,(A2469=Verband!$A$2:$A$179) * (Species!B2469=Verband!$B$2:$B$179) * (Species!C2469=Verband!$C$2:$C$179),0)),IF(E2469=Options!$A$5,INDEX(Assoziation!$G$2:$G$96,MATCH(1,(A2469=Assoziation!$A$2:$A$96) * (Species!B2469=Assoziation!$B$2:$B$96) * (Species!C2469=Assoziation!$C$2:$C$96) * (Species!D2469=Assoziation!$D$2:$D$96),0)),"")))</f>
        <v>Mesophiles Gebüsch</v>
      </c>
      <c r="H2469" s="10" t="s">
        <v>2232</v>
      </c>
      <c r="I2469" s="10">
        <v>0</v>
      </c>
      <c r="J2469" s="10">
        <v>0</v>
      </c>
      <c r="K2469" s="10">
        <v>1</v>
      </c>
      <c r="L2469" t="str">
        <f t="shared" si="209"/>
        <v xml:space="preserve">Mahonia </v>
      </c>
      <c r="M2469" t="str">
        <f t="shared" si="210"/>
        <v xml:space="preserve"> aquifolium</v>
      </c>
      <c r="N2469" t="str">
        <f t="shared" si="211"/>
        <v/>
      </c>
      <c r="O2469" t="str">
        <f t="shared" si="208"/>
        <v>Species</v>
      </c>
      <c r="P2469" t="str">
        <f t="shared" si="212"/>
        <v>(Pursh) Nutt.</v>
      </c>
      <c r="Q2469" t="str">
        <f>LOOKUP(A2469,Formation!$A$2:$A$10,Formation!$B$2:$B$10)</f>
        <v>Krautsäume, Hochstaudenfluren und Gebüsche</v>
      </c>
      <c r="R2469" t="str" cm="1">
        <f t="array" ref="R2469">INDEX(Klasse!$D$2:$D$42,MATCH(1,(A2469=Klasse!$A$2:$A$42) * (Species!B2469=Klasse!$B$2:$B$42),0))</f>
        <v>Gebüsche</v>
      </c>
    </row>
    <row r="2470" spans="1:18" x14ac:dyDescent="0.3">
      <c r="A2470" s="10">
        <v>5</v>
      </c>
      <c r="B2470" s="10">
        <v>3</v>
      </c>
      <c r="C2470" s="10">
        <v>3</v>
      </c>
      <c r="E2470" t="str">
        <f>IF(C2470="",Options!$A$3,IF(D2470="",Options!$A$4,Options!$A$5))</f>
        <v>Verband</v>
      </c>
      <c r="F2470" t="str" cm="1">
        <f t="array" ref="F2470">IF(E2470=Options!$A$3,"",IF(E2470=Options!$A$4,INDEX(Verband!$E$2:$E$179,MATCH(1,(A2470=Verband!$A$2:$A$179) * (Species!B2470=Verband!$B$2:$B$179) * (Species!C2470=Verband!$C$2:$C$179),0)),IF(E2470=Options!$A$5,INDEX(Assoziation!$F$2:$F$96,MATCH(1,(A2470=Assoziation!$A$2:$A$96) * (Species!B2470=Assoziation!$B$2:$B$96) * (Species!C2470=Assoziation!$C$2:$C$96) * (Species!D2470=Assoziation!$D$2:$D$96),0)),"")))</f>
        <v>Pruno-Rubion</v>
      </c>
      <c r="G2470" t="str" cm="1">
        <f t="array" ref="G2470">IF(E2470=Options!$A$3,INDEX(Klasse!$D$2:$D$42,MATCH(1,(A2470=Klasse!$A$2:$A$42) * (Species!B2470=Klasse!$B$2:$B$42),0)),IF(E2470=Options!$A$4,INDEX(Verband!$F$2:$F$179,MATCH(1,(A2470=Verband!$A$2:$A$179) * (Species!B2470=Verband!$B$2:$B$179) * (Species!C2470=Verband!$C$2:$C$179),0)),IF(E2470=Options!$A$5,INDEX(Assoziation!$G$2:$G$96,MATCH(1,(A2470=Assoziation!$A$2:$A$96) * (Species!B2470=Assoziation!$B$2:$B$96) * (Species!C2470=Assoziation!$C$2:$C$96) * (Species!D2470=Assoziation!$D$2:$D$96),0)),"")))</f>
        <v>Mesophiles Gebüsch</v>
      </c>
      <c r="H2470" s="10" t="s">
        <v>2165</v>
      </c>
      <c r="I2470" s="10">
        <v>0</v>
      </c>
      <c r="J2470" s="10">
        <v>1</v>
      </c>
      <c r="K2470" s="10">
        <v>0</v>
      </c>
      <c r="L2470" t="str">
        <f t="shared" si="209"/>
        <v xml:space="preserve">Prunus </v>
      </c>
      <c r="M2470" t="str">
        <f t="shared" si="210"/>
        <v xml:space="preserve"> spinosa</v>
      </c>
      <c r="N2470" t="str">
        <f t="shared" si="211"/>
        <v/>
      </c>
      <c r="O2470" t="str">
        <f t="shared" si="208"/>
        <v>Species</v>
      </c>
      <c r="P2470" t="str">
        <f t="shared" si="212"/>
        <v>L.</v>
      </c>
      <c r="Q2470" t="str">
        <f>LOOKUP(A2470,Formation!$A$2:$A$10,Formation!$B$2:$B$10)</f>
        <v>Krautsäume, Hochstaudenfluren und Gebüsche</v>
      </c>
      <c r="R2470" t="str" cm="1">
        <f t="array" ref="R2470">INDEX(Klasse!$D$2:$D$42,MATCH(1,(A2470=Klasse!$A$2:$A$42) * (Species!B2470=Klasse!$B$2:$B$42),0))</f>
        <v>Gebüsche</v>
      </c>
    </row>
    <row r="2471" spans="1:18" x14ac:dyDescent="0.3">
      <c r="A2471" s="10">
        <v>5</v>
      </c>
      <c r="B2471" s="10">
        <v>3</v>
      </c>
      <c r="C2471" s="10">
        <v>3</v>
      </c>
      <c r="E2471" t="str">
        <f>IF(C2471="",Options!$A$3,IF(D2471="",Options!$A$4,Options!$A$5))</f>
        <v>Verband</v>
      </c>
      <c r="F2471" t="str" cm="1">
        <f t="array" ref="F2471">IF(E2471=Options!$A$3,"",IF(E2471=Options!$A$4,INDEX(Verband!$E$2:$E$179,MATCH(1,(A2471=Verband!$A$2:$A$179) * (Species!B2471=Verband!$B$2:$B$179) * (Species!C2471=Verband!$C$2:$C$179),0)),IF(E2471=Options!$A$5,INDEX(Assoziation!$F$2:$F$96,MATCH(1,(A2471=Assoziation!$A$2:$A$96) * (Species!B2471=Assoziation!$B$2:$B$96) * (Species!C2471=Assoziation!$C$2:$C$96) * (Species!D2471=Assoziation!$D$2:$D$96),0)),"")))</f>
        <v>Pruno-Rubion</v>
      </c>
      <c r="G2471" t="str" cm="1">
        <f t="array" ref="G2471">IF(E2471=Options!$A$3,INDEX(Klasse!$D$2:$D$42,MATCH(1,(A2471=Klasse!$A$2:$A$42) * (Species!B2471=Klasse!$B$2:$B$42),0)),IF(E2471=Options!$A$4,INDEX(Verband!$F$2:$F$179,MATCH(1,(A2471=Verband!$A$2:$A$179) * (Species!B2471=Verband!$B$2:$B$179) * (Species!C2471=Verband!$C$2:$C$179),0)),IF(E2471=Options!$A$5,INDEX(Assoziation!$G$2:$G$96,MATCH(1,(A2471=Assoziation!$A$2:$A$96) * (Species!B2471=Assoziation!$B$2:$B$96) * (Species!C2471=Assoziation!$C$2:$C$96) * (Species!D2471=Assoziation!$D$2:$D$96),0)),"")))</f>
        <v>Mesophiles Gebüsch</v>
      </c>
      <c r="H2471" s="10" t="s">
        <v>2233</v>
      </c>
      <c r="I2471" s="10">
        <v>0</v>
      </c>
      <c r="J2471" s="10">
        <v>1</v>
      </c>
      <c r="K2471" s="10">
        <v>0</v>
      </c>
      <c r="L2471" t="str">
        <f t="shared" si="209"/>
        <v xml:space="preserve">Rosa </v>
      </c>
      <c r="M2471" t="str">
        <f t="shared" si="210"/>
        <v xml:space="preserve"> canina</v>
      </c>
      <c r="N2471" t="str">
        <f t="shared" si="211"/>
        <v/>
      </c>
      <c r="O2471" t="str">
        <f t="shared" si="208"/>
        <v>Species</v>
      </c>
      <c r="P2471" t="str">
        <f t="shared" si="212"/>
        <v>L.</v>
      </c>
      <c r="Q2471" t="str">
        <f>LOOKUP(A2471,Formation!$A$2:$A$10,Formation!$B$2:$B$10)</f>
        <v>Krautsäume, Hochstaudenfluren und Gebüsche</v>
      </c>
      <c r="R2471" t="str" cm="1">
        <f t="array" ref="R2471">INDEX(Klasse!$D$2:$D$42,MATCH(1,(A2471=Klasse!$A$2:$A$42) * (Species!B2471=Klasse!$B$2:$B$42),0))</f>
        <v>Gebüsche</v>
      </c>
    </row>
    <row r="2472" spans="1:18" x14ac:dyDescent="0.3">
      <c r="A2472" s="10">
        <v>5</v>
      </c>
      <c r="B2472" s="10">
        <v>3</v>
      </c>
      <c r="C2472" s="10">
        <v>3</v>
      </c>
      <c r="E2472" t="str">
        <f>IF(C2472="",Options!$A$3,IF(D2472="",Options!$A$4,Options!$A$5))</f>
        <v>Verband</v>
      </c>
      <c r="F2472" t="str" cm="1">
        <f t="array" ref="F2472">IF(E2472=Options!$A$3,"",IF(E2472=Options!$A$4,INDEX(Verband!$E$2:$E$179,MATCH(1,(A2472=Verband!$A$2:$A$179) * (Species!B2472=Verband!$B$2:$B$179) * (Species!C2472=Verband!$C$2:$C$179),0)),IF(E2472=Options!$A$5,INDEX(Assoziation!$F$2:$F$96,MATCH(1,(A2472=Assoziation!$A$2:$A$96) * (Species!B2472=Assoziation!$B$2:$B$96) * (Species!C2472=Assoziation!$C$2:$C$96) * (Species!D2472=Assoziation!$D$2:$D$96),0)),"")))</f>
        <v>Pruno-Rubion</v>
      </c>
      <c r="G2472" t="str" cm="1">
        <f t="array" ref="G2472">IF(E2472=Options!$A$3,INDEX(Klasse!$D$2:$D$42,MATCH(1,(A2472=Klasse!$A$2:$A$42) * (Species!B2472=Klasse!$B$2:$B$42),0)),IF(E2472=Options!$A$4,INDEX(Verband!$F$2:$F$179,MATCH(1,(A2472=Verband!$A$2:$A$179) * (Species!B2472=Verband!$B$2:$B$179) * (Species!C2472=Verband!$C$2:$C$179),0)),IF(E2472=Options!$A$5,INDEX(Assoziation!$G$2:$G$96,MATCH(1,(A2472=Assoziation!$A$2:$A$96) * (Species!B2472=Assoziation!$B$2:$B$96) * (Species!C2472=Assoziation!$C$2:$C$96) * (Species!D2472=Assoziation!$D$2:$D$96),0)),"")))</f>
        <v>Mesophiles Gebüsch</v>
      </c>
      <c r="H2472" s="10" t="s">
        <v>2234</v>
      </c>
      <c r="I2472" s="10">
        <v>0</v>
      </c>
      <c r="J2472" s="10">
        <v>0</v>
      </c>
      <c r="K2472" s="10">
        <v>0</v>
      </c>
      <c r="L2472" t="str">
        <f t="shared" si="209"/>
        <v xml:space="preserve">Rosa </v>
      </c>
      <c r="M2472" t="str">
        <f t="shared" si="210"/>
        <v xml:space="preserve"> stylosa</v>
      </c>
      <c r="N2472" t="str">
        <f t="shared" si="211"/>
        <v/>
      </c>
      <c r="O2472" t="str">
        <f t="shared" si="208"/>
        <v>Species</v>
      </c>
      <c r="P2472" t="str">
        <f t="shared" si="212"/>
        <v>Desv.</v>
      </c>
      <c r="Q2472" t="str">
        <f>LOOKUP(A2472,Formation!$A$2:$A$10,Formation!$B$2:$B$10)</f>
        <v>Krautsäume, Hochstaudenfluren und Gebüsche</v>
      </c>
      <c r="R2472" t="str" cm="1">
        <f t="array" ref="R2472">INDEX(Klasse!$D$2:$D$42,MATCH(1,(A2472=Klasse!$A$2:$A$42) * (Species!B2472=Klasse!$B$2:$B$42),0))</f>
        <v>Gebüsche</v>
      </c>
    </row>
    <row r="2473" spans="1:18" x14ac:dyDescent="0.3">
      <c r="A2473" s="10">
        <v>5</v>
      </c>
      <c r="B2473" s="10">
        <v>3</v>
      </c>
      <c r="C2473" s="10">
        <v>3</v>
      </c>
      <c r="E2473" t="str">
        <f>IF(C2473="",Options!$A$3,IF(D2473="",Options!$A$4,Options!$A$5))</f>
        <v>Verband</v>
      </c>
      <c r="F2473" t="str" cm="1">
        <f t="array" ref="F2473">IF(E2473=Options!$A$3,"",IF(E2473=Options!$A$4,INDEX(Verband!$E$2:$E$179,MATCH(1,(A2473=Verband!$A$2:$A$179) * (Species!B2473=Verband!$B$2:$B$179) * (Species!C2473=Verband!$C$2:$C$179),0)),IF(E2473=Options!$A$5,INDEX(Assoziation!$F$2:$F$96,MATCH(1,(A2473=Assoziation!$A$2:$A$96) * (Species!B2473=Assoziation!$B$2:$B$96) * (Species!C2473=Assoziation!$C$2:$C$96) * (Species!D2473=Assoziation!$D$2:$D$96),0)),"")))</f>
        <v>Pruno-Rubion</v>
      </c>
      <c r="G2473" t="str" cm="1">
        <f t="array" ref="G2473">IF(E2473=Options!$A$3,INDEX(Klasse!$D$2:$D$42,MATCH(1,(A2473=Klasse!$A$2:$A$42) * (Species!B2473=Klasse!$B$2:$B$42),0)),IF(E2473=Options!$A$4,INDEX(Verband!$F$2:$F$179,MATCH(1,(A2473=Verband!$A$2:$A$179) * (Species!B2473=Verband!$B$2:$B$179) * (Species!C2473=Verband!$C$2:$C$179),0)),IF(E2473=Options!$A$5,INDEX(Assoziation!$G$2:$G$96,MATCH(1,(A2473=Assoziation!$A$2:$A$96) * (Species!B2473=Assoziation!$B$2:$B$96) * (Species!C2473=Assoziation!$C$2:$C$96) * (Species!D2473=Assoziation!$D$2:$D$96),0)),"")))</f>
        <v>Mesophiles Gebüsch</v>
      </c>
      <c r="H2473" s="10" t="s">
        <v>2011</v>
      </c>
      <c r="I2473" s="10">
        <v>0</v>
      </c>
      <c r="J2473" s="10">
        <v>0</v>
      </c>
      <c r="K2473" s="10">
        <v>0</v>
      </c>
      <c r="L2473" t="str">
        <f t="shared" si="209"/>
        <v xml:space="preserve">Rubus </v>
      </c>
      <c r="M2473" t="str">
        <f t="shared" si="210"/>
        <v xml:space="preserve"> caesius</v>
      </c>
      <c r="N2473" t="str">
        <f t="shared" si="211"/>
        <v/>
      </c>
      <c r="O2473" t="str">
        <f t="shared" si="208"/>
        <v>Species</v>
      </c>
      <c r="P2473" t="str">
        <f t="shared" si="212"/>
        <v>L.</v>
      </c>
      <c r="Q2473" t="str">
        <f>LOOKUP(A2473,Formation!$A$2:$A$10,Formation!$B$2:$B$10)</f>
        <v>Krautsäume, Hochstaudenfluren und Gebüsche</v>
      </c>
      <c r="R2473" t="str" cm="1">
        <f t="array" ref="R2473">INDEX(Klasse!$D$2:$D$42,MATCH(1,(A2473=Klasse!$A$2:$A$42) * (Species!B2473=Klasse!$B$2:$B$42),0))</f>
        <v>Gebüsche</v>
      </c>
    </row>
    <row r="2474" spans="1:18" x14ac:dyDescent="0.3">
      <c r="A2474" s="10">
        <v>5</v>
      </c>
      <c r="B2474" s="10">
        <v>3</v>
      </c>
      <c r="C2474" s="10">
        <v>3</v>
      </c>
      <c r="E2474" t="str">
        <f>IF(C2474="",Options!$A$3,IF(D2474="",Options!$A$4,Options!$A$5))</f>
        <v>Verband</v>
      </c>
      <c r="F2474" t="str" cm="1">
        <f t="array" ref="F2474">IF(E2474=Options!$A$3,"",IF(E2474=Options!$A$4,INDEX(Verband!$E$2:$E$179,MATCH(1,(A2474=Verband!$A$2:$A$179) * (Species!B2474=Verband!$B$2:$B$179) * (Species!C2474=Verband!$C$2:$C$179),0)),IF(E2474=Options!$A$5,INDEX(Assoziation!$F$2:$F$96,MATCH(1,(A2474=Assoziation!$A$2:$A$96) * (Species!B2474=Assoziation!$B$2:$B$96) * (Species!C2474=Assoziation!$C$2:$C$96) * (Species!D2474=Assoziation!$D$2:$D$96),0)),"")))</f>
        <v>Pruno-Rubion</v>
      </c>
      <c r="G2474" t="str" cm="1">
        <f t="array" ref="G2474">IF(E2474=Options!$A$3,INDEX(Klasse!$D$2:$D$42,MATCH(1,(A2474=Klasse!$A$2:$A$42) * (Species!B2474=Klasse!$B$2:$B$42),0)),IF(E2474=Options!$A$4,INDEX(Verband!$F$2:$F$179,MATCH(1,(A2474=Verband!$A$2:$A$179) * (Species!B2474=Verband!$B$2:$B$179) * (Species!C2474=Verband!$C$2:$C$179),0)),IF(E2474=Options!$A$5,INDEX(Assoziation!$G$2:$G$96,MATCH(1,(A2474=Assoziation!$A$2:$A$96) * (Species!B2474=Assoziation!$B$2:$B$96) * (Species!C2474=Assoziation!$C$2:$C$96) * (Species!D2474=Assoziation!$D$2:$D$96),0)),"")))</f>
        <v>Mesophiles Gebüsch</v>
      </c>
      <c r="H2474" s="10" t="s">
        <v>2101</v>
      </c>
      <c r="I2474" s="10">
        <v>0</v>
      </c>
      <c r="J2474" s="10">
        <v>0</v>
      </c>
      <c r="K2474" s="10">
        <v>0</v>
      </c>
      <c r="L2474" t="str">
        <f t="shared" si="209"/>
        <v>Rubus</v>
      </c>
      <c r="M2474" t="str">
        <f t="shared" si="210"/>
        <v/>
      </c>
      <c r="N2474" t="str">
        <f t="shared" si="211"/>
        <v/>
      </c>
      <c r="O2474" t="str">
        <f t="shared" si="208"/>
        <v>Genus</v>
      </c>
      <c r="P2474" t="str">
        <f t="shared" si="212"/>
        <v/>
      </c>
      <c r="Q2474" t="str">
        <f>LOOKUP(A2474,Formation!$A$2:$A$10,Formation!$B$2:$B$10)</f>
        <v>Krautsäume, Hochstaudenfluren und Gebüsche</v>
      </c>
      <c r="R2474" t="str" cm="1">
        <f t="array" ref="R2474">INDEX(Klasse!$D$2:$D$42,MATCH(1,(A2474=Klasse!$A$2:$A$42) * (Species!B2474=Klasse!$B$2:$B$42),0))</f>
        <v>Gebüsche</v>
      </c>
    </row>
    <row r="2475" spans="1:18" x14ac:dyDescent="0.3">
      <c r="A2475" s="10">
        <v>5</v>
      </c>
      <c r="B2475" s="10">
        <v>3</v>
      </c>
      <c r="C2475" s="10">
        <v>3</v>
      </c>
      <c r="E2475" t="str">
        <f>IF(C2475="",Options!$A$3,IF(D2475="",Options!$A$4,Options!$A$5))</f>
        <v>Verband</v>
      </c>
      <c r="F2475" t="str" cm="1">
        <f t="array" ref="F2475">IF(E2475=Options!$A$3,"",IF(E2475=Options!$A$4,INDEX(Verband!$E$2:$E$179,MATCH(1,(A2475=Verband!$A$2:$A$179) * (Species!B2475=Verband!$B$2:$B$179) * (Species!C2475=Verband!$C$2:$C$179),0)),IF(E2475=Options!$A$5,INDEX(Assoziation!$F$2:$F$96,MATCH(1,(A2475=Assoziation!$A$2:$A$96) * (Species!B2475=Assoziation!$B$2:$B$96) * (Species!C2475=Assoziation!$C$2:$C$96) * (Species!D2475=Assoziation!$D$2:$D$96),0)),"")))</f>
        <v>Pruno-Rubion</v>
      </c>
      <c r="G2475" t="str" cm="1">
        <f t="array" ref="G2475">IF(E2475=Options!$A$3,INDEX(Klasse!$D$2:$D$42,MATCH(1,(A2475=Klasse!$A$2:$A$42) * (Species!B2475=Klasse!$B$2:$B$42),0)),IF(E2475=Options!$A$4,INDEX(Verband!$F$2:$F$179,MATCH(1,(A2475=Verband!$A$2:$A$179) * (Species!B2475=Verband!$B$2:$B$179) * (Species!C2475=Verband!$C$2:$C$179),0)),IF(E2475=Options!$A$5,INDEX(Assoziation!$G$2:$G$96,MATCH(1,(A2475=Assoziation!$A$2:$A$96) * (Species!B2475=Assoziation!$B$2:$B$96) * (Species!C2475=Assoziation!$C$2:$C$96) * (Species!D2475=Assoziation!$D$2:$D$96),0)),"")))</f>
        <v>Mesophiles Gebüsch</v>
      </c>
      <c r="H2475" s="10" t="s">
        <v>2235</v>
      </c>
      <c r="I2475" s="10">
        <v>0</v>
      </c>
      <c r="J2475" s="10">
        <v>0</v>
      </c>
      <c r="K2475" s="10">
        <v>1</v>
      </c>
      <c r="L2475" t="str">
        <f t="shared" si="209"/>
        <v xml:space="preserve">Symphoricarpos </v>
      </c>
      <c r="M2475" t="str">
        <f t="shared" si="210"/>
        <v xml:space="preserve"> albus</v>
      </c>
      <c r="N2475" t="str">
        <f t="shared" si="211"/>
        <v/>
      </c>
      <c r="O2475" t="str">
        <f t="shared" si="208"/>
        <v>Species</v>
      </c>
      <c r="P2475" t="str">
        <f t="shared" si="212"/>
        <v>(L.) S. F. Blake</v>
      </c>
      <c r="Q2475" t="str">
        <f>LOOKUP(A2475,Formation!$A$2:$A$10,Formation!$B$2:$B$10)</f>
        <v>Krautsäume, Hochstaudenfluren und Gebüsche</v>
      </c>
      <c r="R2475" t="str" cm="1">
        <f t="array" ref="R2475">INDEX(Klasse!$D$2:$D$42,MATCH(1,(A2475=Klasse!$A$2:$A$42) * (Species!B2475=Klasse!$B$2:$B$42),0))</f>
        <v>Gebüsche</v>
      </c>
    </row>
    <row r="2476" spans="1:18" x14ac:dyDescent="0.3">
      <c r="A2476" s="10">
        <v>5</v>
      </c>
      <c r="B2476" s="10">
        <v>3</v>
      </c>
      <c r="C2476" s="10">
        <v>3</v>
      </c>
      <c r="E2476" t="str">
        <f>IF(C2476="",Options!$A$3,IF(D2476="",Options!$A$4,Options!$A$5))</f>
        <v>Verband</v>
      </c>
      <c r="F2476" t="str" cm="1">
        <f t="array" ref="F2476">IF(E2476=Options!$A$3,"",IF(E2476=Options!$A$4,INDEX(Verband!$E$2:$E$179,MATCH(1,(A2476=Verband!$A$2:$A$179) * (Species!B2476=Verband!$B$2:$B$179) * (Species!C2476=Verband!$C$2:$C$179),0)),IF(E2476=Options!$A$5,INDEX(Assoziation!$F$2:$F$96,MATCH(1,(A2476=Assoziation!$A$2:$A$96) * (Species!B2476=Assoziation!$B$2:$B$96) * (Species!C2476=Assoziation!$C$2:$C$96) * (Species!D2476=Assoziation!$D$2:$D$96),0)),"")))</f>
        <v>Pruno-Rubion</v>
      </c>
      <c r="G2476" t="str" cm="1">
        <f t="array" ref="G2476">IF(E2476=Options!$A$3,INDEX(Klasse!$D$2:$D$42,MATCH(1,(A2476=Klasse!$A$2:$A$42) * (Species!B2476=Klasse!$B$2:$B$42),0)),IF(E2476=Options!$A$4,INDEX(Verband!$F$2:$F$179,MATCH(1,(A2476=Verband!$A$2:$A$179) * (Species!B2476=Verband!$B$2:$B$179) * (Species!C2476=Verband!$C$2:$C$179),0)),IF(E2476=Options!$A$5,INDEX(Assoziation!$G$2:$G$96,MATCH(1,(A2476=Assoziation!$A$2:$A$96) * (Species!B2476=Assoziation!$B$2:$B$96) * (Species!C2476=Assoziation!$C$2:$C$96) * (Species!D2476=Assoziation!$D$2:$D$96),0)),"")))</f>
        <v>Mesophiles Gebüsch</v>
      </c>
      <c r="H2476" s="10" t="s">
        <v>2236</v>
      </c>
      <c r="I2476" s="10">
        <v>0</v>
      </c>
      <c r="J2476" s="10">
        <v>0</v>
      </c>
      <c r="K2476" s="10">
        <v>0</v>
      </c>
      <c r="L2476" t="str">
        <f t="shared" si="209"/>
        <v xml:space="preserve">Viburnum </v>
      </c>
      <c r="M2476" t="str">
        <f t="shared" si="210"/>
        <v xml:space="preserve"> opulus</v>
      </c>
      <c r="N2476" t="str">
        <f t="shared" si="211"/>
        <v/>
      </c>
      <c r="O2476" t="str">
        <f t="shared" si="208"/>
        <v>Species</v>
      </c>
      <c r="P2476" t="str">
        <f t="shared" si="212"/>
        <v>L.</v>
      </c>
      <c r="Q2476" t="str">
        <f>LOOKUP(A2476,Formation!$A$2:$A$10,Formation!$B$2:$B$10)</f>
        <v>Krautsäume, Hochstaudenfluren und Gebüsche</v>
      </c>
      <c r="R2476" t="str" cm="1">
        <f t="array" ref="R2476">INDEX(Klasse!$D$2:$D$42,MATCH(1,(A2476=Klasse!$A$2:$A$42) * (Species!B2476=Klasse!$B$2:$B$42),0))</f>
        <v>Gebüsche</v>
      </c>
    </row>
    <row r="2477" spans="1:18" x14ac:dyDescent="0.3">
      <c r="A2477" s="10">
        <v>5</v>
      </c>
      <c r="B2477" s="10">
        <v>3</v>
      </c>
      <c r="C2477" s="10">
        <v>4</v>
      </c>
      <c r="E2477" t="str">
        <f>IF(C2477="",Options!$A$3,IF(D2477="",Options!$A$4,Options!$A$5))</f>
        <v>Verband</v>
      </c>
      <c r="F2477" cm="1">
        <f t="array" ref="F2477">IF(E2477=Options!$A$3,"",IF(E2477=Options!$A$4,INDEX(Verband!$E$2:$E$179,MATCH(1,(A2477=Verband!$A$2:$A$179) * (Species!B2477=Verband!$B$2:$B$179) * (Species!C2477=Verband!$C$2:$C$179),0)),IF(E2477=Options!$A$5,INDEX(Assoziation!$F$2:$F$96,MATCH(1,(A2477=Assoziation!$A$2:$A$96) * (Species!B2477=Assoziation!$B$2:$B$96) * (Species!C2477=Assoziation!$C$2:$C$96) * (Species!D2477=Assoziation!$D$2:$D$96),0)),"")))</f>
        <v>0</v>
      </c>
      <c r="G2477" t="str" cm="1">
        <f t="array" ref="G2477">IF(E2477=Options!$A$3,INDEX(Klasse!$D$2:$D$42,MATCH(1,(A2477=Klasse!$A$2:$A$42) * (Species!B2477=Klasse!$B$2:$B$42),0)),IF(E2477=Options!$A$4,INDEX(Verband!$F$2:$F$179,MATCH(1,(A2477=Verband!$A$2:$A$179) * (Species!B2477=Verband!$B$2:$B$179) * (Species!C2477=Verband!$C$2:$C$179),0)),IF(E2477=Options!$A$5,INDEX(Assoziation!$G$2:$G$96,MATCH(1,(A2477=Assoziation!$A$2:$A$96) * (Species!B2477=Assoziation!$B$2:$B$96) * (Species!C2477=Assoziation!$C$2:$C$96) * (Species!D2477=Assoziation!$D$2:$D$96),0)),"")))</f>
        <v>Brombeergestrüpp</v>
      </c>
      <c r="H2477" s="10" t="s">
        <v>2101</v>
      </c>
      <c r="I2477" s="10">
        <v>0</v>
      </c>
      <c r="J2477" s="10">
        <v>1</v>
      </c>
      <c r="K2477" s="10">
        <v>0</v>
      </c>
      <c r="L2477" t="str">
        <f t="shared" si="209"/>
        <v>Rubus</v>
      </c>
      <c r="M2477" t="str">
        <f t="shared" si="210"/>
        <v/>
      </c>
      <c r="N2477" t="str">
        <f t="shared" si="211"/>
        <v/>
      </c>
      <c r="O2477" t="str">
        <f t="shared" si="208"/>
        <v>Genus</v>
      </c>
      <c r="P2477" t="str">
        <f t="shared" si="212"/>
        <v/>
      </c>
      <c r="Q2477" t="str">
        <f>LOOKUP(A2477,Formation!$A$2:$A$10,Formation!$B$2:$B$10)</f>
        <v>Krautsäume, Hochstaudenfluren und Gebüsche</v>
      </c>
      <c r="R2477" t="str" cm="1">
        <f t="array" ref="R2477">INDEX(Klasse!$D$2:$D$42,MATCH(1,(A2477=Klasse!$A$2:$A$42) * (Species!B2477=Klasse!$B$2:$B$42),0))</f>
        <v>Gebüsche</v>
      </c>
    </row>
    <row r="2478" spans="1:18" x14ac:dyDescent="0.3">
      <c r="A2478" s="10">
        <v>5</v>
      </c>
      <c r="B2478" s="10">
        <v>3</v>
      </c>
      <c r="C2478" s="10">
        <v>5</v>
      </c>
      <c r="E2478" t="str">
        <f>IF(C2478="",Options!$A$3,IF(D2478="",Options!$A$4,Options!$A$5))</f>
        <v>Verband</v>
      </c>
      <c r="F2478" t="str" cm="1">
        <f t="array" ref="F2478">IF(E2478=Options!$A$3,"",IF(E2478=Options!$A$4,INDEX(Verband!$E$2:$E$179,MATCH(1,(A2478=Verband!$A$2:$A$179) * (Species!B2478=Verband!$B$2:$B$179) * (Species!C2478=Verband!$C$2:$C$179),0)),IF(E2478=Options!$A$5,INDEX(Assoziation!$F$2:$F$96,MATCH(1,(A2478=Assoziation!$A$2:$A$96) * (Species!B2478=Assoziation!$B$2:$B$96) * (Species!C2478=Assoziation!$C$2:$C$96) * (Species!D2478=Assoziation!$D$2:$D$96),0)),"")))</f>
        <v>Sambuco-Salicion</v>
      </c>
      <c r="G2478" t="str" cm="1">
        <f t="array" ref="G2478">IF(E2478=Options!$A$3,INDEX(Klasse!$D$2:$D$42,MATCH(1,(A2478=Klasse!$A$2:$A$42) * (Species!B2478=Klasse!$B$2:$B$42),0)),IF(E2478=Options!$A$4,INDEX(Verband!$F$2:$F$179,MATCH(1,(A2478=Verband!$A$2:$A$179) * (Species!B2478=Verband!$B$2:$B$179) * (Species!C2478=Verband!$C$2:$C$179),0)),IF(E2478=Options!$A$5,INDEX(Assoziation!$G$2:$G$96,MATCH(1,(A2478=Assoziation!$A$2:$A$96) * (Species!B2478=Assoziation!$B$2:$B$96) * (Species!C2478=Assoziation!$C$2:$C$96) * (Species!D2478=Assoziation!$D$2:$D$96),0)),"")))</f>
        <v>Gebüschreiche Vorwaldgesellschaften</v>
      </c>
      <c r="H2478" s="10" t="s">
        <v>2101</v>
      </c>
      <c r="I2478" s="10">
        <v>1</v>
      </c>
      <c r="J2478" s="10">
        <v>0</v>
      </c>
      <c r="K2478" s="10">
        <v>0</v>
      </c>
      <c r="L2478" t="str">
        <f t="shared" si="209"/>
        <v>Rubus</v>
      </c>
      <c r="M2478" t="str">
        <f t="shared" si="210"/>
        <v/>
      </c>
      <c r="N2478" t="str">
        <f t="shared" si="211"/>
        <v/>
      </c>
      <c r="O2478" t="str">
        <f t="shared" si="208"/>
        <v>Genus</v>
      </c>
      <c r="P2478" t="str">
        <f t="shared" si="212"/>
        <v/>
      </c>
      <c r="Q2478" t="str">
        <f>LOOKUP(A2478,Formation!$A$2:$A$10,Formation!$B$2:$B$10)</f>
        <v>Krautsäume, Hochstaudenfluren und Gebüsche</v>
      </c>
      <c r="R2478" t="str" cm="1">
        <f t="array" ref="R2478">INDEX(Klasse!$D$2:$D$42,MATCH(1,(A2478=Klasse!$A$2:$A$42) * (Species!B2478=Klasse!$B$2:$B$42),0))</f>
        <v>Gebüsche</v>
      </c>
    </row>
    <row r="2479" spans="1:18" x14ac:dyDescent="0.3">
      <c r="A2479" s="10">
        <v>5</v>
      </c>
      <c r="B2479" s="10">
        <v>3</v>
      </c>
      <c r="C2479" s="10">
        <v>5</v>
      </c>
      <c r="E2479" t="str">
        <f>IF(C2479="",Options!$A$3,IF(D2479="",Options!$A$4,Options!$A$5))</f>
        <v>Verband</v>
      </c>
      <c r="F2479" t="str" cm="1">
        <f t="array" ref="F2479">IF(E2479=Options!$A$3,"",IF(E2479=Options!$A$4,INDEX(Verband!$E$2:$E$179,MATCH(1,(A2479=Verband!$A$2:$A$179) * (Species!B2479=Verband!$B$2:$B$179) * (Species!C2479=Verband!$C$2:$C$179),0)),IF(E2479=Options!$A$5,INDEX(Assoziation!$F$2:$F$96,MATCH(1,(A2479=Assoziation!$A$2:$A$96) * (Species!B2479=Assoziation!$B$2:$B$96) * (Species!C2479=Assoziation!$C$2:$C$96) * (Species!D2479=Assoziation!$D$2:$D$96),0)),"")))</f>
        <v>Sambuco-Salicion</v>
      </c>
      <c r="G2479" t="str" cm="1">
        <f t="array" ref="G2479">IF(E2479=Options!$A$3,INDEX(Klasse!$D$2:$D$42,MATCH(1,(A2479=Klasse!$A$2:$A$42) * (Species!B2479=Klasse!$B$2:$B$42),0)),IF(E2479=Options!$A$4,INDEX(Verband!$F$2:$F$179,MATCH(1,(A2479=Verband!$A$2:$A$179) * (Species!B2479=Verband!$B$2:$B$179) * (Species!C2479=Verband!$C$2:$C$179),0)),IF(E2479=Options!$A$5,INDEX(Assoziation!$G$2:$G$96,MATCH(1,(A2479=Assoziation!$A$2:$A$96) * (Species!B2479=Assoziation!$B$2:$B$96) * (Species!C2479=Assoziation!$C$2:$C$96) * (Species!D2479=Assoziation!$D$2:$D$96),0)),"")))</f>
        <v>Gebüschreiche Vorwaldgesellschaften</v>
      </c>
      <c r="H2479" s="10" t="s">
        <v>2240</v>
      </c>
      <c r="I2479" s="10">
        <v>1</v>
      </c>
      <c r="J2479" s="10">
        <v>1</v>
      </c>
      <c r="K2479" s="10">
        <v>0</v>
      </c>
      <c r="L2479" t="str">
        <f t="shared" si="209"/>
        <v xml:space="preserve">Salix </v>
      </c>
      <c r="M2479" t="str">
        <f t="shared" si="210"/>
        <v xml:space="preserve"> caprea</v>
      </c>
      <c r="N2479" t="str">
        <f t="shared" si="211"/>
        <v/>
      </c>
      <c r="O2479" t="str">
        <f t="shared" si="208"/>
        <v>Species</v>
      </c>
      <c r="P2479" t="str">
        <f t="shared" si="212"/>
        <v>L.</v>
      </c>
      <c r="Q2479" t="str">
        <f>LOOKUP(A2479,Formation!$A$2:$A$10,Formation!$B$2:$B$10)</f>
        <v>Krautsäume, Hochstaudenfluren und Gebüsche</v>
      </c>
      <c r="R2479" t="str" cm="1">
        <f t="array" ref="R2479">INDEX(Klasse!$D$2:$D$42,MATCH(1,(A2479=Klasse!$A$2:$A$42) * (Species!B2479=Klasse!$B$2:$B$42),0))</f>
        <v>Gebüsche</v>
      </c>
    </row>
    <row r="2480" spans="1:18" x14ac:dyDescent="0.3">
      <c r="A2480" s="10">
        <v>5</v>
      </c>
      <c r="B2480" s="10">
        <v>3</v>
      </c>
      <c r="C2480" s="10">
        <v>5</v>
      </c>
      <c r="E2480" t="str">
        <f>IF(C2480="",Options!$A$3,IF(D2480="",Options!$A$4,Options!$A$5))</f>
        <v>Verband</v>
      </c>
      <c r="F2480" t="str" cm="1">
        <f t="array" ref="F2480">IF(E2480=Options!$A$3,"",IF(E2480=Options!$A$4,INDEX(Verband!$E$2:$E$179,MATCH(1,(A2480=Verband!$A$2:$A$179) * (Species!B2480=Verband!$B$2:$B$179) * (Species!C2480=Verband!$C$2:$C$179),0)),IF(E2480=Options!$A$5,INDEX(Assoziation!$F$2:$F$96,MATCH(1,(A2480=Assoziation!$A$2:$A$96) * (Species!B2480=Assoziation!$B$2:$B$96) * (Species!C2480=Assoziation!$C$2:$C$96) * (Species!D2480=Assoziation!$D$2:$D$96),0)),"")))</f>
        <v>Sambuco-Salicion</v>
      </c>
      <c r="G2480" t="str" cm="1">
        <f t="array" ref="G2480">IF(E2480=Options!$A$3,INDEX(Klasse!$D$2:$D$42,MATCH(1,(A2480=Klasse!$A$2:$A$42) * (Species!B2480=Klasse!$B$2:$B$42),0)),IF(E2480=Options!$A$4,INDEX(Verband!$F$2:$F$179,MATCH(1,(A2480=Verband!$A$2:$A$179) * (Species!B2480=Verband!$B$2:$B$179) * (Species!C2480=Verband!$C$2:$C$179),0)),IF(E2480=Options!$A$5,INDEX(Assoziation!$G$2:$G$96,MATCH(1,(A2480=Assoziation!$A$2:$A$96) * (Species!B2480=Assoziation!$B$2:$B$96) * (Species!C2480=Assoziation!$C$2:$C$96) * (Species!D2480=Assoziation!$D$2:$D$96),0)),"")))</f>
        <v>Gebüschreiche Vorwaldgesellschaften</v>
      </c>
      <c r="H2480" s="10" t="s">
        <v>2241</v>
      </c>
      <c r="I2480" s="10">
        <v>1</v>
      </c>
      <c r="J2480" s="10">
        <v>1</v>
      </c>
      <c r="K2480" s="10">
        <v>0</v>
      </c>
      <c r="L2480" t="str">
        <f t="shared" si="209"/>
        <v xml:space="preserve">Sambucus </v>
      </c>
      <c r="M2480" t="str">
        <f t="shared" si="210"/>
        <v xml:space="preserve"> nigra</v>
      </c>
      <c r="N2480" t="str">
        <f t="shared" si="211"/>
        <v/>
      </c>
      <c r="O2480" t="str">
        <f t="shared" si="208"/>
        <v>Species</v>
      </c>
      <c r="P2480" t="str">
        <f t="shared" si="212"/>
        <v>L.</v>
      </c>
      <c r="Q2480" t="str">
        <f>LOOKUP(A2480,Formation!$A$2:$A$10,Formation!$B$2:$B$10)</f>
        <v>Krautsäume, Hochstaudenfluren und Gebüsche</v>
      </c>
      <c r="R2480" t="str" cm="1">
        <f t="array" ref="R2480">INDEX(Klasse!$D$2:$D$42,MATCH(1,(A2480=Klasse!$A$2:$A$42) * (Species!B2480=Klasse!$B$2:$B$42),0))</f>
        <v>Gebüsche</v>
      </c>
    </row>
    <row r="2481" spans="1:18" x14ac:dyDescent="0.3">
      <c r="A2481" s="10">
        <v>5</v>
      </c>
      <c r="B2481" s="10">
        <v>3</v>
      </c>
      <c r="C2481" s="10">
        <v>5</v>
      </c>
      <c r="E2481" t="str">
        <f>IF(C2481="",Options!$A$3,IF(D2481="",Options!$A$4,Options!$A$5))</f>
        <v>Verband</v>
      </c>
      <c r="F2481" t="str" cm="1">
        <f t="array" ref="F2481">IF(E2481=Options!$A$3,"",IF(E2481=Options!$A$4,INDEX(Verband!$E$2:$E$179,MATCH(1,(A2481=Verband!$A$2:$A$179) * (Species!B2481=Verband!$B$2:$B$179) * (Species!C2481=Verband!$C$2:$C$179),0)),IF(E2481=Options!$A$5,INDEX(Assoziation!$F$2:$F$96,MATCH(1,(A2481=Assoziation!$A$2:$A$96) * (Species!B2481=Assoziation!$B$2:$B$96) * (Species!C2481=Assoziation!$C$2:$C$96) * (Species!D2481=Assoziation!$D$2:$D$96),0)),"")))</f>
        <v>Sambuco-Salicion</v>
      </c>
      <c r="G2481" t="str" cm="1">
        <f t="array" ref="G2481">IF(E2481=Options!$A$3,INDEX(Klasse!$D$2:$D$42,MATCH(1,(A2481=Klasse!$A$2:$A$42) * (Species!B2481=Klasse!$B$2:$B$42),0)),IF(E2481=Options!$A$4,INDEX(Verband!$F$2:$F$179,MATCH(1,(A2481=Verband!$A$2:$A$179) * (Species!B2481=Verband!$B$2:$B$179) * (Species!C2481=Verband!$C$2:$C$179),0)),IF(E2481=Options!$A$5,INDEX(Assoziation!$G$2:$G$96,MATCH(1,(A2481=Assoziation!$A$2:$A$96) * (Species!B2481=Assoziation!$B$2:$B$96) * (Species!C2481=Assoziation!$C$2:$C$96) * (Species!D2481=Assoziation!$D$2:$D$96),0)),"")))</f>
        <v>Gebüschreiche Vorwaldgesellschaften</v>
      </c>
      <c r="H2481" s="10" t="s">
        <v>2242</v>
      </c>
      <c r="I2481" s="10">
        <v>1</v>
      </c>
      <c r="J2481" s="10">
        <v>1</v>
      </c>
      <c r="K2481" s="10">
        <v>0</v>
      </c>
      <c r="L2481" t="str">
        <f t="shared" si="209"/>
        <v xml:space="preserve">Sambucus </v>
      </c>
      <c r="M2481" t="str">
        <f t="shared" si="210"/>
        <v xml:space="preserve"> racemosa</v>
      </c>
      <c r="N2481" t="str">
        <f t="shared" si="211"/>
        <v/>
      </c>
      <c r="O2481" t="str">
        <f t="shared" si="208"/>
        <v>Species</v>
      </c>
      <c r="P2481" t="str">
        <f t="shared" si="212"/>
        <v>L.</v>
      </c>
      <c r="Q2481" t="str">
        <f>LOOKUP(A2481,Formation!$A$2:$A$10,Formation!$B$2:$B$10)</f>
        <v>Krautsäume, Hochstaudenfluren und Gebüsche</v>
      </c>
      <c r="R2481" t="str" cm="1">
        <f t="array" ref="R2481">INDEX(Klasse!$D$2:$D$42,MATCH(1,(A2481=Klasse!$A$2:$A$42) * (Species!B2481=Klasse!$B$2:$B$42),0))</f>
        <v>Gebüsche</v>
      </c>
    </row>
    <row r="2482" spans="1:18" x14ac:dyDescent="0.3">
      <c r="A2482" s="10">
        <v>5</v>
      </c>
      <c r="B2482" s="10">
        <v>3</v>
      </c>
      <c r="C2482" s="10">
        <v>5</v>
      </c>
      <c r="E2482" t="str">
        <f>IF(C2482="",Options!$A$3,IF(D2482="",Options!$A$4,Options!$A$5))</f>
        <v>Verband</v>
      </c>
      <c r="F2482" t="str" cm="1">
        <f t="array" ref="F2482">IF(E2482=Options!$A$3,"",IF(E2482=Options!$A$4,INDEX(Verband!$E$2:$E$179,MATCH(1,(A2482=Verband!$A$2:$A$179) * (Species!B2482=Verband!$B$2:$B$179) * (Species!C2482=Verband!$C$2:$C$179),0)),IF(E2482=Options!$A$5,INDEX(Assoziation!$F$2:$F$96,MATCH(1,(A2482=Assoziation!$A$2:$A$96) * (Species!B2482=Assoziation!$B$2:$B$96) * (Species!C2482=Assoziation!$C$2:$C$96) * (Species!D2482=Assoziation!$D$2:$D$96),0)),"")))</f>
        <v>Sambuco-Salicion</v>
      </c>
      <c r="G2482" t="str" cm="1">
        <f t="array" ref="G2482">IF(E2482=Options!$A$3,INDEX(Klasse!$D$2:$D$42,MATCH(1,(A2482=Klasse!$A$2:$A$42) * (Species!B2482=Klasse!$B$2:$B$42),0)),IF(E2482=Options!$A$4,INDEX(Verband!$F$2:$F$179,MATCH(1,(A2482=Verband!$A$2:$A$179) * (Species!B2482=Verband!$B$2:$B$179) * (Species!C2482=Verband!$C$2:$C$179),0)),IF(E2482=Options!$A$5,INDEX(Assoziation!$G$2:$G$96,MATCH(1,(A2482=Assoziation!$A$2:$A$96) * (Species!B2482=Assoziation!$B$2:$B$96) * (Species!C2482=Assoziation!$C$2:$C$96) * (Species!D2482=Assoziation!$D$2:$D$96),0)),"")))</f>
        <v>Gebüschreiche Vorwaldgesellschaften</v>
      </c>
      <c r="H2482" s="10" t="s">
        <v>2243</v>
      </c>
      <c r="I2482" s="10">
        <v>0</v>
      </c>
      <c r="J2482" s="10">
        <v>1</v>
      </c>
      <c r="K2482" s="10">
        <v>0</v>
      </c>
      <c r="L2482" t="str">
        <f t="shared" si="209"/>
        <v xml:space="preserve">Betula </v>
      </c>
      <c r="M2482" t="str">
        <f t="shared" si="210"/>
        <v xml:space="preserve"> pendula</v>
      </c>
      <c r="N2482" t="str">
        <f t="shared" si="211"/>
        <v/>
      </c>
      <c r="O2482" t="str">
        <f t="shared" si="208"/>
        <v>Species</v>
      </c>
      <c r="P2482" t="str">
        <f t="shared" si="212"/>
        <v>Roth</v>
      </c>
      <c r="Q2482" t="str">
        <f>LOOKUP(A2482,Formation!$A$2:$A$10,Formation!$B$2:$B$10)</f>
        <v>Krautsäume, Hochstaudenfluren und Gebüsche</v>
      </c>
      <c r="R2482" t="str" cm="1">
        <f t="array" ref="R2482">INDEX(Klasse!$D$2:$D$42,MATCH(1,(A2482=Klasse!$A$2:$A$42) * (Species!B2482=Klasse!$B$2:$B$42),0))</f>
        <v>Gebüsche</v>
      </c>
    </row>
    <row r="2483" spans="1:18" x14ac:dyDescent="0.3">
      <c r="A2483" s="10">
        <v>5</v>
      </c>
      <c r="B2483" s="10">
        <v>3</v>
      </c>
      <c r="C2483" s="10">
        <v>5</v>
      </c>
      <c r="E2483" t="str">
        <f>IF(C2483="",Options!$A$3,IF(D2483="",Options!$A$4,Options!$A$5))</f>
        <v>Verband</v>
      </c>
      <c r="F2483" t="str" cm="1">
        <f t="array" ref="F2483">IF(E2483=Options!$A$3,"",IF(E2483=Options!$A$4,INDEX(Verband!$E$2:$E$179,MATCH(1,(A2483=Verband!$A$2:$A$179) * (Species!B2483=Verband!$B$2:$B$179) * (Species!C2483=Verband!$C$2:$C$179),0)),IF(E2483=Options!$A$5,INDEX(Assoziation!$F$2:$F$96,MATCH(1,(A2483=Assoziation!$A$2:$A$96) * (Species!B2483=Assoziation!$B$2:$B$96) * (Species!C2483=Assoziation!$C$2:$C$96) * (Species!D2483=Assoziation!$D$2:$D$96),0)),"")))</f>
        <v>Sambuco-Salicion</v>
      </c>
      <c r="G2483" t="str" cm="1">
        <f t="array" ref="G2483">IF(E2483=Options!$A$3,INDEX(Klasse!$D$2:$D$42,MATCH(1,(A2483=Klasse!$A$2:$A$42) * (Species!B2483=Klasse!$B$2:$B$42),0)),IF(E2483=Options!$A$4,INDEX(Verband!$F$2:$F$179,MATCH(1,(A2483=Verband!$A$2:$A$179) * (Species!B2483=Verband!$B$2:$B$179) * (Species!C2483=Verband!$C$2:$C$179),0)),IF(E2483=Options!$A$5,INDEX(Assoziation!$G$2:$G$96,MATCH(1,(A2483=Assoziation!$A$2:$A$96) * (Species!B2483=Assoziation!$B$2:$B$96) * (Species!C2483=Assoziation!$C$2:$C$96) * (Species!D2483=Assoziation!$D$2:$D$96),0)),"")))</f>
        <v>Gebüschreiche Vorwaldgesellschaften</v>
      </c>
      <c r="H2483" s="10" t="s">
        <v>2244</v>
      </c>
      <c r="I2483" s="10">
        <v>0</v>
      </c>
      <c r="J2483" s="10">
        <v>0</v>
      </c>
      <c r="K2483" s="10">
        <v>0</v>
      </c>
      <c r="L2483" t="str">
        <f t="shared" si="209"/>
        <v xml:space="preserve">Bromus </v>
      </c>
      <c r="M2483" t="str">
        <f t="shared" si="210"/>
        <v xml:space="preserve"> benekenii</v>
      </c>
      <c r="N2483" t="str">
        <f t="shared" si="211"/>
        <v/>
      </c>
      <c r="O2483" t="str">
        <f t="shared" si="208"/>
        <v>Species</v>
      </c>
      <c r="P2483" t="str">
        <f t="shared" si="212"/>
        <v>(Lange) Trimen</v>
      </c>
      <c r="Q2483" t="str">
        <f>LOOKUP(A2483,Formation!$A$2:$A$10,Formation!$B$2:$B$10)</f>
        <v>Krautsäume, Hochstaudenfluren und Gebüsche</v>
      </c>
      <c r="R2483" t="str" cm="1">
        <f t="array" ref="R2483">INDEX(Klasse!$D$2:$D$42,MATCH(1,(A2483=Klasse!$A$2:$A$42) * (Species!B2483=Klasse!$B$2:$B$42),0))</f>
        <v>Gebüsche</v>
      </c>
    </row>
    <row r="2484" spans="1:18" x14ac:dyDescent="0.3">
      <c r="A2484" s="10">
        <v>5</v>
      </c>
      <c r="B2484" s="10">
        <v>3</v>
      </c>
      <c r="C2484" s="10">
        <v>5</v>
      </c>
      <c r="E2484" t="str">
        <f>IF(C2484="",Options!$A$3,IF(D2484="",Options!$A$4,Options!$A$5))</f>
        <v>Verband</v>
      </c>
      <c r="F2484" t="str" cm="1">
        <f t="array" ref="F2484">IF(E2484=Options!$A$3,"",IF(E2484=Options!$A$4,INDEX(Verband!$E$2:$E$179,MATCH(1,(A2484=Verband!$A$2:$A$179) * (Species!B2484=Verband!$B$2:$B$179) * (Species!C2484=Verband!$C$2:$C$179),0)),IF(E2484=Options!$A$5,INDEX(Assoziation!$F$2:$F$96,MATCH(1,(A2484=Assoziation!$A$2:$A$96) * (Species!B2484=Assoziation!$B$2:$B$96) * (Species!C2484=Assoziation!$C$2:$C$96) * (Species!D2484=Assoziation!$D$2:$D$96),0)),"")))</f>
        <v>Sambuco-Salicion</v>
      </c>
      <c r="G2484" t="str" cm="1">
        <f t="array" ref="G2484">IF(E2484=Options!$A$3,INDEX(Klasse!$D$2:$D$42,MATCH(1,(A2484=Klasse!$A$2:$A$42) * (Species!B2484=Klasse!$B$2:$B$42),0)),IF(E2484=Options!$A$4,INDEX(Verband!$F$2:$F$179,MATCH(1,(A2484=Verband!$A$2:$A$179) * (Species!B2484=Verband!$B$2:$B$179) * (Species!C2484=Verband!$C$2:$C$179),0)),IF(E2484=Options!$A$5,INDEX(Assoziation!$G$2:$G$96,MATCH(1,(A2484=Assoziation!$A$2:$A$96) * (Species!B2484=Assoziation!$B$2:$B$96) * (Species!C2484=Assoziation!$C$2:$C$96) * (Species!D2484=Assoziation!$D$2:$D$96),0)),"")))</f>
        <v>Gebüschreiche Vorwaldgesellschaften</v>
      </c>
      <c r="H2484" s="10" t="s">
        <v>815</v>
      </c>
      <c r="I2484" s="10">
        <v>0</v>
      </c>
      <c r="J2484" s="10">
        <v>1</v>
      </c>
      <c r="K2484" s="10">
        <v>1</v>
      </c>
      <c r="L2484" t="str">
        <f t="shared" si="209"/>
        <v xml:space="preserve">Buddleja </v>
      </c>
      <c r="M2484" t="str">
        <f t="shared" si="210"/>
        <v xml:space="preserve"> davidii</v>
      </c>
      <c r="N2484" t="str">
        <f t="shared" si="211"/>
        <v/>
      </c>
      <c r="O2484" t="str">
        <f t="shared" si="208"/>
        <v>Species</v>
      </c>
      <c r="P2484" t="str">
        <f t="shared" si="212"/>
        <v>Franch.</v>
      </c>
      <c r="Q2484" t="str">
        <f>LOOKUP(A2484,Formation!$A$2:$A$10,Formation!$B$2:$B$10)</f>
        <v>Krautsäume, Hochstaudenfluren und Gebüsche</v>
      </c>
      <c r="R2484" t="str" cm="1">
        <f t="array" ref="R2484">INDEX(Klasse!$D$2:$D$42,MATCH(1,(A2484=Klasse!$A$2:$A$42) * (Species!B2484=Klasse!$B$2:$B$42),0))</f>
        <v>Gebüsche</v>
      </c>
    </row>
    <row r="2485" spans="1:18" x14ac:dyDescent="0.3">
      <c r="A2485" s="10">
        <v>5</v>
      </c>
      <c r="B2485" s="10">
        <v>3</v>
      </c>
      <c r="C2485" s="10">
        <v>5</v>
      </c>
      <c r="E2485" t="str">
        <f>IF(C2485="",Options!$A$3,IF(D2485="",Options!$A$4,Options!$A$5))</f>
        <v>Verband</v>
      </c>
      <c r="F2485" t="str" cm="1">
        <f t="array" ref="F2485">IF(E2485=Options!$A$3,"",IF(E2485=Options!$A$4,INDEX(Verband!$E$2:$E$179,MATCH(1,(A2485=Verband!$A$2:$A$179) * (Species!B2485=Verband!$B$2:$B$179) * (Species!C2485=Verband!$C$2:$C$179),0)),IF(E2485=Options!$A$5,INDEX(Assoziation!$F$2:$F$96,MATCH(1,(A2485=Assoziation!$A$2:$A$96) * (Species!B2485=Assoziation!$B$2:$B$96) * (Species!C2485=Assoziation!$C$2:$C$96) * (Species!D2485=Assoziation!$D$2:$D$96),0)),"")))</f>
        <v>Sambuco-Salicion</v>
      </c>
      <c r="G2485" t="str" cm="1">
        <f t="array" ref="G2485">IF(E2485=Options!$A$3,INDEX(Klasse!$D$2:$D$42,MATCH(1,(A2485=Klasse!$A$2:$A$42) * (Species!B2485=Klasse!$B$2:$B$42),0)),IF(E2485=Options!$A$4,INDEX(Verband!$F$2:$F$179,MATCH(1,(A2485=Verband!$A$2:$A$179) * (Species!B2485=Verband!$B$2:$B$179) * (Species!C2485=Verband!$C$2:$C$179),0)),IF(E2485=Options!$A$5,INDEX(Assoziation!$G$2:$G$96,MATCH(1,(A2485=Assoziation!$A$2:$A$96) * (Species!B2485=Assoziation!$B$2:$B$96) * (Species!C2485=Assoziation!$C$2:$C$96) * (Species!D2485=Assoziation!$D$2:$D$96),0)),"")))</f>
        <v>Gebüschreiche Vorwaldgesellschaften</v>
      </c>
      <c r="H2485" s="10" t="s">
        <v>2159</v>
      </c>
      <c r="I2485" s="10">
        <v>0</v>
      </c>
      <c r="J2485" s="10">
        <v>1</v>
      </c>
      <c r="K2485" s="10">
        <v>0</v>
      </c>
      <c r="L2485" t="str">
        <f t="shared" si="209"/>
        <v xml:space="preserve">Corylus </v>
      </c>
      <c r="M2485" t="str">
        <f t="shared" si="210"/>
        <v xml:space="preserve"> avellana</v>
      </c>
      <c r="N2485" t="str">
        <f t="shared" si="211"/>
        <v/>
      </c>
      <c r="O2485" t="str">
        <f t="shared" si="208"/>
        <v>Species</v>
      </c>
      <c r="P2485" t="str">
        <f t="shared" si="212"/>
        <v>L.</v>
      </c>
      <c r="Q2485" t="str">
        <f>LOOKUP(A2485,Formation!$A$2:$A$10,Formation!$B$2:$B$10)</f>
        <v>Krautsäume, Hochstaudenfluren und Gebüsche</v>
      </c>
      <c r="R2485" t="str" cm="1">
        <f t="array" ref="R2485">INDEX(Klasse!$D$2:$D$42,MATCH(1,(A2485=Klasse!$A$2:$A$42) * (Species!B2485=Klasse!$B$2:$B$42),0))</f>
        <v>Gebüsche</v>
      </c>
    </row>
    <row r="2486" spans="1:18" x14ac:dyDescent="0.3">
      <c r="A2486" s="10">
        <v>5</v>
      </c>
      <c r="B2486" s="10">
        <v>3</v>
      </c>
      <c r="C2486" s="10">
        <v>5</v>
      </c>
      <c r="E2486" t="str">
        <f>IF(C2486="",Options!$A$3,IF(D2486="",Options!$A$4,Options!$A$5))</f>
        <v>Verband</v>
      </c>
      <c r="F2486" t="str" cm="1">
        <f t="array" ref="F2486">IF(E2486=Options!$A$3,"",IF(E2486=Options!$A$4,INDEX(Verband!$E$2:$E$179,MATCH(1,(A2486=Verband!$A$2:$A$179) * (Species!B2486=Verband!$B$2:$B$179) * (Species!C2486=Verband!$C$2:$C$179),0)),IF(E2486=Options!$A$5,INDEX(Assoziation!$F$2:$F$96,MATCH(1,(A2486=Assoziation!$A$2:$A$96) * (Species!B2486=Assoziation!$B$2:$B$96) * (Species!C2486=Assoziation!$C$2:$C$96) * (Species!D2486=Assoziation!$D$2:$D$96),0)),"")))</f>
        <v>Sambuco-Salicion</v>
      </c>
      <c r="G2486" t="str" cm="1">
        <f t="array" ref="G2486">IF(E2486=Options!$A$3,INDEX(Klasse!$D$2:$D$42,MATCH(1,(A2486=Klasse!$A$2:$A$42) * (Species!B2486=Klasse!$B$2:$B$42),0)),IF(E2486=Options!$A$4,INDEX(Verband!$F$2:$F$179,MATCH(1,(A2486=Verband!$A$2:$A$179) * (Species!B2486=Verband!$B$2:$B$179) * (Species!C2486=Verband!$C$2:$C$179),0)),IF(E2486=Options!$A$5,INDEX(Assoziation!$G$2:$G$96,MATCH(1,(A2486=Assoziation!$A$2:$A$96) * (Species!B2486=Assoziation!$B$2:$B$96) * (Species!C2486=Assoziation!$C$2:$C$96) * (Species!D2486=Assoziation!$D$2:$D$96),0)),"")))</f>
        <v>Gebüschreiche Vorwaldgesellschaften</v>
      </c>
      <c r="H2486" s="10" t="s">
        <v>2164</v>
      </c>
      <c r="I2486" s="10">
        <v>0</v>
      </c>
      <c r="J2486" s="10">
        <v>1</v>
      </c>
      <c r="K2486" s="10">
        <v>0</v>
      </c>
      <c r="L2486" t="str">
        <f t="shared" si="209"/>
        <v xml:space="preserve">Populus </v>
      </c>
      <c r="M2486" t="str">
        <f t="shared" si="210"/>
        <v xml:space="preserve"> tremula</v>
      </c>
      <c r="N2486" t="str">
        <f t="shared" si="211"/>
        <v/>
      </c>
      <c r="O2486" t="str">
        <f t="shared" si="208"/>
        <v>Species</v>
      </c>
      <c r="P2486" t="str">
        <f t="shared" si="212"/>
        <v>L.</v>
      </c>
      <c r="Q2486" t="str">
        <f>LOOKUP(A2486,Formation!$A$2:$A$10,Formation!$B$2:$B$10)</f>
        <v>Krautsäume, Hochstaudenfluren und Gebüsche</v>
      </c>
      <c r="R2486" t="str" cm="1">
        <f t="array" ref="R2486">INDEX(Klasse!$D$2:$D$42,MATCH(1,(A2486=Klasse!$A$2:$A$42) * (Species!B2486=Klasse!$B$2:$B$42),0))</f>
        <v>Gebüsche</v>
      </c>
    </row>
    <row r="2487" spans="1:18" x14ac:dyDescent="0.3">
      <c r="A2487" s="10">
        <v>5</v>
      </c>
      <c r="B2487" s="10">
        <v>3</v>
      </c>
      <c r="C2487" s="10">
        <v>5</v>
      </c>
      <c r="E2487" t="str">
        <f>IF(C2487="",Options!$A$3,IF(D2487="",Options!$A$4,Options!$A$5))</f>
        <v>Verband</v>
      </c>
      <c r="F2487" t="str" cm="1">
        <f t="array" ref="F2487">IF(E2487=Options!$A$3,"",IF(E2487=Options!$A$4,INDEX(Verband!$E$2:$E$179,MATCH(1,(A2487=Verband!$A$2:$A$179) * (Species!B2487=Verband!$B$2:$B$179) * (Species!C2487=Verband!$C$2:$C$179),0)),IF(E2487=Options!$A$5,INDEX(Assoziation!$F$2:$F$96,MATCH(1,(A2487=Assoziation!$A$2:$A$96) * (Species!B2487=Assoziation!$B$2:$B$96) * (Species!C2487=Assoziation!$C$2:$C$96) * (Species!D2487=Assoziation!$D$2:$D$96),0)),"")))</f>
        <v>Sambuco-Salicion</v>
      </c>
      <c r="G2487" t="str" cm="1">
        <f t="array" ref="G2487">IF(E2487=Options!$A$3,INDEX(Klasse!$D$2:$D$42,MATCH(1,(A2487=Klasse!$A$2:$A$42) * (Species!B2487=Klasse!$B$2:$B$42),0)),IF(E2487=Options!$A$4,INDEX(Verband!$F$2:$F$179,MATCH(1,(A2487=Verband!$A$2:$A$179) * (Species!B2487=Verband!$B$2:$B$179) * (Species!C2487=Verband!$C$2:$C$179),0)),IF(E2487=Options!$A$5,INDEX(Assoziation!$G$2:$G$96,MATCH(1,(A2487=Assoziation!$A$2:$A$96) * (Species!B2487=Assoziation!$B$2:$B$96) * (Species!C2487=Assoziation!$C$2:$C$96) * (Species!D2487=Assoziation!$D$2:$D$96),0)),"")))</f>
        <v>Gebüschreiche Vorwaldgesellschaften</v>
      </c>
      <c r="H2487" s="10" t="s">
        <v>2087</v>
      </c>
      <c r="I2487" s="10">
        <v>0</v>
      </c>
      <c r="J2487" s="10">
        <v>1</v>
      </c>
      <c r="K2487" s="10">
        <v>0</v>
      </c>
      <c r="L2487" t="str">
        <f t="shared" si="209"/>
        <v xml:space="preserve">Rubus </v>
      </c>
      <c r="M2487" t="str">
        <f t="shared" si="210"/>
        <v xml:space="preserve"> idaeus</v>
      </c>
      <c r="N2487" t="str">
        <f t="shared" si="211"/>
        <v/>
      </c>
      <c r="O2487" t="str">
        <f t="shared" si="208"/>
        <v>Species</v>
      </c>
      <c r="P2487" t="str">
        <f t="shared" si="212"/>
        <v>L.</v>
      </c>
      <c r="Q2487" t="str">
        <f>LOOKUP(A2487,Formation!$A$2:$A$10,Formation!$B$2:$B$10)</f>
        <v>Krautsäume, Hochstaudenfluren und Gebüsche</v>
      </c>
      <c r="R2487" t="str" cm="1">
        <f t="array" ref="R2487">INDEX(Klasse!$D$2:$D$42,MATCH(1,(A2487=Klasse!$A$2:$A$42) * (Species!B2487=Klasse!$B$2:$B$42),0))</f>
        <v>Gebüsche</v>
      </c>
    </row>
    <row r="2488" spans="1:18" x14ac:dyDescent="0.3">
      <c r="A2488" s="10">
        <v>5</v>
      </c>
      <c r="B2488" s="10">
        <v>3</v>
      </c>
      <c r="C2488" s="10">
        <v>5</v>
      </c>
      <c r="E2488" t="str">
        <f>IF(C2488="",Options!$A$3,IF(D2488="",Options!$A$4,Options!$A$5))</f>
        <v>Verband</v>
      </c>
      <c r="F2488" t="str" cm="1">
        <f t="array" ref="F2488">IF(E2488=Options!$A$3,"",IF(E2488=Options!$A$4,INDEX(Verband!$E$2:$E$179,MATCH(1,(A2488=Verband!$A$2:$A$179) * (Species!B2488=Verband!$B$2:$B$179) * (Species!C2488=Verband!$C$2:$C$179),0)),IF(E2488=Options!$A$5,INDEX(Assoziation!$F$2:$F$96,MATCH(1,(A2488=Assoziation!$A$2:$A$96) * (Species!B2488=Assoziation!$B$2:$B$96) * (Species!C2488=Assoziation!$C$2:$C$96) * (Species!D2488=Assoziation!$D$2:$D$96),0)),"")))</f>
        <v>Sambuco-Salicion</v>
      </c>
      <c r="G2488" t="str" cm="1">
        <f t="array" ref="G2488">IF(E2488=Options!$A$3,INDEX(Klasse!$D$2:$D$42,MATCH(1,(A2488=Klasse!$A$2:$A$42) * (Species!B2488=Klasse!$B$2:$B$42),0)),IF(E2488=Options!$A$4,INDEX(Verband!$F$2:$F$179,MATCH(1,(A2488=Verband!$A$2:$A$179) * (Species!B2488=Verband!$B$2:$B$179) * (Species!C2488=Verband!$C$2:$C$179),0)),IF(E2488=Options!$A$5,INDEX(Assoziation!$G$2:$G$96,MATCH(1,(A2488=Assoziation!$A$2:$A$96) * (Species!B2488=Assoziation!$B$2:$B$96) * (Species!C2488=Assoziation!$C$2:$C$96) * (Species!D2488=Assoziation!$D$2:$D$96),0)),"")))</f>
        <v>Gebüschreiche Vorwaldgesellschaften</v>
      </c>
      <c r="H2488" s="10" t="s">
        <v>2101</v>
      </c>
      <c r="I2488" s="10">
        <v>0</v>
      </c>
      <c r="J2488" s="10">
        <v>0</v>
      </c>
      <c r="K2488" s="10">
        <v>0</v>
      </c>
      <c r="L2488" t="str">
        <f t="shared" si="209"/>
        <v>Rubus</v>
      </c>
      <c r="M2488" t="str">
        <f t="shared" si="210"/>
        <v/>
      </c>
      <c r="N2488" t="str">
        <f t="shared" si="211"/>
        <v/>
      </c>
      <c r="O2488" t="str">
        <f t="shared" si="208"/>
        <v>Genus</v>
      </c>
      <c r="P2488" t="str">
        <f t="shared" si="212"/>
        <v/>
      </c>
      <c r="Q2488" t="str">
        <f>LOOKUP(A2488,Formation!$A$2:$A$10,Formation!$B$2:$B$10)</f>
        <v>Krautsäume, Hochstaudenfluren und Gebüsche</v>
      </c>
      <c r="R2488" t="str" cm="1">
        <f t="array" ref="R2488">INDEX(Klasse!$D$2:$D$42,MATCH(1,(A2488=Klasse!$A$2:$A$42) * (Species!B2488=Klasse!$B$2:$B$42),0))</f>
        <v>Gebüsche</v>
      </c>
    </row>
    <row r="2489" spans="1:18" x14ac:dyDescent="0.3">
      <c r="A2489" s="10">
        <v>5</v>
      </c>
      <c r="B2489" s="10">
        <v>3</v>
      </c>
      <c r="C2489" s="10">
        <v>5</v>
      </c>
      <c r="E2489" t="str">
        <f>IF(C2489="",Options!$A$3,IF(D2489="",Options!$A$4,Options!$A$5))</f>
        <v>Verband</v>
      </c>
      <c r="F2489" t="str" cm="1">
        <f t="array" ref="F2489">IF(E2489=Options!$A$3,"",IF(E2489=Options!$A$4,INDEX(Verband!$E$2:$E$179,MATCH(1,(A2489=Verband!$A$2:$A$179) * (Species!B2489=Verband!$B$2:$B$179) * (Species!C2489=Verband!$C$2:$C$179),0)),IF(E2489=Options!$A$5,INDEX(Assoziation!$F$2:$F$96,MATCH(1,(A2489=Assoziation!$A$2:$A$96) * (Species!B2489=Assoziation!$B$2:$B$96) * (Species!C2489=Assoziation!$C$2:$C$96) * (Species!D2489=Assoziation!$D$2:$D$96),0)),"")))</f>
        <v>Sambuco-Salicion</v>
      </c>
      <c r="G2489" t="str" cm="1">
        <f t="array" ref="G2489">IF(E2489=Options!$A$3,INDEX(Klasse!$D$2:$D$42,MATCH(1,(A2489=Klasse!$A$2:$A$42) * (Species!B2489=Klasse!$B$2:$B$42),0)),IF(E2489=Options!$A$4,INDEX(Verband!$F$2:$F$179,MATCH(1,(A2489=Verband!$A$2:$A$179) * (Species!B2489=Verband!$B$2:$B$179) * (Species!C2489=Verband!$C$2:$C$179),0)),IF(E2489=Options!$A$5,INDEX(Assoziation!$G$2:$G$96,MATCH(1,(A2489=Assoziation!$A$2:$A$96) * (Species!B2489=Assoziation!$B$2:$B$96) * (Species!C2489=Assoziation!$C$2:$C$96) * (Species!D2489=Assoziation!$D$2:$D$96),0)),"")))</f>
        <v>Gebüschreiche Vorwaldgesellschaften</v>
      </c>
      <c r="H2489" s="10" t="s">
        <v>2102</v>
      </c>
      <c r="I2489" s="10">
        <v>0</v>
      </c>
      <c r="J2489" s="10">
        <v>0</v>
      </c>
      <c r="K2489" s="10">
        <v>0</v>
      </c>
      <c r="L2489" t="str">
        <f t="shared" si="209"/>
        <v xml:space="preserve">Senecio </v>
      </c>
      <c r="M2489" t="str">
        <f t="shared" si="210"/>
        <v xml:space="preserve"> ovatus</v>
      </c>
      <c r="N2489" t="str">
        <f t="shared" si="211"/>
        <v/>
      </c>
      <c r="O2489" t="str">
        <f t="shared" si="208"/>
        <v>Species</v>
      </c>
      <c r="P2489" t="str">
        <f t="shared" si="212"/>
        <v>(G. Gaertn. &amp; al.) Willd.</v>
      </c>
      <c r="Q2489" t="str">
        <f>LOOKUP(A2489,Formation!$A$2:$A$10,Formation!$B$2:$B$10)</f>
        <v>Krautsäume, Hochstaudenfluren und Gebüsche</v>
      </c>
      <c r="R2489" t="str" cm="1">
        <f t="array" ref="R2489">INDEX(Klasse!$D$2:$D$42,MATCH(1,(A2489=Klasse!$A$2:$A$42) * (Species!B2489=Klasse!$B$2:$B$42),0))</f>
        <v>Gebüsche</v>
      </c>
    </row>
    <row r="2490" spans="1:18" x14ac:dyDescent="0.3">
      <c r="A2490" s="10">
        <v>5</v>
      </c>
      <c r="B2490" s="10">
        <v>3</v>
      </c>
      <c r="C2490" s="10">
        <v>5</v>
      </c>
      <c r="E2490" t="str">
        <f>IF(C2490="",Options!$A$3,IF(D2490="",Options!$A$4,Options!$A$5))</f>
        <v>Verband</v>
      </c>
      <c r="F2490" t="str" cm="1">
        <f t="array" ref="F2490">IF(E2490=Options!$A$3,"",IF(E2490=Options!$A$4,INDEX(Verband!$E$2:$E$179,MATCH(1,(A2490=Verband!$A$2:$A$179) * (Species!B2490=Verband!$B$2:$B$179) * (Species!C2490=Verband!$C$2:$C$179),0)),IF(E2490=Options!$A$5,INDEX(Assoziation!$F$2:$F$96,MATCH(1,(A2490=Assoziation!$A$2:$A$96) * (Species!B2490=Assoziation!$B$2:$B$96) * (Species!C2490=Assoziation!$C$2:$C$96) * (Species!D2490=Assoziation!$D$2:$D$96),0)),"")))</f>
        <v>Sambuco-Salicion</v>
      </c>
      <c r="G2490" t="str" cm="1">
        <f t="array" ref="G2490">IF(E2490=Options!$A$3,INDEX(Klasse!$D$2:$D$42,MATCH(1,(A2490=Klasse!$A$2:$A$42) * (Species!B2490=Klasse!$B$2:$B$42),0)),IF(E2490=Options!$A$4,INDEX(Verband!$F$2:$F$179,MATCH(1,(A2490=Verband!$A$2:$A$179) * (Species!B2490=Verband!$B$2:$B$179) * (Species!C2490=Verband!$C$2:$C$179),0)),IF(E2490=Options!$A$5,INDEX(Assoziation!$G$2:$G$96,MATCH(1,(A2490=Assoziation!$A$2:$A$96) * (Species!B2490=Assoziation!$B$2:$B$96) * (Species!C2490=Assoziation!$C$2:$C$96) * (Species!D2490=Assoziation!$D$2:$D$96),0)),"")))</f>
        <v>Gebüschreiche Vorwaldgesellschaften</v>
      </c>
      <c r="H2490" s="10" t="s">
        <v>2245</v>
      </c>
      <c r="I2490" s="10">
        <v>0</v>
      </c>
      <c r="J2490" s="10">
        <v>0</v>
      </c>
      <c r="K2490" s="10">
        <v>0</v>
      </c>
      <c r="L2490" t="str">
        <f t="shared" si="209"/>
        <v xml:space="preserve">Sorbus </v>
      </c>
      <c r="M2490" t="str">
        <f t="shared" si="210"/>
        <v xml:space="preserve"> aucuparia</v>
      </c>
      <c r="N2490" t="str">
        <f t="shared" si="211"/>
        <v/>
      </c>
      <c r="O2490" t="str">
        <f t="shared" si="208"/>
        <v>Species</v>
      </c>
      <c r="P2490" t="str">
        <f t="shared" si="212"/>
        <v>L.</v>
      </c>
      <c r="Q2490" t="str">
        <f>LOOKUP(A2490,Formation!$A$2:$A$10,Formation!$B$2:$B$10)</f>
        <v>Krautsäume, Hochstaudenfluren und Gebüsche</v>
      </c>
      <c r="R2490" t="str" cm="1">
        <f t="array" ref="R2490">INDEX(Klasse!$D$2:$D$42,MATCH(1,(A2490=Klasse!$A$2:$A$42) * (Species!B2490=Klasse!$B$2:$B$42),0))</f>
        <v>Gebüsche</v>
      </c>
    </row>
    <row r="2491" spans="1:18" x14ac:dyDescent="0.3">
      <c r="A2491" s="10">
        <v>5</v>
      </c>
      <c r="B2491" s="10">
        <v>3</v>
      </c>
      <c r="C2491" s="10">
        <v>6</v>
      </c>
      <c r="E2491" t="str">
        <f>IF(C2491="",Options!$A$3,IF(D2491="",Options!$A$4,Options!$A$5))</f>
        <v>Verband</v>
      </c>
      <c r="F2491" t="str" cm="1">
        <f t="array" ref="F2491">IF(E2491=Options!$A$3,"",IF(E2491=Options!$A$4,INDEX(Verband!$E$2:$E$179,MATCH(1,(A2491=Verband!$A$2:$A$179) * (Species!B2491=Verband!$B$2:$B$179) * (Species!C2491=Verband!$C$2:$C$179),0)),IF(E2491=Options!$A$5,INDEX(Assoziation!$F$2:$F$96,MATCH(1,(A2491=Assoziation!$A$2:$A$96) * (Species!B2491=Assoziation!$B$2:$B$96) * (Species!C2491=Assoziation!$C$2:$C$96) * (Species!D2491=Assoziation!$D$2:$D$96),0)),"")))</f>
        <v>Salicion elaeagni</v>
      </c>
      <c r="G2491" t="str" cm="1">
        <f t="array" ref="G2491">IF(E2491=Options!$A$3,INDEX(Klasse!$D$2:$D$42,MATCH(1,(A2491=Klasse!$A$2:$A$42) * (Species!B2491=Klasse!$B$2:$B$42),0)),IF(E2491=Options!$A$4,INDEX(Verband!$F$2:$F$179,MATCH(1,(A2491=Verband!$A$2:$A$179) * (Species!B2491=Verband!$B$2:$B$179) * (Species!C2491=Verband!$C$2:$C$179),0)),IF(E2491=Options!$A$5,INDEX(Assoziation!$G$2:$G$96,MATCH(1,(A2491=Assoziation!$A$2:$A$96) * (Species!B2491=Assoziation!$B$2:$B$96) * (Species!C2491=Assoziation!$C$2:$C$96) * (Species!D2491=Assoziation!$D$2:$D$96),0)),"")))</f>
        <v>Auen-Weidengebüsch</v>
      </c>
      <c r="H2491" s="10" t="s">
        <v>700</v>
      </c>
      <c r="I2491" s="10">
        <v>1</v>
      </c>
      <c r="J2491" s="10">
        <v>0</v>
      </c>
      <c r="K2491" s="10">
        <v>0</v>
      </c>
      <c r="L2491" t="str">
        <f t="shared" si="209"/>
        <v xml:space="preserve">Myricaria </v>
      </c>
      <c r="M2491" t="str">
        <f t="shared" si="210"/>
        <v xml:space="preserve"> germanica</v>
      </c>
      <c r="N2491" t="str">
        <f t="shared" si="211"/>
        <v/>
      </c>
      <c r="O2491" t="str">
        <f t="shared" si="208"/>
        <v>Species</v>
      </c>
      <c r="P2491" t="str">
        <f t="shared" si="212"/>
        <v>(L.) Desv.</v>
      </c>
      <c r="Q2491" t="str">
        <f>LOOKUP(A2491,Formation!$A$2:$A$10,Formation!$B$2:$B$10)</f>
        <v>Krautsäume, Hochstaudenfluren und Gebüsche</v>
      </c>
      <c r="R2491" t="str" cm="1">
        <f t="array" ref="R2491">INDEX(Klasse!$D$2:$D$42,MATCH(1,(A2491=Klasse!$A$2:$A$42) * (Species!B2491=Klasse!$B$2:$B$42),0))</f>
        <v>Gebüsche</v>
      </c>
    </row>
    <row r="2492" spans="1:18" x14ac:dyDescent="0.3">
      <c r="A2492" s="10">
        <v>5</v>
      </c>
      <c r="B2492" s="10">
        <v>3</v>
      </c>
      <c r="C2492" s="10">
        <v>6</v>
      </c>
      <c r="E2492" t="str">
        <f>IF(C2492="",Options!$A$3,IF(D2492="",Options!$A$4,Options!$A$5))</f>
        <v>Verband</v>
      </c>
      <c r="F2492" t="str" cm="1">
        <f t="array" ref="F2492">IF(E2492=Options!$A$3,"",IF(E2492=Options!$A$4,INDEX(Verband!$E$2:$E$179,MATCH(1,(A2492=Verband!$A$2:$A$179) * (Species!B2492=Verband!$B$2:$B$179) * (Species!C2492=Verband!$C$2:$C$179),0)),IF(E2492=Options!$A$5,INDEX(Assoziation!$F$2:$F$96,MATCH(1,(A2492=Assoziation!$A$2:$A$96) * (Species!B2492=Assoziation!$B$2:$B$96) * (Species!C2492=Assoziation!$C$2:$C$96) * (Species!D2492=Assoziation!$D$2:$D$96),0)),"")))</f>
        <v>Salicion elaeagni</v>
      </c>
      <c r="G2492" t="str" cm="1">
        <f t="array" ref="G2492">IF(E2492=Options!$A$3,INDEX(Klasse!$D$2:$D$42,MATCH(1,(A2492=Klasse!$A$2:$A$42) * (Species!B2492=Klasse!$B$2:$B$42),0)),IF(E2492=Options!$A$4,INDEX(Verband!$F$2:$F$179,MATCH(1,(A2492=Verband!$A$2:$A$179) * (Species!B2492=Verband!$B$2:$B$179) * (Species!C2492=Verband!$C$2:$C$179),0)),IF(E2492=Options!$A$5,INDEX(Assoziation!$G$2:$G$96,MATCH(1,(A2492=Assoziation!$A$2:$A$96) * (Species!B2492=Assoziation!$B$2:$B$96) * (Species!C2492=Assoziation!$C$2:$C$96) * (Species!D2492=Assoziation!$D$2:$D$96),0)),"")))</f>
        <v>Auen-Weidengebüsch</v>
      </c>
      <c r="H2492" s="10" t="s">
        <v>2248</v>
      </c>
      <c r="I2492" s="10">
        <v>1</v>
      </c>
      <c r="J2492" s="10">
        <v>1</v>
      </c>
      <c r="K2492" s="10">
        <v>0</v>
      </c>
      <c r="L2492" t="str">
        <f t="shared" si="209"/>
        <v xml:space="preserve">Salix </v>
      </c>
      <c r="M2492" t="str">
        <f t="shared" si="210"/>
        <v xml:space="preserve"> daphnoides</v>
      </c>
      <c r="N2492" t="str">
        <f t="shared" si="211"/>
        <v/>
      </c>
      <c r="O2492" t="str">
        <f t="shared" si="208"/>
        <v>Species</v>
      </c>
      <c r="P2492" t="str">
        <f t="shared" si="212"/>
        <v>Vill.</v>
      </c>
      <c r="Q2492" t="str">
        <f>LOOKUP(A2492,Formation!$A$2:$A$10,Formation!$B$2:$B$10)</f>
        <v>Krautsäume, Hochstaudenfluren und Gebüsche</v>
      </c>
      <c r="R2492" t="str" cm="1">
        <f t="array" ref="R2492">INDEX(Klasse!$D$2:$D$42,MATCH(1,(A2492=Klasse!$A$2:$A$42) * (Species!B2492=Klasse!$B$2:$B$42),0))</f>
        <v>Gebüsche</v>
      </c>
    </row>
    <row r="2493" spans="1:18" x14ac:dyDescent="0.3">
      <c r="A2493" s="10">
        <v>5</v>
      </c>
      <c r="B2493" s="10">
        <v>3</v>
      </c>
      <c r="C2493" s="10">
        <v>6</v>
      </c>
      <c r="E2493" t="str">
        <f>IF(C2493="",Options!$A$3,IF(D2493="",Options!$A$4,Options!$A$5))</f>
        <v>Verband</v>
      </c>
      <c r="F2493" t="str" cm="1">
        <f t="array" ref="F2493">IF(E2493=Options!$A$3,"",IF(E2493=Options!$A$4,INDEX(Verband!$E$2:$E$179,MATCH(1,(A2493=Verband!$A$2:$A$179) * (Species!B2493=Verband!$B$2:$B$179) * (Species!C2493=Verband!$C$2:$C$179),0)),IF(E2493=Options!$A$5,INDEX(Assoziation!$F$2:$F$96,MATCH(1,(A2493=Assoziation!$A$2:$A$96) * (Species!B2493=Assoziation!$B$2:$B$96) * (Species!C2493=Assoziation!$C$2:$C$96) * (Species!D2493=Assoziation!$D$2:$D$96),0)),"")))</f>
        <v>Salicion elaeagni</v>
      </c>
      <c r="G2493" t="str" cm="1">
        <f t="array" ref="G2493">IF(E2493=Options!$A$3,INDEX(Klasse!$D$2:$D$42,MATCH(1,(A2493=Klasse!$A$2:$A$42) * (Species!B2493=Klasse!$B$2:$B$42),0)),IF(E2493=Options!$A$4,INDEX(Verband!$F$2:$F$179,MATCH(1,(A2493=Verband!$A$2:$A$179) * (Species!B2493=Verband!$B$2:$B$179) * (Species!C2493=Verband!$C$2:$C$179),0)),IF(E2493=Options!$A$5,INDEX(Assoziation!$G$2:$G$96,MATCH(1,(A2493=Assoziation!$A$2:$A$96) * (Species!B2493=Assoziation!$B$2:$B$96) * (Species!C2493=Assoziation!$C$2:$C$96) * (Species!D2493=Assoziation!$D$2:$D$96),0)),"")))</f>
        <v>Auen-Weidengebüsch</v>
      </c>
      <c r="H2493" s="10" t="s">
        <v>2249</v>
      </c>
      <c r="I2493" s="10">
        <v>1</v>
      </c>
      <c r="J2493" s="10">
        <v>1</v>
      </c>
      <c r="K2493" s="10">
        <v>0</v>
      </c>
      <c r="L2493" t="str">
        <f t="shared" si="209"/>
        <v xml:space="preserve">Salix </v>
      </c>
      <c r="M2493" t="str">
        <f t="shared" si="210"/>
        <v xml:space="preserve"> elaeagnos</v>
      </c>
      <c r="N2493" t="str">
        <f t="shared" si="211"/>
        <v/>
      </c>
      <c r="O2493" t="str">
        <f t="shared" si="208"/>
        <v>Species</v>
      </c>
      <c r="P2493" t="str">
        <f t="shared" si="212"/>
        <v>Scop.</v>
      </c>
      <c r="Q2493" t="str">
        <f>LOOKUP(A2493,Formation!$A$2:$A$10,Formation!$B$2:$B$10)</f>
        <v>Krautsäume, Hochstaudenfluren und Gebüsche</v>
      </c>
      <c r="R2493" t="str" cm="1">
        <f t="array" ref="R2493">INDEX(Klasse!$D$2:$D$42,MATCH(1,(A2493=Klasse!$A$2:$A$42) * (Species!B2493=Klasse!$B$2:$B$42),0))</f>
        <v>Gebüsche</v>
      </c>
    </row>
    <row r="2494" spans="1:18" x14ac:dyDescent="0.3">
      <c r="A2494" s="10">
        <v>5</v>
      </c>
      <c r="B2494" s="10">
        <v>3</v>
      </c>
      <c r="C2494" s="10">
        <v>6</v>
      </c>
      <c r="E2494" t="str">
        <f>IF(C2494="",Options!$A$3,IF(D2494="",Options!$A$4,Options!$A$5))</f>
        <v>Verband</v>
      </c>
      <c r="F2494" t="str" cm="1">
        <f t="array" ref="F2494">IF(E2494=Options!$A$3,"",IF(E2494=Options!$A$4,INDEX(Verband!$E$2:$E$179,MATCH(1,(A2494=Verband!$A$2:$A$179) * (Species!B2494=Verband!$B$2:$B$179) * (Species!C2494=Verband!$C$2:$C$179),0)),IF(E2494=Options!$A$5,INDEX(Assoziation!$F$2:$F$96,MATCH(1,(A2494=Assoziation!$A$2:$A$96) * (Species!B2494=Assoziation!$B$2:$B$96) * (Species!C2494=Assoziation!$C$2:$C$96) * (Species!D2494=Assoziation!$D$2:$D$96),0)),"")))</f>
        <v>Salicion elaeagni</v>
      </c>
      <c r="G2494" t="str" cm="1">
        <f t="array" ref="G2494">IF(E2494=Options!$A$3,INDEX(Klasse!$D$2:$D$42,MATCH(1,(A2494=Klasse!$A$2:$A$42) * (Species!B2494=Klasse!$B$2:$B$42),0)),IF(E2494=Options!$A$4,INDEX(Verband!$F$2:$F$179,MATCH(1,(A2494=Verband!$A$2:$A$179) * (Species!B2494=Verband!$B$2:$B$179) * (Species!C2494=Verband!$C$2:$C$179),0)),IF(E2494=Options!$A$5,INDEX(Assoziation!$G$2:$G$96,MATCH(1,(A2494=Assoziation!$A$2:$A$96) * (Species!B2494=Assoziation!$B$2:$B$96) * (Species!C2494=Assoziation!$C$2:$C$96) * (Species!D2494=Assoziation!$D$2:$D$96),0)),"")))</f>
        <v>Auen-Weidengebüsch</v>
      </c>
      <c r="H2494" s="10" t="s">
        <v>2250</v>
      </c>
      <c r="I2494" s="10">
        <v>0</v>
      </c>
      <c r="J2494" s="10">
        <v>0</v>
      </c>
      <c r="K2494" s="10">
        <v>1</v>
      </c>
      <c r="L2494" t="str">
        <f t="shared" si="209"/>
        <v xml:space="preserve">Amorpha </v>
      </c>
      <c r="M2494" t="str">
        <f t="shared" si="210"/>
        <v xml:space="preserve"> fruticosa</v>
      </c>
      <c r="N2494" t="str">
        <f t="shared" si="211"/>
        <v/>
      </c>
      <c r="O2494" t="str">
        <f t="shared" si="208"/>
        <v>Species</v>
      </c>
      <c r="P2494" t="str">
        <f t="shared" si="212"/>
        <v>L.</v>
      </c>
      <c r="Q2494" t="str">
        <f>LOOKUP(A2494,Formation!$A$2:$A$10,Formation!$B$2:$B$10)</f>
        <v>Krautsäume, Hochstaudenfluren und Gebüsche</v>
      </c>
      <c r="R2494" t="str" cm="1">
        <f t="array" ref="R2494">INDEX(Klasse!$D$2:$D$42,MATCH(1,(A2494=Klasse!$A$2:$A$42) * (Species!B2494=Klasse!$B$2:$B$42),0))</f>
        <v>Gebüsche</v>
      </c>
    </row>
    <row r="2495" spans="1:18" x14ac:dyDescent="0.3">
      <c r="A2495" s="10">
        <v>5</v>
      </c>
      <c r="B2495" s="10">
        <v>3</v>
      </c>
      <c r="C2495" s="10">
        <v>6</v>
      </c>
      <c r="E2495" t="str">
        <f>IF(C2495="",Options!$A$3,IF(D2495="",Options!$A$4,Options!$A$5))</f>
        <v>Verband</v>
      </c>
      <c r="F2495" t="str" cm="1">
        <f t="array" ref="F2495">IF(E2495=Options!$A$3,"",IF(E2495=Options!$A$4,INDEX(Verband!$E$2:$E$179,MATCH(1,(A2495=Verband!$A$2:$A$179) * (Species!B2495=Verband!$B$2:$B$179) * (Species!C2495=Verband!$C$2:$C$179),0)),IF(E2495=Options!$A$5,INDEX(Assoziation!$F$2:$F$96,MATCH(1,(A2495=Assoziation!$A$2:$A$96) * (Species!B2495=Assoziation!$B$2:$B$96) * (Species!C2495=Assoziation!$C$2:$C$96) * (Species!D2495=Assoziation!$D$2:$D$96),0)),"")))</f>
        <v>Salicion elaeagni</v>
      </c>
      <c r="G2495" t="str" cm="1">
        <f t="array" ref="G2495">IF(E2495=Options!$A$3,INDEX(Klasse!$D$2:$D$42,MATCH(1,(A2495=Klasse!$A$2:$A$42) * (Species!B2495=Klasse!$B$2:$B$42),0)),IF(E2495=Options!$A$4,INDEX(Verband!$F$2:$F$179,MATCH(1,(A2495=Verband!$A$2:$A$179) * (Species!B2495=Verband!$B$2:$B$179) * (Species!C2495=Verband!$C$2:$C$179),0)),IF(E2495=Options!$A$5,INDEX(Assoziation!$G$2:$G$96,MATCH(1,(A2495=Assoziation!$A$2:$A$96) * (Species!B2495=Assoziation!$B$2:$B$96) * (Species!C2495=Assoziation!$C$2:$C$96) * (Species!D2495=Assoziation!$D$2:$D$96),0)),"")))</f>
        <v>Auen-Weidengebüsch</v>
      </c>
      <c r="H2495" s="10" t="s">
        <v>815</v>
      </c>
      <c r="I2495" s="10">
        <v>0</v>
      </c>
      <c r="J2495" s="10">
        <v>0</v>
      </c>
      <c r="K2495" s="10">
        <v>1</v>
      </c>
      <c r="L2495" t="str">
        <f t="shared" si="209"/>
        <v xml:space="preserve">Buddleja </v>
      </c>
      <c r="M2495" t="str">
        <f t="shared" si="210"/>
        <v xml:space="preserve"> davidii</v>
      </c>
      <c r="N2495" t="str">
        <f t="shared" si="211"/>
        <v/>
      </c>
      <c r="O2495" t="str">
        <f t="shared" si="208"/>
        <v>Species</v>
      </c>
      <c r="P2495" t="str">
        <f t="shared" si="212"/>
        <v>Franch.</v>
      </c>
      <c r="Q2495" t="str">
        <f>LOOKUP(A2495,Formation!$A$2:$A$10,Formation!$B$2:$B$10)</f>
        <v>Krautsäume, Hochstaudenfluren und Gebüsche</v>
      </c>
      <c r="R2495" t="str" cm="1">
        <f t="array" ref="R2495">INDEX(Klasse!$D$2:$D$42,MATCH(1,(A2495=Klasse!$A$2:$A$42) * (Species!B2495=Klasse!$B$2:$B$42),0))</f>
        <v>Gebüsche</v>
      </c>
    </row>
    <row r="2496" spans="1:18" x14ac:dyDescent="0.3">
      <c r="A2496" s="10">
        <v>5</v>
      </c>
      <c r="B2496" s="10">
        <v>3</v>
      </c>
      <c r="C2496" s="10">
        <v>6</v>
      </c>
      <c r="E2496" t="str">
        <f>IF(C2496="",Options!$A$3,IF(D2496="",Options!$A$4,Options!$A$5))</f>
        <v>Verband</v>
      </c>
      <c r="F2496" t="str" cm="1">
        <f t="array" ref="F2496">IF(E2496=Options!$A$3,"",IF(E2496=Options!$A$4,INDEX(Verband!$E$2:$E$179,MATCH(1,(A2496=Verband!$A$2:$A$179) * (Species!B2496=Verband!$B$2:$B$179) * (Species!C2496=Verband!$C$2:$C$179),0)),IF(E2496=Options!$A$5,INDEX(Assoziation!$F$2:$F$96,MATCH(1,(A2496=Assoziation!$A$2:$A$96) * (Species!B2496=Assoziation!$B$2:$B$96) * (Species!C2496=Assoziation!$C$2:$C$96) * (Species!D2496=Assoziation!$D$2:$D$96),0)),"")))</f>
        <v>Salicion elaeagni</v>
      </c>
      <c r="G2496" t="str" cm="1">
        <f t="array" ref="G2496">IF(E2496=Options!$A$3,INDEX(Klasse!$D$2:$D$42,MATCH(1,(A2496=Klasse!$A$2:$A$42) * (Species!B2496=Klasse!$B$2:$B$42),0)),IF(E2496=Options!$A$4,INDEX(Verband!$F$2:$F$179,MATCH(1,(A2496=Verband!$A$2:$A$179) * (Species!B2496=Verband!$B$2:$B$179) * (Species!C2496=Verband!$C$2:$C$179),0)),IF(E2496=Options!$A$5,INDEX(Assoziation!$G$2:$G$96,MATCH(1,(A2496=Assoziation!$A$2:$A$96) * (Species!B2496=Assoziation!$B$2:$B$96) * (Species!C2496=Assoziation!$C$2:$C$96) * (Species!D2496=Assoziation!$D$2:$D$96),0)),"")))</f>
        <v>Auen-Weidengebüsch</v>
      </c>
      <c r="H2496" s="10" t="s">
        <v>513</v>
      </c>
      <c r="I2496" s="10">
        <v>0</v>
      </c>
      <c r="J2496" s="10">
        <v>1</v>
      </c>
      <c r="K2496" s="10">
        <v>0</v>
      </c>
      <c r="L2496" t="str">
        <f t="shared" si="209"/>
        <v xml:space="preserve">Calamagrostis </v>
      </c>
      <c r="M2496" t="str">
        <f t="shared" si="210"/>
        <v xml:space="preserve"> epigejos</v>
      </c>
      <c r="N2496" t="str">
        <f t="shared" si="211"/>
        <v/>
      </c>
      <c r="O2496" t="str">
        <f t="shared" si="208"/>
        <v>Species</v>
      </c>
      <c r="P2496" t="str">
        <f t="shared" si="212"/>
        <v>(L.) Roth</v>
      </c>
      <c r="Q2496" t="str">
        <f>LOOKUP(A2496,Formation!$A$2:$A$10,Formation!$B$2:$B$10)</f>
        <v>Krautsäume, Hochstaudenfluren und Gebüsche</v>
      </c>
      <c r="R2496" t="str" cm="1">
        <f t="array" ref="R2496">INDEX(Klasse!$D$2:$D$42,MATCH(1,(A2496=Klasse!$A$2:$A$42) * (Species!B2496=Klasse!$B$2:$B$42),0))</f>
        <v>Gebüsche</v>
      </c>
    </row>
    <row r="2497" spans="1:18" x14ac:dyDescent="0.3">
      <c r="A2497" s="10">
        <v>5</v>
      </c>
      <c r="B2497" s="10">
        <v>3</v>
      </c>
      <c r="C2497" s="10">
        <v>6</v>
      </c>
      <c r="E2497" t="str">
        <f>IF(C2497="",Options!$A$3,IF(D2497="",Options!$A$4,Options!$A$5))</f>
        <v>Verband</v>
      </c>
      <c r="F2497" t="str" cm="1">
        <f t="array" ref="F2497">IF(E2497=Options!$A$3,"",IF(E2497=Options!$A$4,INDEX(Verband!$E$2:$E$179,MATCH(1,(A2497=Verband!$A$2:$A$179) * (Species!B2497=Verband!$B$2:$B$179) * (Species!C2497=Verband!$C$2:$C$179),0)),IF(E2497=Options!$A$5,INDEX(Assoziation!$F$2:$F$96,MATCH(1,(A2497=Assoziation!$A$2:$A$96) * (Species!B2497=Assoziation!$B$2:$B$96) * (Species!C2497=Assoziation!$C$2:$C$96) * (Species!D2497=Assoziation!$D$2:$D$96),0)),"")))</f>
        <v>Salicion elaeagni</v>
      </c>
      <c r="G2497" t="str" cm="1">
        <f t="array" ref="G2497">IF(E2497=Options!$A$3,INDEX(Klasse!$D$2:$D$42,MATCH(1,(A2497=Klasse!$A$2:$A$42) * (Species!B2497=Klasse!$B$2:$B$42),0)),IF(E2497=Options!$A$4,INDEX(Verband!$F$2:$F$179,MATCH(1,(A2497=Verband!$A$2:$A$179) * (Species!B2497=Verband!$B$2:$B$179) * (Species!C2497=Verband!$C$2:$C$179),0)),IF(E2497=Options!$A$5,INDEX(Assoziation!$G$2:$G$96,MATCH(1,(A2497=Assoziation!$A$2:$A$96) * (Species!B2497=Assoziation!$B$2:$B$96) * (Species!C2497=Assoziation!$C$2:$C$96) * (Species!D2497=Assoziation!$D$2:$D$96),0)),"")))</f>
        <v>Auen-Weidengebüsch</v>
      </c>
      <c r="H2497" s="10" t="s">
        <v>2251</v>
      </c>
      <c r="I2497" s="10">
        <v>0</v>
      </c>
      <c r="J2497" s="10">
        <v>0</v>
      </c>
      <c r="K2497" s="10">
        <v>0</v>
      </c>
      <c r="L2497" t="str">
        <f t="shared" si="209"/>
        <v xml:space="preserve">Equisetum </v>
      </c>
      <c r="M2497" t="str">
        <f t="shared" si="210"/>
        <v xml:space="preserve"> arvense</v>
      </c>
      <c r="N2497" t="str">
        <f t="shared" si="211"/>
        <v/>
      </c>
      <c r="O2497" t="str">
        <f t="shared" si="208"/>
        <v>Species</v>
      </c>
      <c r="P2497" t="str">
        <f t="shared" si="212"/>
        <v>L.</v>
      </c>
      <c r="Q2497" t="str">
        <f>LOOKUP(A2497,Formation!$A$2:$A$10,Formation!$B$2:$B$10)</f>
        <v>Krautsäume, Hochstaudenfluren und Gebüsche</v>
      </c>
      <c r="R2497" t="str" cm="1">
        <f t="array" ref="R2497">INDEX(Klasse!$D$2:$D$42,MATCH(1,(A2497=Klasse!$A$2:$A$42) * (Species!B2497=Klasse!$B$2:$B$42),0))</f>
        <v>Gebüsche</v>
      </c>
    </row>
    <row r="2498" spans="1:18" x14ac:dyDescent="0.3">
      <c r="A2498" s="10">
        <v>5</v>
      </c>
      <c r="B2498" s="10">
        <v>3</v>
      </c>
      <c r="C2498" s="10">
        <v>6</v>
      </c>
      <c r="E2498" t="str">
        <f>IF(C2498="",Options!$A$3,IF(D2498="",Options!$A$4,Options!$A$5))</f>
        <v>Verband</v>
      </c>
      <c r="F2498" t="str" cm="1">
        <f t="array" ref="F2498">IF(E2498=Options!$A$3,"",IF(E2498=Options!$A$4,INDEX(Verband!$E$2:$E$179,MATCH(1,(A2498=Verband!$A$2:$A$179) * (Species!B2498=Verband!$B$2:$B$179) * (Species!C2498=Verband!$C$2:$C$179),0)),IF(E2498=Options!$A$5,INDEX(Assoziation!$F$2:$F$96,MATCH(1,(A2498=Assoziation!$A$2:$A$96) * (Species!B2498=Assoziation!$B$2:$B$96) * (Species!C2498=Assoziation!$C$2:$C$96) * (Species!D2498=Assoziation!$D$2:$D$96),0)),"")))</f>
        <v>Salicion elaeagni</v>
      </c>
      <c r="G2498" t="str" cm="1">
        <f t="array" ref="G2498">IF(E2498=Options!$A$3,INDEX(Klasse!$D$2:$D$42,MATCH(1,(A2498=Klasse!$A$2:$A$42) * (Species!B2498=Klasse!$B$2:$B$42),0)),IF(E2498=Options!$A$4,INDEX(Verband!$F$2:$F$179,MATCH(1,(A2498=Verband!$A$2:$A$179) * (Species!B2498=Verband!$B$2:$B$179) * (Species!C2498=Verband!$C$2:$C$179),0)),IF(E2498=Options!$A$5,INDEX(Assoziation!$G$2:$G$96,MATCH(1,(A2498=Assoziation!$A$2:$A$96) * (Species!B2498=Assoziation!$B$2:$B$96) * (Species!C2498=Assoziation!$C$2:$C$96) * (Species!D2498=Assoziation!$D$2:$D$96),0)),"")))</f>
        <v>Auen-Weidengebüsch</v>
      </c>
      <c r="H2498" s="10" t="s">
        <v>2208</v>
      </c>
      <c r="I2498" s="10">
        <v>0</v>
      </c>
      <c r="J2498" s="10">
        <v>1</v>
      </c>
      <c r="K2498" s="10">
        <v>0</v>
      </c>
      <c r="L2498" t="str">
        <f t="shared" si="209"/>
        <v xml:space="preserve">Hippophaë </v>
      </c>
      <c r="M2498" t="str">
        <f t="shared" si="210"/>
        <v xml:space="preserve"> rhamnoides</v>
      </c>
      <c r="N2498" t="str">
        <f t="shared" si="211"/>
        <v/>
      </c>
      <c r="O2498" t="str">
        <f t="shared" si="208"/>
        <v>Species</v>
      </c>
      <c r="P2498" t="str">
        <f t="shared" si="212"/>
        <v>L.</v>
      </c>
      <c r="Q2498" t="str">
        <f>LOOKUP(A2498,Formation!$A$2:$A$10,Formation!$B$2:$B$10)</f>
        <v>Krautsäume, Hochstaudenfluren und Gebüsche</v>
      </c>
      <c r="R2498" t="str" cm="1">
        <f t="array" ref="R2498">INDEX(Klasse!$D$2:$D$42,MATCH(1,(A2498=Klasse!$A$2:$A$42) * (Species!B2498=Klasse!$B$2:$B$42),0))</f>
        <v>Gebüsche</v>
      </c>
    </row>
    <row r="2499" spans="1:18" x14ac:dyDescent="0.3">
      <c r="A2499" s="10">
        <v>5</v>
      </c>
      <c r="B2499" s="10">
        <v>3</v>
      </c>
      <c r="C2499" s="10">
        <v>6</v>
      </c>
      <c r="E2499" t="str">
        <f>IF(C2499="",Options!$A$3,IF(D2499="",Options!$A$4,Options!$A$5))</f>
        <v>Verband</v>
      </c>
      <c r="F2499" t="str" cm="1">
        <f t="array" ref="F2499">IF(E2499=Options!$A$3,"",IF(E2499=Options!$A$4,INDEX(Verband!$E$2:$E$179,MATCH(1,(A2499=Verband!$A$2:$A$179) * (Species!B2499=Verband!$B$2:$B$179) * (Species!C2499=Verband!$C$2:$C$179),0)),IF(E2499=Options!$A$5,INDEX(Assoziation!$F$2:$F$96,MATCH(1,(A2499=Assoziation!$A$2:$A$96) * (Species!B2499=Assoziation!$B$2:$B$96) * (Species!C2499=Assoziation!$C$2:$C$96) * (Species!D2499=Assoziation!$D$2:$D$96),0)),"")))</f>
        <v>Salicion elaeagni</v>
      </c>
      <c r="G2499" t="str" cm="1">
        <f t="array" ref="G2499">IF(E2499=Options!$A$3,INDEX(Klasse!$D$2:$D$42,MATCH(1,(A2499=Klasse!$A$2:$A$42) * (Species!B2499=Klasse!$B$2:$B$42),0)),IF(E2499=Options!$A$4,INDEX(Verband!$F$2:$F$179,MATCH(1,(A2499=Verband!$A$2:$A$179) * (Species!B2499=Verband!$B$2:$B$179) * (Species!C2499=Verband!$C$2:$C$179),0)),IF(E2499=Options!$A$5,INDEX(Assoziation!$G$2:$G$96,MATCH(1,(A2499=Assoziation!$A$2:$A$96) * (Species!B2499=Assoziation!$B$2:$B$96) * (Species!C2499=Assoziation!$C$2:$C$96) * (Species!D2499=Assoziation!$D$2:$D$96),0)),"")))</f>
        <v>Auen-Weidengebüsch</v>
      </c>
      <c r="H2499" s="10" t="s">
        <v>2252</v>
      </c>
      <c r="I2499" s="10">
        <v>0</v>
      </c>
      <c r="J2499" s="10">
        <v>0</v>
      </c>
      <c r="K2499" s="10">
        <v>0</v>
      </c>
      <c r="L2499" t="str">
        <f t="shared" si="209"/>
        <v xml:space="preserve">Salix </v>
      </c>
      <c r="M2499" t="str">
        <f t="shared" si="210"/>
        <v xml:space="preserve"> myrsinifolia</v>
      </c>
      <c r="N2499" t="str">
        <f t="shared" si="211"/>
        <v/>
      </c>
      <c r="O2499" t="str">
        <f t="shared" ref="O2499:O2562" si="213">IF(COUNTIF(H2499,"*subsp.*"),"Subspecies",IF(COUNTIF(H2499,"*aggr.*"),"aggr",IF(COUNTIF(H2499,"*×*"),"Species",IF(COUNTIF(H2499,"* *"),IF(EXACT(MID(H2499,FIND(" ",H2499)+1,1),UPPER(MID(H2499,FIND(" ",H2499)+1,1))),"Genus","Species"),"Genus"))))</f>
        <v>Species</v>
      </c>
      <c r="P2499" t="str">
        <f t="shared" si="212"/>
        <v>Salisb.</v>
      </c>
      <c r="Q2499" t="str">
        <f>LOOKUP(A2499,Formation!$A$2:$A$10,Formation!$B$2:$B$10)</f>
        <v>Krautsäume, Hochstaudenfluren und Gebüsche</v>
      </c>
      <c r="R2499" t="str" cm="1">
        <f t="array" ref="R2499">INDEX(Klasse!$D$2:$D$42,MATCH(1,(A2499=Klasse!$A$2:$A$42) * (Species!B2499=Klasse!$B$2:$B$42),0))</f>
        <v>Gebüsche</v>
      </c>
    </row>
    <row r="2500" spans="1:18" x14ac:dyDescent="0.3">
      <c r="A2500" s="10">
        <v>5</v>
      </c>
      <c r="B2500" s="10">
        <v>3</v>
      </c>
      <c r="C2500" s="10">
        <v>6</v>
      </c>
      <c r="E2500" t="str">
        <f>IF(C2500="",Options!$A$3,IF(D2500="",Options!$A$4,Options!$A$5))</f>
        <v>Verband</v>
      </c>
      <c r="F2500" t="str" cm="1">
        <f t="array" ref="F2500">IF(E2500=Options!$A$3,"",IF(E2500=Options!$A$4,INDEX(Verband!$E$2:$E$179,MATCH(1,(A2500=Verband!$A$2:$A$179) * (Species!B2500=Verband!$B$2:$B$179) * (Species!C2500=Verband!$C$2:$C$179),0)),IF(E2500=Options!$A$5,INDEX(Assoziation!$F$2:$F$96,MATCH(1,(A2500=Assoziation!$A$2:$A$96) * (Species!B2500=Assoziation!$B$2:$B$96) * (Species!C2500=Assoziation!$C$2:$C$96) * (Species!D2500=Assoziation!$D$2:$D$96),0)),"")))</f>
        <v>Salicion elaeagni</v>
      </c>
      <c r="G2500" t="str" cm="1">
        <f t="array" ref="G2500">IF(E2500=Options!$A$3,INDEX(Klasse!$D$2:$D$42,MATCH(1,(A2500=Klasse!$A$2:$A$42) * (Species!B2500=Klasse!$B$2:$B$42),0)),IF(E2500=Options!$A$4,INDEX(Verband!$F$2:$F$179,MATCH(1,(A2500=Verband!$A$2:$A$179) * (Species!B2500=Verband!$B$2:$B$179) * (Species!C2500=Verband!$C$2:$C$179),0)),IF(E2500=Options!$A$5,INDEX(Assoziation!$G$2:$G$96,MATCH(1,(A2500=Assoziation!$A$2:$A$96) * (Species!B2500=Assoziation!$B$2:$B$96) * (Species!C2500=Assoziation!$C$2:$C$96) * (Species!D2500=Assoziation!$D$2:$D$96),0)),"")))</f>
        <v>Auen-Weidengebüsch</v>
      </c>
      <c r="H2500" s="10" t="s">
        <v>2253</v>
      </c>
      <c r="I2500" s="10">
        <v>0</v>
      </c>
      <c r="J2500" s="10">
        <v>1</v>
      </c>
      <c r="K2500" s="10">
        <v>0</v>
      </c>
      <c r="L2500" t="str">
        <f t="shared" si="209"/>
        <v xml:space="preserve">Salix </v>
      </c>
      <c r="M2500" t="str">
        <f t="shared" si="210"/>
        <v xml:space="preserve"> purpurea</v>
      </c>
      <c r="N2500" t="str">
        <f t="shared" si="211"/>
        <v/>
      </c>
      <c r="O2500" t="str">
        <f t="shared" si="213"/>
        <v>Species</v>
      </c>
      <c r="P2500" t="str">
        <f t="shared" si="212"/>
        <v>L.</v>
      </c>
      <c r="Q2500" t="str">
        <f>LOOKUP(A2500,Formation!$A$2:$A$10,Formation!$B$2:$B$10)</f>
        <v>Krautsäume, Hochstaudenfluren und Gebüsche</v>
      </c>
      <c r="R2500" t="str" cm="1">
        <f t="array" ref="R2500">INDEX(Klasse!$D$2:$D$42,MATCH(1,(A2500=Klasse!$A$2:$A$42) * (Species!B2500=Klasse!$B$2:$B$42),0))</f>
        <v>Gebüsche</v>
      </c>
    </row>
    <row r="2501" spans="1:18" x14ac:dyDescent="0.3">
      <c r="A2501" s="10">
        <v>5</v>
      </c>
      <c r="B2501" s="10">
        <v>3</v>
      </c>
      <c r="C2501" s="10">
        <v>6</v>
      </c>
      <c r="E2501" t="str">
        <f>IF(C2501="",Options!$A$3,IF(D2501="",Options!$A$4,Options!$A$5))</f>
        <v>Verband</v>
      </c>
      <c r="F2501" t="str" cm="1">
        <f t="array" ref="F2501">IF(E2501=Options!$A$3,"",IF(E2501=Options!$A$4,INDEX(Verband!$E$2:$E$179,MATCH(1,(A2501=Verband!$A$2:$A$179) * (Species!B2501=Verband!$B$2:$B$179) * (Species!C2501=Verband!$C$2:$C$179),0)),IF(E2501=Options!$A$5,INDEX(Assoziation!$F$2:$F$96,MATCH(1,(A2501=Assoziation!$A$2:$A$96) * (Species!B2501=Assoziation!$B$2:$B$96) * (Species!C2501=Assoziation!$C$2:$C$96) * (Species!D2501=Assoziation!$D$2:$D$96),0)),"")))</f>
        <v>Salicion elaeagni</v>
      </c>
      <c r="G2501" t="str" cm="1">
        <f t="array" ref="G2501">IF(E2501=Options!$A$3,INDEX(Klasse!$D$2:$D$42,MATCH(1,(A2501=Klasse!$A$2:$A$42) * (Species!B2501=Klasse!$B$2:$B$42),0)),IF(E2501=Options!$A$4,INDEX(Verband!$F$2:$F$179,MATCH(1,(A2501=Verband!$A$2:$A$179) * (Species!B2501=Verband!$B$2:$B$179) * (Species!C2501=Verband!$C$2:$C$179),0)),IF(E2501=Options!$A$5,INDEX(Assoziation!$G$2:$G$96,MATCH(1,(A2501=Assoziation!$A$2:$A$96) * (Species!B2501=Assoziation!$B$2:$B$96) * (Species!C2501=Assoziation!$C$2:$C$96) * (Species!D2501=Assoziation!$D$2:$D$96),0)),"")))</f>
        <v>Auen-Weidengebüsch</v>
      </c>
      <c r="H2501" s="10" t="s">
        <v>2254</v>
      </c>
      <c r="I2501" s="10">
        <v>0</v>
      </c>
      <c r="J2501" s="10">
        <v>0</v>
      </c>
      <c r="K2501" s="10">
        <v>0</v>
      </c>
      <c r="L2501" t="str">
        <f t="shared" si="209"/>
        <v xml:space="preserve">Salix </v>
      </c>
      <c r="M2501" t="str">
        <f t="shared" si="210"/>
        <v xml:space="preserve"> triandra</v>
      </c>
      <c r="N2501" t="str">
        <f t="shared" si="211"/>
        <v/>
      </c>
      <c r="O2501" t="str">
        <f t="shared" si="213"/>
        <v>Species</v>
      </c>
      <c r="P2501" t="str">
        <f t="shared" si="212"/>
        <v>L.</v>
      </c>
      <c r="Q2501" t="str">
        <f>LOOKUP(A2501,Formation!$A$2:$A$10,Formation!$B$2:$B$10)</f>
        <v>Krautsäume, Hochstaudenfluren und Gebüsche</v>
      </c>
      <c r="R2501" t="str" cm="1">
        <f t="array" ref="R2501">INDEX(Klasse!$D$2:$D$42,MATCH(1,(A2501=Klasse!$A$2:$A$42) * (Species!B2501=Klasse!$B$2:$B$42),0))</f>
        <v>Gebüsche</v>
      </c>
    </row>
    <row r="2502" spans="1:18" x14ac:dyDescent="0.3">
      <c r="A2502" s="10">
        <v>5</v>
      </c>
      <c r="B2502" s="10">
        <v>3</v>
      </c>
      <c r="C2502" s="10">
        <v>6</v>
      </c>
      <c r="E2502" t="str">
        <f>IF(C2502="",Options!$A$3,IF(D2502="",Options!$A$4,Options!$A$5))</f>
        <v>Verband</v>
      </c>
      <c r="F2502" t="str" cm="1">
        <f t="array" ref="F2502">IF(E2502=Options!$A$3,"",IF(E2502=Options!$A$4,INDEX(Verband!$E$2:$E$179,MATCH(1,(A2502=Verband!$A$2:$A$179) * (Species!B2502=Verband!$B$2:$B$179) * (Species!C2502=Verband!$C$2:$C$179),0)),IF(E2502=Options!$A$5,INDEX(Assoziation!$F$2:$F$96,MATCH(1,(A2502=Assoziation!$A$2:$A$96) * (Species!B2502=Assoziation!$B$2:$B$96) * (Species!C2502=Assoziation!$C$2:$C$96) * (Species!D2502=Assoziation!$D$2:$D$96),0)),"")))</f>
        <v>Salicion elaeagni</v>
      </c>
      <c r="G2502" t="str" cm="1">
        <f t="array" ref="G2502">IF(E2502=Options!$A$3,INDEX(Klasse!$D$2:$D$42,MATCH(1,(A2502=Klasse!$A$2:$A$42) * (Species!B2502=Klasse!$B$2:$B$42),0)),IF(E2502=Options!$A$4,INDEX(Verband!$F$2:$F$179,MATCH(1,(A2502=Verband!$A$2:$A$179) * (Species!B2502=Verband!$B$2:$B$179) * (Species!C2502=Verband!$C$2:$C$179),0)),IF(E2502=Options!$A$5,INDEX(Assoziation!$G$2:$G$96,MATCH(1,(A2502=Assoziation!$A$2:$A$96) * (Species!B2502=Assoziation!$B$2:$B$96) * (Species!C2502=Assoziation!$C$2:$C$96) * (Species!D2502=Assoziation!$D$2:$D$96),0)),"")))</f>
        <v>Auen-Weidengebüsch</v>
      </c>
      <c r="H2502" s="10" t="s">
        <v>730</v>
      </c>
      <c r="I2502" s="10">
        <v>0</v>
      </c>
      <c r="J2502" s="10">
        <v>0</v>
      </c>
      <c r="K2502" s="10">
        <v>0</v>
      </c>
      <c r="L2502" t="str">
        <f t="shared" si="209"/>
        <v xml:space="preserve">Tussilago </v>
      </c>
      <c r="M2502" t="str">
        <f t="shared" si="210"/>
        <v xml:space="preserve"> farfara</v>
      </c>
      <c r="N2502" t="str">
        <f t="shared" si="211"/>
        <v/>
      </c>
      <c r="O2502" t="str">
        <f t="shared" si="213"/>
        <v>Species</v>
      </c>
      <c r="P2502" t="str">
        <f t="shared" si="212"/>
        <v>L.</v>
      </c>
      <c r="Q2502" t="str">
        <f>LOOKUP(A2502,Formation!$A$2:$A$10,Formation!$B$2:$B$10)</f>
        <v>Krautsäume, Hochstaudenfluren und Gebüsche</v>
      </c>
      <c r="R2502" t="str" cm="1">
        <f t="array" ref="R2502">INDEX(Klasse!$D$2:$D$42,MATCH(1,(A2502=Klasse!$A$2:$A$42) * (Species!B2502=Klasse!$B$2:$B$42),0))</f>
        <v>Gebüsche</v>
      </c>
    </row>
    <row r="2503" spans="1:18" x14ac:dyDescent="0.3">
      <c r="A2503" s="10">
        <v>5</v>
      </c>
      <c r="B2503" s="10">
        <v>3</v>
      </c>
      <c r="C2503" s="10">
        <v>7</v>
      </c>
      <c r="E2503" t="str">
        <f>IF(C2503="",Options!$A$3,IF(D2503="",Options!$A$4,Options!$A$5))</f>
        <v>Verband</v>
      </c>
      <c r="F2503" t="str" cm="1">
        <f t="array" ref="F2503">IF(E2503=Options!$A$3,"",IF(E2503=Options!$A$4,INDEX(Verband!$E$2:$E$179,MATCH(1,(A2503=Verband!$A$2:$A$179) * (Species!B2503=Verband!$B$2:$B$179) * (Species!C2503=Verband!$C$2:$C$179),0)),IF(E2503=Options!$A$5,INDEX(Assoziation!$F$2:$F$96,MATCH(1,(A2503=Assoziation!$A$2:$A$96) * (Species!B2503=Assoziation!$B$2:$B$96) * (Species!C2503=Assoziation!$C$2:$C$96) * (Species!D2503=Assoziation!$D$2:$D$96),0)),"")))</f>
        <v>Salicion cinereae</v>
      </c>
      <c r="G2503" t="str" cm="1">
        <f t="array" ref="G2503">IF(E2503=Options!$A$3,INDEX(Klasse!$D$2:$D$42,MATCH(1,(A2503=Klasse!$A$2:$A$42) * (Species!B2503=Klasse!$B$2:$B$42),0)),IF(E2503=Options!$A$4,INDEX(Verband!$F$2:$F$179,MATCH(1,(A2503=Verband!$A$2:$A$179) * (Species!B2503=Verband!$B$2:$B$179) * (Species!C2503=Verband!$C$2:$C$179),0)),IF(E2503=Options!$A$5,INDEX(Assoziation!$G$2:$G$96,MATCH(1,(A2503=Assoziation!$A$2:$A$96) * (Species!B2503=Assoziation!$B$2:$B$96) * (Species!C2503=Assoziation!$C$2:$C$96) * (Species!D2503=Assoziation!$D$2:$D$96),0)),"")))</f>
        <v>Moor-Weidengebüsch</v>
      </c>
      <c r="H2503" s="10" t="s">
        <v>2257</v>
      </c>
      <c r="I2503" s="10">
        <v>1</v>
      </c>
      <c r="J2503" s="10">
        <v>0</v>
      </c>
      <c r="K2503" s="10">
        <v>0</v>
      </c>
      <c r="L2503" t="str">
        <f t="shared" si="209"/>
        <v xml:space="preserve">Betula </v>
      </c>
      <c r="M2503" t="str">
        <f t="shared" si="210"/>
        <v xml:space="preserve"> humilis</v>
      </c>
      <c r="N2503" t="str">
        <f t="shared" si="211"/>
        <v/>
      </c>
      <c r="O2503" t="str">
        <f t="shared" si="213"/>
        <v>Species</v>
      </c>
      <c r="P2503" t="str">
        <f t="shared" si="212"/>
        <v>Schrank</v>
      </c>
      <c r="Q2503" t="str">
        <f>LOOKUP(A2503,Formation!$A$2:$A$10,Formation!$B$2:$B$10)</f>
        <v>Krautsäume, Hochstaudenfluren und Gebüsche</v>
      </c>
      <c r="R2503" t="str" cm="1">
        <f t="array" ref="R2503">INDEX(Klasse!$D$2:$D$42,MATCH(1,(A2503=Klasse!$A$2:$A$42) * (Species!B2503=Klasse!$B$2:$B$42),0))</f>
        <v>Gebüsche</v>
      </c>
    </row>
    <row r="2504" spans="1:18" x14ac:dyDescent="0.3">
      <c r="A2504" s="10">
        <v>5</v>
      </c>
      <c r="B2504" s="10">
        <v>3</v>
      </c>
      <c r="C2504" s="10">
        <v>7</v>
      </c>
      <c r="E2504" t="str">
        <f>IF(C2504="",Options!$A$3,IF(D2504="",Options!$A$4,Options!$A$5))</f>
        <v>Verband</v>
      </c>
      <c r="F2504" t="str" cm="1">
        <f t="array" ref="F2504">IF(E2504=Options!$A$3,"",IF(E2504=Options!$A$4,INDEX(Verband!$E$2:$E$179,MATCH(1,(A2504=Verband!$A$2:$A$179) * (Species!B2504=Verband!$B$2:$B$179) * (Species!C2504=Verband!$C$2:$C$179),0)),IF(E2504=Options!$A$5,INDEX(Assoziation!$F$2:$F$96,MATCH(1,(A2504=Assoziation!$A$2:$A$96) * (Species!B2504=Assoziation!$B$2:$B$96) * (Species!C2504=Assoziation!$C$2:$C$96) * (Species!D2504=Assoziation!$D$2:$D$96),0)),"")))</f>
        <v>Salicion cinereae</v>
      </c>
      <c r="G2504" t="str" cm="1">
        <f t="array" ref="G2504">IF(E2504=Options!$A$3,INDEX(Klasse!$D$2:$D$42,MATCH(1,(A2504=Klasse!$A$2:$A$42) * (Species!B2504=Klasse!$B$2:$B$42),0)),IF(E2504=Options!$A$4,INDEX(Verband!$F$2:$F$179,MATCH(1,(A2504=Verband!$A$2:$A$179) * (Species!B2504=Verband!$B$2:$B$179) * (Species!C2504=Verband!$C$2:$C$179),0)),IF(E2504=Options!$A$5,INDEX(Assoziation!$G$2:$G$96,MATCH(1,(A2504=Assoziation!$A$2:$A$96) * (Species!B2504=Assoziation!$B$2:$B$96) * (Species!C2504=Assoziation!$C$2:$C$96) * (Species!D2504=Assoziation!$D$2:$D$96),0)),"")))</f>
        <v>Moor-Weidengebüsch</v>
      </c>
      <c r="H2504" s="10" t="s">
        <v>2258</v>
      </c>
      <c r="I2504" s="10">
        <v>1</v>
      </c>
      <c r="J2504" s="10">
        <v>1</v>
      </c>
      <c r="K2504" s="10">
        <v>0</v>
      </c>
      <c r="L2504" t="str">
        <f t="shared" si="209"/>
        <v xml:space="preserve">Salix </v>
      </c>
      <c r="M2504" t="str">
        <f t="shared" si="210"/>
        <v xml:space="preserve"> aurita</v>
      </c>
      <c r="N2504" t="str">
        <f t="shared" si="211"/>
        <v/>
      </c>
      <c r="O2504" t="str">
        <f t="shared" si="213"/>
        <v>Species</v>
      </c>
      <c r="P2504" t="str">
        <f t="shared" si="212"/>
        <v>L.</v>
      </c>
      <c r="Q2504" t="str">
        <f>LOOKUP(A2504,Formation!$A$2:$A$10,Formation!$B$2:$B$10)</f>
        <v>Krautsäume, Hochstaudenfluren und Gebüsche</v>
      </c>
      <c r="R2504" t="str" cm="1">
        <f t="array" ref="R2504">INDEX(Klasse!$D$2:$D$42,MATCH(1,(A2504=Klasse!$A$2:$A$42) * (Species!B2504=Klasse!$B$2:$B$42),0))</f>
        <v>Gebüsche</v>
      </c>
    </row>
    <row r="2505" spans="1:18" x14ac:dyDescent="0.3">
      <c r="A2505" s="10">
        <v>5</v>
      </c>
      <c r="B2505" s="10">
        <v>3</v>
      </c>
      <c r="C2505" s="10">
        <v>7</v>
      </c>
      <c r="E2505" t="str">
        <f>IF(C2505="",Options!$A$3,IF(D2505="",Options!$A$4,Options!$A$5))</f>
        <v>Verband</v>
      </c>
      <c r="F2505" t="str" cm="1">
        <f t="array" ref="F2505">IF(E2505=Options!$A$3,"",IF(E2505=Options!$A$4,INDEX(Verband!$E$2:$E$179,MATCH(1,(A2505=Verband!$A$2:$A$179) * (Species!B2505=Verband!$B$2:$B$179) * (Species!C2505=Verband!$C$2:$C$179),0)),IF(E2505=Options!$A$5,INDEX(Assoziation!$F$2:$F$96,MATCH(1,(A2505=Assoziation!$A$2:$A$96) * (Species!B2505=Assoziation!$B$2:$B$96) * (Species!C2505=Assoziation!$C$2:$C$96) * (Species!D2505=Assoziation!$D$2:$D$96),0)),"")))</f>
        <v>Salicion cinereae</v>
      </c>
      <c r="G2505" t="str" cm="1">
        <f t="array" ref="G2505">IF(E2505=Options!$A$3,INDEX(Klasse!$D$2:$D$42,MATCH(1,(A2505=Klasse!$A$2:$A$42) * (Species!B2505=Klasse!$B$2:$B$42),0)),IF(E2505=Options!$A$4,INDEX(Verband!$F$2:$F$179,MATCH(1,(A2505=Verband!$A$2:$A$179) * (Species!B2505=Verband!$B$2:$B$179) * (Species!C2505=Verband!$C$2:$C$179),0)),IF(E2505=Options!$A$5,INDEX(Assoziation!$G$2:$G$96,MATCH(1,(A2505=Assoziation!$A$2:$A$96) * (Species!B2505=Assoziation!$B$2:$B$96) * (Species!C2505=Assoziation!$C$2:$C$96) * (Species!D2505=Assoziation!$D$2:$D$96),0)),"")))</f>
        <v>Moor-Weidengebüsch</v>
      </c>
      <c r="H2505" s="10" t="s">
        <v>2259</v>
      </c>
      <c r="I2505" s="10">
        <v>1</v>
      </c>
      <c r="J2505" s="10">
        <v>1</v>
      </c>
      <c r="K2505" s="10">
        <v>0</v>
      </c>
      <c r="L2505" t="str">
        <f t="shared" si="209"/>
        <v xml:space="preserve">Salix </v>
      </c>
      <c r="M2505" t="str">
        <f t="shared" si="210"/>
        <v xml:space="preserve"> cinerea</v>
      </c>
      <c r="N2505" t="str">
        <f t="shared" si="211"/>
        <v/>
      </c>
      <c r="O2505" t="str">
        <f t="shared" si="213"/>
        <v>Species</v>
      </c>
      <c r="P2505" t="str">
        <f t="shared" si="212"/>
        <v>L.</v>
      </c>
      <c r="Q2505" t="str">
        <f>LOOKUP(A2505,Formation!$A$2:$A$10,Formation!$B$2:$B$10)</f>
        <v>Krautsäume, Hochstaudenfluren und Gebüsche</v>
      </c>
      <c r="R2505" t="str" cm="1">
        <f t="array" ref="R2505">INDEX(Klasse!$D$2:$D$42,MATCH(1,(A2505=Klasse!$A$2:$A$42) * (Species!B2505=Klasse!$B$2:$B$42),0))</f>
        <v>Gebüsche</v>
      </c>
    </row>
    <row r="2506" spans="1:18" x14ac:dyDescent="0.3">
      <c r="A2506" s="10">
        <v>5</v>
      </c>
      <c r="B2506" s="10">
        <v>3</v>
      </c>
      <c r="C2506" s="10">
        <v>7</v>
      </c>
      <c r="E2506" t="str">
        <f>IF(C2506="",Options!$A$3,IF(D2506="",Options!$A$4,Options!$A$5))</f>
        <v>Verband</v>
      </c>
      <c r="F2506" t="str" cm="1">
        <f t="array" ref="F2506">IF(E2506=Options!$A$3,"",IF(E2506=Options!$A$4,INDEX(Verband!$E$2:$E$179,MATCH(1,(A2506=Verband!$A$2:$A$179) * (Species!B2506=Verband!$B$2:$B$179) * (Species!C2506=Verband!$C$2:$C$179),0)),IF(E2506=Options!$A$5,INDEX(Assoziation!$F$2:$F$96,MATCH(1,(A2506=Assoziation!$A$2:$A$96) * (Species!B2506=Assoziation!$B$2:$B$96) * (Species!C2506=Assoziation!$C$2:$C$96) * (Species!D2506=Assoziation!$D$2:$D$96),0)),"")))</f>
        <v>Salicion cinereae</v>
      </c>
      <c r="G2506" t="str" cm="1">
        <f t="array" ref="G2506">IF(E2506=Options!$A$3,INDEX(Klasse!$D$2:$D$42,MATCH(1,(A2506=Klasse!$A$2:$A$42) * (Species!B2506=Klasse!$B$2:$B$42),0)),IF(E2506=Options!$A$4,INDEX(Verband!$F$2:$F$179,MATCH(1,(A2506=Verband!$A$2:$A$179) * (Species!B2506=Verband!$B$2:$B$179) * (Species!C2506=Verband!$C$2:$C$179),0)),IF(E2506=Options!$A$5,INDEX(Assoziation!$G$2:$G$96,MATCH(1,(A2506=Assoziation!$A$2:$A$96) * (Species!B2506=Assoziation!$B$2:$B$96) * (Species!C2506=Assoziation!$C$2:$C$96) * (Species!D2506=Assoziation!$D$2:$D$96),0)),"")))</f>
        <v>Moor-Weidengebüsch</v>
      </c>
      <c r="H2506" s="10" t="s">
        <v>2260</v>
      </c>
      <c r="I2506" s="10">
        <v>1</v>
      </c>
      <c r="J2506" s="10">
        <v>0</v>
      </c>
      <c r="K2506" s="10">
        <v>0</v>
      </c>
      <c r="L2506" t="str">
        <f t="shared" si="209"/>
        <v xml:space="preserve">Salix </v>
      </c>
      <c r="M2506" t="str">
        <f t="shared" si="210"/>
        <v xml:space="preserve"> myrtilloides</v>
      </c>
      <c r="N2506" t="str">
        <f t="shared" si="211"/>
        <v/>
      </c>
      <c r="O2506" t="str">
        <f t="shared" si="213"/>
        <v>Species</v>
      </c>
      <c r="P2506" t="str">
        <f t="shared" si="212"/>
        <v>L.</v>
      </c>
      <c r="Q2506" t="str">
        <f>LOOKUP(A2506,Formation!$A$2:$A$10,Formation!$B$2:$B$10)</f>
        <v>Krautsäume, Hochstaudenfluren und Gebüsche</v>
      </c>
      <c r="R2506" t="str" cm="1">
        <f t="array" ref="R2506">INDEX(Klasse!$D$2:$D$42,MATCH(1,(A2506=Klasse!$A$2:$A$42) * (Species!B2506=Klasse!$B$2:$B$42),0))</f>
        <v>Gebüsche</v>
      </c>
    </row>
    <row r="2507" spans="1:18" x14ac:dyDescent="0.3">
      <c r="A2507" s="10">
        <v>5</v>
      </c>
      <c r="B2507" s="10">
        <v>3</v>
      </c>
      <c r="C2507" s="10">
        <v>7</v>
      </c>
      <c r="E2507" t="str">
        <f>IF(C2507="",Options!$A$3,IF(D2507="",Options!$A$4,Options!$A$5))</f>
        <v>Verband</v>
      </c>
      <c r="F2507" t="str" cm="1">
        <f t="array" ref="F2507">IF(E2507=Options!$A$3,"",IF(E2507=Options!$A$4,INDEX(Verband!$E$2:$E$179,MATCH(1,(A2507=Verband!$A$2:$A$179) * (Species!B2507=Verband!$B$2:$B$179) * (Species!C2507=Verband!$C$2:$C$179),0)),IF(E2507=Options!$A$5,INDEX(Assoziation!$F$2:$F$96,MATCH(1,(A2507=Assoziation!$A$2:$A$96) * (Species!B2507=Assoziation!$B$2:$B$96) * (Species!C2507=Assoziation!$C$2:$C$96) * (Species!D2507=Assoziation!$D$2:$D$96),0)),"")))</f>
        <v>Salicion cinereae</v>
      </c>
      <c r="G2507" t="str" cm="1">
        <f t="array" ref="G2507">IF(E2507=Options!$A$3,INDEX(Klasse!$D$2:$D$42,MATCH(1,(A2507=Klasse!$A$2:$A$42) * (Species!B2507=Klasse!$B$2:$B$42),0)),IF(E2507=Options!$A$4,INDEX(Verband!$F$2:$F$179,MATCH(1,(A2507=Verband!$A$2:$A$179) * (Species!B2507=Verband!$B$2:$B$179) * (Species!C2507=Verband!$C$2:$C$179),0)),IF(E2507=Options!$A$5,INDEX(Assoziation!$G$2:$G$96,MATCH(1,(A2507=Assoziation!$A$2:$A$96) * (Species!B2507=Assoziation!$B$2:$B$96) * (Species!C2507=Assoziation!$C$2:$C$96) * (Species!D2507=Assoziation!$D$2:$D$96),0)),"")))</f>
        <v>Moor-Weidengebüsch</v>
      </c>
      <c r="H2507" s="10" t="s">
        <v>2261</v>
      </c>
      <c r="I2507" s="10">
        <v>0</v>
      </c>
      <c r="J2507" s="10">
        <v>0</v>
      </c>
      <c r="K2507" s="10">
        <v>0</v>
      </c>
      <c r="L2507" t="str">
        <f t="shared" si="209"/>
        <v xml:space="preserve">Alnus </v>
      </c>
      <c r="M2507" t="str">
        <f t="shared" si="210"/>
        <v xml:space="preserve"> glutinosa</v>
      </c>
      <c r="N2507" t="str">
        <f t="shared" si="211"/>
        <v/>
      </c>
      <c r="O2507" t="str">
        <f t="shared" si="213"/>
        <v>Species</v>
      </c>
      <c r="P2507" t="str">
        <f t="shared" si="212"/>
        <v>(L.) Gaertn.</v>
      </c>
      <c r="Q2507" t="str">
        <f>LOOKUP(A2507,Formation!$A$2:$A$10,Formation!$B$2:$B$10)</f>
        <v>Krautsäume, Hochstaudenfluren und Gebüsche</v>
      </c>
      <c r="R2507" t="str" cm="1">
        <f t="array" ref="R2507">INDEX(Klasse!$D$2:$D$42,MATCH(1,(A2507=Klasse!$A$2:$A$42) * (Species!B2507=Klasse!$B$2:$B$42),0))</f>
        <v>Gebüsche</v>
      </c>
    </row>
    <row r="2508" spans="1:18" x14ac:dyDescent="0.3">
      <c r="A2508" s="10">
        <v>5</v>
      </c>
      <c r="B2508" s="10">
        <v>3</v>
      </c>
      <c r="C2508" s="10">
        <v>7</v>
      </c>
      <c r="E2508" t="str">
        <f>IF(C2508="",Options!$A$3,IF(D2508="",Options!$A$4,Options!$A$5))</f>
        <v>Verband</v>
      </c>
      <c r="F2508" t="str" cm="1">
        <f t="array" ref="F2508">IF(E2508=Options!$A$3,"",IF(E2508=Options!$A$4,INDEX(Verband!$E$2:$E$179,MATCH(1,(A2508=Verband!$A$2:$A$179) * (Species!B2508=Verband!$B$2:$B$179) * (Species!C2508=Verband!$C$2:$C$179),0)),IF(E2508=Options!$A$5,INDEX(Assoziation!$F$2:$F$96,MATCH(1,(A2508=Assoziation!$A$2:$A$96) * (Species!B2508=Assoziation!$B$2:$B$96) * (Species!C2508=Assoziation!$C$2:$C$96) * (Species!D2508=Assoziation!$D$2:$D$96),0)),"")))</f>
        <v>Salicion cinereae</v>
      </c>
      <c r="G2508" t="str" cm="1">
        <f t="array" ref="G2508">IF(E2508=Options!$A$3,INDEX(Klasse!$D$2:$D$42,MATCH(1,(A2508=Klasse!$A$2:$A$42) * (Species!B2508=Klasse!$B$2:$B$42),0)),IF(E2508=Options!$A$4,INDEX(Verband!$F$2:$F$179,MATCH(1,(A2508=Verband!$A$2:$A$179) * (Species!B2508=Verband!$B$2:$B$179) * (Species!C2508=Verband!$C$2:$C$179),0)),IF(E2508=Options!$A$5,INDEX(Assoziation!$G$2:$G$96,MATCH(1,(A2508=Assoziation!$A$2:$A$96) * (Species!B2508=Assoziation!$B$2:$B$96) * (Species!C2508=Assoziation!$C$2:$C$96) * (Species!D2508=Assoziation!$D$2:$D$96),0)),"")))</f>
        <v>Moor-Weidengebüsch</v>
      </c>
      <c r="H2508" s="10" t="s">
        <v>2243</v>
      </c>
      <c r="I2508" s="10">
        <v>0</v>
      </c>
      <c r="J2508" s="10">
        <v>0</v>
      </c>
      <c r="K2508" s="10">
        <v>0</v>
      </c>
      <c r="L2508" t="str">
        <f t="shared" si="209"/>
        <v xml:space="preserve">Betula </v>
      </c>
      <c r="M2508" t="str">
        <f t="shared" si="210"/>
        <v xml:space="preserve"> pendula</v>
      </c>
      <c r="N2508" t="str">
        <f t="shared" si="211"/>
        <v/>
      </c>
      <c r="O2508" t="str">
        <f t="shared" si="213"/>
        <v>Species</v>
      </c>
      <c r="P2508" t="str">
        <f t="shared" si="212"/>
        <v>Roth</v>
      </c>
      <c r="Q2508" t="str">
        <f>LOOKUP(A2508,Formation!$A$2:$A$10,Formation!$B$2:$B$10)</f>
        <v>Krautsäume, Hochstaudenfluren und Gebüsche</v>
      </c>
      <c r="R2508" t="str" cm="1">
        <f t="array" ref="R2508">INDEX(Klasse!$D$2:$D$42,MATCH(1,(A2508=Klasse!$A$2:$A$42) * (Species!B2508=Klasse!$B$2:$B$42),0))</f>
        <v>Gebüsche</v>
      </c>
    </row>
    <row r="2509" spans="1:18" x14ac:dyDescent="0.3">
      <c r="A2509" s="10">
        <v>5</v>
      </c>
      <c r="B2509" s="10">
        <v>3</v>
      </c>
      <c r="C2509" s="10">
        <v>7</v>
      </c>
      <c r="E2509" t="str">
        <f>IF(C2509="",Options!$A$3,IF(D2509="",Options!$A$4,Options!$A$5))</f>
        <v>Verband</v>
      </c>
      <c r="F2509" t="str" cm="1">
        <f t="array" ref="F2509">IF(E2509=Options!$A$3,"",IF(E2509=Options!$A$4,INDEX(Verband!$E$2:$E$179,MATCH(1,(A2509=Verband!$A$2:$A$179) * (Species!B2509=Verband!$B$2:$B$179) * (Species!C2509=Verband!$C$2:$C$179),0)),IF(E2509=Options!$A$5,INDEX(Assoziation!$F$2:$F$96,MATCH(1,(A2509=Assoziation!$A$2:$A$96) * (Species!B2509=Assoziation!$B$2:$B$96) * (Species!C2509=Assoziation!$C$2:$C$96) * (Species!D2509=Assoziation!$D$2:$D$96),0)),"")))</f>
        <v>Salicion cinereae</v>
      </c>
      <c r="G2509" t="str" cm="1">
        <f t="array" ref="G2509">IF(E2509=Options!$A$3,INDEX(Klasse!$D$2:$D$42,MATCH(1,(A2509=Klasse!$A$2:$A$42) * (Species!B2509=Klasse!$B$2:$B$42),0)),IF(E2509=Options!$A$4,INDEX(Verband!$F$2:$F$179,MATCH(1,(A2509=Verband!$A$2:$A$179) * (Species!B2509=Verband!$B$2:$B$179) * (Species!C2509=Verband!$C$2:$C$179),0)),IF(E2509=Options!$A$5,INDEX(Assoziation!$G$2:$G$96,MATCH(1,(A2509=Assoziation!$A$2:$A$96) * (Species!B2509=Assoziation!$B$2:$B$96) * (Species!C2509=Assoziation!$C$2:$C$96) * (Species!D2509=Assoziation!$D$2:$D$96),0)),"")))</f>
        <v>Moor-Weidengebüsch</v>
      </c>
      <c r="H2509" s="10" t="s">
        <v>2262</v>
      </c>
      <c r="I2509" s="10">
        <v>0</v>
      </c>
      <c r="J2509" s="10">
        <v>0</v>
      </c>
      <c r="K2509" s="10">
        <v>0</v>
      </c>
      <c r="L2509" t="str">
        <f t="shared" si="209"/>
        <v xml:space="preserve">Betula </v>
      </c>
      <c r="M2509" t="str">
        <f t="shared" si="210"/>
        <v xml:space="preserve"> pubescens</v>
      </c>
      <c r="N2509" t="str">
        <f t="shared" si="211"/>
        <v/>
      </c>
      <c r="O2509" t="str">
        <f t="shared" si="213"/>
        <v>Species</v>
      </c>
      <c r="P2509" t="str">
        <f t="shared" si="212"/>
        <v>Ehrh.</v>
      </c>
      <c r="Q2509" t="str">
        <f>LOOKUP(A2509,Formation!$A$2:$A$10,Formation!$B$2:$B$10)</f>
        <v>Krautsäume, Hochstaudenfluren und Gebüsche</v>
      </c>
      <c r="R2509" t="str" cm="1">
        <f t="array" ref="R2509">INDEX(Klasse!$D$2:$D$42,MATCH(1,(A2509=Klasse!$A$2:$A$42) * (Species!B2509=Klasse!$B$2:$B$42),0))</f>
        <v>Gebüsche</v>
      </c>
    </row>
    <row r="2510" spans="1:18" x14ac:dyDescent="0.3">
      <c r="A2510" s="10">
        <v>5</v>
      </c>
      <c r="B2510" s="10">
        <v>3</v>
      </c>
      <c r="C2510" s="10">
        <v>7</v>
      </c>
      <c r="E2510" t="str">
        <f>IF(C2510="",Options!$A$3,IF(D2510="",Options!$A$4,Options!$A$5))</f>
        <v>Verband</v>
      </c>
      <c r="F2510" t="str" cm="1">
        <f t="array" ref="F2510">IF(E2510=Options!$A$3,"",IF(E2510=Options!$A$4,INDEX(Verband!$E$2:$E$179,MATCH(1,(A2510=Verband!$A$2:$A$179) * (Species!B2510=Verband!$B$2:$B$179) * (Species!C2510=Verband!$C$2:$C$179),0)),IF(E2510=Options!$A$5,INDEX(Assoziation!$F$2:$F$96,MATCH(1,(A2510=Assoziation!$A$2:$A$96) * (Species!B2510=Assoziation!$B$2:$B$96) * (Species!C2510=Assoziation!$C$2:$C$96) * (Species!D2510=Assoziation!$D$2:$D$96),0)),"")))</f>
        <v>Salicion cinereae</v>
      </c>
      <c r="G2510" t="str" cm="1">
        <f t="array" ref="G2510">IF(E2510=Options!$A$3,INDEX(Klasse!$D$2:$D$42,MATCH(1,(A2510=Klasse!$A$2:$A$42) * (Species!B2510=Klasse!$B$2:$B$42),0)),IF(E2510=Options!$A$4,INDEX(Verband!$F$2:$F$179,MATCH(1,(A2510=Verband!$A$2:$A$179) * (Species!B2510=Verband!$B$2:$B$179) * (Species!C2510=Verband!$C$2:$C$179),0)),IF(E2510=Options!$A$5,INDEX(Assoziation!$G$2:$G$96,MATCH(1,(A2510=Assoziation!$A$2:$A$96) * (Species!B2510=Assoziation!$B$2:$B$96) * (Species!C2510=Assoziation!$C$2:$C$96) * (Species!D2510=Assoziation!$D$2:$D$96),0)),"")))</f>
        <v>Moor-Weidengebüsch</v>
      </c>
      <c r="H2510" s="10" t="s">
        <v>277</v>
      </c>
      <c r="I2510" s="10">
        <v>0</v>
      </c>
      <c r="J2510" s="10">
        <v>0</v>
      </c>
      <c r="K2510" s="10">
        <v>0</v>
      </c>
      <c r="L2510" t="str">
        <f t="shared" si="209"/>
        <v xml:space="preserve">Calamagrostis </v>
      </c>
      <c r="M2510" t="str">
        <f t="shared" si="210"/>
        <v xml:space="preserve"> canescens</v>
      </c>
      <c r="N2510" t="str">
        <f t="shared" si="211"/>
        <v/>
      </c>
      <c r="O2510" t="str">
        <f t="shared" si="213"/>
        <v>Species</v>
      </c>
      <c r="P2510" t="str">
        <f t="shared" si="212"/>
        <v>(F. H. Wigg.) Roth</v>
      </c>
      <c r="Q2510" t="str">
        <f>LOOKUP(A2510,Formation!$A$2:$A$10,Formation!$B$2:$B$10)</f>
        <v>Krautsäume, Hochstaudenfluren und Gebüsche</v>
      </c>
      <c r="R2510" t="str" cm="1">
        <f t="array" ref="R2510">INDEX(Klasse!$D$2:$D$42,MATCH(1,(A2510=Klasse!$A$2:$A$42) * (Species!B2510=Klasse!$B$2:$B$42),0))</f>
        <v>Gebüsche</v>
      </c>
    </row>
    <row r="2511" spans="1:18" x14ac:dyDescent="0.3">
      <c r="A2511" s="10">
        <v>5</v>
      </c>
      <c r="B2511" s="10">
        <v>3</v>
      </c>
      <c r="C2511" s="10">
        <v>7</v>
      </c>
      <c r="E2511" t="str">
        <f>IF(C2511="",Options!$A$3,IF(D2511="",Options!$A$4,Options!$A$5))</f>
        <v>Verband</v>
      </c>
      <c r="F2511" t="str" cm="1">
        <f t="array" ref="F2511">IF(E2511=Options!$A$3,"",IF(E2511=Options!$A$4,INDEX(Verband!$E$2:$E$179,MATCH(1,(A2511=Verband!$A$2:$A$179) * (Species!B2511=Verband!$B$2:$B$179) * (Species!C2511=Verband!$C$2:$C$179),0)),IF(E2511=Options!$A$5,INDEX(Assoziation!$F$2:$F$96,MATCH(1,(A2511=Assoziation!$A$2:$A$96) * (Species!B2511=Assoziation!$B$2:$B$96) * (Species!C2511=Assoziation!$C$2:$C$96) * (Species!D2511=Assoziation!$D$2:$D$96),0)),"")))</f>
        <v>Salicion cinereae</v>
      </c>
      <c r="G2511" t="str" cm="1">
        <f t="array" ref="G2511">IF(E2511=Options!$A$3,INDEX(Klasse!$D$2:$D$42,MATCH(1,(A2511=Klasse!$A$2:$A$42) * (Species!B2511=Klasse!$B$2:$B$42),0)),IF(E2511=Options!$A$4,INDEX(Verband!$F$2:$F$179,MATCH(1,(A2511=Verband!$A$2:$A$179) * (Species!B2511=Verband!$B$2:$B$179) * (Species!C2511=Verband!$C$2:$C$179),0)),IF(E2511=Options!$A$5,INDEX(Assoziation!$G$2:$G$96,MATCH(1,(A2511=Assoziation!$A$2:$A$96) * (Species!B2511=Assoziation!$B$2:$B$96) * (Species!C2511=Assoziation!$C$2:$C$96) * (Species!D2511=Assoziation!$D$2:$D$96),0)),"")))</f>
        <v>Moor-Weidengebüsch</v>
      </c>
      <c r="H2511" s="10" t="s">
        <v>225</v>
      </c>
      <c r="I2511" s="10">
        <v>0</v>
      </c>
      <c r="J2511" s="10">
        <v>0</v>
      </c>
      <c r="K2511" s="10">
        <v>0</v>
      </c>
      <c r="L2511" t="str">
        <f t="shared" si="209"/>
        <v xml:space="preserve">Carex </v>
      </c>
      <c r="M2511" t="str">
        <f t="shared" si="210"/>
        <v xml:space="preserve"> acutiformis</v>
      </c>
      <c r="N2511" t="str">
        <f t="shared" si="211"/>
        <v/>
      </c>
      <c r="O2511" t="str">
        <f t="shared" si="213"/>
        <v>Species</v>
      </c>
      <c r="P2511" t="str">
        <f t="shared" si="212"/>
        <v>Ehrh.</v>
      </c>
      <c r="Q2511" t="str">
        <f>LOOKUP(A2511,Formation!$A$2:$A$10,Formation!$B$2:$B$10)</f>
        <v>Krautsäume, Hochstaudenfluren und Gebüsche</v>
      </c>
      <c r="R2511" t="str" cm="1">
        <f t="array" ref="R2511">INDEX(Klasse!$D$2:$D$42,MATCH(1,(A2511=Klasse!$A$2:$A$42) * (Species!B2511=Klasse!$B$2:$B$42),0))</f>
        <v>Gebüsche</v>
      </c>
    </row>
    <row r="2512" spans="1:18" x14ac:dyDescent="0.3">
      <c r="A2512" s="10">
        <v>5</v>
      </c>
      <c r="B2512" s="10">
        <v>3</v>
      </c>
      <c r="C2512" s="10">
        <v>7</v>
      </c>
      <c r="E2512" t="str">
        <f>IF(C2512="",Options!$A$3,IF(D2512="",Options!$A$4,Options!$A$5))</f>
        <v>Verband</v>
      </c>
      <c r="F2512" t="str" cm="1">
        <f t="array" ref="F2512">IF(E2512=Options!$A$3,"",IF(E2512=Options!$A$4,INDEX(Verband!$E$2:$E$179,MATCH(1,(A2512=Verband!$A$2:$A$179) * (Species!B2512=Verband!$B$2:$B$179) * (Species!C2512=Verband!$C$2:$C$179),0)),IF(E2512=Options!$A$5,INDEX(Assoziation!$F$2:$F$96,MATCH(1,(A2512=Assoziation!$A$2:$A$96) * (Species!B2512=Assoziation!$B$2:$B$96) * (Species!C2512=Assoziation!$C$2:$C$96) * (Species!D2512=Assoziation!$D$2:$D$96),0)),"")))</f>
        <v>Salicion cinereae</v>
      </c>
      <c r="G2512" t="str" cm="1">
        <f t="array" ref="G2512">IF(E2512=Options!$A$3,INDEX(Klasse!$D$2:$D$42,MATCH(1,(A2512=Klasse!$A$2:$A$42) * (Species!B2512=Klasse!$B$2:$B$42),0)),IF(E2512=Options!$A$4,INDEX(Verband!$F$2:$F$179,MATCH(1,(A2512=Verband!$A$2:$A$179) * (Species!B2512=Verband!$B$2:$B$179) * (Species!C2512=Verband!$C$2:$C$179),0)),IF(E2512=Options!$A$5,INDEX(Assoziation!$G$2:$G$96,MATCH(1,(A2512=Assoziation!$A$2:$A$96) * (Species!B2512=Assoziation!$B$2:$B$96) * (Species!C2512=Assoziation!$C$2:$C$96) * (Species!D2512=Assoziation!$D$2:$D$96),0)),"")))</f>
        <v>Moor-Weidengebüsch</v>
      </c>
      <c r="H2512" s="10" t="s">
        <v>345</v>
      </c>
      <c r="I2512" s="10">
        <v>0</v>
      </c>
      <c r="J2512" s="10">
        <v>0</v>
      </c>
      <c r="K2512" s="10">
        <v>0</v>
      </c>
      <c r="L2512" t="str">
        <f t="shared" si="209"/>
        <v xml:space="preserve">Carex </v>
      </c>
      <c r="M2512" t="str">
        <f t="shared" si="210"/>
        <v xml:space="preserve"> elata</v>
      </c>
      <c r="N2512" t="str">
        <f t="shared" si="211"/>
        <v/>
      </c>
      <c r="O2512" t="str">
        <f t="shared" si="213"/>
        <v>Species</v>
      </c>
      <c r="P2512" t="str">
        <f t="shared" si="212"/>
        <v>All.</v>
      </c>
      <c r="Q2512" t="str">
        <f>LOOKUP(A2512,Formation!$A$2:$A$10,Formation!$B$2:$B$10)</f>
        <v>Krautsäume, Hochstaudenfluren und Gebüsche</v>
      </c>
      <c r="R2512" t="str" cm="1">
        <f t="array" ref="R2512">INDEX(Klasse!$D$2:$D$42,MATCH(1,(A2512=Klasse!$A$2:$A$42) * (Species!B2512=Klasse!$B$2:$B$42),0))</f>
        <v>Gebüsche</v>
      </c>
    </row>
    <row r="2513" spans="1:18" x14ac:dyDescent="0.3">
      <c r="A2513" s="10">
        <v>5</v>
      </c>
      <c r="B2513" s="10">
        <v>3</v>
      </c>
      <c r="C2513" s="10">
        <v>7</v>
      </c>
      <c r="E2513" t="str">
        <f>IF(C2513="",Options!$A$3,IF(D2513="",Options!$A$4,Options!$A$5))</f>
        <v>Verband</v>
      </c>
      <c r="F2513" t="str" cm="1">
        <f t="array" ref="F2513">IF(E2513=Options!$A$3,"",IF(E2513=Options!$A$4,INDEX(Verband!$E$2:$E$179,MATCH(1,(A2513=Verband!$A$2:$A$179) * (Species!B2513=Verband!$B$2:$B$179) * (Species!C2513=Verband!$C$2:$C$179),0)),IF(E2513=Options!$A$5,INDEX(Assoziation!$F$2:$F$96,MATCH(1,(A2513=Assoziation!$A$2:$A$96) * (Species!B2513=Assoziation!$B$2:$B$96) * (Species!C2513=Assoziation!$C$2:$C$96) * (Species!D2513=Assoziation!$D$2:$D$96),0)),"")))</f>
        <v>Salicion cinereae</v>
      </c>
      <c r="G2513" t="str" cm="1">
        <f t="array" ref="G2513">IF(E2513=Options!$A$3,INDEX(Klasse!$D$2:$D$42,MATCH(1,(A2513=Klasse!$A$2:$A$42) * (Species!B2513=Klasse!$B$2:$B$42),0)),IF(E2513=Options!$A$4,INDEX(Verband!$F$2:$F$179,MATCH(1,(A2513=Verband!$A$2:$A$179) * (Species!B2513=Verband!$B$2:$B$179) * (Species!C2513=Verband!$C$2:$C$179),0)),IF(E2513=Options!$A$5,INDEX(Assoziation!$G$2:$G$96,MATCH(1,(A2513=Assoziation!$A$2:$A$96) * (Species!B2513=Assoziation!$B$2:$B$96) * (Species!C2513=Assoziation!$C$2:$C$96) * (Species!D2513=Assoziation!$D$2:$D$96),0)),"")))</f>
        <v>Moor-Weidengebüsch</v>
      </c>
      <c r="H2513" s="10" t="s">
        <v>347</v>
      </c>
      <c r="I2513" s="10">
        <v>0</v>
      </c>
      <c r="J2513" s="10">
        <v>0</v>
      </c>
      <c r="K2513" s="10">
        <v>0</v>
      </c>
      <c r="L2513" t="str">
        <f t="shared" si="209"/>
        <v xml:space="preserve">Carex </v>
      </c>
      <c r="M2513" t="str">
        <f t="shared" si="210"/>
        <v xml:space="preserve"> riparia</v>
      </c>
      <c r="N2513" t="str">
        <f t="shared" si="211"/>
        <v/>
      </c>
      <c r="O2513" t="str">
        <f t="shared" si="213"/>
        <v>Species</v>
      </c>
      <c r="P2513" t="str">
        <f t="shared" si="212"/>
        <v>Curtis</v>
      </c>
      <c r="Q2513" t="str">
        <f>LOOKUP(A2513,Formation!$A$2:$A$10,Formation!$B$2:$B$10)</f>
        <v>Krautsäume, Hochstaudenfluren und Gebüsche</v>
      </c>
      <c r="R2513" t="str" cm="1">
        <f t="array" ref="R2513">INDEX(Klasse!$D$2:$D$42,MATCH(1,(A2513=Klasse!$A$2:$A$42) * (Species!B2513=Klasse!$B$2:$B$42),0))</f>
        <v>Gebüsche</v>
      </c>
    </row>
    <row r="2514" spans="1:18" x14ac:dyDescent="0.3">
      <c r="A2514" s="10">
        <v>5</v>
      </c>
      <c r="B2514" s="10">
        <v>3</v>
      </c>
      <c r="C2514" s="10">
        <v>7</v>
      </c>
      <c r="E2514" t="str">
        <f>IF(C2514="",Options!$A$3,IF(D2514="",Options!$A$4,Options!$A$5))</f>
        <v>Verband</v>
      </c>
      <c r="F2514" t="str" cm="1">
        <f t="array" ref="F2514">IF(E2514=Options!$A$3,"",IF(E2514=Options!$A$4,INDEX(Verband!$E$2:$E$179,MATCH(1,(A2514=Verband!$A$2:$A$179) * (Species!B2514=Verband!$B$2:$B$179) * (Species!C2514=Verband!$C$2:$C$179),0)),IF(E2514=Options!$A$5,INDEX(Assoziation!$F$2:$F$96,MATCH(1,(A2514=Assoziation!$A$2:$A$96) * (Species!B2514=Assoziation!$B$2:$B$96) * (Species!C2514=Assoziation!$C$2:$C$96) * (Species!D2514=Assoziation!$D$2:$D$96),0)),"")))</f>
        <v>Salicion cinereae</v>
      </c>
      <c r="G2514" t="str" cm="1">
        <f t="array" ref="G2514">IF(E2514=Options!$A$3,INDEX(Klasse!$D$2:$D$42,MATCH(1,(A2514=Klasse!$A$2:$A$42) * (Species!B2514=Klasse!$B$2:$B$42),0)),IF(E2514=Options!$A$4,INDEX(Verband!$F$2:$F$179,MATCH(1,(A2514=Verband!$A$2:$A$179) * (Species!B2514=Verband!$B$2:$B$179) * (Species!C2514=Verband!$C$2:$C$179),0)),IF(E2514=Options!$A$5,INDEX(Assoziation!$G$2:$G$96,MATCH(1,(A2514=Assoziation!$A$2:$A$96) * (Species!B2514=Assoziation!$B$2:$B$96) * (Species!C2514=Assoziation!$C$2:$C$96) * (Species!D2514=Assoziation!$D$2:$D$96),0)),"")))</f>
        <v>Moor-Weidengebüsch</v>
      </c>
      <c r="H2514" s="10" t="s">
        <v>2230</v>
      </c>
      <c r="I2514" s="10">
        <v>0</v>
      </c>
      <c r="J2514" s="10">
        <v>0</v>
      </c>
      <c r="K2514" s="10">
        <v>0</v>
      </c>
      <c r="L2514" t="str">
        <f t="shared" si="209"/>
        <v xml:space="preserve">Frangula </v>
      </c>
      <c r="M2514" t="str">
        <f t="shared" si="210"/>
        <v xml:space="preserve"> alnus</v>
      </c>
      <c r="N2514" t="str">
        <f t="shared" si="211"/>
        <v/>
      </c>
      <c r="O2514" t="str">
        <f t="shared" si="213"/>
        <v>Species</v>
      </c>
      <c r="P2514" t="str">
        <f t="shared" si="212"/>
        <v>Mill.</v>
      </c>
      <c r="Q2514" t="str">
        <f>LOOKUP(A2514,Formation!$A$2:$A$10,Formation!$B$2:$B$10)</f>
        <v>Krautsäume, Hochstaudenfluren und Gebüsche</v>
      </c>
      <c r="R2514" t="str" cm="1">
        <f t="array" ref="R2514">INDEX(Klasse!$D$2:$D$42,MATCH(1,(A2514=Klasse!$A$2:$A$42) * (Species!B2514=Klasse!$B$2:$B$42),0))</f>
        <v>Gebüsche</v>
      </c>
    </row>
    <row r="2515" spans="1:18" x14ac:dyDescent="0.3">
      <c r="A2515" s="10">
        <v>5</v>
      </c>
      <c r="B2515" s="10">
        <v>3</v>
      </c>
      <c r="C2515" s="10">
        <v>7</v>
      </c>
      <c r="E2515" t="str">
        <f>IF(C2515="",Options!$A$3,IF(D2515="",Options!$A$4,Options!$A$5))</f>
        <v>Verband</v>
      </c>
      <c r="F2515" t="str" cm="1">
        <f t="array" ref="F2515">IF(E2515=Options!$A$3,"",IF(E2515=Options!$A$4,INDEX(Verband!$E$2:$E$179,MATCH(1,(A2515=Verband!$A$2:$A$179) * (Species!B2515=Verband!$B$2:$B$179) * (Species!C2515=Verband!$C$2:$C$179),0)),IF(E2515=Options!$A$5,INDEX(Assoziation!$F$2:$F$96,MATCH(1,(A2515=Assoziation!$A$2:$A$96) * (Species!B2515=Assoziation!$B$2:$B$96) * (Species!C2515=Assoziation!$C$2:$C$96) * (Species!D2515=Assoziation!$D$2:$D$96),0)),"")))</f>
        <v>Salicion cinereae</v>
      </c>
      <c r="G2515" t="str" cm="1">
        <f t="array" ref="G2515">IF(E2515=Options!$A$3,INDEX(Klasse!$D$2:$D$42,MATCH(1,(A2515=Klasse!$A$2:$A$42) * (Species!B2515=Klasse!$B$2:$B$42),0)),IF(E2515=Options!$A$4,INDEX(Verband!$F$2:$F$179,MATCH(1,(A2515=Verband!$A$2:$A$179) * (Species!B2515=Verband!$B$2:$B$179) * (Species!C2515=Verband!$C$2:$C$179),0)),IF(E2515=Options!$A$5,INDEX(Assoziation!$G$2:$G$96,MATCH(1,(A2515=Assoziation!$A$2:$A$96) * (Species!B2515=Assoziation!$B$2:$B$96) * (Species!C2515=Assoziation!$C$2:$C$96) * (Species!D2515=Assoziation!$D$2:$D$96),0)),"")))</f>
        <v>Moor-Weidengebüsch</v>
      </c>
      <c r="H2515" s="10" t="s">
        <v>231</v>
      </c>
      <c r="I2515" s="10">
        <v>0</v>
      </c>
      <c r="J2515" s="10">
        <v>0</v>
      </c>
      <c r="K2515" s="10">
        <v>0</v>
      </c>
      <c r="L2515" t="str">
        <f t="shared" si="209"/>
        <v xml:space="preserve">Phalaris </v>
      </c>
      <c r="M2515" t="str">
        <f t="shared" si="210"/>
        <v xml:space="preserve"> arundinacea</v>
      </c>
      <c r="N2515" t="str">
        <f t="shared" si="211"/>
        <v/>
      </c>
      <c r="O2515" t="str">
        <f t="shared" si="213"/>
        <v>Species</v>
      </c>
      <c r="P2515" t="str">
        <f t="shared" si="212"/>
        <v>L.</v>
      </c>
      <c r="Q2515" t="str">
        <f>LOOKUP(A2515,Formation!$A$2:$A$10,Formation!$B$2:$B$10)</f>
        <v>Krautsäume, Hochstaudenfluren und Gebüsche</v>
      </c>
      <c r="R2515" t="str" cm="1">
        <f t="array" ref="R2515">INDEX(Klasse!$D$2:$D$42,MATCH(1,(A2515=Klasse!$A$2:$A$42) * (Species!B2515=Klasse!$B$2:$B$42),0))</f>
        <v>Gebüsche</v>
      </c>
    </row>
    <row r="2516" spans="1:18" x14ac:dyDescent="0.3">
      <c r="A2516" s="10">
        <v>5</v>
      </c>
      <c r="B2516" s="10">
        <v>3</v>
      </c>
      <c r="C2516" s="10">
        <v>7</v>
      </c>
      <c r="E2516" t="str">
        <f>IF(C2516="",Options!$A$3,IF(D2516="",Options!$A$4,Options!$A$5))</f>
        <v>Verband</v>
      </c>
      <c r="F2516" t="str" cm="1">
        <f t="array" ref="F2516">IF(E2516=Options!$A$3,"",IF(E2516=Options!$A$4,INDEX(Verband!$E$2:$E$179,MATCH(1,(A2516=Verband!$A$2:$A$179) * (Species!B2516=Verband!$B$2:$B$179) * (Species!C2516=Verband!$C$2:$C$179),0)),IF(E2516=Options!$A$5,INDEX(Assoziation!$F$2:$F$96,MATCH(1,(A2516=Assoziation!$A$2:$A$96) * (Species!B2516=Assoziation!$B$2:$B$96) * (Species!C2516=Assoziation!$C$2:$C$96) * (Species!D2516=Assoziation!$D$2:$D$96),0)),"")))</f>
        <v>Salicion cinereae</v>
      </c>
      <c r="G2516" t="str" cm="1">
        <f t="array" ref="G2516">IF(E2516=Options!$A$3,INDEX(Klasse!$D$2:$D$42,MATCH(1,(A2516=Klasse!$A$2:$A$42) * (Species!B2516=Klasse!$B$2:$B$42),0)),IF(E2516=Options!$A$4,INDEX(Verband!$F$2:$F$179,MATCH(1,(A2516=Verband!$A$2:$A$179) * (Species!B2516=Verband!$B$2:$B$179) * (Species!C2516=Verband!$C$2:$C$179),0)),IF(E2516=Options!$A$5,INDEX(Assoziation!$G$2:$G$96,MATCH(1,(A2516=Assoziation!$A$2:$A$96) * (Species!B2516=Assoziation!$B$2:$B$96) * (Species!C2516=Assoziation!$C$2:$C$96) * (Species!D2516=Assoziation!$D$2:$D$96),0)),"")))</f>
        <v>Moor-Weidengebüsch</v>
      </c>
      <c r="H2516" s="10" t="s">
        <v>232</v>
      </c>
      <c r="I2516" s="10">
        <v>0</v>
      </c>
      <c r="J2516" s="10">
        <v>0</v>
      </c>
      <c r="K2516" s="10">
        <v>0</v>
      </c>
      <c r="L2516" t="str">
        <f t="shared" si="209"/>
        <v xml:space="preserve">Phragmites </v>
      </c>
      <c r="M2516" t="str">
        <f t="shared" si="210"/>
        <v xml:space="preserve"> australis</v>
      </c>
      <c r="N2516" t="str">
        <f t="shared" si="211"/>
        <v/>
      </c>
      <c r="O2516" t="str">
        <f t="shared" si="213"/>
        <v>Species</v>
      </c>
      <c r="P2516" t="str">
        <f t="shared" si="212"/>
        <v>(Cav.) Steud.</v>
      </c>
      <c r="Q2516" t="str">
        <f>LOOKUP(A2516,Formation!$A$2:$A$10,Formation!$B$2:$B$10)</f>
        <v>Krautsäume, Hochstaudenfluren und Gebüsche</v>
      </c>
      <c r="R2516" t="str" cm="1">
        <f t="array" ref="R2516">INDEX(Klasse!$D$2:$D$42,MATCH(1,(A2516=Klasse!$A$2:$A$42) * (Species!B2516=Klasse!$B$2:$B$42),0))</f>
        <v>Gebüsche</v>
      </c>
    </row>
    <row r="2517" spans="1:18" x14ac:dyDescent="0.3">
      <c r="A2517" s="10">
        <v>5</v>
      </c>
      <c r="B2517" s="10">
        <v>3</v>
      </c>
      <c r="C2517" s="10">
        <v>7</v>
      </c>
      <c r="E2517" t="str">
        <f>IF(C2517="",Options!$A$3,IF(D2517="",Options!$A$4,Options!$A$5))</f>
        <v>Verband</v>
      </c>
      <c r="F2517" t="str" cm="1">
        <f t="array" ref="F2517">IF(E2517=Options!$A$3,"",IF(E2517=Options!$A$4,INDEX(Verband!$E$2:$E$179,MATCH(1,(A2517=Verband!$A$2:$A$179) * (Species!B2517=Verband!$B$2:$B$179) * (Species!C2517=Verband!$C$2:$C$179),0)),IF(E2517=Options!$A$5,INDEX(Assoziation!$F$2:$F$96,MATCH(1,(A2517=Assoziation!$A$2:$A$96) * (Species!B2517=Assoziation!$B$2:$B$96) * (Species!C2517=Assoziation!$C$2:$C$96) * (Species!D2517=Assoziation!$D$2:$D$96),0)),"")))</f>
        <v>Salicion cinereae</v>
      </c>
      <c r="G2517" t="str" cm="1">
        <f t="array" ref="G2517">IF(E2517=Options!$A$3,INDEX(Klasse!$D$2:$D$42,MATCH(1,(A2517=Klasse!$A$2:$A$42) * (Species!B2517=Klasse!$B$2:$B$42),0)),IF(E2517=Options!$A$4,INDEX(Verband!$F$2:$F$179,MATCH(1,(A2517=Verband!$A$2:$A$179) * (Species!B2517=Verband!$B$2:$B$179) * (Species!C2517=Verband!$C$2:$C$179),0)),IF(E2517=Options!$A$5,INDEX(Assoziation!$G$2:$G$96,MATCH(1,(A2517=Assoziation!$A$2:$A$96) * (Species!B2517=Assoziation!$B$2:$B$96) * (Species!C2517=Assoziation!$C$2:$C$96) * (Species!D2517=Assoziation!$D$2:$D$96),0)),"")))</f>
        <v>Moor-Weidengebüsch</v>
      </c>
      <c r="H2517" s="10" t="s">
        <v>2263</v>
      </c>
      <c r="I2517" s="10">
        <v>0</v>
      </c>
      <c r="J2517" s="10">
        <v>0</v>
      </c>
      <c r="K2517" s="10">
        <v>0</v>
      </c>
      <c r="L2517" t="str">
        <f t="shared" si="209"/>
        <v xml:space="preserve">Salix </v>
      </c>
      <c r="M2517" t="str">
        <f t="shared" si="210"/>
        <v xml:space="preserve"> pentandra</v>
      </c>
      <c r="N2517" t="str">
        <f t="shared" si="211"/>
        <v/>
      </c>
      <c r="O2517" t="str">
        <f t="shared" si="213"/>
        <v>Species</v>
      </c>
      <c r="P2517" t="str">
        <f t="shared" si="212"/>
        <v>L.</v>
      </c>
      <c r="Q2517" t="str">
        <f>LOOKUP(A2517,Formation!$A$2:$A$10,Formation!$B$2:$B$10)</f>
        <v>Krautsäume, Hochstaudenfluren und Gebüsche</v>
      </c>
      <c r="R2517" t="str" cm="1">
        <f t="array" ref="R2517">INDEX(Klasse!$D$2:$D$42,MATCH(1,(A2517=Klasse!$A$2:$A$42) * (Species!B2517=Klasse!$B$2:$B$42),0))</f>
        <v>Gebüsche</v>
      </c>
    </row>
    <row r="2518" spans="1:18" x14ac:dyDescent="0.3">
      <c r="A2518" s="10">
        <v>5</v>
      </c>
      <c r="B2518" s="10">
        <v>3</v>
      </c>
      <c r="C2518" s="10">
        <v>7</v>
      </c>
      <c r="E2518" t="str">
        <f>IF(C2518="",Options!$A$3,IF(D2518="",Options!$A$4,Options!$A$5))</f>
        <v>Verband</v>
      </c>
      <c r="F2518" t="str" cm="1">
        <f t="array" ref="F2518">IF(E2518=Options!$A$3,"",IF(E2518=Options!$A$4,INDEX(Verband!$E$2:$E$179,MATCH(1,(A2518=Verband!$A$2:$A$179) * (Species!B2518=Verband!$B$2:$B$179) * (Species!C2518=Verband!$C$2:$C$179),0)),IF(E2518=Options!$A$5,INDEX(Assoziation!$F$2:$F$96,MATCH(1,(A2518=Assoziation!$A$2:$A$96) * (Species!B2518=Assoziation!$B$2:$B$96) * (Species!C2518=Assoziation!$C$2:$C$96) * (Species!D2518=Assoziation!$D$2:$D$96),0)),"")))</f>
        <v>Salicion cinereae</v>
      </c>
      <c r="G2518" t="str" cm="1">
        <f t="array" ref="G2518">IF(E2518=Options!$A$3,INDEX(Klasse!$D$2:$D$42,MATCH(1,(A2518=Klasse!$A$2:$A$42) * (Species!B2518=Klasse!$B$2:$B$42),0)),IF(E2518=Options!$A$4,INDEX(Verband!$F$2:$F$179,MATCH(1,(A2518=Verband!$A$2:$A$179) * (Species!B2518=Verband!$B$2:$B$179) * (Species!C2518=Verband!$C$2:$C$179),0)),IF(E2518=Options!$A$5,INDEX(Assoziation!$G$2:$G$96,MATCH(1,(A2518=Assoziation!$A$2:$A$96) * (Species!B2518=Assoziation!$B$2:$B$96) * (Species!C2518=Assoziation!$C$2:$C$96) * (Species!D2518=Assoziation!$D$2:$D$96),0)),"")))</f>
        <v>Moor-Weidengebüsch</v>
      </c>
      <c r="H2518" s="10" t="s">
        <v>418</v>
      </c>
      <c r="I2518" s="10">
        <v>0</v>
      </c>
      <c r="J2518" s="10">
        <v>0</v>
      </c>
      <c r="K2518" s="10">
        <v>0</v>
      </c>
      <c r="L2518" t="str">
        <f t="shared" si="209"/>
        <v xml:space="preserve">Salix </v>
      </c>
      <c r="M2518" t="str">
        <f t="shared" si="210"/>
        <v xml:space="preserve"> repens</v>
      </c>
      <c r="N2518" t="str">
        <f t="shared" si="211"/>
        <v/>
      </c>
      <c r="O2518" t="str">
        <f t="shared" si="213"/>
        <v>Species</v>
      </c>
      <c r="P2518" t="str">
        <f t="shared" si="212"/>
        <v>L.</v>
      </c>
      <c r="Q2518" t="str">
        <f>LOOKUP(A2518,Formation!$A$2:$A$10,Formation!$B$2:$B$10)</f>
        <v>Krautsäume, Hochstaudenfluren und Gebüsche</v>
      </c>
      <c r="R2518" t="str" cm="1">
        <f t="array" ref="R2518">INDEX(Klasse!$D$2:$D$42,MATCH(1,(A2518=Klasse!$A$2:$A$42) * (Species!B2518=Klasse!$B$2:$B$42),0))</f>
        <v>Gebüsche</v>
      </c>
    </row>
    <row r="2519" spans="1:18" x14ac:dyDescent="0.3">
      <c r="A2519" s="10">
        <v>5</v>
      </c>
      <c r="B2519" s="10">
        <v>3</v>
      </c>
      <c r="C2519" s="10">
        <v>7</v>
      </c>
      <c r="E2519" t="str">
        <f>IF(C2519="",Options!$A$3,IF(D2519="",Options!$A$4,Options!$A$5))</f>
        <v>Verband</v>
      </c>
      <c r="F2519" t="str" cm="1">
        <f t="array" ref="F2519">IF(E2519=Options!$A$3,"",IF(E2519=Options!$A$4,INDEX(Verband!$E$2:$E$179,MATCH(1,(A2519=Verband!$A$2:$A$179) * (Species!B2519=Verband!$B$2:$B$179) * (Species!C2519=Verband!$C$2:$C$179),0)),IF(E2519=Options!$A$5,INDEX(Assoziation!$F$2:$F$96,MATCH(1,(A2519=Assoziation!$A$2:$A$96) * (Species!B2519=Assoziation!$B$2:$B$96) * (Species!C2519=Assoziation!$C$2:$C$96) * (Species!D2519=Assoziation!$D$2:$D$96),0)),"")))</f>
        <v>Salicion cinereae</v>
      </c>
      <c r="G2519" t="str" cm="1">
        <f t="array" ref="G2519">IF(E2519=Options!$A$3,INDEX(Klasse!$D$2:$D$42,MATCH(1,(A2519=Klasse!$A$2:$A$42) * (Species!B2519=Klasse!$B$2:$B$42),0)),IF(E2519=Options!$A$4,INDEX(Verband!$F$2:$F$179,MATCH(1,(A2519=Verband!$A$2:$A$179) * (Species!B2519=Verband!$B$2:$B$179) * (Species!C2519=Verband!$C$2:$C$179),0)),IF(E2519=Options!$A$5,INDEX(Assoziation!$G$2:$G$96,MATCH(1,(A2519=Assoziation!$A$2:$A$96) * (Species!B2519=Assoziation!$B$2:$B$96) * (Species!C2519=Assoziation!$C$2:$C$96) * (Species!D2519=Assoziation!$D$2:$D$96),0)),"")))</f>
        <v>Moor-Weidengebüsch</v>
      </c>
      <c r="H2519" s="10" t="s">
        <v>2264</v>
      </c>
      <c r="I2519" s="10">
        <v>0</v>
      </c>
      <c r="J2519" s="10">
        <v>0</v>
      </c>
      <c r="K2519" s="10">
        <v>0</v>
      </c>
      <c r="L2519" t="str">
        <f t="shared" si="209"/>
        <v xml:space="preserve">Thelypteris </v>
      </c>
      <c r="M2519" t="str">
        <f t="shared" si="210"/>
        <v xml:space="preserve"> palustris</v>
      </c>
      <c r="N2519" t="str">
        <f t="shared" si="211"/>
        <v/>
      </c>
      <c r="O2519" t="str">
        <f t="shared" si="213"/>
        <v>Species</v>
      </c>
      <c r="P2519" t="str">
        <f t="shared" si="212"/>
        <v>Schott</v>
      </c>
      <c r="Q2519" t="str">
        <f>LOOKUP(A2519,Formation!$A$2:$A$10,Formation!$B$2:$B$10)</f>
        <v>Krautsäume, Hochstaudenfluren und Gebüsche</v>
      </c>
      <c r="R2519" t="str" cm="1">
        <f t="array" ref="R2519">INDEX(Klasse!$D$2:$D$42,MATCH(1,(A2519=Klasse!$A$2:$A$42) * (Species!B2519=Klasse!$B$2:$B$42),0))</f>
        <v>Gebüsche</v>
      </c>
    </row>
    <row r="2520" spans="1:18" x14ac:dyDescent="0.3">
      <c r="A2520" s="10">
        <v>5</v>
      </c>
      <c r="B2520" s="10">
        <v>3</v>
      </c>
      <c r="C2520" s="10">
        <v>8</v>
      </c>
      <c r="E2520" t="str">
        <f>IF(C2520="",Options!$A$3,IF(D2520="",Options!$A$4,Options!$A$5))</f>
        <v>Verband</v>
      </c>
      <c r="F2520" t="str" cm="1">
        <f t="array" ref="F2520">IF(E2520=Options!$A$3,"",IF(E2520=Options!$A$4,INDEX(Verband!$E$2:$E$179,MATCH(1,(A2520=Verband!$A$2:$A$179) * (Species!B2520=Verband!$B$2:$B$179) * (Species!C2520=Verband!$C$2:$C$179),0)),IF(E2520=Options!$A$5,INDEX(Assoziation!$F$2:$F$96,MATCH(1,(A2520=Assoziation!$A$2:$A$96) * (Species!B2520=Assoziation!$B$2:$B$96) * (Species!C2520=Assoziation!$C$2:$C$96) * (Species!D2520=Assoziation!$D$2:$D$96),0)),"")))</f>
        <v>Salicenion waldsteinianae</v>
      </c>
      <c r="G2520" t="str" cm="1">
        <f t="array" ref="G2520">IF(E2520=Options!$A$3,INDEX(Klasse!$D$2:$D$42,MATCH(1,(A2520=Klasse!$A$2:$A$42) * (Species!B2520=Klasse!$B$2:$B$42),0)),IF(E2520=Options!$A$4,INDEX(Verband!$F$2:$F$179,MATCH(1,(A2520=Verband!$A$2:$A$179) * (Species!B2520=Verband!$B$2:$B$179) * (Species!C2520=Verband!$C$2:$C$179),0)),IF(E2520=Options!$A$5,INDEX(Assoziation!$G$2:$G$96,MATCH(1,(A2520=Assoziation!$A$2:$A$96) * (Species!B2520=Assoziation!$B$2:$B$96) * (Species!C2520=Assoziation!$C$2:$C$96) * (Species!D2520=Assoziation!$D$2:$D$96),0)),"")))</f>
        <v>Gebirgs-Weidengebüsch</v>
      </c>
      <c r="H2520" s="10" t="s">
        <v>2267</v>
      </c>
      <c r="I2520" s="10">
        <v>1</v>
      </c>
      <c r="J2520" s="10">
        <v>0</v>
      </c>
      <c r="K2520" s="10">
        <v>0</v>
      </c>
      <c r="L2520" t="str">
        <f t="shared" si="209"/>
        <v xml:space="preserve">Salix </v>
      </c>
      <c r="M2520" t="str">
        <f t="shared" si="210"/>
        <v xml:space="preserve"> alpina</v>
      </c>
      <c r="N2520" t="str">
        <f t="shared" si="211"/>
        <v/>
      </c>
      <c r="O2520" t="str">
        <f t="shared" si="213"/>
        <v>Species</v>
      </c>
      <c r="P2520" t="str">
        <f t="shared" si="212"/>
        <v>Scop.</v>
      </c>
      <c r="Q2520" t="str">
        <f>LOOKUP(A2520,Formation!$A$2:$A$10,Formation!$B$2:$B$10)</f>
        <v>Krautsäume, Hochstaudenfluren und Gebüsche</v>
      </c>
      <c r="R2520" t="str" cm="1">
        <f t="array" ref="R2520">INDEX(Klasse!$D$2:$D$42,MATCH(1,(A2520=Klasse!$A$2:$A$42) * (Species!B2520=Klasse!$B$2:$B$42),0))</f>
        <v>Gebüsche</v>
      </c>
    </row>
    <row r="2521" spans="1:18" x14ac:dyDescent="0.3">
      <c r="A2521" s="10">
        <v>5</v>
      </c>
      <c r="B2521" s="10">
        <v>3</v>
      </c>
      <c r="C2521" s="10">
        <v>8</v>
      </c>
      <c r="E2521" t="str">
        <f>IF(C2521="",Options!$A$3,IF(D2521="",Options!$A$4,Options!$A$5))</f>
        <v>Verband</v>
      </c>
      <c r="F2521" t="str" cm="1">
        <f t="array" ref="F2521">IF(E2521=Options!$A$3,"",IF(E2521=Options!$A$4,INDEX(Verband!$E$2:$E$179,MATCH(1,(A2521=Verband!$A$2:$A$179) * (Species!B2521=Verband!$B$2:$B$179) * (Species!C2521=Verband!$C$2:$C$179),0)),IF(E2521=Options!$A$5,INDEX(Assoziation!$F$2:$F$96,MATCH(1,(A2521=Assoziation!$A$2:$A$96) * (Species!B2521=Assoziation!$B$2:$B$96) * (Species!C2521=Assoziation!$C$2:$C$96) * (Species!D2521=Assoziation!$D$2:$D$96),0)),"")))</f>
        <v>Salicenion waldsteinianae</v>
      </c>
      <c r="G2521" t="str" cm="1">
        <f t="array" ref="G2521">IF(E2521=Options!$A$3,INDEX(Klasse!$D$2:$D$42,MATCH(1,(A2521=Klasse!$A$2:$A$42) * (Species!B2521=Klasse!$B$2:$B$42),0)),IF(E2521=Options!$A$4,INDEX(Verband!$F$2:$F$179,MATCH(1,(A2521=Verband!$A$2:$A$179) * (Species!B2521=Verband!$B$2:$B$179) * (Species!C2521=Verband!$C$2:$C$179),0)),IF(E2521=Options!$A$5,INDEX(Assoziation!$G$2:$G$96,MATCH(1,(A2521=Assoziation!$A$2:$A$96) * (Species!B2521=Assoziation!$B$2:$B$96) * (Species!C2521=Assoziation!$C$2:$C$96) * (Species!D2521=Assoziation!$D$2:$D$96),0)),"")))</f>
        <v>Gebirgs-Weidengebüsch</v>
      </c>
      <c r="H2521" s="10" t="s">
        <v>2268</v>
      </c>
      <c r="I2521" s="10">
        <v>1</v>
      </c>
      <c r="J2521" s="10">
        <v>0</v>
      </c>
      <c r="K2521" s="10">
        <v>0</v>
      </c>
      <c r="L2521" t="str">
        <f t="shared" si="209"/>
        <v xml:space="preserve">Salix </v>
      </c>
      <c r="M2521" t="str">
        <f t="shared" si="210"/>
        <v xml:space="preserve"> caesia</v>
      </c>
      <c r="N2521" t="str">
        <f t="shared" si="211"/>
        <v/>
      </c>
      <c r="O2521" t="str">
        <f t="shared" si="213"/>
        <v>Species</v>
      </c>
      <c r="P2521" t="str">
        <f t="shared" si="212"/>
        <v>Vill.</v>
      </c>
      <c r="Q2521" t="str">
        <f>LOOKUP(A2521,Formation!$A$2:$A$10,Formation!$B$2:$B$10)</f>
        <v>Krautsäume, Hochstaudenfluren und Gebüsche</v>
      </c>
      <c r="R2521" t="str" cm="1">
        <f t="array" ref="R2521">INDEX(Klasse!$D$2:$D$42,MATCH(1,(A2521=Klasse!$A$2:$A$42) * (Species!B2521=Klasse!$B$2:$B$42),0))</f>
        <v>Gebüsche</v>
      </c>
    </row>
    <row r="2522" spans="1:18" x14ac:dyDescent="0.3">
      <c r="A2522" s="10">
        <v>5</v>
      </c>
      <c r="B2522" s="10">
        <v>3</v>
      </c>
      <c r="C2522" s="10">
        <v>8</v>
      </c>
      <c r="E2522" t="str">
        <f>IF(C2522="",Options!$A$3,IF(D2522="",Options!$A$4,Options!$A$5))</f>
        <v>Verband</v>
      </c>
      <c r="F2522" t="str" cm="1">
        <f t="array" ref="F2522">IF(E2522=Options!$A$3,"",IF(E2522=Options!$A$4,INDEX(Verband!$E$2:$E$179,MATCH(1,(A2522=Verband!$A$2:$A$179) * (Species!B2522=Verband!$B$2:$B$179) * (Species!C2522=Verband!$C$2:$C$179),0)),IF(E2522=Options!$A$5,INDEX(Assoziation!$F$2:$F$96,MATCH(1,(A2522=Assoziation!$A$2:$A$96) * (Species!B2522=Assoziation!$B$2:$B$96) * (Species!C2522=Assoziation!$C$2:$C$96) * (Species!D2522=Assoziation!$D$2:$D$96),0)),"")))</f>
        <v>Salicenion waldsteinianae</v>
      </c>
      <c r="G2522" t="str" cm="1">
        <f t="array" ref="G2522">IF(E2522=Options!$A$3,INDEX(Klasse!$D$2:$D$42,MATCH(1,(A2522=Klasse!$A$2:$A$42) * (Species!B2522=Klasse!$B$2:$B$42),0)),IF(E2522=Options!$A$4,INDEX(Verband!$F$2:$F$179,MATCH(1,(A2522=Verband!$A$2:$A$179) * (Species!B2522=Verband!$B$2:$B$179) * (Species!C2522=Verband!$C$2:$C$179),0)),IF(E2522=Options!$A$5,INDEX(Assoziation!$G$2:$G$96,MATCH(1,(A2522=Assoziation!$A$2:$A$96) * (Species!B2522=Assoziation!$B$2:$B$96) * (Species!C2522=Assoziation!$C$2:$C$96) * (Species!D2522=Assoziation!$D$2:$D$96),0)),"")))</f>
        <v>Gebirgs-Weidengebüsch</v>
      </c>
      <c r="H2522" s="10" t="s">
        <v>2269</v>
      </c>
      <c r="I2522" s="10">
        <v>1</v>
      </c>
      <c r="J2522" s="10">
        <v>0</v>
      </c>
      <c r="K2522" s="10">
        <v>0</v>
      </c>
      <c r="L2522" t="str">
        <f t="shared" si="209"/>
        <v xml:space="preserve">Salix </v>
      </c>
      <c r="M2522" t="str">
        <f t="shared" si="210"/>
        <v xml:space="preserve"> glabra</v>
      </c>
      <c r="N2522" t="str">
        <f t="shared" si="211"/>
        <v/>
      </c>
      <c r="O2522" t="str">
        <f t="shared" si="213"/>
        <v>Species</v>
      </c>
      <c r="P2522" t="str">
        <f t="shared" si="212"/>
        <v>Scop.</v>
      </c>
      <c r="Q2522" t="str">
        <f>LOOKUP(A2522,Formation!$A$2:$A$10,Formation!$B$2:$B$10)</f>
        <v>Krautsäume, Hochstaudenfluren und Gebüsche</v>
      </c>
      <c r="R2522" t="str" cm="1">
        <f t="array" ref="R2522">INDEX(Klasse!$D$2:$D$42,MATCH(1,(A2522=Klasse!$A$2:$A$42) * (Species!B2522=Klasse!$B$2:$B$42),0))</f>
        <v>Gebüsche</v>
      </c>
    </row>
    <row r="2523" spans="1:18" x14ac:dyDescent="0.3">
      <c r="A2523" s="10">
        <v>5</v>
      </c>
      <c r="B2523" s="10">
        <v>3</v>
      </c>
      <c r="C2523" s="10">
        <v>8</v>
      </c>
      <c r="E2523" t="str">
        <f>IF(C2523="",Options!$A$3,IF(D2523="",Options!$A$4,Options!$A$5))</f>
        <v>Verband</v>
      </c>
      <c r="F2523" t="str" cm="1">
        <f t="array" ref="F2523">IF(E2523=Options!$A$3,"",IF(E2523=Options!$A$4,INDEX(Verband!$E$2:$E$179,MATCH(1,(A2523=Verband!$A$2:$A$179) * (Species!B2523=Verband!$B$2:$B$179) * (Species!C2523=Verband!$C$2:$C$179),0)),IF(E2523=Options!$A$5,INDEX(Assoziation!$F$2:$F$96,MATCH(1,(A2523=Assoziation!$A$2:$A$96) * (Species!B2523=Assoziation!$B$2:$B$96) * (Species!C2523=Assoziation!$C$2:$C$96) * (Species!D2523=Assoziation!$D$2:$D$96),0)),"")))</f>
        <v>Salicenion waldsteinianae</v>
      </c>
      <c r="G2523" t="str" cm="1">
        <f t="array" ref="G2523">IF(E2523=Options!$A$3,INDEX(Klasse!$D$2:$D$42,MATCH(1,(A2523=Klasse!$A$2:$A$42) * (Species!B2523=Klasse!$B$2:$B$42),0)),IF(E2523=Options!$A$4,INDEX(Verband!$F$2:$F$179,MATCH(1,(A2523=Verband!$A$2:$A$179) * (Species!B2523=Verband!$B$2:$B$179) * (Species!C2523=Verband!$C$2:$C$179),0)),IF(E2523=Options!$A$5,INDEX(Assoziation!$G$2:$G$96,MATCH(1,(A2523=Assoziation!$A$2:$A$96) * (Species!B2523=Assoziation!$B$2:$B$96) * (Species!C2523=Assoziation!$C$2:$C$96) * (Species!D2523=Assoziation!$D$2:$D$96),0)),"")))</f>
        <v>Gebirgs-Weidengebüsch</v>
      </c>
      <c r="H2523" s="10" t="s">
        <v>2270</v>
      </c>
      <c r="I2523" s="10">
        <v>1</v>
      </c>
      <c r="J2523" s="10">
        <v>1</v>
      </c>
      <c r="K2523" s="10">
        <v>0</v>
      </c>
      <c r="L2523" t="str">
        <f t="shared" si="209"/>
        <v xml:space="preserve">Salix </v>
      </c>
      <c r="M2523" t="str">
        <f t="shared" si="210"/>
        <v xml:space="preserve"> glaucosericea</v>
      </c>
      <c r="N2523" t="str">
        <f t="shared" si="211"/>
        <v/>
      </c>
      <c r="O2523" t="str">
        <f t="shared" si="213"/>
        <v>Species</v>
      </c>
      <c r="P2523" t="str">
        <f t="shared" si="212"/>
        <v>Flod.</v>
      </c>
      <c r="Q2523" t="str">
        <f>LOOKUP(A2523,Formation!$A$2:$A$10,Formation!$B$2:$B$10)</f>
        <v>Krautsäume, Hochstaudenfluren und Gebüsche</v>
      </c>
      <c r="R2523" t="str" cm="1">
        <f t="array" ref="R2523">INDEX(Klasse!$D$2:$D$42,MATCH(1,(A2523=Klasse!$A$2:$A$42) * (Species!B2523=Klasse!$B$2:$B$42),0))</f>
        <v>Gebüsche</v>
      </c>
    </row>
    <row r="2524" spans="1:18" x14ac:dyDescent="0.3">
      <c r="A2524" s="10">
        <v>5</v>
      </c>
      <c r="B2524" s="10">
        <v>3</v>
      </c>
      <c r="C2524" s="10">
        <v>8</v>
      </c>
      <c r="E2524" t="str">
        <f>IF(C2524="",Options!$A$3,IF(D2524="",Options!$A$4,Options!$A$5))</f>
        <v>Verband</v>
      </c>
      <c r="F2524" t="str" cm="1">
        <f t="array" ref="F2524">IF(E2524=Options!$A$3,"",IF(E2524=Options!$A$4,INDEX(Verband!$E$2:$E$179,MATCH(1,(A2524=Verband!$A$2:$A$179) * (Species!B2524=Verband!$B$2:$B$179) * (Species!C2524=Verband!$C$2:$C$179),0)),IF(E2524=Options!$A$5,INDEX(Assoziation!$F$2:$F$96,MATCH(1,(A2524=Assoziation!$A$2:$A$96) * (Species!B2524=Assoziation!$B$2:$B$96) * (Species!C2524=Assoziation!$C$2:$C$96) * (Species!D2524=Assoziation!$D$2:$D$96),0)),"")))</f>
        <v>Salicenion waldsteinianae</v>
      </c>
      <c r="G2524" t="str" cm="1">
        <f t="array" ref="G2524">IF(E2524=Options!$A$3,INDEX(Klasse!$D$2:$D$42,MATCH(1,(A2524=Klasse!$A$2:$A$42) * (Species!B2524=Klasse!$B$2:$B$42),0)),IF(E2524=Options!$A$4,INDEX(Verband!$F$2:$F$179,MATCH(1,(A2524=Verband!$A$2:$A$179) * (Species!B2524=Verband!$B$2:$B$179) * (Species!C2524=Verband!$C$2:$C$179),0)),IF(E2524=Options!$A$5,INDEX(Assoziation!$G$2:$G$96,MATCH(1,(A2524=Assoziation!$A$2:$A$96) * (Species!B2524=Assoziation!$B$2:$B$96) * (Species!C2524=Assoziation!$C$2:$C$96) * (Species!D2524=Assoziation!$D$2:$D$96),0)),"")))</f>
        <v>Gebirgs-Weidengebüsch</v>
      </c>
      <c r="H2524" s="10" t="s">
        <v>2271</v>
      </c>
      <c r="I2524" s="10">
        <v>1</v>
      </c>
      <c r="J2524" s="10">
        <v>0</v>
      </c>
      <c r="K2524" s="10">
        <v>0</v>
      </c>
      <c r="L2524" t="str">
        <f t="shared" si="209"/>
        <v xml:space="preserve">Salix </v>
      </c>
      <c r="M2524" t="str">
        <f t="shared" si="210"/>
        <v xml:space="preserve"> laggeri</v>
      </c>
      <c r="N2524" t="str">
        <f t="shared" si="211"/>
        <v/>
      </c>
      <c r="O2524" t="str">
        <f t="shared" si="213"/>
        <v>Species</v>
      </c>
      <c r="P2524" t="str">
        <f t="shared" si="212"/>
        <v>Wimm.</v>
      </c>
      <c r="Q2524" t="str">
        <f>LOOKUP(A2524,Formation!$A$2:$A$10,Formation!$B$2:$B$10)</f>
        <v>Krautsäume, Hochstaudenfluren und Gebüsche</v>
      </c>
      <c r="R2524" t="str" cm="1">
        <f t="array" ref="R2524">INDEX(Klasse!$D$2:$D$42,MATCH(1,(A2524=Klasse!$A$2:$A$42) * (Species!B2524=Klasse!$B$2:$B$42),0))</f>
        <v>Gebüsche</v>
      </c>
    </row>
    <row r="2525" spans="1:18" x14ac:dyDescent="0.3">
      <c r="A2525" s="10">
        <v>5</v>
      </c>
      <c r="B2525" s="10">
        <v>3</v>
      </c>
      <c r="C2525" s="10">
        <v>8</v>
      </c>
      <c r="E2525" t="str">
        <f>IF(C2525="",Options!$A$3,IF(D2525="",Options!$A$4,Options!$A$5))</f>
        <v>Verband</v>
      </c>
      <c r="F2525" t="str" cm="1">
        <f t="array" ref="F2525">IF(E2525=Options!$A$3,"",IF(E2525=Options!$A$4,INDEX(Verband!$E$2:$E$179,MATCH(1,(A2525=Verband!$A$2:$A$179) * (Species!B2525=Verband!$B$2:$B$179) * (Species!C2525=Verband!$C$2:$C$179),0)),IF(E2525=Options!$A$5,INDEX(Assoziation!$F$2:$F$96,MATCH(1,(A2525=Assoziation!$A$2:$A$96) * (Species!B2525=Assoziation!$B$2:$B$96) * (Species!C2525=Assoziation!$C$2:$C$96) * (Species!D2525=Assoziation!$D$2:$D$96),0)),"")))</f>
        <v>Salicenion waldsteinianae</v>
      </c>
      <c r="G2525" t="str" cm="1">
        <f t="array" ref="G2525">IF(E2525=Options!$A$3,INDEX(Klasse!$D$2:$D$42,MATCH(1,(A2525=Klasse!$A$2:$A$42) * (Species!B2525=Klasse!$B$2:$B$42),0)),IF(E2525=Options!$A$4,INDEX(Verband!$F$2:$F$179,MATCH(1,(A2525=Verband!$A$2:$A$179) * (Species!B2525=Verband!$B$2:$B$179) * (Species!C2525=Verband!$C$2:$C$179),0)),IF(E2525=Options!$A$5,INDEX(Assoziation!$G$2:$G$96,MATCH(1,(A2525=Assoziation!$A$2:$A$96) * (Species!B2525=Assoziation!$B$2:$B$96) * (Species!C2525=Assoziation!$C$2:$C$96) * (Species!D2525=Assoziation!$D$2:$D$96),0)),"")))</f>
        <v>Gebirgs-Weidengebüsch</v>
      </c>
      <c r="H2525" s="10" t="s">
        <v>2168</v>
      </c>
      <c r="I2525" s="10">
        <v>1</v>
      </c>
      <c r="J2525" s="10">
        <v>0</v>
      </c>
      <c r="K2525" s="10">
        <v>0</v>
      </c>
      <c r="L2525" t="str">
        <f t="shared" ref="L2525:L2588" si="214">IF(O2525="Genus",H2525,LEFT(H2525,FIND(" ",H2525)))</f>
        <v>Salix</v>
      </c>
      <c r="M2525" t="str">
        <f t="shared" ref="M2525:M2588" si="215">IF(O2525="Genus","",MID(H2525,FIND(" ",H2525),FIND(" ",H2525,FIND(" ",H2525)+1)-FIND(" ",H2525)))</f>
        <v/>
      </c>
      <c r="N2525" t="str">
        <f t="shared" ref="N2525:N2588" si="216">IF(O2525="Subspecies",MID(H2525,FIND("subsp. ",H2525)+7,LEN(H2525)-FIND("subsp. ",H2525)+7),"")</f>
        <v/>
      </c>
      <c r="O2525" t="str">
        <f t="shared" si="213"/>
        <v>Genus</v>
      </c>
      <c r="P2525" t="str">
        <f t="shared" ref="P2525:P2588" si="217">IF(O2525="Species",RIGHT(H2525,LEN(H2525)-FIND(" ",H2525,FIND(" ",H2525)+1)),"")</f>
        <v/>
      </c>
      <c r="Q2525" t="str">
        <f>LOOKUP(A2525,Formation!$A$2:$A$10,Formation!$B$2:$B$10)</f>
        <v>Krautsäume, Hochstaudenfluren und Gebüsche</v>
      </c>
      <c r="R2525" t="str" cm="1">
        <f t="array" ref="R2525">INDEX(Klasse!$D$2:$D$42,MATCH(1,(A2525=Klasse!$A$2:$A$42) * (Species!B2525=Klasse!$B$2:$B$42),0))</f>
        <v>Gebüsche</v>
      </c>
    </row>
    <row r="2526" spans="1:18" x14ac:dyDescent="0.3">
      <c r="A2526" s="10">
        <v>5</v>
      </c>
      <c r="B2526" s="10">
        <v>3</v>
      </c>
      <c r="C2526" s="10">
        <v>8</v>
      </c>
      <c r="E2526" t="str">
        <f>IF(C2526="",Options!$A$3,IF(D2526="",Options!$A$4,Options!$A$5))</f>
        <v>Verband</v>
      </c>
      <c r="F2526" t="str" cm="1">
        <f t="array" ref="F2526">IF(E2526=Options!$A$3,"",IF(E2526=Options!$A$4,INDEX(Verband!$E$2:$E$179,MATCH(1,(A2526=Verband!$A$2:$A$179) * (Species!B2526=Verband!$B$2:$B$179) * (Species!C2526=Verband!$C$2:$C$179),0)),IF(E2526=Options!$A$5,INDEX(Assoziation!$F$2:$F$96,MATCH(1,(A2526=Assoziation!$A$2:$A$96) * (Species!B2526=Assoziation!$B$2:$B$96) * (Species!C2526=Assoziation!$C$2:$C$96) * (Species!D2526=Assoziation!$D$2:$D$96),0)),"")))</f>
        <v>Salicenion waldsteinianae</v>
      </c>
      <c r="G2526" t="str" cm="1">
        <f t="array" ref="G2526">IF(E2526=Options!$A$3,INDEX(Klasse!$D$2:$D$42,MATCH(1,(A2526=Klasse!$A$2:$A$42) * (Species!B2526=Klasse!$B$2:$B$42),0)),IF(E2526=Options!$A$4,INDEX(Verband!$F$2:$F$179,MATCH(1,(A2526=Verband!$A$2:$A$179) * (Species!B2526=Verband!$B$2:$B$179) * (Species!C2526=Verband!$C$2:$C$179),0)),IF(E2526=Options!$A$5,INDEX(Assoziation!$G$2:$G$96,MATCH(1,(A2526=Assoziation!$A$2:$A$96) * (Species!B2526=Assoziation!$B$2:$B$96) * (Species!C2526=Assoziation!$C$2:$C$96) * (Species!D2526=Assoziation!$D$2:$D$96),0)),"")))</f>
        <v>Gebirgs-Weidengebüsch</v>
      </c>
      <c r="H2526" s="10" t="s">
        <v>2272</v>
      </c>
      <c r="I2526" s="10">
        <v>1</v>
      </c>
      <c r="J2526" s="10">
        <v>1</v>
      </c>
      <c r="K2526" s="10">
        <v>0</v>
      </c>
      <c r="L2526" t="str">
        <f t="shared" si="214"/>
        <v xml:space="preserve">Salix </v>
      </c>
      <c r="M2526" t="str">
        <f t="shared" si="215"/>
        <v xml:space="preserve"> waldsteiniana</v>
      </c>
      <c r="N2526" t="str">
        <f t="shared" si="216"/>
        <v/>
      </c>
      <c r="O2526" t="str">
        <f t="shared" si="213"/>
        <v>Species</v>
      </c>
      <c r="P2526" t="str">
        <f t="shared" si="217"/>
        <v>Willd.</v>
      </c>
      <c r="Q2526" t="str">
        <f>LOOKUP(A2526,Formation!$A$2:$A$10,Formation!$B$2:$B$10)</f>
        <v>Krautsäume, Hochstaudenfluren und Gebüsche</v>
      </c>
      <c r="R2526" t="str" cm="1">
        <f t="array" ref="R2526">INDEX(Klasse!$D$2:$D$42,MATCH(1,(A2526=Klasse!$A$2:$A$42) * (Species!B2526=Klasse!$B$2:$B$42),0))</f>
        <v>Gebüsche</v>
      </c>
    </row>
    <row r="2527" spans="1:18" x14ac:dyDescent="0.3">
      <c r="A2527" s="10">
        <v>5</v>
      </c>
      <c r="B2527" s="10">
        <v>3</v>
      </c>
      <c r="C2527" s="10">
        <v>8</v>
      </c>
      <c r="E2527" t="str">
        <f>IF(C2527="",Options!$A$3,IF(D2527="",Options!$A$4,Options!$A$5))</f>
        <v>Verband</v>
      </c>
      <c r="F2527" t="str" cm="1">
        <f t="array" ref="F2527">IF(E2527=Options!$A$3,"",IF(E2527=Options!$A$4,INDEX(Verband!$E$2:$E$179,MATCH(1,(A2527=Verband!$A$2:$A$179) * (Species!B2527=Verband!$B$2:$B$179) * (Species!C2527=Verband!$C$2:$C$179),0)),IF(E2527=Options!$A$5,INDEX(Assoziation!$F$2:$F$96,MATCH(1,(A2527=Assoziation!$A$2:$A$96) * (Species!B2527=Assoziation!$B$2:$B$96) * (Species!C2527=Assoziation!$C$2:$C$96) * (Species!D2527=Assoziation!$D$2:$D$96),0)),"")))</f>
        <v>Salicenion waldsteinianae</v>
      </c>
      <c r="G2527" t="str" cm="1">
        <f t="array" ref="G2527">IF(E2527=Options!$A$3,INDEX(Klasse!$D$2:$D$42,MATCH(1,(A2527=Klasse!$A$2:$A$42) * (Species!B2527=Klasse!$B$2:$B$42),0)),IF(E2527=Options!$A$4,INDEX(Verband!$F$2:$F$179,MATCH(1,(A2527=Verband!$A$2:$A$179) * (Species!B2527=Verband!$B$2:$B$179) * (Species!C2527=Verband!$C$2:$C$179),0)),IF(E2527=Options!$A$5,INDEX(Assoziation!$G$2:$G$96,MATCH(1,(A2527=Assoziation!$A$2:$A$96) * (Species!B2527=Assoziation!$B$2:$B$96) * (Species!C2527=Assoziation!$C$2:$C$96) * (Species!D2527=Assoziation!$D$2:$D$96),0)),"")))</f>
        <v>Gebirgs-Weidengebüsch</v>
      </c>
      <c r="H2527" s="10" t="s">
        <v>2273</v>
      </c>
      <c r="I2527" s="10">
        <v>0</v>
      </c>
      <c r="J2527" s="10">
        <v>0</v>
      </c>
      <c r="K2527" s="10">
        <v>0</v>
      </c>
      <c r="L2527" t="str">
        <f t="shared" si="214"/>
        <v xml:space="preserve">Salix </v>
      </c>
      <c r="M2527" t="str">
        <f t="shared" si="215"/>
        <v xml:space="preserve"> bicolor</v>
      </c>
      <c r="N2527" t="str">
        <f t="shared" si="216"/>
        <v/>
      </c>
      <c r="O2527" t="str">
        <f t="shared" si="213"/>
        <v>Species</v>
      </c>
      <c r="P2527" t="str">
        <f t="shared" si="217"/>
        <v>Willd.</v>
      </c>
      <c r="Q2527" t="str">
        <f>LOOKUP(A2527,Formation!$A$2:$A$10,Formation!$B$2:$B$10)</f>
        <v>Krautsäume, Hochstaudenfluren und Gebüsche</v>
      </c>
      <c r="R2527" t="str" cm="1">
        <f t="array" ref="R2527">INDEX(Klasse!$D$2:$D$42,MATCH(1,(A2527=Klasse!$A$2:$A$42) * (Species!B2527=Klasse!$B$2:$B$42),0))</f>
        <v>Gebüsche</v>
      </c>
    </row>
    <row r="2528" spans="1:18" x14ac:dyDescent="0.3">
      <c r="A2528" s="10">
        <v>5</v>
      </c>
      <c r="B2528" s="10">
        <v>3</v>
      </c>
      <c r="C2528" s="10">
        <v>8</v>
      </c>
      <c r="E2528" t="str">
        <f>IF(C2528="",Options!$A$3,IF(D2528="",Options!$A$4,Options!$A$5))</f>
        <v>Verband</v>
      </c>
      <c r="F2528" t="str" cm="1">
        <f t="array" ref="F2528">IF(E2528=Options!$A$3,"",IF(E2528=Options!$A$4,INDEX(Verband!$E$2:$E$179,MATCH(1,(A2528=Verband!$A$2:$A$179) * (Species!B2528=Verband!$B$2:$B$179) * (Species!C2528=Verband!$C$2:$C$179),0)),IF(E2528=Options!$A$5,INDEX(Assoziation!$F$2:$F$96,MATCH(1,(A2528=Assoziation!$A$2:$A$96) * (Species!B2528=Assoziation!$B$2:$B$96) * (Species!C2528=Assoziation!$C$2:$C$96) * (Species!D2528=Assoziation!$D$2:$D$96),0)),"")))</f>
        <v>Salicenion waldsteinianae</v>
      </c>
      <c r="G2528" t="str" cm="1">
        <f t="array" ref="G2528">IF(E2528=Options!$A$3,INDEX(Klasse!$D$2:$D$42,MATCH(1,(A2528=Klasse!$A$2:$A$42) * (Species!B2528=Klasse!$B$2:$B$42),0)),IF(E2528=Options!$A$4,INDEX(Verband!$F$2:$F$179,MATCH(1,(A2528=Verband!$A$2:$A$179) * (Species!B2528=Verband!$B$2:$B$179) * (Species!C2528=Verband!$C$2:$C$179),0)),IF(E2528=Options!$A$5,INDEX(Assoziation!$G$2:$G$96,MATCH(1,(A2528=Assoziation!$A$2:$A$96) * (Species!B2528=Assoziation!$B$2:$B$96) * (Species!C2528=Assoziation!$C$2:$C$96) * (Species!D2528=Assoziation!$D$2:$D$96),0)),"")))</f>
        <v>Gebirgs-Weidengebüsch</v>
      </c>
      <c r="H2528" s="10" t="s">
        <v>2274</v>
      </c>
      <c r="I2528" s="10">
        <v>0</v>
      </c>
      <c r="J2528" s="10">
        <v>0</v>
      </c>
      <c r="K2528" s="10">
        <v>0</v>
      </c>
      <c r="L2528" t="str">
        <f t="shared" si="214"/>
        <v xml:space="preserve">Salix </v>
      </c>
      <c r="M2528" t="str">
        <f t="shared" si="215"/>
        <v xml:space="preserve"> breviserrata</v>
      </c>
      <c r="N2528" t="str">
        <f t="shared" si="216"/>
        <v/>
      </c>
      <c r="O2528" t="str">
        <f t="shared" si="213"/>
        <v>Species</v>
      </c>
      <c r="P2528" t="str">
        <f t="shared" si="217"/>
        <v>Flod.</v>
      </c>
      <c r="Q2528" t="str">
        <f>LOOKUP(A2528,Formation!$A$2:$A$10,Formation!$B$2:$B$10)</f>
        <v>Krautsäume, Hochstaudenfluren und Gebüsche</v>
      </c>
      <c r="R2528" t="str" cm="1">
        <f t="array" ref="R2528">INDEX(Klasse!$D$2:$D$42,MATCH(1,(A2528=Klasse!$A$2:$A$42) * (Species!B2528=Klasse!$B$2:$B$42),0))</f>
        <v>Gebüsche</v>
      </c>
    </row>
    <row r="2529" spans="1:18" x14ac:dyDescent="0.3">
      <c r="A2529" s="10">
        <v>5</v>
      </c>
      <c r="B2529" s="10">
        <v>3</v>
      </c>
      <c r="C2529" s="10">
        <v>8</v>
      </c>
      <c r="E2529" t="str">
        <f>IF(C2529="",Options!$A$3,IF(D2529="",Options!$A$4,Options!$A$5))</f>
        <v>Verband</v>
      </c>
      <c r="F2529" t="str" cm="1">
        <f t="array" ref="F2529">IF(E2529=Options!$A$3,"",IF(E2529=Options!$A$4,INDEX(Verband!$E$2:$E$179,MATCH(1,(A2529=Verband!$A$2:$A$179) * (Species!B2529=Verband!$B$2:$B$179) * (Species!C2529=Verband!$C$2:$C$179),0)),IF(E2529=Options!$A$5,INDEX(Assoziation!$F$2:$F$96,MATCH(1,(A2529=Assoziation!$A$2:$A$96) * (Species!B2529=Assoziation!$B$2:$B$96) * (Species!C2529=Assoziation!$C$2:$C$96) * (Species!D2529=Assoziation!$D$2:$D$96),0)),"")))</f>
        <v>Salicenion waldsteinianae</v>
      </c>
      <c r="G2529" t="str" cm="1">
        <f t="array" ref="G2529">IF(E2529=Options!$A$3,INDEX(Klasse!$D$2:$D$42,MATCH(1,(A2529=Klasse!$A$2:$A$42) * (Species!B2529=Klasse!$B$2:$B$42),0)),IF(E2529=Options!$A$4,INDEX(Verband!$F$2:$F$179,MATCH(1,(A2529=Verband!$A$2:$A$179) * (Species!B2529=Verband!$B$2:$B$179) * (Species!C2529=Verband!$C$2:$C$179),0)),IF(E2529=Options!$A$5,INDEX(Assoziation!$G$2:$G$96,MATCH(1,(A2529=Assoziation!$A$2:$A$96) * (Species!B2529=Assoziation!$B$2:$B$96) * (Species!C2529=Assoziation!$C$2:$C$96) * (Species!D2529=Assoziation!$D$2:$D$96),0)),"")))</f>
        <v>Gebirgs-Weidengebüsch</v>
      </c>
      <c r="H2529" s="10" t="s">
        <v>2275</v>
      </c>
      <c r="I2529" s="10">
        <v>0</v>
      </c>
      <c r="J2529" s="10">
        <v>1</v>
      </c>
      <c r="K2529" s="10">
        <v>0</v>
      </c>
      <c r="L2529" t="str">
        <f t="shared" si="214"/>
        <v xml:space="preserve">Salix </v>
      </c>
      <c r="M2529" t="str">
        <f t="shared" si="215"/>
        <v xml:space="preserve"> foetida</v>
      </c>
      <c r="N2529" t="str">
        <f t="shared" si="216"/>
        <v/>
      </c>
      <c r="O2529" t="str">
        <f t="shared" si="213"/>
        <v>Species</v>
      </c>
      <c r="P2529" t="str">
        <f t="shared" si="217"/>
        <v>DC.</v>
      </c>
      <c r="Q2529" t="str">
        <f>LOOKUP(A2529,Formation!$A$2:$A$10,Formation!$B$2:$B$10)</f>
        <v>Krautsäume, Hochstaudenfluren und Gebüsche</v>
      </c>
      <c r="R2529" t="str" cm="1">
        <f t="array" ref="R2529">INDEX(Klasse!$D$2:$D$42,MATCH(1,(A2529=Klasse!$A$2:$A$42) * (Species!B2529=Klasse!$B$2:$B$42),0))</f>
        <v>Gebüsche</v>
      </c>
    </row>
    <row r="2530" spans="1:18" x14ac:dyDescent="0.3">
      <c r="A2530" s="10">
        <v>5</v>
      </c>
      <c r="B2530" s="10">
        <v>3</v>
      </c>
      <c r="C2530" s="10">
        <v>8</v>
      </c>
      <c r="E2530" t="str">
        <f>IF(C2530="",Options!$A$3,IF(D2530="",Options!$A$4,Options!$A$5))</f>
        <v>Verband</v>
      </c>
      <c r="F2530" t="str" cm="1">
        <f t="array" ref="F2530">IF(E2530=Options!$A$3,"",IF(E2530=Options!$A$4,INDEX(Verband!$E$2:$E$179,MATCH(1,(A2530=Verband!$A$2:$A$179) * (Species!B2530=Verband!$B$2:$B$179) * (Species!C2530=Verband!$C$2:$C$179),0)),IF(E2530=Options!$A$5,INDEX(Assoziation!$F$2:$F$96,MATCH(1,(A2530=Assoziation!$A$2:$A$96) * (Species!B2530=Assoziation!$B$2:$B$96) * (Species!C2530=Assoziation!$C$2:$C$96) * (Species!D2530=Assoziation!$D$2:$D$96),0)),"")))</f>
        <v>Salicenion waldsteinianae</v>
      </c>
      <c r="G2530" t="str" cm="1">
        <f t="array" ref="G2530">IF(E2530=Options!$A$3,INDEX(Klasse!$D$2:$D$42,MATCH(1,(A2530=Klasse!$A$2:$A$42) * (Species!B2530=Klasse!$B$2:$B$42),0)),IF(E2530=Options!$A$4,INDEX(Verband!$F$2:$F$179,MATCH(1,(A2530=Verband!$A$2:$A$179) * (Species!B2530=Verband!$B$2:$B$179) * (Species!C2530=Verband!$C$2:$C$179),0)),IF(E2530=Options!$A$5,INDEX(Assoziation!$G$2:$G$96,MATCH(1,(A2530=Assoziation!$A$2:$A$96) * (Species!B2530=Assoziation!$B$2:$B$96) * (Species!C2530=Assoziation!$C$2:$C$96) * (Species!D2530=Assoziation!$D$2:$D$96),0)),"")))</f>
        <v>Gebirgs-Weidengebüsch</v>
      </c>
      <c r="H2530" s="10" t="s">
        <v>2276</v>
      </c>
      <c r="I2530" s="10">
        <v>0</v>
      </c>
      <c r="J2530" s="10">
        <v>1</v>
      </c>
      <c r="K2530" s="10">
        <v>0</v>
      </c>
      <c r="L2530" t="str">
        <f t="shared" si="214"/>
        <v xml:space="preserve">Salix </v>
      </c>
      <c r="M2530" t="str">
        <f t="shared" si="215"/>
        <v xml:space="preserve"> hastata</v>
      </c>
      <c r="N2530" t="str">
        <f t="shared" si="216"/>
        <v/>
      </c>
      <c r="O2530" t="str">
        <f t="shared" si="213"/>
        <v>Species</v>
      </c>
      <c r="P2530" t="str">
        <f t="shared" si="217"/>
        <v>L.</v>
      </c>
      <c r="Q2530" t="str">
        <f>LOOKUP(A2530,Formation!$A$2:$A$10,Formation!$B$2:$B$10)</f>
        <v>Krautsäume, Hochstaudenfluren und Gebüsche</v>
      </c>
      <c r="R2530" t="str" cm="1">
        <f t="array" ref="R2530">INDEX(Klasse!$D$2:$D$42,MATCH(1,(A2530=Klasse!$A$2:$A$42) * (Species!B2530=Klasse!$B$2:$B$42),0))</f>
        <v>Gebüsche</v>
      </c>
    </row>
    <row r="2531" spans="1:18" x14ac:dyDescent="0.3">
      <c r="A2531" s="10">
        <v>5</v>
      </c>
      <c r="B2531" s="10">
        <v>3</v>
      </c>
      <c r="C2531" s="10">
        <v>8</v>
      </c>
      <c r="E2531" t="str">
        <f>IF(C2531="",Options!$A$3,IF(D2531="",Options!$A$4,Options!$A$5))</f>
        <v>Verband</v>
      </c>
      <c r="F2531" t="str" cm="1">
        <f t="array" ref="F2531">IF(E2531=Options!$A$3,"",IF(E2531=Options!$A$4,INDEX(Verband!$E$2:$E$179,MATCH(1,(A2531=Verband!$A$2:$A$179) * (Species!B2531=Verband!$B$2:$B$179) * (Species!C2531=Verband!$C$2:$C$179),0)),IF(E2531=Options!$A$5,INDEX(Assoziation!$F$2:$F$96,MATCH(1,(A2531=Assoziation!$A$2:$A$96) * (Species!B2531=Assoziation!$B$2:$B$96) * (Species!C2531=Assoziation!$C$2:$C$96) * (Species!D2531=Assoziation!$D$2:$D$96),0)),"")))</f>
        <v>Salicenion waldsteinianae</v>
      </c>
      <c r="G2531" t="str" cm="1">
        <f t="array" ref="G2531">IF(E2531=Options!$A$3,INDEX(Klasse!$D$2:$D$42,MATCH(1,(A2531=Klasse!$A$2:$A$42) * (Species!B2531=Klasse!$B$2:$B$42),0)),IF(E2531=Options!$A$4,INDEX(Verband!$F$2:$F$179,MATCH(1,(A2531=Verband!$A$2:$A$179) * (Species!B2531=Verband!$B$2:$B$179) * (Species!C2531=Verband!$C$2:$C$179),0)),IF(E2531=Options!$A$5,INDEX(Assoziation!$G$2:$G$96,MATCH(1,(A2531=Assoziation!$A$2:$A$96) * (Species!B2531=Assoziation!$B$2:$B$96) * (Species!C2531=Assoziation!$C$2:$C$96) * (Species!D2531=Assoziation!$D$2:$D$96),0)),"")))</f>
        <v>Gebirgs-Weidengebüsch</v>
      </c>
      <c r="H2531" s="10" t="s">
        <v>2277</v>
      </c>
      <c r="I2531" s="10">
        <v>0</v>
      </c>
      <c r="J2531" s="10">
        <v>1</v>
      </c>
      <c r="K2531" s="10">
        <v>0</v>
      </c>
      <c r="L2531" t="str">
        <f t="shared" si="214"/>
        <v xml:space="preserve">Salix </v>
      </c>
      <c r="M2531" t="str">
        <f t="shared" si="215"/>
        <v xml:space="preserve"> helvetica</v>
      </c>
      <c r="N2531" t="str">
        <f t="shared" si="216"/>
        <v/>
      </c>
      <c r="O2531" t="str">
        <f t="shared" si="213"/>
        <v>Species</v>
      </c>
      <c r="P2531" t="str">
        <f t="shared" si="217"/>
        <v>Vill.</v>
      </c>
      <c r="Q2531" t="str">
        <f>LOOKUP(A2531,Formation!$A$2:$A$10,Formation!$B$2:$B$10)</f>
        <v>Krautsäume, Hochstaudenfluren und Gebüsche</v>
      </c>
      <c r="R2531" t="str" cm="1">
        <f t="array" ref="R2531">INDEX(Klasse!$D$2:$D$42,MATCH(1,(A2531=Klasse!$A$2:$A$42) * (Species!B2531=Klasse!$B$2:$B$42),0))</f>
        <v>Gebüsche</v>
      </c>
    </row>
    <row r="2532" spans="1:18" x14ac:dyDescent="0.3">
      <c r="A2532" s="10">
        <v>5</v>
      </c>
      <c r="B2532" s="10">
        <v>3</v>
      </c>
      <c r="C2532" s="10">
        <v>8</v>
      </c>
      <c r="E2532" t="str">
        <f>IF(C2532="",Options!$A$3,IF(D2532="",Options!$A$4,Options!$A$5))</f>
        <v>Verband</v>
      </c>
      <c r="F2532" t="str" cm="1">
        <f t="array" ref="F2532">IF(E2532=Options!$A$3,"",IF(E2532=Options!$A$4,INDEX(Verband!$E$2:$E$179,MATCH(1,(A2532=Verband!$A$2:$A$179) * (Species!B2532=Verband!$B$2:$B$179) * (Species!C2532=Verband!$C$2:$C$179),0)),IF(E2532=Options!$A$5,INDEX(Assoziation!$F$2:$F$96,MATCH(1,(A2532=Assoziation!$A$2:$A$96) * (Species!B2532=Assoziation!$B$2:$B$96) * (Species!C2532=Assoziation!$C$2:$C$96) * (Species!D2532=Assoziation!$D$2:$D$96),0)),"")))</f>
        <v>Salicenion waldsteinianae</v>
      </c>
      <c r="G2532" t="str" cm="1">
        <f t="array" ref="G2532">IF(E2532=Options!$A$3,INDEX(Klasse!$D$2:$D$42,MATCH(1,(A2532=Klasse!$A$2:$A$42) * (Species!B2532=Klasse!$B$2:$B$42),0)),IF(E2532=Options!$A$4,INDEX(Verband!$F$2:$F$179,MATCH(1,(A2532=Verband!$A$2:$A$179) * (Species!B2532=Verband!$B$2:$B$179) * (Species!C2532=Verband!$C$2:$C$179),0)),IF(E2532=Options!$A$5,INDEX(Assoziation!$G$2:$G$96,MATCH(1,(A2532=Assoziation!$A$2:$A$96) * (Species!B2532=Assoziation!$B$2:$B$96) * (Species!C2532=Assoziation!$C$2:$C$96) * (Species!D2532=Assoziation!$D$2:$D$96),0)),"")))</f>
        <v>Gebirgs-Weidengebüsch</v>
      </c>
      <c r="H2532" s="10" t="s">
        <v>2278</v>
      </c>
      <c r="I2532" s="10">
        <v>0</v>
      </c>
      <c r="J2532" s="10">
        <v>0</v>
      </c>
      <c r="K2532" s="10">
        <v>0</v>
      </c>
      <c r="L2532" t="str">
        <f t="shared" si="214"/>
        <v xml:space="preserve">Salix </v>
      </c>
      <c r="M2532" t="str">
        <f t="shared" si="215"/>
        <v xml:space="preserve"> ×hegetschweileri</v>
      </c>
      <c r="N2532" t="str">
        <f t="shared" si="216"/>
        <v/>
      </c>
      <c r="O2532" t="str">
        <f t="shared" si="213"/>
        <v>Species</v>
      </c>
      <c r="P2532" t="str">
        <f t="shared" si="217"/>
        <v>Heer</v>
      </c>
      <c r="Q2532" t="str">
        <f>LOOKUP(A2532,Formation!$A$2:$A$10,Formation!$B$2:$B$10)</f>
        <v>Krautsäume, Hochstaudenfluren und Gebüsche</v>
      </c>
      <c r="R2532" t="str" cm="1">
        <f t="array" ref="R2532">INDEX(Klasse!$D$2:$D$42,MATCH(1,(A2532=Klasse!$A$2:$A$42) * (Species!B2532=Klasse!$B$2:$B$42),0))</f>
        <v>Gebüsche</v>
      </c>
    </row>
    <row r="2533" spans="1:18" x14ac:dyDescent="0.3">
      <c r="A2533" s="10">
        <v>5</v>
      </c>
      <c r="B2533" s="10">
        <v>3</v>
      </c>
      <c r="C2533" s="10">
        <v>8</v>
      </c>
      <c r="E2533" t="str">
        <f>IF(C2533="",Options!$A$3,IF(D2533="",Options!$A$4,Options!$A$5))</f>
        <v>Verband</v>
      </c>
      <c r="F2533" t="str" cm="1">
        <f t="array" ref="F2533">IF(E2533=Options!$A$3,"",IF(E2533=Options!$A$4,INDEX(Verband!$E$2:$E$179,MATCH(1,(A2533=Verband!$A$2:$A$179) * (Species!B2533=Verband!$B$2:$B$179) * (Species!C2533=Verband!$C$2:$C$179),0)),IF(E2533=Options!$A$5,INDEX(Assoziation!$F$2:$F$96,MATCH(1,(A2533=Assoziation!$A$2:$A$96) * (Species!B2533=Assoziation!$B$2:$B$96) * (Species!C2533=Assoziation!$C$2:$C$96) * (Species!D2533=Assoziation!$D$2:$D$96),0)),"")))</f>
        <v>Salicenion waldsteinianae</v>
      </c>
      <c r="G2533" t="str" cm="1">
        <f t="array" ref="G2533">IF(E2533=Options!$A$3,INDEX(Klasse!$D$2:$D$42,MATCH(1,(A2533=Klasse!$A$2:$A$42) * (Species!B2533=Klasse!$B$2:$B$42),0)),IF(E2533=Options!$A$4,INDEX(Verband!$F$2:$F$179,MATCH(1,(A2533=Verband!$A$2:$A$179) * (Species!B2533=Verband!$B$2:$B$179) * (Species!C2533=Verband!$C$2:$C$179),0)),IF(E2533=Options!$A$5,INDEX(Assoziation!$G$2:$G$96,MATCH(1,(A2533=Assoziation!$A$2:$A$96) * (Species!B2533=Assoziation!$B$2:$B$96) * (Species!C2533=Assoziation!$C$2:$C$96) * (Species!D2533=Assoziation!$D$2:$D$96),0)),"")))</f>
        <v>Gebirgs-Weidengebüsch</v>
      </c>
      <c r="H2533" s="10" t="s">
        <v>2279</v>
      </c>
      <c r="I2533" s="10">
        <v>0</v>
      </c>
      <c r="J2533" s="10">
        <v>0</v>
      </c>
      <c r="K2533" s="10">
        <v>0</v>
      </c>
      <c r="L2533" t="str">
        <f t="shared" si="214"/>
        <v xml:space="preserve">Sorbus </v>
      </c>
      <c r="M2533" t="str">
        <f t="shared" si="215"/>
        <v xml:space="preserve"> chamaemespilus</v>
      </c>
      <c r="N2533" t="str">
        <f t="shared" si="216"/>
        <v/>
      </c>
      <c r="O2533" t="str">
        <f t="shared" si="213"/>
        <v>Species</v>
      </c>
      <c r="P2533" t="str">
        <f t="shared" si="217"/>
        <v>(L.) Crantz</v>
      </c>
      <c r="Q2533" t="str">
        <f>LOOKUP(A2533,Formation!$A$2:$A$10,Formation!$B$2:$B$10)</f>
        <v>Krautsäume, Hochstaudenfluren und Gebüsche</v>
      </c>
      <c r="R2533" t="str" cm="1">
        <f t="array" ref="R2533">INDEX(Klasse!$D$2:$D$42,MATCH(1,(A2533=Klasse!$A$2:$A$42) * (Species!B2533=Klasse!$B$2:$B$42),0))</f>
        <v>Gebüsche</v>
      </c>
    </row>
    <row r="2534" spans="1:18" x14ac:dyDescent="0.3">
      <c r="A2534" s="10">
        <v>5</v>
      </c>
      <c r="B2534" s="10">
        <v>3</v>
      </c>
      <c r="C2534" s="10">
        <v>9</v>
      </c>
      <c r="E2534" t="str">
        <f>IF(C2534="",Options!$A$3,IF(D2534="",Options!$A$4,Options!$A$5))</f>
        <v>Verband</v>
      </c>
      <c r="F2534" t="str" cm="1">
        <f t="array" ref="F2534">IF(E2534=Options!$A$3,"",IF(E2534=Options!$A$4,INDEX(Verband!$E$2:$E$179,MATCH(1,(A2534=Verband!$A$2:$A$179) * (Species!B2534=Verband!$B$2:$B$179) * (Species!C2534=Verband!$C$2:$C$179),0)),IF(E2534=Options!$A$5,INDEX(Assoziation!$F$2:$F$96,MATCH(1,(A2534=Assoziation!$A$2:$A$96) * (Species!B2534=Assoziation!$B$2:$B$96) * (Species!C2534=Assoziation!$C$2:$C$96) * (Species!D2534=Assoziation!$D$2:$D$96),0)),"")))</f>
        <v>Alnenion viridis</v>
      </c>
      <c r="G2534" t="str" cm="1">
        <f t="array" ref="G2534">IF(E2534=Options!$A$3,INDEX(Klasse!$D$2:$D$42,MATCH(1,(A2534=Klasse!$A$2:$A$42) * (Species!B2534=Klasse!$B$2:$B$42),0)),IF(E2534=Options!$A$4,INDEX(Verband!$F$2:$F$179,MATCH(1,(A2534=Verband!$A$2:$A$179) * (Species!B2534=Verband!$B$2:$B$179) * (Species!C2534=Verband!$C$2:$C$179),0)),IF(E2534=Options!$A$5,INDEX(Assoziation!$G$2:$G$96,MATCH(1,(A2534=Assoziation!$A$2:$A$96) * (Species!B2534=Assoziation!$B$2:$B$96) * (Species!C2534=Assoziation!$C$2:$C$96) * (Species!D2534=Assoziation!$D$2:$D$96),0)),"")))</f>
        <v>Grünerlengebüsche</v>
      </c>
      <c r="H2534" s="10" t="s">
        <v>2282</v>
      </c>
      <c r="I2534" s="10">
        <v>1</v>
      </c>
      <c r="J2534" s="10">
        <v>1</v>
      </c>
      <c r="K2534" s="10">
        <v>0</v>
      </c>
      <c r="L2534" t="str">
        <f t="shared" si="214"/>
        <v xml:space="preserve">Alnus </v>
      </c>
      <c r="M2534" t="str">
        <f t="shared" si="215"/>
        <v xml:space="preserve"> viridis</v>
      </c>
      <c r="N2534" t="str">
        <f t="shared" si="216"/>
        <v/>
      </c>
      <c r="O2534" t="str">
        <f t="shared" si="213"/>
        <v>Species</v>
      </c>
      <c r="P2534" t="str">
        <f t="shared" si="217"/>
        <v>(Chaix) DC.</v>
      </c>
      <c r="Q2534" t="str">
        <f>LOOKUP(A2534,Formation!$A$2:$A$10,Formation!$B$2:$B$10)</f>
        <v>Krautsäume, Hochstaudenfluren und Gebüsche</v>
      </c>
      <c r="R2534" t="str" cm="1">
        <f t="array" ref="R2534">INDEX(Klasse!$D$2:$D$42,MATCH(1,(A2534=Klasse!$A$2:$A$42) * (Species!B2534=Klasse!$B$2:$B$42),0))</f>
        <v>Gebüsche</v>
      </c>
    </row>
    <row r="2535" spans="1:18" x14ac:dyDescent="0.3">
      <c r="A2535" s="10">
        <v>5</v>
      </c>
      <c r="B2535" s="10">
        <v>3</v>
      </c>
      <c r="C2535" s="10">
        <v>9</v>
      </c>
      <c r="E2535" t="str">
        <f>IF(C2535="",Options!$A$3,IF(D2535="",Options!$A$4,Options!$A$5))</f>
        <v>Verband</v>
      </c>
      <c r="F2535" t="str" cm="1">
        <f t="array" ref="F2535">IF(E2535=Options!$A$3,"",IF(E2535=Options!$A$4,INDEX(Verband!$E$2:$E$179,MATCH(1,(A2535=Verband!$A$2:$A$179) * (Species!B2535=Verband!$B$2:$B$179) * (Species!C2535=Verband!$C$2:$C$179),0)),IF(E2535=Options!$A$5,INDEX(Assoziation!$F$2:$F$96,MATCH(1,(A2535=Assoziation!$A$2:$A$96) * (Species!B2535=Assoziation!$B$2:$B$96) * (Species!C2535=Assoziation!$C$2:$C$96) * (Species!D2535=Assoziation!$D$2:$D$96),0)),"")))</f>
        <v>Alnenion viridis</v>
      </c>
      <c r="G2535" t="str" cm="1">
        <f t="array" ref="G2535">IF(E2535=Options!$A$3,INDEX(Klasse!$D$2:$D$42,MATCH(1,(A2535=Klasse!$A$2:$A$42) * (Species!B2535=Klasse!$B$2:$B$42),0)),IF(E2535=Options!$A$4,INDEX(Verband!$F$2:$F$179,MATCH(1,(A2535=Verband!$A$2:$A$179) * (Species!B2535=Verband!$B$2:$B$179) * (Species!C2535=Verband!$C$2:$C$179),0)),IF(E2535=Options!$A$5,INDEX(Assoziation!$G$2:$G$96,MATCH(1,(A2535=Assoziation!$A$2:$A$96) * (Species!B2535=Assoziation!$B$2:$B$96) * (Species!C2535=Assoziation!$C$2:$C$96) * (Species!D2535=Assoziation!$D$2:$D$96),0)),"")))</f>
        <v>Grünerlengebüsche</v>
      </c>
      <c r="H2535" s="10" t="s">
        <v>2283</v>
      </c>
      <c r="I2535" s="10">
        <v>1</v>
      </c>
      <c r="J2535" s="10">
        <v>0</v>
      </c>
      <c r="K2535" s="10">
        <v>0</v>
      </c>
      <c r="L2535" t="str">
        <f t="shared" si="214"/>
        <v xml:space="preserve">Poa </v>
      </c>
      <c r="M2535" t="str">
        <f t="shared" si="215"/>
        <v xml:space="preserve"> hybrida</v>
      </c>
      <c r="N2535" t="str">
        <f t="shared" si="216"/>
        <v/>
      </c>
      <c r="O2535" t="str">
        <f t="shared" si="213"/>
        <v>Species</v>
      </c>
      <c r="P2535" t="str">
        <f t="shared" si="217"/>
        <v>Gaudin</v>
      </c>
      <c r="Q2535" t="str">
        <f>LOOKUP(A2535,Formation!$A$2:$A$10,Formation!$B$2:$B$10)</f>
        <v>Krautsäume, Hochstaudenfluren und Gebüsche</v>
      </c>
      <c r="R2535" t="str" cm="1">
        <f t="array" ref="R2535">INDEX(Klasse!$D$2:$D$42,MATCH(1,(A2535=Klasse!$A$2:$A$42) * (Species!B2535=Klasse!$B$2:$B$42),0))</f>
        <v>Gebüsche</v>
      </c>
    </row>
    <row r="2536" spans="1:18" x14ac:dyDescent="0.3">
      <c r="A2536" s="10">
        <v>5</v>
      </c>
      <c r="B2536" s="10">
        <v>3</v>
      </c>
      <c r="C2536" s="10">
        <v>9</v>
      </c>
      <c r="E2536" t="str">
        <f>IF(C2536="",Options!$A$3,IF(D2536="",Options!$A$4,Options!$A$5))</f>
        <v>Verband</v>
      </c>
      <c r="F2536" t="str" cm="1">
        <f t="array" ref="F2536">IF(E2536=Options!$A$3,"",IF(E2536=Options!$A$4,INDEX(Verband!$E$2:$E$179,MATCH(1,(A2536=Verband!$A$2:$A$179) * (Species!B2536=Verband!$B$2:$B$179) * (Species!C2536=Verband!$C$2:$C$179),0)),IF(E2536=Options!$A$5,INDEX(Assoziation!$F$2:$F$96,MATCH(1,(A2536=Assoziation!$A$2:$A$96) * (Species!B2536=Assoziation!$B$2:$B$96) * (Species!C2536=Assoziation!$C$2:$C$96) * (Species!D2536=Assoziation!$D$2:$D$96),0)),"")))</f>
        <v>Alnenion viridis</v>
      </c>
      <c r="G2536" t="str" cm="1">
        <f t="array" ref="G2536">IF(E2536=Options!$A$3,INDEX(Klasse!$D$2:$D$42,MATCH(1,(A2536=Klasse!$A$2:$A$42) * (Species!B2536=Klasse!$B$2:$B$42),0)),IF(E2536=Options!$A$4,INDEX(Verband!$F$2:$F$179,MATCH(1,(A2536=Verband!$A$2:$A$179) * (Species!B2536=Verband!$B$2:$B$179) * (Species!C2536=Verband!$C$2:$C$179),0)),IF(E2536=Options!$A$5,INDEX(Assoziation!$G$2:$G$96,MATCH(1,(A2536=Assoziation!$A$2:$A$96) * (Species!B2536=Assoziation!$B$2:$B$96) * (Species!C2536=Assoziation!$C$2:$C$96) * (Species!D2536=Assoziation!$D$2:$D$96),0)),"")))</f>
        <v>Grünerlengebüsche</v>
      </c>
      <c r="H2536" s="10" t="s">
        <v>2138</v>
      </c>
      <c r="I2536" s="10">
        <v>0</v>
      </c>
      <c r="J2536" s="10">
        <v>0</v>
      </c>
      <c r="K2536" s="10">
        <v>0</v>
      </c>
      <c r="L2536" t="str">
        <f t="shared" si="214"/>
        <v xml:space="preserve">Achillea </v>
      </c>
      <c r="M2536" t="str">
        <f t="shared" si="215"/>
        <v xml:space="preserve"> macrophylla</v>
      </c>
      <c r="N2536" t="str">
        <f t="shared" si="216"/>
        <v/>
      </c>
      <c r="O2536" t="str">
        <f t="shared" si="213"/>
        <v>Species</v>
      </c>
      <c r="P2536" t="str">
        <f t="shared" si="217"/>
        <v>L.</v>
      </c>
      <c r="Q2536" t="str">
        <f>LOOKUP(A2536,Formation!$A$2:$A$10,Formation!$B$2:$B$10)</f>
        <v>Krautsäume, Hochstaudenfluren und Gebüsche</v>
      </c>
      <c r="R2536" t="str" cm="1">
        <f t="array" ref="R2536">INDEX(Klasse!$D$2:$D$42,MATCH(1,(A2536=Klasse!$A$2:$A$42) * (Species!B2536=Klasse!$B$2:$B$42),0))</f>
        <v>Gebüsche</v>
      </c>
    </row>
    <row r="2537" spans="1:18" x14ac:dyDescent="0.3">
      <c r="A2537" s="10">
        <v>5</v>
      </c>
      <c r="B2537" s="10">
        <v>3</v>
      </c>
      <c r="C2537" s="10">
        <v>9</v>
      </c>
      <c r="E2537" t="str">
        <f>IF(C2537="",Options!$A$3,IF(D2537="",Options!$A$4,Options!$A$5))</f>
        <v>Verband</v>
      </c>
      <c r="F2537" t="str" cm="1">
        <f t="array" ref="F2537">IF(E2537=Options!$A$3,"",IF(E2537=Options!$A$4,INDEX(Verband!$E$2:$E$179,MATCH(1,(A2537=Verband!$A$2:$A$179) * (Species!B2537=Verband!$B$2:$B$179) * (Species!C2537=Verband!$C$2:$C$179),0)),IF(E2537=Options!$A$5,INDEX(Assoziation!$F$2:$F$96,MATCH(1,(A2537=Assoziation!$A$2:$A$96) * (Species!B2537=Assoziation!$B$2:$B$96) * (Species!C2537=Assoziation!$C$2:$C$96) * (Species!D2537=Assoziation!$D$2:$D$96),0)),"")))</f>
        <v>Alnenion viridis</v>
      </c>
      <c r="G2537" t="str" cm="1">
        <f t="array" ref="G2537">IF(E2537=Options!$A$3,INDEX(Klasse!$D$2:$D$42,MATCH(1,(A2537=Klasse!$A$2:$A$42) * (Species!B2537=Klasse!$B$2:$B$42),0)),IF(E2537=Options!$A$4,INDEX(Verband!$F$2:$F$179,MATCH(1,(A2537=Verband!$A$2:$A$179) * (Species!B2537=Verband!$B$2:$B$179) * (Species!C2537=Verband!$C$2:$C$179),0)),IF(E2537=Options!$A$5,INDEX(Assoziation!$G$2:$G$96,MATCH(1,(A2537=Assoziation!$A$2:$A$96) * (Species!B2537=Assoziation!$B$2:$B$96) * (Species!C2537=Assoziation!$C$2:$C$96) * (Species!D2537=Assoziation!$D$2:$D$96),0)),"")))</f>
        <v>Grünerlengebüsche</v>
      </c>
      <c r="H2537" s="10" t="s">
        <v>2142</v>
      </c>
      <c r="I2537" s="10">
        <v>0</v>
      </c>
      <c r="J2537" s="10">
        <v>1</v>
      </c>
      <c r="K2537" s="10">
        <v>0</v>
      </c>
      <c r="L2537" t="str">
        <f t="shared" si="214"/>
        <v xml:space="preserve">Adenostyles </v>
      </c>
      <c r="M2537" t="str">
        <f t="shared" si="215"/>
        <v xml:space="preserve"> alliariae</v>
      </c>
      <c r="N2537" t="str">
        <f t="shared" si="216"/>
        <v/>
      </c>
      <c r="O2537" t="str">
        <f t="shared" si="213"/>
        <v>Species</v>
      </c>
      <c r="P2537" t="str">
        <f t="shared" si="217"/>
        <v>(Gouan) A. Kern.</v>
      </c>
      <c r="Q2537" t="str">
        <f>LOOKUP(A2537,Formation!$A$2:$A$10,Formation!$B$2:$B$10)</f>
        <v>Krautsäume, Hochstaudenfluren und Gebüsche</v>
      </c>
      <c r="R2537" t="str" cm="1">
        <f t="array" ref="R2537">INDEX(Klasse!$D$2:$D$42,MATCH(1,(A2537=Klasse!$A$2:$A$42) * (Species!B2537=Klasse!$B$2:$B$42),0))</f>
        <v>Gebüsche</v>
      </c>
    </row>
    <row r="2538" spans="1:18" x14ac:dyDescent="0.3">
      <c r="A2538" s="10">
        <v>5</v>
      </c>
      <c r="B2538" s="10">
        <v>3</v>
      </c>
      <c r="C2538" s="10">
        <v>9</v>
      </c>
      <c r="E2538" t="str">
        <f>IF(C2538="",Options!$A$3,IF(D2538="",Options!$A$4,Options!$A$5))</f>
        <v>Verband</v>
      </c>
      <c r="F2538" t="str" cm="1">
        <f t="array" ref="F2538">IF(E2538=Options!$A$3,"",IF(E2538=Options!$A$4,INDEX(Verband!$E$2:$E$179,MATCH(1,(A2538=Verband!$A$2:$A$179) * (Species!B2538=Verband!$B$2:$B$179) * (Species!C2538=Verband!$C$2:$C$179),0)),IF(E2538=Options!$A$5,INDEX(Assoziation!$F$2:$F$96,MATCH(1,(A2538=Assoziation!$A$2:$A$96) * (Species!B2538=Assoziation!$B$2:$B$96) * (Species!C2538=Assoziation!$C$2:$C$96) * (Species!D2538=Assoziation!$D$2:$D$96),0)),"")))</f>
        <v>Alnenion viridis</v>
      </c>
      <c r="G2538" t="str" cm="1">
        <f t="array" ref="G2538">IF(E2538=Options!$A$3,INDEX(Klasse!$D$2:$D$42,MATCH(1,(A2538=Klasse!$A$2:$A$42) * (Species!B2538=Klasse!$B$2:$B$42),0)),IF(E2538=Options!$A$4,INDEX(Verband!$F$2:$F$179,MATCH(1,(A2538=Verband!$A$2:$A$179) * (Species!B2538=Verband!$B$2:$B$179) * (Species!C2538=Verband!$C$2:$C$179),0)),IF(E2538=Options!$A$5,INDEX(Assoziation!$G$2:$G$96,MATCH(1,(A2538=Assoziation!$A$2:$A$96) * (Species!B2538=Assoziation!$B$2:$B$96) * (Species!C2538=Assoziation!$C$2:$C$96) * (Species!D2538=Assoziation!$D$2:$D$96),0)),"")))</f>
        <v>Grünerlengebüsche</v>
      </c>
      <c r="H2538" s="10" t="s">
        <v>847</v>
      </c>
      <c r="I2538" s="10">
        <v>0</v>
      </c>
      <c r="J2538" s="10">
        <v>1</v>
      </c>
      <c r="K2538" s="10">
        <v>0</v>
      </c>
      <c r="L2538" t="str">
        <f t="shared" si="214"/>
        <v xml:space="preserve">Athyrium </v>
      </c>
      <c r="M2538" t="str">
        <f t="shared" si="215"/>
        <v xml:space="preserve"> distentifolium</v>
      </c>
      <c r="N2538" t="str">
        <f t="shared" si="216"/>
        <v/>
      </c>
      <c r="O2538" t="str">
        <f t="shared" si="213"/>
        <v>Species</v>
      </c>
      <c r="P2538" t="str">
        <f t="shared" si="217"/>
        <v>Opiz</v>
      </c>
      <c r="Q2538" t="str">
        <f>LOOKUP(A2538,Formation!$A$2:$A$10,Formation!$B$2:$B$10)</f>
        <v>Krautsäume, Hochstaudenfluren und Gebüsche</v>
      </c>
      <c r="R2538" t="str" cm="1">
        <f t="array" ref="R2538">INDEX(Klasse!$D$2:$D$42,MATCH(1,(A2538=Klasse!$A$2:$A$42) * (Species!B2538=Klasse!$B$2:$B$42),0))</f>
        <v>Gebüsche</v>
      </c>
    </row>
    <row r="2539" spans="1:18" x14ac:dyDescent="0.3">
      <c r="A2539" s="10">
        <v>5</v>
      </c>
      <c r="B2539" s="10">
        <v>3</v>
      </c>
      <c r="C2539" s="10">
        <v>9</v>
      </c>
      <c r="E2539" t="str">
        <f>IF(C2539="",Options!$A$3,IF(D2539="",Options!$A$4,Options!$A$5))</f>
        <v>Verband</v>
      </c>
      <c r="F2539" t="str" cm="1">
        <f t="array" ref="F2539">IF(E2539=Options!$A$3,"",IF(E2539=Options!$A$4,INDEX(Verband!$E$2:$E$179,MATCH(1,(A2539=Verband!$A$2:$A$179) * (Species!B2539=Verband!$B$2:$B$179) * (Species!C2539=Verband!$C$2:$C$179),0)),IF(E2539=Options!$A$5,INDEX(Assoziation!$F$2:$F$96,MATCH(1,(A2539=Assoziation!$A$2:$A$96) * (Species!B2539=Assoziation!$B$2:$B$96) * (Species!C2539=Assoziation!$C$2:$C$96) * (Species!D2539=Assoziation!$D$2:$D$96),0)),"")))</f>
        <v>Alnenion viridis</v>
      </c>
      <c r="G2539" t="str" cm="1">
        <f t="array" ref="G2539">IF(E2539=Options!$A$3,INDEX(Klasse!$D$2:$D$42,MATCH(1,(A2539=Klasse!$A$2:$A$42) * (Species!B2539=Klasse!$B$2:$B$42),0)),IF(E2539=Options!$A$4,INDEX(Verband!$F$2:$F$179,MATCH(1,(A2539=Verband!$A$2:$A$179) * (Species!B2539=Verband!$B$2:$B$179) * (Species!C2539=Verband!$C$2:$C$179),0)),IF(E2539=Options!$A$5,INDEX(Assoziation!$G$2:$G$96,MATCH(1,(A2539=Assoziation!$A$2:$A$96) * (Species!B2539=Assoziation!$B$2:$B$96) * (Species!C2539=Assoziation!$C$2:$C$96) * (Species!D2539=Assoziation!$D$2:$D$96),0)),"")))</f>
        <v>Grünerlengebüsche</v>
      </c>
      <c r="H2539" s="10" t="s">
        <v>2284</v>
      </c>
      <c r="I2539" s="10">
        <v>0</v>
      </c>
      <c r="J2539" s="10">
        <v>0</v>
      </c>
      <c r="K2539" s="10">
        <v>0</v>
      </c>
      <c r="L2539" t="str">
        <f t="shared" si="214"/>
        <v xml:space="preserve">Betula </v>
      </c>
      <c r="M2539" t="str">
        <f t="shared" si="215"/>
        <v xml:space="preserve"> pubescens</v>
      </c>
      <c r="N2539" t="str">
        <f t="shared" si="216"/>
        <v/>
      </c>
      <c r="O2539" t="str">
        <f t="shared" si="213"/>
        <v>Species</v>
      </c>
      <c r="P2539" t="str">
        <f t="shared" si="217"/>
        <v>var. glabrata</v>
      </c>
      <c r="Q2539" t="str">
        <f>LOOKUP(A2539,Formation!$A$2:$A$10,Formation!$B$2:$B$10)</f>
        <v>Krautsäume, Hochstaudenfluren und Gebüsche</v>
      </c>
      <c r="R2539" t="str" cm="1">
        <f t="array" ref="R2539">INDEX(Klasse!$D$2:$D$42,MATCH(1,(A2539=Klasse!$A$2:$A$42) * (Species!B2539=Klasse!$B$2:$B$42),0))</f>
        <v>Gebüsche</v>
      </c>
    </row>
    <row r="2540" spans="1:18" x14ac:dyDescent="0.3">
      <c r="A2540" s="10">
        <v>5</v>
      </c>
      <c r="B2540" s="10">
        <v>3</v>
      </c>
      <c r="C2540" s="10">
        <v>9</v>
      </c>
      <c r="E2540" t="str">
        <f>IF(C2540="",Options!$A$3,IF(D2540="",Options!$A$4,Options!$A$5))</f>
        <v>Verband</v>
      </c>
      <c r="F2540" t="str" cm="1">
        <f t="array" ref="F2540">IF(E2540=Options!$A$3,"",IF(E2540=Options!$A$4,INDEX(Verband!$E$2:$E$179,MATCH(1,(A2540=Verband!$A$2:$A$179) * (Species!B2540=Verband!$B$2:$B$179) * (Species!C2540=Verband!$C$2:$C$179),0)),IF(E2540=Options!$A$5,INDEX(Assoziation!$F$2:$F$96,MATCH(1,(A2540=Assoziation!$A$2:$A$96) * (Species!B2540=Assoziation!$B$2:$B$96) * (Species!C2540=Assoziation!$C$2:$C$96) * (Species!D2540=Assoziation!$D$2:$D$96),0)),"")))</f>
        <v>Alnenion viridis</v>
      </c>
      <c r="G2540" t="str" cm="1">
        <f t="array" ref="G2540">IF(E2540=Options!$A$3,INDEX(Klasse!$D$2:$D$42,MATCH(1,(A2540=Klasse!$A$2:$A$42) * (Species!B2540=Klasse!$B$2:$B$42),0)),IF(E2540=Options!$A$4,INDEX(Verband!$F$2:$F$179,MATCH(1,(A2540=Verband!$A$2:$A$179) * (Species!B2540=Verband!$B$2:$B$179) * (Species!C2540=Verband!$C$2:$C$179),0)),IF(E2540=Options!$A$5,INDEX(Assoziation!$G$2:$G$96,MATCH(1,(A2540=Assoziation!$A$2:$A$96) * (Species!B2540=Assoziation!$B$2:$B$96) * (Species!C2540=Assoziation!$C$2:$C$96) * (Species!D2540=Assoziation!$D$2:$D$96),0)),"")))</f>
        <v>Grünerlengebüsche</v>
      </c>
      <c r="H2540" s="10" t="s">
        <v>2143</v>
      </c>
      <c r="I2540" s="10">
        <v>0</v>
      </c>
      <c r="J2540" s="10">
        <v>0</v>
      </c>
      <c r="K2540" s="10">
        <v>0</v>
      </c>
      <c r="L2540" t="str">
        <f t="shared" si="214"/>
        <v xml:space="preserve">Cicerbita </v>
      </c>
      <c r="M2540" t="str">
        <f t="shared" si="215"/>
        <v xml:space="preserve"> alpina</v>
      </c>
      <c r="N2540" t="str">
        <f t="shared" si="216"/>
        <v/>
      </c>
      <c r="O2540" t="str">
        <f t="shared" si="213"/>
        <v>Species</v>
      </c>
      <c r="P2540" t="str">
        <f t="shared" si="217"/>
        <v>(L.) Wallr.</v>
      </c>
      <c r="Q2540" t="str">
        <f>LOOKUP(A2540,Formation!$A$2:$A$10,Formation!$B$2:$B$10)</f>
        <v>Krautsäume, Hochstaudenfluren und Gebüsche</v>
      </c>
      <c r="R2540" t="str" cm="1">
        <f t="array" ref="R2540">INDEX(Klasse!$D$2:$D$42,MATCH(1,(A2540=Klasse!$A$2:$A$42) * (Species!B2540=Klasse!$B$2:$B$42),0))</f>
        <v>Gebüsche</v>
      </c>
    </row>
    <row r="2541" spans="1:18" x14ac:dyDescent="0.3">
      <c r="A2541" s="10">
        <v>5</v>
      </c>
      <c r="B2541" s="10">
        <v>3</v>
      </c>
      <c r="C2541" s="10">
        <v>9</v>
      </c>
      <c r="E2541" t="str">
        <f>IF(C2541="",Options!$A$3,IF(D2541="",Options!$A$4,Options!$A$5))</f>
        <v>Verband</v>
      </c>
      <c r="F2541" t="str" cm="1">
        <f t="array" ref="F2541">IF(E2541=Options!$A$3,"",IF(E2541=Options!$A$4,INDEX(Verband!$E$2:$E$179,MATCH(1,(A2541=Verband!$A$2:$A$179) * (Species!B2541=Verband!$B$2:$B$179) * (Species!C2541=Verband!$C$2:$C$179),0)),IF(E2541=Options!$A$5,INDEX(Assoziation!$F$2:$F$96,MATCH(1,(A2541=Assoziation!$A$2:$A$96) * (Species!B2541=Assoziation!$B$2:$B$96) * (Species!C2541=Assoziation!$C$2:$C$96) * (Species!D2541=Assoziation!$D$2:$D$96),0)),"")))</f>
        <v>Alnenion viridis</v>
      </c>
      <c r="G2541" t="str" cm="1">
        <f t="array" ref="G2541">IF(E2541=Options!$A$3,INDEX(Klasse!$D$2:$D$42,MATCH(1,(A2541=Klasse!$A$2:$A$42) * (Species!B2541=Klasse!$B$2:$B$42),0)),IF(E2541=Options!$A$4,INDEX(Verband!$F$2:$F$179,MATCH(1,(A2541=Verband!$A$2:$A$179) * (Species!B2541=Verband!$B$2:$B$179) * (Species!C2541=Verband!$C$2:$C$179),0)),IF(E2541=Options!$A$5,INDEX(Assoziation!$G$2:$G$96,MATCH(1,(A2541=Assoziation!$A$2:$A$96) * (Species!B2541=Assoziation!$B$2:$B$96) * (Species!C2541=Assoziation!$C$2:$C$96) * (Species!D2541=Assoziation!$D$2:$D$96),0)),"")))</f>
        <v>Grünerlengebüsche</v>
      </c>
      <c r="H2541" s="10" t="s">
        <v>2285</v>
      </c>
      <c r="I2541" s="10">
        <v>0</v>
      </c>
      <c r="J2541" s="10">
        <v>0</v>
      </c>
      <c r="K2541" s="10">
        <v>0</v>
      </c>
      <c r="L2541" t="str">
        <f t="shared" si="214"/>
        <v xml:space="preserve">Epilobium </v>
      </c>
      <c r="M2541" t="str">
        <f t="shared" si="215"/>
        <v xml:space="preserve"> duriaei</v>
      </c>
      <c r="N2541" t="str">
        <f t="shared" si="216"/>
        <v/>
      </c>
      <c r="O2541" t="str">
        <f t="shared" si="213"/>
        <v>Species</v>
      </c>
      <c r="P2541" t="str">
        <f t="shared" si="217"/>
        <v>Godr.</v>
      </c>
      <c r="Q2541" t="str">
        <f>LOOKUP(A2541,Formation!$A$2:$A$10,Formation!$B$2:$B$10)</f>
        <v>Krautsäume, Hochstaudenfluren und Gebüsche</v>
      </c>
      <c r="R2541" t="str" cm="1">
        <f t="array" ref="R2541">INDEX(Klasse!$D$2:$D$42,MATCH(1,(A2541=Klasse!$A$2:$A$42) * (Species!B2541=Klasse!$B$2:$B$42),0))</f>
        <v>Gebüsche</v>
      </c>
    </row>
    <row r="2542" spans="1:18" x14ac:dyDescent="0.3">
      <c r="A2542" s="10">
        <v>5</v>
      </c>
      <c r="B2542" s="10">
        <v>3</v>
      </c>
      <c r="C2542" s="10">
        <v>9</v>
      </c>
      <c r="E2542" t="str">
        <f>IF(C2542="",Options!$A$3,IF(D2542="",Options!$A$4,Options!$A$5))</f>
        <v>Verband</v>
      </c>
      <c r="F2542" t="str" cm="1">
        <f t="array" ref="F2542">IF(E2542=Options!$A$3,"",IF(E2542=Options!$A$4,INDEX(Verband!$E$2:$E$179,MATCH(1,(A2542=Verband!$A$2:$A$179) * (Species!B2542=Verband!$B$2:$B$179) * (Species!C2542=Verband!$C$2:$C$179),0)),IF(E2542=Options!$A$5,INDEX(Assoziation!$F$2:$F$96,MATCH(1,(A2542=Assoziation!$A$2:$A$96) * (Species!B2542=Assoziation!$B$2:$B$96) * (Species!C2542=Assoziation!$C$2:$C$96) * (Species!D2542=Assoziation!$D$2:$D$96),0)),"")))</f>
        <v>Alnenion viridis</v>
      </c>
      <c r="G2542" t="str" cm="1">
        <f t="array" ref="G2542">IF(E2542=Options!$A$3,INDEX(Klasse!$D$2:$D$42,MATCH(1,(A2542=Klasse!$A$2:$A$42) * (Species!B2542=Klasse!$B$2:$B$42),0)),IF(E2542=Options!$A$4,INDEX(Verband!$F$2:$F$179,MATCH(1,(A2542=Verband!$A$2:$A$179) * (Species!B2542=Verband!$B$2:$B$179) * (Species!C2542=Verband!$C$2:$C$179),0)),IF(E2542=Options!$A$5,INDEX(Assoziation!$G$2:$G$96,MATCH(1,(A2542=Assoziation!$A$2:$A$96) * (Species!B2542=Assoziation!$B$2:$B$96) * (Species!C2542=Assoziation!$C$2:$C$96) * (Species!D2542=Assoziation!$D$2:$D$96),0)),"")))</f>
        <v>Grünerlengebüsche</v>
      </c>
      <c r="H2542" s="10" t="s">
        <v>2286</v>
      </c>
      <c r="I2542" s="10">
        <v>0</v>
      </c>
      <c r="J2542" s="10">
        <v>0</v>
      </c>
      <c r="K2542" s="10">
        <v>0</v>
      </c>
      <c r="L2542" t="str">
        <f t="shared" si="214"/>
        <v xml:space="preserve">Oreopteris </v>
      </c>
      <c r="M2542" t="str">
        <f t="shared" si="215"/>
        <v xml:space="preserve"> limbosperma</v>
      </c>
      <c r="N2542" t="str">
        <f t="shared" si="216"/>
        <v/>
      </c>
      <c r="O2542" t="str">
        <f t="shared" si="213"/>
        <v>Species</v>
      </c>
      <c r="P2542" t="str">
        <f t="shared" si="217"/>
        <v>(All.) Holub</v>
      </c>
      <c r="Q2542" t="str">
        <f>LOOKUP(A2542,Formation!$A$2:$A$10,Formation!$B$2:$B$10)</f>
        <v>Krautsäume, Hochstaudenfluren und Gebüsche</v>
      </c>
      <c r="R2542" t="str" cm="1">
        <f t="array" ref="R2542">INDEX(Klasse!$D$2:$D$42,MATCH(1,(A2542=Klasse!$A$2:$A$42) * (Species!B2542=Klasse!$B$2:$B$42),0))</f>
        <v>Gebüsche</v>
      </c>
    </row>
    <row r="2543" spans="1:18" x14ac:dyDescent="0.3">
      <c r="A2543" s="10">
        <v>5</v>
      </c>
      <c r="B2543" s="10">
        <v>3</v>
      </c>
      <c r="C2543" s="10">
        <v>9</v>
      </c>
      <c r="E2543" t="str">
        <f>IF(C2543="",Options!$A$3,IF(D2543="",Options!$A$4,Options!$A$5))</f>
        <v>Verband</v>
      </c>
      <c r="F2543" t="str" cm="1">
        <f t="array" ref="F2543">IF(E2543=Options!$A$3,"",IF(E2543=Options!$A$4,INDEX(Verband!$E$2:$E$179,MATCH(1,(A2543=Verband!$A$2:$A$179) * (Species!B2543=Verband!$B$2:$B$179) * (Species!C2543=Verband!$C$2:$C$179),0)),IF(E2543=Options!$A$5,INDEX(Assoziation!$F$2:$F$96,MATCH(1,(A2543=Assoziation!$A$2:$A$96) * (Species!B2543=Assoziation!$B$2:$B$96) * (Species!C2543=Assoziation!$C$2:$C$96) * (Species!D2543=Assoziation!$D$2:$D$96),0)),"")))</f>
        <v>Alnenion viridis</v>
      </c>
      <c r="G2543" t="str" cm="1">
        <f t="array" ref="G2543">IF(E2543=Options!$A$3,INDEX(Klasse!$D$2:$D$42,MATCH(1,(A2543=Klasse!$A$2:$A$42) * (Species!B2543=Klasse!$B$2:$B$42),0)),IF(E2543=Options!$A$4,INDEX(Verband!$F$2:$F$179,MATCH(1,(A2543=Verband!$A$2:$A$179) * (Species!B2543=Verband!$B$2:$B$179) * (Species!C2543=Verband!$C$2:$C$179),0)),IF(E2543=Options!$A$5,INDEX(Assoziation!$G$2:$G$96,MATCH(1,(A2543=Assoziation!$A$2:$A$96) * (Species!B2543=Assoziation!$B$2:$B$96) * (Species!C2543=Assoziation!$C$2:$C$96) * (Species!D2543=Assoziation!$D$2:$D$96),0)),"")))</f>
        <v>Grünerlengebüsche</v>
      </c>
      <c r="H2543" s="10" t="s">
        <v>213</v>
      </c>
      <c r="I2543" s="10">
        <v>0</v>
      </c>
      <c r="J2543" s="10">
        <v>0</v>
      </c>
      <c r="K2543" s="10">
        <v>0</v>
      </c>
      <c r="L2543" t="str">
        <f t="shared" si="214"/>
        <v xml:space="preserve">Pedicularis </v>
      </c>
      <c r="M2543" t="str">
        <f t="shared" si="215"/>
        <v xml:space="preserve"> recutita</v>
      </c>
      <c r="N2543" t="str">
        <f t="shared" si="216"/>
        <v/>
      </c>
      <c r="O2543" t="str">
        <f t="shared" si="213"/>
        <v>Species</v>
      </c>
      <c r="P2543" t="str">
        <f t="shared" si="217"/>
        <v>L.</v>
      </c>
      <c r="Q2543" t="str">
        <f>LOOKUP(A2543,Formation!$A$2:$A$10,Formation!$B$2:$B$10)</f>
        <v>Krautsäume, Hochstaudenfluren und Gebüsche</v>
      </c>
      <c r="R2543" t="str" cm="1">
        <f t="array" ref="R2543">INDEX(Klasse!$D$2:$D$42,MATCH(1,(A2543=Klasse!$A$2:$A$42) * (Species!B2543=Klasse!$B$2:$B$42),0))</f>
        <v>Gebüsche</v>
      </c>
    </row>
    <row r="2544" spans="1:18" x14ac:dyDescent="0.3">
      <c r="A2544" s="10">
        <v>5</v>
      </c>
      <c r="B2544" s="10">
        <v>3</v>
      </c>
      <c r="C2544" s="10">
        <v>9</v>
      </c>
      <c r="E2544" t="str">
        <f>IF(C2544="",Options!$A$3,IF(D2544="",Options!$A$4,Options!$A$5))</f>
        <v>Verband</v>
      </c>
      <c r="F2544" t="str" cm="1">
        <f t="array" ref="F2544">IF(E2544=Options!$A$3,"",IF(E2544=Options!$A$4,INDEX(Verband!$E$2:$E$179,MATCH(1,(A2544=Verband!$A$2:$A$179) * (Species!B2544=Verband!$B$2:$B$179) * (Species!C2544=Verband!$C$2:$C$179),0)),IF(E2544=Options!$A$5,INDEX(Assoziation!$F$2:$F$96,MATCH(1,(A2544=Assoziation!$A$2:$A$96) * (Species!B2544=Assoziation!$B$2:$B$96) * (Species!C2544=Assoziation!$C$2:$C$96) * (Species!D2544=Assoziation!$D$2:$D$96),0)),"")))</f>
        <v>Alnenion viridis</v>
      </c>
      <c r="G2544" t="str" cm="1">
        <f t="array" ref="G2544">IF(E2544=Options!$A$3,INDEX(Klasse!$D$2:$D$42,MATCH(1,(A2544=Klasse!$A$2:$A$42) * (Species!B2544=Klasse!$B$2:$B$42),0)),IF(E2544=Options!$A$4,INDEX(Verband!$F$2:$F$179,MATCH(1,(A2544=Verband!$A$2:$A$179) * (Species!B2544=Verband!$B$2:$B$179) * (Species!C2544=Verband!$C$2:$C$179),0)),IF(E2544=Options!$A$5,INDEX(Assoziation!$G$2:$G$96,MATCH(1,(A2544=Assoziation!$A$2:$A$96) * (Species!B2544=Assoziation!$B$2:$B$96) * (Species!C2544=Assoziation!$C$2:$C$96) * (Species!D2544=Assoziation!$D$2:$D$96),0)),"")))</f>
        <v>Grünerlengebüsche</v>
      </c>
      <c r="H2544" s="10" t="s">
        <v>2287</v>
      </c>
      <c r="I2544" s="10">
        <v>0</v>
      </c>
      <c r="J2544" s="10">
        <v>0</v>
      </c>
      <c r="K2544" s="10">
        <v>0</v>
      </c>
      <c r="L2544" t="str">
        <f t="shared" si="214"/>
        <v xml:space="preserve">Prunus </v>
      </c>
      <c r="M2544" t="str">
        <f t="shared" si="215"/>
        <v xml:space="preserve"> padus</v>
      </c>
      <c r="N2544" t="str">
        <f t="shared" si="216"/>
        <v>petraea</v>
      </c>
      <c r="O2544" t="str">
        <f t="shared" si="213"/>
        <v>Subspecies</v>
      </c>
      <c r="P2544" t="str">
        <f t="shared" si="217"/>
        <v/>
      </c>
      <c r="Q2544" t="str">
        <f>LOOKUP(A2544,Formation!$A$2:$A$10,Formation!$B$2:$B$10)</f>
        <v>Krautsäume, Hochstaudenfluren und Gebüsche</v>
      </c>
      <c r="R2544" t="str" cm="1">
        <f t="array" ref="R2544">INDEX(Klasse!$D$2:$D$42,MATCH(1,(A2544=Klasse!$A$2:$A$42) * (Species!B2544=Klasse!$B$2:$B$42),0))</f>
        <v>Gebüsche</v>
      </c>
    </row>
    <row r="2545" spans="1:18" x14ac:dyDescent="0.3">
      <c r="A2545" s="10">
        <v>5</v>
      </c>
      <c r="B2545" s="10">
        <v>3</v>
      </c>
      <c r="C2545" s="10">
        <v>9</v>
      </c>
      <c r="E2545" t="str">
        <f>IF(C2545="",Options!$A$3,IF(D2545="",Options!$A$4,Options!$A$5))</f>
        <v>Verband</v>
      </c>
      <c r="F2545" t="str" cm="1">
        <f t="array" ref="F2545">IF(E2545=Options!$A$3,"",IF(E2545=Options!$A$4,INDEX(Verband!$E$2:$E$179,MATCH(1,(A2545=Verband!$A$2:$A$179) * (Species!B2545=Verband!$B$2:$B$179) * (Species!C2545=Verband!$C$2:$C$179),0)),IF(E2545=Options!$A$5,INDEX(Assoziation!$F$2:$F$96,MATCH(1,(A2545=Assoziation!$A$2:$A$96) * (Species!B2545=Assoziation!$B$2:$B$96) * (Species!C2545=Assoziation!$C$2:$C$96) * (Species!D2545=Assoziation!$D$2:$D$96),0)),"")))</f>
        <v>Alnenion viridis</v>
      </c>
      <c r="G2545" t="str" cm="1">
        <f t="array" ref="G2545">IF(E2545=Options!$A$3,INDEX(Klasse!$D$2:$D$42,MATCH(1,(A2545=Klasse!$A$2:$A$42) * (Species!B2545=Klasse!$B$2:$B$42),0)),IF(E2545=Options!$A$4,INDEX(Verband!$F$2:$F$179,MATCH(1,(A2545=Verband!$A$2:$A$179) * (Species!B2545=Verband!$B$2:$B$179) * (Species!C2545=Verband!$C$2:$C$179),0)),IF(E2545=Options!$A$5,INDEX(Assoziation!$G$2:$G$96,MATCH(1,(A2545=Assoziation!$A$2:$A$96) * (Species!B2545=Assoziation!$B$2:$B$96) * (Species!C2545=Assoziation!$C$2:$C$96) * (Species!D2545=Assoziation!$D$2:$D$96),0)),"")))</f>
        <v>Grünerlengebüsche</v>
      </c>
      <c r="H2545" s="10" t="s">
        <v>2288</v>
      </c>
      <c r="I2545" s="10">
        <v>0</v>
      </c>
      <c r="J2545" s="10">
        <v>0</v>
      </c>
      <c r="K2545" s="10">
        <v>0</v>
      </c>
      <c r="L2545" t="str">
        <f t="shared" si="214"/>
        <v xml:space="preserve">Ribes </v>
      </c>
      <c r="M2545" t="str">
        <f t="shared" si="215"/>
        <v xml:space="preserve"> petraeum</v>
      </c>
      <c r="N2545" t="str">
        <f t="shared" si="216"/>
        <v/>
      </c>
      <c r="O2545" t="str">
        <f t="shared" si="213"/>
        <v>Species</v>
      </c>
      <c r="P2545" t="str">
        <f t="shared" si="217"/>
        <v>Wulfen</v>
      </c>
      <c r="Q2545" t="str">
        <f>LOOKUP(A2545,Formation!$A$2:$A$10,Formation!$B$2:$B$10)</f>
        <v>Krautsäume, Hochstaudenfluren und Gebüsche</v>
      </c>
      <c r="R2545" t="str" cm="1">
        <f t="array" ref="R2545">INDEX(Klasse!$D$2:$D$42,MATCH(1,(A2545=Klasse!$A$2:$A$42) * (Species!B2545=Klasse!$B$2:$B$42),0))</f>
        <v>Gebüsche</v>
      </c>
    </row>
    <row r="2546" spans="1:18" x14ac:dyDescent="0.3">
      <c r="A2546" s="10">
        <v>5</v>
      </c>
      <c r="B2546" s="10">
        <v>3</v>
      </c>
      <c r="C2546" s="10">
        <v>9</v>
      </c>
      <c r="E2546" t="str">
        <f>IF(C2546="",Options!$A$3,IF(D2546="",Options!$A$4,Options!$A$5))</f>
        <v>Verband</v>
      </c>
      <c r="F2546" t="str" cm="1">
        <f t="array" ref="F2546">IF(E2546=Options!$A$3,"",IF(E2546=Options!$A$4,INDEX(Verband!$E$2:$E$179,MATCH(1,(A2546=Verband!$A$2:$A$179) * (Species!B2546=Verband!$B$2:$B$179) * (Species!C2546=Verband!$C$2:$C$179),0)),IF(E2546=Options!$A$5,INDEX(Assoziation!$F$2:$F$96,MATCH(1,(A2546=Assoziation!$A$2:$A$96) * (Species!B2546=Assoziation!$B$2:$B$96) * (Species!C2546=Assoziation!$C$2:$C$96) * (Species!D2546=Assoziation!$D$2:$D$96),0)),"")))</f>
        <v>Alnenion viridis</v>
      </c>
      <c r="G2546" t="str" cm="1">
        <f t="array" ref="G2546">IF(E2546=Options!$A$3,INDEX(Klasse!$D$2:$D$42,MATCH(1,(A2546=Klasse!$A$2:$A$42) * (Species!B2546=Klasse!$B$2:$B$42),0)),IF(E2546=Options!$A$4,INDEX(Verband!$F$2:$F$179,MATCH(1,(A2546=Verband!$A$2:$A$179) * (Species!B2546=Verband!$B$2:$B$179) * (Species!C2546=Verband!$C$2:$C$179),0)),IF(E2546=Options!$A$5,INDEX(Assoziation!$G$2:$G$96,MATCH(1,(A2546=Assoziation!$A$2:$A$96) * (Species!B2546=Assoziation!$B$2:$B$96) * (Species!C2546=Assoziation!$C$2:$C$96) * (Species!D2546=Assoziation!$D$2:$D$96),0)),"")))</f>
        <v>Grünerlengebüsche</v>
      </c>
      <c r="H2546" s="10" t="s">
        <v>2127</v>
      </c>
      <c r="I2546" s="10">
        <v>0</v>
      </c>
      <c r="J2546" s="10">
        <v>0</v>
      </c>
      <c r="K2546" s="10">
        <v>0</v>
      </c>
      <c r="L2546" t="str">
        <f t="shared" si="214"/>
        <v xml:space="preserve">Rosa </v>
      </c>
      <c r="M2546" t="str">
        <f t="shared" si="215"/>
        <v xml:space="preserve"> pendulina</v>
      </c>
      <c r="N2546" t="str">
        <f t="shared" si="216"/>
        <v/>
      </c>
      <c r="O2546" t="str">
        <f t="shared" si="213"/>
        <v>Species</v>
      </c>
      <c r="P2546" t="str">
        <f t="shared" si="217"/>
        <v>L.</v>
      </c>
      <c r="Q2546" t="str">
        <f>LOOKUP(A2546,Formation!$A$2:$A$10,Formation!$B$2:$B$10)</f>
        <v>Krautsäume, Hochstaudenfluren und Gebüsche</v>
      </c>
      <c r="R2546" t="str" cm="1">
        <f t="array" ref="R2546">INDEX(Klasse!$D$2:$D$42,MATCH(1,(A2546=Klasse!$A$2:$A$42) * (Species!B2546=Klasse!$B$2:$B$42),0))</f>
        <v>Gebüsche</v>
      </c>
    </row>
    <row r="2547" spans="1:18" x14ac:dyDescent="0.3">
      <c r="A2547" s="10">
        <v>5</v>
      </c>
      <c r="B2547" s="10">
        <v>3</v>
      </c>
      <c r="C2547" s="10">
        <v>9</v>
      </c>
      <c r="E2547" t="str">
        <f>IF(C2547="",Options!$A$3,IF(D2547="",Options!$A$4,Options!$A$5))</f>
        <v>Verband</v>
      </c>
      <c r="F2547" t="str" cm="1">
        <f t="array" ref="F2547">IF(E2547=Options!$A$3,"",IF(E2547=Options!$A$4,INDEX(Verband!$E$2:$E$179,MATCH(1,(A2547=Verband!$A$2:$A$179) * (Species!B2547=Verband!$B$2:$B$179) * (Species!C2547=Verband!$C$2:$C$179),0)),IF(E2547=Options!$A$5,INDEX(Assoziation!$F$2:$F$96,MATCH(1,(A2547=Assoziation!$A$2:$A$96) * (Species!B2547=Assoziation!$B$2:$B$96) * (Species!C2547=Assoziation!$C$2:$C$96) * (Species!D2547=Assoziation!$D$2:$D$96),0)),"")))</f>
        <v>Alnenion viridis</v>
      </c>
      <c r="G2547" t="str" cm="1">
        <f t="array" ref="G2547">IF(E2547=Options!$A$3,INDEX(Klasse!$D$2:$D$42,MATCH(1,(A2547=Klasse!$A$2:$A$42) * (Species!B2547=Klasse!$B$2:$B$42),0)),IF(E2547=Options!$A$4,INDEX(Verband!$F$2:$F$179,MATCH(1,(A2547=Verband!$A$2:$A$179) * (Species!B2547=Verband!$B$2:$B$179) * (Species!C2547=Verband!$C$2:$C$179),0)),IF(E2547=Options!$A$5,INDEX(Assoziation!$G$2:$G$96,MATCH(1,(A2547=Assoziation!$A$2:$A$96) * (Species!B2547=Assoziation!$B$2:$B$96) * (Species!C2547=Assoziation!$C$2:$C$96) * (Species!D2547=Assoziation!$D$2:$D$96),0)),"")))</f>
        <v>Grünerlengebüsche</v>
      </c>
      <c r="H2547" s="10" t="s">
        <v>2289</v>
      </c>
      <c r="I2547" s="10">
        <v>0</v>
      </c>
      <c r="J2547" s="10">
        <v>1</v>
      </c>
      <c r="K2547" s="10">
        <v>0</v>
      </c>
      <c r="L2547" t="str">
        <f t="shared" si="214"/>
        <v xml:space="preserve">Salix </v>
      </c>
      <c r="M2547" t="str">
        <f t="shared" si="215"/>
        <v xml:space="preserve"> appendiculata</v>
      </c>
      <c r="N2547" t="str">
        <f t="shared" si="216"/>
        <v/>
      </c>
      <c r="O2547" t="str">
        <f t="shared" si="213"/>
        <v>Species</v>
      </c>
      <c r="P2547" t="str">
        <f t="shared" si="217"/>
        <v>Vill.</v>
      </c>
      <c r="Q2547" t="str">
        <f>LOOKUP(A2547,Formation!$A$2:$A$10,Formation!$B$2:$B$10)</f>
        <v>Krautsäume, Hochstaudenfluren und Gebüsche</v>
      </c>
      <c r="R2547" t="str" cm="1">
        <f t="array" ref="R2547">INDEX(Klasse!$D$2:$D$42,MATCH(1,(A2547=Klasse!$A$2:$A$42) * (Species!B2547=Klasse!$B$2:$B$42),0))</f>
        <v>Gebüsche</v>
      </c>
    </row>
    <row r="2548" spans="1:18" x14ac:dyDescent="0.3">
      <c r="A2548" s="10">
        <v>5</v>
      </c>
      <c r="B2548" s="10">
        <v>3</v>
      </c>
      <c r="C2548" s="10">
        <v>9</v>
      </c>
      <c r="E2548" t="str">
        <f>IF(C2548="",Options!$A$3,IF(D2548="",Options!$A$4,Options!$A$5))</f>
        <v>Verband</v>
      </c>
      <c r="F2548" t="str" cm="1">
        <f t="array" ref="F2548">IF(E2548=Options!$A$3,"",IF(E2548=Options!$A$4,INDEX(Verband!$E$2:$E$179,MATCH(1,(A2548=Verband!$A$2:$A$179) * (Species!B2548=Verband!$B$2:$B$179) * (Species!C2548=Verband!$C$2:$C$179),0)),IF(E2548=Options!$A$5,INDEX(Assoziation!$F$2:$F$96,MATCH(1,(A2548=Assoziation!$A$2:$A$96) * (Species!B2548=Assoziation!$B$2:$B$96) * (Species!C2548=Assoziation!$C$2:$C$96) * (Species!D2548=Assoziation!$D$2:$D$96),0)),"")))</f>
        <v>Alnenion viridis</v>
      </c>
      <c r="G2548" t="str" cm="1">
        <f t="array" ref="G2548">IF(E2548=Options!$A$3,INDEX(Klasse!$D$2:$D$42,MATCH(1,(A2548=Klasse!$A$2:$A$42) * (Species!B2548=Klasse!$B$2:$B$42),0)),IF(E2548=Options!$A$4,INDEX(Verband!$F$2:$F$179,MATCH(1,(A2548=Verband!$A$2:$A$179) * (Species!B2548=Verband!$B$2:$B$179) * (Species!C2548=Verband!$C$2:$C$179),0)),IF(E2548=Options!$A$5,INDEX(Assoziation!$G$2:$G$96,MATCH(1,(A2548=Assoziation!$A$2:$A$96) * (Species!B2548=Assoziation!$B$2:$B$96) * (Species!C2548=Assoziation!$C$2:$C$96) * (Species!D2548=Assoziation!$D$2:$D$96),0)),"")))</f>
        <v>Grünerlengebüsche</v>
      </c>
      <c r="H2548" s="10" t="s">
        <v>2149</v>
      </c>
      <c r="I2548" s="10">
        <v>0</v>
      </c>
      <c r="J2548" s="10">
        <v>0</v>
      </c>
      <c r="K2548" s="10">
        <v>0</v>
      </c>
      <c r="L2548" t="str">
        <f t="shared" si="214"/>
        <v xml:space="preserve">Saxifraga </v>
      </c>
      <c r="M2548" t="str">
        <f t="shared" si="215"/>
        <v xml:space="preserve"> rotundifolia</v>
      </c>
      <c r="N2548" t="str">
        <f t="shared" si="216"/>
        <v/>
      </c>
      <c r="O2548" t="str">
        <f t="shared" si="213"/>
        <v>Species</v>
      </c>
      <c r="P2548" t="str">
        <f t="shared" si="217"/>
        <v>L.</v>
      </c>
      <c r="Q2548" t="str">
        <f>LOOKUP(A2548,Formation!$A$2:$A$10,Formation!$B$2:$B$10)</f>
        <v>Krautsäume, Hochstaudenfluren und Gebüsche</v>
      </c>
      <c r="R2548" t="str" cm="1">
        <f t="array" ref="R2548">INDEX(Klasse!$D$2:$D$42,MATCH(1,(A2548=Klasse!$A$2:$A$42) * (Species!B2548=Klasse!$B$2:$B$42),0))</f>
        <v>Gebüsche</v>
      </c>
    </row>
    <row r="2549" spans="1:18" x14ac:dyDescent="0.3">
      <c r="A2549" s="10">
        <v>5</v>
      </c>
      <c r="B2549" s="10">
        <v>3</v>
      </c>
      <c r="C2549" s="10">
        <v>9</v>
      </c>
      <c r="E2549" t="str">
        <f>IF(C2549="",Options!$A$3,IF(D2549="",Options!$A$4,Options!$A$5))</f>
        <v>Verband</v>
      </c>
      <c r="F2549" t="str" cm="1">
        <f t="array" ref="F2549">IF(E2549=Options!$A$3,"",IF(E2549=Options!$A$4,INDEX(Verband!$E$2:$E$179,MATCH(1,(A2549=Verband!$A$2:$A$179) * (Species!B2549=Verband!$B$2:$B$179) * (Species!C2549=Verband!$C$2:$C$179),0)),IF(E2549=Options!$A$5,INDEX(Assoziation!$F$2:$F$96,MATCH(1,(A2549=Assoziation!$A$2:$A$96) * (Species!B2549=Assoziation!$B$2:$B$96) * (Species!C2549=Assoziation!$C$2:$C$96) * (Species!D2549=Assoziation!$D$2:$D$96),0)),"")))</f>
        <v>Alnenion viridis</v>
      </c>
      <c r="G2549" t="str" cm="1">
        <f t="array" ref="G2549">IF(E2549=Options!$A$3,INDEX(Klasse!$D$2:$D$42,MATCH(1,(A2549=Klasse!$A$2:$A$42) * (Species!B2549=Klasse!$B$2:$B$42),0)),IF(E2549=Options!$A$4,INDEX(Verband!$F$2:$F$179,MATCH(1,(A2549=Verband!$A$2:$A$179) * (Species!B2549=Verband!$B$2:$B$179) * (Species!C2549=Verband!$C$2:$C$179),0)),IF(E2549=Options!$A$5,INDEX(Assoziation!$G$2:$G$96,MATCH(1,(A2549=Assoziation!$A$2:$A$96) * (Species!B2549=Assoziation!$B$2:$B$96) * (Species!C2549=Assoziation!$C$2:$C$96) * (Species!D2549=Assoziation!$D$2:$D$96),0)),"")))</f>
        <v>Grünerlengebüsche</v>
      </c>
      <c r="H2549" s="10" t="s">
        <v>2290</v>
      </c>
      <c r="I2549" s="10">
        <v>0</v>
      </c>
      <c r="J2549" s="10">
        <v>0</v>
      </c>
      <c r="K2549" s="10">
        <v>0</v>
      </c>
      <c r="L2549" t="str">
        <f t="shared" si="214"/>
        <v xml:space="preserve">Senecio </v>
      </c>
      <c r="M2549" t="str">
        <f t="shared" si="215"/>
        <v xml:space="preserve"> hercynicus</v>
      </c>
      <c r="N2549" t="str">
        <f t="shared" si="216"/>
        <v/>
      </c>
      <c r="O2549" t="str">
        <f t="shared" si="213"/>
        <v>Species</v>
      </c>
      <c r="P2549" t="str">
        <f t="shared" si="217"/>
        <v>Herborg</v>
      </c>
      <c r="Q2549" t="str">
        <f>LOOKUP(A2549,Formation!$A$2:$A$10,Formation!$B$2:$B$10)</f>
        <v>Krautsäume, Hochstaudenfluren und Gebüsche</v>
      </c>
      <c r="R2549" t="str" cm="1">
        <f t="array" ref="R2549">INDEX(Klasse!$D$2:$D$42,MATCH(1,(A2549=Klasse!$A$2:$A$42) * (Species!B2549=Klasse!$B$2:$B$42),0))</f>
        <v>Gebüsche</v>
      </c>
    </row>
    <row r="2550" spans="1:18" x14ac:dyDescent="0.3">
      <c r="A2550" s="10">
        <v>5</v>
      </c>
      <c r="B2550" s="10">
        <v>3</v>
      </c>
      <c r="C2550" s="10">
        <v>9</v>
      </c>
      <c r="E2550" t="str">
        <f>IF(C2550="",Options!$A$3,IF(D2550="",Options!$A$4,Options!$A$5))</f>
        <v>Verband</v>
      </c>
      <c r="F2550" t="str" cm="1">
        <f t="array" ref="F2550">IF(E2550=Options!$A$3,"",IF(E2550=Options!$A$4,INDEX(Verband!$E$2:$E$179,MATCH(1,(A2550=Verband!$A$2:$A$179) * (Species!B2550=Verband!$B$2:$B$179) * (Species!C2550=Verband!$C$2:$C$179),0)),IF(E2550=Options!$A$5,INDEX(Assoziation!$F$2:$F$96,MATCH(1,(A2550=Assoziation!$A$2:$A$96) * (Species!B2550=Assoziation!$B$2:$B$96) * (Species!C2550=Assoziation!$C$2:$C$96) * (Species!D2550=Assoziation!$D$2:$D$96),0)),"")))</f>
        <v>Alnenion viridis</v>
      </c>
      <c r="G2550" t="str" cm="1">
        <f t="array" ref="G2550">IF(E2550=Options!$A$3,INDEX(Klasse!$D$2:$D$42,MATCH(1,(A2550=Klasse!$A$2:$A$42) * (Species!B2550=Klasse!$B$2:$B$42),0)),IF(E2550=Options!$A$4,INDEX(Verband!$F$2:$F$179,MATCH(1,(A2550=Verband!$A$2:$A$179) * (Species!B2550=Verband!$B$2:$B$179) * (Species!C2550=Verband!$C$2:$C$179),0)),IF(E2550=Options!$A$5,INDEX(Assoziation!$G$2:$G$96,MATCH(1,(A2550=Assoziation!$A$2:$A$96) * (Species!B2550=Assoziation!$B$2:$B$96) * (Species!C2550=Assoziation!$C$2:$C$96) * (Species!D2550=Assoziation!$D$2:$D$96),0)),"")))</f>
        <v>Grünerlengebüsche</v>
      </c>
      <c r="H2550" s="10" t="s">
        <v>2291</v>
      </c>
      <c r="I2550" s="10">
        <v>0</v>
      </c>
      <c r="J2550" s="10">
        <v>0</v>
      </c>
      <c r="K2550" s="10">
        <v>0</v>
      </c>
      <c r="L2550" t="str">
        <f t="shared" si="214"/>
        <v xml:space="preserve">Streptopus </v>
      </c>
      <c r="M2550" t="str">
        <f t="shared" si="215"/>
        <v xml:space="preserve"> amplexifolius</v>
      </c>
      <c r="N2550" t="str">
        <f t="shared" si="216"/>
        <v/>
      </c>
      <c r="O2550" t="str">
        <f t="shared" si="213"/>
        <v>Species</v>
      </c>
      <c r="P2550" t="str">
        <f t="shared" si="217"/>
        <v>(L.) DC.</v>
      </c>
      <c r="Q2550" t="str">
        <f>LOOKUP(A2550,Formation!$A$2:$A$10,Formation!$B$2:$B$10)</f>
        <v>Krautsäume, Hochstaudenfluren und Gebüsche</v>
      </c>
      <c r="R2550" t="str" cm="1">
        <f t="array" ref="R2550">INDEX(Klasse!$D$2:$D$42,MATCH(1,(A2550=Klasse!$A$2:$A$42) * (Species!B2550=Klasse!$B$2:$B$42),0))</f>
        <v>Gebüsche</v>
      </c>
    </row>
    <row r="2551" spans="1:18" x14ac:dyDescent="0.3">
      <c r="A2551" s="10">
        <v>5</v>
      </c>
      <c r="B2551" s="10">
        <v>3</v>
      </c>
      <c r="C2551" s="10">
        <v>9</v>
      </c>
      <c r="E2551" t="str">
        <f>IF(C2551="",Options!$A$3,IF(D2551="",Options!$A$4,Options!$A$5))</f>
        <v>Verband</v>
      </c>
      <c r="F2551" t="str" cm="1">
        <f t="array" ref="F2551">IF(E2551=Options!$A$3,"",IF(E2551=Options!$A$4,INDEX(Verband!$E$2:$E$179,MATCH(1,(A2551=Verband!$A$2:$A$179) * (Species!B2551=Verband!$B$2:$B$179) * (Species!C2551=Verband!$C$2:$C$179),0)),IF(E2551=Options!$A$5,INDEX(Assoziation!$F$2:$F$96,MATCH(1,(A2551=Assoziation!$A$2:$A$96) * (Species!B2551=Assoziation!$B$2:$B$96) * (Species!C2551=Assoziation!$C$2:$C$96) * (Species!D2551=Assoziation!$D$2:$D$96),0)),"")))</f>
        <v>Alnenion viridis</v>
      </c>
      <c r="G2551" t="str" cm="1">
        <f t="array" ref="G2551">IF(E2551=Options!$A$3,INDEX(Klasse!$D$2:$D$42,MATCH(1,(A2551=Klasse!$A$2:$A$42) * (Species!B2551=Klasse!$B$2:$B$42),0)),IF(E2551=Options!$A$4,INDEX(Verband!$F$2:$F$179,MATCH(1,(A2551=Verband!$A$2:$A$179) * (Species!B2551=Verband!$B$2:$B$179) * (Species!C2551=Verband!$C$2:$C$179),0)),IF(E2551=Options!$A$5,INDEX(Assoziation!$G$2:$G$96,MATCH(1,(A2551=Assoziation!$A$2:$A$96) * (Species!B2551=Assoziation!$B$2:$B$96) * (Species!C2551=Assoziation!$C$2:$C$96) * (Species!D2551=Assoziation!$D$2:$D$96),0)),"")))</f>
        <v>Grünerlengebüsche</v>
      </c>
      <c r="H2551" s="10" t="s">
        <v>2151</v>
      </c>
      <c r="I2551" s="10">
        <v>0</v>
      </c>
      <c r="J2551" s="10">
        <v>0</v>
      </c>
      <c r="K2551" s="10">
        <v>0</v>
      </c>
      <c r="L2551" t="str">
        <f t="shared" si="214"/>
        <v xml:space="preserve">Tozzia </v>
      </c>
      <c r="M2551" t="str">
        <f t="shared" si="215"/>
        <v xml:space="preserve"> alpina</v>
      </c>
      <c r="N2551" t="str">
        <f t="shared" si="216"/>
        <v/>
      </c>
      <c r="O2551" t="str">
        <f t="shared" si="213"/>
        <v>Species</v>
      </c>
      <c r="P2551" t="str">
        <f t="shared" si="217"/>
        <v>L.</v>
      </c>
      <c r="Q2551" t="str">
        <f>LOOKUP(A2551,Formation!$A$2:$A$10,Formation!$B$2:$B$10)</f>
        <v>Krautsäume, Hochstaudenfluren und Gebüsche</v>
      </c>
      <c r="R2551" t="str" cm="1">
        <f t="array" ref="R2551">INDEX(Klasse!$D$2:$D$42,MATCH(1,(A2551=Klasse!$A$2:$A$42) * (Species!B2551=Klasse!$B$2:$B$42),0))</f>
        <v>Gebüsche</v>
      </c>
    </row>
    <row r="2552" spans="1:18" x14ac:dyDescent="0.3">
      <c r="A2552" s="10">
        <v>5</v>
      </c>
      <c r="B2552" s="10">
        <v>3</v>
      </c>
      <c r="C2552" s="10">
        <v>9</v>
      </c>
      <c r="E2552" t="str">
        <f>IF(C2552="",Options!$A$3,IF(D2552="",Options!$A$4,Options!$A$5))</f>
        <v>Verband</v>
      </c>
      <c r="F2552" t="str" cm="1">
        <f t="array" ref="F2552">IF(E2552=Options!$A$3,"",IF(E2552=Options!$A$4,INDEX(Verband!$E$2:$E$179,MATCH(1,(A2552=Verband!$A$2:$A$179) * (Species!B2552=Verband!$B$2:$B$179) * (Species!C2552=Verband!$C$2:$C$179),0)),IF(E2552=Options!$A$5,INDEX(Assoziation!$F$2:$F$96,MATCH(1,(A2552=Assoziation!$A$2:$A$96) * (Species!B2552=Assoziation!$B$2:$B$96) * (Species!C2552=Assoziation!$C$2:$C$96) * (Species!D2552=Assoziation!$D$2:$D$96),0)),"")))</f>
        <v>Alnenion viridis</v>
      </c>
      <c r="G2552" t="str" cm="1">
        <f t="array" ref="G2552">IF(E2552=Options!$A$3,INDEX(Klasse!$D$2:$D$42,MATCH(1,(A2552=Klasse!$A$2:$A$42) * (Species!B2552=Klasse!$B$2:$B$42),0)),IF(E2552=Options!$A$4,INDEX(Verband!$F$2:$F$179,MATCH(1,(A2552=Verband!$A$2:$A$179) * (Species!B2552=Verband!$B$2:$B$179) * (Species!C2552=Verband!$C$2:$C$179),0)),IF(E2552=Options!$A$5,INDEX(Assoziation!$G$2:$G$96,MATCH(1,(A2552=Assoziation!$A$2:$A$96) * (Species!B2552=Assoziation!$B$2:$B$96) * (Species!C2552=Assoziation!$C$2:$C$96) * (Species!D2552=Assoziation!$D$2:$D$96),0)),"")))</f>
        <v>Grünerlengebüsche</v>
      </c>
      <c r="H2552" s="10" t="s">
        <v>925</v>
      </c>
      <c r="I2552" s="10">
        <v>0</v>
      </c>
      <c r="J2552" s="10">
        <v>0</v>
      </c>
      <c r="K2552" s="10">
        <v>0</v>
      </c>
      <c r="L2552" t="str">
        <f t="shared" si="214"/>
        <v xml:space="preserve">Viola </v>
      </c>
      <c r="M2552" t="str">
        <f t="shared" si="215"/>
        <v xml:space="preserve"> biflora</v>
      </c>
      <c r="N2552" t="str">
        <f t="shared" si="216"/>
        <v/>
      </c>
      <c r="O2552" t="str">
        <f t="shared" si="213"/>
        <v>Species</v>
      </c>
      <c r="P2552" t="str">
        <f t="shared" si="217"/>
        <v>L.</v>
      </c>
      <c r="Q2552" t="str">
        <f>LOOKUP(A2552,Formation!$A$2:$A$10,Formation!$B$2:$B$10)</f>
        <v>Krautsäume, Hochstaudenfluren und Gebüsche</v>
      </c>
      <c r="R2552" t="str" cm="1">
        <f t="array" ref="R2552">INDEX(Klasse!$D$2:$D$42,MATCH(1,(A2552=Klasse!$A$2:$A$42) * (Species!B2552=Klasse!$B$2:$B$42),0))</f>
        <v>Gebüsche</v>
      </c>
    </row>
    <row r="2553" spans="1:18" x14ac:dyDescent="0.3">
      <c r="A2553" s="10">
        <v>5</v>
      </c>
      <c r="B2553" s="10">
        <v>4</v>
      </c>
      <c r="E2553" t="str">
        <f>IF(C2553="",Options!$A$3,IF(D2553="",Options!$A$4,Options!$A$5))</f>
        <v>Klasse</v>
      </c>
      <c r="F2553" t="str" cm="1">
        <f t="array" ref="F2553">IF(E2553=Options!$A$3,"",IF(E2553=Options!$A$4,INDEX(Verband!$E$2:$E$179,MATCH(1,(A2553=Verband!$A$2:$A$179) * (Species!B2553=Verband!$B$2:$B$179) * (Species!C2553=Verband!$C$2:$C$179),0)),IF(E2553=Options!$A$5,INDEX(Assoziation!$F$2:$F$96,MATCH(1,(A2553=Assoziation!$A$2:$A$96) * (Species!B2553=Assoziation!$B$2:$B$96) * (Species!C2553=Assoziation!$C$2:$C$96) * (Species!D2553=Assoziation!$D$2:$D$96),0)),"")))</f>
        <v/>
      </c>
      <c r="G2553" t="str" cm="1">
        <f t="array" ref="G2553">IF(E2553=Options!$A$3,INDEX(Klasse!$D$2:$D$42,MATCH(1,(A2553=Klasse!$A$2:$A$42) * (Species!B2553=Klasse!$B$2:$B$42),0)),IF(E2553=Options!$A$4,INDEX(Verband!$F$2:$F$179,MATCH(1,(A2553=Verband!$A$2:$A$179) * (Species!B2553=Verband!$B$2:$B$179) * (Species!C2553=Verband!$C$2:$C$179),0)),IF(E2553=Options!$A$5,INDEX(Assoziation!$G$2:$G$96,MATCH(1,(A2553=Assoziation!$A$2:$A$96) * (Species!B2553=Assoziation!$B$2:$B$96) * (Species!C2553=Assoziation!$C$2:$C$96) * (Species!D2553=Assoziation!$D$2:$D$96),0)),"")))</f>
        <v>Zwergstrauchheiden</v>
      </c>
      <c r="H2553" s="10" t="s">
        <v>2293</v>
      </c>
      <c r="I2553" s="10">
        <v>0</v>
      </c>
      <c r="J2553" s="10">
        <v>0</v>
      </c>
      <c r="K2553" s="10">
        <v>0</v>
      </c>
      <c r="L2553" t="str">
        <f t="shared" si="214"/>
        <v>Arctostaphylos</v>
      </c>
      <c r="M2553" t="str">
        <f t="shared" si="215"/>
        <v/>
      </c>
      <c r="N2553" t="str">
        <f t="shared" si="216"/>
        <v/>
      </c>
      <c r="O2553" t="str">
        <f t="shared" si="213"/>
        <v>Genus</v>
      </c>
      <c r="P2553" t="str">
        <f t="shared" si="217"/>
        <v/>
      </c>
      <c r="Q2553" t="str">
        <f>LOOKUP(A2553,Formation!$A$2:$A$10,Formation!$B$2:$B$10)</f>
        <v>Krautsäume, Hochstaudenfluren und Gebüsche</v>
      </c>
      <c r="R2553" t="str" cm="1">
        <f t="array" ref="R2553">INDEX(Klasse!$D$2:$D$42,MATCH(1,(A2553=Klasse!$A$2:$A$42) * (Species!B2553=Klasse!$B$2:$B$42),0))</f>
        <v>Zwergstrauchheiden</v>
      </c>
    </row>
    <row r="2554" spans="1:18" x14ac:dyDescent="0.3">
      <c r="A2554" s="10">
        <v>5</v>
      </c>
      <c r="B2554" s="10">
        <v>4</v>
      </c>
      <c r="E2554" t="str">
        <f>IF(C2554="",Options!$A$3,IF(D2554="",Options!$A$4,Options!$A$5))</f>
        <v>Klasse</v>
      </c>
      <c r="F2554" t="str" cm="1">
        <f t="array" ref="F2554">IF(E2554=Options!$A$3,"",IF(E2554=Options!$A$4,INDEX(Verband!$E$2:$E$179,MATCH(1,(A2554=Verband!$A$2:$A$179) * (Species!B2554=Verband!$B$2:$B$179) * (Species!C2554=Verband!$C$2:$C$179),0)),IF(E2554=Options!$A$5,INDEX(Assoziation!$F$2:$F$96,MATCH(1,(A2554=Assoziation!$A$2:$A$96) * (Species!B2554=Assoziation!$B$2:$B$96) * (Species!C2554=Assoziation!$C$2:$C$96) * (Species!D2554=Assoziation!$D$2:$D$96),0)),"")))</f>
        <v/>
      </c>
      <c r="G2554" t="str" cm="1">
        <f t="array" ref="G2554">IF(E2554=Options!$A$3,INDEX(Klasse!$D$2:$D$42,MATCH(1,(A2554=Klasse!$A$2:$A$42) * (Species!B2554=Klasse!$B$2:$B$42),0)),IF(E2554=Options!$A$4,INDEX(Verband!$F$2:$F$179,MATCH(1,(A2554=Verband!$A$2:$A$179) * (Species!B2554=Verband!$B$2:$B$179) * (Species!C2554=Verband!$C$2:$C$179),0)),IF(E2554=Options!$A$5,INDEX(Assoziation!$G$2:$G$96,MATCH(1,(A2554=Assoziation!$A$2:$A$96) * (Species!B2554=Assoziation!$B$2:$B$96) * (Species!C2554=Assoziation!$C$2:$C$96) * (Species!D2554=Assoziation!$D$2:$D$96),0)),"")))</f>
        <v>Zwergstrauchheiden</v>
      </c>
      <c r="H2554" s="10" t="s">
        <v>1547</v>
      </c>
      <c r="I2554" s="10">
        <v>0</v>
      </c>
      <c r="J2554" s="10">
        <v>0</v>
      </c>
      <c r="K2554" s="10">
        <v>0</v>
      </c>
      <c r="L2554" t="str">
        <f t="shared" si="214"/>
        <v xml:space="preserve">Astrantia </v>
      </c>
      <c r="M2554" t="str">
        <f t="shared" si="215"/>
        <v xml:space="preserve"> minor</v>
      </c>
      <c r="N2554" t="str">
        <f t="shared" si="216"/>
        <v/>
      </c>
      <c r="O2554" t="str">
        <f t="shared" si="213"/>
        <v>Species</v>
      </c>
      <c r="P2554" t="str">
        <f t="shared" si="217"/>
        <v>L.</v>
      </c>
      <c r="Q2554" t="str">
        <f>LOOKUP(A2554,Formation!$A$2:$A$10,Formation!$B$2:$B$10)</f>
        <v>Krautsäume, Hochstaudenfluren und Gebüsche</v>
      </c>
      <c r="R2554" t="str" cm="1">
        <f t="array" ref="R2554">INDEX(Klasse!$D$2:$D$42,MATCH(1,(A2554=Klasse!$A$2:$A$42) * (Species!B2554=Klasse!$B$2:$B$42),0))</f>
        <v>Zwergstrauchheiden</v>
      </c>
    </row>
    <row r="2555" spans="1:18" x14ac:dyDescent="0.3">
      <c r="A2555" s="10">
        <v>5</v>
      </c>
      <c r="B2555" s="10">
        <v>4</v>
      </c>
      <c r="E2555" t="str">
        <f>IF(C2555="",Options!$A$3,IF(D2555="",Options!$A$4,Options!$A$5))</f>
        <v>Klasse</v>
      </c>
      <c r="F2555" t="str" cm="1">
        <f t="array" ref="F2555">IF(E2555=Options!$A$3,"",IF(E2555=Options!$A$4,INDEX(Verband!$E$2:$E$179,MATCH(1,(A2555=Verband!$A$2:$A$179) * (Species!B2555=Verband!$B$2:$B$179) * (Species!C2555=Verband!$C$2:$C$179),0)),IF(E2555=Options!$A$5,INDEX(Assoziation!$F$2:$F$96,MATCH(1,(A2555=Assoziation!$A$2:$A$96) * (Species!B2555=Assoziation!$B$2:$B$96) * (Species!C2555=Assoziation!$C$2:$C$96) * (Species!D2555=Assoziation!$D$2:$D$96),0)),"")))</f>
        <v/>
      </c>
      <c r="G2555" t="str" cm="1">
        <f t="array" ref="G2555">IF(E2555=Options!$A$3,INDEX(Klasse!$D$2:$D$42,MATCH(1,(A2555=Klasse!$A$2:$A$42) * (Species!B2555=Klasse!$B$2:$B$42),0)),IF(E2555=Options!$A$4,INDEX(Verband!$F$2:$F$179,MATCH(1,(A2555=Verband!$A$2:$A$179) * (Species!B2555=Verband!$B$2:$B$179) * (Species!C2555=Verband!$C$2:$C$179),0)),IF(E2555=Options!$A$5,INDEX(Assoziation!$G$2:$G$96,MATCH(1,(A2555=Assoziation!$A$2:$A$96) * (Species!B2555=Assoziation!$B$2:$B$96) * (Species!C2555=Assoziation!$C$2:$C$96) * (Species!D2555=Assoziation!$D$2:$D$96),0)),"")))</f>
        <v>Zwergstrauchheiden</v>
      </c>
      <c r="H2555" s="10" t="s">
        <v>1548</v>
      </c>
      <c r="I2555" s="10">
        <v>0</v>
      </c>
      <c r="J2555" s="10">
        <v>0</v>
      </c>
      <c r="K2555" s="10">
        <v>0</v>
      </c>
      <c r="L2555" t="str">
        <f t="shared" si="214"/>
        <v xml:space="preserve">Avenella </v>
      </c>
      <c r="M2555" t="str">
        <f t="shared" si="215"/>
        <v xml:space="preserve"> flexuosa</v>
      </c>
      <c r="N2555" t="str">
        <f t="shared" si="216"/>
        <v/>
      </c>
      <c r="O2555" t="str">
        <f t="shared" si="213"/>
        <v>Species</v>
      </c>
      <c r="P2555" t="str">
        <f t="shared" si="217"/>
        <v>(L.) Drejer</v>
      </c>
      <c r="Q2555" t="str">
        <f>LOOKUP(A2555,Formation!$A$2:$A$10,Formation!$B$2:$B$10)</f>
        <v>Krautsäume, Hochstaudenfluren und Gebüsche</v>
      </c>
      <c r="R2555" t="str" cm="1">
        <f t="array" ref="R2555">INDEX(Klasse!$D$2:$D$42,MATCH(1,(A2555=Klasse!$A$2:$A$42) * (Species!B2555=Klasse!$B$2:$B$42),0))</f>
        <v>Zwergstrauchheiden</v>
      </c>
    </row>
    <row r="2556" spans="1:18" x14ac:dyDescent="0.3">
      <c r="A2556" s="10">
        <v>5</v>
      </c>
      <c r="B2556" s="10">
        <v>4</v>
      </c>
      <c r="E2556" t="str">
        <f>IF(C2556="",Options!$A$3,IF(D2556="",Options!$A$4,Options!$A$5))</f>
        <v>Klasse</v>
      </c>
      <c r="F2556" t="str" cm="1">
        <f t="array" ref="F2556">IF(E2556=Options!$A$3,"",IF(E2556=Options!$A$4,INDEX(Verband!$E$2:$E$179,MATCH(1,(A2556=Verband!$A$2:$A$179) * (Species!B2556=Verband!$B$2:$B$179) * (Species!C2556=Verband!$C$2:$C$179),0)),IF(E2556=Options!$A$5,INDEX(Assoziation!$F$2:$F$96,MATCH(1,(A2556=Assoziation!$A$2:$A$96) * (Species!B2556=Assoziation!$B$2:$B$96) * (Species!C2556=Assoziation!$C$2:$C$96) * (Species!D2556=Assoziation!$D$2:$D$96),0)),"")))</f>
        <v/>
      </c>
      <c r="G2556" t="str" cm="1">
        <f t="array" ref="G2556">IF(E2556=Options!$A$3,INDEX(Klasse!$D$2:$D$42,MATCH(1,(A2556=Klasse!$A$2:$A$42) * (Species!B2556=Klasse!$B$2:$B$42),0)),IF(E2556=Options!$A$4,INDEX(Verband!$F$2:$F$179,MATCH(1,(A2556=Verband!$A$2:$A$179) * (Species!B2556=Verband!$B$2:$B$179) * (Species!C2556=Verband!$C$2:$C$179),0)),IF(E2556=Options!$A$5,INDEX(Assoziation!$G$2:$G$96,MATCH(1,(A2556=Assoziation!$A$2:$A$96) * (Species!B2556=Assoziation!$B$2:$B$96) * (Species!C2556=Assoziation!$C$2:$C$96) * (Species!D2556=Assoziation!$D$2:$D$96),0)),"")))</f>
        <v>Zwergstrauchheiden</v>
      </c>
      <c r="H2556" s="10" t="s">
        <v>583</v>
      </c>
      <c r="I2556" s="10">
        <v>0</v>
      </c>
      <c r="J2556" s="10">
        <v>0</v>
      </c>
      <c r="K2556" s="10">
        <v>0</v>
      </c>
      <c r="L2556" t="str">
        <f t="shared" si="214"/>
        <v xml:space="preserve">Calluna </v>
      </c>
      <c r="M2556" t="str">
        <f t="shared" si="215"/>
        <v xml:space="preserve"> vulgaris</v>
      </c>
      <c r="N2556" t="str">
        <f t="shared" si="216"/>
        <v/>
      </c>
      <c r="O2556" t="str">
        <f t="shared" si="213"/>
        <v>Species</v>
      </c>
      <c r="P2556" t="str">
        <f t="shared" si="217"/>
        <v>(L.) Hull</v>
      </c>
      <c r="Q2556" t="str">
        <f>LOOKUP(A2556,Formation!$A$2:$A$10,Formation!$B$2:$B$10)</f>
        <v>Krautsäume, Hochstaudenfluren und Gebüsche</v>
      </c>
      <c r="R2556" t="str" cm="1">
        <f t="array" ref="R2556">INDEX(Klasse!$D$2:$D$42,MATCH(1,(A2556=Klasse!$A$2:$A$42) * (Species!B2556=Klasse!$B$2:$B$42),0))</f>
        <v>Zwergstrauchheiden</v>
      </c>
    </row>
    <row r="2557" spans="1:18" x14ac:dyDescent="0.3">
      <c r="A2557" s="10">
        <v>5</v>
      </c>
      <c r="B2557" s="10">
        <v>4</v>
      </c>
      <c r="E2557" t="str">
        <f>IF(C2557="",Options!$A$3,IF(D2557="",Options!$A$4,Options!$A$5))</f>
        <v>Klasse</v>
      </c>
      <c r="F2557" t="str" cm="1">
        <f t="array" ref="F2557">IF(E2557=Options!$A$3,"",IF(E2557=Options!$A$4,INDEX(Verband!$E$2:$E$179,MATCH(1,(A2557=Verband!$A$2:$A$179) * (Species!B2557=Verband!$B$2:$B$179) * (Species!C2557=Verband!$C$2:$C$179),0)),IF(E2557=Options!$A$5,INDEX(Assoziation!$F$2:$F$96,MATCH(1,(A2557=Assoziation!$A$2:$A$96) * (Species!B2557=Assoziation!$B$2:$B$96) * (Species!C2557=Assoziation!$C$2:$C$96) * (Species!D2557=Assoziation!$D$2:$D$96),0)),"")))</f>
        <v/>
      </c>
      <c r="G2557" t="str" cm="1">
        <f t="array" ref="G2557">IF(E2557=Options!$A$3,INDEX(Klasse!$D$2:$D$42,MATCH(1,(A2557=Klasse!$A$2:$A$42) * (Species!B2557=Klasse!$B$2:$B$42),0)),IF(E2557=Options!$A$4,INDEX(Verband!$F$2:$F$179,MATCH(1,(A2557=Verband!$A$2:$A$179) * (Species!B2557=Verband!$B$2:$B$179) * (Species!C2557=Verband!$C$2:$C$179),0)),IF(E2557=Options!$A$5,INDEX(Assoziation!$G$2:$G$96,MATCH(1,(A2557=Assoziation!$A$2:$A$96) * (Species!B2557=Assoziation!$B$2:$B$96) * (Species!C2557=Assoziation!$C$2:$C$96) * (Species!D2557=Assoziation!$D$2:$D$96),0)),"")))</f>
        <v>Zwergstrauchheiden</v>
      </c>
      <c r="H2557" s="10" t="s">
        <v>2294</v>
      </c>
      <c r="I2557" s="10">
        <v>0</v>
      </c>
      <c r="J2557" s="10">
        <v>0</v>
      </c>
      <c r="K2557" s="10">
        <v>0</v>
      </c>
      <c r="L2557" t="str">
        <f t="shared" si="214"/>
        <v>Genista</v>
      </c>
      <c r="M2557" t="str">
        <f t="shared" si="215"/>
        <v/>
      </c>
      <c r="N2557" t="str">
        <f t="shared" si="216"/>
        <v/>
      </c>
      <c r="O2557" t="str">
        <f t="shared" si="213"/>
        <v>Genus</v>
      </c>
      <c r="P2557" t="str">
        <f t="shared" si="217"/>
        <v/>
      </c>
      <c r="Q2557" t="str">
        <f>LOOKUP(A2557,Formation!$A$2:$A$10,Formation!$B$2:$B$10)</f>
        <v>Krautsäume, Hochstaudenfluren und Gebüsche</v>
      </c>
      <c r="R2557" t="str" cm="1">
        <f t="array" ref="R2557">INDEX(Klasse!$D$2:$D$42,MATCH(1,(A2557=Klasse!$A$2:$A$42) * (Species!B2557=Klasse!$B$2:$B$42),0))</f>
        <v>Zwergstrauchheiden</v>
      </c>
    </row>
    <row r="2558" spans="1:18" x14ac:dyDescent="0.3">
      <c r="A2558" s="10">
        <v>5</v>
      </c>
      <c r="B2558" s="10">
        <v>4</v>
      </c>
      <c r="E2558" t="str">
        <f>IF(C2558="",Options!$A$3,IF(D2558="",Options!$A$4,Options!$A$5))</f>
        <v>Klasse</v>
      </c>
      <c r="F2558" t="str" cm="1">
        <f t="array" ref="F2558">IF(E2558=Options!$A$3,"",IF(E2558=Options!$A$4,INDEX(Verband!$E$2:$E$179,MATCH(1,(A2558=Verband!$A$2:$A$179) * (Species!B2558=Verband!$B$2:$B$179) * (Species!C2558=Verband!$C$2:$C$179),0)),IF(E2558=Options!$A$5,INDEX(Assoziation!$F$2:$F$96,MATCH(1,(A2558=Assoziation!$A$2:$A$96) * (Species!B2558=Assoziation!$B$2:$B$96) * (Species!C2558=Assoziation!$C$2:$C$96) * (Species!D2558=Assoziation!$D$2:$D$96),0)),"")))</f>
        <v/>
      </c>
      <c r="G2558" t="str" cm="1">
        <f t="array" ref="G2558">IF(E2558=Options!$A$3,INDEX(Klasse!$D$2:$D$42,MATCH(1,(A2558=Klasse!$A$2:$A$42) * (Species!B2558=Klasse!$B$2:$B$42),0)),IF(E2558=Options!$A$4,INDEX(Verband!$F$2:$F$179,MATCH(1,(A2558=Verband!$A$2:$A$179) * (Species!B2558=Verband!$B$2:$B$179) * (Species!C2558=Verband!$C$2:$C$179),0)),IF(E2558=Options!$A$5,INDEX(Assoziation!$G$2:$G$96,MATCH(1,(A2558=Assoziation!$A$2:$A$96) * (Species!B2558=Assoziation!$B$2:$B$96) * (Species!C2558=Assoziation!$C$2:$C$96) * (Species!D2558=Assoziation!$D$2:$D$96),0)),"")))</f>
        <v>Zwergstrauchheiden</v>
      </c>
      <c r="H2558" s="10" t="s">
        <v>2295</v>
      </c>
      <c r="I2558" s="10">
        <v>0</v>
      </c>
      <c r="J2558" s="10">
        <v>0</v>
      </c>
      <c r="K2558" s="10">
        <v>0</v>
      </c>
      <c r="L2558" t="str">
        <f t="shared" si="214"/>
        <v>Juniperus</v>
      </c>
      <c r="M2558" t="str">
        <f t="shared" si="215"/>
        <v/>
      </c>
      <c r="N2558" t="str">
        <f t="shared" si="216"/>
        <v/>
      </c>
      <c r="O2558" t="str">
        <f t="shared" si="213"/>
        <v>Genus</v>
      </c>
      <c r="P2558" t="str">
        <f t="shared" si="217"/>
        <v/>
      </c>
      <c r="Q2558" t="str">
        <f>LOOKUP(A2558,Formation!$A$2:$A$10,Formation!$B$2:$B$10)</f>
        <v>Krautsäume, Hochstaudenfluren und Gebüsche</v>
      </c>
      <c r="R2558" t="str" cm="1">
        <f t="array" ref="R2558">INDEX(Klasse!$D$2:$D$42,MATCH(1,(A2558=Klasse!$A$2:$A$42) * (Species!B2558=Klasse!$B$2:$B$42),0))</f>
        <v>Zwergstrauchheiden</v>
      </c>
    </row>
    <row r="2559" spans="1:18" x14ac:dyDescent="0.3">
      <c r="A2559" s="10">
        <v>5</v>
      </c>
      <c r="B2559" s="10">
        <v>4</v>
      </c>
      <c r="E2559" t="str">
        <f>IF(C2559="",Options!$A$3,IF(D2559="",Options!$A$4,Options!$A$5))</f>
        <v>Klasse</v>
      </c>
      <c r="F2559" t="str" cm="1">
        <f t="array" ref="F2559">IF(E2559=Options!$A$3,"",IF(E2559=Options!$A$4,INDEX(Verband!$E$2:$E$179,MATCH(1,(A2559=Verband!$A$2:$A$179) * (Species!B2559=Verband!$B$2:$B$179) * (Species!C2559=Verband!$C$2:$C$179),0)),IF(E2559=Options!$A$5,INDEX(Assoziation!$F$2:$F$96,MATCH(1,(A2559=Assoziation!$A$2:$A$96) * (Species!B2559=Assoziation!$B$2:$B$96) * (Species!C2559=Assoziation!$C$2:$C$96) * (Species!D2559=Assoziation!$D$2:$D$96),0)),"")))</f>
        <v/>
      </c>
      <c r="G2559" t="str" cm="1">
        <f t="array" ref="G2559">IF(E2559=Options!$A$3,INDEX(Klasse!$D$2:$D$42,MATCH(1,(A2559=Klasse!$A$2:$A$42) * (Species!B2559=Klasse!$B$2:$B$42),0)),IF(E2559=Options!$A$4,INDEX(Verband!$F$2:$F$179,MATCH(1,(A2559=Verband!$A$2:$A$179) * (Species!B2559=Verband!$B$2:$B$179) * (Species!C2559=Verband!$C$2:$C$179),0)),IF(E2559=Options!$A$5,INDEX(Assoziation!$G$2:$G$96,MATCH(1,(A2559=Assoziation!$A$2:$A$96) * (Species!B2559=Assoziation!$B$2:$B$96) * (Species!C2559=Assoziation!$C$2:$C$96) * (Species!D2559=Assoziation!$D$2:$D$96),0)),"")))</f>
        <v>Zwergstrauchheiden</v>
      </c>
      <c r="H2559" s="10" t="s">
        <v>2296</v>
      </c>
      <c r="I2559" s="10">
        <v>0</v>
      </c>
      <c r="J2559" s="10">
        <v>0</v>
      </c>
      <c r="K2559" s="10">
        <v>0</v>
      </c>
      <c r="L2559" t="str">
        <f t="shared" si="214"/>
        <v xml:space="preserve">Pinus </v>
      </c>
      <c r="M2559" t="str">
        <f t="shared" si="215"/>
        <v xml:space="preserve"> mugo</v>
      </c>
      <c r="N2559" t="str">
        <f t="shared" si="216"/>
        <v>mugo</v>
      </c>
      <c r="O2559" t="str">
        <f t="shared" si="213"/>
        <v>Subspecies</v>
      </c>
      <c r="P2559" t="str">
        <f t="shared" si="217"/>
        <v/>
      </c>
      <c r="Q2559" t="str">
        <f>LOOKUP(A2559,Formation!$A$2:$A$10,Formation!$B$2:$B$10)</f>
        <v>Krautsäume, Hochstaudenfluren und Gebüsche</v>
      </c>
      <c r="R2559" t="str" cm="1">
        <f t="array" ref="R2559">INDEX(Klasse!$D$2:$D$42,MATCH(1,(A2559=Klasse!$A$2:$A$42) * (Species!B2559=Klasse!$B$2:$B$42),0))</f>
        <v>Zwergstrauchheiden</v>
      </c>
    </row>
    <row r="2560" spans="1:18" x14ac:dyDescent="0.3">
      <c r="A2560" s="10">
        <v>5</v>
      </c>
      <c r="B2560" s="10">
        <v>4</v>
      </c>
      <c r="E2560" t="str">
        <f>IF(C2560="",Options!$A$3,IF(D2560="",Options!$A$4,Options!$A$5))</f>
        <v>Klasse</v>
      </c>
      <c r="F2560" t="str" cm="1">
        <f t="array" ref="F2560">IF(E2560=Options!$A$3,"",IF(E2560=Options!$A$4,INDEX(Verband!$E$2:$E$179,MATCH(1,(A2560=Verband!$A$2:$A$179) * (Species!B2560=Verband!$B$2:$B$179) * (Species!C2560=Verband!$C$2:$C$179),0)),IF(E2560=Options!$A$5,INDEX(Assoziation!$F$2:$F$96,MATCH(1,(A2560=Assoziation!$A$2:$A$96) * (Species!B2560=Assoziation!$B$2:$B$96) * (Species!C2560=Assoziation!$C$2:$C$96) * (Species!D2560=Assoziation!$D$2:$D$96),0)),"")))</f>
        <v/>
      </c>
      <c r="G2560" t="str" cm="1">
        <f t="array" ref="G2560">IF(E2560=Options!$A$3,INDEX(Klasse!$D$2:$D$42,MATCH(1,(A2560=Klasse!$A$2:$A$42) * (Species!B2560=Klasse!$B$2:$B$42),0)),IF(E2560=Options!$A$4,INDEX(Verband!$F$2:$F$179,MATCH(1,(A2560=Verband!$A$2:$A$179) * (Species!B2560=Verband!$B$2:$B$179) * (Species!C2560=Verband!$C$2:$C$179),0)),IF(E2560=Options!$A$5,INDEX(Assoziation!$G$2:$G$96,MATCH(1,(A2560=Assoziation!$A$2:$A$96) * (Species!B2560=Assoziation!$B$2:$B$96) * (Species!C2560=Assoziation!$C$2:$C$96) * (Species!D2560=Assoziation!$D$2:$D$96),0)),"")))</f>
        <v>Zwergstrauchheiden</v>
      </c>
      <c r="H2560" s="10" t="s">
        <v>2297</v>
      </c>
      <c r="I2560" s="10">
        <v>0</v>
      </c>
      <c r="J2560" s="10">
        <v>0</v>
      </c>
      <c r="K2560" s="10">
        <v>0</v>
      </c>
      <c r="L2560" t="str">
        <f t="shared" si="214"/>
        <v>Rhododendron</v>
      </c>
      <c r="M2560" t="str">
        <f t="shared" si="215"/>
        <v/>
      </c>
      <c r="N2560" t="str">
        <f t="shared" si="216"/>
        <v/>
      </c>
      <c r="O2560" t="str">
        <f t="shared" si="213"/>
        <v>Genus</v>
      </c>
      <c r="P2560" t="str">
        <f t="shared" si="217"/>
        <v/>
      </c>
      <c r="Q2560" t="str">
        <f>LOOKUP(A2560,Formation!$A$2:$A$10,Formation!$B$2:$B$10)</f>
        <v>Krautsäume, Hochstaudenfluren und Gebüsche</v>
      </c>
      <c r="R2560" t="str" cm="1">
        <f t="array" ref="R2560">INDEX(Klasse!$D$2:$D$42,MATCH(1,(A2560=Klasse!$A$2:$A$42) * (Species!B2560=Klasse!$B$2:$B$42),0))</f>
        <v>Zwergstrauchheiden</v>
      </c>
    </row>
    <row r="2561" spans="1:18" x14ac:dyDescent="0.3">
      <c r="A2561" s="10">
        <v>5</v>
      </c>
      <c r="B2561" s="10">
        <v>4</v>
      </c>
      <c r="E2561" t="str">
        <f>IF(C2561="",Options!$A$3,IF(D2561="",Options!$A$4,Options!$A$5))</f>
        <v>Klasse</v>
      </c>
      <c r="F2561" t="str" cm="1">
        <f t="array" ref="F2561">IF(E2561=Options!$A$3,"",IF(E2561=Options!$A$4,INDEX(Verband!$E$2:$E$179,MATCH(1,(A2561=Verband!$A$2:$A$179) * (Species!B2561=Verband!$B$2:$B$179) * (Species!C2561=Verband!$C$2:$C$179),0)),IF(E2561=Options!$A$5,INDEX(Assoziation!$F$2:$F$96,MATCH(1,(A2561=Assoziation!$A$2:$A$96) * (Species!B2561=Assoziation!$B$2:$B$96) * (Species!C2561=Assoziation!$C$2:$C$96) * (Species!D2561=Assoziation!$D$2:$D$96),0)),"")))</f>
        <v/>
      </c>
      <c r="G2561" t="str" cm="1">
        <f t="array" ref="G2561">IF(E2561=Options!$A$3,INDEX(Klasse!$D$2:$D$42,MATCH(1,(A2561=Klasse!$A$2:$A$42) * (Species!B2561=Klasse!$B$2:$B$42),0)),IF(E2561=Options!$A$4,INDEX(Verband!$F$2:$F$179,MATCH(1,(A2561=Verband!$A$2:$A$179) * (Species!B2561=Verband!$B$2:$B$179) * (Species!C2561=Verband!$C$2:$C$179),0)),IF(E2561=Options!$A$5,INDEX(Assoziation!$G$2:$G$96,MATCH(1,(A2561=Assoziation!$A$2:$A$96) * (Species!B2561=Assoziation!$B$2:$B$96) * (Species!C2561=Assoziation!$C$2:$C$96) * (Species!D2561=Assoziation!$D$2:$D$96),0)),"")))</f>
        <v>Zwergstrauchheiden</v>
      </c>
      <c r="H2561" s="10" t="s">
        <v>2298</v>
      </c>
      <c r="I2561" s="10">
        <v>0</v>
      </c>
      <c r="J2561" s="10">
        <v>0</v>
      </c>
      <c r="K2561" s="10">
        <v>0</v>
      </c>
      <c r="L2561" t="str">
        <f t="shared" si="214"/>
        <v>Vaccinium</v>
      </c>
      <c r="M2561" t="str">
        <f t="shared" si="215"/>
        <v/>
      </c>
      <c r="N2561" t="str">
        <f t="shared" si="216"/>
        <v/>
      </c>
      <c r="O2561" t="str">
        <f t="shared" si="213"/>
        <v>Genus</v>
      </c>
      <c r="P2561" t="str">
        <f t="shared" si="217"/>
        <v/>
      </c>
      <c r="Q2561" t="str">
        <f>LOOKUP(A2561,Formation!$A$2:$A$10,Formation!$B$2:$B$10)</f>
        <v>Krautsäume, Hochstaudenfluren und Gebüsche</v>
      </c>
      <c r="R2561" t="str" cm="1">
        <f t="array" ref="R2561">INDEX(Klasse!$D$2:$D$42,MATCH(1,(A2561=Klasse!$A$2:$A$42) * (Species!B2561=Klasse!$B$2:$B$42),0))</f>
        <v>Zwergstrauchheiden</v>
      </c>
    </row>
    <row r="2562" spans="1:18" x14ac:dyDescent="0.3">
      <c r="A2562" s="10">
        <v>5</v>
      </c>
      <c r="B2562" s="10">
        <v>4</v>
      </c>
      <c r="C2562" s="10">
        <v>1</v>
      </c>
      <c r="E2562" t="str">
        <f>IF(C2562="",Options!$A$3,IF(D2562="",Options!$A$4,Options!$A$5))</f>
        <v>Verband</v>
      </c>
      <c r="F2562" t="str" cm="1">
        <f t="array" ref="F2562">IF(E2562=Options!$A$3,"",IF(E2562=Options!$A$4,INDEX(Verband!$E$2:$E$179,MATCH(1,(A2562=Verband!$A$2:$A$179) * (Species!B2562=Verband!$B$2:$B$179) * (Species!C2562=Verband!$C$2:$C$179),0)),IF(E2562=Options!$A$5,INDEX(Assoziation!$F$2:$F$96,MATCH(1,(A2562=Assoziation!$A$2:$A$96) * (Species!B2562=Assoziation!$B$2:$B$96) * (Species!C2562=Assoziation!$C$2:$C$96) * (Species!D2562=Assoziation!$D$2:$D$96),0)),"")))</f>
        <v>Calluno-Genistion</v>
      </c>
      <c r="G2562" t="str" cm="1">
        <f t="array" ref="G2562">IF(E2562=Options!$A$3,INDEX(Klasse!$D$2:$D$42,MATCH(1,(A2562=Klasse!$A$2:$A$42) * (Species!B2562=Klasse!$B$2:$B$42),0)),IF(E2562=Options!$A$4,INDEX(Verband!$F$2:$F$179,MATCH(1,(A2562=Verband!$A$2:$A$179) * (Species!B2562=Verband!$B$2:$B$179) * (Species!C2562=Verband!$C$2:$C$179),0)),IF(E2562=Options!$A$5,INDEX(Assoziation!$G$2:$G$96,MATCH(1,(A2562=Assoziation!$A$2:$A$96) * (Species!B2562=Assoziation!$B$2:$B$96) * (Species!C2562=Assoziation!$C$2:$C$96) * (Species!D2562=Assoziation!$D$2:$D$96),0)),"")))</f>
        <v>Subatlantische Zwergstrauchheide (Ginsterheide)</v>
      </c>
      <c r="H2562" s="10" t="s">
        <v>2301</v>
      </c>
      <c r="I2562" s="10">
        <v>1</v>
      </c>
      <c r="J2562" s="10">
        <v>0</v>
      </c>
      <c r="K2562" s="10">
        <v>0</v>
      </c>
      <c r="L2562" t="str">
        <f t="shared" si="214"/>
        <v xml:space="preserve">Dianthus </v>
      </c>
      <c r="M2562" t="str">
        <f t="shared" si="215"/>
        <v xml:space="preserve"> deltoides</v>
      </c>
      <c r="N2562" t="str">
        <f t="shared" si="216"/>
        <v/>
      </c>
      <c r="O2562" t="str">
        <f t="shared" si="213"/>
        <v>Species</v>
      </c>
      <c r="P2562" t="str">
        <f t="shared" si="217"/>
        <v>L.</v>
      </c>
      <c r="Q2562" t="str">
        <f>LOOKUP(A2562,Formation!$A$2:$A$10,Formation!$B$2:$B$10)</f>
        <v>Krautsäume, Hochstaudenfluren und Gebüsche</v>
      </c>
      <c r="R2562" t="str" cm="1">
        <f t="array" ref="R2562">INDEX(Klasse!$D$2:$D$42,MATCH(1,(A2562=Klasse!$A$2:$A$42) * (Species!B2562=Klasse!$B$2:$B$42),0))</f>
        <v>Zwergstrauchheiden</v>
      </c>
    </row>
    <row r="2563" spans="1:18" x14ac:dyDescent="0.3">
      <c r="A2563" s="10">
        <v>5</v>
      </c>
      <c r="B2563" s="10">
        <v>4</v>
      </c>
      <c r="C2563" s="10">
        <v>1</v>
      </c>
      <c r="E2563" t="str">
        <f>IF(C2563="",Options!$A$3,IF(D2563="",Options!$A$4,Options!$A$5))</f>
        <v>Verband</v>
      </c>
      <c r="F2563" t="str" cm="1">
        <f t="array" ref="F2563">IF(E2563=Options!$A$3,"",IF(E2563=Options!$A$4,INDEX(Verband!$E$2:$E$179,MATCH(1,(A2563=Verband!$A$2:$A$179) * (Species!B2563=Verband!$B$2:$B$179) * (Species!C2563=Verband!$C$2:$C$179),0)),IF(E2563=Options!$A$5,INDEX(Assoziation!$F$2:$F$96,MATCH(1,(A2563=Assoziation!$A$2:$A$96) * (Species!B2563=Assoziation!$B$2:$B$96) * (Species!C2563=Assoziation!$C$2:$C$96) * (Species!D2563=Assoziation!$D$2:$D$96),0)),"")))</f>
        <v>Calluno-Genistion</v>
      </c>
      <c r="G2563" t="str" cm="1">
        <f t="array" ref="G2563">IF(E2563=Options!$A$3,INDEX(Klasse!$D$2:$D$42,MATCH(1,(A2563=Klasse!$A$2:$A$42) * (Species!B2563=Klasse!$B$2:$B$42),0)),IF(E2563=Options!$A$4,INDEX(Verband!$F$2:$F$179,MATCH(1,(A2563=Verband!$A$2:$A$179) * (Species!B2563=Verband!$B$2:$B$179) * (Species!C2563=Verband!$C$2:$C$179),0)),IF(E2563=Options!$A$5,INDEX(Assoziation!$G$2:$G$96,MATCH(1,(A2563=Assoziation!$A$2:$A$96) * (Species!B2563=Assoziation!$B$2:$B$96) * (Species!C2563=Assoziation!$C$2:$C$96) * (Species!D2563=Assoziation!$D$2:$D$96),0)),"")))</f>
        <v>Subatlantische Zwergstrauchheide (Ginsterheide)</v>
      </c>
      <c r="H2563" s="10" t="s">
        <v>2302</v>
      </c>
      <c r="I2563" s="10">
        <v>1</v>
      </c>
      <c r="J2563" s="10">
        <v>0</v>
      </c>
      <c r="K2563" s="10">
        <v>0</v>
      </c>
      <c r="L2563" t="str">
        <f t="shared" si="214"/>
        <v xml:space="preserve">Diphasiastrum </v>
      </c>
      <c r="M2563" t="str">
        <f t="shared" si="215"/>
        <v xml:space="preserve"> tristachyum</v>
      </c>
      <c r="N2563" t="str">
        <f t="shared" si="216"/>
        <v/>
      </c>
      <c r="O2563" t="str">
        <f t="shared" ref="O2563:O2626" si="218">IF(COUNTIF(H2563,"*subsp.*"),"Subspecies",IF(COUNTIF(H2563,"*aggr.*"),"aggr",IF(COUNTIF(H2563,"*×*"),"Species",IF(COUNTIF(H2563,"* *"),IF(EXACT(MID(H2563,FIND(" ",H2563)+1,1),UPPER(MID(H2563,FIND(" ",H2563)+1,1))),"Genus","Species"),"Genus"))))</f>
        <v>Species</v>
      </c>
      <c r="P2563" t="str">
        <f t="shared" si="217"/>
        <v>(Pursh) Holub</v>
      </c>
      <c r="Q2563" t="str">
        <f>LOOKUP(A2563,Formation!$A$2:$A$10,Formation!$B$2:$B$10)</f>
        <v>Krautsäume, Hochstaudenfluren und Gebüsche</v>
      </c>
      <c r="R2563" t="str" cm="1">
        <f t="array" ref="R2563">INDEX(Klasse!$D$2:$D$42,MATCH(1,(A2563=Klasse!$A$2:$A$42) * (Species!B2563=Klasse!$B$2:$B$42),0))</f>
        <v>Zwergstrauchheiden</v>
      </c>
    </row>
    <row r="2564" spans="1:18" x14ac:dyDescent="0.3">
      <c r="A2564" s="10">
        <v>5</v>
      </c>
      <c r="B2564" s="10">
        <v>4</v>
      </c>
      <c r="C2564" s="10">
        <v>1</v>
      </c>
      <c r="E2564" t="str">
        <f>IF(C2564="",Options!$A$3,IF(D2564="",Options!$A$4,Options!$A$5))</f>
        <v>Verband</v>
      </c>
      <c r="F2564" t="str" cm="1">
        <f t="array" ref="F2564">IF(E2564=Options!$A$3,"",IF(E2564=Options!$A$4,INDEX(Verband!$E$2:$E$179,MATCH(1,(A2564=Verband!$A$2:$A$179) * (Species!B2564=Verband!$B$2:$B$179) * (Species!C2564=Verband!$C$2:$C$179),0)),IF(E2564=Options!$A$5,INDEX(Assoziation!$F$2:$F$96,MATCH(1,(A2564=Assoziation!$A$2:$A$96) * (Species!B2564=Assoziation!$B$2:$B$96) * (Species!C2564=Assoziation!$C$2:$C$96) * (Species!D2564=Assoziation!$D$2:$D$96),0)),"")))</f>
        <v>Calluno-Genistion</v>
      </c>
      <c r="G2564" t="str" cm="1">
        <f t="array" ref="G2564">IF(E2564=Options!$A$3,INDEX(Klasse!$D$2:$D$42,MATCH(1,(A2564=Klasse!$A$2:$A$42) * (Species!B2564=Klasse!$B$2:$B$42),0)),IF(E2564=Options!$A$4,INDEX(Verband!$F$2:$F$179,MATCH(1,(A2564=Verband!$A$2:$A$179) * (Species!B2564=Verband!$B$2:$B$179) * (Species!C2564=Verband!$C$2:$C$179),0)),IF(E2564=Options!$A$5,INDEX(Assoziation!$G$2:$G$96,MATCH(1,(A2564=Assoziation!$A$2:$A$96) * (Species!B2564=Assoziation!$B$2:$B$96) * (Species!C2564=Assoziation!$C$2:$C$96) * (Species!D2564=Assoziation!$D$2:$D$96),0)),"")))</f>
        <v>Subatlantische Zwergstrauchheide (Ginsterheide)</v>
      </c>
      <c r="H2564" s="10" t="s">
        <v>2303</v>
      </c>
      <c r="I2564" s="10">
        <v>1</v>
      </c>
      <c r="J2564" s="10">
        <v>0</v>
      </c>
      <c r="K2564" s="10">
        <v>0</v>
      </c>
      <c r="L2564" t="str">
        <f t="shared" si="214"/>
        <v xml:space="preserve">Diphasiastrum </v>
      </c>
      <c r="M2564" t="str">
        <f t="shared" si="215"/>
        <v xml:space="preserve"> ×issleri</v>
      </c>
      <c r="N2564" t="str">
        <f t="shared" si="216"/>
        <v/>
      </c>
      <c r="O2564" t="str">
        <f t="shared" si="218"/>
        <v>Species</v>
      </c>
      <c r="P2564" t="str">
        <f t="shared" si="217"/>
        <v>(Rouy) Holub</v>
      </c>
      <c r="Q2564" t="str">
        <f>LOOKUP(A2564,Formation!$A$2:$A$10,Formation!$B$2:$B$10)</f>
        <v>Krautsäume, Hochstaudenfluren und Gebüsche</v>
      </c>
      <c r="R2564" t="str" cm="1">
        <f t="array" ref="R2564">INDEX(Klasse!$D$2:$D$42,MATCH(1,(A2564=Klasse!$A$2:$A$42) * (Species!B2564=Klasse!$B$2:$B$42),0))</f>
        <v>Zwergstrauchheiden</v>
      </c>
    </row>
    <row r="2565" spans="1:18" x14ac:dyDescent="0.3">
      <c r="A2565" s="10">
        <v>5</v>
      </c>
      <c r="B2565" s="10">
        <v>4</v>
      </c>
      <c r="C2565" s="10">
        <v>1</v>
      </c>
      <c r="E2565" t="str">
        <f>IF(C2565="",Options!$A$3,IF(D2565="",Options!$A$4,Options!$A$5))</f>
        <v>Verband</v>
      </c>
      <c r="F2565" t="str" cm="1">
        <f t="array" ref="F2565">IF(E2565=Options!$A$3,"",IF(E2565=Options!$A$4,INDEX(Verband!$E$2:$E$179,MATCH(1,(A2565=Verband!$A$2:$A$179) * (Species!B2565=Verband!$B$2:$B$179) * (Species!C2565=Verband!$C$2:$C$179),0)),IF(E2565=Options!$A$5,INDEX(Assoziation!$F$2:$F$96,MATCH(1,(A2565=Assoziation!$A$2:$A$96) * (Species!B2565=Assoziation!$B$2:$B$96) * (Species!C2565=Assoziation!$C$2:$C$96) * (Species!D2565=Assoziation!$D$2:$D$96),0)),"")))</f>
        <v>Calluno-Genistion</v>
      </c>
      <c r="G2565" t="str" cm="1">
        <f t="array" ref="G2565">IF(E2565=Options!$A$3,INDEX(Klasse!$D$2:$D$42,MATCH(1,(A2565=Klasse!$A$2:$A$42) * (Species!B2565=Klasse!$B$2:$B$42),0)),IF(E2565=Options!$A$4,INDEX(Verband!$F$2:$F$179,MATCH(1,(A2565=Verband!$A$2:$A$179) * (Species!B2565=Verband!$B$2:$B$179) * (Species!C2565=Verband!$C$2:$C$179),0)),IF(E2565=Options!$A$5,INDEX(Assoziation!$G$2:$G$96,MATCH(1,(A2565=Assoziation!$A$2:$A$96) * (Species!B2565=Assoziation!$B$2:$B$96) * (Species!C2565=Assoziation!$C$2:$C$96) * (Species!D2565=Assoziation!$D$2:$D$96),0)),"")))</f>
        <v>Subatlantische Zwergstrauchheide (Ginsterheide)</v>
      </c>
      <c r="H2565" s="10" t="s">
        <v>2304</v>
      </c>
      <c r="I2565" s="10">
        <v>1</v>
      </c>
      <c r="J2565" s="10">
        <v>0</v>
      </c>
      <c r="K2565" s="10">
        <v>0</v>
      </c>
      <c r="L2565" t="str">
        <f t="shared" si="214"/>
        <v xml:space="preserve">Erica </v>
      </c>
      <c r="M2565" t="str">
        <f t="shared" si="215"/>
        <v xml:space="preserve"> vagans</v>
      </c>
      <c r="N2565" t="str">
        <f t="shared" si="216"/>
        <v/>
      </c>
      <c r="O2565" t="str">
        <f t="shared" si="218"/>
        <v>Species</v>
      </c>
      <c r="P2565" t="str">
        <f t="shared" si="217"/>
        <v>L.</v>
      </c>
      <c r="Q2565" t="str">
        <f>LOOKUP(A2565,Formation!$A$2:$A$10,Formation!$B$2:$B$10)</f>
        <v>Krautsäume, Hochstaudenfluren und Gebüsche</v>
      </c>
      <c r="R2565" t="str" cm="1">
        <f t="array" ref="R2565">INDEX(Klasse!$D$2:$D$42,MATCH(1,(A2565=Klasse!$A$2:$A$42) * (Species!B2565=Klasse!$B$2:$B$42),0))</f>
        <v>Zwergstrauchheiden</v>
      </c>
    </row>
    <row r="2566" spans="1:18" x14ac:dyDescent="0.3">
      <c r="A2566" s="10">
        <v>5</v>
      </c>
      <c r="B2566" s="10">
        <v>4</v>
      </c>
      <c r="C2566" s="10">
        <v>1</v>
      </c>
      <c r="E2566" t="str">
        <f>IF(C2566="",Options!$A$3,IF(D2566="",Options!$A$4,Options!$A$5))</f>
        <v>Verband</v>
      </c>
      <c r="F2566" t="str" cm="1">
        <f t="array" ref="F2566">IF(E2566=Options!$A$3,"",IF(E2566=Options!$A$4,INDEX(Verband!$E$2:$E$179,MATCH(1,(A2566=Verband!$A$2:$A$179) * (Species!B2566=Verband!$B$2:$B$179) * (Species!C2566=Verband!$C$2:$C$179),0)),IF(E2566=Options!$A$5,INDEX(Assoziation!$F$2:$F$96,MATCH(1,(A2566=Assoziation!$A$2:$A$96) * (Species!B2566=Assoziation!$B$2:$B$96) * (Species!C2566=Assoziation!$C$2:$C$96) * (Species!D2566=Assoziation!$D$2:$D$96),0)),"")))</f>
        <v>Calluno-Genistion</v>
      </c>
      <c r="G2566" t="str" cm="1">
        <f t="array" ref="G2566">IF(E2566=Options!$A$3,INDEX(Klasse!$D$2:$D$42,MATCH(1,(A2566=Klasse!$A$2:$A$42) * (Species!B2566=Klasse!$B$2:$B$42),0)),IF(E2566=Options!$A$4,INDEX(Verband!$F$2:$F$179,MATCH(1,(A2566=Verband!$A$2:$A$179) * (Species!B2566=Verband!$B$2:$B$179) * (Species!C2566=Verband!$C$2:$C$179),0)),IF(E2566=Options!$A$5,INDEX(Assoziation!$G$2:$G$96,MATCH(1,(A2566=Assoziation!$A$2:$A$96) * (Species!B2566=Assoziation!$B$2:$B$96) * (Species!C2566=Assoziation!$C$2:$C$96) * (Species!D2566=Assoziation!$D$2:$D$96),0)),"")))</f>
        <v>Subatlantische Zwergstrauchheide (Ginsterheide)</v>
      </c>
      <c r="H2566" s="10" t="s">
        <v>2305</v>
      </c>
      <c r="I2566" s="10">
        <v>1</v>
      </c>
      <c r="J2566" s="10">
        <v>1</v>
      </c>
      <c r="K2566" s="10">
        <v>0</v>
      </c>
      <c r="L2566" t="str">
        <f t="shared" si="214"/>
        <v xml:space="preserve">Genista </v>
      </c>
      <c r="M2566" t="str">
        <f t="shared" si="215"/>
        <v xml:space="preserve"> germanica</v>
      </c>
      <c r="N2566" t="str">
        <f t="shared" si="216"/>
        <v/>
      </c>
      <c r="O2566" t="str">
        <f t="shared" si="218"/>
        <v>Species</v>
      </c>
      <c r="P2566" t="str">
        <f t="shared" si="217"/>
        <v>L.</v>
      </c>
      <c r="Q2566" t="str">
        <f>LOOKUP(A2566,Formation!$A$2:$A$10,Formation!$B$2:$B$10)</f>
        <v>Krautsäume, Hochstaudenfluren und Gebüsche</v>
      </c>
      <c r="R2566" t="str" cm="1">
        <f t="array" ref="R2566">INDEX(Klasse!$D$2:$D$42,MATCH(1,(A2566=Klasse!$A$2:$A$42) * (Species!B2566=Klasse!$B$2:$B$42),0))</f>
        <v>Zwergstrauchheiden</v>
      </c>
    </row>
    <row r="2567" spans="1:18" x14ac:dyDescent="0.3">
      <c r="A2567" s="10">
        <v>5</v>
      </c>
      <c r="B2567" s="10">
        <v>4</v>
      </c>
      <c r="C2567" s="10">
        <v>1</v>
      </c>
      <c r="E2567" t="str">
        <f>IF(C2567="",Options!$A$3,IF(D2567="",Options!$A$4,Options!$A$5))</f>
        <v>Verband</v>
      </c>
      <c r="F2567" t="str" cm="1">
        <f t="array" ref="F2567">IF(E2567=Options!$A$3,"",IF(E2567=Options!$A$4,INDEX(Verband!$E$2:$E$179,MATCH(1,(A2567=Verband!$A$2:$A$179) * (Species!B2567=Verband!$B$2:$B$179) * (Species!C2567=Verband!$C$2:$C$179),0)),IF(E2567=Options!$A$5,INDEX(Assoziation!$F$2:$F$96,MATCH(1,(A2567=Assoziation!$A$2:$A$96) * (Species!B2567=Assoziation!$B$2:$B$96) * (Species!C2567=Assoziation!$C$2:$C$96) * (Species!D2567=Assoziation!$D$2:$D$96),0)),"")))</f>
        <v>Calluno-Genistion</v>
      </c>
      <c r="G2567" t="str" cm="1">
        <f t="array" ref="G2567">IF(E2567=Options!$A$3,INDEX(Klasse!$D$2:$D$42,MATCH(1,(A2567=Klasse!$A$2:$A$42) * (Species!B2567=Klasse!$B$2:$B$42),0)),IF(E2567=Options!$A$4,INDEX(Verband!$F$2:$F$179,MATCH(1,(A2567=Verband!$A$2:$A$179) * (Species!B2567=Verband!$B$2:$B$179) * (Species!C2567=Verband!$C$2:$C$179),0)),IF(E2567=Options!$A$5,INDEX(Assoziation!$G$2:$G$96,MATCH(1,(A2567=Assoziation!$A$2:$A$96) * (Species!B2567=Assoziation!$B$2:$B$96) * (Species!C2567=Assoziation!$C$2:$C$96) * (Species!D2567=Assoziation!$D$2:$D$96),0)),"")))</f>
        <v>Subatlantische Zwergstrauchheide (Ginsterheide)</v>
      </c>
      <c r="H2567" s="10" t="s">
        <v>2306</v>
      </c>
      <c r="I2567" s="10">
        <v>1</v>
      </c>
      <c r="J2567" s="10">
        <v>1</v>
      </c>
      <c r="K2567" s="10">
        <v>0</v>
      </c>
      <c r="L2567" t="str">
        <f t="shared" si="214"/>
        <v xml:space="preserve">Genista </v>
      </c>
      <c r="M2567" t="str">
        <f t="shared" si="215"/>
        <v xml:space="preserve"> pilosa</v>
      </c>
      <c r="N2567" t="str">
        <f t="shared" si="216"/>
        <v/>
      </c>
      <c r="O2567" t="str">
        <f t="shared" si="218"/>
        <v>Species</v>
      </c>
      <c r="P2567" t="str">
        <f t="shared" si="217"/>
        <v>L.</v>
      </c>
      <c r="Q2567" t="str">
        <f>LOOKUP(A2567,Formation!$A$2:$A$10,Formation!$B$2:$B$10)</f>
        <v>Krautsäume, Hochstaudenfluren und Gebüsche</v>
      </c>
      <c r="R2567" t="str" cm="1">
        <f t="array" ref="R2567">INDEX(Klasse!$D$2:$D$42,MATCH(1,(A2567=Klasse!$A$2:$A$42) * (Species!B2567=Klasse!$B$2:$B$42),0))</f>
        <v>Zwergstrauchheiden</v>
      </c>
    </row>
    <row r="2568" spans="1:18" x14ac:dyDescent="0.3">
      <c r="A2568" s="10">
        <v>5</v>
      </c>
      <c r="B2568" s="10">
        <v>4</v>
      </c>
      <c r="C2568" s="10">
        <v>1</v>
      </c>
      <c r="E2568" t="str">
        <f>IF(C2568="",Options!$A$3,IF(D2568="",Options!$A$4,Options!$A$5))</f>
        <v>Verband</v>
      </c>
      <c r="F2568" t="str" cm="1">
        <f t="array" ref="F2568">IF(E2568=Options!$A$3,"",IF(E2568=Options!$A$4,INDEX(Verband!$E$2:$E$179,MATCH(1,(A2568=Verband!$A$2:$A$179) * (Species!B2568=Verband!$B$2:$B$179) * (Species!C2568=Verband!$C$2:$C$179),0)),IF(E2568=Options!$A$5,INDEX(Assoziation!$F$2:$F$96,MATCH(1,(A2568=Assoziation!$A$2:$A$96) * (Species!B2568=Assoziation!$B$2:$B$96) * (Species!C2568=Assoziation!$C$2:$C$96) * (Species!D2568=Assoziation!$D$2:$D$96),0)),"")))</f>
        <v>Calluno-Genistion</v>
      </c>
      <c r="G2568" t="str" cm="1">
        <f t="array" ref="G2568">IF(E2568=Options!$A$3,INDEX(Klasse!$D$2:$D$42,MATCH(1,(A2568=Klasse!$A$2:$A$42) * (Species!B2568=Klasse!$B$2:$B$42),0)),IF(E2568=Options!$A$4,INDEX(Verband!$F$2:$F$179,MATCH(1,(A2568=Verband!$A$2:$A$179) * (Species!B2568=Verband!$B$2:$B$179) * (Species!C2568=Verband!$C$2:$C$179),0)),IF(E2568=Options!$A$5,INDEX(Assoziation!$G$2:$G$96,MATCH(1,(A2568=Assoziation!$A$2:$A$96) * (Species!B2568=Assoziation!$B$2:$B$96) * (Species!C2568=Assoziation!$C$2:$C$96) * (Species!D2568=Assoziation!$D$2:$D$96),0)),"")))</f>
        <v>Subatlantische Zwergstrauchheide (Ginsterheide)</v>
      </c>
      <c r="H2568" s="10" t="s">
        <v>2307</v>
      </c>
      <c r="I2568" s="10">
        <v>1</v>
      </c>
      <c r="J2568" s="10">
        <v>1</v>
      </c>
      <c r="K2568" s="10">
        <v>0</v>
      </c>
      <c r="L2568" t="str">
        <f t="shared" si="214"/>
        <v xml:space="preserve">Genista </v>
      </c>
      <c r="M2568" t="str">
        <f t="shared" si="215"/>
        <v xml:space="preserve"> sagittalis</v>
      </c>
      <c r="N2568" t="str">
        <f t="shared" si="216"/>
        <v/>
      </c>
      <c r="O2568" t="str">
        <f t="shared" si="218"/>
        <v>Species</v>
      </c>
      <c r="P2568" t="str">
        <f t="shared" si="217"/>
        <v>L.</v>
      </c>
      <c r="Q2568" t="str">
        <f>LOOKUP(A2568,Formation!$A$2:$A$10,Formation!$B$2:$B$10)</f>
        <v>Krautsäume, Hochstaudenfluren und Gebüsche</v>
      </c>
      <c r="R2568" t="str" cm="1">
        <f t="array" ref="R2568">INDEX(Klasse!$D$2:$D$42,MATCH(1,(A2568=Klasse!$A$2:$A$42) * (Species!B2568=Klasse!$B$2:$B$42),0))</f>
        <v>Zwergstrauchheiden</v>
      </c>
    </row>
    <row r="2569" spans="1:18" x14ac:dyDescent="0.3">
      <c r="A2569" s="10">
        <v>5</v>
      </c>
      <c r="B2569" s="10">
        <v>4</v>
      </c>
      <c r="C2569" s="10">
        <v>1</v>
      </c>
      <c r="E2569" t="str">
        <f>IF(C2569="",Options!$A$3,IF(D2569="",Options!$A$4,Options!$A$5))</f>
        <v>Verband</v>
      </c>
      <c r="F2569" t="str" cm="1">
        <f t="array" ref="F2569">IF(E2569=Options!$A$3,"",IF(E2569=Options!$A$4,INDEX(Verband!$E$2:$E$179,MATCH(1,(A2569=Verband!$A$2:$A$179) * (Species!B2569=Verband!$B$2:$B$179) * (Species!C2569=Verband!$C$2:$C$179),0)),IF(E2569=Options!$A$5,INDEX(Assoziation!$F$2:$F$96,MATCH(1,(A2569=Assoziation!$A$2:$A$96) * (Species!B2569=Assoziation!$B$2:$B$96) * (Species!C2569=Assoziation!$C$2:$C$96) * (Species!D2569=Assoziation!$D$2:$D$96),0)),"")))</f>
        <v>Calluno-Genistion</v>
      </c>
      <c r="G2569" t="str" cm="1">
        <f t="array" ref="G2569">IF(E2569=Options!$A$3,INDEX(Klasse!$D$2:$D$42,MATCH(1,(A2569=Klasse!$A$2:$A$42) * (Species!B2569=Klasse!$B$2:$B$42),0)),IF(E2569=Options!$A$4,INDEX(Verband!$F$2:$F$179,MATCH(1,(A2569=Verband!$A$2:$A$179) * (Species!B2569=Verband!$B$2:$B$179) * (Species!C2569=Verband!$C$2:$C$179),0)),IF(E2569=Options!$A$5,INDEX(Assoziation!$G$2:$G$96,MATCH(1,(A2569=Assoziation!$A$2:$A$96) * (Species!B2569=Assoziation!$B$2:$B$96) * (Species!C2569=Assoziation!$C$2:$C$96) * (Species!D2569=Assoziation!$D$2:$D$96),0)),"")))</f>
        <v>Subatlantische Zwergstrauchheide (Ginsterheide)</v>
      </c>
      <c r="H2569" s="10" t="s">
        <v>2308</v>
      </c>
      <c r="I2569" s="10">
        <v>1</v>
      </c>
      <c r="J2569" s="10">
        <v>0</v>
      </c>
      <c r="K2569" s="10">
        <v>0</v>
      </c>
      <c r="L2569" t="str">
        <f t="shared" si="214"/>
        <v xml:space="preserve">Lycopodium </v>
      </c>
      <c r="M2569" t="str">
        <f t="shared" si="215"/>
        <v xml:space="preserve"> clavatum</v>
      </c>
      <c r="N2569" t="str">
        <f t="shared" si="216"/>
        <v/>
      </c>
      <c r="O2569" t="str">
        <f t="shared" si="218"/>
        <v>Species</v>
      </c>
      <c r="P2569" t="str">
        <f t="shared" si="217"/>
        <v>L.</v>
      </c>
      <c r="Q2569" t="str">
        <f>LOOKUP(A2569,Formation!$A$2:$A$10,Formation!$B$2:$B$10)</f>
        <v>Krautsäume, Hochstaudenfluren und Gebüsche</v>
      </c>
      <c r="R2569" t="str" cm="1">
        <f t="array" ref="R2569">INDEX(Klasse!$D$2:$D$42,MATCH(1,(A2569=Klasse!$A$2:$A$42) * (Species!B2569=Klasse!$B$2:$B$42),0))</f>
        <v>Zwergstrauchheiden</v>
      </c>
    </row>
    <row r="2570" spans="1:18" x14ac:dyDescent="0.3">
      <c r="A2570" s="10">
        <v>5</v>
      </c>
      <c r="B2570" s="10">
        <v>4</v>
      </c>
      <c r="C2570" s="10">
        <v>1</v>
      </c>
      <c r="E2570" t="str">
        <f>IF(C2570="",Options!$A$3,IF(D2570="",Options!$A$4,Options!$A$5))</f>
        <v>Verband</v>
      </c>
      <c r="F2570" t="str" cm="1">
        <f t="array" ref="F2570">IF(E2570=Options!$A$3,"",IF(E2570=Options!$A$4,INDEX(Verband!$E$2:$E$179,MATCH(1,(A2570=Verband!$A$2:$A$179) * (Species!B2570=Verband!$B$2:$B$179) * (Species!C2570=Verband!$C$2:$C$179),0)),IF(E2570=Options!$A$5,INDEX(Assoziation!$F$2:$F$96,MATCH(1,(A2570=Assoziation!$A$2:$A$96) * (Species!B2570=Assoziation!$B$2:$B$96) * (Species!C2570=Assoziation!$C$2:$C$96) * (Species!D2570=Assoziation!$D$2:$D$96),0)),"")))</f>
        <v>Calluno-Genistion</v>
      </c>
      <c r="G2570" t="str" cm="1">
        <f t="array" ref="G2570">IF(E2570=Options!$A$3,INDEX(Klasse!$D$2:$D$42,MATCH(1,(A2570=Klasse!$A$2:$A$42) * (Species!B2570=Klasse!$B$2:$B$42),0)),IF(E2570=Options!$A$4,INDEX(Verband!$F$2:$F$179,MATCH(1,(A2570=Verband!$A$2:$A$179) * (Species!B2570=Verband!$B$2:$B$179) * (Species!C2570=Verband!$C$2:$C$179),0)),IF(E2570=Options!$A$5,INDEX(Assoziation!$G$2:$G$96,MATCH(1,(A2570=Assoziation!$A$2:$A$96) * (Species!B2570=Assoziation!$B$2:$B$96) * (Species!C2570=Assoziation!$C$2:$C$96) * (Species!D2570=Assoziation!$D$2:$D$96),0)),"")))</f>
        <v>Subatlantische Zwergstrauchheide (Ginsterheide)</v>
      </c>
      <c r="H2570" s="10" t="s">
        <v>2309</v>
      </c>
      <c r="I2570" s="10">
        <v>1</v>
      </c>
      <c r="J2570" s="10">
        <v>0</v>
      </c>
      <c r="K2570" s="10">
        <v>0</v>
      </c>
      <c r="L2570" t="str">
        <f t="shared" si="214"/>
        <v xml:space="preserve">Pedicularis </v>
      </c>
      <c r="M2570" t="str">
        <f t="shared" si="215"/>
        <v xml:space="preserve"> sylvatica</v>
      </c>
      <c r="N2570" t="str">
        <f t="shared" si="216"/>
        <v/>
      </c>
      <c r="O2570" t="str">
        <f t="shared" si="218"/>
        <v>Species</v>
      </c>
      <c r="P2570" t="str">
        <f t="shared" si="217"/>
        <v>L.</v>
      </c>
      <c r="Q2570" t="str">
        <f>LOOKUP(A2570,Formation!$A$2:$A$10,Formation!$B$2:$B$10)</f>
        <v>Krautsäume, Hochstaudenfluren und Gebüsche</v>
      </c>
      <c r="R2570" t="str" cm="1">
        <f t="array" ref="R2570">INDEX(Klasse!$D$2:$D$42,MATCH(1,(A2570=Klasse!$A$2:$A$42) * (Species!B2570=Klasse!$B$2:$B$42),0))</f>
        <v>Zwergstrauchheiden</v>
      </c>
    </row>
    <row r="2571" spans="1:18" x14ac:dyDescent="0.3">
      <c r="A2571" s="10">
        <v>5</v>
      </c>
      <c r="B2571" s="10">
        <v>4</v>
      </c>
      <c r="C2571" s="10">
        <v>1</v>
      </c>
      <c r="E2571" t="str">
        <f>IF(C2571="",Options!$A$3,IF(D2571="",Options!$A$4,Options!$A$5))</f>
        <v>Verband</v>
      </c>
      <c r="F2571" t="str" cm="1">
        <f t="array" ref="F2571">IF(E2571=Options!$A$3,"",IF(E2571=Options!$A$4,INDEX(Verband!$E$2:$E$179,MATCH(1,(A2571=Verband!$A$2:$A$179) * (Species!B2571=Verband!$B$2:$B$179) * (Species!C2571=Verband!$C$2:$C$179),0)),IF(E2571=Options!$A$5,INDEX(Assoziation!$F$2:$F$96,MATCH(1,(A2571=Assoziation!$A$2:$A$96) * (Species!B2571=Assoziation!$B$2:$B$96) * (Species!C2571=Assoziation!$C$2:$C$96) * (Species!D2571=Assoziation!$D$2:$D$96),0)),"")))</f>
        <v>Calluno-Genistion</v>
      </c>
      <c r="G2571" t="str" cm="1">
        <f t="array" ref="G2571">IF(E2571=Options!$A$3,INDEX(Klasse!$D$2:$D$42,MATCH(1,(A2571=Klasse!$A$2:$A$42) * (Species!B2571=Klasse!$B$2:$B$42),0)),IF(E2571=Options!$A$4,INDEX(Verband!$F$2:$F$179,MATCH(1,(A2571=Verband!$A$2:$A$179) * (Species!B2571=Verband!$B$2:$B$179) * (Species!C2571=Verband!$C$2:$C$179),0)),IF(E2571=Options!$A$5,INDEX(Assoziation!$G$2:$G$96,MATCH(1,(A2571=Assoziation!$A$2:$A$96) * (Species!B2571=Assoziation!$B$2:$B$96) * (Species!C2571=Assoziation!$C$2:$C$96) * (Species!D2571=Assoziation!$D$2:$D$96),0)),"")))</f>
        <v>Subatlantische Zwergstrauchheide (Ginsterheide)</v>
      </c>
      <c r="H2571" s="10" t="s">
        <v>2310</v>
      </c>
      <c r="I2571" s="10">
        <v>1</v>
      </c>
      <c r="J2571" s="10">
        <v>0</v>
      </c>
      <c r="K2571" s="10">
        <v>0</v>
      </c>
      <c r="L2571" t="str">
        <f t="shared" si="214"/>
        <v xml:space="preserve">Polygala </v>
      </c>
      <c r="M2571" t="str">
        <f t="shared" si="215"/>
        <v xml:space="preserve"> vulgaris</v>
      </c>
      <c r="N2571" t="str">
        <f t="shared" si="216"/>
        <v>oxyptera</v>
      </c>
      <c r="O2571" t="str">
        <f t="shared" si="218"/>
        <v>Subspecies</v>
      </c>
      <c r="P2571" t="str">
        <f t="shared" si="217"/>
        <v/>
      </c>
      <c r="Q2571" t="str">
        <f>LOOKUP(A2571,Formation!$A$2:$A$10,Formation!$B$2:$B$10)</f>
        <v>Krautsäume, Hochstaudenfluren und Gebüsche</v>
      </c>
      <c r="R2571" t="str" cm="1">
        <f t="array" ref="R2571">INDEX(Klasse!$D$2:$D$42,MATCH(1,(A2571=Klasse!$A$2:$A$42) * (Species!B2571=Klasse!$B$2:$B$42),0))</f>
        <v>Zwergstrauchheiden</v>
      </c>
    </row>
    <row r="2572" spans="1:18" x14ac:dyDescent="0.3">
      <c r="A2572" s="10">
        <v>5</v>
      </c>
      <c r="B2572" s="10">
        <v>4</v>
      </c>
      <c r="C2572" s="10">
        <v>1</v>
      </c>
      <c r="E2572" t="str">
        <f>IF(C2572="",Options!$A$3,IF(D2572="",Options!$A$4,Options!$A$5))</f>
        <v>Verband</v>
      </c>
      <c r="F2572" t="str" cm="1">
        <f t="array" ref="F2572">IF(E2572=Options!$A$3,"",IF(E2572=Options!$A$4,INDEX(Verband!$E$2:$E$179,MATCH(1,(A2572=Verband!$A$2:$A$179) * (Species!B2572=Verband!$B$2:$B$179) * (Species!C2572=Verband!$C$2:$C$179),0)),IF(E2572=Options!$A$5,INDEX(Assoziation!$F$2:$F$96,MATCH(1,(A2572=Assoziation!$A$2:$A$96) * (Species!B2572=Assoziation!$B$2:$B$96) * (Species!C2572=Assoziation!$C$2:$C$96) * (Species!D2572=Assoziation!$D$2:$D$96),0)),"")))</f>
        <v>Calluno-Genistion</v>
      </c>
      <c r="G2572" t="str" cm="1">
        <f t="array" ref="G2572">IF(E2572=Options!$A$3,INDEX(Klasse!$D$2:$D$42,MATCH(1,(A2572=Klasse!$A$2:$A$42) * (Species!B2572=Klasse!$B$2:$B$42),0)),IF(E2572=Options!$A$4,INDEX(Verband!$F$2:$F$179,MATCH(1,(A2572=Verband!$A$2:$A$179) * (Species!B2572=Verband!$B$2:$B$179) * (Species!C2572=Verband!$C$2:$C$179),0)),IF(E2572=Options!$A$5,INDEX(Assoziation!$G$2:$G$96,MATCH(1,(A2572=Assoziation!$A$2:$A$96) * (Species!B2572=Assoziation!$B$2:$B$96) * (Species!C2572=Assoziation!$C$2:$C$96) * (Species!D2572=Assoziation!$D$2:$D$96),0)),"")))</f>
        <v>Subatlantische Zwergstrauchheide (Ginsterheide)</v>
      </c>
      <c r="H2572" s="10" t="s">
        <v>2311</v>
      </c>
      <c r="I2572" s="10">
        <v>1</v>
      </c>
      <c r="J2572" s="10">
        <v>0</v>
      </c>
      <c r="K2572" s="10">
        <v>0</v>
      </c>
      <c r="L2572" t="str">
        <f t="shared" si="214"/>
        <v xml:space="preserve">Viola </v>
      </c>
      <c r="M2572" t="str">
        <f t="shared" si="215"/>
        <v xml:space="preserve"> canina</v>
      </c>
      <c r="N2572" t="str">
        <f t="shared" si="216"/>
        <v>canina</v>
      </c>
      <c r="O2572" t="str">
        <f t="shared" si="218"/>
        <v>Subspecies</v>
      </c>
      <c r="P2572" t="str">
        <f t="shared" si="217"/>
        <v/>
      </c>
      <c r="Q2572" t="str">
        <f>LOOKUP(A2572,Formation!$A$2:$A$10,Formation!$B$2:$B$10)</f>
        <v>Krautsäume, Hochstaudenfluren und Gebüsche</v>
      </c>
      <c r="R2572" t="str" cm="1">
        <f t="array" ref="R2572">INDEX(Klasse!$D$2:$D$42,MATCH(1,(A2572=Klasse!$A$2:$A$42) * (Species!B2572=Klasse!$B$2:$B$42),0))</f>
        <v>Zwergstrauchheiden</v>
      </c>
    </row>
    <row r="2573" spans="1:18" x14ac:dyDescent="0.3">
      <c r="A2573" s="10">
        <v>5</v>
      </c>
      <c r="B2573" s="10">
        <v>4</v>
      </c>
      <c r="C2573" s="10">
        <v>1</v>
      </c>
      <c r="E2573" t="str">
        <f>IF(C2573="",Options!$A$3,IF(D2573="",Options!$A$4,Options!$A$5))</f>
        <v>Verband</v>
      </c>
      <c r="F2573" t="str" cm="1">
        <f t="array" ref="F2573">IF(E2573=Options!$A$3,"",IF(E2573=Options!$A$4,INDEX(Verband!$E$2:$E$179,MATCH(1,(A2573=Verband!$A$2:$A$179) * (Species!B2573=Verband!$B$2:$B$179) * (Species!C2573=Verband!$C$2:$C$179),0)),IF(E2573=Options!$A$5,INDEX(Assoziation!$F$2:$F$96,MATCH(1,(A2573=Assoziation!$A$2:$A$96) * (Species!B2573=Assoziation!$B$2:$B$96) * (Species!C2573=Assoziation!$C$2:$C$96) * (Species!D2573=Assoziation!$D$2:$D$96),0)),"")))</f>
        <v>Calluno-Genistion</v>
      </c>
      <c r="G2573" t="str" cm="1">
        <f t="array" ref="G2573">IF(E2573=Options!$A$3,INDEX(Klasse!$D$2:$D$42,MATCH(1,(A2573=Klasse!$A$2:$A$42) * (Species!B2573=Klasse!$B$2:$B$42),0)),IF(E2573=Options!$A$4,INDEX(Verband!$F$2:$F$179,MATCH(1,(A2573=Verband!$A$2:$A$179) * (Species!B2573=Verband!$B$2:$B$179) * (Species!C2573=Verband!$C$2:$C$179),0)),IF(E2573=Options!$A$5,INDEX(Assoziation!$G$2:$G$96,MATCH(1,(A2573=Assoziation!$A$2:$A$96) * (Species!B2573=Assoziation!$B$2:$B$96) * (Species!C2573=Assoziation!$C$2:$C$96) * (Species!D2573=Assoziation!$D$2:$D$96),0)),"")))</f>
        <v>Subatlantische Zwergstrauchheide (Ginsterheide)</v>
      </c>
      <c r="H2573" s="10" t="s">
        <v>1696</v>
      </c>
      <c r="I2573" s="10">
        <v>0</v>
      </c>
      <c r="J2573" s="10">
        <v>0</v>
      </c>
      <c r="K2573" s="10">
        <v>0</v>
      </c>
      <c r="L2573" t="str">
        <f t="shared" si="214"/>
        <v xml:space="preserve">Agrostis </v>
      </c>
      <c r="M2573" t="str">
        <f t="shared" si="215"/>
        <v xml:space="preserve"> capillaris</v>
      </c>
      <c r="N2573" t="str">
        <f t="shared" si="216"/>
        <v/>
      </c>
      <c r="O2573" t="str">
        <f t="shared" si="218"/>
        <v>Species</v>
      </c>
      <c r="P2573" t="str">
        <f t="shared" si="217"/>
        <v>L.</v>
      </c>
      <c r="Q2573" t="str">
        <f>LOOKUP(A2573,Formation!$A$2:$A$10,Formation!$B$2:$B$10)</f>
        <v>Krautsäume, Hochstaudenfluren und Gebüsche</v>
      </c>
      <c r="R2573" t="str" cm="1">
        <f t="array" ref="R2573">INDEX(Klasse!$D$2:$D$42,MATCH(1,(A2573=Klasse!$A$2:$A$42) * (Species!B2573=Klasse!$B$2:$B$42),0))</f>
        <v>Zwergstrauchheiden</v>
      </c>
    </row>
    <row r="2574" spans="1:18" x14ac:dyDescent="0.3">
      <c r="A2574" s="10">
        <v>5</v>
      </c>
      <c r="B2574" s="10">
        <v>4</v>
      </c>
      <c r="C2574" s="10">
        <v>1</v>
      </c>
      <c r="E2574" t="str">
        <f>IF(C2574="",Options!$A$3,IF(D2574="",Options!$A$4,Options!$A$5))</f>
        <v>Verband</v>
      </c>
      <c r="F2574" t="str" cm="1">
        <f t="array" ref="F2574">IF(E2574=Options!$A$3,"",IF(E2574=Options!$A$4,INDEX(Verband!$E$2:$E$179,MATCH(1,(A2574=Verband!$A$2:$A$179) * (Species!B2574=Verband!$B$2:$B$179) * (Species!C2574=Verband!$C$2:$C$179),0)),IF(E2574=Options!$A$5,INDEX(Assoziation!$F$2:$F$96,MATCH(1,(A2574=Assoziation!$A$2:$A$96) * (Species!B2574=Assoziation!$B$2:$B$96) * (Species!C2574=Assoziation!$C$2:$C$96) * (Species!D2574=Assoziation!$D$2:$D$96),0)),"")))</f>
        <v>Calluno-Genistion</v>
      </c>
      <c r="G2574" t="str" cm="1">
        <f t="array" ref="G2574">IF(E2574=Options!$A$3,INDEX(Klasse!$D$2:$D$42,MATCH(1,(A2574=Klasse!$A$2:$A$42) * (Species!B2574=Klasse!$B$2:$B$42),0)),IF(E2574=Options!$A$4,INDEX(Verband!$F$2:$F$179,MATCH(1,(A2574=Verband!$A$2:$A$179) * (Species!B2574=Verband!$B$2:$B$179) * (Species!C2574=Verband!$C$2:$C$179),0)),IF(E2574=Options!$A$5,INDEX(Assoziation!$G$2:$G$96,MATCH(1,(A2574=Assoziation!$A$2:$A$96) * (Species!B2574=Assoziation!$B$2:$B$96) * (Species!C2574=Assoziation!$C$2:$C$96) * (Species!D2574=Assoziation!$D$2:$D$96),0)),"")))</f>
        <v>Subatlantische Zwergstrauchheide (Ginsterheide)</v>
      </c>
      <c r="H2574" s="10" t="s">
        <v>1545</v>
      </c>
      <c r="I2574" s="10">
        <v>0</v>
      </c>
      <c r="J2574" s="10">
        <v>0</v>
      </c>
      <c r="K2574" s="10">
        <v>0</v>
      </c>
      <c r="L2574" t="str">
        <f t="shared" si="214"/>
        <v xml:space="preserve">Antennaria </v>
      </c>
      <c r="M2574" t="str">
        <f t="shared" si="215"/>
        <v xml:space="preserve"> dioica</v>
      </c>
      <c r="N2574" t="str">
        <f t="shared" si="216"/>
        <v/>
      </c>
      <c r="O2574" t="str">
        <f t="shared" si="218"/>
        <v>Species</v>
      </c>
      <c r="P2574" t="str">
        <f t="shared" si="217"/>
        <v>(L.) Gaertn.</v>
      </c>
      <c r="Q2574" t="str">
        <f>LOOKUP(A2574,Formation!$A$2:$A$10,Formation!$B$2:$B$10)</f>
        <v>Krautsäume, Hochstaudenfluren und Gebüsche</v>
      </c>
      <c r="R2574" t="str" cm="1">
        <f t="array" ref="R2574">INDEX(Klasse!$D$2:$D$42,MATCH(1,(A2574=Klasse!$A$2:$A$42) * (Species!B2574=Klasse!$B$2:$B$42),0))</f>
        <v>Zwergstrauchheiden</v>
      </c>
    </row>
    <row r="2575" spans="1:18" x14ac:dyDescent="0.3">
      <c r="A2575" s="10">
        <v>5</v>
      </c>
      <c r="B2575" s="10">
        <v>4</v>
      </c>
      <c r="C2575" s="10">
        <v>1</v>
      </c>
      <c r="E2575" t="str">
        <f>IF(C2575="",Options!$A$3,IF(D2575="",Options!$A$4,Options!$A$5))</f>
        <v>Verband</v>
      </c>
      <c r="F2575" t="str" cm="1">
        <f t="array" ref="F2575">IF(E2575=Options!$A$3,"",IF(E2575=Options!$A$4,INDEX(Verband!$E$2:$E$179,MATCH(1,(A2575=Verband!$A$2:$A$179) * (Species!B2575=Verband!$B$2:$B$179) * (Species!C2575=Verband!$C$2:$C$179),0)),IF(E2575=Options!$A$5,INDEX(Assoziation!$F$2:$F$96,MATCH(1,(A2575=Assoziation!$A$2:$A$96) * (Species!B2575=Assoziation!$B$2:$B$96) * (Species!C2575=Assoziation!$C$2:$C$96) * (Species!D2575=Assoziation!$D$2:$D$96),0)),"")))</f>
        <v>Calluno-Genistion</v>
      </c>
      <c r="G2575" t="str" cm="1">
        <f t="array" ref="G2575">IF(E2575=Options!$A$3,INDEX(Klasse!$D$2:$D$42,MATCH(1,(A2575=Klasse!$A$2:$A$42) * (Species!B2575=Klasse!$B$2:$B$42),0)),IF(E2575=Options!$A$4,INDEX(Verband!$F$2:$F$179,MATCH(1,(A2575=Verband!$A$2:$A$179) * (Species!B2575=Verband!$B$2:$B$179) * (Species!C2575=Verband!$C$2:$C$179),0)),IF(E2575=Options!$A$5,INDEX(Assoziation!$G$2:$G$96,MATCH(1,(A2575=Assoziation!$A$2:$A$96) * (Species!B2575=Assoziation!$B$2:$B$96) * (Species!C2575=Assoziation!$C$2:$C$96) * (Species!D2575=Assoziation!$D$2:$D$96),0)),"")))</f>
        <v>Subatlantische Zwergstrauchheide (Ginsterheide)</v>
      </c>
      <c r="H2575" s="10" t="s">
        <v>1697</v>
      </c>
      <c r="I2575" s="10">
        <v>0</v>
      </c>
      <c r="J2575" s="10">
        <v>0</v>
      </c>
      <c r="K2575" s="10">
        <v>0</v>
      </c>
      <c r="L2575" t="str">
        <f t="shared" si="214"/>
        <v xml:space="preserve">Anthoxanthum </v>
      </c>
      <c r="M2575" t="str">
        <f t="shared" si="215"/>
        <v xml:space="preserve"> odoratum</v>
      </c>
      <c r="N2575" t="str">
        <f t="shared" si="216"/>
        <v/>
      </c>
      <c r="O2575" t="str">
        <f t="shared" si="218"/>
        <v>Species</v>
      </c>
      <c r="P2575" t="str">
        <f t="shared" si="217"/>
        <v>L.</v>
      </c>
      <c r="Q2575" t="str">
        <f>LOOKUP(A2575,Formation!$A$2:$A$10,Formation!$B$2:$B$10)</f>
        <v>Krautsäume, Hochstaudenfluren und Gebüsche</v>
      </c>
      <c r="R2575" t="str" cm="1">
        <f t="array" ref="R2575">INDEX(Klasse!$D$2:$D$42,MATCH(1,(A2575=Klasse!$A$2:$A$42) * (Species!B2575=Klasse!$B$2:$B$42),0))</f>
        <v>Zwergstrauchheiden</v>
      </c>
    </row>
    <row r="2576" spans="1:18" x14ac:dyDescent="0.3">
      <c r="A2576" s="10">
        <v>5</v>
      </c>
      <c r="B2576" s="10">
        <v>4</v>
      </c>
      <c r="C2576" s="10">
        <v>1</v>
      </c>
      <c r="E2576" t="str">
        <f>IF(C2576="",Options!$A$3,IF(D2576="",Options!$A$4,Options!$A$5))</f>
        <v>Verband</v>
      </c>
      <c r="F2576" t="str" cm="1">
        <f t="array" ref="F2576">IF(E2576=Options!$A$3,"",IF(E2576=Options!$A$4,INDEX(Verband!$E$2:$E$179,MATCH(1,(A2576=Verband!$A$2:$A$179) * (Species!B2576=Verband!$B$2:$B$179) * (Species!C2576=Verband!$C$2:$C$179),0)),IF(E2576=Options!$A$5,INDEX(Assoziation!$F$2:$F$96,MATCH(1,(A2576=Assoziation!$A$2:$A$96) * (Species!B2576=Assoziation!$B$2:$B$96) * (Species!C2576=Assoziation!$C$2:$C$96) * (Species!D2576=Assoziation!$D$2:$D$96),0)),"")))</f>
        <v>Calluno-Genistion</v>
      </c>
      <c r="G2576" t="str" cm="1">
        <f t="array" ref="G2576">IF(E2576=Options!$A$3,INDEX(Klasse!$D$2:$D$42,MATCH(1,(A2576=Klasse!$A$2:$A$42) * (Species!B2576=Klasse!$B$2:$B$42),0)),IF(E2576=Options!$A$4,INDEX(Verband!$F$2:$F$179,MATCH(1,(A2576=Verband!$A$2:$A$179) * (Species!B2576=Verband!$B$2:$B$179) * (Species!C2576=Verband!$C$2:$C$179),0)),IF(E2576=Options!$A$5,INDEX(Assoziation!$G$2:$G$96,MATCH(1,(A2576=Assoziation!$A$2:$A$96) * (Species!B2576=Assoziation!$B$2:$B$96) * (Species!C2576=Assoziation!$C$2:$C$96) * (Species!D2576=Assoziation!$D$2:$D$96),0)),"")))</f>
        <v>Subatlantische Zwergstrauchheide (Ginsterheide)</v>
      </c>
      <c r="H2576" s="10" t="s">
        <v>1548</v>
      </c>
      <c r="I2576" s="10">
        <v>0</v>
      </c>
      <c r="J2576" s="10">
        <v>0</v>
      </c>
      <c r="K2576" s="10">
        <v>0</v>
      </c>
      <c r="L2576" t="str">
        <f t="shared" si="214"/>
        <v xml:space="preserve">Avenella </v>
      </c>
      <c r="M2576" t="str">
        <f t="shared" si="215"/>
        <v xml:space="preserve"> flexuosa</v>
      </c>
      <c r="N2576" t="str">
        <f t="shared" si="216"/>
        <v/>
      </c>
      <c r="O2576" t="str">
        <f t="shared" si="218"/>
        <v>Species</v>
      </c>
      <c r="P2576" t="str">
        <f t="shared" si="217"/>
        <v>(L.) Drejer</v>
      </c>
      <c r="Q2576" t="str">
        <f>LOOKUP(A2576,Formation!$A$2:$A$10,Formation!$B$2:$B$10)</f>
        <v>Krautsäume, Hochstaudenfluren und Gebüsche</v>
      </c>
      <c r="R2576" t="str" cm="1">
        <f t="array" ref="R2576">INDEX(Klasse!$D$2:$D$42,MATCH(1,(A2576=Klasse!$A$2:$A$42) * (Species!B2576=Klasse!$B$2:$B$42),0))</f>
        <v>Zwergstrauchheiden</v>
      </c>
    </row>
    <row r="2577" spans="1:18" x14ac:dyDescent="0.3">
      <c r="A2577" s="10">
        <v>5</v>
      </c>
      <c r="B2577" s="10">
        <v>4</v>
      </c>
      <c r="C2577" s="10">
        <v>1</v>
      </c>
      <c r="E2577" t="str">
        <f>IF(C2577="",Options!$A$3,IF(D2577="",Options!$A$4,Options!$A$5))</f>
        <v>Verband</v>
      </c>
      <c r="F2577" t="str" cm="1">
        <f t="array" ref="F2577">IF(E2577=Options!$A$3,"",IF(E2577=Options!$A$4,INDEX(Verband!$E$2:$E$179,MATCH(1,(A2577=Verband!$A$2:$A$179) * (Species!B2577=Verband!$B$2:$B$179) * (Species!C2577=Verband!$C$2:$C$179),0)),IF(E2577=Options!$A$5,INDEX(Assoziation!$F$2:$F$96,MATCH(1,(A2577=Assoziation!$A$2:$A$96) * (Species!B2577=Assoziation!$B$2:$B$96) * (Species!C2577=Assoziation!$C$2:$C$96) * (Species!D2577=Assoziation!$D$2:$D$96),0)),"")))</f>
        <v>Calluno-Genistion</v>
      </c>
      <c r="G2577" t="str" cm="1">
        <f t="array" ref="G2577">IF(E2577=Options!$A$3,INDEX(Klasse!$D$2:$D$42,MATCH(1,(A2577=Klasse!$A$2:$A$42) * (Species!B2577=Klasse!$B$2:$B$42),0)),IF(E2577=Options!$A$4,INDEX(Verband!$F$2:$F$179,MATCH(1,(A2577=Verband!$A$2:$A$179) * (Species!B2577=Verband!$B$2:$B$179) * (Species!C2577=Verband!$C$2:$C$179),0)),IF(E2577=Options!$A$5,INDEX(Assoziation!$G$2:$G$96,MATCH(1,(A2577=Assoziation!$A$2:$A$96) * (Species!B2577=Assoziation!$B$2:$B$96) * (Species!C2577=Assoziation!$C$2:$C$96) * (Species!D2577=Assoziation!$D$2:$D$96),0)),"")))</f>
        <v>Subatlantische Zwergstrauchheide (Ginsterheide)</v>
      </c>
      <c r="H2577" s="10" t="s">
        <v>2312</v>
      </c>
      <c r="I2577" s="10">
        <v>0</v>
      </c>
      <c r="J2577" s="10">
        <v>0</v>
      </c>
      <c r="K2577" s="10">
        <v>0</v>
      </c>
      <c r="L2577" t="str">
        <f t="shared" si="214"/>
        <v xml:space="preserve">Botrychium </v>
      </c>
      <c r="M2577" t="str">
        <f t="shared" si="215"/>
        <v xml:space="preserve"> matricariifolium</v>
      </c>
      <c r="N2577" t="str">
        <f t="shared" si="216"/>
        <v/>
      </c>
      <c r="O2577" t="str">
        <f t="shared" si="218"/>
        <v>Species</v>
      </c>
      <c r="P2577" t="str">
        <f t="shared" si="217"/>
        <v>(Döll) W. D. J. Koch</v>
      </c>
      <c r="Q2577" t="str">
        <f>LOOKUP(A2577,Formation!$A$2:$A$10,Formation!$B$2:$B$10)</f>
        <v>Krautsäume, Hochstaudenfluren und Gebüsche</v>
      </c>
      <c r="R2577" t="str" cm="1">
        <f t="array" ref="R2577">INDEX(Klasse!$D$2:$D$42,MATCH(1,(A2577=Klasse!$A$2:$A$42) * (Species!B2577=Klasse!$B$2:$B$42),0))</f>
        <v>Zwergstrauchheiden</v>
      </c>
    </row>
    <row r="2578" spans="1:18" x14ac:dyDescent="0.3">
      <c r="A2578" s="10">
        <v>5</v>
      </c>
      <c r="B2578" s="10">
        <v>4</v>
      </c>
      <c r="C2578" s="10">
        <v>1</v>
      </c>
      <c r="E2578" t="str">
        <f>IF(C2578="",Options!$A$3,IF(D2578="",Options!$A$4,Options!$A$5))</f>
        <v>Verband</v>
      </c>
      <c r="F2578" t="str" cm="1">
        <f t="array" ref="F2578">IF(E2578=Options!$A$3,"",IF(E2578=Options!$A$4,INDEX(Verband!$E$2:$E$179,MATCH(1,(A2578=Verband!$A$2:$A$179) * (Species!B2578=Verband!$B$2:$B$179) * (Species!C2578=Verband!$C$2:$C$179),0)),IF(E2578=Options!$A$5,INDEX(Assoziation!$F$2:$F$96,MATCH(1,(A2578=Assoziation!$A$2:$A$96) * (Species!B2578=Assoziation!$B$2:$B$96) * (Species!C2578=Assoziation!$C$2:$C$96) * (Species!D2578=Assoziation!$D$2:$D$96),0)),"")))</f>
        <v>Calluno-Genistion</v>
      </c>
      <c r="G2578" t="str" cm="1">
        <f t="array" ref="G2578">IF(E2578=Options!$A$3,INDEX(Klasse!$D$2:$D$42,MATCH(1,(A2578=Klasse!$A$2:$A$42) * (Species!B2578=Klasse!$B$2:$B$42),0)),IF(E2578=Options!$A$4,INDEX(Verband!$F$2:$F$179,MATCH(1,(A2578=Verband!$A$2:$A$179) * (Species!B2578=Verband!$B$2:$B$179) * (Species!C2578=Verband!$C$2:$C$179),0)),IF(E2578=Options!$A$5,INDEX(Assoziation!$G$2:$G$96,MATCH(1,(A2578=Assoziation!$A$2:$A$96) * (Species!B2578=Assoziation!$B$2:$B$96) * (Species!C2578=Assoziation!$C$2:$C$96) * (Species!D2578=Assoziation!$D$2:$D$96),0)),"")))</f>
        <v>Subatlantische Zwergstrauchheide (Ginsterheide)</v>
      </c>
      <c r="H2578" s="10" t="s">
        <v>2313</v>
      </c>
      <c r="I2578" s="10">
        <v>0</v>
      </c>
      <c r="J2578" s="10">
        <v>0</v>
      </c>
      <c r="K2578" s="10">
        <v>0</v>
      </c>
      <c r="L2578" t="str">
        <f t="shared" si="214"/>
        <v xml:space="preserve">Botrychium </v>
      </c>
      <c r="M2578" t="str">
        <f t="shared" si="215"/>
        <v xml:space="preserve"> simplex</v>
      </c>
      <c r="N2578" t="str">
        <f t="shared" si="216"/>
        <v/>
      </c>
      <c r="O2578" t="str">
        <f t="shared" si="218"/>
        <v>Species</v>
      </c>
      <c r="P2578" t="str">
        <f t="shared" si="217"/>
        <v>E. Hitchc.</v>
      </c>
      <c r="Q2578" t="str">
        <f>LOOKUP(A2578,Formation!$A$2:$A$10,Formation!$B$2:$B$10)</f>
        <v>Krautsäume, Hochstaudenfluren und Gebüsche</v>
      </c>
      <c r="R2578" t="str" cm="1">
        <f t="array" ref="R2578">INDEX(Klasse!$D$2:$D$42,MATCH(1,(A2578=Klasse!$A$2:$A$42) * (Species!B2578=Klasse!$B$2:$B$42),0))</f>
        <v>Zwergstrauchheiden</v>
      </c>
    </row>
    <row r="2579" spans="1:18" x14ac:dyDescent="0.3">
      <c r="A2579" s="10">
        <v>5</v>
      </c>
      <c r="B2579" s="10">
        <v>4</v>
      </c>
      <c r="C2579" s="10">
        <v>1</v>
      </c>
      <c r="E2579" t="str">
        <f>IF(C2579="",Options!$A$3,IF(D2579="",Options!$A$4,Options!$A$5))</f>
        <v>Verband</v>
      </c>
      <c r="F2579" t="str" cm="1">
        <f t="array" ref="F2579">IF(E2579=Options!$A$3,"",IF(E2579=Options!$A$4,INDEX(Verband!$E$2:$E$179,MATCH(1,(A2579=Verband!$A$2:$A$179) * (Species!B2579=Verband!$B$2:$B$179) * (Species!C2579=Verband!$C$2:$C$179),0)),IF(E2579=Options!$A$5,INDEX(Assoziation!$F$2:$F$96,MATCH(1,(A2579=Assoziation!$A$2:$A$96) * (Species!B2579=Assoziation!$B$2:$B$96) * (Species!C2579=Assoziation!$C$2:$C$96) * (Species!D2579=Assoziation!$D$2:$D$96),0)),"")))</f>
        <v>Calluno-Genistion</v>
      </c>
      <c r="G2579" t="str" cm="1">
        <f t="array" ref="G2579">IF(E2579=Options!$A$3,INDEX(Klasse!$D$2:$D$42,MATCH(1,(A2579=Klasse!$A$2:$A$42) * (Species!B2579=Klasse!$B$2:$B$42),0)),IF(E2579=Options!$A$4,INDEX(Verband!$F$2:$F$179,MATCH(1,(A2579=Verband!$A$2:$A$179) * (Species!B2579=Verband!$B$2:$B$179) * (Species!C2579=Verband!$C$2:$C$179),0)),IF(E2579=Options!$A$5,INDEX(Assoziation!$G$2:$G$96,MATCH(1,(A2579=Assoziation!$A$2:$A$96) * (Species!B2579=Assoziation!$B$2:$B$96) * (Species!C2579=Assoziation!$C$2:$C$96) * (Species!D2579=Assoziation!$D$2:$D$96),0)),"")))</f>
        <v>Subatlantische Zwergstrauchheide (Ginsterheide)</v>
      </c>
      <c r="H2579" s="10" t="s">
        <v>583</v>
      </c>
      <c r="I2579" s="10">
        <v>0</v>
      </c>
      <c r="J2579" s="10">
        <v>1</v>
      </c>
      <c r="K2579" s="10">
        <v>0</v>
      </c>
      <c r="L2579" t="str">
        <f t="shared" si="214"/>
        <v xml:space="preserve">Calluna </v>
      </c>
      <c r="M2579" t="str">
        <f t="shared" si="215"/>
        <v xml:space="preserve"> vulgaris</v>
      </c>
      <c r="N2579" t="str">
        <f t="shared" si="216"/>
        <v/>
      </c>
      <c r="O2579" t="str">
        <f t="shared" si="218"/>
        <v>Species</v>
      </c>
      <c r="P2579" t="str">
        <f t="shared" si="217"/>
        <v>(L.) Hull</v>
      </c>
      <c r="Q2579" t="str">
        <f>LOOKUP(A2579,Formation!$A$2:$A$10,Formation!$B$2:$B$10)</f>
        <v>Krautsäume, Hochstaudenfluren und Gebüsche</v>
      </c>
      <c r="R2579" t="str" cm="1">
        <f t="array" ref="R2579">INDEX(Klasse!$D$2:$D$42,MATCH(1,(A2579=Klasse!$A$2:$A$42) * (Species!B2579=Klasse!$B$2:$B$42),0))</f>
        <v>Zwergstrauchheiden</v>
      </c>
    </row>
    <row r="2580" spans="1:18" x14ac:dyDescent="0.3">
      <c r="A2580" s="10">
        <v>5</v>
      </c>
      <c r="B2580" s="10">
        <v>4</v>
      </c>
      <c r="C2580" s="10">
        <v>1</v>
      </c>
      <c r="E2580" t="str">
        <f>IF(C2580="",Options!$A$3,IF(D2580="",Options!$A$4,Options!$A$5))</f>
        <v>Verband</v>
      </c>
      <c r="F2580" t="str" cm="1">
        <f t="array" ref="F2580">IF(E2580=Options!$A$3,"",IF(E2580=Options!$A$4,INDEX(Verband!$E$2:$E$179,MATCH(1,(A2580=Verband!$A$2:$A$179) * (Species!B2580=Verband!$B$2:$B$179) * (Species!C2580=Verband!$C$2:$C$179),0)),IF(E2580=Options!$A$5,INDEX(Assoziation!$F$2:$F$96,MATCH(1,(A2580=Assoziation!$A$2:$A$96) * (Species!B2580=Assoziation!$B$2:$B$96) * (Species!C2580=Assoziation!$C$2:$C$96) * (Species!D2580=Assoziation!$D$2:$D$96),0)),"")))</f>
        <v>Calluno-Genistion</v>
      </c>
      <c r="G2580" t="str" cm="1">
        <f t="array" ref="G2580">IF(E2580=Options!$A$3,INDEX(Klasse!$D$2:$D$42,MATCH(1,(A2580=Klasse!$A$2:$A$42) * (Species!B2580=Klasse!$B$2:$B$42),0)),IF(E2580=Options!$A$4,INDEX(Verband!$F$2:$F$179,MATCH(1,(A2580=Verband!$A$2:$A$179) * (Species!B2580=Verband!$B$2:$B$179) * (Species!C2580=Verband!$C$2:$C$179),0)),IF(E2580=Options!$A$5,INDEX(Assoziation!$G$2:$G$96,MATCH(1,(A2580=Assoziation!$A$2:$A$96) * (Species!B2580=Assoziation!$B$2:$B$96) * (Species!C2580=Assoziation!$C$2:$C$96) * (Species!D2580=Assoziation!$D$2:$D$96),0)),"")))</f>
        <v>Subatlantische Zwergstrauchheide (Ginsterheide)</v>
      </c>
      <c r="H2580" s="10" t="s">
        <v>2314</v>
      </c>
      <c r="I2580" s="10">
        <v>0</v>
      </c>
      <c r="J2580" s="10">
        <v>0</v>
      </c>
      <c r="K2580" s="10">
        <v>0</v>
      </c>
      <c r="L2580" t="str">
        <f t="shared" si="214"/>
        <v xml:space="preserve">Carex </v>
      </c>
      <c r="M2580" t="str">
        <f t="shared" si="215"/>
        <v xml:space="preserve"> fritschii</v>
      </c>
      <c r="N2580" t="str">
        <f t="shared" si="216"/>
        <v/>
      </c>
      <c r="O2580" t="str">
        <f t="shared" si="218"/>
        <v>Species</v>
      </c>
      <c r="P2580" t="str">
        <f t="shared" si="217"/>
        <v>Waisb.</v>
      </c>
      <c r="Q2580" t="str">
        <f>LOOKUP(A2580,Formation!$A$2:$A$10,Formation!$B$2:$B$10)</f>
        <v>Krautsäume, Hochstaudenfluren und Gebüsche</v>
      </c>
      <c r="R2580" t="str" cm="1">
        <f t="array" ref="R2580">INDEX(Klasse!$D$2:$D$42,MATCH(1,(A2580=Klasse!$A$2:$A$42) * (Species!B2580=Klasse!$B$2:$B$42),0))</f>
        <v>Zwergstrauchheiden</v>
      </c>
    </row>
    <row r="2581" spans="1:18" x14ac:dyDescent="0.3">
      <c r="A2581" s="10">
        <v>5</v>
      </c>
      <c r="B2581" s="10">
        <v>4</v>
      </c>
      <c r="C2581" s="10">
        <v>1</v>
      </c>
      <c r="E2581" t="str">
        <f>IF(C2581="",Options!$A$3,IF(D2581="",Options!$A$4,Options!$A$5))</f>
        <v>Verband</v>
      </c>
      <c r="F2581" t="str" cm="1">
        <f t="array" ref="F2581">IF(E2581=Options!$A$3,"",IF(E2581=Options!$A$4,INDEX(Verband!$E$2:$E$179,MATCH(1,(A2581=Verband!$A$2:$A$179) * (Species!B2581=Verband!$B$2:$B$179) * (Species!C2581=Verband!$C$2:$C$179),0)),IF(E2581=Options!$A$5,INDEX(Assoziation!$F$2:$F$96,MATCH(1,(A2581=Assoziation!$A$2:$A$96) * (Species!B2581=Assoziation!$B$2:$B$96) * (Species!C2581=Assoziation!$C$2:$C$96) * (Species!D2581=Assoziation!$D$2:$D$96),0)),"")))</f>
        <v>Calluno-Genistion</v>
      </c>
      <c r="G2581" t="str" cm="1">
        <f t="array" ref="G2581">IF(E2581=Options!$A$3,INDEX(Klasse!$D$2:$D$42,MATCH(1,(A2581=Klasse!$A$2:$A$42) * (Species!B2581=Klasse!$B$2:$B$42),0)),IF(E2581=Options!$A$4,INDEX(Verband!$F$2:$F$179,MATCH(1,(A2581=Verband!$A$2:$A$179) * (Species!B2581=Verband!$B$2:$B$179) * (Species!C2581=Verband!$C$2:$C$179),0)),IF(E2581=Options!$A$5,INDEX(Assoziation!$G$2:$G$96,MATCH(1,(A2581=Assoziation!$A$2:$A$96) * (Species!B2581=Assoziation!$B$2:$B$96) * (Species!C2581=Assoziation!$C$2:$C$96) * (Species!D2581=Assoziation!$D$2:$D$96),0)),"")))</f>
        <v>Subatlantische Zwergstrauchheide (Ginsterheide)</v>
      </c>
      <c r="H2581" s="10" t="s">
        <v>1556</v>
      </c>
      <c r="I2581" s="10">
        <v>0</v>
      </c>
      <c r="J2581" s="10">
        <v>0</v>
      </c>
      <c r="K2581" s="10">
        <v>0</v>
      </c>
      <c r="L2581" t="str">
        <f t="shared" si="214"/>
        <v xml:space="preserve">Carex </v>
      </c>
      <c r="M2581" t="str">
        <f t="shared" si="215"/>
        <v xml:space="preserve"> pilulifera</v>
      </c>
      <c r="N2581" t="str">
        <f t="shared" si="216"/>
        <v/>
      </c>
      <c r="O2581" t="str">
        <f t="shared" si="218"/>
        <v>Species</v>
      </c>
      <c r="P2581" t="str">
        <f t="shared" si="217"/>
        <v>L.</v>
      </c>
      <c r="Q2581" t="str">
        <f>LOOKUP(A2581,Formation!$A$2:$A$10,Formation!$B$2:$B$10)</f>
        <v>Krautsäume, Hochstaudenfluren und Gebüsche</v>
      </c>
      <c r="R2581" t="str" cm="1">
        <f t="array" ref="R2581">INDEX(Klasse!$D$2:$D$42,MATCH(1,(A2581=Klasse!$A$2:$A$42) * (Species!B2581=Klasse!$B$2:$B$42),0))</f>
        <v>Zwergstrauchheiden</v>
      </c>
    </row>
    <row r="2582" spans="1:18" x14ac:dyDescent="0.3">
      <c r="A2582" s="10">
        <v>5</v>
      </c>
      <c r="B2582" s="10">
        <v>4</v>
      </c>
      <c r="C2582" s="10">
        <v>1</v>
      </c>
      <c r="E2582" t="str">
        <f>IF(C2582="",Options!$A$3,IF(D2582="",Options!$A$4,Options!$A$5))</f>
        <v>Verband</v>
      </c>
      <c r="F2582" t="str" cm="1">
        <f t="array" ref="F2582">IF(E2582=Options!$A$3,"",IF(E2582=Options!$A$4,INDEX(Verband!$E$2:$E$179,MATCH(1,(A2582=Verband!$A$2:$A$179) * (Species!B2582=Verband!$B$2:$B$179) * (Species!C2582=Verband!$C$2:$C$179),0)),IF(E2582=Options!$A$5,INDEX(Assoziation!$F$2:$F$96,MATCH(1,(A2582=Assoziation!$A$2:$A$96) * (Species!B2582=Assoziation!$B$2:$B$96) * (Species!C2582=Assoziation!$C$2:$C$96) * (Species!D2582=Assoziation!$D$2:$D$96),0)),"")))</f>
        <v>Calluno-Genistion</v>
      </c>
      <c r="G2582" t="str" cm="1">
        <f t="array" ref="G2582">IF(E2582=Options!$A$3,INDEX(Klasse!$D$2:$D$42,MATCH(1,(A2582=Klasse!$A$2:$A$42) * (Species!B2582=Klasse!$B$2:$B$42),0)),IF(E2582=Options!$A$4,INDEX(Verband!$F$2:$F$179,MATCH(1,(A2582=Verband!$A$2:$A$179) * (Species!B2582=Verband!$B$2:$B$179) * (Species!C2582=Verband!$C$2:$C$179),0)),IF(E2582=Options!$A$5,INDEX(Assoziation!$G$2:$G$96,MATCH(1,(A2582=Assoziation!$A$2:$A$96) * (Species!B2582=Assoziation!$B$2:$B$96) * (Species!C2582=Assoziation!$C$2:$C$96) * (Species!D2582=Assoziation!$D$2:$D$96),0)),"")))</f>
        <v>Subatlantische Zwergstrauchheide (Ginsterheide)</v>
      </c>
      <c r="H2582" s="10" t="s">
        <v>2315</v>
      </c>
      <c r="I2582" s="10">
        <v>0</v>
      </c>
      <c r="J2582" s="10">
        <v>0</v>
      </c>
      <c r="K2582" s="10">
        <v>0</v>
      </c>
      <c r="L2582" t="str">
        <f t="shared" si="214"/>
        <v xml:space="preserve">Chamaecytisus </v>
      </c>
      <c r="M2582" t="str">
        <f t="shared" si="215"/>
        <v xml:space="preserve"> supinus</v>
      </c>
      <c r="N2582" t="str">
        <f t="shared" si="216"/>
        <v/>
      </c>
      <c r="O2582" t="str">
        <f t="shared" si="218"/>
        <v>Species</v>
      </c>
      <c r="P2582" t="str">
        <f t="shared" si="217"/>
        <v>(L.) Link</v>
      </c>
      <c r="Q2582" t="str">
        <f>LOOKUP(A2582,Formation!$A$2:$A$10,Formation!$B$2:$B$10)</f>
        <v>Krautsäume, Hochstaudenfluren und Gebüsche</v>
      </c>
      <c r="R2582" t="str" cm="1">
        <f t="array" ref="R2582">INDEX(Klasse!$D$2:$D$42,MATCH(1,(A2582=Klasse!$A$2:$A$42) * (Species!B2582=Klasse!$B$2:$B$42),0))</f>
        <v>Zwergstrauchheiden</v>
      </c>
    </row>
    <row r="2583" spans="1:18" x14ac:dyDescent="0.3">
      <c r="A2583" s="10">
        <v>5</v>
      </c>
      <c r="B2583" s="10">
        <v>4</v>
      </c>
      <c r="C2583" s="10">
        <v>1</v>
      </c>
      <c r="E2583" t="str">
        <f>IF(C2583="",Options!$A$3,IF(D2583="",Options!$A$4,Options!$A$5))</f>
        <v>Verband</v>
      </c>
      <c r="F2583" t="str" cm="1">
        <f t="array" ref="F2583">IF(E2583=Options!$A$3,"",IF(E2583=Options!$A$4,INDEX(Verband!$E$2:$E$179,MATCH(1,(A2583=Verband!$A$2:$A$179) * (Species!B2583=Verband!$B$2:$B$179) * (Species!C2583=Verband!$C$2:$C$179),0)),IF(E2583=Options!$A$5,INDEX(Assoziation!$F$2:$F$96,MATCH(1,(A2583=Assoziation!$A$2:$A$96) * (Species!B2583=Assoziation!$B$2:$B$96) * (Species!C2583=Assoziation!$C$2:$C$96) * (Species!D2583=Assoziation!$D$2:$D$96),0)),"")))</f>
        <v>Calluno-Genistion</v>
      </c>
      <c r="G2583" t="str" cm="1">
        <f t="array" ref="G2583">IF(E2583=Options!$A$3,INDEX(Klasse!$D$2:$D$42,MATCH(1,(A2583=Klasse!$A$2:$A$42) * (Species!B2583=Klasse!$B$2:$B$42),0)),IF(E2583=Options!$A$4,INDEX(Verband!$F$2:$F$179,MATCH(1,(A2583=Verband!$A$2:$A$179) * (Species!B2583=Verband!$B$2:$B$179) * (Species!C2583=Verband!$C$2:$C$179),0)),IF(E2583=Options!$A$5,INDEX(Assoziation!$G$2:$G$96,MATCH(1,(A2583=Assoziation!$A$2:$A$96) * (Species!B2583=Assoziation!$B$2:$B$96) * (Species!C2583=Assoziation!$C$2:$C$96) * (Species!D2583=Assoziation!$D$2:$D$96),0)),"")))</f>
        <v>Subatlantische Zwergstrauchheide (Ginsterheide)</v>
      </c>
      <c r="H2583" s="10" t="s">
        <v>2316</v>
      </c>
      <c r="I2583" s="10">
        <v>0</v>
      </c>
      <c r="J2583" s="10">
        <v>0</v>
      </c>
      <c r="K2583" s="10">
        <v>0</v>
      </c>
      <c r="L2583" t="str">
        <f t="shared" si="214"/>
        <v xml:space="preserve">Dactylorhiza </v>
      </c>
      <c r="M2583" t="str">
        <f t="shared" si="215"/>
        <v xml:space="preserve"> sambucina</v>
      </c>
      <c r="N2583" t="str">
        <f t="shared" si="216"/>
        <v/>
      </c>
      <c r="O2583" t="str">
        <f t="shared" si="218"/>
        <v>Species</v>
      </c>
      <c r="P2583" t="str">
        <f t="shared" si="217"/>
        <v>(L.) Soó</v>
      </c>
      <c r="Q2583" t="str">
        <f>LOOKUP(A2583,Formation!$A$2:$A$10,Formation!$B$2:$B$10)</f>
        <v>Krautsäume, Hochstaudenfluren und Gebüsche</v>
      </c>
      <c r="R2583" t="str" cm="1">
        <f t="array" ref="R2583">INDEX(Klasse!$D$2:$D$42,MATCH(1,(A2583=Klasse!$A$2:$A$42) * (Species!B2583=Klasse!$B$2:$B$42),0))</f>
        <v>Zwergstrauchheiden</v>
      </c>
    </row>
    <row r="2584" spans="1:18" x14ac:dyDescent="0.3">
      <c r="A2584" s="10">
        <v>5</v>
      </c>
      <c r="B2584" s="10">
        <v>4</v>
      </c>
      <c r="C2584" s="10">
        <v>1</v>
      </c>
      <c r="E2584" t="str">
        <f>IF(C2584="",Options!$A$3,IF(D2584="",Options!$A$4,Options!$A$5))</f>
        <v>Verband</v>
      </c>
      <c r="F2584" t="str" cm="1">
        <f t="array" ref="F2584">IF(E2584=Options!$A$3,"",IF(E2584=Options!$A$4,INDEX(Verband!$E$2:$E$179,MATCH(1,(A2584=Verband!$A$2:$A$179) * (Species!B2584=Verband!$B$2:$B$179) * (Species!C2584=Verband!$C$2:$C$179),0)),IF(E2584=Options!$A$5,INDEX(Assoziation!$F$2:$F$96,MATCH(1,(A2584=Assoziation!$A$2:$A$96) * (Species!B2584=Assoziation!$B$2:$B$96) * (Species!C2584=Assoziation!$C$2:$C$96) * (Species!D2584=Assoziation!$D$2:$D$96),0)),"")))</f>
        <v>Calluno-Genistion</v>
      </c>
      <c r="G2584" t="str" cm="1">
        <f t="array" ref="G2584">IF(E2584=Options!$A$3,INDEX(Klasse!$D$2:$D$42,MATCH(1,(A2584=Klasse!$A$2:$A$42) * (Species!B2584=Klasse!$B$2:$B$42),0)),IF(E2584=Options!$A$4,INDEX(Verband!$F$2:$F$179,MATCH(1,(A2584=Verband!$A$2:$A$179) * (Species!B2584=Verband!$B$2:$B$179) * (Species!C2584=Verband!$C$2:$C$179),0)),IF(E2584=Options!$A$5,INDEX(Assoziation!$G$2:$G$96,MATCH(1,(A2584=Assoziation!$A$2:$A$96) * (Species!B2584=Assoziation!$B$2:$B$96) * (Species!C2584=Assoziation!$C$2:$C$96) * (Species!D2584=Assoziation!$D$2:$D$96),0)),"")))</f>
        <v>Subatlantische Zwergstrauchheide (Ginsterheide)</v>
      </c>
      <c r="H2584" s="10" t="s">
        <v>1560</v>
      </c>
      <c r="I2584" s="10">
        <v>0</v>
      </c>
      <c r="J2584" s="10">
        <v>0</v>
      </c>
      <c r="K2584" s="10">
        <v>0</v>
      </c>
      <c r="L2584" t="str">
        <f t="shared" si="214"/>
        <v xml:space="preserve">Danthonia </v>
      </c>
      <c r="M2584" t="str">
        <f t="shared" si="215"/>
        <v xml:space="preserve"> decumbens</v>
      </c>
      <c r="N2584" t="str">
        <f t="shared" si="216"/>
        <v/>
      </c>
      <c r="O2584" t="str">
        <f t="shared" si="218"/>
        <v>Species</v>
      </c>
      <c r="P2584" t="str">
        <f t="shared" si="217"/>
        <v>(L.) DC.</v>
      </c>
      <c r="Q2584" t="str">
        <f>LOOKUP(A2584,Formation!$A$2:$A$10,Formation!$B$2:$B$10)</f>
        <v>Krautsäume, Hochstaudenfluren und Gebüsche</v>
      </c>
      <c r="R2584" t="str" cm="1">
        <f t="array" ref="R2584">INDEX(Klasse!$D$2:$D$42,MATCH(1,(A2584=Klasse!$A$2:$A$42) * (Species!B2584=Klasse!$B$2:$B$42),0))</f>
        <v>Zwergstrauchheiden</v>
      </c>
    </row>
    <row r="2585" spans="1:18" x14ac:dyDescent="0.3">
      <c r="A2585" s="10">
        <v>5</v>
      </c>
      <c r="B2585" s="10">
        <v>4</v>
      </c>
      <c r="C2585" s="10">
        <v>1</v>
      </c>
      <c r="E2585" t="str">
        <f>IF(C2585="",Options!$A$3,IF(D2585="",Options!$A$4,Options!$A$5))</f>
        <v>Verband</v>
      </c>
      <c r="F2585" t="str" cm="1">
        <f t="array" ref="F2585">IF(E2585=Options!$A$3,"",IF(E2585=Options!$A$4,INDEX(Verband!$E$2:$E$179,MATCH(1,(A2585=Verband!$A$2:$A$179) * (Species!B2585=Verband!$B$2:$B$179) * (Species!C2585=Verband!$C$2:$C$179),0)),IF(E2585=Options!$A$5,INDEX(Assoziation!$F$2:$F$96,MATCH(1,(A2585=Assoziation!$A$2:$A$96) * (Species!B2585=Assoziation!$B$2:$B$96) * (Species!C2585=Assoziation!$C$2:$C$96) * (Species!D2585=Assoziation!$D$2:$D$96),0)),"")))</f>
        <v>Calluno-Genistion</v>
      </c>
      <c r="G2585" t="str" cm="1">
        <f t="array" ref="G2585">IF(E2585=Options!$A$3,INDEX(Klasse!$D$2:$D$42,MATCH(1,(A2585=Klasse!$A$2:$A$42) * (Species!B2585=Klasse!$B$2:$B$42),0)),IF(E2585=Options!$A$4,INDEX(Verband!$F$2:$F$179,MATCH(1,(A2585=Verband!$A$2:$A$179) * (Species!B2585=Verband!$B$2:$B$179) * (Species!C2585=Verband!$C$2:$C$179),0)),IF(E2585=Options!$A$5,INDEX(Assoziation!$G$2:$G$96,MATCH(1,(A2585=Assoziation!$A$2:$A$96) * (Species!B2585=Assoziation!$B$2:$B$96) * (Species!C2585=Assoziation!$C$2:$C$96) * (Species!D2585=Assoziation!$D$2:$D$96),0)),"")))</f>
        <v>Subatlantische Zwergstrauchheide (Ginsterheide)</v>
      </c>
      <c r="H2585" s="10" t="s">
        <v>1293</v>
      </c>
      <c r="I2585" s="10">
        <v>0</v>
      </c>
      <c r="J2585" s="10">
        <v>0</v>
      </c>
      <c r="K2585" s="10">
        <v>0</v>
      </c>
      <c r="L2585" t="str">
        <f t="shared" si="214"/>
        <v xml:space="preserve">Dianthus </v>
      </c>
      <c r="M2585" t="str">
        <f t="shared" si="215"/>
        <v xml:space="preserve"> seguieri</v>
      </c>
      <c r="N2585" t="str">
        <f t="shared" si="216"/>
        <v/>
      </c>
      <c r="O2585" t="str">
        <f t="shared" si="218"/>
        <v>Species</v>
      </c>
      <c r="P2585" t="str">
        <f t="shared" si="217"/>
        <v>Vill.</v>
      </c>
      <c r="Q2585" t="str">
        <f>LOOKUP(A2585,Formation!$A$2:$A$10,Formation!$B$2:$B$10)</f>
        <v>Krautsäume, Hochstaudenfluren und Gebüsche</v>
      </c>
      <c r="R2585" t="str" cm="1">
        <f t="array" ref="R2585">INDEX(Klasse!$D$2:$D$42,MATCH(1,(A2585=Klasse!$A$2:$A$42) * (Species!B2585=Klasse!$B$2:$B$42),0))</f>
        <v>Zwergstrauchheiden</v>
      </c>
    </row>
    <row r="2586" spans="1:18" x14ac:dyDescent="0.3">
      <c r="A2586" s="10">
        <v>5</v>
      </c>
      <c r="B2586" s="10">
        <v>4</v>
      </c>
      <c r="C2586" s="10">
        <v>1</v>
      </c>
      <c r="E2586" t="str">
        <f>IF(C2586="",Options!$A$3,IF(D2586="",Options!$A$4,Options!$A$5))</f>
        <v>Verband</v>
      </c>
      <c r="F2586" t="str" cm="1">
        <f t="array" ref="F2586">IF(E2586=Options!$A$3,"",IF(E2586=Options!$A$4,INDEX(Verband!$E$2:$E$179,MATCH(1,(A2586=Verband!$A$2:$A$179) * (Species!B2586=Verband!$B$2:$B$179) * (Species!C2586=Verband!$C$2:$C$179),0)),IF(E2586=Options!$A$5,INDEX(Assoziation!$F$2:$F$96,MATCH(1,(A2586=Assoziation!$A$2:$A$96) * (Species!B2586=Assoziation!$B$2:$B$96) * (Species!C2586=Assoziation!$C$2:$C$96) * (Species!D2586=Assoziation!$D$2:$D$96),0)),"")))</f>
        <v>Calluno-Genistion</v>
      </c>
      <c r="G2586" t="str" cm="1">
        <f t="array" ref="G2586">IF(E2586=Options!$A$3,INDEX(Klasse!$D$2:$D$42,MATCH(1,(A2586=Klasse!$A$2:$A$42) * (Species!B2586=Klasse!$B$2:$B$42),0)),IF(E2586=Options!$A$4,INDEX(Verband!$F$2:$F$179,MATCH(1,(A2586=Verband!$A$2:$A$179) * (Species!B2586=Verband!$B$2:$B$179) * (Species!C2586=Verband!$C$2:$C$179),0)),IF(E2586=Options!$A$5,INDEX(Assoziation!$G$2:$G$96,MATCH(1,(A2586=Assoziation!$A$2:$A$96) * (Species!B2586=Assoziation!$B$2:$B$96) * (Species!C2586=Assoziation!$C$2:$C$96) * (Species!D2586=Assoziation!$D$2:$D$96),0)),"")))</f>
        <v>Subatlantische Zwergstrauchheide (Ginsterheide)</v>
      </c>
      <c r="H2586" s="10" t="s">
        <v>2317</v>
      </c>
      <c r="I2586" s="10">
        <v>0</v>
      </c>
      <c r="J2586" s="10">
        <v>0</v>
      </c>
      <c r="K2586" s="10">
        <v>0</v>
      </c>
      <c r="L2586" t="str">
        <f t="shared" si="214"/>
        <v xml:space="preserve">Euphrasia </v>
      </c>
      <c r="M2586" t="str">
        <f t="shared" si="215"/>
        <v xml:space="preserve"> cisalpina</v>
      </c>
      <c r="N2586" t="str">
        <f t="shared" si="216"/>
        <v/>
      </c>
      <c r="O2586" t="str">
        <f t="shared" si="218"/>
        <v>Species</v>
      </c>
      <c r="P2586" t="str">
        <f t="shared" si="217"/>
        <v>Pugsley</v>
      </c>
      <c r="Q2586" t="str">
        <f>LOOKUP(A2586,Formation!$A$2:$A$10,Formation!$B$2:$B$10)</f>
        <v>Krautsäume, Hochstaudenfluren und Gebüsche</v>
      </c>
      <c r="R2586" t="str" cm="1">
        <f t="array" ref="R2586">INDEX(Klasse!$D$2:$D$42,MATCH(1,(A2586=Klasse!$A$2:$A$42) * (Species!B2586=Klasse!$B$2:$B$42),0))</f>
        <v>Zwergstrauchheiden</v>
      </c>
    </row>
    <row r="2587" spans="1:18" x14ac:dyDescent="0.3">
      <c r="A2587" s="10">
        <v>5</v>
      </c>
      <c r="B2587" s="10">
        <v>4</v>
      </c>
      <c r="C2587" s="10">
        <v>1</v>
      </c>
      <c r="E2587" t="str">
        <f>IF(C2587="",Options!$A$3,IF(D2587="",Options!$A$4,Options!$A$5))</f>
        <v>Verband</v>
      </c>
      <c r="F2587" t="str" cm="1">
        <f t="array" ref="F2587">IF(E2587=Options!$A$3,"",IF(E2587=Options!$A$4,INDEX(Verband!$E$2:$E$179,MATCH(1,(A2587=Verband!$A$2:$A$179) * (Species!B2587=Verband!$B$2:$B$179) * (Species!C2587=Verband!$C$2:$C$179),0)),IF(E2587=Options!$A$5,INDEX(Assoziation!$F$2:$F$96,MATCH(1,(A2587=Assoziation!$A$2:$A$96) * (Species!B2587=Assoziation!$B$2:$B$96) * (Species!C2587=Assoziation!$C$2:$C$96) * (Species!D2587=Assoziation!$D$2:$D$96),0)),"")))</f>
        <v>Calluno-Genistion</v>
      </c>
      <c r="G2587" t="str" cm="1">
        <f t="array" ref="G2587">IF(E2587=Options!$A$3,INDEX(Klasse!$D$2:$D$42,MATCH(1,(A2587=Klasse!$A$2:$A$42) * (Species!B2587=Klasse!$B$2:$B$42),0)),IF(E2587=Options!$A$4,INDEX(Verband!$F$2:$F$179,MATCH(1,(A2587=Verband!$A$2:$A$179) * (Species!B2587=Verband!$B$2:$B$179) * (Species!C2587=Verband!$C$2:$C$179),0)),IF(E2587=Options!$A$5,INDEX(Assoziation!$G$2:$G$96,MATCH(1,(A2587=Assoziation!$A$2:$A$96) * (Species!B2587=Assoziation!$B$2:$B$96) * (Species!C2587=Assoziation!$C$2:$C$96) * (Species!D2587=Assoziation!$D$2:$D$96),0)),"")))</f>
        <v>Subatlantische Zwergstrauchheide (Ginsterheide)</v>
      </c>
      <c r="H2587" s="10" t="s">
        <v>2318</v>
      </c>
      <c r="I2587" s="10">
        <v>0</v>
      </c>
      <c r="J2587" s="10">
        <v>0</v>
      </c>
      <c r="K2587" s="10">
        <v>0</v>
      </c>
      <c r="L2587" t="str">
        <f t="shared" si="214"/>
        <v xml:space="preserve">Euphrasia </v>
      </c>
      <c r="M2587" t="str">
        <f t="shared" si="215"/>
        <v xml:space="preserve"> nemorosa</v>
      </c>
      <c r="N2587" t="str">
        <f t="shared" si="216"/>
        <v/>
      </c>
      <c r="O2587" t="str">
        <f t="shared" si="218"/>
        <v>Species</v>
      </c>
      <c r="P2587" t="str">
        <f t="shared" si="217"/>
        <v>(Pers.) Wallr.</v>
      </c>
      <c r="Q2587" t="str">
        <f>LOOKUP(A2587,Formation!$A$2:$A$10,Formation!$B$2:$B$10)</f>
        <v>Krautsäume, Hochstaudenfluren und Gebüsche</v>
      </c>
      <c r="R2587" t="str" cm="1">
        <f t="array" ref="R2587">INDEX(Klasse!$D$2:$D$42,MATCH(1,(A2587=Klasse!$A$2:$A$42) * (Species!B2587=Klasse!$B$2:$B$42),0))</f>
        <v>Zwergstrauchheiden</v>
      </c>
    </row>
    <row r="2588" spans="1:18" x14ac:dyDescent="0.3">
      <c r="A2588" s="10">
        <v>5</v>
      </c>
      <c r="B2588" s="10">
        <v>4</v>
      </c>
      <c r="C2588" s="10">
        <v>1</v>
      </c>
      <c r="E2588" t="str">
        <f>IF(C2588="",Options!$A$3,IF(D2588="",Options!$A$4,Options!$A$5))</f>
        <v>Verband</v>
      </c>
      <c r="F2588" t="str" cm="1">
        <f t="array" ref="F2588">IF(E2588=Options!$A$3,"",IF(E2588=Options!$A$4,INDEX(Verband!$E$2:$E$179,MATCH(1,(A2588=Verband!$A$2:$A$179) * (Species!B2588=Verband!$B$2:$B$179) * (Species!C2588=Verband!$C$2:$C$179),0)),IF(E2588=Options!$A$5,INDEX(Assoziation!$F$2:$F$96,MATCH(1,(A2588=Assoziation!$A$2:$A$96) * (Species!B2588=Assoziation!$B$2:$B$96) * (Species!C2588=Assoziation!$C$2:$C$96) * (Species!D2588=Assoziation!$D$2:$D$96),0)),"")))</f>
        <v>Calluno-Genistion</v>
      </c>
      <c r="G2588" t="str" cm="1">
        <f t="array" ref="G2588">IF(E2588=Options!$A$3,INDEX(Klasse!$D$2:$D$42,MATCH(1,(A2588=Klasse!$A$2:$A$42) * (Species!B2588=Klasse!$B$2:$B$42),0)),IF(E2588=Options!$A$4,INDEX(Verband!$F$2:$F$179,MATCH(1,(A2588=Verband!$A$2:$A$179) * (Species!B2588=Verband!$B$2:$B$179) * (Species!C2588=Verband!$C$2:$C$179),0)),IF(E2588=Options!$A$5,INDEX(Assoziation!$G$2:$G$96,MATCH(1,(A2588=Assoziation!$A$2:$A$96) * (Species!B2588=Assoziation!$B$2:$B$96) * (Species!C2588=Assoziation!$C$2:$C$96) * (Species!D2588=Assoziation!$D$2:$D$96),0)),"")))</f>
        <v>Subatlantische Zwergstrauchheide (Ginsterheide)</v>
      </c>
      <c r="H2588" s="10" t="s">
        <v>2319</v>
      </c>
      <c r="I2588" s="10">
        <v>0</v>
      </c>
      <c r="J2588" s="10">
        <v>0</v>
      </c>
      <c r="K2588" s="10">
        <v>0</v>
      </c>
      <c r="L2588" t="str">
        <f t="shared" si="214"/>
        <v xml:space="preserve">Festuca </v>
      </c>
      <c r="M2588" t="str">
        <f t="shared" si="215"/>
        <v xml:space="preserve"> filiformis</v>
      </c>
      <c r="N2588" t="str">
        <f t="shared" si="216"/>
        <v/>
      </c>
      <c r="O2588" t="str">
        <f t="shared" si="218"/>
        <v>Species</v>
      </c>
      <c r="P2588" t="str">
        <f t="shared" si="217"/>
        <v>Pourr.</v>
      </c>
      <c r="Q2588" t="str">
        <f>LOOKUP(A2588,Formation!$A$2:$A$10,Formation!$B$2:$B$10)</f>
        <v>Krautsäume, Hochstaudenfluren und Gebüsche</v>
      </c>
      <c r="R2588" t="str" cm="1">
        <f t="array" ref="R2588">INDEX(Klasse!$D$2:$D$42,MATCH(1,(A2588=Klasse!$A$2:$A$42) * (Species!B2588=Klasse!$B$2:$B$42),0))</f>
        <v>Zwergstrauchheiden</v>
      </c>
    </row>
    <row r="2589" spans="1:18" x14ac:dyDescent="0.3">
      <c r="A2589" s="10">
        <v>5</v>
      </c>
      <c r="B2589" s="10">
        <v>4</v>
      </c>
      <c r="C2589" s="10">
        <v>1</v>
      </c>
      <c r="E2589" t="str">
        <f>IF(C2589="",Options!$A$3,IF(D2589="",Options!$A$4,Options!$A$5))</f>
        <v>Verband</v>
      </c>
      <c r="F2589" t="str" cm="1">
        <f t="array" ref="F2589">IF(E2589=Options!$A$3,"",IF(E2589=Options!$A$4,INDEX(Verband!$E$2:$E$179,MATCH(1,(A2589=Verband!$A$2:$A$179) * (Species!B2589=Verband!$B$2:$B$179) * (Species!C2589=Verband!$C$2:$C$179),0)),IF(E2589=Options!$A$5,INDEX(Assoziation!$F$2:$F$96,MATCH(1,(A2589=Assoziation!$A$2:$A$96) * (Species!B2589=Assoziation!$B$2:$B$96) * (Species!C2589=Assoziation!$C$2:$C$96) * (Species!D2589=Assoziation!$D$2:$D$96),0)),"")))</f>
        <v>Calluno-Genistion</v>
      </c>
      <c r="G2589" t="str" cm="1">
        <f t="array" ref="G2589">IF(E2589=Options!$A$3,INDEX(Klasse!$D$2:$D$42,MATCH(1,(A2589=Klasse!$A$2:$A$42) * (Species!B2589=Klasse!$B$2:$B$42),0)),IF(E2589=Options!$A$4,INDEX(Verband!$F$2:$F$179,MATCH(1,(A2589=Verband!$A$2:$A$179) * (Species!B2589=Verband!$B$2:$B$179) * (Species!C2589=Verband!$C$2:$C$179),0)),IF(E2589=Options!$A$5,INDEX(Assoziation!$G$2:$G$96,MATCH(1,(A2589=Assoziation!$A$2:$A$96) * (Species!B2589=Assoziation!$B$2:$B$96) * (Species!C2589=Assoziation!$C$2:$C$96) * (Species!D2589=Assoziation!$D$2:$D$96),0)),"")))</f>
        <v>Subatlantische Zwergstrauchheide (Ginsterheide)</v>
      </c>
      <c r="H2589" s="10" t="s">
        <v>1335</v>
      </c>
      <c r="I2589" s="10">
        <v>0</v>
      </c>
      <c r="J2589" s="10">
        <v>0</v>
      </c>
      <c r="K2589" s="10">
        <v>0</v>
      </c>
      <c r="L2589" t="str">
        <f t="shared" ref="L2589:L2652" si="219">IF(O2589="Genus",H2589,LEFT(H2589,FIND(" ",H2589)))</f>
        <v xml:space="preserve">Galium </v>
      </c>
      <c r="M2589" t="str">
        <f t="shared" ref="M2589:M2652" si="220">IF(O2589="Genus","",MID(H2589,FIND(" ",H2589),FIND(" ",H2589,FIND(" ",H2589)+1)-FIND(" ",H2589)))</f>
        <v xml:space="preserve"> pumilum</v>
      </c>
      <c r="N2589" t="str">
        <f t="shared" ref="N2589:N2652" si="221">IF(O2589="Subspecies",MID(H2589,FIND("subsp. ",H2589)+7,LEN(H2589)-FIND("subsp. ",H2589)+7),"")</f>
        <v/>
      </c>
      <c r="O2589" t="str">
        <f t="shared" si="218"/>
        <v>Species</v>
      </c>
      <c r="P2589" t="str">
        <f t="shared" ref="P2589:P2652" si="222">IF(O2589="Species",RIGHT(H2589,LEN(H2589)-FIND(" ",H2589,FIND(" ",H2589)+1)),"")</f>
        <v>Murray</v>
      </c>
      <c r="Q2589" t="str">
        <f>LOOKUP(A2589,Formation!$A$2:$A$10,Formation!$B$2:$B$10)</f>
        <v>Krautsäume, Hochstaudenfluren und Gebüsche</v>
      </c>
      <c r="R2589" t="str" cm="1">
        <f t="array" ref="R2589">INDEX(Klasse!$D$2:$D$42,MATCH(1,(A2589=Klasse!$A$2:$A$42) * (Species!B2589=Klasse!$B$2:$B$42),0))</f>
        <v>Zwergstrauchheiden</v>
      </c>
    </row>
    <row r="2590" spans="1:18" x14ac:dyDescent="0.3">
      <c r="A2590" s="10">
        <v>5</v>
      </c>
      <c r="B2590" s="10">
        <v>4</v>
      </c>
      <c r="C2590" s="10">
        <v>1</v>
      </c>
      <c r="E2590" t="str">
        <f>IF(C2590="",Options!$A$3,IF(D2590="",Options!$A$4,Options!$A$5))</f>
        <v>Verband</v>
      </c>
      <c r="F2590" t="str" cm="1">
        <f t="array" ref="F2590">IF(E2590=Options!$A$3,"",IF(E2590=Options!$A$4,INDEX(Verband!$E$2:$E$179,MATCH(1,(A2590=Verband!$A$2:$A$179) * (Species!B2590=Verband!$B$2:$B$179) * (Species!C2590=Verband!$C$2:$C$179),0)),IF(E2590=Options!$A$5,INDEX(Assoziation!$F$2:$F$96,MATCH(1,(A2590=Assoziation!$A$2:$A$96) * (Species!B2590=Assoziation!$B$2:$B$96) * (Species!C2590=Assoziation!$C$2:$C$96) * (Species!D2590=Assoziation!$D$2:$D$96),0)),"")))</f>
        <v>Calluno-Genistion</v>
      </c>
      <c r="G2590" t="str" cm="1">
        <f t="array" ref="G2590">IF(E2590=Options!$A$3,INDEX(Klasse!$D$2:$D$42,MATCH(1,(A2590=Klasse!$A$2:$A$42) * (Species!B2590=Klasse!$B$2:$B$42),0)),IF(E2590=Options!$A$4,INDEX(Verband!$F$2:$F$179,MATCH(1,(A2590=Verband!$A$2:$A$179) * (Species!B2590=Verband!$B$2:$B$179) * (Species!C2590=Verband!$C$2:$C$179),0)),IF(E2590=Options!$A$5,INDEX(Assoziation!$G$2:$G$96,MATCH(1,(A2590=Assoziation!$A$2:$A$96) * (Species!B2590=Assoziation!$B$2:$B$96) * (Species!C2590=Assoziation!$C$2:$C$96) * (Species!D2590=Assoziation!$D$2:$D$96),0)),"")))</f>
        <v>Subatlantische Zwergstrauchheide (Ginsterheide)</v>
      </c>
      <c r="H2590" s="10" t="s">
        <v>2320</v>
      </c>
      <c r="I2590" s="10">
        <v>0</v>
      </c>
      <c r="J2590" s="10">
        <v>0</v>
      </c>
      <c r="K2590" s="10">
        <v>0</v>
      </c>
      <c r="L2590" t="str">
        <f t="shared" si="219"/>
        <v xml:space="preserve">Galium </v>
      </c>
      <c r="M2590" t="str">
        <f t="shared" si="220"/>
        <v xml:space="preserve"> rubrum</v>
      </c>
      <c r="N2590" t="str">
        <f t="shared" si="221"/>
        <v/>
      </c>
      <c r="O2590" t="str">
        <f t="shared" si="218"/>
        <v>aggr</v>
      </c>
      <c r="P2590" t="str">
        <f t="shared" si="222"/>
        <v/>
      </c>
      <c r="Q2590" t="str">
        <f>LOOKUP(A2590,Formation!$A$2:$A$10,Formation!$B$2:$B$10)</f>
        <v>Krautsäume, Hochstaudenfluren und Gebüsche</v>
      </c>
      <c r="R2590" t="str" cm="1">
        <f t="array" ref="R2590">INDEX(Klasse!$D$2:$D$42,MATCH(1,(A2590=Klasse!$A$2:$A$42) * (Species!B2590=Klasse!$B$2:$B$42),0))</f>
        <v>Zwergstrauchheiden</v>
      </c>
    </row>
    <row r="2591" spans="1:18" x14ac:dyDescent="0.3">
      <c r="A2591" s="10">
        <v>5</v>
      </c>
      <c r="B2591" s="10">
        <v>4</v>
      </c>
      <c r="C2591" s="10">
        <v>1</v>
      </c>
      <c r="E2591" t="str">
        <f>IF(C2591="",Options!$A$3,IF(D2591="",Options!$A$4,Options!$A$5))</f>
        <v>Verband</v>
      </c>
      <c r="F2591" t="str" cm="1">
        <f t="array" ref="F2591">IF(E2591=Options!$A$3,"",IF(E2591=Options!$A$4,INDEX(Verband!$E$2:$E$179,MATCH(1,(A2591=Verband!$A$2:$A$179) * (Species!B2591=Verband!$B$2:$B$179) * (Species!C2591=Verband!$C$2:$C$179),0)),IF(E2591=Options!$A$5,INDEX(Assoziation!$F$2:$F$96,MATCH(1,(A2591=Assoziation!$A$2:$A$96) * (Species!B2591=Assoziation!$B$2:$B$96) * (Species!C2591=Assoziation!$C$2:$C$96) * (Species!D2591=Assoziation!$D$2:$D$96),0)),"")))</f>
        <v>Calluno-Genistion</v>
      </c>
      <c r="G2591" t="str" cm="1">
        <f t="array" ref="G2591">IF(E2591=Options!$A$3,INDEX(Klasse!$D$2:$D$42,MATCH(1,(A2591=Klasse!$A$2:$A$42) * (Species!B2591=Klasse!$B$2:$B$42),0)),IF(E2591=Options!$A$4,INDEX(Verband!$F$2:$F$179,MATCH(1,(A2591=Verband!$A$2:$A$179) * (Species!B2591=Verband!$B$2:$B$179) * (Species!C2591=Verband!$C$2:$C$179),0)),IF(E2591=Options!$A$5,INDEX(Assoziation!$G$2:$G$96,MATCH(1,(A2591=Assoziation!$A$2:$A$96) * (Species!B2591=Assoziation!$B$2:$B$96) * (Species!C2591=Assoziation!$C$2:$C$96) * (Species!D2591=Assoziation!$D$2:$D$96),0)),"")))</f>
        <v>Subatlantische Zwergstrauchheide (Ginsterheide)</v>
      </c>
      <c r="H2591" s="10" t="s">
        <v>2321</v>
      </c>
      <c r="I2591" s="10">
        <v>0</v>
      </c>
      <c r="J2591" s="10">
        <v>0</v>
      </c>
      <c r="K2591" s="10">
        <v>0</v>
      </c>
      <c r="L2591" t="str">
        <f t="shared" si="219"/>
        <v xml:space="preserve">Galium </v>
      </c>
      <c r="M2591" t="str">
        <f t="shared" si="220"/>
        <v xml:space="preserve"> saxatile</v>
      </c>
      <c r="N2591" t="str">
        <f t="shared" si="221"/>
        <v/>
      </c>
      <c r="O2591" t="str">
        <f t="shared" si="218"/>
        <v>Species</v>
      </c>
      <c r="P2591" t="str">
        <f t="shared" si="222"/>
        <v>L.</v>
      </c>
      <c r="Q2591" t="str">
        <f>LOOKUP(A2591,Formation!$A$2:$A$10,Formation!$B$2:$B$10)</f>
        <v>Krautsäume, Hochstaudenfluren und Gebüsche</v>
      </c>
      <c r="R2591" t="str" cm="1">
        <f t="array" ref="R2591">INDEX(Klasse!$D$2:$D$42,MATCH(1,(A2591=Klasse!$A$2:$A$42) * (Species!B2591=Klasse!$B$2:$B$42),0))</f>
        <v>Zwergstrauchheiden</v>
      </c>
    </row>
    <row r="2592" spans="1:18" x14ac:dyDescent="0.3">
      <c r="A2592" s="10">
        <v>5</v>
      </c>
      <c r="B2592" s="10">
        <v>4</v>
      </c>
      <c r="C2592" s="10">
        <v>1</v>
      </c>
      <c r="E2592" t="str">
        <f>IF(C2592="",Options!$A$3,IF(D2592="",Options!$A$4,Options!$A$5))</f>
        <v>Verband</v>
      </c>
      <c r="F2592" t="str" cm="1">
        <f t="array" ref="F2592">IF(E2592=Options!$A$3,"",IF(E2592=Options!$A$4,INDEX(Verband!$E$2:$E$179,MATCH(1,(A2592=Verband!$A$2:$A$179) * (Species!B2592=Verband!$B$2:$B$179) * (Species!C2592=Verband!$C$2:$C$179),0)),IF(E2592=Options!$A$5,INDEX(Assoziation!$F$2:$F$96,MATCH(1,(A2592=Assoziation!$A$2:$A$96) * (Species!B2592=Assoziation!$B$2:$B$96) * (Species!C2592=Assoziation!$C$2:$C$96) * (Species!D2592=Assoziation!$D$2:$D$96),0)),"")))</f>
        <v>Calluno-Genistion</v>
      </c>
      <c r="G2592" t="str" cm="1">
        <f t="array" ref="G2592">IF(E2592=Options!$A$3,INDEX(Klasse!$D$2:$D$42,MATCH(1,(A2592=Klasse!$A$2:$A$42) * (Species!B2592=Klasse!$B$2:$B$42),0)),IF(E2592=Options!$A$4,INDEX(Verband!$F$2:$F$179,MATCH(1,(A2592=Verband!$A$2:$A$179) * (Species!B2592=Verband!$B$2:$B$179) * (Species!C2592=Verband!$C$2:$C$179),0)),IF(E2592=Options!$A$5,INDEX(Assoziation!$G$2:$G$96,MATCH(1,(A2592=Assoziation!$A$2:$A$96) * (Species!B2592=Assoziation!$B$2:$B$96) * (Species!C2592=Assoziation!$C$2:$C$96) * (Species!D2592=Assoziation!$D$2:$D$96),0)),"")))</f>
        <v>Subatlantische Zwergstrauchheide (Ginsterheide)</v>
      </c>
      <c r="H2592" s="10" t="s">
        <v>2322</v>
      </c>
      <c r="I2592" s="10">
        <v>0</v>
      </c>
      <c r="J2592" s="10">
        <v>0</v>
      </c>
      <c r="K2592" s="10">
        <v>0</v>
      </c>
      <c r="L2592" t="str">
        <f t="shared" si="219"/>
        <v xml:space="preserve">Gentiana </v>
      </c>
      <c r="M2592" t="str">
        <f t="shared" si="220"/>
        <v xml:space="preserve"> campestris</v>
      </c>
      <c r="N2592" t="str">
        <f t="shared" si="221"/>
        <v>campestris</v>
      </c>
      <c r="O2592" t="str">
        <f t="shared" si="218"/>
        <v>Subspecies</v>
      </c>
      <c r="P2592" t="str">
        <f t="shared" si="222"/>
        <v/>
      </c>
      <c r="Q2592" t="str">
        <f>LOOKUP(A2592,Formation!$A$2:$A$10,Formation!$B$2:$B$10)</f>
        <v>Krautsäume, Hochstaudenfluren und Gebüsche</v>
      </c>
      <c r="R2592" t="str" cm="1">
        <f t="array" ref="R2592">INDEX(Klasse!$D$2:$D$42,MATCH(1,(A2592=Klasse!$A$2:$A$42) * (Species!B2592=Klasse!$B$2:$B$42),0))</f>
        <v>Zwergstrauchheiden</v>
      </c>
    </row>
    <row r="2593" spans="1:18" x14ac:dyDescent="0.3">
      <c r="A2593" s="10">
        <v>5</v>
      </c>
      <c r="B2593" s="10">
        <v>4</v>
      </c>
      <c r="C2593" s="10">
        <v>1</v>
      </c>
      <c r="E2593" t="str">
        <f>IF(C2593="",Options!$A$3,IF(D2593="",Options!$A$4,Options!$A$5))</f>
        <v>Verband</v>
      </c>
      <c r="F2593" t="str" cm="1">
        <f t="array" ref="F2593">IF(E2593=Options!$A$3,"",IF(E2593=Options!$A$4,INDEX(Verband!$E$2:$E$179,MATCH(1,(A2593=Verband!$A$2:$A$179) * (Species!B2593=Verband!$B$2:$B$179) * (Species!C2593=Verband!$C$2:$C$179),0)),IF(E2593=Options!$A$5,INDEX(Assoziation!$F$2:$F$96,MATCH(1,(A2593=Assoziation!$A$2:$A$96) * (Species!B2593=Assoziation!$B$2:$B$96) * (Species!C2593=Assoziation!$C$2:$C$96) * (Species!D2593=Assoziation!$D$2:$D$96),0)),"")))</f>
        <v>Calluno-Genistion</v>
      </c>
      <c r="G2593" t="str" cm="1">
        <f t="array" ref="G2593">IF(E2593=Options!$A$3,INDEX(Klasse!$D$2:$D$42,MATCH(1,(A2593=Klasse!$A$2:$A$42) * (Species!B2593=Klasse!$B$2:$B$42),0)),IF(E2593=Options!$A$4,INDEX(Verband!$F$2:$F$179,MATCH(1,(A2593=Verband!$A$2:$A$179) * (Species!B2593=Verband!$B$2:$B$179) * (Species!C2593=Verband!$C$2:$C$179),0)),IF(E2593=Options!$A$5,INDEX(Assoziation!$G$2:$G$96,MATCH(1,(A2593=Assoziation!$A$2:$A$96) * (Species!B2593=Assoziation!$B$2:$B$96) * (Species!C2593=Assoziation!$C$2:$C$96) * (Species!D2593=Assoziation!$D$2:$D$96),0)),"")))</f>
        <v>Subatlantische Zwergstrauchheide (Ginsterheide)</v>
      </c>
      <c r="H2593" s="10" t="s">
        <v>2323</v>
      </c>
      <c r="I2593" s="10">
        <v>0</v>
      </c>
      <c r="J2593" s="10">
        <v>0</v>
      </c>
      <c r="K2593" s="10">
        <v>0</v>
      </c>
      <c r="L2593" t="str">
        <f t="shared" si="219"/>
        <v xml:space="preserve">Gentiana </v>
      </c>
      <c r="M2593" t="str">
        <f t="shared" si="220"/>
        <v xml:space="preserve"> insubrica</v>
      </c>
      <c r="N2593" t="str">
        <f t="shared" si="221"/>
        <v/>
      </c>
      <c r="O2593" t="str">
        <f t="shared" si="218"/>
        <v>Species</v>
      </c>
      <c r="P2593" t="str">
        <f t="shared" si="222"/>
        <v>Kunz</v>
      </c>
      <c r="Q2593" t="str">
        <f>LOOKUP(A2593,Formation!$A$2:$A$10,Formation!$B$2:$B$10)</f>
        <v>Krautsäume, Hochstaudenfluren und Gebüsche</v>
      </c>
      <c r="R2593" t="str" cm="1">
        <f t="array" ref="R2593">INDEX(Klasse!$D$2:$D$42,MATCH(1,(A2593=Klasse!$A$2:$A$42) * (Species!B2593=Klasse!$B$2:$B$42),0))</f>
        <v>Zwergstrauchheiden</v>
      </c>
    </row>
    <row r="2594" spans="1:18" x14ac:dyDescent="0.3">
      <c r="A2594" s="10">
        <v>5</v>
      </c>
      <c r="B2594" s="10">
        <v>4</v>
      </c>
      <c r="C2594" s="10">
        <v>1</v>
      </c>
      <c r="E2594" t="str">
        <f>IF(C2594="",Options!$A$3,IF(D2594="",Options!$A$4,Options!$A$5))</f>
        <v>Verband</v>
      </c>
      <c r="F2594" t="str" cm="1">
        <f t="array" ref="F2594">IF(E2594=Options!$A$3,"",IF(E2594=Options!$A$4,INDEX(Verband!$E$2:$E$179,MATCH(1,(A2594=Verband!$A$2:$A$179) * (Species!B2594=Verband!$B$2:$B$179) * (Species!C2594=Verband!$C$2:$C$179),0)),IF(E2594=Options!$A$5,INDEX(Assoziation!$F$2:$F$96,MATCH(1,(A2594=Assoziation!$A$2:$A$96) * (Species!B2594=Assoziation!$B$2:$B$96) * (Species!C2594=Assoziation!$C$2:$C$96) * (Species!D2594=Assoziation!$D$2:$D$96),0)),"")))</f>
        <v>Calluno-Genistion</v>
      </c>
      <c r="G2594" t="str" cm="1">
        <f t="array" ref="G2594">IF(E2594=Options!$A$3,INDEX(Klasse!$D$2:$D$42,MATCH(1,(A2594=Klasse!$A$2:$A$42) * (Species!B2594=Klasse!$B$2:$B$42),0)),IF(E2594=Options!$A$4,INDEX(Verband!$F$2:$F$179,MATCH(1,(A2594=Verband!$A$2:$A$179) * (Species!B2594=Verband!$B$2:$B$179) * (Species!C2594=Verband!$C$2:$C$179),0)),IF(E2594=Options!$A$5,INDEX(Assoziation!$G$2:$G$96,MATCH(1,(A2594=Assoziation!$A$2:$A$96) * (Species!B2594=Assoziation!$B$2:$B$96) * (Species!C2594=Assoziation!$C$2:$C$96) * (Species!D2594=Assoziation!$D$2:$D$96),0)),"")))</f>
        <v>Subatlantische Zwergstrauchheide (Ginsterheide)</v>
      </c>
      <c r="H2594" s="10" t="s">
        <v>1566</v>
      </c>
      <c r="I2594" s="10">
        <v>0</v>
      </c>
      <c r="J2594" s="10">
        <v>0</v>
      </c>
      <c r="K2594" s="10">
        <v>0</v>
      </c>
      <c r="L2594" t="str">
        <f t="shared" si="219"/>
        <v xml:space="preserve">Hieracium </v>
      </c>
      <c r="M2594" t="str">
        <f t="shared" si="220"/>
        <v xml:space="preserve"> lactucella</v>
      </c>
      <c r="N2594" t="str">
        <f t="shared" si="221"/>
        <v/>
      </c>
      <c r="O2594" t="str">
        <f t="shared" si="218"/>
        <v>Species</v>
      </c>
      <c r="P2594" t="str">
        <f t="shared" si="222"/>
        <v>Wallr.</v>
      </c>
      <c r="Q2594" t="str">
        <f>LOOKUP(A2594,Formation!$A$2:$A$10,Formation!$B$2:$B$10)</f>
        <v>Krautsäume, Hochstaudenfluren und Gebüsche</v>
      </c>
      <c r="R2594" t="str" cm="1">
        <f t="array" ref="R2594">INDEX(Klasse!$D$2:$D$42,MATCH(1,(A2594=Klasse!$A$2:$A$42) * (Species!B2594=Klasse!$B$2:$B$42),0))</f>
        <v>Zwergstrauchheiden</v>
      </c>
    </row>
    <row r="2595" spans="1:18" x14ac:dyDescent="0.3">
      <c r="A2595" s="10">
        <v>5</v>
      </c>
      <c r="B2595" s="10">
        <v>4</v>
      </c>
      <c r="C2595" s="10">
        <v>1</v>
      </c>
      <c r="E2595" t="str">
        <f>IF(C2595="",Options!$A$3,IF(D2595="",Options!$A$4,Options!$A$5))</f>
        <v>Verband</v>
      </c>
      <c r="F2595" t="str" cm="1">
        <f t="array" ref="F2595">IF(E2595=Options!$A$3,"",IF(E2595=Options!$A$4,INDEX(Verband!$E$2:$E$179,MATCH(1,(A2595=Verband!$A$2:$A$179) * (Species!B2595=Verband!$B$2:$B$179) * (Species!C2595=Verband!$C$2:$C$179),0)),IF(E2595=Options!$A$5,INDEX(Assoziation!$F$2:$F$96,MATCH(1,(A2595=Assoziation!$A$2:$A$96) * (Species!B2595=Assoziation!$B$2:$B$96) * (Species!C2595=Assoziation!$C$2:$C$96) * (Species!D2595=Assoziation!$D$2:$D$96),0)),"")))</f>
        <v>Calluno-Genistion</v>
      </c>
      <c r="G2595" t="str" cm="1">
        <f t="array" ref="G2595">IF(E2595=Options!$A$3,INDEX(Klasse!$D$2:$D$42,MATCH(1,(A2595=Klasse!$A$2:$A$42) * (Species!B2595=Klasse!$B$2:$B$42),0)),IF(E2595=Options!$A$4,INDEX(Verband!$F$2:$F$179,MATCH(1,(A2595=Verband!$A$2:$A$179) * (Species!B2595=Verband!$B$2:$B$179) * (Species!C2595=Verband!$C$2:$C$179),0)),IF(E2595=Options!$A$5,INDEX(Assoziation!$G$2:$G$96,MATCH(1,(A2595=Assoziation!$A$2:$A$96) * (Species!B2595=Assoziation!$B$2:$B$96) * (Species!C2595=Assoziation!$C$2:$C$96) * (Species!D2595=Assoziation!$D$2:$D$96),0)),"")))</f>
        <v>Subatlantische Zwergstrauchheide (Ginsterheide)</v>
      </c>
      <c r="H2595" s="10" t="s">
        <v>2180</v>
      </c>
      <c r="I2595" s="10">
        <v>0</v>
      </c>
      <c r="J2595" s="10">
        <v>1</v>
      </c>
      <c r="K2595" s="10">
        <v>0</v>
      </c>
      <c r="L2595" t="str">
        <f t="shared" si="219"/>
        <v xml:space="preserve">Juniperus </v>
      </c>
      <c r="M2595" t="str">
        <f t="shared" si="220"/>
        <v xml:space="preserve"> communis</v>
      </c>
      <c r="N2595" t="str">
        <f t="shared" si="221"/>
        <v>communis</v>
      </c>
      <c r="O2595" t="str">
        <f t="shared" si="218"/>
        <v>Subspecies</v>
      </c>
      <c r="P2595" t="str">
        <f t="shared" si="222"/>
        <v/>
      </c>
      <c r="Q2595" t="str">
        <f>LOOKUP(A2595,Formation!$A$2:$A$10,Formation!$B$2:$B$10)</f>
        <v>Krautsäume, Hochstaudenfluren und Gebüsche</v>
      </c>
      <c r="R2595" t="str" cm="1">
        <f t="array" ref="R2595">INDEX(Klasse!$D$2:$D$42,MATCH(1,(A2595=Klasse!$A$2:$A$42) * (Species!B2595=Klasse!$B$2:$B$42),0))</f>
        <v>Zwergstrauchheiden</v>
      </c>
    </row>
    <row r="2596" spans="1:18" x14ac:dyDescent="0.3">
      <c r="A2596" s="10">
        <v>5</v>
      </c>
      <c r="B2596" s="10">
        <v>4</v>
      </c>
      <c r="C2596" s="10">
        <v>1</v>
      </c>
      <c r="E2596" t="str">
        <f>IF(C2596="",Options!$A$3,IF(D2596="",Options!$A$4,Options!$A$5))</f>
        <v>Verband</v>
      </c>
      <c r="F2596" t="str" cm="1">
        <f t="array" ref="F2596">IF(E2596=Options!$A$3,"",IF(E2596=Options!$A$4,INDEX(Verband!$E$2:$E$179,MATCH(1,(A2596=Verband!$A$2:$A$179) * (Species!B2596=Verband!$B$2:$B$179) * (Species!C2596=Verband!$C$2:$C$179),0)),IF(E2596=Options!$A$5,INDEX(Assoziation!$F$2:$F$96,MATCH(1,(A2596=Assoziation!$A$2:$A$96) * (Species!B2596=Assoziation!$B$2:$B$96) * (Species!C2596=Assoziation!$C$2:$C$96) * (Species!D2596=Assoziation!$D$2:$D$96),0)),"")))</f>
        <v>Calluno-Genistion</v>
      </c>
      <c r="G2596" t="str" cm="1">
        <f t="array" ref="G2596">IF(E2596=Options!$A$3,INDEX(Klasse!$D$2:$D$42,MATCH(1,(A2596=Klasse!$A$2:$A$42) * (Species!B2596=Klasse!$B$2:$B$42),0)),IF(E2596=Options!$A$4,INDEX(Verband!$F$2:$F$179,MATCH(1,(A2596=Verband!$A$2:$A$179) * (Species!B2596=Verband!$B$2:$B$179) * (Species!C2596=Verband!$C$2:$C$179),0)),IF(E2596=Options!$A$5,INDEX(Assoziation!$G$2:$G$96,MATCH(1,(A2596=Assoziation!$A$2:$A$96) * (Species!B2596=Assoziation!$B$2:$B$96) * (Species!C2596=Assoziation!$C$2:$C$96) * (Species!D2596=Assoziation!$D$2:$D$96),0)),"")))</f>
        <v>Subatlantische Zwergstrauchheide (Ginsterheide)</v>
      </c>
      <c r="H2596" s="10" t="s">
        <v>2324</v>
      </c>
      <c r="I2596" s="10">
        <v>0</v>
      </c>
      <c r="J2596" s="10">
        <v>0</v>
      </c>
      <c r="K2596" s="10">
        <v>0</v>
      </c>
      <c r="L2596" t="str">
        <f t="shared" si="219"/>
        <v xml:space="preserve">Luzula </v>
      </c>
      <c r="M2596" t="str">
        <f t="shared" si="220"/>
        <v xml:space="preserve"> campestris</v>
      </c>
      <c r="N2596" t="str">
        <f t="shared" si="221"/>
        <v/>
      </c>
      <c r="O2596" t="str">
        <f t="shared" si="218"/>
        <v>Species</v>
      </c>
      <c r="P2596" t="str">
        <f t="shared" si="222"/>
        <v>(L.) DC.</v>
      </c>
      <c r="Q2596" t="str">
        <f>LOOKUP(A2596,Formation!$A$2:$A$10,Formation!$B$2:$B$10)</f>
        <v>Krautsäume, Hochstaudenfluren und Gebüsche</v>
      </c>
      <c r="R2596" t="str" cm="1">
        <f t="array" ref="R2596">INDEX(Klasse!$D$2:$D$42,MATCH(1,(A2596=Klasse!$A$2:$A$42) * (Species!B2596=Klasse!$B$2:$B$42),0))</f>
        <v>Zwergstrauchheiden</v>
      </c>
    </row>
    <row r="2597" spans="1:18" x14ac:dyDescent="0.3">
      <c r="A2597" s="10">
        <v>5</v>
      </c>
      <c r="B2597" s="10">
        <v>4</v>
      </c>
      <c r="C2597" s="10">
        <v>1</v>
      </c>
      <c r="E2597" t="str">
        <f>IF(C2597="",Options!$A$3,IF(D2597="",Options!$A$4,Options!$A$5))</f>
        <v>Verband</v>
      </c>
      <c r="F2597" t="str" cm="1">
        <f t="array" ref="F2597">IF(E2597=Options!$A$3,"",IF(E2597=Options!$A$4,INDEX(Verband!$E$2:$E$179,MATCH(1,(A2597=Verband!$A$2:$A$179) * (Species!B2597=Verband!$B$2:$B$179) * (Species!C2597=Verband!$C$2:$C$179),0)),IF(E2597=Options!$A$5,INDEX(Assoziation!$F$2:$F$96,MATCH(1,(A2597=Assoziation!$A$2:$A$96) * (Species!B2597=Assoziation!$B$2:$B$96) * (Species!C2597=Assoziation!$C$2:$C$96) * (Species!D2597=Assoziation!$D$2:$D$96),0)),"")))</f>
        <v>Calluno-Genistion</v>
      </c>
      <c r="G2597" t="str" cm="1">
        <f t="array" ref="G2597">IF(E2597=Options!$A$3,INDEX(Klasse!$D$2:$D$42,MATCH(1,(A2597=Klasse!$A$2:$A$42) * (Species!B2597=Klasse!$B$2:$B$42),0)),IF(E2597=Options!$A$4,INDEX(Verband!$F$2:$F$179,MATCH(1,(A2597=Verband!$A$2:$A$179) * (Species!B2597=Verband!$B$2:$B$179) * (Species!C2597=Verband!$C$2:$C$179),0)),IF(E2597=Options!$A$5,INDEX(Assoziation!$G$2:$G$96,MATCH(1,(A2597=Assoziation!$A$2:$A$96) * (Species!B2597=Assoziation!$B$2:$B$96) * (Species!C2597=Assoziation!$C$2:$C$96) * (Species!D2597=Assoziation!$D$2:$D$96),0)),"")))</f>
        <v>Subatlantische Zwergstrauchheide (Ginsterheide)</v>
      </c>
      <c r="H2597" s="10" t="s">
        <v>529</v>
      </c>
      <c r="I2597" s="10">
        <v>0</v>
      </c>
      <c r="J2597" s="10">
        <v>1</v>
      </c>
      <c r="K2597" s="10">
        <v>0</v>
      </c>
      <c r="L2597" t="str">
        <f t="shared" si="219"/>
        <v xml:space="preserve">Molinia </v>
      </c>
      <c r="M2597" t="str">
        <f t="shared" si="220"/>
        <v xml:space="preserve"> caerulea</v>
      </c>
      <c r="N2597" t="str">
        <f t="shared" si="221"/>
        <v/>
      </c>
      <c r="O2597" t="str">
        <f t="shared" si="218"/>
        <v>Species</v>
      </c>
      <c r="P2597" t="str">
        <f t="shared" si="222"/>
        <v>(L.) Moench</v>
      </c>
      <c r="Q2597" t="str">
        <f>LOOKUP(A2597,Formation!$A$2:$A$10,Formation!$B$2:$B$10)</f>
        <v>Krautsäume, Hochstaudenfluren und Gebüsche</v>
      </c>
      <c r="R2597" t="str" cm="1">
        <f t="array" ref="R2597">INDEX(Klasse!$D$2:$D$42,MATCH(1,(A2597=Klasse!$A$2:$A$42) * (Species!B2597=Klasse!$B$2:$B$42),0))</f>
        <v>Zwergstrauchheiden</v>
      </c>
    </row>
    <row r="2598" spans="1:18" x14ac:dyDescent="0.3">
      <c r="A2598" s="10">
        <v>5</v>
      </c>
      <c r="B2598" s="10">
        <v>4</v>
      </c>
      <c r="C2598" s="10">
        <v>1</v>
      </c>
      <c r="E2598" t="str">
        <f>IF(C2598="",Options!$A$3,IF(D2598="",Options!$A$4,Options!$A$5))</f>
        <v>Verband</v>
      </c>
      <c r="F2598" t="str" cm="1">
        <f t="array" ref="F2598">IF(E2598=Options!$A$3,"",IF(E2598=Options!$A$4,INDEX(Verband!$E$2:$E$179,MATCH(1,(A2598=Verband!$A$2:$A$179) * (Species!B2598=Verband!$B$2:$B$179) * (Species!C2598=Verband!$C$2:$C$179),0)),IF(E2598=Options!$A$5,INDEX(Assoziation!$F$2:$F$96,MATCH(1,(A2598=Assoziation!$A$2:$A$96) * (Species!B2598=Assoziation!$B$2:$B$96) * (Species!C2598=Assoziation!$C$2:$C$96) * (Species!D2598=Assoziation!$D$2:$D$96),0)),"")))</f>
        <v>Calluno-Genistion</v>
      </c>
      <c r="G2598" t="str" cm="1">
        <f t="array" ref="G2598">IF(E2598=Options!$A$3,INDEX(Klasse!$D$2:$D$42,MATCH(1,(A2598=Klasse!$A$2:$A$42) * (Species!B2598=Klasse!$B$2:$B$42),0)),IF(E2598=Options!$A$4,INDEX(Verband!$F$2:$F$179,MATCH(1,(A2598=Verband!$A$2:$A$179) * (Species!B2598=Verband!$B$2:$B$179) * (Species!C2598=Verband!$C$2:$C$179),0)),IF(E2598=Options!$A$5,INDEX(Assoziation!$G$2:$G$96,MATCH(1,(A2598=Assoziation!$A$2:$A$96) * (Species!B2598=Assoziation!$B$2:$B$96) * (Species!C2598=Assoziation!$C$2:$C$96) * (Species!D2598=Assoziation!$D$2:$D$96),0)),"")))</f>
        <v>Subatlantische Zwergstrauchheide (Ginsterheide)</v>
      </c>
      <c r="H2598" s="10" t="s">
        <v>1574</v>
      </c>
      <c r="I2598" s="10">
        <v>0</v>
      </c>
      <c r="J2598" s="10">
        <v>0</v>
      </c>
      <c r="K2598" s="10">
        <v>0</v>
      </c>
      <c r="L2598" t="str">
        <f t="shared" si="219"/>
        <v xml:space="preserve">Potentilla </v>
      </c>
      <c r="M2598" t="str">
        <f t="shared" si="220"/>
        <v xml:space="preserve"> erecta</v>
      </c>
      <c r="N2598" t="str">
        <f t="shared" si="221"/>
        <v/>
      </c>
      <c r="O2598" t="str">
        <f t="shared" si="218"/>
        <v>Species</v>
      </c>
      <c r="P2598" t="str">
        <f t="shared" si="222"/>
        <v>(L.) Raeusch.</v>
      </c>
      <c r="Q2598" t="str">
        <f>LOOKUP(A2598,Formation!$A$2:$A$10,Formation!$B$2:$B$10)</f>
        <v>Krautsäume, Hochstaudenfluren und Gebüsche</v>
      </c>
      <c r="R2598" t="str" cm="1">
        <f t="array" ref="R2598">INDEX(Klasse!$D$2:$D$42,MATCH(1,(A2598=Klasse!$A$2:$A$42) * (Species!B2598=Klasse!$B$2:$B$42),0))</f>
        <v>Zwergstrauchheiden</v>
      </c>
    </row>
    <row r="2599" spans="1:18" x14ac:dyDescent="0.3">
      <c r="A2599" s="10">
        <v>5</v>
      </c>
      <c r="B2599" s="10">
        <v>4</v>
      </c>
      <c r="C2599" s="10">
        <v>1</v>
      </c>
      <c r="E2599" t="str">
        <f>IF(C2599="",Options!$A$3,IF(D2599="",Options!$A$4,Options!$A$5))</f>
        <v>Verband</v>
      </c>
      <c r="F2599" t="str" cm="1">
        <f t="array" ref="F2599">IF(E2599=Options!$A$3,"",IF(E2599=Options!$A$4,INDEX(Verband!$E$2:$E$179,MATCH(1,(A2599=Verband!$A$2:$A$179) * (Species!B2599=Verband!$B$2:$B$179) * (Species!C2599=Verband!$C$2:$C$179),0)),IF(E2599=Options!$A$5,INDEX(Assoziation!$F$2:$F$96,MATCH(1,(A2599=Assoziation!$A$2:$A$96) * (Species!B2599=Assoziation!$B$2:$B$96) * (Species!C2599=Assoziation!$C$2:$C$96) * (Species!D2599=Assoziation!$D$2:$D$96),0)),"")))</f>
        <v>Calluno-Genistion</v>
      </c>
      <c r="G2599" t="str" cm="1">
        <f t="array" ref="G2599">IF(E2599=Options!$A$3,INDEX(Klasse!$D$2:$D$42,MATCH(1,(A2599=Klasse!$A$2:$A$42) * (Species!B2599=Klasse!$B$2:$B$42),0)),IF(E2599=Options!$A$4,INDEX(Verband!$F$2:$F$179,MATCH(1,(A2599=Verband!$A$2:$A$179) * (Species!B2599=Verband!$B$2:$B$179) * (Species!C2599=Verband!$C$2:$C$179),0)),IF(E2599=Options!$A$5,INDEX(Assoziation!$G$2:$G$96,MATCH(1,(A2599=Assoziation!$A$2:$A$96) * (Species!B2599=Assoziation!$B$2:$B$96) * (Species!C2599=Assoziation!$C$2:$C$96) * (Species!D2599=Assoziation!$D$2:$D$96),0)),"")))</f>
        <v>Subatlantische Zwergstrauchheide (Ginsterheide)</v>
      </c>
      <c r="H2599" s="10" t="s">
        <v>2325</v>
      </c>
      <c r="I2599" s="10">
        <v>0</v>
      </c>
      <c r="J2599" s="10">
        <v>0</v>
      </c>
      <c r="K2599" s="10">
        <v>0</v>
      </c>
      <c r="L2599" t="str">
        <f t="shared" si="219"/>
        <v xml:space="preserve">Rhododendron </v>
      </c>
      <c r="M2599" t="str">
        <f t="shared" si="220"/>
        <v xml:space="preserve"> ferrugineum</v>
      </c>
      <c r="N2599" t="str">
        <f t="shared" si="221"/>
        <v/>
      </c>
      <c r="O2599" t="str">
        <f t="shared" si="218"/>
        <v>Species</v>
      </c>
      <c r="P2599" t="str">
        <f t="shared" si="222"/>
        <v>L.</v>
      </c>
      <c r="Q2599" t="str">
        <f>LOOKUP(A2599,Formation!$A$2:$A$10,Formation!$B$2:$B$10)</f>
        <v>Krautsäume, Hochstaudenfluren und Gebüsche</v>
      </c>
      <c r="R2599" t="str" cm="1">
        <f t="array" ref="R2599">INDEX(Klasse!$D$2:$D$42,MATCH(1,(A2599=Klasse!$A$2:$A$42) * (Species!B2599=Klasse!$B$2:$B$42),0))</f>
        <v>Zwergstrauchheiden</v>
      </c>
    </row>
    <row r="2600" spans="1:18" x14ac:dyDescent="0.3">
      <c r="A2600" s="10">
        <v>5</v>
      </c>
      <c r="B2600" s="10">
        <v>4</v>
      </c>
      <c r="C2600" s="10">
        <v>1</v>
      </c>
      <c r="E2600" t="str">
        <f>IF(C2600="",Options!$A$3,IF(D2600="",Options!$A$4,Options!$A$5))</f>
        <v>Verband</v>
      </c>
      <c r="F2600" t="str" cm="1">
        <f t="array" ref="F2600">IF(E2600=Options!$A$3,"",IF(E2600=Options!$A$4,INDEX(Verband!$E$2:$E$179,MATCH(1,(A2600=Verband!$A$2:$A$179) * (Species!B2600=Verband!$B$2:$B$179) * (Species!C2600=Verband!$C$2:$C$179),0)),IF(E2600=Options!$A$5,INDEX(Assoziation!$F$2:$F$96,MATCH(1,(A2600=Assoziation!$A$2:$A$96) * (Species!B2600=Assoziation!$B$2:$B$96) * (Species!C2600=Assoziation!$C$2:$C$96) * (Species!D2600=Assoziation!$D$2:$D$96),0)),"")))</f>
        <v>Calluno-Genistion</v>
      </c>
      <c r="G2600" t="str" cm="1">
        <f t="array" ref="G2600">IF(E2600=Options!$A$3,INDEX(Klasse!$D$2:$D$42,MATCH(1,(A2600=Klasse!$A$2:$A$42) * (Species!B2600=Klasse!$B$2:$B$42),0)),IF(E2600=Options!$A$4,INDEX(Verband!$F$2:$F$179,MATCH(1,(A2600=Verband!$A$2:$A$179) * (Species!B2600=Verband!$B$2:$B$179) * (Species!C2600=Verband!$C$2:$C$179),0)),IF(E2600=Options!$A$5,INDEX(Assoziation!$G$2:$G$96,MATCH(1,(A2600=Assoziation!$A$2:$A$96) * (Species!B2600=Assoziation!$B$2:$B$96) * (Species!C2600=Assoziation!$C$2:$C$96) * (Species!D2600=Assoziation!$D$2:$D$96),0)),"")))</f>
        <v>Subatlantische Zwergstrauchheide (Ginsterheide)</v>
      </c>
      <c r="H2600" s="10" t="s">
        <v>2326</v>
      </c>
      <c r="I2600" s="10">
        <v>0</v>
      </c>
      <c r="J2600" s="10">
        <v>0</v>
      </c>
      <c r="K2600" s="10">
        <v>0</v>
      </c>
      <c r="L2600" t="str">
        <f t="shared" si="219"/>
        <v xml:space="preserve">Saxifraga </v>
      </c>
      <c r="M2600" t="str">
        <f t="shared" si="220"/>
        <v xml:space="preserve"> granulata</v>
      </c>
      <c r="N2600" t="str">
        <f t="shared" si="221"/>
        <v/>
      </c>
      <c r="O2600" t="str">
        <f t="shared" si="218"/>
        <v>Species</v>
      </c>
      <c r="P2600" t="str">
        <f t="shared" si="222"/>
        <v>L.</v>
      </c>
      <c r="Q2600" t="str">
        <f>LOOKUP(A2600,Formation!$A$2:$A$10,Formation!$B$2:$B$10)</f>
        <v>Krautsäume, Hochstaudenfluren und Gebüsche</v>
      </c>
      <c r="R2600" t="str" cm="1">
        <f t="array" ref="R2600">INDEX(Klasse!$D$2:$D$42,MATCH(1,(A2600=Klasse!$A$2:$A$42) * (Species!B2600=Klasse!$B$2:$B$42),0))</f>
        <v>Zwergstrauchheiden</v>
      </c>
    </row>
    <row r="2601" spans="1:18" x14ac:dyDescent="0.3">
      <c r="A2601" s="10">
        <v>5</v>
      </c>
      <c r="B2601" s="10">
        <v>4</v>
      </c>
      <c r="C2601" s="10">
        <v>1</v>
      </c>
      <c r="E2601" t="str">
        <f>IF(C2601="",Options!$A$3,IF(D2601="",Options!$A$4,Options!$A$5))</f>
        <v>Verband</v>
      </c>
      <c r="F2601" t="str" cm="1">
        <f t="array" ref="F2601">IF(E2601=Options!$A$3,"",IF(E2601=Options!$A$4,INDEX(Verband!$E$2:$E$179,MATCH(1,(A2601=Verband!$A$2:$A$179) * (Species!B2601=Verband!$B$2:$B$179) * (Species!C2601=Verband!$C$2:$C$179),0)),IF(E2601=Options!$A$5,INDEX(Assoziation!$F$2:$F$96,MATCH(1,(A2601=Assoziation!$A$2:$A$96) * (Species!B2601=Assoziation!$B$2:$B$96) * (Species!C2601=Assoziation!$C$2:$C$96) * (Species!D2601=Assoziation!$D$2:$D$96),0)),"")))</f>
        <v>Calluno-Genistion</v>
      </c>
      <c r="G2601" t="str" cm="1">
        <f t="array" ref="G2601">IF(E2601=Options!$A$3,INDEX(Klasse!$D$2:$D$42,MATCH(1,(A2601=Klasse!$A$2:$A$42) * (Species!B2601=Klasse!$B$2:$B$42),0)),IF(E2601=Options!$A$4,INDEX(Verband!$F$2:$F$179,MATCH(1,(A2601=Verband!$A$2:$A$179) * (Species!B2601=Verband!$B$2:$B$179) * (Species!C2601=Verband!$C$2:$C$179),0)),IF(E2601=Options!$A$5,INDEX(Assoziation!$G$2:$G$96,MATCH(1,(A2601=Assoziation!$A$2:$A$96) * (Species!B2601=Assoziation!$B$2:$B$96) * (Species!C2601=Assoziation!$C$2:$C$96) * (Species!D2601=Assoziation!$D$2:$D$96),0)),"")))</f>
        <v>Subatlantische Zwergstrauchheide (Ginsterheide)</v>
      </c>
      <c r="H2601" s="10" t="s">
        <v>2327</v>
      </c>
      <c r="I2601" s="10">
        <v>0</v>
      </c>
      <c r="J2601" s="10">
        <v>0</v>
      </c>
      <c r="K2601" s="10">
        <v>0</v>
      </c>
      <c r="L2601" t="str">
        <f t="shared" si="219"/>
        <v xml:space="preserve">Stellaria </v>
      </c>
      <c r="M2601" t="str">
        <f t="shared" si="220"/>
        <v xml:space="preserve"> graminea</v>
      </c>
      <c r="N2601" t="str">
        <f t="shared" si="221"/>
        <v/>
      </c>
      <c r="O2601" t="str">
        <f t="shared" si="218"/>
        <v>Species</v>
      </c>
      <c r="P2601" t="str">
        <f t="shared" si="222"/>
        <v>L.</v>
      </c>
      <c r="Q2601" t="str">
        <f>LOOKUP(A2601,Formation!$A$2:$A$10,Formation!$B$2:$B$10)</f>
        <v>Krautsäume, Hochstaudenfluren und Gebüsche</v>
      </c>
      <c r="R2601" t="str" cm="1">
        <f t="array" ref="R2601">INDEX(Klasse!$D$2:$D$42,MATCH(1,(A2601=Klasse!$A$2:$A$42) * (Species!B2601=Klasse!$B$2:$B$42),0))</f>
        <v>Zwergstrauchheiden</v>
      </c>
    </row>
    <row r="2602" spans="1:18" x14ac:dyDescent="0.3">
      <c r="A2602" s="10">
        <v>5</v>
      </c>
      <c r="B2602" s="10">
        <v>4</v>
      </c>
      <c r="C2602" s="10">
        <v>1</v>
      </c>
      <c r="E2602" t="str">
        <f>IF(C2602="",Options!$A$3,IF(D2602="",Options!$A$4,Options!$A$5))</f>
        <v>Verband</v>
      </c>
      <c r="F2602" t="str" cm="1">
        <f t="array" ref="F2602">IF(E2602=Options!$A$3,"",IF(E2602=Options!$A$4,INDEX(Verband!$E$2:$E$179,MATCH(1,(A2602=Verband!$A$2:$A$179) * (Species!B2602=Verband!$B$2:$B$179) * (Species!C2602=Verband!$C$2:$C$179),0)),IF(E2602=Options!$A$5,INDEX(Assoziation!$F$2:$F$96,MATCH(1,(A2602=Assoziation!$A$2:$A$96) * (Species!B2602=Assoziation!$B$2:$B$96) * (Species!C2602=Assoziation!$C$2:$C$96) * (Species!D2602=Assoziation!$D$2:$D$96),0)),"")))</f>
        <v>Calluno-Genistion</v>
      </c>
      <c r="G2602" t="str" cm="1">
        <f t="array" ref="G2602">IF(E2602=Options!$A$3,INDEX(Klasse!$D$2:$D$42,MATCH(1,(A2602=Klasse!$A$2:$A$42) * (Species!B2602=Klasse!$B$2:$B$42),0)),IF(E2602=Options!$A$4,INDEX(Verband!$F$2:$F$179,MATCH(1,(A2602=Verband!$A$2:$A$179) * (Species!B2602=Verband!$B$2:$B$179) * (Species!C2602=Verband!$C$2:$C$179),0)),IF(E2602=Options!$A$5,INDEX(Assoziation!$G$2:$G$96,MATCH(1,(A2602=Assoziation!$A$2:$A$96) * (Species!B2602=Assoziation!$B$2:$B$96) * (Species!C2602=Assoziation!$C$2:$C$96) * (Species!D2602=Assoziation!$D$2:$D$96),0)),"")))</f>
        <v>Subatlantische Zwergstrauchheide (Ginsterheide)</v>
      </c>
      <c r="H2602" s="10" t="s">
        <v>2154</v>
      </c>
      <c r="I2602" s="10">
        <v>0</v>
      </c>
      <c r="J2602" s="10">
        <v>0</v>
      </c>
      <c r="K2602" s="10">
        <v>0</v>
      </c>
      <c r="L2602" t="str">
        <f t="shared" si="219"/>
        <v xml:space="preserve">Teucrium </v>
      </c>
      <c r="M2602" t="str">
        <f t="shared" si="220"/>
        <v xml:space="preserve"> scorodonia</v>
      </c>
      <c r="N2602" t="str">
        <f t="shared" si="221"/>
        <v/>
      </c>
      <c r="O2602" t="str">
        <f t="shared" si="218"/>
        <v>Species</v>
      </c>
      <c r="P2602" t="str">
        <f t="shared" si="222"/>
        <v>L.</v>
      </c>
      <c r="Q2602" t="str">
        <f>LOOKUP(A2602,Formation!$A$2:$A$10,Formation!$B$2:$B$10)</f>
        <v>Krautsäume, Hochstaudenfluren und Gebüsche</v>
      </c>
      <c r="R2602" t="str" cm="1">
        <f t="array" ref="R2602">INDEX(Klasse!$D$2:$D$42,MATCH(1,(A2602=Klasse!$A$2:$A$42) * (Species!B2602=Klasse!$B$2:$B$42),0))</f>
        <v>Zwergstrauchheiden</v>
      </c>
    </row>
    <row r="2603" spans="1:18" x14ac:dyDescent="0.3">
      <c r="A2603" s="10">
        <v>5</v>
      </c>
      <c r="B2603" s="10">
        <v>4</v>
      </c>
      <c r="C2603" s="10">
        <v>1</v>
      </c>
      <c r="E2603" t="str">
        <f>IF(C2603="",Options!$A$3,IF(D2603="",Options!$A$4,Options!$A$5))</f>
        <v>Verband</v>
      </c>
      <c r="F2603" t="str" cm="1">
        <f t="array" ref="F2603">IF(E2603=Options!$A$3,"",IF(E2603=Options!$A$4,INDEX(Verband!$E$2:$E$179,MATCH(1,(A2603=Verband!$A$2:$A$179) * (Species!B2603=Verband!$B$2:$B$179) * (Species!C2603=Verband!$C$2:$C$179),0)),IF(E2603=Options!$A$5,INDEX(Assoziation!$F$2:$F$96,MATCH(1,(A2603=Assoziation!$A$2:$A$96) * (Species!B2603=Assoziation!$B$2:$B$96) * (Species!C2603=Assoziation!$C$2:$C$96) * (Species!D2603=Assoziation!$D$2:$D$96),0)),"")))</f>
        <v>Calluno-Genistion</v>
      </c>
      <c r="G2603" t="str" cm="1">
        <f t="array" ref="G2603">IF(E2603=Options!$A$3,INDEX(Klasse!$D$2:$D$42,MATCH(1,(A2603=Klasse!$A$2:$A$42) * (Species!B2603=Klasse!$B$2:$B$42),0)),IF(E2603=Options!$A$4,INDEX(Verband!$F$2:$F$179,MATCH(1,(A2603=Verband!$A$2:$A$179) * (Species!B2603=Verband!$B$2:$B$179) * (Species!C2603=Verband!$C$2:$C$179),0)),IF(E2603=Options!$A$5,INDEX(Assoziation!$G$2:$G$96,MATCH(1,(A2603=Assoziation!$A$2:$A$96) * (Species!B2603=Assoziation!$B$2:$B$96) * (Species!C2603=Assoziation!$C$2:$C$96) * (Species!D2603=Assoziation!$D$2:$D$96),0)),"")))</f>
        <v>Subatlantische Zwergstrauchheide (Ginsterheide)</v>
      </c>
      <c r="H2603" s="10" t="s">
        <v>2328</v>
      </c>
      <c r="I2603" s="10">
        <v>0</v>
      </c>
      <c r="J2603" s="10">
        <v>0</v>
      </c>
      <c r="K2603" s="10">
        <v>0</v>
      </c>
      <c r="L2603" t="str">
        <f t="shared" si="219"/>
        <v xml:space="preserve">Thesium </v>
      </c>
      <c r="M2603" t="str">
        <f t="shared" si="220"/>
        <v xml:space="preserve"> pyrenaicum</v>
      </c>
      <c r="N2603" t="str">
        <f t="shared" si="221"/>
        <v/>
      </c>
      <c r="O2603" t="str">
        <f t="shared" si="218"/>
        <v>Species</v>
      </c>
      <c r="P2603" t="str">
        <f t="shared" si="222"/>
        <v>Pourr.</v>
      </c>
      <c r="Q2603" t="str">
        <f>LOOKUP(A2603,Formation!$A$2:$A$10,Formation!$B$2:$B$10)</f>
        <v>Krautsäume, Hochstaudenfluren und Gebüsche</v>
      </c>
      <c r="R2603" t="str" cm="1">
        <f t="array" ref="R2603">INDEX(Klasse!$D$2:$D$42,MATCH(1,(A2603=Klasse!$A$2:$A$42) * (Species!B2603=Klasse!$B$2:$B$42),0))</f>
        <v>Zwergstrauchheiden</v>
      </c>
    </row>
    <row r="2604" spans="1:18" x14ac:dyDescent="0.3">
      <c r="A2604" s="10">
        <v>5</v>
      </c>
      <c r="B2604" s="10">
        <v>4</v>
      </c>
      <c r="C2604" s="10">
        <v>1</v>
      </c>
      <c r="E2604" t="str">
        <f>IF(C2604="",Options!$A$3,IF(D2604="",Options!$A$4,Options!$A$5))</f>
        <v>Verband</v>
      </c>
      <c r="F2604" t="str" cm="1">
        <f t="array" ref="F2604">IF(E2604=Options!$A$3,"",IF(E2604=Options!$A$4,INDEX(Verband!$E$2:$E$179,MATCH(1,(A2604=Verband!$A$2:$A$179) * (Species!B2604=Verband!$B$2:$B$179) * (Species!C2604=Verband!$C$2:$C$179),0)),IF(E2604=Options!$A$5,INDEX(Assoziation!$F$2:$F$96,MATCH(1,(A2604=Assoziation!$A$2:$A$96) * (Species!B2604=Assoziation!$B$2:$B$96) * (Species!C2604=Assoziation!$C$2:$C$96) * (Species!D2604=Assoziation!$D$2:$D$96),0)),"")))</f>
        <v>Calluno-Genistion</v>
      </c>
      <c r="G2604" t="str" cm="1">
        <f t="array" ref="G2604">IF(E2604=Options!$A$3,INDEX(Klasse!$D$2:$D$42,MATCH(1,(A2604=Klasse!$A$2:$A$42) * (Species!B2604=Klasse!$B$2:$B$42),0)),IF(E2604=Options!$A$4,INDEX(Verband!$F$2:$F$179,MATCH(1,(A2604=Verband!$A$2:$A$179) * (Species!B2604=Verband!$B$2:$B$179) * (Species!C2604=Verband!$C$2:$C$179),0)),IF(E2604=Options!$A$5,INDEX(Assoziation!$G$2:$G$96,MATCH(1,(A2604=Assoziation!$A$2:$A$96) * (Species!B2604=Assoziation!$B$2:$B$96) * (Species!C2604=Assoziation!$C$2:$C$96) * (Species!D2604=Assoziation!$D$2:$D$96),0)),"")))</f>
        <v>Subatlantische Zwergstrauchheide (Ginsterheide)</v>
      </c>
      <c r="H2604" s="10" t="s">
        <v>2329</v>
      </c>
      <c r="I2604" s="10">
        <v>0</v>
      </c>
      <c r="J2604" s="10">
        <v>0</v>
      </c>
      <c r="K2604" s="10">
        <v>0</v>
      </c>
      <c r="L2604" t="str">
        <f t="shared" si="219"/>
        <v xml:space="preserve">Trifolium </v>
      </c>
      <c r="M2604" t="str">
        <f t="shared" si="220"/>
        <v xml:space="preserve"> aureum</v>
      </c>
      <c r="N2604" t="str">
        <f t="shared" si="221"/>
        <v/>
      </c>
      <c r="O2604" t="str">
        <f t="shared" si="218"/>
        <v>Species</v>
      </c>
      <c r="P2604" t="str">
        <f t="shared" si="222"/>
        <v>Pollich</v>
      </c>
      <c r="Q2604" t="str">
        <f>LOOKUP(A2604,Formation!$A$2:$A$10,Formation!$B$2:$B$10)</f>
        <v>Krautsäume, Hochstaudenfluren und Gebüsche</v>
      </c>
      <c r="R2604" t="str" cm="1">
        <f t="array" ref="R2604">INDEX(Klasse!$D$2:$D$42,MATCH(1,(A2604=Klasse!$A$2:$A$42) * (Species!B2604=Klasse!$B$2:$B$42),0))</f>
        <v>Zwergstrauchheiden</v>
      </c>
    </row>
    <row r="2605" spans="1:18" x14ac:dyDescent="0.3">
      <c r="A2605" s="10">
        <v>5</v>
      </c>
      <c r="B2605" s="10">
        <v>4</v>
      </c>
      <c r="C2605" s="10">
        <v>1</v>
      </c>
      <c r="E2605" t="str">
        <f>IF(C2605="",Options!$A$3,IF(D2605="",Options!$A$4,Options!$A$5))</f>
        <v>Verband</v>
      </c>
      <c r="F2605" t="str" cm="1">
        <f t="array" ref="F2605">IF(E2605=Options!$A$3,"",IF(E2605=Options!$A$4,INDEX(Verband!$E$2:$E$179,MATCH(1,(A2605=Verband!$A$2:$A$179) * (Species!B2605=Verband!$B$2:$B$179) * (Species!C2605=Verband!$C$2:$C$179),0)),IF(E2605=Options!$A$5,INDEX(Assoziation!$F$2:$F$96,MATCH(1,(A2605=Assoziation!$A$2:$A$96) * (Species!B2605=Assoziation!$B$2:$B$96) * (Species!C2605=Assoziation!$C$2:$C$96) * (Species!D2605=Assoziation!$D$2:$D$96),0)),"")))</f>
        <v>Calluno-Genistion</v>
      </c>
      <c r="G2605" t="str" cm="1">
        <f t="array" ref="G2605">IF(E2605=Options!$A$3,INDEX(Klasse!$D$2:$D$42,MATCH(1,(A2605=Klasse!$A$2:$A$42) * (Species!B2605=Klasse!$B$2:$B$42),0)),IF(E2605=Options!$A$4,INDEX(Verband!$F$2:$F$179,MATCH(1,(A2605=Verband!$A$2:$A$179) * (Species!B2605=Verband!$B$2:$B$179) * (Species!C2605=Verband!$C$2:$C$179),0)),IF(E2605=Options!$A$5,INDEX(Assoziation!$G$2:$G$96,MATCH(1,(A2605=Assoziation!$A$2:$A$96) * (Species!B2605=Assoziation!$B$2:$B$96) * (Species!C2605=Assoziation!$C$2:$C$96) * (Species!D2605=Assoziation!$D$2:$D$96),0)),"")))</f>
        <v>Subatlantische Zwergstrauchheide (Ginsterheide)</v>
      </c>
      <c r="H2605" s="10" t="s">
        <v>2330</v>
      </c>
      <c r="I2605" s="10">
        <v>0</v>
      </c>
      <c r="J2605" s="10">
        <v>0</v>
      </c>
      <c r="K2605" s="10">
        <v>0</v>
      </c>
      <c r="L2605" t="str">
        <f t="shared" si="219"/>
        <v xml:space="preserve">Vaccinium </v>
      </c>
      <c r="M2605" t="str">
        <f t="shared" si="220"/>
        <v xml:space="preserve"> gaultherioides</v>
      </c>
      <c r="N2605" t="str">
        <f t="shared" si="221"/>
        <v/>
      </c>
      <c r="O2605" t="str">
        <f t="shared" si="218"/>
        <v>Species</v>
      </c>
      <c r="P2605" t="str">
        <f t="shared" si="222"/>
        <v>Bigelow</v>
      </c>
      <c r="Q2605" t="str">
        <f>LOOKUP(A2605,Formation!$A$2:$A$10,Formation!$B$2:$B$10)</f>
        <v>Krautsäume, Hochstaudenfluren und Gebüsche</v>
      </c>
      <c r="R2605" t="str" cm="1">
        <f t="array" ref="R2605">INDEX(Klasse!$D$2:$D$42,MATCH(1,(A2605=Klasse!$A$2:$A$42) * (Species!B2605=Klasse!$B$2:$B$42),0))</f>
        <v>Zwergstrauchheiden</v>
      </c>
    </row>
    <row r="2606" spans="1:18" x14ac:dyDescent="0.3">
      <c r="A2606" s="10">
        <v>5</v>
      </c>
      <c r="B2606" s="10">
        <v>4</v>
      </c>
      <c r="C2606" s="10">
        <v>1</v>
      </c>
      <c r="E2606" t="str">
        <f>IF(C2606="",Options!$A$3,IF(D2606="",Options!$A$4,Options!$A$5))</f>
        <v>Verband</v>
      </c>
      <c r="F2606" t="str" cm="1">
        <f t="array" ref="F2606">IF(E2606=Options!$A$3,"",IF(E2606=Options!$A$4,INDEX(Verband!$E$2:$E$179,MATCH(1,(A2606=Verband!$A$2:$A$179) * (Species!B2606=Verband!$B$2:$B$179) * (Species!C2606=Verband!$C$2:$C$179),0)),IF(E2606=Options!$A$5,INDEX(Assoziation!$F$2:$F$96,MATCH(1,(A2606=Assoziation!$A$2:$A$96) * (Species!B2606=Assoziation!$B$2:$B$96) * (Species!C2606=Assoziation!$C$2:$C$96) * (Species!D2606=Assoziation!$D$2:$D$96),0)),"")))</f>
        <v>Calluno-Genistion</v>
      </c>
      <c r="G2606" t="str" cm="1">
        <f t="array" ref="G2606">IF(E2606=Options!$A$3,INDEX(Klasse!$D$2:$D$42,MATCH(1,(A2606=Klasse!$A$2:$A$42) * (Species!B2606=Klasse!$B$2:$B$42),0)),IF(E2606=Options!$A$4,INDEX(Verband!$F$2:$F$179,MATCH(1,(A2606=Verband!$A$2:$A$179) * (Species!B2606=Verband!$B$2:$B$179) * (Species!C2606=Verband!$C$2:$C$179),0)),IF(E2606=Options!$A$5,INDEX(Assoziation!$G$2:$G$96,MATCH(1,(A2606=Assoziation!$A$2:$A$96) * (Species!B2606=Assoziation!$B$2:$B$96) * (Species!C2606=Assoziation!$C$2:$C$96) * (Species!D2606=Assoziation!$D$2:$D$96),0)),"")))</f>
        <v>Subatlantische Zwergstrauchheide (Ginsterheide)</v>
      </c>
      <c r="H2606" s="10" t="s">
        <v>589</v>
      </c>
      <c r="I2606" s="10">
        <v>0</v>
      </c>
      <c r="J2606" s="10">
        <v>0</v>
      </c>
      <c r="K2606" s="10">
        <v>0</v>
      </c>
      <c r="L2606" t="str">
        <f t="shared" si="219"/>
        <v xml:space="preserve">Vaccinium </v>
      </c>
      <c r="M2606" t="str">
        <f t="shared" si="220"/>
        <v xml:space="preserve"> uliginosum</v>
      </c>
      <c r="N2606" t="str">
        <f t="shared" si="221"/>
        <v/>
      </c>
      <c r="O2606" t="str">
        <f t="shared" si="218"/>
        <v>Species</v>
      </c>
      <c r="P2606" t="str">
        <f t="shared" si="222"/>
        <v>L.</v>
      </c>
      <c r="Q2606" t="str">
        <f>LOOKUP(A2606,Formation!$A$2:$A$10,Formation!$B$2:$B$10)</f>
        <v>Krautsäume, Hochstaudenfluren und Gebüsche</v>
      </c>
      <c r="R2606" t="str" cm="1">
        <f t="array" ref="R2606">INDEX(Klasse!$D$2:$D$42,MATCH(1,(A2606=Klasse!$A$2:$A$42) * (Species!B2606=Klasse!$B$2:$B$42),0))</f>
        <v>Zwergstrauchheiden</v>
      </c>
    </row>
    <row r="2607" spans="1:18" x14ac:dyDescent="0.3">
      <c r="A2607" s="10">
        <v>5</v>
      </c>
      <c r="B2607" s="10">
        <v>4</v>
      </c>
      <c r="C2607" s="10">
        <v>1</v>
      </c>
      <c r="E2607" t="str">
        <f>IF(C2607="",Options!$A$3,IF(D2607="",Options!$A$4,Options!$A$5))</f>
        <v>Verband</v>
      </c>
      <c r="F2607" t="str" cm="1">
        <f t="array" ref="F2607">IF(E2607=Options!$A$3,"",IF(E2607=Options!$A$4,INDEX(Verband!$E$2:$E$179,MATCH(1,(A2607=Verband!$A$2:$A$179) * (Species!B2607=Verband!$B$2:$B$179) * (Species!C2607=Verband!$C$2:$C$179),0)),IF(E2607=Options!$A$5,INDEX(Assoziation!$F$2:$F$96,MATCH(1,(A2607=Assoziation!$A$2:$A$96) * (Species!B2607=Assoziation!$B$2:$B$96) * (Species!C2607=Assoziation!$C$2:$C$96) * (Species!D2607=Assoziation!$D$2:$D$96),0)),"")))</f>
        <v>Calluno-Genistion</v>
      </c>
      <c r="G2607" t="str" cm="1">
        <f t="array" ref="G2607">IF(E2607=Options!$A$3,INDEX(Klasse!$D$2:$D$42,MATCH(1,(A2607=Klasse!$A$2:$A$42) * (Species!B2607=Klasse!$B$2:$B$42),0)),IF(E2607=Options!$A$4,INDEX(Verband!$F$2:$F$179,MATCH(1,(A2607=Verband!$A$2:$A$179) * (Species!B2607=Verband!$B$2:$B$179) * (Species!C2607=Verband!$C$2:$C$179),0)),IF(E2607=Options!$A$5,INDEX(Assoziation!$G$2:$G$96,MATCH(1,(A2607=Assoziation!$A$2:$A$96) * (Species!B2607=Assoziation!$B$2:$B$96) * (Species!C2607=Assoziation!$C$2:$C$96) * (Species!D2607=Assoziation!$D$2:$D$96),0)),"")))</f>
        <v>Subatlantische Zwergstrauchheide (Ginsterheide)</v>
      </c>
      <c r="H2607" s="10" t="s">
        <v>2331</v>
      </c>
      <c r="I2607" s="10">
        <v>0</v>
      </c>
      <c r="J2607" s="10">
        <v>0</v>
      </c>
      <c r="K2607" s="10">
        <v>0</v>
      </c>
      <c r="L2607" t="str">
        <f t="shared" si="219"/>
        <v xml:space="preserve">Vaccinium </v>
      </c>
      <c r="M2607" t="str">
        <f t="shared" si="220"/>
        <v xml:space="preserve"> vitis-idaea</v>
      </c>
      <c r="N2607" t="str">
        <f t="shared" si="221"/>
        <v/>
      </c>
      <c r="O2607" t="str">
        <f t="shared" si="218"/>
        <v>Species</v>
      </c>
      <c r="P2607" t="str">
        <f t="shared" si="222"/>
        <v>L.</v>
      </c>
      <c r="Q2607" t="str">
        <f>LOOKUP(A2607,Formation!$A$2:$A$10,Formation!$B$2:$B$10)</f>
        <v>Krautsäume, Hochstaudenfluren und Gebüsche</v>
      </c>
      <c r="R2607" t="str" cm="1">
        <f t="array" ref="R2607">INDEX(Klasse!$D$2:$D$42,MATCH(1,(A2607=Klasse!$A$2:$A$42) * (Species!B2607=Klasse!$B$2:$B$42),0))</f>
        <v>Zwergstrauchheiden</v>
      </c>
    </row>
    <row r="2608" spans="1:18" x14ac:dyDescent="0.3">
      <c r="A2608" s="10">
        <v>5</v>
      </c>
      <c r="B2608" s="10">
        <v>4</v>
      </c>
      <c r="C2608" s="10">
        <v>1</v>
      </c>
      <c r="E2608" t="str">
        <f>IF(C2608="",Options!$A$3,IF(D2608="",Options!$A$4,Options!$A$5))</f>
        <v>Verband</v>
      </c>
      <c r="F2608" t="str" cm="1">
        <f t="array" ref="F2608">IF(E2608=Options!$A$3,"",IF(E2608=Options!$A$4,INDEX(Verband!$E$2:$E$179,MATCH(1,(A2608=Verband!$A$2:$A$179) * (Species!B2608=Verband!$B$2:$B$179) * (Species!C2608=Verband!$C$2:$C$179),0)),IF(E2608=Options!$A$5,INDEX(Assoziation!$F$2:$F$96,MATCH(1,(A2608=Assoziation!$A$2:$A$96) * (Species!B2608=Assoziation!$B$2:$B$96) * (Species!C2608=Assoziation!$C$2:$C$96) * (Species!D2608=Assoziation!$D$2:$D$96),0)),"")))</f>
        <v>Calluno-Genistion</v>
      </c>
      <c r="G2608" t="str" cm="1">
        <f t="array" ref="G2608">IF(E2608=Options!$A$3,INDEX(Klasse!$D$2:$D$42,MATCH(1,(A2608=Klasse!$A$2:$A$42) * (Species!B2608=Klasse!$B$2:$B$42),0)),IF(E2608=Options!$A$4,INDEX(Verband!$F$2:$F$179,MATCH(1,(A2608=Verband!$A$2:$A$179) * (Species!B2608=Verband!$B$2:$B$179) * (Species!C2608=Verband!$C$2:$C$179),0)),IF(E2608=Options!$A$5,INDEX(Assoziation!$G$2:$G$96,MATCH(1,(A2608=Assoziation!$A$2:$A$96) * (Species!B2608=Assoziation!$B$2:$B$96) * (Species!C2608=Assoziation!$C$2:$C$96) * (Species!D2608=Assoziation!$D$2:$D$96),0)),"")))</f>
        <v>Subatlantische Zwergstrauchheide (Ginsterheide)</v>
      </c>
      <c r="H2608" s="10" t="s">
        <v>2332</v>
      </c>
      <c r="I2608" s="10">
        <v>0</v>
      </c>
      <c r="J2608" s="10">
        <v>0</v>
      </c>
      <c r="K2608" s="10">
        <v>0</v>
      </c>
      <c r="L2608" t="str">
        <f t="shared" si="219"/>
        <v xml:space="preserve">Veronica </v>
      </c>
      <c r="M2608" t="str">
        <f t="shared" si="220"/>
        <v xml:space="preserve"> officinalis</v>
      </c>
      <c r="N2608" t="str">
        <f t="shared" si="221"/>
        <v/>
      </c>
      <c r="O2608" t="str">
        <f t="shared" si="218"/>
        <v>Species</v>
      </c>
      <c r="P2608" t="str">
        <f t="shared" si="222"/>
        <v>L.</v>
      </c>
      <c r="Q2608" t="str">
        <f>LOOKUP(A2608,Formation!$A$2:$A$10,Formation!$B$2:$B$10)</f>
        <v>Krautsäume, Hochstaudenfluren und Gebüsche</v>
      </c>
      <c r="R2608" t="str" cm="1">
        <f t="array" ref="R2608">INDEX(Klasse!$D$2:$D$42,MATCH(1,(A2608=Klasse!$A$2:$A$42) * (Species!B2608=Klasse!$B$2:$B$42),0))</f>
        <v>Zwergstrauchheiden</v>
      </c>
    </row>
    <row r="2609" spans="1:18" x14ac:dyDescent="0.3">
      <c r="A2609" s="10">
        <v>5</v>
      </c>
      <c r="B2609" s="10">
        <v>4</v>
      </c>
      <c r="C2609" s="10">
        <v>2</v>
      </c>
      <c r="E2609" t="str">
        <f>IF(C2609="",Options!$A$3,IF(D2609="",Options!$A$4,Options!$A$5))</f>
        <v>Verband</v>
      </c>
      <c r="F2609" t="str" cm="1">
        <f t="array" ref="F2609">IF(E2609=Options!$A$3,"",IF(E2609=Options!$A$4,INDEX(Verband!$E$2:$E$179,MATCH(1,(A2609=Verband!$A$2:$A$179) * (Species!B2609=Verband!$B$2:$B$179) * (Species!C2609=Verband!$C$2:$C$179),0)),IF(E2609=Options!$A$5,INDEX(Assoziation!$F$2:$F$96,MATCH(1,(A2609=Assoziation!$A$2:$A$96) * (Species!B2609=Assoziation!$B$2:$B$96) * (Species!C2609=Assoziation!$C$2:$C$96) * (Species!D2609=Assoziation!$D$2:$D$96),0)),"")))</f>
        <v>Juniperion sabinae</v>
      </c>
      <c r="G2609" t="str" cm="1">
        <f t="array" ref="G2609">IF(E2609=Options!$A$3,INDEX(Klasse!$D$2:$D$42,MATCH(1,(A2609=Klasse!$A$2:$A$42) * (Species!B2609=Klasse!$B$2:$B$42),0)),IF(E2609=Options!$A$4,INDEX(Verband!$F$2:$F$179,MATCH(1,(A2609=Verband!$A$2:$A$179) * (Species!B2609=Verband!$B$2:$B$179) * (Species!C2609=Verband!$C$2:$C$179),0)),IF(E2609=Options!$A$5,INDEX(Assoziation!$G$2:$G$96,MATCH(1,(A2609=Assoziation!$A$2:$A$96) * (Species!B2609=Assoziation!$B$2:$B$96) * (Species!C2609=Assoziation!$C$2:$C$96) * (Species!D2609=Assoziation!$D$2:$D$96),0)),"")))</f>
        <v>Kontinentale Zwergstrauchheide (Sefistrauchheide)</v>
      </c>
      <c r="H2609" s="10" t="s">
        <v>2337</v>
      </c>
      <c r="I2609" s="10">
        <v>1</v>
      </c>
      <c r="J2609" s="10">
        <v>1</v>
      </c>
      <c r="K2609" s="10">
        <v>0</v>
      </c>
      <c r="L2609" t="str">
        <f t="shared" si="219"/>
        <v xml:space="preserve">Juniperus </v>
      </c>
      <c r="M2609" t="str">
        <f t="shared" si="220"/>
        <v xml:space="preserve"> sabina</v>
      </c>
      <c r="N2609" t="str">
        <f t="shared" si="221"/>
        <v/>
      </c>
      <c r="O2609" t="str">
        <f t="shared" si="218"/>
        <v>Species</v>
      </c>
      <c r="P2609" t="str">
        <f t="shared" si="222"/>
        <v>L.</v>
      </c>
      <c r="Q2609" t="str">
        <f>LOOKUP(A2609,Formation!$A$2:$A$10,Formation!$B$2:$B$10)</f>
        <v>Krautsäume, Hochstaudenfluren und Gebüsche</v>
      </c>
      <c r="R2609" t="str" cm="1">
        <f t="array" ref="R2609">INDEX(Klasse!$D$2:$D$42,MATCH(1,(A2609=Klasse!$A$2:$A$42) * (Species!B2609=Klasse!$B$2:$B$42),0))</f>
        <v>Zwergstrauchheiden</v>
      </c>
    </row>
    <row r="2610" spans="1:18" x14ac:dyDescent="0.3">
      <c r="A2610" s="10">
        <v>5</v>
      </c>
      <c r="B2610" s="10">
        <v>4</v>
      </c>
      <c r="C2610" s="10">
        <v>2</v>
      </c>
      <c r="E2610" t="str">
        <f>IF(C2610="",Options!$A$3,IF(D2610="",Options!$A$4,Options!$A$5))</f>
        <v>Verband</v>
      </c>
      <c r="F2610" t="str" cm="1">
        <f t="array" ref="F2610">IF(E2610=Options!$A$3,"",IF(E2610=Options!$A$4,INDEX(Verband!$E$2:$E$179,MATCH(1,(A2610=Verband!$A$2:$A$179) * (Species!B2610=Verband!$B$2:$B$179) * (Species!C2610=Verband!$C$2:$C$179),0)),IF(E2610=Options!$A$5,INDEX(Assoziation!$F$2:$F$96,MATCH(1,(A2610=Assoziation!$A$2:$A$96) * (Species!B2610=Assoziation!$B$2:$B$96) * (Species!C2610=Assoziation!$C$2:$C$96) * (Species!D2610=Assoziation!$D$2:$D$96),0)),"")))</f>
        <v>Juniperion sabinae</v>
      </c>
      <c r="G2610" t="str" cm="1">
        <f t="array" ref="G2610">IF(E2610=Options!$A$3,INDEX(Klasse!$D$2:$D$42,MATCH(1,(A2610=Klasse!$A$2:$A$42) * (Species!B2610=Klasse!$B$2:$B$42),0)),IF(E2610=Options!$A$4,INDEX(Verband!$F$2:$F$179,MATCH(1,(A2610=Verband!$A$2:$A$179) * (Species!B2610=Verband!$B$2:$B$179) * (Species!C2610=Verband!$C$2:$C$179),0)),IF(E2610=Options!$A$5,INDEX(Assoziation!$G$2:$G$96,MATCH(1,(A2610=Assoziation!$A$2:$A$96) * (Species!B2610=Assoziation!$B$2:$B$96) * (Species!C2610=Assoziation!$C$2:$C$96) * (Species!D2610=Assoziation!$D$2:$D$96),0)),"")))</f>
        <v>Kontinentale Zwergstrauchheide (Sefistrauchheide)</v>
      </c>
      <c r="H2610" s="10" t="s">
        <v>2338</v>
      </c>
      <c r="I2610" s="10">
        <v>0</v>
      </c>
      <c r="J2610" s="10">
        <v>0</v>
      </c>
      <c r="K2610" s="10">
        <v>0</v>
      </c>
      <c r="L2610" t="str">
        <f t="shared" si="219"/>
        <v xml:space="preserve">Arctostaphylos </v>
      </c>
      <c r="M2610" t="str">
        <f t="shared" si="220"/>
        <v xml:space="preserve"> uva-ursi</v>
      </c>
      <c r="N2610" t="str">
        <f t="shared" si="221"/>
        <v/>
      </c>
      <c r="O2610" t="str">
        <f t="shared" si="218"/>
        <v>Species</v>
      </c>
      <c r="P2610" t="str">
        <f t="shared" si="222"/>
        <v>(L.) Spreng.</v>
      </c>
      <c r="Q2610" t="str">
        <f>LOOKUP(A2610,Formation!$A$2:$A$10,Formation!$B$2:$B$10)</f>
        <v>Krautsäume, Hochstaudenfluren und Gebüsche</v>
      </c>
      <c r="R2610" t="str" cm="1">
        <f t="array" ref="R2610">INDEX(Klasse!$D$2:$D$42,MATCH(1,(A2610=Klasse!$A$2:$A$42) * (Species!B2610=Klasse!$B$2:$B$42),0))</f>
        <v>Zwergstrauchheiden</v>
      </c>
    </row>
    <row r="2611" spans="1:18" x14ac:dyDescent="0.3">
      <c r="A2611" s="10">
        <v>5</v>
      </c>
      <c r="B2611" s="10">
        <v>4</v>
      </c>
      <c r="C2611" s="10">
        <v>2</v>
      </c>
      <c r="E2611" t="str">
        <f>IF(C2611="",Options!$A$3,IF(D2611="",Options!$A$4,Options!$A$5))</f>
        <v>Verband</v>
      </c>
      <c r="F2611" t="str" cm="1">
        <f t="array" ref="F2611">IF(E2611=Options!$A$3,"",IF(E2611=Options!$A$4,INDEX(Verband!$E$2:$E$179,MATCH(1,(A2611=Verband!$A$2:$A$179) * (Species!B2611=Verband!$B$2:$B$179) * (Species!C2611=Verband!$C$2:$C$179),0)),IF(E2611=Options!$A$5,INDEX(Assoziation!$F$2:$F$96,MATCH(1,(A2611=Assoziation!$A$2:$A$96) * (Species!B2611=Assoziation!$B$2:$B$96) * (Species!C2611=Assoziation!$C$2:$C$96) * (Species!D2611=Assoziation!$D$2:$D$96),0)),"")))</f>
        <v>Juniperion sabinae</v>
      </c>
      <c r="G2611" t="str" cm="1">
        <f t="array" ref="G2611">IF(E2611=Options!$A$3,INDEX(Klasse!$D$2:$D$42,MATCH(1,(A2611=Klasse!$A$2:$A$42) * (Species!B2611=Klasse!$B$2:$B$42),0)),IF(E2611=Options!$A$4,INDEX(Verband!$F$2:$F$179,MATCH(1,(A2611=Verband!$A$2:$A$179) * (Species!B2611=Verband!$B$2:$B$179) * (Species!C2611=Verband!$C$2:$C$179),0)),IF(E2611=Options!$A$5,INDEX(Assoziation!$G$2:$G$96,MATCH(1,(A2611=Assoziation!$A$2:$A$96) * (Species!B2611=Assoziation!$B$2:$B$96) * (Species!C2611=Assoziation!$C$2:$C$96) * (Species!D2611=Assoziation!$D$2:$D$96),0)),"")))</f>
        <v>Kontinentale Zwergstrauchheide (Sefistrauchheide)</v>
      </c>
      <c r="H2611" s="10" t="s">
        <v>2180</v>
      </c>
      <c r="I2611" s="10">
        <v>0</v>
      </c>
      <c r="J2611" s="10">
        <v>0</v>
      </c>
      <c r="K2611" s="10">
        <v>0</v>
      </c>
      <c r="L2611" t="str">
        <f t="shared" si="219"/>
        <v xml:space="preserve">Juniperus </v>
      </c>
      <c r="M2611" t="str">
        <f t="shared" si="220"/>
        <v xml:space="preserve"> communis</v>
      </c>
      <c r="N2611" t="str">
        <f t="shared" si="221"/>
        <v>communis</v>
      </c>
      <c r="O2611" t="str">
        <f t="shared" si="218"/>
        <v>Subspecies</v>
      </c>
      <c r="P2611" t="str">
        <f t="shared" si="222"/>
        <v/>
      </c>
      <c r="Q2611" t="str">
        <f>LOOKUP(A2611,Formation!$A$2:$A$10,Formation!$B$2:$B$10)</f>
        <v>Krautsäume, Hochstaudenfluren und Gebüsche</v>
      </c>
      <c r="R2611" t="str" cm="1">
        <f t="array" ref="R2611">INDEX(Klasse!$D$2:$D$42,MATCH(1,(A2611=Klasse!$A$2:$A$42) * (Species!B2611=Klasse!$B$2:$B$42),0))</f>
        <v>Zwergstrauchheiden</v>
      </c>
    </row>
    <row r="2612" spans="1:18" x14ac:dyDescent="0.3">
      <c r="A2612" s="10">
        <v>5</v>
      </c>
      <c r="B2612" s="10">
        <v>4</v>
      </c>
      <c r="C2612" s="10">
        <v>2</v>
      </c>
      <c r="E2612" t="str">
        <f>IF(C2612="",Options!$A$3,IF(D2612="",Options!$A$4,Options!$A$5))</f>
        <v>Verband</v>
      </c>
      <c r="F2612" t="str" cm="1">
        <f t="array" ref="F2612">IF(E2612=Options!$A$3,"",IF(E2612=Options!$A$4,INDEX(Verband!$E$2:$E$179,MATCH(1,(A2612=Verband!$A$2:$A$179) * (Species!B2612=Verband!$B$2:$B$179) * (Species!C2612=Verband!$C$2:$C$179),0)),IF(E2612=Options!$A$5,INDEX(Assoziation!$F$2:$F$96,MATCH(1,(A2612=Assoziation!$A$2:$A$96) * (Species!B2612=Assoziation!$B$2:$B$96) * (Species!C2612=Assoziation!$C$2:$C$96) * (Species!D2612=Assoziation!$D$2:$D$96),0)),"")))</f>
        <v>Juniperion sabinae</v>
      </c>
      <c r="G2612" t="str" cm="1">
        <f t="array" ref="G2612">IF(E2612=Options!$A$3,INDEX(Klasse!$D$2:$D$42,MATCH(1,(A2612=Klasse!$A$2:$A$42) * (Species!B2612=Klasse!$B$2:$B$42),0)),IF(E2612=Options!$A$4,INDEX(Verband!$F$2:$F$179,MATCH(1,(A2612=Verband!$A$2:$A$179) * (Species!B2612=Verband!$B$2:$B$179) * (Species!C2612=Verband!$C$2:$C$179),0)),IF(E2612=Options!$A$5,INDEX(Assoziation!$G$2:$G$96,MATCH(1,(A2612=Assoziation!$A$2:$A$96) * (Species!B2612=Assoziation!$B$2:$B$96) * (Species!C2612=Assoziation!$C$2:$C$96) * (Species!D2612=Assoziation!$D$2:$D$96),0)),"")))</f>
        <v>Kontinentale Zwergstrauchheide (Sefistrauchheide)</v>
      </c>
      <c r="H2612" s="10" t="s">
        <v>2339</v>
      </c>
      <c r="I2612" s="10">
        <v>0</v>
      </c>
      <c r="J2612" s="10">
        <v>0</v>
      </c>
      <c r="K2612" s="10">
        <v>0</v>
      </c>
      <c r="L2612" t="str">
        <f t="shared" si="219"/>
        <v xml:space="preserve">Saponaria </v>
      </c>
      <c r="M2612" t="str">
        <f t="shared" si="220"/>
        <v xml:space="preserve"> ocymoides</v>
      </c>
      <c r="N2612" t="str">
        <f t="shared" si="221"/>
        <v/>
      </c>
      <c r="O2612" t="str">
        <f t="shared" si="218"/>
        <v>Species</v>
      </c>
      <c r="P2612" t="str">
        <f t="shared" si="222"/>
        <v>L.</v>
      </c>
      <c r="Q2612" t="str">
        <f>LOOKUP(A2612,Formation!$A$2:$A$10,Formation!$B$2:$B$10)</f>
        <v>Krautsäume, Hochstaudenfluren und Gebüsche</v>
      </c>
      <c r="R2612" t="str" cm="1">
        <f t="array" ref="R2612">INDEX(Klasse!$D$2:$D$42,MATCH(1,(A2612=Klasse!$A$2:$A$42) * (Species!B2612=Klasse!$B$2:$B$42),0))</f>
        <v>Zwergstrauchheiden</v>
      </c>
    </row>
    <row r="2613" spans="1:18" x14ac:dyDescent="0.3">
      <c r="A2613" s="10">
        <v>5</v>
      </c>
      <c r="B2613" s="10">
        <v>4</v>
      </c>
      <c r="C2613" s="10">
        <v>3</v>
      </c>
      <c r="E2613" t="str">
        <f>IF(C2613="",Options!$A$3,IF(D2613="",Options!$A$4,Options!$A$5))</f>
        <v>Verband</v>
      </c>
      <c r="F2613" t="str" cm="1">
        <f t="array" ref="F2613">IF(E2613=Options!$A$3,"",IF(E2613=Options!$A$4,INDEX(Verband!$E$2:$E$179,MATCH(1,(A2613=Verband!$A$2:$A$179) * (Species!B2613=Verband!$B$2:$B$179) * (Species!C2613=Verband!$C$2:$C$179),0)),IF(E2613=Options!$A$5,INDEX(Assoziation!$F$2:$F$96,MATCH(1,(A2613=Assoziation!$A$2:$A$96) * (Species!B2613=Assoziation!$B$2:$B$96) * (Species!C2613=Assoziation!$C$2:$C$96) * (Species!D2613=Assoziation!$D$2:$D$96),0)),"")))</f>
        <v>Ericion</v>
      </c>
      <c r="G2613" t="str" cm="1">
        <f t="array" ref="G2613">IF(E2613=Options!$A$3,INDEX(Klasse!$D$2:$D$42,MATCH(1,(A2613=Klasse!$A$2:$A$42) * (Species!B2613=Klasse!$B$2:$B$42),0)),IF(E2613=Options!$A$4,INDEX(Verband!$F$2:$F$179,MATCH(1,(A2613=Verband!$A$2:$A$179) * (Species!B2613=Verband!$B$2:$B$179) * (Species!C2613=Verband!$C$2:$C$179),0)),IF(E2613=Options!$A$5,INDEX(Assoziation!$G$2:$G$96,MATCH(1,(A2613=Assoziation!$A$2:$A$96) * (Species!B2613=Assoziation!$B$2:$B$96) * (Species!C2613=Assoziation!$C$2:$C$96) * (Species!D2613=Assoziation!$D$2:$D$96),0)),"")))</f>
        <v>Subalpine Kalkheide (Erikaheide)</v>
      </c>
      <c r="H2613" s="10" t="s">
        <v>2342</v>
      </c>
      <c r="I2613" s="10">
        <v>1</v>
      </c>
      <c r="J2613" s="10">
        <v>1</v>
      </c>
      <c r="K2613" s="10">
        <v>0</v>
      </c>
      <c r="L2613" t="str">
        <f t="shared" si="219"/>
        <v xml:space="preserve">Rhododendron </v>
      </c>
      <c r="M2613" t="str">
        <f t="shared" si="220"/>
        <v xml:space="preserve"> hirsutum</v>
      </c>
      <c r="N2613" t="str">
        <f t="shared" si="221"/>
        <v/>
      </c>
      <c r="O2613" t="str">
        <f t="shared" si="218"/>
        <v>Species</v>
      </c>
      <c r="P2613" t="str">
        <f t="shared" si="222"/>
        <v>L.</v>
      </c>
      <c r="Q2613" t="str">
        <f>LOOKUP(A2613,Formation!$A$2:$A$10,Formation!$B$2:$B$10)</f>
        <v>Krautsäume, Hochstaudenfluren und Gebüsche</v>
      </c>
      <c r="R2613" t="str" cm="1">
        <f t="array" ref="R2613">INDEX(Klasse!$D$2:$D$42,MATCH(1,(A2613=Klasse!$A$2:$A$42) * (Species!B2613=Klasse!$B$2:$B$42),0))</f>
        <v>Zwergstrauchheiden</v>
      </c>
    </row>
    <row r="2614" spans="1:18" x14ac:dyDescent="0.3">
      <c r="A2614" s="10">
        <v>5</v>
      </c>
      <c r="B2614" s="10">
        <v>4</v>
      </c>
      <c r="C2614" s="10">
        <v>3</v>
      </c>
      <c r="E2614" t="str">
        <f>IF(C2614="",Options!$A$3,IF(D2614="",Options!$A$4,Options!$A$5))</f>
        <v>Verband</v>
      </c>
      <c r="F2614" t="str" cm="1">
        <f t="array" ref="F2614">IF(E2614=Options!$A$3,"",IF(E2614=Options!$A$4,INDEX(Verband!$E$2:$E$179,MATCH(1,(A2614=Verband!$A$2:$A$179) * (Species!B2614=Verband!$B$2:$B$179) * (Species!C2614=Verband!$C$2:$C$179),0)),IF(E2614=Options!$A$5,INDEX(Assoziation!$F$2:$F$96,MATCH(1,(A2614=Assoziation!$A$2:$A$96) * (Species!B2614=Assoziation!$B$2:$B$96) * (Species!C2614=Assoziation!$C$2:$C$96) * (Species!D2614=Assoziation!$D$2:$D$96),0)),"")))</f>
        <v>Ericion</v>
      </c>
      <c r="G2614" t="str" cm="1">
        <f t="array" ref="G2614">IF(E2614=Options!$A$3,INDEX(Klasse!$D$2:$D$42,MATCH(1,(A2614=Klasse!$A$2:$A$42) * (Species!B2614=Klasse!$B$2:$B$42),0)),IF(E2614=Options!$A$4,INDEX(Verband!$F$2:$F$179,MATCH(1,(A2614=Verband!$A$2:$A$179) * (Species!B2614=Verband!$B$2:$B$179) * (Species!C2614=Verband!$C$2:$C$179),0)),IF(E2614=Options!$A$5,INDEX(Assoziation!$G$2:$G$96,MATCH(1,(A2614=Assoziation!$A$2:$A$96) * (Species!B2614=Assoziation!$B$2:$B$96) * (Species!C2614=Assoziation!$C$2:$C$96) * (Species!D2614=Assoziation!$D$2:$D$96),0)),"")))</f>
        <v>Subalpine Kalkheide (Erikaheide)</v>
      </c>
      <c r="H2614" s="10" t="s">
        <v>2338</v>
      </c>
      <c r="I2614" s="10">
        <v>0</v>
      </c>
      <c r="J2614" s="10">
        <v>0</v>
      </c>
      <c r="K2614" s="10">
        <v>0</v>
      </c>
      <c r="L2614" t="str">
        <f t="shared" si="219"/>
        <v xml:space="preserve">Arctostaphylos </v>
      </c>
      <c r="M2614" t="str">
        <f t="shared" si="220"/>
        <v xml:space="preserve"> uva-ursi</v>
      </c>
      <c r="N2614" t="str">
        <f t="shared" si="221"/>
        <v/>
      </c>
      <c r="O2614" t="str">
        <f t="shared" si="218"/>
        <v>Species</v>
      </c>
      <c r="P2614" t="str">
        <f t="shared" si="222"/>
        <v>(L.) Spreng.</v>
      </c>
      <c r="Q2614" t="str">
        <f>LOOKUP(A2614,Formation!$A$2:$A$10,Formation!$B$2:$B$10)</f>
        <v>Krautsäume, Hochstaudenfluren und Gebüsche</v>
      </c>
      <c r="R2614" t="str" cm="1">
        <f t="array" ref="R2614">INDEX(Klasse!$D$2:$D$42,MATCH(1,(A2614=Klasse!$A$2:$A$42) * (Species!B2614=Klasse!$B$2:$B$42),0))</f>
        <v>Zwergstrauchheiden</v>
      </c>
    </row>
    <row r="2615" spans="1:18" x14ac:dyDescent="0.3">
      <c r="A2615" s="10">
        <v>5</v>
      </c>
      <c r="B2615" s="10">
        <v>4</v>
      </c>
      <c r="C2615" s="10">
        <v>3</v>
      </c>
      <c r="E2615" t="str">
        <f>IF(C2615="",Options!$A$3,IF(D2615="",Options!$A$4,Options!$A$5))</f>
        <v>Verband</v>
      </c>
      <c r="F2615" t="str" cm="1">
        <f t="array" ref="F2615">IF(E2615=Options!$A$3,"",IF(E2615=Options!$A$4,INDEX(Verband!$E$2:$E$179,MATCH(1,(A2615=Verband!$A$2:$A$179) * (Species!B2615=Verband!$B$2:$B$179) * (Species!C2615=Verband!$C$2:$C$179),0)),IF(E2615=Options!$A$5,INDEX(Assoziation!$F$2:$F$96,MATCH(1,(A2615=Assoziation!$A$2:$A$96) * (Species!B2615=Assoziation!$B$2:$B$96) * (Species!C2615=Assoziation!$C$2:$C$96) * (Species!D2615=Assoziation!$D$2:$D$96),0)),"")))</f>
        <v>Ericion</v>
      </c>
      <c r="G2615" t="str" cm="1">
        <f t="array" ref="G2615">IF(E2615=Options!$A$3,INDEX(Klasse!$D$2:$D$42,MATCH(1,(A2615=Klasse!$A$2:$A$42) * (Species!B2615=Klasse!$B$2:$B$42),0)),IF(E2615=Options!$A$4,INDEX(Verband!$F$2:$F$179,MATCH(1,(A2615=Verband!$A$2:$A$179) * (Species!B2615=Verband!$B$2:$B$179) * (Species!C2615=Verband!$C$2:$C$179),0)),IF(E2615=Options!$A$5,INDEX(Assoziation!$G$2:$G$96,MATCH(1,(A2615=Assoziation!$A$2:$A$96) * (Species!B2615=Assoziation!$B$2:$B$96) * (Species!C2615=Assoziation!$C$2:$C$96) * (Species!D2615=Assoziation!$D$2:$D$96),0)),"")))</f>
        <v>Subalpine Kalkheide (Erikaheide)</v>
      </c>
      <c r="H2615" s="10" t="s">
        <v>1407</v>
      </c>
      <c r="I2615" s="10">
        <v>0</v>
      </c>
      <c r="J2615" s="10">
        <v>0</v>
      </c>
      <c r="K2615" s="10">
        <v>0</v>
      </c>
      <c r="L2615" t="str">
        <f t="shared" si="219"/>
        <v xml:space="preserve">Cytisus </v>
      </c>
      <c r="M2615" t="str">
        <f t="shared" si="220"/>
        <v xml:space="preserve"> emeriflorus</v>
      </c>
      <c r="N2615" t="str">
        <f t="shared" si="221"/>
        <v/>
      </c>
      <c r="O2615" t="str">
        <f t="shared" si="218"/>
        <v>Species</v>
      </c>
      <c r="P2615" t="str">
        <f t="shared" si="222"/>
        <v>Rchb.</v>
      </c>
      <c r="Q2615" t="str">
        <f>LOOKUP(A2615,Formation!$A$2:$A$10,Formation!$B$2:$B$10)</f>
        <v>Krautsäume, Hochstaudenfluren und Gebüsche</v>
      </c>
      <c r="R2615" t="str" cm="1">
        <f t="array" ref="R2615">INDEX(Klasse!$D$2:$D$42,MATCH(1,(A2615=Klasse!$A$2:$A$42) * (Species!B2615=Klasse!$B$2:$B$42),0))</f>
        <v>Zwergstrauchheiden</v>
      </c>
    </row>
    <row r="2616" spans="1:18" x14ac:dyDescent="0.3">
      <c r="A2616" s="10">
        <v>5</v>
      </c>
      <c r="B2616" s="10">
        <v>4</v>
      </c>
      <c r="C2616" s="10">
        <v>3</v>
      </c>
      <c r="E2616" t="str">
        <f>IF(C2616="",Options!$A$3,IF(D2616="",Options!$A$4,Options!$A$5))</f>
        <v>Verband</v>
      </c>
      <c r="F2616" t="str" cm="1">
        <f t="array" ref="F2616">IF(E2616=Options!$A$3,"",IF(E2616=Options!$A$4,INDEX(Verband!$E$2:$E$179,MATCH(1,(A2616=Verband!$A$2:$A$179) * (Species!B2616=Verband!$B$2:$B$179) * (Species!C2616=Verband!$C$2:$C$179),0)),IF(E2616=Options!$A$5,INDEX(Assoziation!$F$2:$F$96,MATCH(1,(A2616=Assoziation!$A$2:$A$96) * (Species!B2616=Assoziation!$B$2:$B$96) * (Species!C2616=Assoziation!$C$2:$C$96) * (Species!D2616=Assoziation!$D$2:$D$96),0)),"")))</f>
        <v>Ericion</v>
      </c>
      <c r="G2616" t="str" cm="1">
        <f t="array" ref="G2616">IF(E2616=Options!$A$3,INDEX(Klasse!$D$2:$D$42,MATCH(1,(A2616=Klasse!$A$2:$A$42) * (Species!B2616=Klasse!$B$2:$B$42),0)),IF(E2616=Options!$A$4,INDEX(Verband!$F$2:$F$179,MATCH(1,(A2616=Verband!$A$2:$A$179) * (Species!B2616=Verband!$B$2:$B$179) * (Species!C2616=Verband!$C$2:$C$179),0)),IF(E2616=Options!$A$5,INDEX(Assoziation!$G$2:$G$96,MATCH(1,(A2616=Assoziation!$A$2:$A$96) * (Species!B2616=Assoziation!$B$2:$B$96) * (Species!C2616=Assoziation!$C$2:$C$96) * (Species!D2616=Assoziation!$D$2:$D$96),0)),"")))</f>
        <v>Subalpine Kalkheide (Erikaheide)</v>
      </c>
      <c r="H2616" s="10" t="s">
        <v>2343</v>
      </c>
      <c r="I2616" s="10">
        <v>0</v>
      </c>
      <c r="J2616" s="10">
        <v>1</v>
      </c>
      <c r="K2616" s="10">
        <v>0</v>
      </c>
      <c r="L2616" t="str">
        <f t="shared" si="219"/>
        <v xml:space="preserve">Erica </v>
      </c>
      <c r="M2616" t="str">
        <f t="shared" si="220"/>
        <v xml:space="preserve"> carnea</v>
      </c>
      <c r="N2616" t="str">
        <f t="shared" si="221"/>
        <v/>
      </c>
      <c r="O2616" t="str">
        <f t="shared" si="218"/>
        <v>Species</v>
      </c>
      <c r="P2616" t="str">
        <f t="shared" si="222"/>
        <v>L.</v>
      </c>
      <c r="Q2616" t="str">
        <f>LOOKUP(A2616,Formation!$A$2:$A$10,Formation!$B$2:$B$10)</f>
        <v>Krautsäume, Hochstaudenfluren und Gebüsche</v>
      </c>
      <c r="R2616" t="str" cm="1">
        <f t="array" ref="R2616">INDEX(Klasse!$D$2:$D$42,MATCH(1,(A2616=Klasse!$A$2:$A$42) * (Species!B2616=Klasse!$B$2:$B$42),0))</f>
        <v>Zwergstrauchheiden</v>
      </c>
    </row>
    <row r="2617" spans="1:18" x14ac:dyDescent="0.3">
      <c r="A2617" s="10">
        <v>5</v>
      </c>
      <c r="B2617" s="10">
        <v>4</v>
      </c>
      <c r="C2617" s="10">
        <v>3</v>
      </c>
      <c r="E2617" t="str">
        <f>IF(C2617="",Options!$A$3,IF(D2617="",Options!$A$4,Options!$A$5))</f>
        <v>Verband</v>
      </c>
      <c r="F2617" t="str" cm="1">
        <f t="array" ref="F2617">IF(E2617=Options!$A$3,"",IF(E2617=Options!$A$4,INDEX(Verband!$E$2:$E$179,MATCH(1,(A2617=Verband!$A$2:$A$179) * (Species!B2617=Verband!$B$2:$B$179) * (Species!C2617=Verband!$C$2:$C$179),0)),IF(E2617=Options!$A$5,INDEX(Assoziation!$F$2:$F$96,MATCH(1,(A2617=Assoziation!$A$2:$A$96) * (Species!B2617=Assoziation!$B$2:$B$96) * (Species!C2617=Assoziation!$C$2:$C$96) * (Species!D2617=Assoziation!$D$2:$D$96),0)),"")))</f>
        <v>Ericion</v>
      </c>
      <c r="G2617" t="str" cm="1">
        <f t="array" ref="G2617">IF(E2617=Options!$A$3,INDEX(Klasse!$D$2:$D$42,MATCH(1,(A2617=Klasse!$A$2:$A$42) * (Species!B2617=Klasse!$B$2:$B$42),0)),IF(E2617=Options!$A$4,INDEX(Verband!$F$2:$F$179,MATCH(1,(A2617=Verband!$A$2:$A$179) * (Species!B2617=Verband!$B$2:$B$179) * (Species!C2617=Verband!$C$2:$C$179),0)),IF(E2617=Options!$A$5,INDEX(Assoziation!$G$2:$G$96,MATCH(1,(A2617=Assoziation!$A$2:$A$96) * (Species!B2617=Assoziation!$B$2:$B$96) * (Species!C2617=Assoziation!$C$2:$C$96) * (Species!D2617=Assoziation!$D$2:$D$96),0)),"")))</f>
        <v>Subalpine Kalkheide (Erikaheide)</v>
      </c>
      <c r="H2617" s="10" t="s">
        <v>2205</v>
      </c>
      <c r="I2617" s="10">
        <v>0</v>
      </c>
      <c r="J2617" s="10">
        <v>0</v>
      </c>
      <c r="K2617" s="10">
        <v>0</v>
      </c>
      <c r="L2617" t="str">
        <f t="shared" si="219"/>
        <v xml:space="preserve">Genista </v>
      </c>
      <c r="M2617" t="str">
        <f t="shared" si="220"/>
        <v xml:space="preserve"> radiata</v>
      </c>
      <c r="N2617" t="str">
        <f t="shared" si="221"/>
        <v/>
      </c>
      <c r="O2617" t="str">
        <f t="shared" si="218"/>
        <v>Species</v>
      </c>
      <c r="P2617" t="str">
        <f t="shared" si="222"/>
        <v>(L.) Scop.</v>
      </c>
      <c r="Q2617" t="str">
        <f>LOOKUP(A2617,Formation!$A$2:$A$10,Formation!$B$2:$B$10)</f>
        <v>Krautsäume, Hochstaudenfluren und Gebüsche</v>
      </c>
      <c r="R2617" t="str" cm="1">
        <f t="array" ref="R2617">INDEX(Klasse!$D$2:$D$42,MATCH(1,(A2617=Klasse!$A$2:$A$42) * (Species!B2617=Klasse!$B$2:$B$42),0))</f>
        <v>Zwergstrauchheiden</v>
      </c>
    </row>
    <row r="2618" spans="1:18" x14ac:dyDescent="0.3">
      <c r="A2618" s="10">
        <v>5</v>
      </c>
      <c r="B2618" s="10">
        <v>4</v>
      </c>
      <c r="C2618" s="10">
        <v>3</v>
      </c>
      <c r="E2618" t="str">
        <f>IF(C2618="",Options!$A$3,IF(D2618="",Options!$A$4,Options!$A$5))</f>
        <v>Verband</v>
      </c>
      <c r="F2618" t="str" cm="1">
        <f t="array" ref="F2618">IF(E2618=Options!$A$3,"",IF(E2618=Options!$A$4,INDEX(Verband!$E$2:$E$179,MATCH(1,(A2618=Verband!$A$2:$A$179) * (Species!B2618=Verband!$B$2:$B$179) * (Species!C2618=Verband!$C$2:$C$179),0)),IF(E2618=Options!$A$5,INDEX(Assoziation!$F$2:$F$96,MATCH(1,(A2618=Assoziation!$A$2:$A$96) * (Species!B2618=Assoziation!$B$2:$B$96) * (Species!C2618=Assoziation!$C$2:$C$96) * (Species!D2618=Assoziation!$D$2:$D$96),0)),"")))</f>
        <v>Ericion</v>
      </c>
      <c r="G2618" t="str" cm="1">
        <f t="array" ref="G2618">IF(E2618=Options!$A$3,INDEX(Klasse!$D$2:$D$42,MATCH(1,(A2618=Klasse!$A$2:$A$42) * (Species!B2618=Klasse!$B$2:$B$42),0)),IF(E2618=Options!$A$4,INDEX(Verband!$F$2:$F$179,MATCH(1,(A2618=Verband!$A$2:$A$179) * (Species!B2618=Verband!$B$2:$B$179) * (Species!C2618=Verband!$C$2:$C$179),0)),IF(E2618=Options!$A$5,INDEX(Assoziation!$G$2:$G$96,MATCH(1,(A2618=Assoziation!$A$2:$A$96) * (Species!B2618=Assoziation!$B$2:$B$96) * (Species!C2618=Assoziation!$C$2:$C$96) * (Species!D2618=Assoziation!$D$2:$D$96),0)),"")))</f>
        <v>Subalpine Kalkheide (Erikaheide)</v>
      </c>
      <c r="H2618" s="10" t="s">
        <v>2344</v>
      </c>
      <c r="I2618" s="10">
        <v>0</v>
      </c>
      <c r="J2618" s="10">
        <v>0</v>
      </c>
      <c r="K2618" s="10">
        <v>0</v>
      </c>
      <c r="L2618" t="str">
        <f t="shared" si="219"/>
        <v xml:space="preserve">Gymnadenia </v>
      </c>
      <c r="M2618" t="str">
        <f t="shared" si="220"/>
        <v xml:space="preserve"> odoratissima</v>
      </c>
      <c r="N2618" t="str">
        <f t="shared" si="221"/>
        <v/>
      </c>
      <c r="O2618" t="str">
        <f t="shared" si="218"/>
        <v>Species</v>
      </c>
      <c r="P2618" t="str">
        <f t="shared" si="222"/>
        <v>(L.) Rich.</v>
      </c>
      <c r="Q2618" t="str">
        <f>LOOKUP(A2618,Formation!$A$2:$A$10,Formation!$B$2:$B$10)</f>
        <v>Krautsäume, Hochstaudenfluren und Gebüsche</v>
      </c>
      <c r="R2618" t="str" cm="1">
        <f t="array" ref="R2618">INDEX(Klasse!$D$2:$D$42,MATCH(1,(A2618=Klasse!$A$2:$A$42) * (Species!B2618=Klasse!$B$2:$B$42),0))</f>
        <v>Zwergstrauchheiden</v>
      </c>
    </row>
    <row r="2619" spans="1:18" x14ac:dyDescent="0.3">
      <c r="A2619" s="10">
        <v>5</v>
      </c>
      <c r="B2619" s="10">
        <v>4</v>
      </c>
      <c r="C2619" s="10">
        <v>3</v>
      </c>
      <c r="E2619" t="str">
        <f>IF(C2619="",Options!$A$3,IF(D2619="",Options!$A$4,Options!$A$5))</f>
        <v>Verband</v>
      </c>
      <c r="F2619" t="str" cm="1">
        <f t="array" ref="F2619">IF(E2619=Options!$A$3,"",IF(E2619=Options!$A$4,INDEX(Verband!$E$2:$E$179,MATCH(1,(A2619=Verband!$A$2:$A$179) * (Species!B2619=Verband!$B$2:$B$179) * (Species!C2619=Verband!$C$2:$C$179),0)),IF(E2619=Options!$A$5,INDEX(Assoziation!$F$2:$F$96,MATCH(1,(A2619=Assoziation!$A$2:$A$96) * (Species!B2619=Assoziation!$B$2:$B$96) * (Species!C2619=Assoziation!$C$2:$C$96) * (Species!D2619=Assoziation!$D$2:$D$96),0)),"")))</f>
        <v>Ericion</v>
      </c>
      <c r="G2619" t="str" cm="1">
        <f t="array" ref="G2619">IF(E2619=Options!$A$3,INDEX(Klasse!$D$2:$D$42,MATCH(1,(A2619=Klasse!$A$2:$A$42) * (Species!B2619=Klasse!$B$2:$B$42),0)),IF(E2619=Options!$A$4,INDEX(Verband!$F$2:$F$179,MATCH(1,(A2619=Verband!$A$2:$A$179) * (Species!B2619=Verband!$B$2:$B$179) * (Species!C2619=Verband!$C$2:$C$179),0)),IF(E2619=Options!$A$5,INDEX(Assoziation!$G$2:$G$96,MATCH(1,(A2619=Assoziation!$A$2:$A$96) * (Species!B2619=Assoziation!$B$2:$B$96) * (Species!C2619=Assoziation!$C$2:$C$96) * (Species!D2619=Assoziation!$D$2:$D$96),0)),"")))</f>
        <v>Subalpine Kalkheide (Erikaheide)</v>
      </c>
      <c r="H2619" s="10" t="s">
        <v>1417</v>
      </c>
      <c r="I2619" s="10">
        <v>0</v>
      </c>
      <c r="J2619" s="10">
        <v>0</v>
      </c>
      <c r="K2619" s="10">
        <v>0</v>
      </c>
      <c r="L2619" t="str">
        <f t="shared" si="219"/>
        <v xml:space="preserve">Hieracium </v>
      </c>
      <c r="M2619" t="str">
        <f t="shared" si="220"/>
        <v xml:space="preserve"> bifidum</v>
      </c>
      <c r="N2619" t="str">
        <f t="shared" si="221"/>
        <v/>
      </c>
      <c r="O2619" t="str">
        <f t="shared" si="218"/>
        <v>aggr</v>
      </c>
      <c r="P2619" t="str">
        <f t="shared" si="222"/>
        <v/>
      </c>
      <c r="Q2619" t="str">
        <f>LOOKUP(A2619,Formation!$A$2:$A$10,Formation!$B$2:$B$10)</f>
        <v>Krautsäume, Hochstaudenfluren und Gebüsche</v>
      </c>
      <c r="R2619" t="str" cm="1">
        <f t="array" ref="R2619">INDEX(Klasse!$D$2:$D$42,MATCH(1,(A2619=Klasse!$A$2:$A$42) * (Species!B2619=Klasse!$B$2:$B$42),0))</f>
        <v>Zwergstrauchheiden</v>
      </c>
    </row>
    <row r="2620" spans="1:18" x14ac:dyDescent="0.3">
      <c r="A2620" s="10">
        <v>5</v>
      </c>
      <c r="B2620" s="10">
        <v>4</v>
      </c>
      <c r="C2620" s="10">
        <v>3</v>
      </c>
      <c r="E2620" t="str">
        <f>IF(C2620="",Options!$A$3,IF(D2620="",Options!$A$4,Options!$A$5))</f>
        <v>Verband</v>
      </c>
      <c r="F2620" t="str" cm="1">
        <f t="array" ref="F2620">IF(E2620=Options!$A$3,"",IF(E2620=Options!$A$4,INDEX(Verband!$E$2:$E$179,MATCH(1,(A2620=Verband!$A$2:$A$179) * (Species!B2620=Verband!$B$2:$B$179) * (Species!C2620=Verband!$C$2:$C$179),0)),IF(E2620=Options!$A$5,INDEX(Assoziation!$F$2:$F$96,MATCH(1,(A2620=Assoziation!$A$2:$A$96) * (Species!B2620=Assoziation!$B$2:$B$96) * (Species!C2620=Assoziation!$C$2:$C$96) * (Species!D2620=Assoziation!$D$2:$D$96),0)),"")))</f>
        <v>Ericion</v>
      </c>
      <c r="G2620" t="str" cm="1">
        <f t="array" ref="G2620">IF(E2620=Options!$A$3,INDEX(Klasse!$D$2:$D$42,MATCH(1,(A2620=Klasse!$A$2:$A$42) * (Species!B2620=Klasse!$B$2:$B$42),0)),IF(E2620=Options!$A$4,INDEX(Verband!$F$2:$F$179,MATCH(1,(A2620=Verband!$A$2:$A$179) * (Species!B2620=Verband!$B$2:$B$179) * (Species!C2620=Verband!$C$2:$C$179),0)),IF(E2620=Options!$A$5,INDEX(Assoziation!$G$2:$G$96,MATCH(1,(A2620=Assoziation!$A$2:$A$96) * (Species!B2620=Assoziation!$B$2:$B$96) * (Species!C2620=Assoziation!$C$2:$C$96) * (Species!D2620=Assoziation!$D$2:$D$96),0)),"")))</f>
        <v>Subalpine Kalkheide (Erikaheide)</v>
      </c>
      <c r="H2620" s="10" t="s">
        <v>2345</v>
      </c>
      <c r="I2620" s="10">
        <v>0</v>
      </c>
      <c r="J2620" s="10">
        <v>0</v>
      </c>
      <c r="K2620" s="10">
        <v>0</v>
      </c>
      <c r="L2620" t="str">
        <f t="shared" si="219"/>
        <v xml:space="preserve">Juniperus </v>
      </c>
      <c r="M2620" t="str">
        <f t="shared" si="220"/>
        <v xml:space="preserve"> communis</v>
      </c>
      <c r="N2620" t="str">
        <f t="shared" si="221"/>
        <v>alpina</v>
      </c>
      <c r="O2620" t="str">
        <f t="shared" si="218"/>
        <v>Subspecies</v>
      </c>
      <c r="P2620" t="str">
        <f t="shared" si="222"/>
        <v/>
      </c>
      <c r="Q2620" t="str">
        <f>LOOKUP(A2620,Formation!$A$2:$A$10,Formation!$B$2:$B$10)</f>
        <v>Krautsäume, Hochstaudenfluren und Gebüsche</v>
      </c>
      <c r="R2620" t="str" cm="1">
        <f t="array" ref="R2620">INDEX(Klasse!$D$2:$D$42,MATCH(1,(A2620=Klasse!$A$2:$A$42) * (Species!B2620=Klasse!$B$2:$B$42),0))</f>
        <v>Zwergstrauchheiden</v>
      </c>
    </row>
    <row r="2621" spans="1:18" x14ac:dyDescent="0.3">
      <c r="A2621" s="10">
        <v>5</v>
      </c>
      <c r="B2621" s="10">
        <v>4</v>
      </c>
      <c r="C2621" s="10">
        <v>3</v>
      </c>
      <c r="E2621" t="str">
        <f>IF(C2621="",Options!$A$3,IF(D2621="",Options!$A$4,Options!$A$5))</f>
        <v>Verband</v>
      </c>
      <c r="F2621" t="str" cm="1">
        <f t="array" ref="F2621">IF(E2621=Options!$A$3,"",IF(E2621=Options!$A$4,INDEX(Verband!$E$2:$E$179,MATCH(1,(A2621=Verband!$A$2:$A$179) * (Species!B2621=Verband!$B$2:$B$179) * (Species!C2621=Verband!$C$2:$C$179),0)),IF(E2621=Options!$A$5,INDEX(Assoziation!$F$2:$F$96,MATCH(1,(A2621=Assoziation!$A$2:$A$96) * (Species!B2621=Assoziation!$B$2:$B$96) * (Species!C2621=Assoziation!$C$2:$C$96) * (Species!D2621=Assoziation!$D$2:$D$96),0)),"")))</f>
        <v>Ericion</v>
      </c>
      <c r="G2621" t="str" cm="1">
        <f t="array" ref="G2621">IF(E2621=Options!$A$3,INDEX(Klasse!$D$2:$D$42,MATCH(1,(A2621=Klasse!$A$2:$A$42) * (Species!B2621=Klasse!$B$2:$B$42),0)),IF(E2621=Options!$A$4,INDEX(Verband!$F$2:$F$179,MATCH(1,(A2621=Verband!$A$2:$A$179) * (Species!B2621=Verband!$B$2:$B$179) * (Species!C2621=Verband!$C$2:$C$179),0)),IF(E2621=Options!$A$5,INDEX(Assoziation!$G$2:$G$96,MATCH(1,(A2621=Assoziation!$A$2:$A$96) * (Species!B2621=Assoziation!$B$2:$B$96) * (Species!C2621=Assoziation!$C$2:$C$96) * (Species!D2621=Assoziation!$D$2:$D$96),0)),"")))</f>
        <v>Subalpine Kalkheide (Erikaheide)</v>
      </c>
      <c r="H2621" s="10" t="s">
        <v>2296</v>
      </c>
      <c r="I2621" s="10">
        <v>0</v>
      </c>
      <c r="J2621" s="10">
        <v>0</v>
      </c>
      <c r="K2621" s="10">
        <v>0</v>
      </c>
      <c r="L2621" t="str">
        <f t="shared" si="219"/>
        <v xml:space="preserve">Pinus </v>
      </c>
      <c r="M2621" t="str">
        <f t="shared" si="220"/>
        <v xml:space="preserve"> mugo</v>
      </c>
      <c r="N2621" t="str">
        <f t="shared" si="221"/>
        <v>mugo</v>
      </c>
      <c r="O2621" t="str">
        <f t="shared" si="218"/>
        <v>Subspecies</v>
      </c>
      <c r="P2621" t="str">
        <f t="shared" si="222"/>
        <v/>
      </c>
      <c r="Q2621" t="str">
        <f>LOOKUP(A2621,Formation!$A$2:$A$10,Formation!$B$2:$B$10)</f>
        <v>Krautsäume, Hochstaudenfluren und Gebüsche</v>
      </c>
      <c r="R2621" t="str" cm="1">
        <f t="array" ref="R2621">INDEX(Klasse!$D$2:$D$42,MATCH(1,(A2621=Klasse!$A$2:$A$42) * (Species!B2621=Klasse!$B$2:$B$42),0))</f>
        <v>Zwergstrauchheiden</v>
      </c>
    </row>
    <row r="2622" spans="1:18" x14ac:dyDescent="0.3">
      <c r="A2622" s="10">
        <v>5</v>
      </c>
      <c r="B2622" s="10">
        <v>4</v>
      </c>
      <c r="C2622" s="10">
        <v>3</v>
      </c>
      <c r="E2622" t="str">
        <f>IF(C2622="",Options!$A$3,IF(D2622="",Options!$A$4,Options!$A$5))</f>
        <v>Verband</v>
      </c>
      <c r="F2622" t="str" cm="1">
        <f t="array" ref="F2622">IF(E2622=Options!$A$3,"",IF(E2622=Options!$A$4,INDEX(Verband!$E$2:$E$179,MATCH(1,(A2622=Verband!$A$2:$A$179) * (Species!B2622=Verband!$B$2:$B$179) * (Species!C2622=Verband!$C$2:$C$179),0)),IF(E2622=Options!$A$5,INDEX(Assoziation!$F$2:$F$96,MATCH(1,(A2622=Assoziation!$A$2:$A$96) * (Species!B2622=Assoziation!$B$2:$B$96) * (Species!C2622=Assoziation!$C$2:$C$96) * (Species!D2622=Assoziation!$D$2:$D$96),0)),"")))</f>
        <v>Ericion</v>
      </c>
      <c r="G2622" t="str" cm="1">
        <f t="array" ref="G2622">IF(E2622=Options!$A$3,INDEX(Klasse!$D$2:$D$42,MATCH(1,(A2622=Klasse!$A$2:$A$42) * (Species!B2622=Klasse!$B$2:$B$42),0)),IF(E2622=Options!$A$4,INDEX(Verband!$F$2:$F$179,MATCH(1,(A2622=Verband!$A$2:$A$179) * (Species!B2622=Verband!$B$2:$B$179) * (Species!C2622=Verband!$C$2:$C$179),0)),IF(E2622=Options!$A$5,INDEX(Assoziation!$G$2:$G$96,MATCH(1,(A2622=Assoziation!$A$2:$A$96) * (Species!B2622=Assoziation!$B$2:$B$96) * (Species!C2622=Assoziation!$C$2:$C$96) * (Species!D2622=Assoziation!$D$2:$D$96),0)),"")))</f>
        <v>Subalpine Kalkheide (Erikaheide)</v>
      </c>
      <c r="H2622" s="10" t="s">
        <v>2346</v>
      </c>
      <c r="I2622" s="10">
        <v>0</v>
      </c>
      <c r="J2622" s="10">
        <v>0</v>
      </c>
      <c r="K2622" s="10">
        <v>0</v>
      </c>
      <c r="L2622" t="str">
        <f t="shared" si="219"/>
        <v xml:space="preserve">Polygala </v>
      </c>
      <c r="M2622" t="str">
        <f t="shared" si="220"/>
        <v xml:space="preserve"> chamaebuxus</v>
      </c>
      <c r="N2622" t="str">
        <f t="shared" si="221"/>
        <v/>
      </c>
      <c r="O2622" t="str">
        <f t="shared" si="218"/>
        <v>Species</v>
      </c>
      <c r="P2622" t="str">
        <f t="shared" si="222"/>
        <v>L.</v>
      </c>
      <c r="Q2622" t="str">
        <f>LOOKUP(A2622,Formation!$A$2:$A$10,Formation!$B$2:$B$10)</f>
        <v>Krautsäume, Hochstaudenfluren und Gebüsche</v>
      </c>
      <c r="R2622" t="str" cm="1">
        <f t="array" ref="R2622">INDEX(Klasse!$D$2:$D$42,MATCH(1,(A2622=Klasse!$A$2:$A$42) * (Species!B2622=Klasse!$B$2:$B$42),0))</f>
        <v>Zwergstrauchheiden</v>
      </c>
    </row>
    <row r="2623" spans="1:18" x14ac:dyDescent="0.3">
      <c r="A2623" s="10">
        <v>5</v>
      </c>
      <c r="B2623" s="10">
        <v>4</v>
      </c>
      <c r="C2623" s="10">
        <v>3</v>
      </c>
      <c r="E2623" t="str">
        <f>IF(C2623="",Options!$A$3,IF(D2623="",Options!$A$4,Options!$A$5))</f>
        <v>Verband</v>
      </c>
      <c r="F2623" t="str" cm="1">
        <f t="array" ref="F2623">IF(E2623=Options!$A$3,"",IF(E2623=Options!$A$4,INDEX(Verband!$E$2:$E$179,MATCH(1,(A2623=Verband!$A$2:$A$179) * (Species!B2623=Verband!$B$2:$B$179) * (Species!C2623=Verband!$C$2:$C$179),0)),IF(E2623=Options!$A$5,INDEX(Assoziation!$F$2:$F$96,MATCH(1,(A2623=Assoziation!$A$2:$A$96) * (Species!B2623=Assoziation!$B$2:$B$96) * (Species!C2623=Assoziation!$C$2:$C$96) * (Species!D2623=Assoziation!$D$2:$D$96),0)),"")))</f>
        <v>Ericion</v>
      </c>
      <c r="G2623" t="str" cm="1">
        <f t="array" ref="G2623">IF(E2623=Options!$A$3,INDEX(Klasse!$D$2:$D$42,MATCH(1,(A2623=Klasse!$A$2:$A$42) * (Species!B2623=Klasse!$B$2:$B$42),0)),IF(E2623=Options!$A$4,INDEX(Verband!$F$2:$F$179,MATCH(1,(A2623=Verband!$A$2:$A$179) * (Species!B2623=Verband!$B$2:$B$179) * (Species!C2623=Verband!$C$2:$C$179),0)),IF(E2623=Options!$A$5,INDEX(Assoziation!$G$2:$G$96,MATCH(1,(A2623=Assoziation!$A$2:$A$96) * (Species!B2623=Assoziation!$B$2:$B$96) * (Species!C2623=Assoziation!$C$2:$C$96) * (Species!D2623=Assoziation!$D$2:$D$96),0)),"")))</f>
        <v>Subalpine Kalkheide (Erikaheide)</v>
      </c>
      <c r="H2623" s="10" t="s">
        <v>2347</v>
      </c>
      <c r="I2623" s="10">
        <v>0</v>
      </c>
      <c r="J2623" s="10">
        <v>0</v>
      </c>
      <c r="K2623" s="10">
        <v>0</v>
      </c>
      <c r="L2623" t="str">
        <f t="shared" si="219"/>
        <v xml:space="preserve">Rubus </v>
      </c>
      <c r="M2623" t="str">
        <f t="shared" si="220"/>
        <v xml:space="preserve"> saxatilis</v>
      </c>
      <c r="N2623" t="str">
        <f t="shared" si="221"/>
        <v/>
      </c>
      <c r="O2623" t="str">
        <f t="shared" si="218"/>
        <v>Species</v>
      </c>
      <c r="P2623" t="str">
        <f t="shared" si="222"/>
        <v>L.</v>
      </c>
      <c r="Q2623" t="str">
        <f>LOOKUP(A2623,Formation!$A$2:$A$10,Formation!$B$2:$B$10)</f>
        <v>Krautsäume, Hochstaudenfluren und Gebüsche</v>
      </c>
      <c r="R2623" t="str" cm="1">
        <f t="array" ref="R2623">INDEX(Klasse!$D$2:$D$42,MATCH(1,(A2623=Klasse!$A$2:$A$42) * (Species!B2623=Klasse!$B$2:$B$42),0))</f>
        <v>Zwergstrauchheiden</v>
      </c>
    </row>
    <row r="2624" spans="1:18" x14ac:dyDescent="0.3">
      <c r="A2624" s="10">
        <v>5</v>
      </c>
      <c r="B2624" s="10">
        <v>4</v>
      </c>
      <c r="C2624" s="10">
        <v>3</v>
      </c>
      <c r="E2624" t="str">
        <f>IF(C2624="",Options!$A$3,IF(D2624="",Options!$A$4,Options!$A$5))</f>
        <v>Verband</v>
      </c>
      <c r="F2624" t="str" cm="1">
        <f t="array" ref="F2624">IF(E2624=Options!$A$3,"",IF(E2624=Options!$A$4,INDEX(Verband!$E$2:$E$179,MATCH(1,(A2624=Verband!$A$2:$A$179) * (Species!B2624=Verband!$B$2:$B$179) * (Species!C2624=Verband!$C$2:$C$179),0)),IF(E2624=Options!$A$5,INDEX(Assoziation!$F$2:$F$96,MATCH(1,(A2624=Assoziation!$A$2:$A$96) * (Species!B2624=Assoziation!$B$2:$B$96) * (Species!C2624=Assoziation!$C$2:$C$96) * (Species!D2624=Assoziation!$D$2:$D$96),0)),"")))</f>
        <v>Ericion</v>
      </c>
      <c r="G2624" t="str" cm="1">
        <f t="array" ref="G2624">IF(E2624=Options!$A$3,INDEX(Klasse!$D$2:$D$42,MATCH(1,(A2624=Klasse!$A$2:$A$42) * (Species!B2624=Klasse!$B$2:$B$42),0)),IF(E2624=Options!$A$4,INDEX(Verband!$F$2:$F$179,MATCH(1,(A2624=Verband!$A$2:$A$179) * (Species!B2624=Verband!$B$2:$B$179) * (Species!C2624=Verband!$C$2:$C$179),0)),IF(E2624=Options!$A$5,INDEX(Assoziation!$G$2:$G$96,MATCH(1,(A2624=Assoziation!$A$2:$A$96) * (Species!B2624=Assoziation!$B$2:$B$96) * (Species!C2624=Assoziation!$C$2:$C$96) * (Species!D2624=Assoziation!$D$2:$D$96),0)),"")))</f>
        <v>Subalpine Kalkheide (Erikaheide)</v>
      </c>
      <c r="H2624" s="10" t="s">
        <v>1059</v>
      </c>
      <c r="I2624" s="10">
        <v>0</v>
      </c>
      <c r="J2624" s="10">
        <v>0</v>
      </c>
      <c r="K2624" s="10">
        <v>0</v>
      </c>
      <c r="L2624" t="str">
        <f t="shared" si="219"/>
        <v xml:space="preserve">Sesleria </v>
      </c>
      <c r="M2624" t="str">
        <f t="shared" si="220"/>
        <v xml:space="preserve"> caerulea</v>
      </c>
      <c r="N2624" t="str">
        <f t="shared" si="221"/>
        <v/>
      </c>
      <c r="O2624" t="str">
        <f t="shared" si="218"/>
        <v>Species</v>
      </c>
      <c r="P2624" t="str">
        <f t="shared" si="222"/>
        <v>(L.) Ard.</v>
      </c>
      <c r="Q2624" t="str">
        <f>LOOKUP(A2624,Formation!$A$2:$A$10,Formation!$B$2:$B$10)</f>
        <v>Krautsäume, Hochstaudenfluren und Gebüsche</v>
      </c>
      <c r="R2624" t="str" cm="1">
        <f t="array" ref="R2624">INDEX(Klasse!$D$2:$D$42,MATCH(1,(A2624=Klasse!$A$2:$A$42) * (Species!B2624=Klasse!$B$2:$B$42),0))</f>
        <v>Zwergstrauchheiden</v>
      </c>
    </row>
    <row r="2625" spans="1:18" x14ac:dyDescent="0.3">
      <c r="A2625" s="10">
        <v>5</v>
      </c>
      <c r="B2625" s="10">
        <v>4</v>
      </c>
      <c r="C2625" s="10">
        <v>3</v>
      </c>
      <c r="E2625" t="str">
        <f>IF(C2625="",Options!$A$3,IF(D2625="",Options!$A$4,Options!$A$5))</f>
        <v>Verband</v>
      </c>
      <c r="F2625" t="str" cm="1">
        <f t="array" ref="F2625">IF(E2625=Options!$A$3,"",IF(E2625=Options!$A$4,INDEX(Verband!$E$2:$E$179,MATCH(1,(A2625=Verband!$A$2:$A$179) * (Species!B2625=Verband!$B$2:$B$179) * (Species!C2625=Verband!$C$2:$C$179),0)),IF(E2625=Options!$A$5,INDEX(Assoziation!$F$2:$F$96,MATCH(1,(A2625=Assoziation!$A$2:$A$96) * (Species!B2625=Assoziation!$B$2:$B$96) * (Species!C2625=Assoziation!$C$2:$C$96) * (Species!D2625=Assoziation!$D$2:$D$96),0)),"")))</f>
        <v>Ericion</v>
      </c>
      <c r="G2625" t="str" cm="1">
        <f t="array" ref="G2625">IF(E2625=Options!$A$3,INDEX(Klasse!$D$2:$D$42,MATCH(1,(A2625=Klasse!$A$2:$A$42) * (Species!B2625=Klasse!$B$2:$B$42),0)),IF(E2625=Options!$A$4,INDEX(Verband!$F$2:$F$179,MATCH(1,(A2625=Verband!$A$2:$A$179) * (Species!B2625=Verband!$B$2:$B$179) * (Species!C2625=Verband!$C$2:$C$179),0)),IF(E2625=Options!$A$5,INDEX(Assoziation!$G$2:$G$96,MATCH(1,(A2625=Assoziation!$A$2:$A$96) * (Species!B2625=Assoziation!$B$2:$B$96) * (Species!C2625=Assoziation!$C$2:$C$96) * (Species!D2625=Assoziation!$D$2:$D$96),0)),"")))</f>
        <v>Subalpine Kalkheide (Erikaheide)</v>
      </c>
      <c r="H2625" s="10" t="s">
        <v>420</v>
      </c>
      <c r="I2625" s="10">
        <v>0</v>
      </c>
      <c r="J2625" s="10">
        <v>0</v>
      </c>
      <c r="K2625" s="10">
        <v>0</v>
      </c>
      <c r="L2625" t="str">
        <f t="shared" si="219"/>
        <v xml:space="preserve">Tofieldia </v>
      </c>
      <c r="M2625" t="str">
        <f t="shared" si="220"/>
        <v xml:space="preserve"> calyculata</v>
      </c>
      <c r="N2625" t="str">
        <f t="shared" si="221"/>
        <v/>
      </c>
      <c r="O2625" t="str">
        <f t="shared" si="218"/>
        <v>Species</v>
      </c>
      <c r="P2625" t="str">
        <f t="shared" si="222"/>
        <v>(L.) Wahlenb.</v>
      </c>
      <c r="Q2625" t="str">
        <f>LOOKUP(A2625,Formation!$A$2:$A$10,Formation!$B$2:$B$10)</f>
        <v>Krautsäume, Hochstaudenfluren und Gebüsche</v>
      </c>
      <c r="R2625" t="str" cm="1">
        <f t="array" ref="R2625">INDEX(Klasse!$D$2:$D$42,MATCH(1,(A2625=Klasse!$A$2:$A$42) * (Species!B2625=Klasse!$B$2:$B$42),0))</f>
        <v>Zwergstrauchheiden</v>
      </c>
    </row>
    <row r="2626" spans="1:18" x14ac:dyDescent="0.3">
      <c r="A2626" s="10">
        <v>5</v>
      </c>
      <c r="B2626" s="10">
        <v>4</v>
      </c>
      <c r="C2626" s="10">
        <v>4</v>
      </c>
      <c r="E2626" t="str">
        <f>IF(C2626="",Options!$A$3,IF(D2626="",Options!$A$4,Options!$A$5))</f>
        <v>Verband</v>
      </c>
      <c r="F2626" t="str" cm="1">
        <f t="array" ref="F2626">IF(E2626=Options!$A$3,"",IF(E2626=Options!$A$4,INDEX(Verband!$E$2:$E$179,MATCH(1,(A2626=Verband!$A$2:$A$179) * (Species!B2626=Verband!$B$2:$B$179) * (Species!C2626=Verband!$C$2:$C$179),0)),IF(E2626=Options!$A$5,INDEX(Assoziation!$F$2:$F$96,MATCH(1,(A2626=Assoziation!$A$2:$A$96) * (Species!B2626=Assoziation!$B$2:$B$96) * (Species!C2626=Assoziation!$C$2:$C$96) * (Species!D2626=Assoziation!$D$2:$D$96),0)),"")))</f>
        <v>Juniperion nanae</v>
      </c>
      <c r="G2626" t="str" cm="1">
        <f t="array" ref="G2626">IF(E2626=Options!$A$3,INDEX(Klasse!$D$2:$D$42,MATCH(1,(A2626=Klasse!$A$2:$A$42) * (Species!B2626=Klasse!$B$2:$B$42),0)),IF(E2626=Options!$A$4,INDEX(Verband!$F$2:$F$179,MATCH(1,(A2626=Verband!$A$2:$A$179) * (Species!B2626=Verband!$B$2:$B$179) * (Species!C2626=Verband!$C$2:$C$179),0)),IF(E2626=Options!$A$5,INDEX(Assoziation!$G$2:$G$96,MATCH(1,(A2626=Assoziation!$A$2:$A$96) * (Species!B2626=Assoziation!$B$2:$B$96) * (Species!C2626=Assoziation!$C$2:$C$96) * (Species!D2626=Assoziation!$D$2:$D$96),0)),"")))</f>
        <v>Trockene subalpine Zwergstrauchheide (Zwergwacholderheide)</v>
      </c>
      <c r="H2626" s="10" t="s">
        <v>2338</v>
      </c>
      <c r="I2626" s="10">
        <v>0</v>
      </c>
      <c r="J2626" s="10">
        <v>1</v>
      </c>
      <c r="K2626" s="10">
        <v>0</v>
      </c>
      <c r="L2626" t="str">
        <f t="shared" si="219"/>
        <v xml:space="preserve">Arctostaphylos </v>
      </c>
      <c r="M2626" t="str">
        <f t="shared" si="220"/>
        <v xml:space="preserve"> uva-ursi</v>
      </c>
      <c r="N2626" t="str">
        <f t="shared" si="221"/>
        <v/>
      </c>
      <c r="O2626" t="str">
        <f t="shared" si="218"/>
        <v>Species</v>
      </c>
      <c r="P2626" t="str">
        <f t="shared" si="222"/>
        <v>(L.) Spreng.</v>
      </c>
      <c r="Q2626" t="str">
        <f>LOOKUP(A2626,Formation!$A$2:$A$10,Formation!$B$2:$B$10)</f>
        <v>Krautsäume, Hochstaudenfluren und Gebüsche</v>
      </c>
      <c r="R2626" t="str" cm="1">
        <f t="array" ref="R2626">INDEX(Klasse!$D$2:$D$42,MATCH(1,(A2626=Klasse!$A$2:$A$42) * (Species!B2626=Klasse!$B$2:$B$42),0))</f>
        <v>Zwergstrauchheiden</v>
      </c>
    </row>
    <row r="2627" spans="1:18" x14ac:dyDescent="0.3">
      <c r="A2627" s="10">
        <v>5</v>
      </c>
      <c r="B2627" s="10">
        <v>4</v>
      </c>
      <c r="C2627" s="10">
        <v>4</v>
      </c>
      <c r="E2627" t="str">
        <f>IF(C2627="",Options!$A$3,IF(D2627="",Options!$A$4,Options!$A$5))</f>
        <v>Verband</v>
      </c>
      <c r="F2627" t="str" cm="1">
        <f t="array" ref="F2627">IF(E2627=Options!$A$3,"",IF(E2627=Options!$A$4,INDEX(Verband!$E$2:$E$179,MATCH(1,(A2627=Verband!$A$2:$A$179) * (Species!B2627=Verband!$B$2:$B$179) * (Species!C2627=Verband!$C$2:$C$179),0)),IF(E2627=Options!$A$5,INDEX(Assoziation!$F$2:$F$96,MATCH(1,(A2627=Assoziation!$A$2:$A$96) * (Species!B2627=Assoziation!$B$2:$B$96) * (Species!C2627=Assoziation!$C$2:$C$96) * (Species!D2627=Assoziation!$D$2:$D$96),0)),"")))</f>
        <v>Juniperion nanae</v>
      </c>
      <c r="G2627" t="str" cm="1">
        <f t="array" ref="G2627">IF(E2627=Options!$A$3,INDEX(Klasse!$D$2:$D$42,MATCH(1,(A2627=Klasse!$A$2:$A$42) * (Species!B2627=Klasse!$B$2:$B$42),0)),IF(E2627=Options!$A$4,INDEX(Verband!$F$2:$F$179,MATCH(1,(A2627=Verband!$A$2:$A$179) * (Species!B2627=Verband!$B$2:$B$179) * (Species!C2627=Verband!$C$2:$C$179),0)),IF(E2627=Options!$A$5,INDEX(Assoziation!$G$2:$G$96,MATCH(1,(A2627=Assoziation!$A$2:$A$96) * (Species!B2627=Assoziation!$B$2:$B$96) * (Species!C2627=Assoziation!$C$2:$C$96) * (Species!D2627=Assoziation!$D$2:$D$96),0)),"")))</f>
        <v>Trockene subalpine Zwergstrauchheide (Zwergwacholderheide)</v>
      </c>
      <c r="H2627" s="10" t="s">
        <v>1547</v>
      </c>
      <c r="I2627" s="10">
        <v>0</v>
      </c>
      <c r="J2627" s="10">
        <v>0</v>
      </c>
      <c r="K2627" s="10">
        <v>0</v>
      </c>
      <c r="L2627" t="str">
        <f t="shared" si="219"/>
        <v xml:space="preserve">Astrantia </v>
      </c>
      <c r="M2627" t="str">
        <f t="shared" si="220"/>
        <v xml:space="preserve"> minor</v>
      </c>
      <c r="N2627" t="str">
        <f t="shared" si="221"/>
        <v/>
      </c>
      <c r="O2627" t="str">
        <f t="shared" ref="O2627:O2690" si="223">IF(COUNTIF(H2627,"*subsp.*"),"Subspecies",IF(COUNTIF(H2627,"*aggr.*"),"aggr",IF(COUNTIF(H2627,"*×*"),"Species",IF(COUNTIF(H2627,"* *"),IF(EXACT(MID(H2627,FIND(" ",H2627)+1,1),UPPER(MID(H2627,FIND(" ",H2627)+1,1))),"Genus","Species"),"Genus"))))</f>
        <v>Species</v>
      </c>
      <c r="P2627" t="str">
        <f t="shared" si="222"/>
        <v>L.</v>
      </c>
      <c r="Q2627" t="str">
        <f>LOOKUP(A2627,Formation!$A$2:$A$10,Formation!$B$2:$B$10)</f>
        <v>Krautsäume, Hochstaudenfluren und Gebüsche</v>
      </c>
      <c r="R2627" t="str" cm="1">
        <f t="array" ref="R2627">INDEX(Klasse!$D$2:$D$42,MATCH(1,(A2627=Klasse!$A$2:$A$42) * (Species!B2627=Klasse!$B$2:$B$42),0))</f>
        <v>Zwergstrauchheiden</v>
      </c>
    </row>
    <row r="2628" spans="1:18" x14ac:dyDescent="0.3">
      <c r="A2628" s="10">
        <v>5</v>
      </c>
      <c r="B2628" s="10">
        <v>4</v>
      </c>
      <c r="C2628" s="10">
        <v>4</v>
      </c>
      <c r="E2628" t="str">
        <f>IF(C2628="",Options!$A$3,IF(D2628="",Options!$A$4,Options!$A$5))</f>
        <v>Verband</v>
      </c>
      <c r="F2628" t="str" cm="1">
        <f t="array" ref="F2628">IF(E2628=Options!$A$3,"",IF(E2628=Options!$A$4,INDEX(Verband!$E$2:$E$179,MATCH(1,(A2628=Verband!$A$2:$A$179) * (Species!B2628=Verband!$B$2:$B$179) * (Species!C2628=Verband!$C$2:$C$179),0)),IF(E2628=Options!$A$5,INDEX(Assoziation!$F$2:$F$96,MATCH(1,(A2628=Assoziation!$A$2:$A$96) * (Species!B2628=Assoziation!$B$2:$B$96) * (Species!C2628=Assoziation!$C$2:$C$96) * (Species!D2628=Assoziation!$D$2:$D$96),0)),"")))</f>
        <v>Juniperion nanae</v>
      </c>
      <c r="G2628" t="str" cm="1">
        <f t="array" ref="G2628">IF(E2628=Options!$A$3,INDEX(Klasse!$D$2:$D$42,MATCH(1,(A2628=Klasse!$A$2:$A$42) * (Species!B2628=Klasse!$B$2:$B$42),0)),IF(E2628=Options!$A$4,INDEX(Verband!$F$2:$F$179,MATCH(1,(A2628=Verband!$A$2:$A$179) * (Species!B2628=Verband!$B$2:$B$179) * (Species!C2628=Verband!$C$2:$C$179),0)),IF(E2628=Options!$A$5,INDEX(Assoziation!$G$2:$G$96,MATCH(1,(A2628=Assoziation!$A$2:$A$96) * (Species!B2628=Assoziation!$B$2:$B$96) * (Species!C2628=Assoziation!$C$2:$C$96) * (Species!D2628=Assoziation!$D$2:$D$96),0)),"")))</f>
        <v>Trockene subalpine Zwergstrauchheide (Zwergwacholderheide)</v>
      </c>
      <c r="H2628" s="10" t="s">
        <v>1548</v>
      </c>
      <c r="I2628" s="10">
        <v>0</v>
      </c>
      <c r="J2628" s="10">
        <v>0</v>
      </c>
      <c r="K2628" s="10">
        <v>0</v>
      </c>
      <c r="L2628" t="str">
        <f t="shared" si="219"/>
        <v xml:space="preserve">Avenella </v>
      </c>
      <c r="M2628" t="str">
        <f t="shared" si="220"/>
        <v xml:space="preserve"> flexuosa</v>
      </c>
      <c r="N2628" t="str">
        <f t="shared" si="221"/>
        <v/>
      </c>
      <c r="O2628" t="str">
        <f t="shared" si="223"/>
        <v>Species</v>
      </c>
      <c r="P2628" t="str">
        <f t="shared" si="222"/>
        <v>(L.) Drejer</v>
      </c>
      <c r="Q2628" t="str">
        <f>LOOKUP(A2628,Formation!$A$2:$A$10,Formation!$B$2:$B$10)</f>
        <v>Krautsäume, Hochstaudenfluren und Gebüsche</v>
      </c>
      <c r="R2628" t="str" cm="1">
        <f t="array" ref="R2628">INDEX(Klasse!$D$2:$D$42,MATCH(1,(A2628=Klasse!$A$2:$A$42) * (Species!B2628=Klasse!$B$2:$B$42),0))</f>
        <v>Zwergstrauchheiden</v>
      </c>
    </row>
    <row r="2629" spans="1:18" x14ac:dyDescent="0.3">
      <c r="A2629" s="10">
        <v>5</v>
      </c>
      <c r="B2629" s="10">
        <v>4</v>
      </c>
      <c r="C2629" s="10">
        <v>4</v>
      </c>
      <c r="E2629" t="str">
        <f>IF(C2629="",Options!$A$3,IF(D2629="",Options!$A$4,Options!$A$5))</f>
        <v>Verband</v>
      </c>
      <c r="F2629" t="str" cm="1">
        <f t="array" ref="F2629">IF(E2629=Options!$A$3,"",IF(E2629=Options!$A$4,INDEX(Verband!$E$2:$E$179,MATCH(1,(A2629=Verband!$A$2:$A$179) * (Species!B2629=Verband!$B$2:$B$179) * (Species!C2629=Verband!$C$2:$C$179),0)),IF(E2629=Options!$A$5,INDEX(Assoziation!$F$2:$F$96,MATCH(1,(A2629=Assoziation!$A$2:$A$96) * (Species!B2629=Assoziation!$B$2:$B$96) * (Species!C2629=Assoziation!$C$2:$C$96) * (Species!D2629=Assoziation!$D$2:$D$96),0)),"")))</f>
        <v>Juniperion nanae</v>
      </c>
      <c r="G2629" t="str" cm="1">
        <f t="array" ref="G2629">IF(E2629=Options!$A$3,INDEX(Klasse!$D$2:$D$42,MATCH(1,(A2629=Klasse!$A$2:$A$42) * (Species!B2629=Klasse!$B$2:$B$42),0)),IF(E2629=Options!$A$4,INDEX(Verband!$F$2:$F$179,MATCH(1,(A2629=Verband!$A$2:$A$179) * (Species!B2629=Verband!$B$2:$B$179) * (Species!C2629=Verband!$C$2:$C$179),0)),IF(E2629=Options!$A$5,INDEX(Assoziation!$G$2:$G$96,MATCH(1,(A2629=Assoziation!$A$2:$A$96) * (Species!B2629=Assoziation!$B$2:$B$96) * (Species!C2629=Assoziation!$C$2:$C$96) * (Species!D2629=Assoziation!$D$2:$D$96),0)),"")))</f>
        <v>Trockene subalpine Zwergstrauchheide (Zwergwacholderheide)</v>
      </c>
      <c r="H2629" s="10" t="s">
        <v>583</v>
      </c>
      <c r="I2629" s="10">
        <v>0</v>
      </c>
      <c r="J2629" s="10">
        <v>1</v>
      </c>
      <c r="K2629" s="10">
        <v>0</v>
      </c>
      <c r="L2629" t="str">
        <f t="shared" si="219"/>
        <v xml:space="preserve">Calluna </v>
      </c>
      <c r="M2629" t="str">
        <f t="shared" si="220"/>
        <v xml:space="preserve"> vulgaris</v>
      </c>
      <c r="N2629" t="str">
        <f t="shared" si="221"/>
        <v/>
      </c>
      <c r="O2629" t="str">
        <f t="shared" si="223"/>
        <v>Species</v>
      </c>
      <c r="P2629" t="str">
        <f t="shared" si="222"/>
        <v>(L.) Hull</v>
      </c>
      <c r="Q2629" t="str">
        <f>LOOKUP(A2629,Formation!$A$2:$A$10,Formation!$B$2:$B$10)</f>
        <v>Krautsäume, Hochstaudenfluren und Gebüsche</v>
      </c>
      <c r="R2629" t="str" cm="1">
        <f t="array" ref="R2629">INDEX(Klasse!$D$2:$D$42,MATCH(1,(A2629=Klasse!$A$2:$A$42) * (Species!B2629=Klasse!$B$2:$B$42),0))</f>
        <v>Zwergstrauchheiden</v>
      </c>
    </row>
    <row r="2630" spans="1:18" x14ac:dyDescent="0.3">
      <c r="A2630" s="10">
        <v>5</v>
      </c>
      <c r="B2630" s="10">
        <v>4</v>
      </c>
      <c r="C2630" s="10">
        <v>4</v>
      </c>
      <c r="E2630" t="str">
        <f>IF(C2630="",Options!$A$3,IF(D2630="",Options!$A$4,Options!$A$5))</f>
        <v>Verband</v>
      </c>
      <c r="F2630" t="str" cm="1">
        <f t="array" ref="F2630">IF(E2630=Options!$A$3,"",IF(E2630=Options!$A$4,INDEX(Verband!$E$2:$E$179,MATCH(1,(A2630=Verband!$A$2:$A$179) * (Species!B2630=Verband!$B$2:$B$179) * (Species!C2630=Verband!$C$2:$C$179),0)),IF(E2630=Options!$A$5,INDEX(Assoziation!$F$2:$F$96,MATCH(1,(A2630=Assoziation!$A$2:$A$96) * (Species!B2630=Assoziation!$B$2:$B$96) * (Species!C2630=Assoziation!$C$2:$C$96) * (Species!D2630=Assoziation!$D$2:$D$96),0)),"")))</f>
        <v>Juniperion nanae</v>
      </c>
      <c r="G2630" t="str" cm="1">
        <f t="array" ref="G2630">IF(E2630=Options!$A$3,INDEX(Klasse!$D$2:$D$42,MATCH(1,(A2630=Klasse!$A$2:$A$42) * (Species!B2630=Klasse!$B$2:$B$42),0)),IF(E2630=Options!$A$4,INDEX(Verband!$F$2:$F$179,MATCH(1,(A2630=Verband!$A$2:$A$179) * (Species!B2630=Verband!$B$2:$B$179) * (Species!C2630=Verband!$C$2:$C$179),0)),IF(E2630=Options!$A$5,INDEX(Assoziation!$G$2:$G$96,MATCH(1,(A2630=Assoziation!$A$2:$A$96) * (Species!B2630=Assoziation!$B$2:$B$96) * (Species!C2630=Assoziation!$C$2:$C$96) * (Species!D2630=Assoziation!$D$2:$D$96),0)),"")))</f>
        <v>Trockene subalpine Zwergstrauchheide (Zwergwacholderheide)</v>
      </c>
      <c r="H2630" s="10" t="s">
        <v>2350</v>
      </c>
      <c r="I2630" s="10">
        <v>0</v>
      </c>
      <c r="J2630" s="10">
        <v>0</v>
      </c>
      <c r="K2630" s="10">
        <v>0</v>
      </c>
      <c r="L2630" t="str">
        <f t="shared" si="219"/>
        <v xml:space="preserve">Cotoneaster </v>
      </c>
      <c r="M2630" t="str">
        <f t="shared" si="220"/>
        <v xml:space="preserve"> integerrimus</v>
      </c>
      <c r="N2630" t="str">
        <f t="shared" si="221"/>
        <v/>
      </c>
      <c r="O2630" t="str">
        <f t="shared" si="223"/>
        <v>Species</v>
      </c>
      <c r="P2630" t="str">
        <f t="shared" si="222"/>
        <v>Medik.</v>
      </c>
      <c r="Q2630" t="str">
        <f>LOOKUP(A2630,Formation!$A$2:$A$10,Formation!$B$2:$B$10)</f>
        <v>Krautsäume, Hochstaudenfluren und Gebüsche</v>
      </c>
      <c r="R2630" t="str" cm="1">
        <f t="array" ref="R2630">INDEX(Klasse!$D$2:$D$42,MATCH(1,(A2630=Klasse!$A$2:$A$42) * (Species!B2630=Klasse!$B$2:$B$42),0))</f>
        <v>Zwergstrauchheiden</v>
      </c>
    </row>
    <row r="2631" spans="1:18" x14ac:dyDescent="0.3">
      <c r="A2631" s="10">
        <v>5</v>
      </c>
      <c r="B2631" s="10">
        <v>4</v>
      </c>
      <c r="C2631" s="10">
        <v>4</v>
      </c>
      <c r="E2631" t="str">
        <f>IF(C2631="",Options!$A$3,IF(D2631="",Options!$A$4,Options!$A$5))</f>
        <v>Verband</v>
      </c>
      <c r="F2631" t="str" cm="1">
        <f t="array" ref="F2631">IF(E2631=Options!$A$3,"",IF(E2631=Options!$A$4,INDEX(Verband!$E$2:$E$179,MATCH(1,(A2631=Verband!$A$2:$A$179) * (Species!B2631=Verband!$B$2:$B$179) * (Species!C2631=Verband!$C$2:$C$179),0)),IF(E2631=Options!$A$5,INDEX(Assoziation!$F$2:$F$96,MATCH(1,(A2631=Assoziation!$A$2:$A$96) * (Species!B2631=Assoziation!$B$2:$B$96) * (Species!C2631=Assoziation!$C$2:$C$96) * (Species!D2631=Assoziation!$D$2:$D$96),0)),"")))</f>
        <v>Juniperion nanae</v>
      </c>
      <c r="G2631" t="str" cm="1">
        <f t="array" ref="G2631">IF(E2631=Options!$A$3,INDEX(Klasse!$D$2:$D$42,MATCH(1,(A2631=Klasse!$A$2:$A$42) * (Species!B2631=Klasse!$B$2:$B$42),0)),IF(E2631=Options!$A$4,INDEX(Verband!$F$2:$F$179,MATCH(1,(A2631=Verband!$A$2:$A$179) * (Species!B2631=Verband!$B$2:$B$179) * (Species!C2631=Verband!$C$2:$C$179),0)),IF(E2631=Options!$A$5,INDEX(Assoziation!$G$2:$G$96,MATCH(1,(A2631=Assoziation!$A$2:$A$96) * (Species!B2631=Assoziation!$B$2:$B$96) * (Species!C2631=Assoziation!$C$2:$C$96) * (Species!D2631=Assoziation!$D$2:$D$96),0)),"")))</f>
        <v>Trockene subalpine Zwergstrauchheide (Zwergwacholderheide)</v>
      </c>
      <c r="H2631" s="10" t="s">
        <v>2351</v>
      </c>
      <c r="I2631" s="10">
        <v>0</v>
      </c>
      <c r="J2631" s="10">
        <v>0</v>
      </c>
      <c r="K2631" s="10">
        <v>0</v>
      </c>
      <c r="L2631" t="str">
        <f t="shared" si="219"/>
        <v xml:space="preserve">Diphasiastrum </v>
      </c>
      <c r="M2631" t="str">
        <f t="shared" si="220"/>
        <v xml:space="preserve"> alpinum</v>
      </c>
      <c r="N2631" t="str">
        <f t="shared" si="221"/>
        <v/>
      </c>
      <c r="O2631" t="str">
        <f t="shared" si="223"/>
        <v>Species</v>
      </c>
      <c r="P2631" t="str">
        <f t="shared" si="222"/>
        <v>(L.) Holub</v>
      </c>
      <c r="Q2631" t="str">
        <f>LOOKUP(A2631,Formation!$A$2:$A$10,Formation!$B$2:$B$10)</f>
        <v>Krautsäume, Hochstaudenfluren und Gebüsche</v>
      </c>
      <c r="R2631" t="str" cm="1">
        <f t="array" ref="R2631">INDEX(Klasse!$D$2:$D$42,MATCH(1,(A2631=Klasse!$A$2:$A$42) * (Species!B2631=Klasse!$B$2:$B$42),0))</f>
        <v>Zwergstrauchheiden</v>
      </c>
    </row>
    <row r="2632" spans="1:18" x14ac:dyDescent="0.3">
      <c r="A2632" s="10">
        <v>5</v>
      </c>
      <c r="B2632" s="10">
        <v>4</v>
      </c>
      <c r="C2632" s="10">
        <v>4</v>
      </c>
      <c r="E2632" t="str">
        <f>IF(C2632="",Options!$A$3,IF(D2632="",Options!$A$4,Options!$A$5))</f>
        <v>Verband</v>
      </c>
      <c r="F2632" t="str" cm="1">
        <f t="array" ref="F2632">IF(E2632=Options!$A$3,"",IF(E2632=Options!$A$4,INDEX(Verband!$E$2:$E$179,MATCH(1,(A2632=Verband!$A$2:$A$179) * (Species!B2632=Verband!$B$2:$B$179) * (Species!C2632=Verband!$C$2:$C$179),0)),IF(E2632=Options!$A$5,INDEX(Assoziation!$F$2:$F$96,MATCH(1,(A2632=Assoziation!$A$2:$A$96) * (Species!B2632=Assoziation!$B$2:$B$96) * (Species!C2632=Assoziation!$C$2:$C$96) * (Species!D2632=Assoziation!$D$2:$D$96),0)),"")))</f>
        <v>Juniperion nanae</v>
      </c>
      <c r="G2632" t="str" cm="1">
        <f t="array" ref="G2632">IF(E2632=Options!$A$3,INDEX(Klasse!$D$2:$D$42,MATCH(1,(A2632=Klasse!$A$2:$A$42) * (Species!B2632=Klasse!$B$2:$B$42),0)),IF(E2632=Options!$A$4,INDEX(Verband!$F$2:$F$179,MATCH(1,(A2632=Verband!$A$2:$A$179) * (Species!B2632=Verband!$B$2:$B$179) * (Species!C2632=Verband!$C$2:$C$179),0)),IF(E2632=Options!$A$5,INDEX(Assoziation!$G$2:$G$96,MATCH(1,(A2632=Assoziation!$A$2:$A$96) * (Species!B2632=Assoziation!$B$2:$B$96) * (Species!C2632=Assoziation!$C$2:$C$96) * (Species!D2632=Assoziation!$D$2:$D$96),0)),"")))</f>
        <v>Trockene subalpine Zwergstrauchheide (Zwergwacholderheide)</v>
      </c>
      <c r="H2632" s="10" t="s">
        <v>2343</v>
      </c>
      <c r="I2632" s="10">
        <v>0</v>
      </c>
      <c r="J2632" s="10">
        <v>0</v>
      </c>
      <c r="K2632" s="10">
        <v>0</v>
      </c>
      <c r="L2632" t="str">
        <f t="shared" si="219"/>
        <v xml:space="preserve">Erica </v>
      </c>
      <c r="M2632" t="str">
        <f t="shared" si="220"/>
        <v xml:space="preserve"> carnea</v>
      </c>
      <c r="N2632" t="str">
        <f t="shared" si="221"/>
        <v/>
      </c>
      <c r="O2632" t="str">
        <f t="shared" si="223"/>
        <v>Species</v>
      </c>
      <c r="P2632" t="str">
        <f t="shared" si="222"/>
        <v>L.</v>
      </c>
      <c r="Q2632" t="str">
        <f>LOOKUP(A2632,Formation!$A$2:$A$10,Formation!$B$2:$B$10)</f>
        <v>Krautsäume, Hochstaudenfluren und Gebüsche</v>
      </c>
      <c r="R2632" t="str" cm="1">
        <f t="array" ref="R2632">INDEX(Klasse!$D$2:$D$42,MATCH(1,(A2632=Klasse!$A$2:$A$42) * (Species!B2632=Klasse!$B$2:$B$42),0))</f>
        <v>Zwergstrauchheiden</v>
      </c>
    </row>
    <row r="2633" spans="1:18" x14ac:dyDescent="0.3">
      <c r="A2633" s="10">
        <v>5</v>
      </c>
      <c r="B2633" s="10">
        <v>4</v>
      </c>
      <c r="C2633" s="10">
        <v>4</v>
      </c>
      <c r="E2633" t="str">
        <f>IF(C2633="",Options!$A$3,IF(D2633="",Options!$A$4,Options!$A$5))</f>
        <v>Verband</v>
      </c>
      <c r="F2633" t="str" cm="1">
        <f t="array" ref="F2633">IF(E2633=Options!$A$3,"",IF(E2633=Options!$A$4,INDEX(Verband!$E$2:$E$179,MATCH(1,(A2633=Verband!$A$2:$A$179) * (Species!B2633=Verband!$B$2:$B$179) * (Species!C2633=Verband!$C$2:$C$179),0)),IF(E2633=Options!$A$5,INDEX(Assoziation!$F$2:$F$96,MATCH(1,(A2633=Assoziation!$A$2:$A$96) * (Species!B2633=Assoziation!$B$2:$B$96) * (Species!C2633=Assoziation!$C$2:$C$96) * (Species!D2633=Assoziation!$D$2:$D$96),0)),"")))</f>
        <v>Juniperion nanae</v>
      </c>
      <c r="G2633" t="str" cm="1">
        <f t="array" ref="G2633">IF(E2633=Options!$A$3,INDEX(Klasse!$D$2:$D$42,MATCH(1,(A2633=Klasse!$A$2:$A$42) * (Species!B2633=Klasse!$B$2:$B$42),0)),IF(E2633=Options!$A$4,INDEX(Verband!$F$2:$F$179,MATCH(1,(A2633=Verband!$A$2:$A$179) * (Species!B2633=Verband!$B$2:$B$179) * (Species!C2633=Verband!$C$2:$C$179),0)),IF(E2633=Options!$A$5,INDEX(Assoziation!$G$2:$G$96,MATCH(1,(A2633=Assoziation!$A$2:$A$96) * (Species!B2633=Assoziation!$B$2:$B$96) * (Species!C2633=Assoziation!$C$2:$C$96) * (Species!D2633=Assoziation!$D$2:$D$96),0)),"")))</f>
        <v>Trockene subalpine Zwergstrauchheide (Zwergwacholderheide)</v>
      </c>
      <c r="H2633" s="10" t="s">
        <v>2352</v>
      </c>
      <c r="I2633" s="10">
        <v>0</v>
      </c>
      <c r="J2633" s="10">
        <v>0</v>
      </c>
      <c r="K2633" s="10">
        <v>0</v>
      </c>
      <c r="L2633" t="str">
        <f t="shared" si="219"/>
        <v xml:space="preserve">Geranium </v>
      </c>
      <c r="M2633" t="str">
        <f t="shared" si="220"/>
        <v xml:space="preserve"> rivulare</v>
      </c>
      <c r="N2633" t="str">
        <f t="shared" si="221"/>
        <v/>
      </c>
      <c r="O2633" t="str">
        <f t="shared" si="223"/>
        <v>Species</v>
      </c>
      <c r="P2633" t="str">
        <f t="shared" si="222"/>
        <v>Vill.</v>
      </c>
      <c r="Q2633" t="str">
        <f>LOOKUP(A2633,Formation!$A$2:$A$10,Formation!$B$2:$B$10)</f>
        <v>Krautsäume, Hochstaudenfluren und Gebüsche</v>
      </c>
      <c r="R2633" t="str" cm="1">
        <f t="array" ref="R2633">INDEX(Klasse!$D$2:$D$42,MATCH(1,(A2633=Klasse!$A$2:$A$42) * (Species!B2633=Klasse!$B$2:$B$42),0))</f>
        <v>Zwergstrauchheiden</v>
      </c>
    </row>
    <row r="2634" spans="1:18" x14ac:dyDescent="0.3">
      <c r="A2634" s="10">
        <v>5</v>
      </c>
      <c r="B2634" s="10">
        <v>4</v>
      </c>
      <c r="C2634" s="10">
        <v>4</v>
      </c>
      <c r="E2634" t="str">
        <f>IF(C2634="",Options!$A$3,IF(D2634="",Options!$A$4,Options!$A$5))</f>
        <v>Verband</v>
      </c>
      <c r="F2634" t="str" cm="1">
        <f t="array" ref="F2634">IF(E2634=Options!$A$3,"",IF(E2634=Options!$A$4,INDEX(Verband!$E$2:$E$179,MATCH(1,(A2634=Verband!$A$2:$A$179) * (Species!B2634=Verband!$B$2:$B$179) * (Species!C2634=Verband!$C$2:$C$179),0)),IF(E2634=Options!$A$5,INDEX(Assoziation!$F$2:$F$96,MATCH(1,(A2634=Assoziation!$A$2:$A$96) * (Species!B2634=Assoziation!$B$2:$B$96) * (Species!C2634=Assoziation!$C$2:$C$96) * (Species!D2634=Assoziation!$D$2:$D$96),0)),"")))</f>
        <v>Juniperion nanae</v>
      </c>
      <c r="G2634" t="str" cm="1">
        <f t="array" ref="G2634">IF(E2634=Options!$A$3,INDEX(Klasse!$D$2:$D$42,MATCH(1,(A2634=Klasse!$A$2:$A$42) * (Species!B2634=Klasse!$B$2:$B$42),0)),IF(E2634=Options!$A$4,INDEX(Verband!$F$2:$F$179,MATCH(1,(A2634=Verband!$A$2:$A$179) * (Species!B2634=Verband!$B$2:$B$179) * (Species!C2634=Verband!$C$2:$C$179),0)),IF(E2634=Options!$A$5,INDEX(Assoziation!$G$2:$G$96,MATCH(1,(A2634=Assoziation!$A$2:$A$96) * (Species!B2634=Assoziation!$B$2:$B$96) * (Species!C2634=Assoziation!$C$2:$C$96) * (Species!D2634=Assoziation!$D$2:$D$96),0)),"")))</f>
        <v>Trockene subalpine Zwergstrauchheide (Zwergwacholderheide)</v>
      </c>
      <c r="H2634" s="10" t="s">
        <v>2345</v>
      </c>
      <c r="I2634" s="10">
        <v>0</v>
      </c>
      <c r="J2634" s="10">
        <v>1</v>
      </c>
      <c r="K2634" s="10">
        <v>0</v>
      </c>
      <c r="L2634" t="str">
        <f t="shared" si="219"/>
        <v xml:space="preserve">Juniperus </v>
      </c>
      <c r="M2634" t="str">
        <f t="shared" si="220"/>
        <v xml:space="preserve"> communis</v>
      </c>
      <c r="N2634" t="str">
        <f t="shared" si="221"/>
        <v>alpina</v>
      </c>
      <c r="O2634" t="str">
        <f t="shared" si="223"/>
        <v>Subspecies</v>
      </c>
      <c r="P2634" t="str">
        <f t="shared" si="222"/>
        <v/>
      </c>
      <c r="Q2634" t="str">
        <f>LOOKUP(A2634,Formation!$A$2:$A$10,Formation!$B$2:$B$10)</f>
        <v>Krautsäume, Hochstaudenfluren und Gebüsche</v>
      </c>
      <c r="R2634" t="str" cm="1">
        <f t="array" ref="R2634">INDEX(Klasse!$D$2:$D$42,MATCH(1,(A2634=Klasse!$A$2:$A$42) * (Species!B2634=Klasse!$B$2:$B$42),0))</f>
        <v>Zwergstrauchheiden</v>
      </c>
    </row>
    <row r="2635" spans="1:18" x14ac:dyDescent="0.3">
      <c r="A2635" s="10">
        <v>5</v>
      </c>
      <c r="B2635" s="10">
        <v>4</v>
      </c>
      <c r="C2635" s="10">
        <v>4</v>
      </c>
      <c r="E2635" t="str">
        <f>IF(C2635="",Options!$A$3,IF(D2635="",Options!$A$4,Options!$A$5))</f>
        <v>Verband</v>
      </c>
      <c r="F2635" t="str" cm="1">
        <f t="array" ref="F2635">IF(E2635=Options!$A$3,"",IF(E2635=Options!$A$4,INDEX(Verband!$E$2:$E$179,MATCH(1,(A2635=Verband!$A$2:$A$179) * (Species!B2635=Verband!$B$2:$B$179) * (Species!C2635=Verband!$C$2:$C$179),0)),IF(E2635=Options!$A$5,INDEX(Assoziation!$F$2:$F$96,MATCH(1,(A2635=Assoziation!$A$2:$A$96) * (Species!B2635=Assoziation!$B$2:$B$96) * (Species!C2635=Assoziation!$C$2:$C$96) * (Species!D2635=Assoziation!$D$2:$D$96),0)),"")))</f>
        <v>Juniperion nanae</v>
      </c>
      <c r="G2635" t="str" cm="1">
        <f t="array" ref="G2635">IF(E2635=Options!$A$3,INDEX(Klasse!$D$2:$D$42,MATCH(1,(A2635=Klasse!$A$2:$A$42) * (Species!B2635=Klasse!$B$2:$B$42),0)),IF(E2635=Options!$A$4,INDEX(Verband!$F$2:$F$179,MATCH(1,(A2635=Verband!$A$2:$A$179) * (Species!B2635=Verband!$B$2:$B$179) * (Species!C2635=Verband!$C$2:$C$179),0)),IF(E2635=Options!$A$5,INDEX(Assoziation!$G$2:$G$96,MATCH(1,(A2635=Assoziation!$A$2:$A$96) * (Species!B2635=Assoziation!$B$2:$B$96) * (Species!C2635=Assoziation!$C$2:$C$96) * (Species!D2635=Assoziation!$D$2:$D$96),0)),"")))</f>
        <v>Trockene subalpine Zwergstrauchheide (Zwergwacholderheide)</v>
      </c>
      <c r="H2635" s="10" t="s">
        <v>1588</v>
      </c>
      <c r="I2635" s="10">
        <v>0</v>
      </c>
      <c r="J2635" s="10">
        <v>0</v>
      </c>
      <c r="K2635" s="10">
        <v>0</v>
      </c>
      <c r="L2635" t="str">
        <f t="shared" si="219"/>
        <v xml:space="preserve">Laserpitium </v>
      </c>
      <c r="M2635" t="str">
        <f t="shared" si="220"/>
        <v xml:space="preserve"> halleri</v>
      </c>
      <c r="N2635" t="str">
        <f t="shared" si="221"/>
        <v/>
      </c>
      <c r="O2635" t="str">
        <f t="shared" si="223"/>
        <v>Species</v>
      </c>
      <c r="P2635" t="str">
        <f t="shared" si="222"/>
        <v>Crantz</v>
      </c>
      <c r="Q2635" t="str">
        <f>LOOKUP(A2635,Formation!$A$2:$A$10,Formation!$B$2:$B$10)</f>
        <v>Krautsäume, Hochstaudenfluren und Gebüsche</v>
      </c>
      <c r="R2635" t="str" cm="1">
        <f t="array" ref="R2635">INDEX(Klasse!$D$2:$D$42,MATCH(1,(A2635=Klasse!$A$2:$A$42) * (Species!B2635=Klasse!$B$2:$B$42),0))</f>
        <v>Zwergstrauchheiden</v>
      </c>
    </row>
    <row r="2636" spans="1:18" x14ac:dyDescent="0.3">
      <c r="A2636" s="10">
        <v>5</v>
      </c>
      <c r="B2636" s="10">
        <v>4</v>
      </c>
      <c r="C2636" s="10">
        <v>4</v>
      </c>
      <c r="E2636" t="str">
        <f>IF(C2636="",Options!$A$3,IF(D2636="",Options!$A$4,Options!$A$5))</f>
        <v>Verband</v>
      </c>
      <c r="F2636" t="str" cm="1">
        <f t="array" ref="F2636">IF(E2636=Options!$A$3,"",IF(E2636=Options!$A$4,INDEX(Verband!$E$2:$E$179,MATCH(1,(A2636=Verband!$A$2:$A$179) * (Species!B2636=Verband!$B$2:$B$179) * (Species!C2636=Verband!$C$2:$C$179),0)),IF(E2636=Options!$A$5,INDEX(Assoziation!$F$2:$F$96,MATCH(1,(A2636=Assoziation!$A$2:$A$96) * (Species!B2636=Assoziation!$B$2:$B$96) * (Species!C2636=Assoziation!$C$2:$C$96) * (Species!D2636=Assoziation!$D$2:$D$96),0)),"")))</f>
        <v>Juniperion nanae</v>
      </c>
      <c r="G2636" t="str" cm="1">
        <f t="array" ref="G2636">IF(E2636=Options!$A$3,INDEX(Klasse!$D$2:$D$42,MATCH(1,(A2636=Klasse!$A$2:$A$42) * (Species!B2636=Klasse!$B$2:$B$42),0)),IF(E2636=Options!$A$4,INDEX(Verband!$F$2:$F$179,MATCH(1,(A2636=Verband!$A$2:$A$179) * (Species!B2636=Verband!$B$2:$B$179) * (Species!C2636=Verband!$C$2:$C$179),0)),IF(E2636=Options!$A$5,INDEX(Assoziation!$G$2:$G$96,MATCH(1,(A2636=Assoziation!$A$2:$A$96) * (Species!B2636=Assoziation!$B$2:$B$96) * (Species!C2636=Assoziation!$C$2:$C$96) * (Species!D2636=Assoziation!$D$2:$D$96),0)),"")))</f>
        <v>Trockene subalpine Zwergstrauchheide (Zwergwacholderheide)</v>
      </c>
      <c r="H2636" s="10" t="s">
        <v>1637</v>
      </c>
      <c r="I2636" s="10">
        <v>0</v>
      </c>
      <c r="J2636" s="10">
        <v>0</v>
      </c>
      <c r="K2636" s="10">
        <v>0</v>
      </c>
      <c r="L2636" t="str">
        <f t="shared" si="219"/>
        <v xml:space="preserve">Luzula </v>
      </c>
      <c r="M2636" t="str">
        <f t="shared" si="220"/>
        <v xml:space="preserve"> lutea</v>
      </c>
      <c r="N2636" t="str">
        <f t="shared" si="221"/>
        <v/>
      </c>
      <c r="O2636" t="str">
        <f t="shared" si="223"/>
        <v>Species</v>
      </c>
      <c r="P2636" t="str">
        <f t="shared" si="222"/>
        <v>(All.) DC.</v>
      </c>
      <c r="Q2636" t="str">
        <f>LOOKUP(A2636,Formation!$A$2:$A$10,Formation!$B$2:$B$10)</f>
        <v>Krautsäume, Hochstaudenfluren und Gebüsche</v>
      </c>
      <c r="R2636" t="str" cm="1">
        <f t="array" ref="R2636">INDEX(Klasse!$D$2:$D$42,MATCH(1,(A2636=Klasse!$A$2:$A$42) * (Species!B2636=Klasse!$B$2:$B$42),0))</f>
        <v>Zwergstrauchheiden</v>
      </c>
    </row>
    <row r="2637" spans="1:18" x14ac:dyDescent="0.3">
      <c r="A2637" s="10">
        <v>5</v>
      </c>
      <c r="B2637" s="10">
        <v>4</v>
      </c>
      <c r="C2637" s="10">
        <v>4</v>
      </c>
      <c r="E2637" t="str">
        <f>IF(C2637="",Options!$A$3,IF(D2637="",Options!$A$4,Options!$A$5))</f>
        <v>Verband</v>
      </c>
      <c r="F2637" t="str" cm="1">
        <f t="array" ref="F2637">IF(E2637=Options!$A$3,"",IF(E2637=Options!$A$4,INDEX(Verband!$E$2:$E$179,MATCH(1,(A2637=Verband!$A$2:$A$179) * (Species!B2637=Verband!$B$2:$B$179) * (Species!C2637=Verband!$C$2:$C$179),0)),IF(E2637=Options!$A$5,INDEX(Assoziation!$F$2:$F$96,MATCH(1,(A2637=Assoziation!$A$2:$A$96) * (Species!B2637=Assoziation!$B$2:$B$96) * (Species!C2637=Assoziation!$C$2:$C$96) * (Species!D2637=Assoziation!$D$2:$D$96),0)),"")))</f>
        <v>Juniperion nanae</v>
      </c>
      <c r="G2637" t="str" cm="1">
        <f t="array" ref="G2637">IF(E2637=Options!$A$3,INDEX(Klasse!$D$2:$D$42,MATCH(1,(A2637=Klasse!$A$2:$A$42) * (Species!B2637=Klasse!$B$2:$B$42),0)),IF(E2637=Options!$A$4,INDEX(Verband!$F$2:$F$179,MATCH(1,(A2637=Verband!$A$2:$A$179) * (Species!B2637=Verband!$B$2:$B$179) * (Species!C2637=Verband!$C$2:$C$179),0)),IF(E2637=Options!$A$5,INDEX(Assoziation!$G$2:$G$96,MATCH(1,(A2637=Assoziation!$A$2:$A$96) * (Species!B2637=Assoziation!$B$2:$B$96) * (Species!C2637=Assoziation!$C$2:$C$96) * (Species!D2637=Assoziation!$D$2:$D$96),0)),"")))</f>
        <v>Trockene subalpine Zwergstrauchheide (Zwergwacholderheide)</v>
      </c>
      <c r="H2637" s="10" t="s">
        <v>1571</v>
      </c>
      <c r="I2637" s="10">
        <v>0</v>
      </c>
      <c r="J2637" s="10">
        <v>0</v>
      </c>
      <c r="K2637" s="10">
        <v>0</v>
      </c>
      <c r="L2637" t="str">
        <f t="shared" si="219"/>
        <v xml:space="preserve">Phyteuma </v>
      </c>
      <c r="M2637" t="str">
        <f t="shared" si="220"/>
        <v xml:space="preserve"> betonicifolium</v>
      </c>
      <c r="N2637" t="str">
        <f t="shared" si="221"/>
        <v/>
      </c>
      <c r="O2637" t="str">
        <f t="shared" si="223"/>
        <v>Species</v>
      </c>
      <c r="P2637" t="str">
        <f t="shared" si="222"/>
        <v>Vill.</v>
      </c>
      <c r="Q2637" t="str">
        <f>LOOKUP(A2637,Formation!$A$2:$A$10,Formation!$B$2:$B$10)</f>
        <v>Krautsäume, Hochstaudenfluren und Gebüsche</v>
      </c>
      <c r="R2637" t="str" cm="1">
        <f t="array" ref="R2637">INDEX(Klasse!$D$2:$D$42,MATCH(1,(A2637=Klasse!$A$2:$A$42) * (Species!B2637=Klasse!$B$2:$B$42),0))</f>
        <v>Zwergstrauchheiden</v>
      </c>
    </row>
    <row r="2638" spans="1:18" x14ac:dyDescent="0.3">
      <c r="A2638" s="10">
        <v>5</v>
      </c>
      <c r="B2638" s="10">
        <v>4</v>
      </c>
      <c r="C2638" s="10">
        <v>4</v>
      </c>
      <c r="E2638" t="str">
        <f>IF(C2638="",Options!$A$3,IF(D2638="",Options!$A$4,Options!$A$5))</f>
        <v>Verband</v>
      </c>
      <c r="F2638" t="str" cm="1">
        <f t="array" ref="F2638">IF(E2638=Options!$A$3,"",IF(E2638=Options!$A$4,INDEX(Verband!$E$2:$E$179,MATCH(1,(A2638=Verband!$A$2:$A$179) * (Species!B2638=Verband!$B$2:$B$179) * (Species!C2638=Verband!$C$2:$C$179),0)),IF(E2638=Options!$A$5,INDEX(Assoziation!$F$2:$F$96,MATCH(1,(A2638=Assoziation!$A$2:$A$96) * (Species!B2638=Assoziation!$B$2:$B$96) * (Species!C2638=Assoziation!$C$2:$C$96) * (Species!D2638=Assoziation!$D$2:$D$96),0)),"")))</f>
        <v>Juniperion nanae</v>
      </c>
      <c r="G2638" t="str" cm="1">
        <f t="array" ref="G2638">IF(E2638=Options!$A$3,INDEX(Klasse!$D$2:$D$42,MATCH(1,(A2638=Klasse!$A$2:$A$42) * (Species!B2638=Klasse!$B$2:$B$42),0)),IF(E2638=Options!$A$4,INDEX(Verband!$F$2:$F$179,MATCH(1,(A2638=Verband!$A$2:$A$179) * (Species!B2638=Verband!$B$2:$B$179) * (Species!C2638=Verband!$C$2:$C$179),0)),IF(E2638=Options!$A$5,INDEX(Assoziation!$G$2:$G$96,MATCH(1,(A2638=Assoziation!$A$2:$A$96) * (Species!B2638=Assoziation!$B$2:$B$96) * (Species!C2638=Assoziation!$C$2:$C$96) * (Species!D2638=Assoziation!$D$2:$D$96),0)),"")))</f>
        <v>Trockene subalpine Zwergstrauchheide (Zwergwacholderheide)</v>
      </c>
      <c r="H2638" s="10" t="s">
        <v>1603</v>
      </c>
      <c r="I2638" s="10">
        <v>0</v>
      </c>
      <c r="J2638" s="10">
        <v>0</v>
      </c>
      <c r="K2638" s="10">
        <v>0</v>
      </c>
      <c r="L2638" t="str">
        <f t="shared" si="219"/>
        <v xml:space="preserve">Potentilla </v>
      </c>
      <c r="M2638" t="str">
        <f t="shared" si="220"/>
        <v xml:space="preserve"> grandiflora</v>
      </c>
      <c r="N2638" t="str">
        <f t="shared" si="221"/>
        <v/>
      </c>
      <c r="O2638" t="str">
        <f t="shared" si="223"/>
        <v>Species</v>
      </c>
      <c r="P2638" t="str">
        <f t="shared" si="222"/>
        <v>L.</v>
      </c>
      <c r="Q2638" t="str">
        <f>LOOKUP(A2638,Formation!$A$2:$A$10,Formation!$B$2:$B$10)</f>
        <v>Krautsäume, Hochstaudenfluren und Gebüsche</v>
      </c>
      <c r="R2638" t="str" cm="1">
        <f t="array" ref="R2638">INDEX(Klasse!$D$2:$D$42,MATCH(1,(A2638=Klasse!$A$2:$A$42) * (Species!B2638=Klasse!$B$2:$B$42),0))</f>
        <v>Zwergstrauchheiden</v>
      </c>
    </row>
    <row r="2639" spans="1:18" x14ac:dyDescent="0.3">
      <c r="A2639" s="10">
        <v>5</v>
      </c>
      <c r="B2639" s="10">
        <v>4</v>
      </c>
      <c r="C2639" s="10">
        <v>4</v>
      </c>
      <c r="E2639" t="str">
        <f>IF(C2639="",Options!$A$3,IF(D2639="",Options!$A$4,Options!$A$5))</f>
        <v>Verband</v>
      </c>
      <c r="F2639" t="str" cm="1">
        <f t="array" ref="F2639">IF(E2639=Options!$A$3,"",IF(E2639=Options!$A$4,INDEX(Verband!$E$2:$E$179,MATCH(1,(A2639=Verband!$A$2:$A$179) * (Species!B2639=Verband!$B$2:$B$179) * (Species!C2639=Verband!$C$2:$C$179),0)),IF(E2639=Options!$A$5,INDEX(Assoziation!$F$2:$F$96,MATCH(1,(A2639=Assoziation!$A$2:$A$96) * (Species!B2639=Assoziation!$B$2:$B$96) * (Species!C2639=Assoziation!$C$2:$C$96) * (Species!D2639=Assoziation!$D$2:$D$96),0)),"")))</f>
        <v>Juniperion nanae</v>
      </c>
      <c r="G2639" t="str" cm="1">
        <f t="array" ref="G2639">IF(E2639=Options!$A$3,INDEX(Klasse!$D$2:$D$42,MATCH(1,(A2639=Klasse!$A$2:$A$42) * (Species!B2639=Klasse!$B$2:$B$42),0)),IF(E2639=Options!$A$4,INDEX(Verband!$F$2:$F$179,MATCH(1,(A2639=Verband!$A$2:$A$179) * (Species!B2639=Verband!$B$2:$B$179) * (Species!C2639=Verband!$C$2:$C$179),0)),IF(E2639=Options!$A$5,INDEX(Assoziation!$G$2:$G$96,MATCH(1,(A2639=Assoziation!$A$2:$A$96) * (Species!B2639=Assoziation!$B$2:$B$96) * (Species!C2639=Assoziation!$C$2:$C$96) * (Species!D2639=Assoziation!$D$2:$D$96),0)),"")))</f>
        <v>Trockene subalpine Zwergstrauchheide (Zwergwacholderheide)</v>
      </c>
      <c r="H2639" s="10" t="s">
        <v>1590</v>
      </c>
      <c r="I2639" s="10">
        <v>0</v>
      </c>
      <c r="J2639" s="10">
        <v>0</v>
      </c>
      <c r="K2639" s="10">
        <v>0</v>
      </c>
      <c r="L2639" t="str">
        <f t="shared" si="219"/>
        <v xml:space="preserve">Sempervivum </v>
      </c>
      <c r="M2639" t="str">
        <f t="shared" si="220"/>
        <v xml:space="preserve"> wulfenii</v>
      </c>
      <c r="N2639" t="str">
        <f t="shared" si="221"/>
        <v/>
      </c>
      <c r="O2639" t="str">
        <f t="shared" si="223"/>
        <v>Species</v>
      </c>
      <c r="P2639" t="str">
        <f t="shared" si="222"/>
        <v>Mert. &amp; W. D. J. Koch</v>
      </c>
      <c r="Q2639" t="str">
        <f>LOOKUP(A2639,Formation!$A$2:$A$10,Formation!$B$2:$B$10)</f>
        <v>Krautsäume, Hochstaudenfluren und Gebüsche</v>
      </c>
      <c r="R2639" t="str" cm="1">
        <f t="array" ref="R2639">INDEX(Klasse!$D$2:$D$42,MATCH(1,(A2639=Klasse!$A$2:$A$42) * (Species!B2639=Klasse!$B$2:$B$42),0))</f>
        <v>Zwergstrauchheiden</v>
      </c>
    </row>
    <row r="2640" spans="1:18" x14ac:dyDescent="0.3">
      <c r="A2640" s="10">
        <v>5</v>
      </c>
      <c r="B2640" s="10">
        <v>4</v>
      </c>
      <c r="C2640" s="10">
        <v>4</v>
      </c>
      <c r="E2640" t="str">
        <f>IF(C2640="",Options!$A$3,IF(D2640="",Options!$A$4,Options!$A$5))</f>
        <v>Verband</v>
      </c>
      <c r="F2640" t="str" cm="1">
        <f t="array" ref="F2640">IF(E2640=Options!$A$3,"",IF(E2640=Options!$A$4,INDEX(Verband!$E$2:$E$179,MATCH(1,(A2640=Verband!$A$2:$A$179) * (Species!B2640=Verband!$B$2:$B$179) * (Species!C2640=Verband!$C$2:$C$179),0)),IF(E2640=Options!$A$5,INDEX(Assoziation!$F$2:$F$96,MATCH(1,(A2640=Assoziation!$A$2:$A$96) * (Species!B2640=Assoziation!$B$2:$B$96) * (Species!C2640=Assoziation!$C$2:$C$96) * (Species!D2640=Assoziation!$D$2:$D$96),0)),"")))</f>
        <v>Juniperion nanae</v>
      </c>
      <c r="G2640" t="str" cm="1">
        <f t="array" ref="G2640">IF(E2640=Options!$A$3,INDEX(Klasse!$D$2:$D$42,MATCH(1,(A2640=Klasse!$A$2:$A$42) * (Species!B2640=Klasse!$B$2:$B$42),0)),IF(E2640=Options!$A$4,INDEX(Verband!$F$2:$F$179,MATCH(1,(A2640=Verband!$A$2:$A$179) * (Species!B2640=Verband!$B$2:$B$179) * (Species!C2640=Verband!$C$2:$C$179),0)),IF(E2640=Options!$A$5,INDEX(Assoziation!$G$2:$G$96,MATCH(1,(A2640=Assoziation!$A$2:$A$96) * (Species!B2640=Assoziation!$B$2:$B$96) * (Species!C2640=Assoziation!$C$2:$C$96) * (Species!D2640=Assoziation!$D$2:$D$96),0)),"")))</f>
        <v>Trockene subalpine Zwergstrauchheide (Zwergwacholderheide)</v>
      </c>
      <c r="H2640" s="10" t="s">
        <v>1604</v>
      </c>
      <c r="I2640" s="10">
        <v>0</v>
      </c>
      <c r="J2640" s="10">
        <v>0</v>
      </c>
      <c r="K2640" s="10">
        <v>0</v>
      </c>
      <c r="L2640" t="str">
        <f t="shared" si="219"/>
        <v xml:space="preserve">Senecio </v>
      </c>
      <c r="M2640" t="str">
        <f t="shared" si="220"/>
        <v xml:space="preserve"> abrotanifolius</v>
      </c>
      <c r="N2640" t="str">
        <f t="shared" si="221"/>
        <v/>
      </c>
      <c r="O2640" t="str">
        <f t="shared" si="223"/>
        <v>Species</v>
      </c>
      <c r="P2640" t="str">
        <f t="shared" si="222"/>
        <v>L.</v>
      </c>
      <c r="Q2640" t="str">
        <f>LOOKUP(A2640,Formation!$A$2:$A$10,Formation!$B$2:$B$10)</f>
        <v>Krautsäume, Hochstaudenfluren und Gebüsche</v>
      </c>
      <c r="R2640" t="str" cm="1">
        <f t="array" ref="R2640">INDEX(Klasse!$D$2:$D$42,MATCH(1,(A2640=Klasse!$A$2:$A$42) * (Species!B2640=Klasse!$B$2:$B$42),0))</f>
        <v>Zwergstrauchheiden</v>
      </c>
    </row>
    <row r="2641" spans="1:18" x14ac:dyDescent="0.3">
      <c r="A2641" s="10">
        <v>5</v>
      </c>
      <c r="B2641" s="10">
        <v>4</v>
      </c>
      <c r="C2641" s="10">
        <v>4</v>
      </c>
      <c r="E2641" t="str">
        <f>IF(C2641="",Options!$A$3,IF(D2641="",Options!$A$4,Options!$A$5))</f>
        <v>Verband</v>
      </c>
      <c r="F2641" t="str" cm="1">
        <f t="array" ref="F2641">IF(E2641=Options!$A$3,"",IF(E2641=Options!$A$4,INDEX(Verband!$E$2:$E$179,MATCH(1,(A2641=Verband!$A$2:$A$179) * (Species!B2641=Verband!$B$2:$B$179) * (Species!C2641=Verband!$C$2:$C$179),0)),IF(E2641=Options!$A$5,INDEX(Assoziation!$F$2:$F$96,MATCH(1,(A2641=Assoziation!$A$2:$A$96) * (Species!B2641=Assoziation!$B$2:$B$96) * (Species!C2641=Assoziation!$C$2:$C$96) * (Species!D2641=Assoziation!$D$2:$D$96),0)),"")))</f>
        <v>Juniperion nanae</v>
      </c>
      <c r="G2641" t="str" cm="1">
        <f t="array" ref="G2641">IF(E2641=Options!$A$3,INDEX(Klasse!$D$2:$D$42,MATCH(1,(A2641=Klasse!$A$2:$A$42) * (Species!B2641=Klasse!$B$2:$B$42),0)),IF(E2641=Options!$A$4,INDEX(Verband!$F$2:$F$179,MATCH(1,(A2641=Verband!$A$2:$A$179) * (Species!B2641=Verband!$B$2:$B$179) * (Species!C2641=Verband!$C$2:$C$179),0)),IF(E2641=Options!$A$5,INDEX(Assoziation!$G$2:$G$96,MATCH(1,(A2641=Assoziation!$A$2:$A$96) * (Species!B2641=Assoziation!$B$2:$B$96) * (Species!C2641=Assoziation!$C$2:$C$96) * (Species!D2641=Assoziation!$D$2:$D$96),0)),"")))</f>
        <v>Trockene subalpine Zwergstrauchheide (Zwergwacholderheide)</v>
      </c>
      <c r="H2641" s="10" t="s">
        <v>1059</v>
      </c>
      <c r="I2641" s="10">
        <v>0</v>
      </c>
      <c r="J2641" s="10">
        <v>0</v>
      </c>
      <c r="K2641" s="10">
        <v>0</v>
      </c>
      <c r="L2641" t="str">
        <f t="shared" si="219"/>
        <v xml:space="preserve">Sesleria </v>
      </c>
      <c r="M2641" t="str">
        <f t="shared" si="220"/>
        <v xml:space="preserve"> caerulea</v>
      </c>
      <c r="N2641" t="str">
        <f t="shared" si="221"/>
        <v/>
      </c>
      <c r="O2641" t="str">
        <f t="shared" si="223"/>
        <v>Species</v>
      </c>
      <c r="P2641" t="str">
        <f t="shared" si="222"/>
        <v>(L.) Ard.</v>
      </c>
      <c r="Q2641" t="str">
        <f>LOOKUP(A2641,Formation!$A$2:$A$10,Formation!$B$2:$B$10)</f>
        <v>Krautsäume, Hochstaudenfluren und Gebüsche</v>
      </c>
      <c r="R2641" t="str" cm="1">
        <f t="array" ref="R2641">INDEX(Klasse!$D$2:$D$42,MATCH(1,(A2641=Klasse!$A$2:$A$42) * (Species!B2641=Klasse!$B$2:$B$42),0))</f>
        <v>Zwergstrauchheiden</v>
      </c>
    </row>
    <row r="2642" spans="1:18" x14ac:dyDescent="0.3">
      <c r="A2642" s="10">
        <v>5</v>
      </c>
      <c r="B2642" s="10">
        <v>4</v>
      </c>
      <c r="C2642" s="10">
        <v>4</v>
      </c>
      <c r="E2642" t="str">
        <f>IF(C2642="",Options!$A$3,IF(D2642="",Options!$A$4,Options!$A$5))</f>
        <v>Verband</v>
      </c>
      <c r="F2642" t="str" cm="1">
        <f t="array" ref="F2642">IF(E2642=Options!$A$3,"",IF(E2642=Options!$A$4,INDEX(Verband!$E$2:$E$179,MATCH(1,(A2642=Verband!$A$2:$A$179) * (Species!B2642=Verband!$B$2:$B$179) * (Species!C2642=Verband!$C$2:$C$179),0)),IF(E2642=Options!$A$5,INDEX(Assoziation!$F$2:$F$96,MATCH(1,(A2642=Assoziation!$A$2:$A$96) * (Species!B2642=Assoziation!$B$2:$B$96) * (Species!C2642=Assoziation!$C$2:$C$96) * (Species!D2642=Assoziation!$D$2:$D$96),0)),"")))</f>
        <v>Juniperion nanae</v>
      </c>
      <c r="G2642" t="str" cm="1">
        <f t="array" ref="G2642">IF(E2642=Options!$A$3,INDEX(Klasse!$D$2:$D$42,MATCH(1,(A2642=Klasse!$A$2:$A$42) * (Species!B2642=Klasse!$B$2:$B$42),0)),IF(E2642=Options!$A$4,INDEX(Verband!$F$2:$F$179,MATCH(1,(A2642=Verband!$A$2:$A$179) * (Species!B2642=Verband!$B$2:$B$179) * (Species!C2642=Verband!$C$2:$C$179),0)),IF(E2642=Options!$A$5,INDEX(Assoziation!$G$2:$G$96,MATCH(1,(A2642=Assoziation!$A$2:$A$96) * (Species!B2642=Assoziation!$B$2:$B$96) * (Species!C2642=Assoziation!$C$2:$C$96) * (Species!D2642=Assoziation!$D$2:$D$96),0)),"")))</f>
        <v>Trockene subalpine Zwergstrauchheide (Zwergwacholderheide)</v>
      </c>
      <c r="H2642" s="10" t="s">
        <v>2330</v>
      </c>
      <c r="I2642" s="10">
        <v>0</v>
      </c>
      <c r="J2642" s="10">
        <v>0</v>
      </c>
      <c r="K2642" s="10">
        <v>0</v>
      </c>
      <c r="L2642" t="str">
        <f t="shared" si="219"/>
        <v xml:space="preserve">Vaccinium </v>
      </c>
      <c r="M2642" t="str">
        <f t="shared" si="220"/>
        <v xml:space="preserve"> gaultherioides</v>
      </c>
      <c r="N2642" t="str">
        <f t="shared" si="221"/>
        <v/>
      </c>
      <c r="O2642" t="str">
        <f t="shared" si="223"/>
        <v>Species</v>
      </c>
      <c r="P2642" t="str">
        <f t="shared" si="222"/>
        <v>Bigelow</v>
      </c>
      <c r="Q2642" t="str">
        <f>LOOKUP(A2642,Formation!$A$2:$A$10,Formation!$B$2:$B$10)</f>
        <v>Krautsäume, Hochstaudenfluren und Gebüsche</v>
      </c>
      <c r="R2642" t="str" cm="1">
        <f t="array" ref="R2642">INDEX(Klasse!$D$2:$D$42,MATCH(1,(A2642=Klasse!$A$2:$A$42) * (Species!B2642=Klasse!$B$2:$B$42),0))</f>
        <v>Zwergstrauchheiden</v>
      </c>
    </row>
    <row r="2643" spans="1:18" x14ac:dyDescent="0.3">
      <c r="A2643" s="10">
        <v>5</v>
      </c>
      <c r="B2643" s="10">
        <v>4</v>
      </c>
      <c r="C2643" s="10">
        <v>4</v>
      </c>
      <c r="E2643" t="str">
        <f>IF(C2643="",Options!$A$3,IF(D2643="",Options!$A$4,Options!$A$5))</f>
        <v>Verband</v>
      </c>
      <c r="F2643" t="str" cm="1">
        <f t="array" ref="F2643">IF(E2643=Options!$A$3,"",IF(E2643=Options!$A$4,INDEX(Verband!$E$2:$E$179,MATCH(1,(A2643=Verband!$A$2:$A$179) * (Species!B2643=Verband!$B$2:$B$179) * (Species!C2643=Verband!$C$2:$C$179),0)),IF(E2643=Options!$A$5,INDEX(Assoziation!$F$2:$F$96,MATCH(1,(A2643=Assoziation!$A$2:$A$96) * (Species!B2643=Assoziation!$B$2:$B$96) * (Species!C2643=Assoziation!$C$2:$C$96) * (Species!D2643=Assoziation!$D$2:$D$96),0)),"")))</f>
        <v>Juniperion nanae</v>
      </c>
      <c r="G2643" t="str" cm="1">
        <f t="array" ref="G2643">IF(E2643=Options!$A$3,INDEX(Klasse!$D$2:$D$42,MATCH(1,(A2643=Klasse!$A$2:$A$42) * (Species!B2643=Klasse!$B$2:$B$42),0)),IF(E2643=Options!$A$4,INDEX(Verband!$F$2:$F$179,MATCH(1,(A2643=Verband!$A$2:$A$179) * (Species!B2643=Verband!$B$2:$B$179) * (Species!C2643=Verband!$C$2:$C$179),0)),IF(E2643=Options!$A$5,INDEX(Assoziation!$G$2:$G$96,MATCH(1,(A2643=Assoziation!$A$2:$A$96) * (Species!B2643=Assoziation!$B$2:$B$96) * (Species!C2643=Assoziation!$C$2:$C$96) * (Species!D2643=Assoziation!$D$2:$D$96),0)),"")))</f>
        <v>Trockene subalpine Zwergstrauchheide (Zwergwacholderheide)</v>
      </c>
      <c r="H2643" s="10" t="s">
        <v>588</v>
      </c>
      <c r="I2643" s="10">
        <v>0</v>
      </c>
      <c r="J2643" s="10">
        <v>0</v>
      </c>
      <c r="K2643" s="10">
        <v>0</v>
      </c>
      <c r="L2643" t="str">
        <f t="shared" si="219"/>
        <v xml:space="preserve">Vaccinium </v>
      </c>
      <c r="M2643" t="str">
        <f t="shared" si="220"/>
        <v xml:space="preserve"> myrtillus</v>
      </c>
      <c r="N2643" t="str">
        <f t="shared" si="221"/>
        <v/>
      </c>
      <c r="O2643" t="str">
        <f t="shared" si="223"/>
        <v>Species</v>
      </c>
      <c r="P2643" t="str">
        <f t="shared" si="222"/>
        <v>L.</v>
      </c>
      <c r="Q2643" t="str">
        <f>LOOKUP(A2643,Formation!$A$2:$A$10,Formation!$B$2:$B$10)</f>
        <v>Krautsäume, Hochstaudenfluren und Gebüsche</v>
      </c>
      <c r="R2643" t="str" cm="1">
        <f t="array" ref="R2643">INDEX(Klasse!$D$2:$D$42,MATCH(1,(A2643=Klasse!$A$2:$A$42) * (Species!B2643=Klasse!$B$2:$B$42),0))</f>
        <v>Zwergstrauchheiden</v>
      </c>
    </row>
    <row r="2644" spans="1:18" x14ac:dyDescent="0.3">
      <c r="A2644" s="10">
        <v>5</v>
      </c>
      <c r="B2644" s="10">
        <v>4</v>
      </c>
      <c r="C2644" s="10">
        <v>4</v>
      </c>
      <c r="E2644" t="str">
        <f>IF(C2644="",Options!$A$3,IF(D2644="",Options!$A$4,Options!$A$5))</f>
        <v>Verband</v>
      </c>
      <c r="F2644" t="str" cm="1">
        <f t="array" ref="F2644">IF(E2644=Options!$A$3,"",IF(E2644=Options!$A$4,INDEX(Verband!$E$2:$E$179,MATCH(1,(A2644=Verband!$A$2:$A$179) * (Species!B2644=Verband!$B$2:$B$179) * (Species!C2644=Verband!$C$2:$C$179),0)),IF(E2644=Options!$A$5,INDEX(Assoziation!$F$2:$F$96,MATCH(1,(A2644=Assoziation!$A$2:$A$96) * (Species!B2644=Assoziation!$B$2:$B$96) * (Species!C2644=Assoziation!$C$2:$C$96) * (Species!D2644=Assoziation!$D$2:$D$96),0)),"")))</f>
        <v>Juniperion nanae</v>
      </c>
      <c r="G2644" t="str" cm="1">
        <f t="array" ref="G2644">IF(E2644=Options!$A$3,INDEX(Klasse!$D$2:$D$42,MATCH(1,(A2644=Klasse!$A$2:$A$42) * (Species!B2644=Klasse!$B$2:$B$42),0)),IF(E2644=Options!$A$4,INDEX(Verband!$F$2:$F$179,MATCH(1,(A2644=Verband!$A$2:$A$179) * (Species!B2644=Verband!$B$2:$B$179) * (Species!C2644=Verband!$C$2:$C$179),0)),IF(E2644=Options!$A$5,INDEX(Assoziation!$G$2:$G$96,MATCH(1,(A2644=Assoziation!$A$2:$A$96) * (Species!B2644=Assoziation!$B$2:$B$96) * (Species!C2644=Assoziation!$C$2:$C$96) * (Species!D2644=Assoziation!$D$2:$D$96),0)),"")))</f>
        <v>Trockene subalpine Zwergstrauchheide (Zwergwacholderheide)</v>
      </c>
      <c r="H2644" s="10" t="s">
        <v>2331</v>
      </c>
      <c r="I2644" s="10">
        <v>0</v>
      </c>
      <c r="J2644" s="10">
        <v>0</v>
      </c>
      <c r="K2644" s="10">
        <v>0</v>
      </c>
      <c r="L2644" t="str">
        <f t="shared" si="219"/>
        <v xml:space="preserve">Vaccinium </v>
      </c>
      <c r="M2644" t="str">
        <f t="shared" si="220"/>
        <v xml:space="preserve"> vitis-idaea</v>
      </c>
      <c r="N2644" t="str">
        <f t="shared" si="221"/>
        <v/>
      </c>
      <c r="O2644" t="str">
        <f t="shared" si="223"/>
        <v>Species</v>
      </c>
      <c r="P2644" t="str">
        <f t="shared" si="222"/>
        <v>L.</v>
      </c>
      <c r="Q2644" t="str">
        <f>LOOKUP(A2644,Formation!$A$2:$A$10,Formation!$B$2:$B$10)</f>
        <v>Krautsäume, Hochstaudenfluren und Gebüsche</v>
      </c>
      <c r="R2644" t="str" cm="1">
        <f t="array" ref="R2644">INDEX(Klasse!$D$2:$D$42,MATCH(1,(A2644=Klasse!$A$2:$A$42) * (Species!B2644=Klasse!$B$2:$B$42),0))</f>
        <v>Zwergstrauchheiden</v>
      </c>
    </row>
    <row r="2645" spans="1:18" x14ac:dyDescent="0.3">
      <c r="A2645" s="10">
        <v>5</v>
      </c>
      <c r="B2645" s="10">
        <v>4</v>
      </c>
      <c r="C2645" s="10">
        <v>4</v>
      </c>
      <c r="E2645" t="str">
        <f>IF(C2645="",Options!$A$3,IF(D2645="",Options!$A$4,Options!$A$5))</f>
        <v>Verband</v>
      </c>
      <c r="F2645" t="str" cm="1">
        <f t="array" ref="F2645">IF(E2645=Options!$A$3,"",IF(E2645=Options!$A$4,INDEX(Verband!$E$2:$E$179,MATCH(1,(A2645=Verband!$A$2:$A$179) * (Species!B2645=Verband!$B$2:$B$179) * (Species!C2645=Verband!$C$2:$C$179),0)),IF(E2645=Options!$A$5,INDEX(Assoziation!$F$2:$F$96,MATCH(1,(A2645=Assoziation!$A$2:$A$96) * (Species!B2645=Assoziation!$B$2:$B$96) * (Species!C2645=Assoziation!$C$2:$C$96) * (Species!D2645=Assoziation!$D$2:$D$96),0)),"")))</f>
        <v>Juniperion nanae</v>
      </c>
      <c r="G2645" t="str" cm="1">
        <f t="array" ref="G2645">IF(E2645=Options!$A$3,INDEX(Klasse!$D$2:$D$42,MATCH(1,(A2645=Klasse!$A$2:$A$42) * (Species!B2645=Klasse!$B$2:$B$42),0)),IF(E2645=Options!$A$4,INDEX(Verband!$F$2:$F$179,MATCH(1,(A2645=Verband!$A$2:$A$179) * (Species!B2645=Verband!$B$2:$B$179) * (Species!C2645=Verband!$C$2:$C$179),0)),IF(E2645=Options!$A$5,INDEX(Assoziation!$G$2:$G$96,MATCH(1,(A2645=Assoziation!$A$2:$A$96) * (Species!B2645=Assoziation!$B$2:$B$96) * (Species!C2645=Assoziation!$C$2:$C$96) * (Species!D2645=Assoziation!$D$2:$D$96),0)),"")))</f>
        <v>Trockene subalpine Zwergstrauchheide (Zwergwacholderheide)</v>
      </c>
      <c r="H2645" s="10" t="s">
        <v>2353</v>
      </c>
      <c r="I2645" s="10">
        <v>0</v>
      </c>
      <c r="J2645" s="10">
        <v>0</v>
      </c>
      <c r="K2645" s="10">
        <v>0</v>
      </c>
      <c r="L2645" t="str">
        <f t="shared" si="219"/>
        <v xml:space="preserve">Viola </v>
      </c>
      <c r="M2645" t="str">
        <f t="shared" si="220"/>
        <v xml:space="preserve"> thomasiana</v>
      </c>
      <c r="N2645" t="str">
        <f t="shared" si="221"/>
        <v/>
      </c>
      <c r="O2645" t="str">
        <f t="shared" si="223"/>
        <v>Species</v>
      </c>
      <c r="P2645" t="str">
        <f t="shared" si="222"/>
        <v>Songeon &amp; E. P. Perrier</v>
      </c>
      <c r="Q2645" t="str">
        <f>LOOKUP(A2645,Formation!$A$2:$A$10,Formation!$B$2:$B$10)</f>
        <v>Krautsäume, Hochstaudenfluren und Gebüsche</v>
      </c>
      <c r="R2645" t="str" cm="1">
        <f t="array" ref="R2645">INDEX(Klasse!$D$2:$D$42,MATCH(1,(A2645=Klasse!$A$2:$A$42) * (Species!B2645=Klasse!$B$2:$B$42),0))</f>
        <v>Zwergstrauchheiden</v>
      </c>
    </row>
    <row r="2646" spans="1:18" x14ac:dyDescent="0.3">
      <c r="A2646" s="10">
        <v>5</v>
      </c>
      <c r="B2646" s="10">
        <v>4</v>
      </c>
      <c r="C2646" s="10">
        <v>5</v>
      </c>
      <c r="E2646" t="str">
        <f>IF(C2646="",Options!$A$3,IF(D2646="",Options!$A$4,Options!$A$5))</f>
        <v>Verband</v>
      </c>
      <c r="F2646" t="str" cm="1">
        <f t="array" ref="F2646">IF(E2646=Options!$A$3,"",IF(E2646=Options!$A$4,INDEX(Verband!$E$2:$E$179,MATCH(1,(A2646=Verband!$A$2:$A$179) * (Species!B2646=Verband!$B$2:$B$179) * (Species!C2646=Verband!$C$2:$C$179),0)),IF(E2646=Options!$A$5,INDEX(Assoziation!$F$2:$F$96,MATCH(1,(A2646=Assoziation!$A$2:$A$96) * (Species!B2646=Assoziation!$B$2:$B$96) * (Species!C2646=Assoziation!$C$2:$C$96) * (Species!D2646=Assoziation!$D$2:$D$96),0)),"")))</f>
        <v>Rhododendro-Vaccinion</v>
      </c>
      <c r="G2646" t="str" cm="1">
        <f t="array" ref="G2646">IF(E2646=Options!$A$3,INDEX(Klasse!$D$2:$D$42,MATCH(1,(A2646=Klasse!$A$2:$A$42) * (Species!B2646=Klasse!$B$2:$B$42),0)),IF(E2646=Options!$A$4,INDEX(Verband!$F$2:$F$179,MATCH(1,(A2646=Verband!$A$2:$A$179) * (Species!B2646=Verband!$B$2:$B$179) * (Species!C2646=Verband!$C$2:$C$179),0)),IF(E2646=Options!$A$5,INDEX(Assoziation!$G$2:$G$96,MATCH(1,(A2646=Assoziation!$A$2:$A$96) * (Species!B2646=Assoziation!$B$2:$B$96) * (Species!C2646=Assoziation!$C$2:$C$96) * (Species!D2646=Assoziation!$D$2:$D$96),0)),"")))</f>
        <v>Mesophile subalpine Zwergstrauchheide (Alpenrosenheide)</v>
      </c>
      <c r="H2646" s="10" t="s">
        <v>1547</v>
      </c>
      <c r="I2646" s="10">
        <v>0</v>
      </c>
      <c r="J2646" s="10">
        <v>0</v>
      </c>
      <c r="K2646" s="10">
        <v>0</v>
      </c>
      <c r="L2646" t="str">
        <f t="shared" si="219"/>
        <v xml:space="preserve">Astrantia </v>
      </c>
      <c r="M2646" t="str">
        <f t="shared" si="220"/>
        <v xml:space="preserve"> minor</v>
      </c>
      <c r="N2646" t="str">
        <f t="shared" si="221"/>
        <v/>
      </c>
      <c r="O2646" t="str">
        <f t="shared" si="223"/>
        <v>Species</v>
      </c>
      <c r="P2646" t="str">
        <f t="shared" si="222"/>
        <v>L.</v>
      </c>
      <c r="Q2646" t="str">
        <f>LOOKUP(A2646,Formation!$A$2:$A$10,Formation!$B$2:$B$10)</f>
        <v>Krautsäume, Hochstaudenfluren und Gebüsche</v>
      </c>
      <c r="R2646" t="str" cm="1">
        <f t="array" ref="R2646">INDEX(Klasse!$D$2:$D$42,MATCH(1,(A2646=Klasse!$A$2:$A$42) * (Species!B2646=Klasse!$B$2:$B$42),0))</f>
        <v>Zwergstrauchheiden</v>
      </c>
    </row>
    <row r="2647" spans="1:18" x14ac:dyDescent="0.3">
      <c r="A2647" s="10">
        <v>5</v>
      </c>
      <c r="B2647" s="10">
        <v>4</v>
      </c>
      <c r="C2647" s="10">
        <v>5</v>
      </c>
      <c r="E2647" t="str">
        <f>IF(C2647="",Options!$A$3,IF(D2647="",Options!$A$4,Options!$A$5))</f>
        <v>Verband</v>
      </c>
      <c r="F2647" t="str" cm="1">
        <f t="array" ref="F2647">IF(E2647=Options!$A$3,"",IF(E2647=Options!$A$4,INDEX(Verband!$E$2:$E$179,MATCH(1,(A2647=Verband!$A$2:$A$179) * (Species!B2647=Verband!$B$2:$B$179) * (Species!C2647=Verband!$C$2:$C$179),0)),IF(E2647=Options!$A$5,INDEX(Assoziation!$F$2:$F$96,MATCH(1,(A2647=Assoziation!$A$2:$A$96) * (Species!B2647=Assoziation!$B$2:$B$96) * (Species!C2647=Assoziation!$C$2:$C$96) * (Species!D2647=Assoziation!$D$2:$D$96),0)),"")))</f>
        <v>Rhododendro-Vaccinion</v>
      </c>
      <c r="G2647" t="str" cm="1">
        <f t="array" ref="G2647">IF(E2647=Options!$A$3,INDEX(Klasse!$D$2:$D$42,MATCH(1,(A2647=Klasse!$A$2:$A$42) * (Species!B2647=Klasse!$B$2:$B$42),0)),IF(E2647=Options!$A$4,INDEX(Verband!$F$2:$F$179,MATCH(1,(A2647=Verband!$A$2:$A$179) * (Species!B2647=Verband!$B$2:$B$179) * (Species!C2647=Verband!$C$2:$C$179),0)),IF(E2647=Options!$A$5,INDEX(Assoziation!$G$2:$G$96,MATCH(1,(A2647=Assoziation!$A$2:$A$96) * (Species!B2647=Assoziation!$B$2:$B$96) * (Species!C2647=Assoziation!$C$2:$C$96) * (Species!D2647=Assoziation!$D$2:$D$96),0)),"")))</f>
        <v>Mesophile subalpine Zwergstrauchheide (Alpenrosenheide)</v>
      </c>
      <c r="H2647" s="10" t="s">
        <v>1548</v>
      </c>
      <c r="I2647" s="10">
        <v>0</v>
      </c>
      <c r="J2647" s="10">
        <v>0</v>
      </c>
      <c r="K2647" s="10">
        <v>0</v>
      </c>
      <c r="L2647" t="str">
        <f t="shared" si="219"/>
        <v xml:space="preserve">Avenella </v>
      </c>
      <c r="M2647" t="str">
        <f t="shared" si="220"/>
        <v xml:space="preserve"> flexuosa</v>
      </c>
      <c r="N2647" t="str">
        <f t="shared" si="221"/>
        <v/>
      </c>
      <c r="O2647" t="str">
        <f t="shared" si="223"/>
        <v>Species</v>
      </c>
      <c r="P2647" t="str">
        <f t="shared" si="222"/>
        <v>(L.) Drejer</v>
      </c>
      <c r="Q2647" t="str">
        <f>LOOKUP(A2647,Formation!$A$2:$A$10,Formation!$B$2:$B$10)</f>
        <v>Krautsäume, Hochstaudenfluren und Gebüsche</v>
      </c>
      <c r="R2647" t="str" cm="1">
        <f t="array" ref="R2647">INDEX(Klasse!$D$2:$D$42,MATCH(1,(A2647=Klasse!$A$2:$A$42) * (Species!B2647=Klasse!$B$2:$B$42),0))</f>
        <v>Zwergstrauchheiden</v>
      </c>
    </row>
    <row r="2648" spans="1:18" x14ac:dyDescent="0.3">
      <c r="A2648" s="10">
        <v>5</v>
      </c>
      <c r="B2648" s="10">
        <v>4</v>
      </c>
      <c r="C2648" s="10">
        <v>5</v>
      </c>
      <c r="E2648" t="str">
        <f>IF(C2648="",Options!$A$3,IF(D2648="",Options!$A$4,Options!$A$5))</f>
        <v>Verband</v>
      </c>
      <c r="F2648" t="str" cm="1">
        <f t="array" ref="F2648">IF(E2648=Options!$A$3,"",IF(E2648=Options!$A$4,INDEX(Verband!$E$2:$E$179,MATCH(1,(A2648=Verband!$A$2:$A$179) * (Species!B2648=Verband!$B$2:$B$179) * (Species!C2648=Verband!$C$2:$C$179),0)),IF(E2648=Options!$A$5,INDEX(Assoziation!$F$2:$F$96,MATCH(1,(A2648=Assoziation!$A$2:$A$96) * (Species!B2648=Assoziation!$B$2:$B$96) * (Species!C2648=Assoziation!$C$2:$C$96) * (Species!D2648=Assoziation!$D$2:$D$96),0)),"")))</f>
        <v>Rhododendro-Vaccinion</v>
      </c>
      <c r="G2648" t="str" cm="1">
        <f t="array" ref="G2648">IF(E2648=Options!$A$3,INDEX(Klasse!$D$2:$D$42,MATCH(1,(A2648=Klasse!$A$2:$A$42) * (Species!B2648=Klasse!$B$2:$B$42),0)),IF(E2648=Options!$A$4,INDEX(Verband!$F$2:$F$179,MATCH(1,(A2648=Verband!$A$2:$A$179) * (Species!B2648=Verband!$B$2:$B$179) * (Species!C2648=Verband!$C$2:$C$179),0)),IF(E2648=Options!$A$5,INDEX(Assoziation!$G$2:$G$96,MATCH(1,(A2648=Assoziation!$A$2:$A$96) * (Species!B2648=Assoziation!$B$2:$B$96) * (Species!C2648=Assoziation!$C$2:$C$96) * (Species!D2648=Assoziation!$D$2:$D$96),0)),"")))</f>
        <v>Mesophile subalpine Zwergstrauchheide (Alpenrosenheide)</v>
      </c>
      <c r="H2648" s="10" t="s">
        <v>2115</v>
      </c>
      <c r="I2648" s="10">
        <v>0</v>
      </c>
      <c r="J2648" s="10">
        <v>0</v>
      </c>
      <c r="K2648" s="10">
        <v>0</v>
      </c>
      <c r="L2648" t="str">
        <f t="shared" si="219"/>
        <v xml:space="preserve">Calamagrostis </v>
      </c>
      <c r="M2648" t="str">
        <f t="shared" si="220"/>
        <v xml:space="preserve"> villosa</v>
      </c>
      <c r="N2648" t="str">
        <f t="shared" si="221"/>
        <v/>
      </c>
      <c r="O2648" t="str">
        <f t="shared" si="223"/>
        <v>Species</v>
      </c>
      <c r="P2648" t="str">
        <f t="shared" si="222"/>
        <v>(Chaix) J. F. Gmel.</v>
      </c>
      <c r="Q2648" t="str">
        <f>LOOKUP(A2648,Formation!$A$2:$A$10,Formation!$B$2:$B$10)</f>
        <v>Krautsäume, Hochstaudenfluren und Gebüsche</v>
      </c>
      <c r="R2648" t="str" cm="1">
        <f t="array" ref="R2648">INDEX(Klasse!$D$2:$D$42,MATCH(1,(A2648=Klasse!$A$2:$A$42) * (Species!B2648=Klasse!$B$2:$B$42),0))</f>
        <v>Zwergstrauchheiden</v>
      </c>
    </row>
    <row r="2649" spans="1:18" x14ac:dyDescent="0.3">
      <c r="A2649" s="10">
        <v>5</v>
      </c>
      <c r="B2649" s="10">
        <v>4</v>
      </c>
      <c r="C2649" s="10">
        <v>5</v>
      </c>
      <c r="E2649" t="str">
        <f>IF(C2649="",Options!$A$3,IF(D2649="",Options!$A$4,Options!$A$5))</f>
        <v>Verband</v>
      </c>
      <c r="F2649" t="str" cm="1">
        <f t="array" ref="F2649">IF(E2649=Options!$A$3,"",IF(E2649=Options!$A$4,INDEX(Verband!$E$2:$E$179,MATCH(1,(A2649=Verband!$A$2:$A$179) * (Species!B2649=Verband!$B$2:$B$179) * (Species!C2649=Verband!$C$2:$C$179),0)),IF(E2649=Options!$A$5,INDEX(Assoziation!$F$2:$F$96,MATCH(1,(A2649=Assoziation!$A$2:$A$96) * (Species!B2649=Assoziation!$B$2:$B$96) * (Species!C2649=Assoziation!$C$2:$C$96) * (Species!D2649=Assoziation!$D$2:$D$96),0)),"")))</f>
        <v>Rhododendro-Vaccinion</v>
      </c>
      <c r="G2649" t="str" cm="1">
        <f t="array" ref="G2649">IF(E2649=Options!$A$3,INDEX(Klasse!$D$2:$D$42,MATCH(1,(A2649=Klasse!$A$2:$A$42) * (Species!B2649=Klasse!$B$2:$B$42),0)),IF(E2649=Options!$A$4,INDEX(Verband!$F$2:$F$179,MATCH(1,(A2649=Verband!$A$2:$A$179) * (Species!B2649=Verband!$B$2:$B$179) * (Species!C2649=Verband!$C$2:$C$179),0)),IF(E2649=Options!$A$5,INDEX(Assoziation!$G$2:$G$96,MATCH(1,(A2649=Assoziation!$A$2:$A$96) * (Species!B2649=Assoziation!$B$2:$B$96) * (Species!C2649=Assoziation!$C$2:$C$96) * (Species!D2649=Assoziation!$D$2:$D$96),0)),"")))</f>
        <v>Mesophile subalpine Zwergstrauchheide (Alpenrosenheide)</v>
      </c>
      <c r="H2649" s="10" t="s">
        <v>2351</v>
      </c>
      <c r="I2649" s="10">
        <v>0</v>
      </c>
      <c r="J2649" s="10">
        <v>0</v>
      </c>
      <c r="K2649" s="10">
        <v>0</v>
      </c>
      <c r="L2649" t="str">
        <f t="shared" si="219"/>
        <v xml:space="preserve">Diphasiastrum </v>
      </c>
      <c r="M2649" t="str">
        <f t="shared" si="220"/>
        <v xml:space="preserve"> alpinum</v>
      </c>
      <c r="N2649" t="str">
        <f t="shared" si="221"/>
        <v/>
      </c>
      <c r="O2649" t="str">
        <f t="shared" si="223"/>
        <v>Species</v>
      </c>
      <c r="P2649" t="str">
        <f t="shared" si="222"/>
        <v>(L.) Holub</v>
      </c>
      <c r="Q2649" t="str">
        <f>LOOKUP(A2649,Formation!$A$2:$A$10,Formation!$B$2:$B$10)</f>
        <v>Krautsäume, Hochstaudenfluren und Gebüsche</v>
      </c>
      <c r="R2649" t="str" cm="1">
        <f t="array" ref="R2649">INDEX(Klasse!$D$2:$D$42,MATCH(1,(A2649=Klasse!$A$2:$A$42) * (Species!B2649=Klasse!$B$2:$B$42),0))</f>
        <v>Zwergstrauchheiden</v>
      </c>
    </row>
    <row r="2650" spans="1:18" x14ac:dyDescent="0.3">
      <c r="A2650" s="10">
        <v>5</v>
      </c>
      <c r="B2650" s="10">
        <v>4</v>
      </c>
      <c r="C2650" s="10">
        <v>5</v>
      </c>
      <c r="E2650" t="str">
        <f>IF(C2650="",Options!$A$3,IF(D2650="",Options!$A$4,Options!$A$5))</f>
        <v>Verband</v>
      </c>
      <c r="F2650" t="str" cm="1">
        <f t="array" ref="F2650">IF(E2650=Options!$A$3,"",IF(E2650=Options!$A$4,INDEX(Verband!$E$2:$E$179,MATCH(1,(A2650=Verband!$A$2:$A$179) * (Species!B2650=Verband!$B$2:$B$179) * (Species!C2650=Verband!$C$2:$C$179),0)),IF(E2650=Options!$A$5,INDEX(Assoziation!$F$2:$F$96,MATCH(1,(A2650=Assoziation!$A$2:$A$96) * (Species!B2650=Assoziation!$B$2:$B$96) * (Species!C2650=Assoziation!$C$2:$C$96) * (Species!D2650=Assoziation!$D$2:$D$96),0)),"")))</f>
        <v>Rhododendro-Vaccinion</v>
      </c>
      <c r="G2650" t="str" cm="1">
        <f t="array" ref="G2650">IF(E2650=Options!$A$3,INDEX(Klasse!$D$2:$D$42,MATCH(1,(A2650=Klasse!$A$2:$A$42) * (Species!B2650=Klasse!$B$2:$B$42),0)),IF(E2650=Options!$A$4,INDEX(Verband!$F$2:$F$179,MATCH(1,(A2650=Verband!$A$2:$A$179) * (Species!B2650=Verband!$B$2:$B$179) * (Species!C2650=Verband!$C$2:$C$179),0)),IF(E2650=Options!$A$5,INDEX(Assoziation!$G$2:$G$96,MATCH(1,(A2650=Assoziation!$A$2:$A$96) * (Species!B2650=Assoziation!$B$2:$B$96) * (Species!C2650=Assoziation!$C$2:$C$96) * (Species!D2650=Assoziation!$D$2:$D$96),0)),"")))</f>
        <v>Mesophile subalpine Zwergstrauchheide (Alpenrosenheide)</v>
      </c>
      <c r="H2650" s="10" t="s">
        <v>2356</v>
      </c>
      <c r="I2650" s="10">
        <v>0</v>
      </c>
      <c r="J2650" s="10">
        <v>0</v>
      </c>
      <c r="K2650" s="10">
        <v>0</v>
      </c>
      <c r="L2650" t="str">
        <f t="shared" si="219"/>
        <v xml:space="preserve">Huperzia </v>
      </c>
      <c r="M2650" t="str">
        <f t="shared" si="220"/>
        <v xml:space="preserve"> selago</v>
      </c>
      <c r="N2650" t="str">
        <f t="shared" si="221"/>
        <v/>
      </c>
      <c r="O2650" t="str">
        <f t="shared" si="223"/>
        <v>Species</v>
      </c>
      <c r="P2650" t="str">
        <f t="shared" si="222"/>
        <v>(L.) Schrank &amp; Mart.</v>
      </c>
      <c r="Q2650" t="str">
        <f>LOOKUP(A2650,Formation!$A$2:$A$10,Formation!$B$2:$B$10)</f>
        <v>Krautsäume, Hochstaudenfluren und Gebüsche</v>
      </c>
      <c r="R2650" t="str" cm="1">
        <f t="array" ref="R2650">INDEX(Klasse!$D$2:$D$42,MATCH(1,(A2650=Klasse!$A$2:$A$42) * (Species!B2650=Klasse!$B$2:$B$42),0))</f>
        <v>Zwergstrauchheiden</v>
      </c>
    </row>
    <row r="2651" spans="1:18" x14ac:dyDescent="0.3">
      <c r="A2651" s="10">
        <v>5</v>
      </c>
      <c r="B2651" s="10">
        <v>4</v>
      </c>
      <c r="C2651" s="10">
        <v>5</v>
      </c>
      <c r="E2651" t="str">
        <f>IF(C2651="",Options!$A$3,IF(D2651="",Options!$A$4,Options!$A$5))</f>
        <v>Verband</v>
      </c>
      <c r="F2651" t="str" cm="1">
        <f t="array" ref="F2651">IF(E2651=Options!$A$3,"",IF(E2651=Options!$A$4,INDEX(Verband!$E$2:$E$179,MATCH(1,(A2651=Verband!$A$2:$A$179) * (Species!B2651=Verband!$B$2:$B$179) * (Species!C2651=Verband!$C$2:$C$179),0)),IF(E2651=Options!$A$5,INDEX(Assoziation!$F$2:$F$96,MATCH(1,(A2651=Assoziation!$A$2:$A$96) * (Species!B2651=Assoziation!$B$2:$B$96) * (Species!C2651=Assoziation!$C$2:$C$96) * (Species!D2651=Assoziation!$D$2:$D$96),0)),"")))</f>
        <v>Rhododendro-Vaccinion</v>
      </c>
      <c r="G2651" t="str" cm="1">
        <f t="array" ref="G2651">IF(E2651=Options!$A$3,INDEX(Klasse!$D$2:$D$42,MATCH(1,(A2651=Klasse!$A$2:$A$42) * (Species!B2651=Klasse!$B$2:$B$42),0)),IF(E2651=Options!$A$4,INDEX(Verband!$F$2:$F$179,MATCH(1,(A2651=Verband!$A$2:$A$179) * (Species!B2651=Verband!$B$2:$B$179) * (Species!C2651=Verband!$C$2:$C$179),0)),IF(E2651=Options!$A$5,INDEX(Assoziation!$G$2:$G$96,MATCH(1,(A2651=Assoziation!$A$2:$A$96) * (Species!B2651=Assoziation!$B$2:$B$96) * (Species!C2651=Assoziation!$C$2:$C$96) * (Species!D2651=Assoziation!$D$2:$D$96),0)),"")))</f>
        <v>Mesophile subalpine Zwergstrauchheide (Alpenrosenheide)</v>
      </c>
      <c r="H2651" s="10" t="s">
        <v>2357</v>
      </c>
      <c r="I2651" s="10">
        <v>0</v>
      </c>
      <c r="J2651" s="10">
        <v>0</v>
      </c>
      <c r="K2651" s="10">
        <v>0</v>
      </c>
      <c r="L2651" t="str">
        <f t="shared" si="219"/>
        <v xml:space="preserve">Lonicera </v>
      </c>
      <c r="M2651" t="str">
        <f t="shared" si="220"/>
        <v xml:space="preserve"> caerulea</v>
      </c>
      <c r="N2651" t="str">
        <f t="shared" si="221"/>
        <v/>
      </c>
      <c r="O2651" t="str">
        <f t="shared" si="223"/>
        <v>Species</v>
      </c>
      <c r="P2651" t="str">
        <f t="shared" si="222"/>
        <v>L.</v>
      </c>
      <c r="Q2651" t="str">
        <f>LOOKUP(A2651,Formation!$A$2:$A$10,Formation!$B$2:$B$10)</f>
        <v>Krautsäume, Hochstaudenfluren und Gebüsche</v>
      </c>
      <c r="R2651" t="str" cm="1">
        <f t="array" ref="R2651">INDEX(Klasse!$D$2:$D$42,MATCH(1,(A2651=Klasse!$A$2:$A$42) * (Species!B2651=Klasse!$B$2:$B$42),0))</f>
        <v>Zwergstrauchheiden</v>
      </c>
    </row>
    <row r="2652" spans="1:18" x14ac:dyDescent="0.3">
      <c r="A2652" s="10">
        <v>5</v>
      </c>
      <c r="B2652" s="10">
        <v>4</v>
      </c>
      <c r="C2652" s="10">
        <v>5</v>
      </c>
      <c r="E2652" t="str">
        <f>IF(C2652="",Options!$A$3,IF(D2652="",Options!$A$4,Options!$A$5))</f>
        <v>Verband</v>
      </c>
      <c r="F2652" t="str" cm="1">
        <f t="array" ref="F2652">IF(E2652=Options!$A$3,"",IF(E2652=Options!$A$4,INDEX(Verband!$E$2:$E$179,MATCH(1,(A2652=Verband!$A$2:$A$179) * (Species!B2652=Verband!$B$2:$B$179) * (Species!C2652=Verband!$C$2:$C$179),0)),IF(E2652=Options!$A$5,INDEX(Assoziation!$F$2:$F$96,MATCH(1,(A2652=Assoziation!$A$2:$A$96) * (Species!B2652=Assoziation!$B$2:$B$96) * (Species!C2652=Assoziation!$C$2:$C$96) * (Species!D2652=Assoziation!$D$2:$D$96),0)),"")))</f>
        <v>Rhododendro-Vaccinion</v>
      </c>
      <c r="G2652" t="str" cm="1">
        <f t="array" ref="G2652">IF(E2652=Options!$A$3,INDEX(Klasse!$D$2:$D$42,MATCH(1,(A2652=Klasse!$A$2:$A$42) * (Species!B2652=Klasse!$B$2:$B$42),0)),IF(E2652=Options!$A$4,INDEX(Verband!$F$2:$F$179,MATCH(1,(A2652=Verband!$A$2:$A$179) * (Species!B2652=Verband!$B$2:$B$179) * (Species!C2652=Verband!$C$2:$C$179),0)),IF(E2652=Options!$A$5,INDEX(Assoziation!$G$2:$G$96,MATCH(1,(A2652=Assoziation!$A$2:$A$96) * (Species!B2652=Assoziation!$B$2:$B$96) * (Species!C2652=Assoziation!$C$2:$C$96) * (Species!D2652=Assoziation!$D$2:$D$96),0)),"")))</f>
        <v>Mesophile subalpine Zwergstrauchheide (Alpenrosenheide)</v>
      </c>
      <c r="H2652" s="10" t="s">
        <v>2296</v>
      </c>
      <c r="I2652" s="10">
        <v>0</v>
      </c>
      <c r="J2652" s="10">
        <v>0</v>
      </c>
      <c r="K2652" s="10">
        <v>0</v>
      </c>
      <c r="L2652" t="str">
        <f t="shared" si="219"/>
        <v xml:space="preserve">Pinus </v>
      </c>
      <c r="M2652" t="str">
        <f t="shared" si="220"/>
        <v xml:space="preserve"> mugo</v>
      </c>
      <c r="N2652" t="str">
        <f t="shared" si="221"/>
        <v>mugo</v>
      </c>
      <c r="O2652" t="str">
        <f t="shared" si="223"/>
        <v>Subspecies</v>
      </c>
      <c r="P2652" t="str">
        <f t="shared" si="222"/>
        <v/>
      </c>
      <c r="Q2652" t="str">
        <f>LOOKUP(A2652,Formation!$A$2:$A$10,Formation!$B$2:$B$10)</f>
        <v>Krautsäume, Hochstaudenfluren und Gebüsche</v>
      </c>
      <c r="R2652" t="str" cm="1">
        <f t="array" ref="R2652">INDEX(Klasse!$D$2:$D$42,MATCH(1,(A2652=Klasse!$A$2:$A$42) * (Species!B2652=Klasse!$B$2:$B$42),0))</f>
        <v>Zwergstrauchheiden</v>
      </c>
    </row>
    <row r="2653" spans="1:18" x14ac:dyDescent="0.3">
      <c r="A2653" s="10">
        <v>5</v>
      </c>
      <c r="B2653" s="10">
        <v>4</v>
      </c>
      <c r="C2653" s="10">
        <v>5</v>
      </c>
      <c r="E2653" t="str">
        <f>IF(C2653="",Options!$A$3,IF(D2653="",Options!$A$4,Options!$A$5))</f>
        <v>Verband</v>
      </c>
      <c r="F2653" t="str" cm="1">
        <f t="array" ref="F2653">IF(E2653=Options!$A$3,"",IF(E2653=Options!$A$4,INDEX(Verband!$E$2:$E$179,MATCH(1,(A2653=Verband!$A$2:$A$179) * (Species!B2653=Verband!$B$2:$B$179) * (Species!C2653=Verband!$C$2:$C$179),0)),IF(E2653=Options!$A$5,INDEX(Assoziation!$F$2:$F$96,MATCH(1,(A2653=Assoziation!$A$2:$A$96) * (Species!B2653=Assoziation!$B$2:$B$96) * (Species!C2653=Assoziation!$C$2:$C$96) * (Species!D2653=Assoziation!$D$2:$D$96),0)),"")))</f>
        <v>Rhododendro-Vaccinion</v>
      </c>
      <c r="G2653" t="str" cm="1">
        <f t="array" ref="G2653">IF(E2653=Options!$A$3,INDEX(Klasse!$D$2:$D$42,MATCH(1,(A2653=Klasse!$A$2:$A$42) * (Species!B2653=Klasse!$B$2:$B$42),0)),IF(E2653=Options!$A$4,INDEX(Verband!$F$2:$F$179,MATCH(1,(A2653=Verband!$A$2:$A$179) * (Species!B2653=Verband!$B$2:$B$179) * (Species!C2653=Verband!$C$2:$C$179),0)),IF(E2653=Options!$A$5,INDEX(Assoziation!$G$2:$G$96,MATCH(1,(A2653=Assoziation!$A$2:$A$96) * (Species!B2653=Assoziation!$B$2:$B$96) * (Species!C2653=Assoziation!$C$2:$C$96) * (Species!D2653=Assoziation!$D$2:$D$96),0)),"")))</f>
        <v>Mesophile subalpine Zwergstrauchheide (Alpenrosenheide)</v>
      </c>
      <c r="H2653" s="10" t="s">
        <v>2358</v>
      </c>
      <c r="I2653" s="10">
        <v>0</v>
      </c>
      <c r="J2653" s="10">
        <v>0</v>
      </c>
      <c r="K2653" s="10">
        <v>0</v>
      </c>
      <c r="L2653" t="str">
        <f t="shared" ref="L2653:L2716" si="224">IF(O2653="Genus",H2653,LEFT(H2653,FIND(" ",H2653)))</f>
        <v xml:space="preserve">Pyrola </v>
      </c>
      <c r="M2653" t="str">
        <f t="shared" ref="M2653:M2716" si="225">IF(O2653="Genus","",MID(H2653,FIND(" ",H2653),FIND(" ",H2653,FIND(" ",H2653)+1)-FIND(" ",H2653)))</f>
        <v xml:space="preserve"> minor</v>
      </c>
      <c r="N2653" t="str">
        <f t="shared" ref="N2653:N2716" si="226">IF(O2653="Subspecies",MID(H2653,FIND("subsp. ",H2653)+7,LEN(H2653)-FIND("subsp. ",H2653)+7),"")</f>
        <v/>
      </c>
      <c r="O2653" t="str">
        <f t="shared" si="223"/>
        <v>Species</v>
      </c>
      <c r="P2653" t="str">
        <f t="shared" ref="P2653:P2716" si="227">IF(O2653="Species",RIGHT(H2653,LEN(H2653)-FIND(" ",H2653,FIND(" ",H2653)+1)),"")</f>
        <v>L.</v>
      </c>
      <c r="Q2653" t="str">
        <f>LOOKUP(A2653,Formation!$A$2:$A$10,Formation!$B$2:$B$10)</f>
        <v>Krautsäume, Hochstaudenfluren und Gebüsche</v>
      </c>
      <c r="R2653" t="str" cm="1">
        <f t="array" ref="R2653">INDEX(Klasse!$D$2:$D$42,MATCH(1,(A2653=Klasse!$A$2:$A$42) * (Species!B2653=Klasse!$B$2:$B$42),0))</f>
        <v>Zwergstrauchheiden</v>
      </c>
    </row>
    <row r="2654" spans="1:18" x14ac:dyDescent="0.3">
      <c r="A2654" s="10">
        <v>5</v>
      </c>
      <c r="B2654" s="10">
        <v>4</v>
      </c>
      <c r="C2654" s="10">
        <v>5</v>
      </c>
      <c r="E2654" t="str">
        <f>IF(C2654="",Options!$A$3,IF(D2654="",Options!$A$4,Options!$A$5))</f>
        <v>Verband</v>
      </c>
      <c r="F2654" t="str" cm="1">
        <f t="array" ref="F2654">IF(E2654=Options!$A$3,"",IF(E2654=Options!$A$4,INDEX(Verband!$E$2:$E$179,MATCH(1,(A2654=Verband!$A$2:$A$179) * (Species!B2654=Verband!$B$2:$B$179) * (Species!C2654=Verband!$C$2:$C$179),0)),IF(E2654=Options!$A$5,INDEX(Assoziation!$F$2:$F$96,MATCH(1,(A2654=Assoziation!$A$2:$A$96) * (Species!B2654=Assoziation!$B$2:$B$96) * (Species!C2654=Assoziation!$C$2:$C$96) * (Species!D2654=Assoziation!$D$2:$D$96),0)),"")))</f>
        <v>Rhododendro-Vaccinion</v>
      </c>
      <c r="G2654" t="str" cm="1">
        <f t="array" ref="G2654">IF(E2654=Options!$A$3,INDEX(Klasse!$D$2:$D$42,MATCH(1,(A2654=Klasse!$A$2:$A$42) * (Species!B2654=Klasse!$B$2:$B$42),0)),IF(E2654=Options!$A$4,INDEX(Verband!$F$2:$F$179,MATCH(1,(A2654=Verband!$A$2:$A$179) * (Species!B2654=Verband!$B$2:$B$179) * (Species!C2654=Verband!$C$2:$C$179),0)),IF(E2654=Options!$A$5,INDEX(Assoziation!$G$2:$G$96,MATCH(1,(A2654=Assoziation!$A$2:$A$96) * (Species!B2654=Assoziation!$B$2:$B$96) * (Species!C2654=Assoziation!$C$2:$C$96) * (Species!D2654=Assoziation!$D$2:$D$96),0)),"")))</f>
        <v>Mesophile subalpine Zwergstrauchheide (Alpenrosenheide)</v>
      </c>
      <c r="H2654" s="10" t="s">
        <v>2325</v>
      </c>
      <c r="I2654" s="10">
        <v>0</v>
      </c>
      <c r="J2654" s="10">
        <v>1</v>
      </c>
      <c r="K2654" s="10">
        <v>0</v>
      </c>
      <c r="L2654" t="str">
        <f t="shared" si="224"/>
        <v xml:space="preserve">Rhododendron </v>
      </c>
      <c r="M2654" t="str">
        <f t="shared" si="225"/>
        <v xml:space="preserve"> ferrugineum</v>
      </c>
      <c r="N2654" t="str">
        <f t="shared" si="226"/>
        <v/>
      </c>
      <c r="O2654" t="str">
        <f t="shared" si="223"/>
        <v>Species</v>
      </c>
      <c r="P2654" t="str">
        <f t="shared" si="227"/>
        <v>L.</v>
      </c>
      <c r="Q2654" t="str">
        <f>LOOKUP(A2654,Formation!$A$2:$A$10,Formation!$B$2:$B$10)</f>
        <v>Krautsäume, Hochstaudenfluren und Gebüsche</v>
      </c>
      <c r="R2654" t="str" cm="1">
        <f t="array" ref="R2654">INDEX(Klasse!$D$2:$D$42,MATCH(1,(A2654=Klasse!$A$2:$A$42) * (Species!B2654=Klasse!$B$2:$B$42),0))</f>
        <v>Zwergstrauchheiden</v>
      </c>
    </row>
    <row r="2655" spans="1:18" x14ac:dyDescent="0.3">
      <c r="A2655" s="10">
        <v>5</v>
      </c>
      <c r="B2655" s="10">
        <v>4</v>
      </c>
      <c r="C2655" s="10">
        <v>5</v>
      </c>
      <c r="E2655" t="str">
        <f>IF(C2655="",Options!$A$3,IF(D2655="",Options!$A$4,Options!$A$5))</f>
        <v>Verband</v>
      </c>
      <c r="F2655" t="str" cm="1">
        <f t="array" ref="F2655">IF(E2655=Options!$A$3,"",IF(E2655=Options!$A$4,INDEX(Verband!$E$2:$E$179,MATCH(1,(A2655=Verband!$A$2:$A$179) * (Species!B2655=Verband!$B$2:$B$179) * (Species!C2655=Verband!$C$2:$C$179),0)),IF(E2655=Options!$A$5,INDEX(Assoziation!$F$2:$F$96,MATCH(1,(A2655=Assoziation!$A$2:$A$96) * (Species!B2655=Assoziation!$B$2:$B$96) * (Species!C2655=Assoziation!$C$2:$C$96) * (Species!D2655=Assoziation!$D$2:$D$96),0)),"")))</f>
        <v>Rhododendro-Vaccinion</v>
      </c>
      <c r="G2655" t="str" cm="1">
        <f t="array" ref="G2655">IF(E2655=Options!$A$3,INDEX(Klasse!$D$2:$D$42,MATCH(1,(A2655=Klasse!$A$2:$A$42) * (Species!B2655=Klasse!$B$2:$B$42),0)),IF(E2655=Options!$A$4,INDEX(Verband!$F$2:$F$179,MATCH(1,(A2655=Verband!$A$2:$A$179) * (Species!B2655=Verband!$B$2:$B$179) * (Species!C2655=Verband!$C$2:$C$179),0)),IF(E2655=Options!$A$5,INDEX(Assoziation!$G$2:$G$96,MATCH(1,(A2655=Assoziation!$A$2:$A$96) * (Species!B2655=Assoziation!$B$2:$B$96) * (Species!C2655=Assoziation!$C$2:$C$96) * (Species!D2655=Assoziation!$D$2:$D$96),0)),"")))</f>
        <v>Mesophile subalpine Zwergstrauchheide (Alpenrosenheide)</v>
      </c>
      <c r="H2655" s="10" t="s">
        <v>2330</v>
      </c>
      <c r="I2655" s="10">
        <v>0</v>
      </c>
      <c r="J2655" s="10">
        <v>1</v>
      </c>
      <c r="K2655" s="10">
        <v>0</v>
      </c>
      <c r="L2655" t="str">
        <f t="shared" si="224"/>
        <v xml:space="preserve">Vaccinium </v>
      </c>
      <c r="M2655" t="str">
        <f t="shared" si="225"/>
        <v xml:space="preserve"> gaultherioides</v>
      </c>
      <c r="N2655" t="str">
        <f t="shared" si="226"/>
        <v/>
      </c>
      <c r="O2655" t="str">
        <f t="shared" si="223"/>
        <v>Species</v>
      </c>
      <c r="P2655" t="str">
        <f t="shared" si="227"/>
        <v>Bigelow</v>
      </c>
      <c r="Q2655" t="str">
        <f>LOOKUP(A2655,Formation!$A$2:$A$10,Formation!$B$2:$B$10)</f>
        <v>Krautsäume, Hochstaudenfluren und Gebüsche</v>
      </c>
      <c r="R2655" t="str" cm="1">
        <f t="array" ref="R2655">INDEX(Klasse!$D$2:$D$42,MATCH(1,(A2655=Klasse!$A$2:$A$42) * (Species!B2655=Klasse!$B$2:$B$42),0))</f>
        <v>Zwergstrauchheiden</v>
      </c>
    </row>
    <row r="2656" spans="1:18" x14ac:dyDescent="0.3">
      <c r="A2656" s="10">
        <v>5</v>
      </c>
      <c r="B2656" s="10">
        <v>4</v>
      </c>
      <c r="C2656" s="10">
        <v>5</v>
      </c>
      <c r="E2656" t="str">
        <f>IF(C2656="",Options!$A$3,IF(D2656="",Options!$A$4,Options!$A$5))</f>
        <v>Verband</v>
      </c>
      <c r="F2656" t="str" cm="1">
        <f t="array" ref="F2656">IF(E2656=Options!$A$3,"",IF(E2656=Options!$A$4,INDEX(Verband!$E$2:$E$179,MATCH(1,(A2656=Verband!$A$2:$A$179) * (Species!B2656=Verband!$B$2:$B$179) * (Species!C2656=Verband!$C$2:$C$179),0)),IF(E2656=Options!$A$5,INDEX(Assoziation!$F$2:$F$96,MATCH(1,(A2656=Assoziation!$A$2:$A$96) * (Species!B2656=Assoziation!$B$2:$B$96) * (Species!C2656=Assoziation!$C$2:$C$96) * (Species!D2656=Assoziation!$D$2:$D$96),0)),"")))</f>
        <v>Rhododendro-Vaccinion</v>
      </c>
      <c r="G2656" t="str" cm="1">
        <f t="array" ref="G2656">IF(E2656=Options!$A$3,INDEX(Klasse!$D$2:$D$42,MATCH(1,(A2656=Klasse!$A$2:$A$42) * (Species!B2656=Klasse!$B$2:$B$42),0)),IF(E2656=Options!$A$4,INDEX(Verband!$F$2:$F$179,MATCH(1,(A2656=Verband!$A$2:$A$179) * (Species!B2656=Verband!$B$2:$B$179) * (Species!C2656=Verband!$C$2:$C$179),0)),IF(E2656=Options!$A$5,INDEX(Assoziation!$G$2:$G$96,MATCH(1,(A2656=Assoziation!$A$2:$A$96) * (Species!B2656=Assoziation!$B$2:$B$96) * (Species!C2656=Assoziation!$C$2:$C$96) * (Species!D2656=Assoziation!$D$2:$D$96),0)),"")))</f>
        <v>Mesophile subalpine Zwergstrauchheide (Alpenrosenheide)</v>
      </c>
      <c r="H2656" s="10" t="s">
        <v>588</v>
      </c>
      <c r="I2656" s="10">
        <v>0</v>
      </c>
      <c r="J2656" s="10">
        <v>1</v>
      </c>
      <c r="K2656" s="10">
        <v>0</v>
      </c>
      <c r="L2656" t="str">
        <f t="shared" si="224"/>
        <v xml:space="preserve">Vaccinium </v>
      </c>
      <c r="M2656" t="str">
        <f t="shared" si="225"/>
        <v xml:space="preserve"> myrtillus</v>
      </c>
      <c r="N2656" t="str">
        <f t="shared" si="226"/>
        <v/>
      </c>
      <c r="O2656" t="str">
        <f t="shared" si="223"/>
        <v>Species</v>
      </c>
      <c r="P2656" t="str">
        <f t="shared" si="227"/>
        <v>L.</v>
      </c>
      <c r="Q2656" t="str">
        <f>LOOKUP(A2656,Formation!$A$2:$A$10,Formation!$B$2:$B$10)</f>
        <v>Krautsäume, Hochstaudenfluren und Gebüsche</v>
      </c>
      <c r="R2656" t="str" cm="1">
        <f t="array" ref="R2656">INDEX(Klasse!$D$2:$D$42,MATCH(1,(A2656=Klasse!$A$2:$A$42) * (Species!B2656=Klasse!$B$2:$B$42),0))</f>
        <v>Zwergstrauchheiden</v>
      </c>
    </row>
    <row r="2657" spans="1:18" x14ac:dyDescent="0.3">
      <c r="A2657" s="10">
        <v>5</v>
      </c>
      <c r="B2657" s="10">
        <v>4</v>
      </c>
      <c r="C2657" s="10">
        <v>6</v>
      </c>
      <c r="E2657" t="str">
        <f>IF(C2657="",Options!$A$3,IF(D2657="",Options!$A$4,Options!$A$5))</f>
        <v>Verband</v>
      </c>
      <c r="F2657" t="str" cm="1">
        <f t="array" ref="F2657">IF(E2657=Options!$A$3,"",IF(E2657=Options!$A$4,INDEX(Verband!$E$2:$E$179,MATCH(1,(A2657=Verband!$A$2:$A$179) * (Species!B2657=Verband!$B$2:$B$179) * (Species!C2657=Verband!$C$2:$C$179),0)),IF(E2657=Options!$A$5,INDEX(Assoziation!$F$2:$F$96,MATCH(1,(A2657=Assoziation!$A$2:$A$96) * (Species!B2657=Assoziation!$B$2:$B$96) * (Species!C2657=Assoziation!$C$2:$C$96) * (Species!D2657=Assoziation!$D$2:$D$96),0)),"")))</f>
        <v>Loiseleurio-Vaccinion</v>
      </c>
      <c r="G2657" t="str" cm="1">
        <f t="array" ref="G2657">IF(E2657=Options!$A$3,INDEX(Klasse!$D$2:$D$42,MATCH(1,(A2657=Klasse!$A$2:$A$42) * (Species!B2657=Klasse!$B$2:$B$42),0)),IF(E2657=Options!$A$4,INDEX(Verband!$F$2:$F$179,MATCH(1,(A2657=Verband!$A$2:$A$179) * (Species!B2657=Verband!$B$2:$B$179) * (Species!C2657=Verband!$C$2:$C$179),0)),IF(E2657=Options!$A$5,INDEX(Assoziation!$G$2:$G$96,MATCH(1,(A2657=Assoziation!$A$2:$A$96) * (Species!B2657=Assoziation!$B$2:$B$96) * (Species!C2657=Assoziation!$C$2:$C$96) * (Species!D2657=Assoziation!$D$2:$D$96),0)),"")))</f>
        <v>Alpine Windheide</v>
      </c>
      <c r="H2657" s="10" t="s">
        <v>2361</v>
      </c>
      <c r="I2657" s="10">
        <v>1</v>
      </c>
      <c r="J2657" s="10">
        <v>1</v>
      </c>
      <c r="K2657" s="10">
        <v>0</v>
      </c>
      <c r="L2657" t="str">
        <f t="shared" si="224"/>
        <v xml:space="preserve">Empetrum </v>
      </c>
      <c r="M2657" t="str">
        <f t="shared" si="225"/>
        <v xml:space="preserve"> nigrum</v>
      </c>
      <c r="N2657" t="str">
        <f t="shared" si="226"/>
        <v>hermaphroditum</v>
      </c>
      <c r="O2657" t="str">
        <f t="shared" si="223"/>
        <v>Subspecies</v>
      </c>
      <c r="P2657" t="str">
        <f t="shared" si="227"/>
        <v/>
      </c>
      <c r="Q2657" t="str">
        <f>LOOKUP(A2657,Formation!$A$2:$A$10,Formation!$B$2:$B$10)</f>
        <v>Krautsäume, Hochstaudenfluren und Gebüsche</v>
      </c>
      <c r="R2657" t="str" cm="1">
        <f t="array" ref="R2657">INDEX(Klasse!$D$2:$D$42,MATCH(1,(A2657=Klasse!$A$2:$A$42) * (Species!B2657=Klasse!$B$2:$B$42),0))</f>
        <v>Zwergstrauchheiden</v>
      </c>
    </row>
    <row r="2658" spans="1:18" x14ac:dyDescent="0.3">
      <c r="A2658" s="10">
        <v>5</v>
      </c>
      <c r="B2658" s="10">
        <v>4</v>
      </c>
      <c r="C2658" s="10">
        <v>6</v>
      </c>
      <c r="E2658" t="str">
        <f>IF(C2658="",Options!$A$3,IF(D2658="",Options!$A$4,Options!$A$5))</f>
        <v>Verband</v>
      </c>
      <c r="F2658" t="str" cm="1">
        <f t="array" ref="F2658">IF(E2658=Options!$A$3,"",IF(E2658=Options!$A$4,INDEX(Verband!$E$2:$E$179,MATCH(1,(A2658=Verband!$A$2:$A$179) * (Species!B2658=Verband!$B$2:$B$179) * (Species!C2658=Verband!$C$2:$C$179),0)),IF(E2658=Options!$A$5,INDEX(Assoziation!$F$2:$F$96,MATCH(1,(A2658=Assoziation!$A$2:$A$96) * (Species!B2658=Assoziation!$B$2:$B$96) * (Species!C2658=Assoziation!$C$2:$C$96) * (Species!D2658=Assoziation!$D$2:$D$96),0)),"")))</f>
        <v>Loiseleurio-Vaccinion</v>
      </c>
      <c r="G2658" t="str" cm="1">
        <f t="array" ref="G2658">IF(E2658=Options!$A$3,INDEX(Klasse!$D$2:$D$42,MATCH(1,(A2658=Klasse!$A$2:$A$42) * (Species!B2658=Klasse!$B$2:$B$42),0)),IF(E2658=Options!$A$4,INDEX(Verband!$F$2:$F$179,MATCH(1,(A2658=Verband!$A$2:$A$179) * (Species!B2658=Verband!$B$2:$B$179) * (Species!C2658=Verband!$C$2:$C$179),0)),IF(E2658=Options!$A$5,INDEX(Assoziation!$G$2:$G$96,MATCH(1,(A2658=Assoziation!$A$2:$A$96) * (Species!B2658=Assoziation!$B$2:$B$96) * (Species!C2658=Assoziation!$C$2:$C$96) * (Species!D2658=Assoziation!$D$2:$D$96),0)),"")))</f>
        <v>Alpine Windheide</v>
      </c>
      <c r="H2658" s="10" t="s">
        <v>2362</v>
      </c>
      <c r="I2658" s="10">
        <v>1</v>
      </c>
      <c r="J2658" s="10">
        <v>1</v>
      </c>
      <c r="K2658" s="10">
        <v>0</v>
      </c>
      <c r="L2658" t="str">
        <f t="shared" si="224"/>
        <v xml:space="preserve">Loiseleuria </v>
      </c>
      <c r="M2658" t="str">
        <f t="shared" si="225"/>
        <v xml:space="preserve"> procumbens</v>
      </c>
      <c r="N2658" t="str">
        <f t="shared" si="226"/>
        <v/>
      </c>
      <c r="O2658" t="str">
        <f t="shared" si="223"/>
        <v>Species</v>
      </c>
      <c r="P2658" t="str">
        <f t="shared" si="227"/>
        <v>(L.) Desv.</v>
      </c>
      <c r="Q2658" t="str">
        <f>LOOKUP(A2658,Formation!$A$2:$A$10,Formation!$B$2:$B$10)</f>
        <v>Krautsäume, Hochstaudenfluren und Gebüsche</v>
      </c>
      <c r="R2658" t="str" cm="1">
        <f t="array" ref="R2658">INDEX(Klasse!$D$2:$D$42,MATCH(1,(A2658=Klasse!$A$2:$A$42) * (Species!B2658=Klasse!$B$2:$B$42),0))</f>
        <v>Zwergstrauchheiden</v>
      </c>
    </row>
    <row r="2659" spans="1:18" x14ac:dyDescent="0.3">
      <c r="A2659" s="10">
        <v>5</v>
      </c>
      <c r="B2659" s="10">
        <v>4</v>
      </c>
      <c r="C2659" s="10">
        <v>6</v>
      </c>
      <c r="E2659" t="str">
        <f>IF(C2659="",Options!$A$3,IF(D2659="",Options!$A$4,Options!$A$5))</f>
        <v>Verband</v>
      </c>
      <c r="F2659" t="str" cm="1">
        <f t="array" ref="F2659">IF(E2659=Options!$A$3,"",IF(E2659=Options!$A$4,INDEX(Verband!$E$2:$E$179,MATCH(1,(A2659=Verband!$A$2:$A$179) * (Species!B2659=Verband!$B$2:$B$179) * (Species!C2659=Verband!$C$2:$C$179),0)),IF(E2659=Options!$A$5,INDEX(Assoziation!$F$2:$F$96,MATCH(1,(A2659=Assoziation!$A$2:$A$96) * (Species!B2659=Assoziation!$B$2:$B$96) * (Species!C2659=Assoziation!$C$2:$C$96) * (Species!D2659=Assoziation!$D$2:$D$96),0)),"")))</f>
        <v>Loiseleurio-Vaccinion</v>
      </c>
      <c r="G2659" t="str" cm="1">
        <f t="array" ref="G2659">IF(E2659=Options!$A$3,INDEX(Klasse!$D$2:$D$42,MATCH(1,(A2659=Klasse!$A$2:$A$42) * (Species!B2659=Klasse!$B$2:$B$42),0)),IF(E2659=Options!$A$4,INDEX(Verband!$F$2:$F$179,MATCH(1,(A2659=Verband!$A$2:$A$179) * (Species!B2659=Verband!$B$2:$B$179) * (Species!C2659=Verband!$C$2:$C$179),0)),IF(E2659=Options!$A$5,INDEX(Assoziation!$G$2:$G$96,MATCH(1,(A2659=Assoziation!$A$2:$A$96) * (Species!B2659=Assoziation!$B$2:$B$96) * (Species!C2659=Assoziation!$C$2:$C$96) * (Species!D2659=Assoziation!$D$2:$D$96),0)),"")))</f>
        <v>Alpine Windheide</v>
      </c>
      <c r="H2659" s="10" t="s">
        <v>2363</v>
      </c>
      <c r="I2659" s="10">
        <v>0</v>
      </c>
      <c r="J2659" s="10">
        <v>0</v>
      </c>
      <c r="K2659" s="10">
        <v>0</v>
      </c>
      <c r="L2659" t="str">
        <f t="shared" si="224"/>
        <v xml:space="preserve">Arctostaphylos </v>
      </c>
      <c r="M2659" t="str">
        <f t="shared" si="225"/>
        <v xml:space="preserve"> alpina</v>
      </c>
      <c r="N2659" t="str">
        <f t="shared" si="226"/>
        <v/>
      </c>
      <c r="O2659" t="str">
        <f t="shared" si="223"/>
        <v>Species</v>
      </c>
      <c r="P2659" t="str">
        <f t="shared" si="227"/>
        <v>(L.) Spreng.</v>
      </c>
      <c r="Q2659" t="str">
        <f>LOOKUP(A2659,Formation!$A$2:$A$10,Formation!$B$2:$B$10)</f>
        <v>Krautsäume, Hochstaudenfluren und Gebüsche</v>
      </c>
      <c r="R2659" t="str" cm="1">
        <f t="array" ref="R2659">INDEX(Klasse!$D$2:$D$42,MATCH(1,(A2659=Klasse!$A$2:$A$42) * (Species!B2659=Klasse!$B$2:$B$42),0))</f>
        <v>Zwergstrauchheiden</v>
      </c>
    </row>
    <row r="2660" spans="1:18" x14ac:dyDescent="0.3">
      <c r="A2660" s="10">
        <v>5</v>
      </c>
      <c r="B2660" s="10">
        <v>4</v>
      </c>
      <c r="C2660" s="10">
        <v>6</v>
      </c>
      <c r="E2660" t="str">
        <f>IF(C2660="",Options!$A$3,IF(D2660="",Options!$A$4,Options!$A$5))</f>
        <v>Verband</v>
      </c>
      <c r="F2660" t="str" cm="1">
        <f t="array" ref="F2660">IF(E2660=Options!$A$3,"",IF(E2660=Options!$A$4,INDEX(Verband!$E$2:$E$179,MATCH(1,(A2660=Verband!$A$2:$A$179) * (Species!B2660=Verband!$B$2:$B$179) * (Species!C2660=Verband!$C$2:$C$179),0)),IF(E2660=Options!$A$5,INDEX(Assoziation!$F$2:$F$96,MATCH(1,(A2660=Assoziation!$A$2:$A$96) * (Species!B2660=Assoziation!$B$2:$B$96) * (Species!C2660=Assoziation!$C$2:$C$96) * (Species!D2660=Assoziation!$D$2:$D$96),0)),"")))</f>
        <v>Loiseleurio-Vaccinion</v>
      </c>
      <c r="G2660" t="str" cm="1">
        <f t="array" ref="G2660">IF(E2660=Options!$A$3,INDEX(Klasse!$D$2:$D$42,MATCH(1,(A2660=Klasse!$A$2:$A$42) * (Species!B2660=Klasse!$B$2:$B$42),0)),IF(E2660=Options!$A$4,INDEX(Verband!$F$2:$F$179,MATCH(1,(A2660=Verband!$A$2:$A$179) * (Species!B2660=Verband!$B$2:$B$179) * (Species!C2660=Verband!$C$2:$C$179),0)),IF(E2660=Options!$A$5,INDEX(Assoziation!$G$2:$G$96,MATCH(1,(A2660=Assoziation!$A$2:$A$96) * (Species!B2660=Assoziation!$B$2:$B$96) * (Species!C2660=Assoziation!$C$2:$C$96) * (Species!D2660=Assoziation!$D$2:$D$96),0)),"")))</f>
        <v>Alpine Windheide</v>
      </c>
      <c r="H2660" s="10" t="s">
        <v>2330</v>
      </c>
      <c r="I2660" s="10">
        <v>0</v>
      </c>
      <c r="J2660" s="10">
        <v>1</v>
      </c>
      <c r="K2660" s="10">
        <v>0</v>
      </c>
      <c r="L2660" t="str">
        <f t="shared" si="224"/>
        <v xml:space="preserve">Vaccinium </v>
      </c>
      <c r="M2660" t="str">
        <f t="shared" si="225"/>
        <v xml:space="preserve"> gaultherioides</v>
      </c>
      <c r="N2660" t="str">
        <f t="shared" si="226"/>
        <v/>
      </c>
      <c r="O2660" t="str">
        <f t="shared" si="223"/>
        <v>Species</v>
      </c>
      <c r="P2660" t="str">
        <f t="shared" si="227"/>
        <v>Bigelow</v>
      </c>
      <c r="Q2660" t="str">
        <f>LOOKUP(A2660,Formation!$A$2:$A$10,Formation!$B$2:$B$10)</f>
        <v>Krautsäume, Hochstaudenfluren und Gebüsche</v>
      </c>
      <c r="R2660" t="str" cm="1">
        <f t="array" ref="R2660">INDEX(Klasse!$D$2:$D$42,MATCH(1,(A2660=Klasse!$A$2:$A$42) * (Species!B2660=Klasse!$B$2:$B$42),0))</f>
        <v>Zwergstrauchheiden</v>
      </c>
    </row>
    <row r="2661" spans="1:18" x14ac:dyDescent="0.3">
      <c r="A2661" s="10">
        <v>6</v>
      </c>
      <c r="B2661" s="10">
        <v>1</v>
      </c>
      <c r="E2661" t="str">
        <f>IF(C2661="",Options!$A$3,IF(D2661="",Options!$A$4,Options!$A$5))</f>
        <v>Klasse</v>
      </c>
      <c r="F2661" t="str" cm="1">
        <f t="array" ref="F2661">IF(E2661=Options!$A$3,"",IF(E2661=Options!$A$4,INDEX(Verband!$E$2:$E$179,MATCH(1,(A2661=Verband!$A$2:$A$179) * (Species!B2661=Verband!$B$2:$B$179) * (Species!C2661=Verband!$C$2:$C$179),0)),IF(E2661=Options!$A$5,INDEX(Assoziation!$F$2:$F$96,MATCH(1,(A2661=Assoziation!$A$2:$A$96) * (Species!B2661=Assoziation!$B$2:$B$96) * (Species!C2661=Assoziation!$C$2:$C$96) * (Species!D2661=Assoziation!$D$2:$D$96),0)),"")))</f>
        <v/>
      </c>
      <c r="G2661" t="str" cm="1">
        <f t="array" ref="G2661">IF(E2661=Options!$A$3,INDEX(Klasse!$D$2:$D$42,MATCH(1,(A2661=Klasse!$A$2:$A$42) * (Species!B2661=Klasse!$B$2:$B$42),0)),IF(E2661=Options!$A$4,INDEX(Verband!$F$2:$F$179,MATCH(1,(A2661=Verband!$A$2:$A$179) * (Species!B2661=Verband!$B$2:$B$179) * (Species!C2661=Verband!$C$2:$C$179),0)),IF(E2661=Options!$A$5,INDEX(Assoziation!$G$2:$G$96,MATCH(1,(A2661=Assoziation!$A$2:$A$96) * (Species!B2661=Assoziation!$B$2:$B$96) * (Species!C2661=Assoziation!$C$2:$C$96) * (Species!D2661=Assoziation!$D$2:$D$96),0)),"")))</f>
        <v>Bruch- und Auenwälder</v>
      </c>
      <c r="H2661" s="10" t="s">
        <v>2369</v>
      </c>
      <c r="I2661" s="10">
        <v>0</v>
      </c>
      <c r="J2661" s="10">
        <v>0</v>
      </c>
      <c r="K2661" s="10">
        <v>0</v>
      </c>
      <c r="L2661" t="str">
        <f t="shared" si="224"/>
        <v>Alnus</v>
      </c>
      <c r="M2661" t="str">
        <f t="shared" si="225"/>
        <v/>
      </c>
      <c r="N2661" t="str">
        <f t="shared" si="226"/>
        <v/>
      </c>
      <c r="O2661" t="str">
        <f t="shared" si="223"/>
        <v>Genus</v>
      </c>
      <c r="P2661" t="str">
        <f t="shared" si="227"/>
        <v/>
      </c>
      <c r="Q2661" t="str">
        <f>LOOKUP(A2661,Formation!$A$2:$A$10,Formation!$B$2:$B$10)</f>
        <v>Wälder</v>
      </c>
      <c r="R2661" t="str" cm="1">
        <f t="array" ref="R2661">INDEX(Klasse!$D$2:$D$42,MATCH(1,(A2661=Klasse!$A$2:$A$42) * (Species!B2661=Klasse!$B$2:$B$42),0))</f>
        <v>Bruch- und Auenwälder</v>
      </c>
    </row>
    <row r="2662" spans="1:18" x14ac:dyDescent="0.3">
      <c r="A2662" s="10">
        <v>6</v>
      </c>
      <c r="B2662" s="10">
        <v>1</v>
      </c>
      <c r="E2662" t="str">
        <f>IF(C2662="",Options!$A$3,IF(D2662="",Options!$A$4,Options!$A$5))</f>
        <v>Klasse</v>
      </c>
      <c r="F2662" t="str" cm="1">
        <f t="array" ref="F2662">IF(E2662=Options!$A$3,"",IF(E2662=Options!$A$4,INDEX(Verband!$E$2:$E$179,MATCH(1,(A2662=Verband!$A$2:$A$179) * (Species!B2662=Verband!$B$2:$B$179) * (Species!C2662=Verband!$C$2:$C$179),0)),IF(E2662=Options!$A$5,INDEX(Assoziation!$F$2:$F$96,MATCH(1,(A2662=Assoziation!$A$2:$A$96) * (Species!B2662=Assoziation!$B$2:$B$96) * (Species!C2662=Assoziation!$C$2:$C$96) * (Species!D2662=Assoziation!$D$2:$D$96),0)),"")))</f>
        <v/>
      </c>
      <c r="G2662" t="str" cm="1">
        <f t="array" ref="G2662">IF(E2662=Options!$A$3,INDEX(Klasse!$D$2:$D$42,MATCH(1,(A2662=Klasse!$A$2:$A$42) * (Species!B2662=Klasse!$B$2:$B$42),0)),IF(E2662=Options!$A$4,INDEX(Verband!$F$2:$F$179,MATCH(1,(A2662=Verband!$A$2:$A$179) * (Species!B2662=Verband!$B$2:$B$179) * (Species!C2662=Verband!$C$2:$C$179),0)),IF(E2662=Options!$A$5,INDEX(Assoziation!$G$2:$G$96,MATCH(1,(A2662=Assoziation!$A$2:$A$96) * (Species!B2662=Assoziation!$B$2:$B$96) * (Species!C2662=Assoziation!$C$2:$C$96) * (Species!D2662=Assoziation!$D$2:$D$96),0)),"")))</f>
        <v>Bruch- und Auenwälder</v>
      </c>
      <c r="H2662" s="10" t="s">
        <v>225</v>
      </c>
      <c r="I2662" s="10">
        <v>0</v>
      </c>
      <c r="J2662" s="10">
        <v>0</v>
      </c>
      <c r="K2662" s="10">
        <v>0</v>
      </c>
      <c r="L2662" t="str">
        <f t="shared" si="224"/>
        <v xml:space="preserve">Carex </v>
      </c>
      <c r="M2662" t="str">
        <f t="shared" si="225"/>
        <v xml:space="preserve"> acutiformis</v>
      </c>
      <c r="N2662" t="str">
        <f t="shared" si="226"/>
        <v/>
      </c>
      <c r="O2662" t="str">
        <f t="shared" si="223"/>
        <v>Species</v>
      </c>
      <c r="P2662" t="str">
        <f t="shared" si="227"/>
        <v>Ehrh.</v>
      </c>
      <c r="Q2662" t="str">
        <f>LOOKUP(A2662,Formation!$A$2:$A$10,Formation!$B$2:$B$10)</f>
        <v>Wälder</v>
      </c>
      <c r="R2662" t="str" cm="1">
        <f t="array" ref="R2662">INDEX(Klasse!$D$2:$D$42,MATCH(1,(A2662=Klasse!$A$2:$A$42) * (Species!B2662=Klasse!$B$2:$B$42),0))</f>
        <v>Bruch- und Auenwälder</v>
      </c>
    </row>
    <row r="2663" spans="1:18" x14ac:dyDescent="0.3">
      <c r="A2663" s="10">
        <v>6</v>
      </c>
      <c r="B2663" s="10">
        <v>1</v>
      </c>
      <c r="E2663" t="str">
        <f>IF(C2663="",Options!$A$3,IF(D2663="",Options!$A$4,Options!$A$5))</f>
        <v>Klasse</v>
      </c>
      <c r="F2663" t="str" cm="1">
        <f t="array" ref="F2663">IF(E2663=Options!$A$3,"",IF(E2663=Options!$A$4,INDEX(Verband!$E$2:$E$179,MATCH(1,(A2663=Verband!$A$2:$A$179) * (Species!B2663=Verband!$B$2:$B$179) * (Species!C2663=Verband!$C$2:$C$179),0)),IF(E2663=Options!$A$5,INDEX(Assoziation!$F$2:$F$96,MATCH(1,(A2663=Assoziation!$A$2:$A$96) * (Species!B2663=Assoziation!$B$2:$B$96) * (Species!C2663=Assoziation!$C$2:$C$96) * (Species!D2663=Assoziation!$D$2:$D$96),0)),"")))</f>
        <v/>
      </c>
      <c r="G2663" t="str" cm="1">
        <f t="array" ref="G2663">IF(E2663=Options!$A$3,INDEX(Klasse!$D$2:$D$42,MATCH(1,(A2663=Klasse!$A$2:$A$42) * (Species!B2663=Klasse!$B$2:$B$42),0)),IF(E2663=Options!$A$4,INDEX(Verband!$F$2:$F$179,MATCH(1,(A2663=Verband!$A$2:$A$179) * (Species!B2663=Verband!$B$2:$B$179) * (Species!C2663=Verband!$C$2:$C$179),0)),IF(E2663=Options!$A$5,INDEX(Assoziation!$G$2:$G$96,MATCH(1,(A2663=Assoziation!$A$2:$A$96) * (Species!B2663=Assoziation!$B$2:$B$96) * (Species!C2663=Assoziation!$C$2:$C$96) * (Species!D2663=Assoziation!$D$2:$D$96),0)),"")))</f>
        <v>Bruch- und Auenwälder</v>
      </c>
      <c r="H2663" s="10" t="s">
        <v>2370</v>
      </c>
      <c r="I2663" s="10">
        <v>0</v>
      </c>
      <c r="J2663" s="10">
        <v>0</v>
      </c>
      <c r="K2663" s="10">
        <v>0</v>
      </c>
      <c r="L2663" t="str">
        <f t="shared" si="224"/>
        <v xml:space="preserve">Dryopteris </v>
      </c>
      <c r="M2663" t="str">
        <f t="shared" si="225"/>
        <v xml:space="preserve"> carthusiana</v>
      </c>
      <c r="N2663" t="str">
        <f t="shared" si="226"/>
        <v/>
      </c>
      <c r="O2663" t="str">
        <f t="shared" si="223"/>
        <v>Species</v>
      </c>
      <c r="P2663" t="str">
        <f t="shared" si="227"/>
        <v>(Vill.) H. P. Fuchs</v>
      </c>
      <c r="Q2663" t="str">
        <f>LOOKUP(A2663,Formation!$A$2:$A$10,Formation!$B$2:$B$10)</f>
        <v>Wälder</v>
      </c>
      <c r="R2663" t="str" cm="1">
        <f t="array" ref="R2663">INDEX(Klasse!$D$2:$D$42,MATCH(1,(A2663=Klasse!$A$2:$A$42) * (Species!B2663=Klasse!$B$2:$B$42),0))</f>
        <v>Bruch- und Auenwälder</v>
      </c>
    </row>
    <row r="2664" spans="1:18" x14ac:dyDescent="0.3">
      <c r="A2664" s="10">
        <v>6</v>
      </c>
      <c r="B2664" s="10">
        <v>1</v>
      </c>
      <c r="E2664" t="str">
        <f>IF(C2664="",Options!$A$3,IF(D2664="",Options!$A$4,Options!$A$5))</f>
        <v>Klasse</v>
      </c>
      <c r="F2664" t="str" cm="1">
        <f t="array" ref="F2664">IF(E2664=Options!$A$3,"",IF(E2664=Options!$A$4,INDEX(Verband!$E$2:$E$179,MATCH(1,(A2664=Verband!$A$2:$A$179) * (Species!B2664=Verband!$B$2:$B$179) * (Species!C2664=Verband!$C$2:$C$179),0)),IF(E2664=Options!$A$5,INDEX(Assoziation!$F$2:$F$96,MATCH(1,(A2664=Assoziation!$A$2:$A$96) * (Species!B2664=Assoziation!$B$2:$B$96) * (Species!C2664=Assoziation!$C$2:$C$96) * (Species!D2664=Assoziation!$D$2:$D$96),0)),"")))</f>
        <v/>
      </c>
      <c r="G2664" t="str" cm="1">
        <f t="array" ref="G2664">IF(E2664=Options!$A$3,INDEX(Klasse!$D$2:$D$42,MATCH(1,(A2664=Klasse!$A$2:$A$42) * (Species!B2664=Klasse!$B$2:$B$42),0)),IF(E2664=Options!$A$4,INDEX(Verband!$F$2:$F$179,MATCH(1,(A2664=Verband!$A$2:$A$179) * (Species!B2664=Verband!$B$2:$B$179) * (Species!C2664=Verband!$C$2:$C$179),0)),IF(E2664=Options!$A$5,INDEX(Assoziation!$G$2:$G$96,MATCH(1,(A2664=Assoziation!$A$2:$A$96) * (Species!B2664=Assoziation!$B$2:$B$96) * (Species!C2664=Assoziation!$C$2:$C$96) * (Species!D2664=Assoziation!$D$2:$D$96),0)),"")))</f>
        <v>Bruch- und Auenwälder</v>
      </c>
      <c r="H2664" s="10" t="s">
        <v>2371</v>
      </c>
      <c r="I2664" s="10">
        <v>0</v>
      </c>
      <c r="J2664" s="10">
        <v>0</v>
      </c>
      <c r="K2664" s="10">
        <v>0</v>
      </c>
      <c r="L2664" t="str">
        <f t="shared" si="224"/>
        <v xml:space="preserve">Equisetum </v>
      </c>
      <c r="M2664" t="str">
        <f t="shared" si="225"/>
        <v xml:space="preserve"> hyemale</v>
      </c>
      <c r="N2664" t="str">
        <f t="shared" si="226"/>
        <v/>
      </c>
      <c r="O2664" t="str">
        <f t="shared" si="223"/>
        <v>Species</v>
      </c>
      <c r="P2664" t="str">
        <f t="shared" si="227"/>
        <v>L.</v>
      </c>
      <c r="Q2664" t="str">
        <f>LOOKUP(A2664,Formation!$A$2:$A$10,Formation!$B$2:$B$10)</f>
        <v>Wälder</v>
      </c>
      <c r="R2664" t="str" cm="1">
        <f t="array" ref="R2664">INDEX(Klasse!$D$2:$D$42,MATCH(1,(A2664=Klasse!$A$2:$A$42) * (Species!B2664=Klasse!$B$2:$B$42),0))</f>
        <v>Bruch- und Auenwälder</v>
      </c>
    </row>
    <row r="2665" spans="1:18" x14ac:dyDescent="0.3">
      <c r="A2665" s="10">
        <v>6</v>
      </c>
      <c r="B2665" s="10">
        <v>1</v>
      </c>
      <c r="E2665" t="str">
        <f>IF(C2665="",Options!$A$3,IF(D2665="",Options!$A$4,Options!$A$5))</f>
        <v>Klasse</v>
      </c>
      <c r="F2665" t="str" cm="1">
        <f t="array" ref="F2665">IF(E2665=Options!$A$3,"",IF(E2665=Options!$A$4,INDEX(Verband!$E$2:$E$179,MATCH(1,(A2665=Verband!$A$2:$A$179) * (Species!B2665=Verband!$B$2:$B$179) * (Species!C2665=Verband!$C$2:$C$179),0)),IF(E2665=Options!$A$5,INDEX(Assoziation!$F$2:$F$96,MATCH(1,(A2665=Assoziation!$A$2:$A$96) * (Species!B2665=Assoziation!$B$2:$B$96) * (Species!C2665=Assoziation!$C$2:$C$96) * (Species!D2665=Assoziation!$D$2:$D$96),0)),"")))</f>
        <v/>
      </c>
      <c r="G2665" t="str" cm="1">
        <f t="array" ref="G2665">IF(E2665=Options!$A$3,INDEX(Klasse!$D$2:$D$42,MATCH(1,(A2665=Klasse!$A$2:$A$42) * (Species!B2665=Klasse!$B$2:$B$42),0)),IF(E2665=Options!$A$4,INDEX(Verband!$F$2:$F$179,MATCH(1,(A2665=Verband!$A$2:$A$179) * (Species!B2665=Verband!$B$2:$B$179) * (Species!C2665=Verband!$C$2:$C$179),0)),IF(E2665=Options!$A$5,INDEX(Assoziation!$G$2:$G$96,MATCH(1,(A2665=Assoziation!$A$2:$A$96) * (Species!B2665=Assoziation!$B$2:$B$96) * (Species!C2665=Assoziation!$C$2:$C$96) * (Species!D2665=Assoziation!$D$2:$D$96),0)),"")))</f>
        <v>Bruch- und Auenwälder</v>
      </c>
      <c r="H2665" s="10" t="s">
        <v>2372</v>
      </c>
      <c r="I2665" s="10">
        <v>0</v>
      </c>
      <c r="J2665" s="10">
        <v>0</v>
      </c>
      <c r="K2665" s="10">
        <v>0</v>
      </c>
      <c r="L2665" t="str">
        <f t="shared" si="224"/>
        <v xml:space="preserve">Festuca </v>
      </c>
      <c r="M2665" t="str">
        <f t="shared" si="225"/>
        <v xml:space="preserve"> gigantea</v>
      </c>
      <c r="N2665" t="str">
        <f t="shared" si="226"/>
        <v/>
      </c>
      <c r="O2665" t="str">
        <f t="shared" si="223"/>
        <v>Species</v>
      </c>
      <c r="P2665" t="str">
        <f t="shared" si="227"/>
        <v>(L.) Vill.</v>
      </c>
      <c r="Q2665" t="str">
        <f>LOOKUP(A2665,Formation!$A$2:$A$10,Formation!$B$2:$B$10)</f>
        <v>Wälder</v>
      </c>
      <c r="R2665" t="str" cm="1">
        <f t="array" ref="R2665">INDEX(Klasse!$D$2:$D$42,MATCH(1,(A2665=Klasse!$A$2:$A$42) * (Species!B2665=Klasse!$B$2:$B$42),0))</f>
        <v>Bruch- und Auenwälder</v>
      </c>
    </row>
    <row r="2666" spans="1:18" x14ac:dyDescent="0.3">
      <c r="A2666" s="10">
        <v>6</v>
      </c>
      <c r="B2666" s="10">
        <v>1</v>
      </c>
      <c r="E2666" t="str">
        <f>IF(C2666="",Options!$A$3,IF(D2666="",Options!$A$4,Options!$A$5))</f>
        <v>Klasse</v>
      </c>
      <c r="F2666" t="str" cm="1">
        <f t="array" ref="F2666">IF(E2666=Options!$A$3,"",IF(E2666=Options!$A$4,INDEX(Verband!$E$2:$E$179,MATCH(1,(A2666=Verband!$A$2:$A$179) * (Species!B2666=Verband!$B$2:$B$179) * (Species!C2666=Verband!$C$2:$C$179),0)),IF(E2666=Options!$A$5,INDEX(Assoziation!$F$2:$F$96,MATCH(1,(A2666=Assoziation!$A$2:$A$96) * (Species!B2666=Assoziation!$B$2:$B$96) * (Species!C2666=Assoziation!$C$2:$C$96) * (Species!D2666=Assoziation!$D$2:$D$96),0)),"")))</f>
        <v/>
      </c>
      <c r="G2666" t="str" cm="1">
        <f t="array" ref="G2666">IF(E2666=Options!$A$3,INDEX(Klasse!$D$2:$D$42,MATCH(1,(A2666=Klasse!$A$2:$A$42) * (Species!B2666=Klasse!$B$2:$B$42),0)),IF(E2666=Options!$A$4,INDEX(Verband!$F$2:$F$179,MATCH(1,(A2666=Verband!$A$2:$A$179) * (Species!B2666=Verband!$B$2:$B$179) * (Species!C2666=Verband!$C$2:$C$179),0)),IF(E2666=Options!$A$5,INDEX(Assoziation!$G$2:$G$96,MATCH(1,(A2666=Assoziation!$A$2:$A$96) * (Species!B2666=Assoziation!$B$2:$B$96) * (Species!C2666=Assoziation!$C$2:$C$96) * (Species!D2666=Assoziation!$D$2:$D$96),0)),"")))</f>
        <v>Bruch- und Auenwälder</v>
      </c>
      <c r="H2666" s="10" t="s">
        <v>2003</v>
      </c>
      <c r="I2666" s="10">
        <v>0</v>
      </c>
      <c r="J2666" s="10">
        <v>0</v>
      </c>
      <c r="K2666" s="10">
        <v>0</v>
      </c>
      <c r="L2666" t="str">
        <f t="shared" si="224"/>
        <v xml:space="preserve">Humulus </v>
      </c>
      <c r="M2666" t="str">
        <f t="shared" si="225"/>
        <v xml:space="preserve"> lupulus</v>
      </c>
      <c r="N2666" t="str">
        <f t="shared" si="226"/>
        <v/>
      </c>
      <c r="O2666" t="str">
        <f t="shared" si="223"/>
        <v>Species</v>
      </c>
      <c r="P2666" t="str">
        <f t="shared" si="227"/>
        <v>L.</v>
      </c>
      <c r="Q2666" t="str">
        <f>LOOKUP(A2666,Formation!$A$2:$A$10,Formation!$B$2:$B$10)</f>
        <v>Wälder</v>
      </c>
      <c r="R2666" t="str" cm="1">
        <f t="array" ref="R2666">INDEX(Klasse!$D$2:$D$42,MATCH(1,(A2666=Klasse!$A$2:$A$42) * (Species!B2666=Klasse!$B$2:$B$42),0))</f>
        <v>Bruch- und Auenwälder</v>
      </c>
    </row>
    <row r="2667" spans="1:18" x14ac:dyDescent="0.3">
      <c r="A2667" s="10">
        <v>6</v>
      </c>
      <c r="B2667" s="10">
        <v>1</v>
      </c>
      <c r="E2667" t="str">
        <f>IF(C2667="",Options!$A$3,IF(D2667="",Options!$A$4,Options!$A$5))</f>
        <v>Klasse</v>
      </c>
      <c r="F2667" t="str" cm="1">
        <f t="array" ref="F2667">IF(E2667=Options!$A$3,"",IF(E2667=Options!$A$4,INDEX(Verband!$E$2:$E$179,MATCH(1,(A2667=Verband!$A$2:$A$179) * (Species!B2667=Verband!$B$2:$B$179) * (Species!C2667=Verband!$C$2:$C$179),0)),IF(E2667=Options!$A$5,INDEX(Assoziation!$F$2:$F$96,MATCH(1,(A2667=Assoziation!$A$2:$A$96) * (Species!B2667=Assoziation!$B$2:$B$96) * (Species!C2667=Assoziation!$C$2:$C$96) * (Species!D2667=Assoziation!$D$2:$D$96),0)),"")))</f>
        <v/>
      </c>
      <c r="G2667" t="str" cm="1">
        <f t="array" ref="G2667">IF(E2667=Options!$A$3,INDEX(Klasse!$D$2:$D$42,MATCH(1,(A2667=Klasse!$A$2:$A$42) * (Species!B2667=Klasse!$B$2:$B$42),0)),IF(E2667=Options!$A$4,INDEX(Verband!$F$2:$F$179,MATCH(1,(A2667=Verband!$A$2:$A$179) * (Species!B2667=Verband!$B$2:$B$179) * (Species!C2667=Verband!$C$2:$C$179),0)),IF(E2667=Options!$A$5,INDEX(Assoziation!$G$2:$G$96,MATCH(1,(A2667=Assoziation!$A$2:$A$96) * (Species!B2667=Assoziation!$B$2:$B$96) * (Species!C2667=Assoziation!$C$2:$C$96) * (Species!D2667=Assoziation!$D$2:$D$96),0)),"")))</f>
        <v>Bruch- und Auenwälder</v>
      </c>
      <c r="H2667" s="10" t="s">
        <v>334</v>
      </c>
      <c r="I2667" s="10">
        <v>0</v>
      </c>
      <c r="J2667" s="10">
        <v>0</v>
      </c>
      <c r="K2667" s="10">
        <v>0</v>
      </c>
      <c r="L2667" t="str">
        <f t="shared" si="224"/>
        <v xml:space="preserve">Lysimachia </v>
      </c>
      <c r="M2667" t="str">
        <f t="shared" si="225"/>
        <v xml:space="preserve"> vulgaris</v>
      </c>
      <c r="N2667" t="str">
        <f t="shared" si="226"/>
        <v/>
      </c>
      <c r="O2667" t="str">
        <f t="shared" si="223"/>
        <v>Species</v>
      </c>
      <c r="P2667" t="str">
        <f t="shared" si="227"/>
        <v>L.</v>
      </c>
      <c r="Q2667" t="str">
        <f>LOOKUP(A2667,Formation!$A$2:$A$10,Formation!$B$2:$B$10)</f>
        <v>Wälder</v>
      </c>
      <c r="R2667" t="str" cm="1">
        <f t="array" ref="R2667">INDEX(Klasse!$D$2:$D$42,MATCH(1,(A2667=Klasse!$A$2:$A$42) * (Species!B2667=Klasse!$B$2:$B$42),0))</f>
        <v>Bruch- und Auenwälder</v>
      </c>
    </row>
    <row r="2668" spans="1:18" x14ac:dyDescent="0.3">
      <c r="A2668" s="10">
        <v>6</v>
      </c>
      <c r="B2668" s="10">
        <v>1</v>
      </c>
      <c r="E2668" t="str">
        <f>IF(C2668="",Options!$A$3,IF(D2668="",Options!$A$4,Options!$A$5))</f>
        <v>Klasse</v>
      </c>
      <c r="F2668" t="str" cm="1">
        <f t="array" ref="F2668">IF(E2668=Options!$A$3,"",IF(E2668=Options!$A$4,INDEX(Verband!$E$2:$E$179,MATCH(1,(A2668=Verband!$A$2:$A$179) * (Species!B2668=Verband!$B$2:$B$179) * (Species!C2668=Verband!$C$2:$C$179),0)),IF(E2668=Options!$A$5,INDEX(Assoziation!$F$2:$F$96,MATCH(1,(A2668=Assoziation!$A$2:$A$96) * (Species!B2668=Assoziation!$B$2:$B$96) * (Species!C2668=Assoziation!$C$2:$C$96) * (Species!D2668=Assoziation!$D$2:$D$96),0)),"")))</f>
        <v/>
      </c>
      <c r="G2668" t="str" cm="1">
        <f t="array" ref="G2668">IF(E2668=Options!$A$3,INDEX(Klasse!$D$2:$D$42,MATCH(1,(A2668=Klasse!$A$2:$A$42) * (Species!B2668=Klasse!$B$2:$B$42),0)),IF(E2668=Options!$A$4,INDEX(Verband!$F$2:$F$179,MATCH(1,(A2668=Verband!$A$2:$A$179) * (Species!B2668=Verband!$B$2:$B$179) * (Species!C2668=Verband!$C$2:$C$179),0)),IF(E2668=Options!$A$5,INDEX(Assoziation!$G$2:$G$96,MATCH(1,(A2668=Assoziation!$A$2:$A$96) * (Species!B2668=Assoziation!$B$2:$B$96) * (Species!C2668=Assoziation!$C$2:$C$96) * (Species!D2668=Assoziation!$D$2:$D$96),0)),"")))</f>
        <v>Bruch- und Auenwälder</v>
      </c>
      <c r="H2668" s="10" t="s">
        <v>2373</v>
      </c>
      <c r="I2668" s="10">
        <v>0</v>
      </c>
      <c r="J2668" s="10">
        <v>0</v>
      </c>
      <c r="K2668" s="10">
        <v>0</v>
      </c>
      <c r="L2668" t="str">
        <f t="shared" si="224"/>
        <v>Petasites</v>
      </c>
      <c r="M2668" t="str">
        <f t="shared" si="225"/>
        <v/>
      </c>
      <c r="N2668" t="str">
        <f t="shared" si="226"/>
        <v/>
      </c>
      <c r="O2668" t="str">
        <f t="shared" si="223"/>
        <v>Genus</v>
      </c>
      <c r="P2668" t="str">
        <f t="shared" si="227"/>
        <v/>
      </c>
      <c r="Q2668" t="str">
        <f>LOOKUP(A2668,Formation!$A$2:$A$10,Formation!$B$2:$B$10)</f>
        <v>Wälder</v>
      </c>
      <c r="R2668" t="str" cm="1">
        <f t="array" ref="R2668">INDEX(Klasse!$D$2:$D$42,MATCH(1,(A2668=Klasse!$A$2:$A$42) * (Species!B2668=Klasse!$B$2:$B$42),0))</f>
        <v>Bruch- und Auenwälder</v>
      </c>
    </row>
    <row r="2669" spans="1:18" x14ac:dyDescent="0.3">
      <c r="A2669" s="10">
        <v>6</v>
      </c>
      <c r="B2669" s="10">
        <v>1</v>
      </c>
      <c r="E2669" t="str">
        <f>IF(C2669="",Options!$A$3,IF(D2669="",Options!$A$4,Options!$A$5))</f>
        <v>Klasse</v>
      </c>
      <c r="F2669" t="str" cm="1">
        <f t="array" ref="F2669">IF(E2669=Options!$A$3,"",IF(E2669=Options!$A$4,INDEX(Verband!$E$2:$E$179,MATCH(1,(A2669=Verband!$A$2:$A$179) * (Species!B2669=Verband!$B$2:$B$179) * (Species!C2669=Verband!$C$2:$C$179),0)),IF(E2669=Options!$A$5,INDEX(Assoziation!$F$2:$F$96,MATCH(1,(A2669=Assoziation!$A$2:$A$96) * (Species!B2669=Assoziation!$B$2:$B$96) * (Species!C2669=Assoziation!$C$2:$C$96) * (Species!D2669=Assoziation!$D$2:$D$96),0)),"")))</f>
        <v/>
      </c>
      <c r="G2669" t="str" cm="1">
        <f t="array" ref="G2669">IF(E2669=Options!$A$3,INDEX(Klasse!$D$2:$D$42,MATCH(1,(A2669=Klasse!$A$2:$A$42) * (Species!B2669=Klasse!$B$2:$B$42),0)),IF(E2669=Options!$A$4,INDEX(Verband!$F$2:$F$179,MATCH(1,(A2669=Verband!$A$2:$A$179) * (Species!B2669=Verband!$B$2:$B$179) * (Species!C2669=Verband!$C$2:$C$179),0)),IF(E2669=Options!$A$5,INDEX(Assoziation!$G$2:$G$96,MATCH(1,(A2669=Assoziation!$A$2:$A$96) * (Species!B2669=Assoziation!$B$2:$B$96) * (Species!C2669=Assoziation!$C$2:$C$96) * (Species!D2669=Assoziation!$D$2:$D$96),0)),"")))</f>
        <v>Bruch- und Auenwälder</v>
      </c>
      <c r="H2669" s="10" t="s">
        <v>2374</v>
      </c>
      <c r="I2669" s="10">
        <v>0</v>
      </c>
      <c r="J2669" s="10">
        <v>0</v>
      </c>
      <c r="K2669" s="10">
        <v>0</v>
      </c>
      <c r="L2669" t="str">
        <f t="shared" si="224"/>
        <v>Populus</v>
      </c>
      <c r="M2669" t="str">
        <f t="shared" si="225"/>
        <v/>
      </c>
      <c r="N2669" t="str">
        <f t="shared" si="226"/>
        <v/>
      </c>
      <c r="O2669" t="str">
        <f t="shared" si="223"/>
        <v>Genus</v>
      </c>
      <c r="P2669" t="str">
        <f t="shared" si="227"/>
        <v/>
      </c>
      <c r="Q2669" t="str">
        <f>LOOKUP(A2669,Formation!$A$2:$A$10,Formation!$B$2:$B$10)</f>
        <v>Wälder</v>
      </c>
      <c r="R2669" t="str" cm="1">
        <f t="array" ref="R2669">INDEX(Klasse!$D$2:$D$42,MATCH(1,(A2669=Klasse!$A$2:$A$42) * (Species!B2669=Klasse!$B$2:$B$42),0))</f>
        <v>Bruch- und Auenwälder</v>
      </c>
    </row>
    <row r="2670" spans="1:18" x14ac:dyDescent="0.3">
      <c r="A2670" s="10">
        <v>6</v>
      </c>
      <c r="B2670" s="10">
        <v>1</v>
      </c>
      <c r="E2670" t="str">
        <f>IF(C2670="",Options!$A$3,IF(D2670="",Options!$A$4,Options!$A$5))</f>
        <v>Klasse</v>
      </c>
      <c r="F2670" t="str" cm="1">
        <f t="array" ref="F2670">IF(E2670=Options!$A$3,"",IF(E2670=Options!$A$4,INDEX(Verband!$E$2:$E$179,MATCH(1,(A2670=Verband!$A$2:$A$179) * (Species!B2670=Verband!$B$2:$B$179) * (Species!C2670=Verband!$C$2:$C$179),0)),IF(E2670=Options!$A$5,INDEX(Assoziation!$F$2:$F$96,MATCH(1,(A2670=Assoziation!$A$2:$A$96) * (Species!B2670=Assoziation!$B$2:$B$96) * (Species!C2670=Assoziation!$C$2:$C$96) * (Species!D2670=Assoziation!$D$2:$D$96),0)),"")))</f>
        <v/>
      </c>
      <c r="G2670" t="str" cm="1">
        <f t="array" ref="G2670">IF(E2670=Options!$A$3,INDEX(Klasse!$D$2:$D$42,MATCH(1,(A2670=Klasse!$A$2:$A$42) * (Species!B2670=Klasse!$B$2:$B$42),0)),IF(E2670=Options!$A$4,INDEX(Verband!$F$2:$F$179,MATCH(1,(A2670=Verband!$A$2:$A$179) * (Species!B2670=Verband!$B$2:$B$179) * (Species!C2670=Verband!$C$2:$C$179),0)),IF(E2670=Options!$A$5,INDEX(Assoziation!$G$2:$G$96,MATCH(1,(A2670=Assoziation!$A$2:$A$96) * (Species!B2670=Assoziation!$B$2:$B$96) * (Species!C2670=Assoziation!$C$2:$C$96) * (Species!D2670=Assoziation!$D$2:$D$96),0)),"")))</f>
        <v>Bruch- und Auenwälder</v>
      </c>
      <c r="H2670" s="10" t="s">
        <v>2375</v>
      </c>
      <c r="I2670" s="10">
        <v>0</v>
      </c>
      <c r="J2670" s="10">
        <v>0</v>
      </c>
      <c r="K2670" s="10">
        <v>0</v>
      </c>
      <c r="L2670" t="str">
        <f t="shared" si="224"/>
        <v xml:space="preserve">Prunus </v>
      </c>
      <c r="M2670" t="str">
        <f t="shared" si="225"/>
        <v xml:space="preserve"> padus</v>
      </c>
      <c r="N2670" t="str">
        <f t="shared" si="226"/>
        <v>padus</v>
      </c>
      <c r="O2670" t="str">
        <f t="shared" si="223"/>
        <v>Subspecies</v>
      </c>
      <c r="P2670" t="str">
        <f t="shared" si="227"/>
        <v/>
      </c>
      <c r="Q2670" t="str">
        <f>LOOKUP(A2670,Formation!$A$2:$A$10,Formation!$B$2:$B$10)</f>
        <v>Wälder</v>
      </c>
      <c r="R2670" t="str" cm="1">
        <f t="array" ref="R2670">INDEX(Klasse!$D$2:$D$42,MATCH(1,(A2670=Klasse!$A$2:$A$42) * (Species!B2670=Klasse!$B$2:$B$42),0))</f>
        <v>Bruch- und Auenwälder</v>
      </c>
    </row>
    <row r="2671" spans="1:18" x14ac:dyDescent="0.3">
      <c r="A2671" s="10">
        <v>6</v>
      </c>
      <c r="B2671" s="10">
        <v>1</v>
      </c>
      <c r="E2671" t="str">
        <f>IF(C2671="",Options!$A$3,IF(D2671="",Options!$A$4,Options!$A$5))</f>
        <v>Klasse</v>
      </c>
      <c r="F2671" t="str" cm="1">
        <f t="array" ref="F2671">IF(E2671=Options!$A$3,"",IF(E2671=Options!$A$4,INDEX(Verband!$E$2:$E$179,MATCH(1,(A2671=Verband!$A$2:$A$179) * (Species!B2671=Verband!$B$2:$B$179) * (Species!C2671=Verband!$C$2:$C$179),0)),IF(E2671=Options!$A$5,INDEX(Assoziation!$F$2:$F$96,MATCH(1,(A2671=Assoziation!$A$2:$A$96) * (Species!B2671=Assoziation!$B$2:$B$96) * (Species!C2671=Assoziation!$C$2:$C$96) * (Species!D2671=Assoziation!$D$2:$D$96),0)),"")))</f>
        <v/>
      </c>
      <c r="G2671" t="str" cm="1">
        <f t="array" ref="G2671">IF(E2671=Options!$A$3,INDEX(Klasse!$D$2:$D$42,MATCH(1,(A2671=Klasse!$A$2:$A$42) * (Species!B2671=Klasse!$B$2:$B$42),0)),IF(E2671=Options!$A$4,INDEX(Verband!$F$2:$F$179,MATCH(1,(A2671=Verband!$A$2:$A$179) * (Species!B2671=Verband!$B$2:$B$179) * (Species!C2671=Verband!$C$2:$C$179),0)),IF(E2671=Options!$A$5,INDEX(Assoziation!$G$2:$G$96,MATCH(1,(A2671=Assoziation!$A$2:$A$96) * (Species!B2671=Assoziation!$B$2:$B$96) * (Species!C2671=Assoziation!$C$2:$C$96) * (Species!D2671=Assoziation!$D$2:$D$96),0)),"")))</f>
        <v>Bruch- und Auenwälder</v>
      </c>
      <c r="H2671" s="10" t="s">
        <v>2168</v>
      </c>
      <c r="I2671" s="10">
        <v>0</v>
      </c>
      <c r="J2671" s="10">
        <v>0</v>
      </c>
      <c r="K2671" s="10">
        <v>0</v>
      </c>
      <c r="L2671" t="str">
        <f t="shared" si="224"/>
        <v>Salix</v>
      </c>
      <c r="M2671" t="str">
        <f t="shared" si="225"/>
        <v/>
      </c>
      <c r="N2671" t="str">
        <f t="shared" si="226"/>
        <v/>
      </c>
      <c r="O2671" t="str">
        <f t="shared" si="223"/>
        <v>Genus</v>
      </c>
      <c r="P2671" t="str">
        <f t="shared" si="227"/>
        <v/>
      </c>
      <c r="Q2671" t="str">
        <f>LOOKUP(A2671,Formation!$A$2:$A$10,Formation!$B$2:$B$10)</f>
        <v>Wälder</v>
      </c>
      <c r="R2671" t="str" cm="1">
        <f t="array" ref="R2671">INDEX(Klasse!$D$2:$D$42,MATCH(1,(A2671=Klasse!$A$2:$A$42) * (Species!B2671=Klasse!$B$2:$B$42),0))</f>
        <v>Bruch- und Auenwälder</v>
      </c>
    </row>
    <row r="2672" spans="1:18" x14ac:dyDescent="0.3">
      <c r="A2672" s="10">
        <v>6</v>
      </c>
      <c r="B2672" s="10">
        <v>1</v>
      </c>
      <c r="E2672" t="str">
        <f>IF(C2672="",Options!$A$3,IF(D2672="",Options!$A$4,Options!$A$5))</f>
        <v>Klasse</v>
      </c>
      <c r="F2672" t="str" cm="1">
        <f t="array" ref="F2672">IF(E2672=Options!$A$3,"",IF(E2672=Options!$A$4,INDEX(Verband!$E$2:$E$179,MATCH(1,(A2672=Verband!$A$2:$A$179) * (Species!B2672=Verband!$B$2:$B$179) * (Species!C2672=Verband!$C$2:$C$179),0)),IF(E2672=Options!$A$5,INDEX(Assoziation!$F$2:$F$96,MATCH(1,(A2672=Assoziation!$A$2:$A$96) * (Species!B2672=Assoziation!$B$2:$B$96) * (Species!C2672=Assoziation!$C$2:$C$96) * (Species!D2672=Assoziation!$D$2:$D$96),0)),"")))</f>
        <v/>
      </c>
      <c r="G2672" t="str" cm="1">
        <f t="array" ref="G2672">IF(E2672=Options!$A$3,INDEX(Klasse!$D$2:$D$42,MATCH(1,(A2672=Klasse!$A$2:$A$42) * (Species!B2672=Klasse!$B$2:$B$42),0)),IF(E2672=Options!$A$4,INDEX(Verband!$F$2:$F$179,MATCH(1,(A2672=Verband!$A$2:$A$179) * (Species!B2672=Verband!$B$2:$B$179) * (Species!C2672=Verband!$C$2:$C$179),0)),IF(E2672=Options!$A$5,INDEX(Assoziation!$G$2:$G$96,MATCH(1,(A2672=Assoziation!$A$2:$A$96) * (Species!B2672=Assoziation!$B$2:$B$96) * (Species!C2672=Assoziation!$C$2:$C$96) * (Species!D2672=Assoziation!$D$2:$D$96),0)),"")))</f>
        <v>Bruch- und Auenwälder</v>
      </c>
      <c r="H2672" s="10" t="s">
        <v>284</v>
      </c>
      <c r="I2672" s="10">
        <v>0</v>
      </c>
      <c r="J2672" s="10">
        <v>0</v>
      </c>
      <c r="K2672" s="10">
        <v>0</v>
      </c>
      <c r="L2672" t="str">
        <f t="shared" si="224"/>
        <v xml:space="preserve">Solanum </v>
      </c>
      <c r="M2672" t="str">
        <f t="shared" si="225"/>
        <v xml:space="preserve"> dulcamara</v>
      </c>
      <c r="N2672" t="str">
        <f t="shared" si="226"/>
        <v/>
      </c>
      <c r="O2672" t="str">
        <f t="shared" si="223"/>
        <v>Species</v>
      </c>
      <c r="P2672" t="str">
        <f t="shared" si="227"/>
        <v>L.</v>
      </c>
      <c r="Q2672" t="str">
        <f>LOOKUP(A2672,Formation!$A$2:$A$10,Formation!$B$2:$B$10)</f>
        <v>Wälder</v>
      </c>
      <c r="R2672" t="str" cm="1">
        <f t="array" ref="R2672">INDEX(Klasse!$D$2:$D$42,MATCH(1,(A2672=Klasse!$A$2:$A$42) * (Species!B2672=Klasse!$B$2:$B$42),0))</f>
        <v>Bruch- und Auenwälder</v>
      </c>
    </row>
    <row r="2673" spans="1:18" x14ac:dyDescent="0.3">
      <c r="A2673" s="10">
        <v>6</v>
      </c>
      <c r="B2673" s="10">
        <v>1</v>
      </c>
      <c r="C2673" s="10">
        <v>1</v>
      </c>
      <c r="E2673" t="str">
        <f>IF(C2673="",Options!$A$3,IF(D2673="",Options!$A$4,Options!$A$5))</f>
        <v>Verband</v>
      </c>
      <c r="F2673" t="str" cm="1">
        <f t="array" ref="F2673">IF(E2673=Options!$A$3,"",IF(E2673=Options!$A$4,INDEX(Verband!$E$2:$E$179,MATCH(1,(A2673=Verband!$A$2:$A$179) * (Species!B2673=Verband!$B$2:$B$179) * (Species!C2673=Verband!$C$2:$C$179),0)),IF(E2673=Options!$A$5,INDEX(Assoziation!$F$2:$F$96,MATCH(1,(A2673=Assoziation!$A$2:$A$96) * (Species!B2673=Assoziation!$B$2:$B$96) * (Species!C2673=Assoziation!$C$2:$C$96) * (Species!D2673=Assoziation!$D$2:$D$96),0)),"")))</f>
        <v>Alnion glutinosae</v>
      </c>
      <c r="G2673" t="str" cm="1">
        <f t="array" ref="G2673">IF(E2673=Options!$A$3,INDEX(Klasse!$D$2:$D$42,MATCH(1,(A2673=Klasse!$A$2:$A$42) * (Species!B2673=Klasse!$B$2:$B$42),0)),IF(E2673=Options!$A$4,INDEX(Verband!$F$2:$F$179,MATCH(1,(A2673=Verband!$A$2:$A$179) * (Species!B2673=Verband!$B$2:$B$179) * (Species!C2673=Verband!$C$2:$C$179),0)),IF(E2673=Options!$A$5,INDEX(Assoziation!$G$2:$G$96,MATCH(1,(A2673=Assoziation!$A$2:$A$96) * (Species!B2673=Assoziation!$B$2:$B$96) * (Species!C2673=Assoziation!$C$2:$C$96) * (Species!D2673=Assoziation!$D$2:$D$96),0)),"")))</f>
        <v>Erlen-Bruchwald</v>
      </c>
      <c r="H2673" s="10" t="s">
        <v>2378</v>
      </c>
      <c r="I2673" s="10">
        <v>1</v>
      </c>
      <c r="J2673" s="10">
        <v>0</v>
      </c>
      <c r="K2673" s="10">
        <v>0</v>
      </c>
      <c r="L2673" t="str">
        <f t="shared" si="224"/>
        <v xml:space="preserve">Carex </v>
      </c>
      <c r="M2673" t="str">
        <f t="shared" si="225"/>
        <v xml:space="preserve"> elongata</v>
      </c>
      <c r="N2673" t="str">
        <f t="shared" si="226"/>
        <v/>
      </c>
      <c r="O2673" t="str">
        <f t="shared" si="223"/>
        <v>Species</v>
      </c>
      <c r="P2673" t="str">
        <f t="shared" si="227"/>
        <v>L.</v>
      </c>
      <c r="Q2673" t="str">
        <f>LOOKUP(A2673,Formation!$A$2:$A$10,Formation!$B$2:$B$10)</f>
        <v>Wälder</v>
      </c>
      <c r="R2673" t="str" cm="1">
        <f t="array" ref="R2673">INDEX(Klasse!$D$2:$D$42,MATCH(1,(A2673=Klasse!$A$2:$A$42) * (Species!B2673=Klasse!$B$2:$B$42),0))</f>
        <v>Bruch- und Auenwälder</v>
      </c>
    </row>
    <row r="2674" spans="1:18" x14ac:dyDescent="0.3">
      <c r="A2674" s="10">
        <v>6</v>
      </c>
      <c r="B2674" s="10">
        <v>1</v>
      </c>
      <c r="C2674" s="10">
        <v>1</v>
      </c>
      <c r="E2674" t="str">
        <f>IF(C2674="",Options!$A$3,IF(D2674="",Options!$A$4,Options!$A$5))</f>
        <v>Verband</v>
      </c>
      <c r="F2674" t="str" cm="1">
        <f t="array" ref="F2674">IF(E2674=Options!$A$3,"",IF(E2674=Options!$A$4,INDEX(Verband!$E$2:$E$179,MATCH(1,(A2674=Verband!$A$2:$A$179) * (Species!B2674=Verband!$B$2:$B$179) * (Species!C2674=Verband!$C$2:$C$179),0)),IF(E2674=Options!$A$5,INDEX(Assoziation!$F$2:$F$96,MATCH(1,(A2674=Assoziation!$A$2:$A$96) * (Species!B2674=Assoziation!$B$2:$B$96) * (Species!C2674=Assoziation!$C$2:$C$96) * (Species!D2674=Assoziation!$D$2:$D$96),0)),"")))</f>
        <v>Alnion glutinosae</v>
      </c>
      <c r="G2674" t="str" cm="1">
        <f t="array" ref="G2674">IF(E2674=Options!$A$3,INDEX(Klasse!$D$2:$D$42,MATCH(1,(A2674=Klasse!$A$2:$A$42) * (Species!B2674=Klasse!$B$2:$B$42),0)),IF(E2674=Options!$A$4,INDEX(Verband!$F$2:$F$179,MATCH(1,(A2674=Verband!$A$2:$A$179) * (Species!B2674=Verband!$B$2:$B$179) * (Species!C2674=Verband!$C$2:$C$179),0)),IF(E2674=Options!$A$5,INDEX(Assoziation!$G$2:$G$96,MATCH(1,(A2674=Assoziation!$A$2:$A$96) * (Species!B2674=Assoziation!$B$2:$B$96) * (Species!C2674=Assoziation!$C$2:$C$96) * (Species!D2674=Assoziation!$D$2:$D$96),0)),"")))</f>
        <v>Erlen-Bruchwald</v>
      </c>
      <c r="H2674" s="10" t="s">
        <v>2379</v>
      </c>
      <c r="I2674" s="10">
        <v>1</v>
      </c>
      <c r="J2674" s="10">
        <v>0</v>
      </c>
      <c r="K2674" s="10">
        <v>0</v>
      </c>
      <c r="L2674" t="str">
        <f t="shared" si="224"/>
        <v xml:space="preserve">Dryopteris </v>
      </c>
      <c r="M2674" t="str">
        <f t="shared" si="225"/>
        <v xml:space="preserve"> cristata</v>
      </c>
      <c r="N2674" t="str">
        <f t="shared" si="226"/>
        <v/>
      </c>
      <c r="O2674" t="str">
        <f t="shared" si="223"/>
        <v>Species</v>
      </c>
      <c r="P2674" t="str">
        <f t="shared" si="227"/>
        <v>(L.) A. Gray</v>
      </c>
      <c r="Q2674" t="str">
        <f>LOOKUP(A2674,Formation!$A$2:$A$10,Formation!$B$2:$B$10)</f>
        <v>Wälder</v>
      </c>
      <c r="R2674" t="str" cm="1">
        <f t="array" ref="R2674">INDEX(Klasse!$D$2:$D$42,MATCH(1,(A2674=Klasse!$A$2:$A$42) * (Species!B2674=Klasse!$B$2:$B$42),0))</f>
        <v>Bruch- und Auenwälder</v>
      </c>
    </row>
    <row r="2675" spans="1:18" x14ac:dyDescent="0.3">
      <c r="A2675" s="10">
        <v>6</v>
      </c>
      <c r="B2675" s="10">
        <v>1</v>
      </c>
      <c r="C2675" s="10">
        <v>1</v>
      </c>
      <c r="E2675" t="str">
        <f>IF(C2675="",Options!$A$3,IF(D2675="",Options!$A$4,Options!$A$5))</f>
        <v>Verband</v>
      </c>
      <c r="F2675" t="str" cm="1">
        <f t="array" ref="F2675">IF(E2675=Options!$A$3,"",IF(E2675=Options!$A$4,INDEX(Verband!$E$2:$E$179,MATCH(1,(A2675=Verband!$A$2:$A$179) * (Species!B2675=Verband!$B$2:$B$179) * (Species!C2675=Verband!$C$2:$C$179),0)),IF(E2675=Options!$A$5,INDEX(Assoziation!$F$2:$F$96,MATCH(1,(A2675=Assoziation!$A$2:$A$96) * (Species!B2675=Assoziation!$B$2:$B$96) * (Species!C2675=Assoziation!$C$2:$C$96) * (Species!D2675=Assoziation!$D$2:$D$96),0)),"")))</f>
        <v>Alnion glutinosae</v>
      </c>
      <c r="G2675" t="str" cm="1">
        <f t="array" ref="G2675">IF(E2675=Options!$A$3,INDEX(Klasse!$D$2:$D$42,MATCH(1,(A2675=Klasse!$A$2:$A$42) * (Species!B2675=Klasse!$B$2:$B$42),0)),IF(E2675=Options!$A$4,INDEX(Verband!$F$2:$F$179,MATCH(1,(A2675=Verband!$A$2:$A$179) * (Species!B2675=Verband!$B$2:$B$179) * (Species!C2675=Verband!$C$2:$C$179),0)),IF(E2675=Options!$A$5,INDEX(Assoziation!$G$2:$G$96,MATCH(1,(A2675=Assoziation!$A$2:$A$96) * (Species!B2675=Assoziation!$B$2:$B$96) * (Species!C2675=Assoziation!$C$2:$C$96) * (Species!D2675=Assoziation!$D$2:$D$96),0)),"")))</f>
        <v>Erlen-Bruchwald</v>
      </c>
      <c r="H2675" s="10" t="s">
        <v>2380</v>
      </c>
      <c r="I2675" s="10">
        <v>1</v>
      </c>
      <c r="J2675" s="10">
        <v>0</v>
      </c>
      <c r="K2675" s="10">
        <v>0</v>
      </c>
      <c r="L2675" t="str">
        <f t="shared" si="224"/>
        <v xml:space="preserve">Galium </v>
      </c>
      <c r="M2675" t="str">
        <f t="shared" si="225"/>
        <v xml:space="preserve"> elongatum</v>
      </c>
      <c r="N2675" t="str">
        <f t="shared" si="226"/>
        <v/>
      </c>
      <c r="O2675" t="str">
        <f t="shared" si="223"/>
        <v>Species</v>
      </c>
      <c r="P2675" t="str">
        <f t="shared" si="227"/>
        <v>C. Presl</v>
      </c>
      <c r="Q2675" t="str">
        <f>LOOKUP(A2675,Formation!$A$2:$A$10,Formation!$B$2:$B$10)</f>
        <v>Wälder</v>
      </c>
      <c r="R2675" t="str" cm="1">
        <f t="array" ref="R2675">INDEX(Klasse!$D$2:$D$42,MATCH(1,(A2675=Klasse!$A$2:$A$42) * (Species!B2675=Klasse!$B$2:$B$42),0))</f>
        <v>Bruch- und Auenwälder</v>
      </c>
    </row>
    <row r="2676" spans="1:18" x14ac:dyDescent="0.3">
      <c r="A2676" s="10">
        <v>6</v>
      </c>
      <c r="B2676" s="10">
        <v>1</v>
      </c>
      <c r="C2676" s="10">
        <v>1</v>
      </c>
      <c r="E2676" t="str">
        <f>IF(C2676="",Options!$A$3,IF(D2676="",Options!$A$4,Options!$A$5))</f>
        <v>Verband</v>
      </c>
      <c r="F2676" t="str" cm="1">
        <f t="array" ref="F2676">IF(E2676=Options!$A$3,"",IF(E2676=Options!$A$4,INDEX(Verband!$E$2:$E$179,MATCH(1,(A2676=Verband!$A$2:$A$179) * (Species!B2676=Verband!$B$2:$B$179) * (Species!C2676=Verband!$C$2:$C$179),0)),IF(E2676=Options!$A$5,INDEX(Assoziation!$F$2:$F$96,MATCH(1,(A2676=Assoziation!$A$2:$A$96) * (Species!B2676=Assoziation!$B$2:$B$96) * (Species!C2676=Assoziation!$C$2:$C$96) * (Species!D2676=Assoziation!$D$2:$D$96),0)),"")))</f>
        <v>Alnion glutinosae</v>
      </c>
      <c r="G2676" t="str" cm="1">
        <f t="array" ref="G2676">IF(E2676=Options!$A$3,INDEX(Klasse!$D$2:$D$42,MATCH(1,(A2676=Klasse!$A$2:$A$42) * (Species!B2676=Klasse!$B$2:$B$42),0)),IF(E2676=Options!$A$4,INDEX(Verband!$F$2:$F$179,MATCH(1,(A2676=Verband!$A$2:$A$179) * (Species!B2676=Verband!$B$2:$B$179) * (Species!C2676=Verband!$C$2:$C$179),0)),IF(E2676=Options!$A$5,INDEX(Assoziation!$G$2:$G$96,MATCH(1,(A2676=Assoziation!$A$2:$A$96) * (Species!B2676=Assoziation!$B$2:$B$96) * (Species!C2676=Assoziation!$C$2:$C$96) * (Species!D2676=Assoziation!$D$2:$D$96),0)),"")))</f>
        <v>Erlen-Bruchwald</v>
      </c>
      <c r="H2676" s="10" t="s">
        <v>2381</v>
      </c>
      <c r="I2676" s="10">
        <v>1</v>
      </c>
      <c r="J2676" s="10">
        <v>0</v>
      </c>
      <c r="K2676" s="10">
        <v>0</v>
      </c>
      <c r="L2676" t="str">
        <f t="shared" si="224"/>
        <v xml:space="preserve">Hypericum </v>
      </c>
      <c r="M2676" t="str">
        <f t="shared" si="225"/>
        <v xml:space="preserve"> androsaemum</v>
      </c>
      <c r="N2676" t="str">
        <f t="shared" si="226"/>
        <v/>
      </c>
      <c r="O2676" t="str">
        <f t="shared" si="223"/>
        <v>Species</v>
      </c>
      <c r="P2676" t="str">
        <f t="shared" si="227"/>
        <v>L.</v>
      </c>
      <c r="Q2676" t="str">
        <f>LOOKUP(A2676,Formation!$A$2:$A$10,Formation!$B$2:$B$10)</f>
        <v>Wälder</v>
      </c>
      <c r="R2676" t="str" cm="1">
        <f t="array" ref="R2676">INDEX(Klasse!$D$2:$D$42,MATCH(1,(A2676=Klasse!$A$2:$A$42) * (Species!B2676=Klasse!$B$2:$B$42),0))</f>
        <v>Bruch- und Auenwälder</v>
      </c>
    </row>
    <row r="2677" spans="1:18" x14ac:dyDescent="0.3">
      <c r="A2677" s="10">
        <v>6</v>
      </c>
      <c r="B2677" s="10">
        <v>1</v>
      </c>
      <c r="C2677" s="10">
        <v>1</v>
      </c>
      <c r="E2677" t="str">
        <f>IF(C2677="",Options!$A$3,IF(D2677="",Options!$A$4,Options!$A$5))</f>
        <v>Verband</v>
      </c>
      <c r="F2677" t="str" cm="1">
        <f t="array" ref="F2677">IF(E2677=Options!$A$3,"",IF(E2677=Options!$A$4,INDEX(Verband!$E$2:$E$179,MATCH(1,(A2677=Verband!$A$2:$A$179) * (Species!B2677=Verband!$B$2:$B$179) * (Species!C2677=Verband!$C$2:$C$179),0)),IF(E2677=Options!$A$5,INDEX(Assoziation!$F$2:$F$96,MATCH(1,(A2677=Assoziation!$A$2:$A$96) * (Species!B2677=Assoziation!$B$2:$B$96) * (Species!C2677=Assoziation!$C$2:$C$96) * (Species!D2677=Assoziation!$D$2:$D$96),0)),"")))</f>
        <v>Alnion glutinosae</v>
      </c>
      <c r="G2677" t="str" cm="1">
        <f t="array" ref="G2677">IF(E2677=Options!$A$3,INDEX(Klasse!$D$2:$D$42,MATCH(1,(A2677=Klasse!$A$2:$A$42) * (Species!B2677=Klasse!$B$2:$B$42),0)),IF(E2677=Options!$A$4,INDEX(Verband!$F$2:$F$179,MATCH(1,(A2677=Verband!$A$2:$A$179) * (Species!B2677=Verband!$B$2:$B$179) * (Species!C2677=Verband!$C$2:$C$179),0)),IF(E2677=Options!$A$5,INDEX(Assoziation!$G$2:$G$96,MATCH(1,(A2677=Assoziation!$A$2:$A$96) * (Species!B2677=Assoziation!$B$2:$B$96) * (Species!C2677=Assoziation!$C$2:$C$96) * (Species!D2677=Assoziation!$D$2:$D$96),0)),"")))</f>
        <v>Erlen-Bruchwald</v>
      </c>
      <c r="H2677" s="10" t="s">
        <v>2382</v>
      </c>
      <c r="I2677" s="10">
        <v>1</v>
      </c>
      <c r="J2677" s="10">
        <v>0</v>
      </c>
      <c r="K2677" s="10">
        <v>0</v>
      </c>
      <c r="L2677" t="str">
        <f t="shared" si="224"/>
        <v xml:space="preserve">Osmunda </v>
      </c>
      <c r="M2677" t="str">
        <f t="shared" si="225"/>
        <v xml:space="preserve"> regalis</v>
      </c>
      <c r="N2677" t="str">
        <f t="shared" si="226"/>
        <v/>
      </c>
      <c r="O2677" t="str">
        <f t="shared" si="223"/>
        <v>Species</v>
      </c>
      <c r="P2677" t="str">
        <f t="shared" si="227"/>
        <v>L.</v>
      </c>
      <c r="Q2677" t="str">
        <f>LOOKUP(A2677,Formation!$A$2:$A$10,Formation!$B$2:$B$10)</f>
        <v>Wälder</v>
      </c>
      <c r="R2677" t="str" cm="1">
        <f t="array" ref="R2677">INDEX(Klasse!$D$2:$D$42,MATCH(1,(A2677=Klasse!$A$2:$A$42) * (Species!B2677=Klasse!$B$2:$B$42),0))</f>
        <v>Bruch- und Auenwälder</v>
      </c>
    </row>
    <row r="2678" spans="1:18" x14ac:dyDescent="0.3">
      <c r="A2678" s="10">
        <v>6</v>
      </c>
      <c r="B2678" s="10">
        <v>1</v>
      </c>
      <c r="C2678" s="10">
        <v>1</v>
      </c>
      <c r="E2678" t="str">
        <f>IF(C2678="",Options!$A$3,IF(D2678="",Options!$A$4,Options!$A$5))</f>
        <v>Verband</v>
      </c>
      <c r="F2678" t="str" cm="1">
        <f t="array" ref="F2678">IF(E2678=Options!$A$3,"",IF(E2678=Options!$A$4,INDEX(Verband!$E$2:$E$179,MATCH(1,(A2678=Verband!$A$2:$A$179) * (Species!B2678=Verband!$B$2:$B$179) * (Species!C2678=Verband!$C$2:$C$179),0)),IF(E2678=Options!$A$5,INDEX(Assoziation!$F$2:$F$96,MATCH(1,(A2678=Assoziation!$A$2:$A$96) * (Species!B2678=Assoziation!$B$2:$B$96) * (Species!C2678=Assoziation!$C$2:$C$96) * (Species!D2678=Assoziation!$D$2:$D$96),0)),"")))</f>
        <v>Alnion glutinosae</v>
      </c>
      <c r="G2678" t="str" cm="1">
        <f t="array" ref="G2678">IF(E2678=Options!$A$3,INDEX(Klasse!$D$2:$D$42,MATCH(1,(A2678=Klasse!$A$2:$A$42) * (Species!B2678=Klasse!$B$2:$B$42),0)),IF(E2678=Options!$A$4,INDEX(Verband!$F$2:$F$179,MATCH(1,(A2678=Verband!$A$2:$A$179) * (Species!B2678=Verband!$B$2:$B$179) * (Species!C2678=Verband!$C$2:$C$179),0)),IF(E2678=Options!$A$5,INDEX(Assoziation!$G$2:$G$96,MATCH(1,(A2678=Assoziation!$A$2:$A$96) * (Species!B2678=Assoziation!$B$2:$B$96) * (Species!C2678=Assoziation!$C$2:$C$96) * (Species!D2678=Assoziation!$D$2:$D$96),0)),"")))</f>
        <v>Erlen-Bruchwald</v>
      </c>
      <c r="H2678" s="10" t="s">
        <v>2383</v>
      </c>
      <c r="I2678" s="10">
        <v>1</v>
      </c>
      <c r="J2678" s="10">
        <v>0</v>
      </c>
      <c r="K2678" s="10">
        <v>1</v>
      </c>
      <c r="L2678" t="str">
        <f t="shared" si="224"/>
        <v xml:space="preserve">Ribes </v>
      </c>
      <c r="M2678" t="str">
        <f t="shared" si="225"/>
        <v xml:space="preserve"> nigrum</v>
      </c>
      <c r="N2678" t="str">
        <f t="shared" si="226"/>
        <v/>
      </c>
      <c r="O2678" t="str">
        <f t="shared" si="223"/>
        <v>Species</v>
      </c>
      <c r="P2678" t="str">
        <f t="shared" si="227"/>
        <v>L.</v>
      </c>
      <c r="Q2678" t="str">
        <f>LOOKUP(A2678,Formation!$A$2:$A$10,Formation!$B$2:$B$10)</f>
        <v>Wälder</v>
      </c>
      <c r="R2678" t="str" cm="1">
        <f t="array" ref="R2678">INDEX(Klasse!$D$2:$D$42,MATCH(1,(A2678=Klasse!$A$2:$A$42) * (Species!B2678=Klasse!$B$2:$B$42),0))</f>
        <v>Bruch- und Auenwälder</v>
      </c>
    </row>
    <row r="2679" spans="1:18" x14ac:dyDescent="0.3">
      <c r="A2679" s="10">
        <v>6</v>
      </c>
      <c r="B2679" s="10">
        <v>1</v>
      </c>
      <c r="C2679" s="10">
        <v>1</v>
      </c>
      <c r="E2679" t="str">
        <f>IF(C2679="",Options!$A$3,IF(D2679="",Options!$A$4,Options!$A$5))</f>
        <v>Verband</v>
      </c>
      <c r="F2679" t="str" cm="1">
        <f t="array" ref="F2679">IF(E2679=Options!$A$3,"",IF(E2679=Options!$A$4,INDEX(Verband!$E$2:$E$179,MATCH(1,(A2679=Verband!$A$2:$A$179) * (Species!B2679=Verband!$B$2:$B$179) * (Species!C2679=Verband!$C$2:$C$179),0)),IF(E2679=Options!$A$5,INDEX(Assoziation!$F$2:$F$96,MATCH(1,(A2679=Assoziation!$A$2:$A$96) * (Species!B2679=Assoziation!$B$2:$B$96) * (Species!C2679=Assoziation!$C$2:$C$96) * (Species!D2679=Assoziation!$D$2:$D$96),0)),"")))</f>
        <v>Alnion glutinosae</v>
      </c>
      <c r="G2679" t="str" cm="1">
        <f t="array" ref="G2679">IF(E2679=Options!$A$3,INDEX(Klasse!$D$2:$D$42,MATCH(1,(A2679=Klasse!$A$2:$A$42) * (Species!B2679=Klasse!$B$2:$B$42),0)),IF(E2679=Options!$A$4,INDEX(Verband!$F$2:$F$179,MATCH(1,(A2679=Verband!$A$2:$A$179) * (Species!B2679=Verband!$B$2:$B$179) * (Species!C2679=Verband!$C$2:$C$179),0)),IF(E2679=Options!$A$5,INDEX(Assoziation!$G$2:$G$96,MATCH(1,(A2679=Assoziation!$A$2:$A$96) * (Species!B2679=Assoziation!$B$2:$B$96) * (Species!C2679=Assoziation!$C$2:$C$96) * (Species!D2679=Assoziation!$D$2:$D$96),0)),"")))</f>
        <v>Erlen-Bruchwald</v>
      </c>
      <c r="H2679" s="10" t="s">
        <v>2264</v>
      </c>
      <c r="I2679" s="10">
        <v>1</v>
      </c>
      <c r="J2679" s="10">
        <v>0</v>
      </c>
      <c r="K2679" s="10">
        <v>0</v>
      </c>
      <c r="L2679" t="str">
        <f t="shared" si="224"/>
        <v xml:space="preserve">Thelypteris </v>
      </c>
      <c r="M2679" t="str">
        <f t="shared" si="225"/>
        <v xml:space="preserve"> palustris</v>
      </c>
      <c r="N2679" t="str">
        <f t="shared" si="226"/>
        <v/>
      </c>
      <c r="O2679" t="str">
        <f t="shared" si="223"/>
        <v>Species</v>
      </c>
      <c r="P2679" t="str">
        <f t="shared" si="227"/>
        <v>Schott</v>
      </c>
      <c r="Q2679" t="str">
        <f>LOOKUP(A2679,Formation!$A$2:$A$10,Formation!$B$2:$B$10)</f>
        <v>Wälder</v>
      </c>
      <c r="R2679" t="str" cm="1">
        <f t="array" ref="R2679">INDEX(Klasse!$D$2:$D$42,MATCH(1,(A2679=Klasse!$A$2:$A$42) * (Species!B2679=Klasse!$B$2:$B$42),0))</f>
        <v>Bruch- und Auenwälder</v>
      </c>
    </row>
    <row r="2680" spans="1:18" x14ac:dyDescent="0.3">
      <c r="A2680" s="10">
        <v>6</v>
      </c>
      <c r="B2680" s="10">
        <v>1</v>
      </c>
      <c r="C2680" s="10">
        <v>1</v>
      </c>
      <c r="E2680" t="str">
        <f>IF(C2680="",Options!$A$3,IF(D2680="",Options!$A$4,Options!$A$5))</f>
        <v>Verband</v>
      </c>
      <c r="F2680" t="str" cm="1">
        <f t="array" ref="F2680">IF(E2680=Options!$A$3,"",IF(E2680=Options!$A$4,INDEX(Verband!$E$2:$E$179,MATCH(1,(A2680=Verband!$A$2:$A$179) * (Species!B2680=Verband!$B$2:$B$179) * (Species!C2680=Verband!$C$2:$C$179),0)),IF(E2680=Options!$A$5,INDEX(Assoziation!$F$2:$F$96,MATCH(1,(A2680=Assoziation!$A$2:$A$96) * (Species!B2680=Assoziation!$B$2:$B$96) * (Species!C2680=Assoziation!$C$2:$C$96) * (Species!D2680=Assoziation!$D$2:$D$96),0)),"")))</f>
        <v>Alnion glutinosae</v>
      </c>
      <c r="G2680" t="str" cm="1">
        <f t="array" ref="G2680">IF(E2680=Options!$A$3,INDEX(Klasse!$D$2:$D$42,MATCH(1,(A2680=Klasse!$A$2:$A$42) * (Species!B2680=Klasse!$B$2:$B$42),0)),IF(E2680=Options!$A$4,INDEX(Verband!$F$2:$F$179,MATCH(1,(A2680=Verband!$A$2:$A$179) * (Species!B2680=Verband!$B$2:$B$179) * (Species!C2680=Verband!$C$2:$C$179),0)),IF(E2680=Options!$A$5,INDEX(Assoziation!$G$2:$G$96,MATCH(1,(A2680=Assoziation!$A$2:$A$96) * (Species!B2680=Assoziation!$B$2:$B$96) * (Species!C2680=Assoziation!$C$2:$C$96) * (Species!D2680=Assoziation!$D$2:$D$96),0)),"")))</f>
        <v>Erlen-Bruchwald</v>
      </c>
      <c r="H2680" s="10" t="s">
        <v>2261</v>
      </c>
      <c r="I2680" s="10">
        <v>0</v>
      </c>
      <c r="J2680" s="10">
        <v>1</v>
      </c>
      <c r="K2680" s="10">
        <v>0</v>
      </c>
      <c r="L2680" t="str">
        <f t="shared" si="224"/>
        <v xml:space="preserve">Alnus </v>
      </c>
      <c r="M2680" t="str">
        <f t="shared" si="225"/>
        <v xml:space="preserve"> glutinosa</v>
      </c>
      <c r="N2680" t="str">
        <f t="shared" si="226"/>
        <v/>
      </c>
      <c r="O2680" t="str">
        <f t="shared" si="223"/>
        <v>Species</v>
      </c>
      <c r="P2680" t="str">
        <f t="shared" si="227"/>
        <v>(L.) Gaertn.</v>
      </c>
      <c r="Q2680" t="str">
        <f>LOOKUP(A2680,Formation!$A$2:$A$10,Formation!$B$2:$B$10)</f>
        <v>Wälder</v>
      </c>
      <c r="R2680" t="str" cm="1">
        <f t="array" ref="R2680">INDEX(Klasse!$D$2:$D$42,MATCH(1,(A2680=Klasse!$A$2:$A$42) * (Species!B2680=Klasse!$B$2:$B$42),0))</f>
        <v>Bruch- und Auenwälder</v>
      </c>
    </row>
    <row r="2681" spans="1:18" x14ac:dyDescent="0.3">
      <c r="A2681" s="10">
        <v>6</v>
      </c>
      <c r="B2681" s="10">
        <v>1</v>
      </c>
      <c r="C2681" s="10">
        <v>1</v>
      </c>
      <c r="E2681" t="str">
        <f>IF(C2681="",Options!$A$3,IF(D2681="",Options!$A$4,Options!$A$5))</f>
        <v>Verband</v>
      </c>
      <c r="F2681" t="str" cm="1">
        <f t="array" ref="F2681">IF(E2681=Options!$A$3,"",IF(E2681=Options!$A$4,INDEX(Verband!$E$2:$E$179,MATCH(1,(A2681=Verband!$A$2:$A$179) * (Species!B2681=Verband!$B$2:$B$179) * (Species!C2681=Verband!$C$2:$C$179),0)),IF(E2681=Options!$A$5,INDEX(Assoziation!$F$2:$F$96,MATCH(1,(A2681=Assoziation!$A$2:$A$96) * (Species!B2681=Assoziation!$B$2:$B$96) * (Species!C2681=Assoziation!$C$2:$C$96) * (Species!D2681=Assoziation!$D$2:$D$96),0)),"")))</f>
        <v>Alnion glutinosae</v>
      </c>
      <c r="G2681" t="str" cm="1">
        <f t="array" ref="G2681">IF(E2681=Options!$A$3,INDEX(Klasse!$D$2:$D$42,MATCH(1,(A2681=Klasse!$A$2:$A$42) * (Species!B2681=Klasse!$B$2:$B$42),0)),IF(E2681=Options!$A$4,INDEX(Verband!$F$2:$F$179,MATCH(1,(A2681=Verband!$A$2:$A$179) * (Species!B2681=Verband!$B$2:$B$179) * (Species!C2681=Verband!$C$2:$C$179),0)),IF(E2681=Options!$A$5,INDEX(Assoziation!$G$2:$G$96,MATCH(1,(A2681=Assoziation!$A$2:$A$96) * (Species!B2681=Assoziation!$B$2:$B$96) * (Species!C2681=Assoziation!$C$2:$C$96) * (Species!D2681=Assoziation!$D$2:$D$96),0)),"")))</f>
        <v>Erlen-Bruchwald</v>
      </c>
      <c r="H2681" s="10" t="s">
        <v>277</v>
      </c>
      <c r="I2681" s="10">
        <v>0</v>
      </c>
      <c r="J2681" s="10">
        <v>0</v>
      </c>
      <c r="K2681" s="10">
        <v>0</v>
      </c>
      <c r="L2681" t="str">
        <f t="shared" si="224"/>
        <v xml:space="preserve">Calamagrostis </v>
      </c>
      <c r="M2681" t="str">
        <f t="shared" si="225"/>
        <v xml:space="preserve"> canescens</v>
      </c>
      <c r="N2681" t="str">
        <f t="shared" si="226"/>
        <v/>
      </c>
      <c r="O2681" t="str">
        <f t="shared" si="223"/>
        <v>Species</v>
      </c>
      <c r="P2681" t="str">
        <f t="shared" si="227"/>
        <v>(F. H. Wigg.) Roth</v>
      </c>
      <c r="Q2681" t="str">
        <f>LOOKUP(A2681,Formation!$A$2:$A$10,Formation!$B$2:$B$10)</f>
        <v>Wälder</v>
      </c>
      <c r="R2681" t="str" cm="1">
        <f t="array" ref="R2681">INDEX(Klasse!$D$2:$D$42,MATCH(1,(A2681=Klasse!$A$2:$A$42) * (Species!B2681=Klasse!$B$2:$B$42),0))</f>
        <v>Bruch- und Auenwälder</v>
      </c>
    </row>
    <row r="2682" spans="1:18" x14ac:dyDescent="0.3">
      <c r="A2682" s="10">
        <v>6</v>
      </c>
      <c r="B2682" s="10">
        <v>1</v>
      </c>
      <c r="C2682" s="10">
        <v>1</v>
      </c>
      <c r="E2682" t="str">
        <f>IF(C2682="",Options!$A$3,IF(D2682="",Options!$A$4,Options!$A$5))</f>
        <v>Verband</v>
      </c>
      <c r="F2682" t="str" cm="1">
        <f t="array" ref="F2682">IF(E2682=Options!$A$3,"",IF(E2682=Options!$A$4,INDEX(Verband!$E$2:$E$179,MATCH(1,(A2682=Verband!$A$2:$A$179) * (Species!B2682=Verband!$B$2:$B$179) * (Species!C2682=Verband!$C$2:$C$179),0)),IF(E2682=Options!$A$5,INDEX(Assoziation!$F$2:$F$96,MATCH(1,(A2682=Assoziation!$A$2:$A$96) * (Species!B2682=Assoziation!$B$2:$B$96) * (Species!C2682=Assoziation!$C$2:$C$96) * (Species!D2682=Assoziation!$D$2:$D$96),0)),"")))</f>
        <v>Alnion glutinosae</v>
      </c>
      <c r="G2682" t="str" cm="1">
        <f t="array" ref="G2682">IF(E2682=Options!$A$3,INDEX(Klasse!$D$2:$D$42,MATCH(1,(A2682=Klasse!$A$2:$A$42) * (Species!B2682=Klasse!$B$2:$B$42),0)),IF(E2682=Options!$A$4,INDEX(Verband!$F$2:$F$179,MATCH(1,(A2682=Verband!$A$2:$A$179) * (Species!B2682=Verband!$B$2:$B$179) * (Species!C2682=Verband!$C$2:$C$179),0)),IF(E2682=Options!$A$5,INDEX(Assoziation!$G$2:$G$96,MATCH(1,(A2682=Assoziation!$A$2:$A$96) * (Species!B2682=Assoziation!$B$2:$B$96) * (Species!C2682=Assoziation!$C$2:$C$96) * (Species!D2682=Assoziation!$D$2:$D$96),0)),"")))</f>
        <v>Erlen-Bruchwald</v>
      </c>
      <c r="H2682" s="10" t="s">
        <v>225</v>
      </c>
      <c r="I2682" s="10">
        <v>0</v>
      </c>
      <c r="J2682" s="10">
        <v>0</v>
      </c>
      <c r="K2682" s="10">
        <v>0</v>
      </c>
      <c r="L2682" t="str">
        <f t="shared" si="224"/>
        <v xml:space="preserve">Carex </v>
      </c>
      <c r="M2682" t="str">
        <f t="shared" si="225"/>
        <v xml:space="preserve"> acutiformis</v>
      </c>
      <c r="N2682" t="str">
        <f t="shared" si="226"/>
        <v/>
      </c>
      <c r="O2682" t="str">
        <f t="shared" si="223"/>
        <v>Species</v>
      </c>
      <c r="P2682" t="str">
        <f t="shared" si="227"/>
        <v>Ehrh.</v>
      </c>
      <c r="Q2682" t="str">
        <f>LOOKUP(A2682,Formation!$A$2:$A$10,Formation!$B$2:$B$10)</f>
        <v>Wälder</v>
      </c>
      <c r="R2682" t="str" cm="1">
        <f t="array" ref="R2682">INDEX(Klasse!$D$2:$D$42,MATCH(1,(A2682=Klasse!$A$2:$A$42) * (Species!B2682=Klasse!$B$2:$B$42),0))</f>
        <v>Bruch- und Auenwälder</v>
      </c>
    </row>
    <row r="2683" spans="1:18" x14ac:dyDescent="0.3">
      <c r="A2683" s="10">
        <v>6</v>
      </c>
      <c r="B2683" s="10">
        <v>1</v>
      </c>
      <c r="C2683" s="10">
        <v>1</v>
      </c>
      <c r="E2683" t="str">
        <f>IF(C2683="",Options!$A$3,IF(D2683="",Options!$A$4,Options!$A$5))</f>
        <v>Verband</v>
      </c>
      <c r="F2683" t="str" cm="1">
        <f t="array" ref="F2683">IF(E2683=Options!$A$3,"",IF(E2683=Options!$A$4,INDEX(Verband!$E$2:$E$179,MATCH(1,(A2683=Verband!$A$2:$A$179) * (Species!B2683=Verband!$B$2:$B$179) * (Species!C2683=Verband!$C$2:$C$179),0)),IF(E2683=Options!$A$5,INDEX(Assoziation!$F$2:$F$96,MATCH(1,(A2683=Assoziation!$A$2:$A$96) * (Species!B2683=Assoziation!$B$2:$B$96) * (Species!C2683=Assoziation!$C$2:$C$96) * (Species!D2683=Assoziation!$D$2:$D$96),0)),"")))</f>
        <v>Alnion glutinosae</v>
      </c>
      <c r="G2683" t="str" cm="1">
        <f t="array" ref="G2683">IF(E2683=Options!$A$3,INDEX(Klasse!$D$2:$D$42,MATCH(1,(A2683=Klasse!$A$2:$A$42) * (Species!B2683=Klasse!$B$2:$B$42),0)),IF(E2683=Options!$A$4,INDEX(Verband!$F$2:$F$179,MATCH(1,(A2683=Verband!$A$2:$A$179) * (Species!B2683=Verband!$B$2:$B$179) * (Species!C2683=Verband!$C$2:$C$179),0)),IF(E2683=Options!$A$5,INDEX(Assoziation!$G$2:$G$96,MATCH(1,(A2683=Assoziation!$A$2:$A$96) * (Species!B2683=Assoziation!$B$2:$B$96) * (Species!C2683=Assoziation!$C$2:$C$96) * (Species!D2683=Assoziation!$D$2:$D$96),0)),"")))</f>
        <v>Erlen-Bruchwald</v>
      </c>
      <c r="H2683" s="10" t="s">
        <v>345</v>
      </c>
      <c r="I2683" s="10">
        <v>0</v>
      </c>
      <c r="J2683" s="10">
        <v>0</v>
      </c>
      <c r="K2683" s="10">
        <v>0</v>
      </c>
      <c r="L2683" t="str">
        <f t="shared" si="224"/>
        <v xml:space="preserve">Carex </v>
      </c>
      <c r="M2683" t="str">
        <f t="shared" si="225"/>
        <v xml:space="preserve"> elata</v>
      </c>
      <c r="N2683" t="str">
        <f t="shared" si="226"/>
        <v/>
      </c>
      <c r="O2683" t="str">
        <f t="shared" si="223"/>
        <v>Species</v>
      </c>
      <c r="P2683" t="str">
        <f t="shared" si="227"/>
        <v>All.</v>
      </c>
      <c r="Q2683" t="str">
        <f>LOOKUP(A2683,Formation!$A$2:$A$10,Formation!$B$2:$B$10)</f>
        <v>Wälder</v>
      </c>
      <c r="R2683" t="str" cm="1">
        <f t="array" ref="R2683">INDEX(Klasse!$D$2:$D$42,MATCH(1,(A2683=Klasse!$A$2:$A$42) * (Species!B2683=Klasse!$B$2:$B$42),0))</f>
        <v>Bruch- und Auenwälder</v>
      </c>
    </row>
    <row r="2684" spans="1:18" x14ac:dyDescent="0.3">
      <c r="A2684" s="10">
        <v>6</v>
      </c>
      <c r="B2684" s="10">
        <v>1</v>
      </c>
      <c r="C2684" s="10">
        <v>1</v>
      </c>
      <c r="E2684" t="str">
        <f>IF(C2684="",Options!$A$3,IF(D2684="",Options!$A$4,Options!$A$5))</f>
        <v>Verband</v>
      </c>
      <c r="F2684" t="str" cm="1">
        <f t="array" ref="F2684">IF(E2684=Options!$A$3,"",IF(E2684=Options!$A$4,INDEX(Verband!$E$2:$E$179,MATCH(1,(A2684=Verband!$A$2:$A$179) * (Species!B2684=Verband!$B$2:$B$179) * (Species!C2684=Verband!$C$2:$C$179),0)),IF(E2684=Options!$A$5,INDEX(Assoziation!$F$2:$F$96,MATCH(1,(A2684=Assoziation!$A$2:$A$96) * (Species!B2684=Assoziation!$B$2:$B$96) * (Species!C2684=Assoziation!$C$2:$C$96) * (Species!D2684=Assoziation!$D$2:$D$96),0)),"")))</f>
        <v>Alnion glutinosae</v>
      </c>
      <c r="G2684" t="str" cm="1">
        <f t="array" ref="G2684">IF(E2684=Options!$A$3,INDEX(Klasse!$D$2:$D$42,MATCH(1,(A2684=Klasse!$A$2:$A$42) * (Species!B2684=Klasse!$B$2:$B$42),0)),IF(E2684=Options!$A$4,INDEX(Verband!$F$2:$F$179,MATCH(1,(A2684=Verband!$A$2:$A$179) * (Species!B2684=Verband!$B$2:$B$179) * (Species!C2684=Verband!$C$2:$C$179),0)),IF(E2684=Options!$A$5,INDEX(Assoziation!$G$2:$G$96,MATCH(1,(A2684=Assoziation!$A$2:$A$96) * (Species!B2684=Assoziation!$B$2:$B$96) * (Species!C2684=Assoziation!$C$2:$C$96) * (Species!D2684=Assoziation!$D$2:$D$96),0)),"")))</f>
        <v>Erlen-Bruchwald</v>
      </c>
      <c r="H2684" s="10" t="s">
        <v>347</v>
      </c>
      <c r="I2684" s="10">
        <v>0</v>
      </c>
      <c r="J2684" s="10">
        <v>0</v>
      </c>
      <c r="K2684" s="10">
        <v>0</v>
      </c>
      <c r="L2684" t="str">
        <f t="shared" si="224"/>
        <v xml:space="preserve">Carex </v>
      </c>
      <c r="M2684" t="str">
        <f t="shared" si="225"/>
        <v xml:space="preserve"> riparia</v>
      </c>
      <c r="N2684" t="str">
        <f t="shared" si="226"/>
        <v/>
      </c>
      <c r="O2684" t="str">
        <f t="shared" si="223"/>
        <v>Species</v>
      </c>
      <c r="P2684" t="str">
        <f t="shared" si="227"/>
        <v>Curtis</v>
      </c>
      <c r="Q2684" t="str">
        <f>LOOKUP(A2684,Formation!$A$2:$A$10,Formation!$B$2:$B$10)</f>
        <v>Wälder</v>
      </c>
      <c r="R2684" t="str" cm="1">
        <f t="array" ref="R2684">INDEX(Klasse!$D$2:$D$42,MATCH(1,(A2684=Klasse!$A$2:$A$42) * (Species!B2684=Klasse!$B$2:$B$42),0))</f>
        <v>Bruch- und Auenwälder</v>
      </c>
    </row>
    <row r="2685" spans="1:18" x14ac:dyDescent="0.3">
      <c r="A2685" s="10">
        <v>6</v>
      </c>
      <c r="B2685" s="10">
        <v>1</v>
      </c>
      <c r="C2685" s="10">
        <v>1</v>
      </c>
      <c r="E2685" t="str">
        <f>IF(C2685="",Options!$A$3,IF(D2685="",Options!$A$4,Options!$A$5))</f>
        <v>Verband</v>
      </c>
      <c r="F2685" t="str" cm="1">
        <f t="array" ref="F2685">IF(E2685=Options!$A$3,"",IF(E2685=Options!$A$4,INDEX(Verband!$E$2:$E$179,MATCH(1,(A2685=Verband!$A$2:$A$179) * (Species!B2685=Verband!$B$2:$B$179) * (Species!C2685=Verband!$C$2:$C$179),0)),IF(E2685=Options!$A$5,INDEX(Assoziation!$F$2:$F$96,MATCH(1,(A2685=Assoziation!$A$2:$A$96) * (Species!B2685=Assoziation!$B$2:$B$96) * (Species!C2685=Assoziation!$C$2:$C$96) * (Species!D2685=Assoziation!$D$2:$D$96),0)),"")))</f>
        <v>Alnion glutinosae</v>
      </c>
      <c r="G2685" t="str" cm="1">
        <f t="array" ref="G2685">IF(E2685=Options!$A$3,INDEX(Klasse!$D$2:$D$42,MATCH(1,(A2685=Klasse!$A$2:$A$42) * (Species!B2685=Klasse!$B$2:$B$42),0)),IF(E2685=Options!$A$4,INDEX(Verband!$F$2:$F$179,MATCH(1,(A2685=Verband!$A$2:$A$179) * (Species!B2685=Verband!$B$2:$B$179) * (Species!C2685=Verband!$C$2:$C$179),0)),IF(E2685=Options!$A$5,INDEX(Assoziation!$G$2:$G$96,MATCH(1,(A2685=Assoziation!$A$2:$A$96) * (Species!B2685=Assoziation!$B$2:$B$96) * (Species!C2685=Assoziation!$C$2:$C$96) * (Species!D2685=Assoziation!$D$2:$D$96),0)),"")))</f>
        <v>Erlen-Bruchwald</v>
      </c>
      <c r="H2685" s="10" t="s">
        <v>2370</v>
      </c>
      <c r="I2685" s="10">
        <v>0</v>
      </c>
      <c r="J2685" s="10">
        <v>0</v>
      </c>
      <c r="K2685" s="10">
        <v>0</v>
      </c>
      <c r="L2685" t="str">
        <f t="shared" si="224"/>
        <v xml:space="preserve">Dryopteris </v>
      </c>
      <c r="M2685" t="str">
        <f t="shared" si="225"/>
        <v xml:space="preserve"> carthusiana</v>
      </c>
      <c r="N2685" t="str">
        <f t="shared" si="226"/>
        <v/>
      </c>
      <c r="O2685" t="str">
        <f t="shared" si="223"/>
        <v>Species</v>
      </c>
      <c r="P2685" t="str">
        <f t="shared" si="227"/>
        <v>(Vill.) H. P. Fuchs</v>
      </c>
      <c r="Q2685" t="str">
        <f>LOOKUP(A2685,Formation!$A$2:$A$10,Formation!$B$2:$B$10)</f>
        <v>Wälder</v>
      </c>
      <c r="R2685" t="str" cm="1">
        <f t="array" ref="R2685">INDEX(Klasse!$D$2:$D$42,MATCH(1,(A2685=Klasse!$A$2:$A$42) * (Species!B2685=Klasse!$B$2:$B$42),0))</f>
        <v>Bruch- und Auenwälder</v>
      </c>
    </row>
    <row r="2686" spans="1:18" x14ac:dyDescent="0.3">
      <c r="A2686" s="10">
        <v>6</v>
      </c>
      <c r="B2686" s="10">
        <v>1</v>
      </c>
      <c r="C2686" s="10">
        <v>1</v>
      </c>
      <c r="E2686" t="str">
        <f>IF(C2686="",Options!$A$3,IF(D2686="",Options!$A$4,Options!$A$5))</f>
        <v>Verband</v>
      </c>
      <c r="F2686" t="str" cm="1">
        <f t="array" ref="F2686">IF(E2686=Options!$A$3,"",IF(E2686=Options!$A$4,INDEX(Verband!$E$2:$E$179,MATCH(1,(A2686=Verband!$A$2:$A$179) * (Species!B2686=Verband!$B$2:$B$179) * (Species!C2686=Verband!$C$2:$C$179),0)),IF(E2686=Options!$A$5,INDEX(Assoziation!$F$2:$F$96,MATCH(1,(A2686=Assoziation!$A$2:$A$96) * (Species!B2686=Assoziation!$B$2:$B$96) * (Species!C2686=Assoziation!$C$2:$C$96) * (Species!D2686=Assoziation!$D$2:$D$96),0)),"")))</f>
        <v>Alnion glutinosae</v>
      </c>
      <c r="G2686" t="str" cm="1">
        <f t="array" ref="G2686">IF(E2686=Options!$A$3,INDEX(Klasse!$D$2:$D$42,MATCH(1,(A2686=Klasse!$A$2:$A$42) * (Species!B2686=Klasse!$B$2:$B$42),0)),IF(E2686=Options!$A$4,INDEX(Verband!$F$2:$F$179,MATCH(1,(A2686=Verband!$A$2:$A$179) * (Species!B2686=Verband!$B$2:$B$179) * (Species!C2686=Verband!$C$2:$C$179),0)),IF(E2686=Options!$A$5,INDEX(Assoziation!$G$2:$G$96,MATCH(1,(A2686=Assoziation!$A$2:$A$96) * (Species!B2686=Assoziation!$B$2:$B$96) * (Species!C2686=Assoziation!$C$2:$C$96) * (Species!D2686=Assoziation!$D$2:$D$96),0)),"")))</f>
        <v>Erlen-Bruchwald</v>
      </c>
      <c r="H2686" s="10" t="s">
        <v>226</v>
      </c>
      <c r="I2686" s="10">
        <v>0</v>
      </c>
      <c r="J2686" s="10">
        <v>0</v>
      </c>
      <c r="K2686" s="10">
        <v>0</v>
      </c>
      <c r="L2686" t="str">
        <f t="shared" si="224"/>
        <v xml:space="preserve">Equisetum </v>
      </c>
      <c r="M2686" t="str">
        <f t="shared" si="225"/>
        <v xml:space="preserve"> fluviatile</v>
      </c>
      <c r="N2686" t="str">
        <f t="shared" si="226"/>
        <v/>
      </c>
      <c r="O2686" t="str">
        <f t="shared" si="223"/>
        <v>Species</v>
      </c>
      <c r="P2686" t="str">
        <f t="shared" si="227"/>
        <v>L.</v>
      </c>
      <c r="Q2686" t="str">
        <f>LOOKUP(A2686,Formation!$A$2:$A$10,Formation!$B$2:$B$10)</f>
        <v>Wälder</v>
      </c>
      <c r="R2686" t="str" cm="1">
        <f t="array" ref="R2686">INDEX(Klasse!$D$2:$D$42,MATCH(1,(A2686=Klasse!$A$2:$A$42) * (Species!B2686=Klasse!$B$2:$B$42),0))</f>
        <v>Bruch- und Auenwälder</v>
      </c>
    </row>
    <row r="2687" spans="1:18" x14ac:dyDescent="0.3">
      <c r="A2687" s="10">
        <v>6</v>
      </c>
      <c r="B2687" s="10">
        <v>1</v>
      </c>
      <c r="C2687" s="10">
        <v>1</v>
      </c>
      <c r="E2687" t="str">
        <f>IF(C2687="",Options!$A$3,IF(D2687="",Options!$A$4,Options!$A$5))</f>
        <v>Verband</v>
      </c>
      <c r="F2687" t="str" cm="1">
        <f t="array" ref="F2687">IF(E2687=Options!$A$3,"",IF(E2687=Options!$A$4,INDEX(Verband!$E$2:$E$179,MATCH(1,(A2687=Verband!$A$2:$A$179) * (Species!B2687=Verband!$B$2:$B$179) * (Species!C2687=Verband!$C$2:$C$179),0)),IF(E2687=Options!$A$5,INDEX(Assoziation!$F$2:$F$96,MATCH(1,(A2687=Assoziation!$A$2:$A$96) * (Species!B2687=Assoziation!$B$2:$B$96) * (Species!C2687=Assoziation!$C$2:$C$96) * (Species!D2687=Assoziation!$D$2:$D$96),0)),"")))</f>
        <v>Alnion glutinosae</v>
      </c>
      <c r="G2687" t="str" cm="1">
        <f t="array" ref="G2687">IF(E2687=Options!$A$3,INDEX(Klasse!$D$2:$D$42,MATCH(1,(A2687=Klasse!$A$2:$A$42) * (Species!B2687=Klasse!$B$2:$B$42),0)),IF(E2687=Options!$A$4,INDEX(Verband!$F$2:$F$179,MATCH(1,(A2687=Verband!$A$2:$A$179) * (Species!B2687=Verband!$B$2:$B$179) * (Species!C2687=Verband!$C$2:$C$179),0)),IF(E2687=Options!$A$5,INDEX(Assoziation!$G$2:$G$96,MATCH(1,(A2687=Assoziation!$A$2:$A$96) * (Species!B2687=Assoziation!$B$2:$B$96) * (Species!C2687=Assoziation!$C$2:$C$96) * (Species!D2687=Assoziation!$D$2:$D$96),0)),"")))</f>
        <v>Erlen-Bruchwald</v>
      </c>
      <c r="H2687" s="10" t="s">
        <v>2230</v>
      </c>
      <c r="I2687" s="10">
        <v>0</v>
      </c>
      <c r="J2687" s="10">
        <v>0</v>
      </c>
      <c r="K2687" s="10">
        <v>0</v>
      </c>
      <c r="L2687" t="str">
        <f t="shared" si="224"/>
        <v xml:space="preserve">Frangula </v>
      </c>
      <c r="M2687" t="str">
        <f t="shared" si="225"/>
        <v xml:space="preserve"> alnus</v>
      </c>
      <c r="N2687" t="str">
        <f t="shared" si="226"/>
        <v/>
      </c>
      <c r="O2687" t="str">
        <f t="shared" si="223"/>
        <v>Species</v>
      </c>
      <c r="P2687" t="str">
        <f t="shared" si="227"/>
        <v>Mill.</v>
      </c>
      <c r="Q2687" t="str">
        <f>LOOKUP(A2687,Formation!$A$2:$A$10,Formation!$B$2:$B$10)</f>
        <v>Wälder</v>
      </c>
      <c r="R2687" t="str" cm="1">
        <f t="array" ref="R2687">INDEX(Klasse!$D$2:$D$42,MATCH(1,(A2687=Klasse!$A$2:$A$42) * (Species!B2687=Klasse!$B$2:$B$42),0))</f>
        <v>Bruch- und Auenwälder</v>
      </c>
    </row>
    <row r="2688" spans="1:18" x14ac:dyDescent="0.3">
      <c r="A2688" s="10">
        <v>6</v>
      </c>
      <c r="B2688" s="10">
        <v>1</v>
      </c>
      <c r="C2688" s="10">
        <v>1</v>
      </c>
      <c r="E2688" t="str">
        <f>IF(C2688="",Options!$A$3,IF(D2688="",Options!$A$4,Options!$A$5))</f>
        <v>Verband</v>
      </c>
      <c r="F2688" t="str" cm="1">
        <f t="array" ref="F2688">IF(E2688=Options!$A$3,"",IF(E2688=Options!$A$4,INDEX(Verband!$E$2:$E$179,MATCH(1,(A2688=Verband!$A$2:$A$179) * (Species!B2688=Verband!$B$2:$B$179) * (Species!C2688=Verband!$C$2:$C$179),0)),IF(E2688=Options!$A$5,INDEX(Assoziation!$F$2:$F$96,MATCH(1,(A2688=Assoziation!$A$2:$A$96) * (Species!B2688=Assoziation!$B$2:$B$96) * (Species!C2688=Assoziation!$C$2:$C$96) * (Species!D2688=Assoziation!$D$2:$D$96),0)),"")))</f>
        <v>Alnion glutinosae</v>
      </c>
      <c r="G2688" t="str" cm="1">
        <f t="array" ref="G2688">IF(E2688=Options!$A$3,INDEX(Klasse!$D$2:$D$42,MATCH(1,(A2688=Klasse!$A$2:$A$42) * (Species!B2688=Klasse!$B$2:$B$42),0)),IF(E2688=Options!$A$4,INDEX(Verband!$F$2:$F$179,MATCH(1,(A2688=Verband!$A$2:$A$179) * (Species!B2688=Verband!$B$2:$B$179) * (Species!C2688=Verband!$C$2:$C$179),0)),IF(E2688=Options!$A$5,INDEX(Assoziation!$G$2:$G$96,MATCH(1,(A2688=Assoziation!$A$2:$A$96) * (Species!B2688=Assoziation!$B$2:$B$96) * (Species!C2688=Assoziation!$C$2:$C$96) * (Species!D2688=Assoziation!$D$2:$D$96),0)),"")))</f>
        <v>Erlen-Bruchwald</v>
      </c>
      <c r="H2688" s="10" t="s">
        <v>228</v>
      </c>
      <c r="I2688" s="10">
        <v>0</v>
      </c>
      <c r="J2688" s="10">
        <v>0</v>
      </c>
      <c r="K2688" s="10">
        <v>0</v>
      </c>
      <c r="L2688" t="str">
        <f t="shared" si="224"/>
        <v xml:space="preserve">Iris </v>
      </c>
      <c r="M2688" t="str">
        <f t="shared" si="225"/>
        <v xml:space="preserve"> pseudacorus</v>
      </c>
      <c r="N2688" t="str">
        <f t="shared" si="226"/>
        <v/>
      </c>
      <c r="O2688" t="str">
        <f t="shared" si="223"/>
        <v>Species</v>
      </c>
      <c r="P2688" t="str">
        <f t="shared" si="227"/>
        <v>L.</v>
      </c>
      <c r="Q2688" t="str">
        <f>LOOKUP(A2688,Formation!$A$2:$A$10,Formation!$B$2:$B$10)</f>
        <v>Wälder</v>
      </c>
      <c r="R2688" t="str" cm="1">
        <f t="array" ref="R2688">INDEX(Klasse!$D$2:$D$42,MATCH(1,(A2688=Klasse!$A$2:$A$42) * (Species!B2688=Klasse!$B$2:$B$42),0))</f>
        <v>Bruch- und Auenwälder</v>
      </c>
    </row>
    <row r="2689" spans="1:18" x14ac:dyDescent="0.3">
      <c r="A2689" s="10">
        <v>6</v>
      </c>
      <c r="B2689" s="10">
        <v>1</v>
      </c>
      <c r="C2689" s="10">
        <v>1</v>
      </c>
      <c r="E2689" t="str">
        <f>IF(C2689="",Options!$A$3,IF(D2689="",Options!$A$4,Options!$A$5))</f>
        <v>Verband</v>
      </c>
      <c r="F2689" t="str" cm="1">
        <f t="array" ref="F2689">IF(E2689=Options!$A$3,"",IF(E2689=Options!$A$4,INDEX(Verband!$E$2:$E$179,MATCH(1,(A2689=Verband!$A$2:$A$179) * (Species!B2689=Verband!$B$2:$B$179) * (Species!C2689=Verband!$C$2:$C$179),0)),IF(E2689=Options!$A$5,INDEX(Assoziation!$F$2:$F$96,MATCH(1,(A2689=Assoziation!$A$2:$A$96) * (Species!B2689=Assoziation!$B$2:$B$96) * (Species!C2689=Assoziation!$C$2:$C$96) * (Species!D2689=Assoziation!$D$2:$D$96),0)),"")))</f>
        <v>Alnion glutinosae</v>
      </c>
      <c r="G2689" t="str" cm="1">
        <f t="array" ref="G2689">IF(E2689=Options!$A$3,INDEX(Klasse!$D$2:$D$42,MATCH(1,(A2689=Klasse!$A$2:$A$42) * (Species!B2689=Klasse!$B$2:$B$42),0)),IF(E2689=Options!$A$4,INDEX(Verband!$F$2:$F$179,MATCH(1,(A2689=Verband!$A$2:$A$179) * (Species!B2689=Verband!$B$2:$B$179) * (Species!C2689=Verband!$C$2:$C$179),0)),IF(E2689=Options!$A$5,INDEX(Assoziation!$G$2:$G$96,MATCH(1,(A2689=Assoziation!$A$2:$A$96) * (Species!B2689=Assoziation!$B$2:$B$96) * (Species!C2689=Assoziation!$C$2:$C$96) * (Species!D2689=Assoziation!$D$2:$D$96),0)),"")))</f>
        <v>Erlen-Bruchwald</v>
      </c>
      <c r="H2689" s="10" t="s">
        <v>2384</v>
      </c>
      <c r="I2689" s="10">
        <v>0</v>
      </c>
      <c r="J2689" s="10">
        <v>0</v>
      </c>
      <c r="K2689" s="10">
        <v>0</v>
      </c>
      <c r="L2689" t="str">
        <f t="shared" si="224"/>
        <v xml:space="preserve">Poa </v>
      </c>
      <c r="M2689" t="str">
        <f t="shared" si="225"/>
        <v xml:space="preserve"> trivialis</v>
      </c>
      <c r="N2689" t="str">
        <f t="shared" si="226"/>
        <v>sylvicola</v>
      </c>
      <c r="O2689" t="str">
        <f t="shared" si="223"/>
        <v>Subspecies</v>
      </c>
      <c r="P2689" t="str">
        <f t="shared" si="227"/>
        <v/>
      </c>
      <c r="Q2689" t="str">
        <f>LOOKUP(A2689,Formation!$A$2:$A$10,Formation!$B$2:$B$10)</f>
        <v>Wälder</v>
      </c>
      <c r="R2689" t="str" cm="1">
        <f t="array" ref="R2689">INDEX(Klasse!$D$2:$D$42,MATCH(1,(A2689=Klasse!$A$2:$A$42) * (Species!B2689=Klasse!$B$2:$B$42),0))</f>
        <v>Bruch- und Auenwälder</v>
      </c>
    </row>
    <row r="2690" spans="1:18" x14ac:dyDescent="0.3">
      <c r="A2690" s="10">
        <v>6</v>
      </c>
      <c r="B2690" s="10">
        <v>1</v>
      </c>
      <c r="C2690" s="10">
        <v>1</v>
      </c>
      <c r="E2690" t="str">
        <f>IF(C2690="",Options!$A$3,IF(D2690="",Options!$A$4,Options!$A$5))</f>
        <v>Verband</v>
      </c>
      <c r="F2690" t="str" cm="1">
        <f t="array" ref="F2690">IF(E2690=Options!$A$3,"",IF(E2690=Options!$A$4,INDEX(Verband!$E$2:$E$179,MATCH(1,(A2690=Verband!$A$2:$A$179) * (Species!B2690=Verband!$B$2:$B$179) * (Species!C2690=Verband!$C$2:$C$179),0)),IF(E2690=Options!$A$5,INDEX(Assoziation!$F$2:$F$96,MATCH(1,(A2690=Assoziation!$A$2:$A$96) * (Species!B2690=Assoziation!$B$2:$B$96) * (Species!C2690=Assoziation!$C$2:$C$96) * (Species!D2690=Assoziation!$D$2:$D$96),0)),"")))</f>
        <v>Alnion glutinosae</v>
      </c>
      <c r="G2690" t="str" cm="1">
        <f t="array" ref="G2690">IF(E2690=Options!$A$3,INDEX(Klasse!$D$2:$D$42,MATCH(1,(A2690=Klasse!$A$2:$A$42) * (Species!B2690=Klasse!$B$2:$B$42),0)),IF(E2690=Options!$A$4,INDEX(Verband!$F$2:$F$179,MATCH(1,(A2690=Verband!$A$2:$A$179) * (Species!B2690=Verband!$B$2:$B$179) * (Species!C2690=Verband!$C$2:$C$179),0)),IF(E2690=Options!$A$5,INDEX(Assoziation!$G$2:$G$96,MATCH(1,(A2690=Assoziation!$A$2:$A$96) * (Species!B2690=Assoziation!$B$2:$B$96) * (Species!C2690=Assoziation!$C$2:$C$96) * (Species!D2690=Assoziation!$D$2:$D$96),0)),"")))</f>
        <v>Erlen-Bruchwald</v>
      </c>
      <c r="H2690" s="10" t="s">
        <v>2259</v>
      </c>
      <c r="I2690" s="10">
        <v>0</v>
      </c>
      <c r="J2690" s="10">
        <v>0</v>
      </c>
      <c r="K2690" s="10">
        <v>0</v>
      </c>
      <c r="L2690" t="str">
        <f t="shared" si="224"/>
        <v xml:space="preserve">Salix </v>
      </c>
      <c r="M2690" t="str">
        <f t="shared" si="225"/>
        <v xml:space="preserve"> cinerea</v>
      </c>
      <c r="N2690" t="str">
        <f t="shared" si="226"/>
        <v/>
      </c>
      <c r="O2690" t="str">
        <f t="shared" si="223"/>
        <v>Species</v>
      </c>
      <c r="P2690" t="str">
        <f t="shared" si="227"/>
        <v>L.</v>
      </c>
      <c r="Q2690" t="str">
        <f>LOOKUP(A2690,Formation!$A$2:$A$10,Formation!$B$2:$B$10)</f>
        <v>Wälder</v>
      </c>
      <c r="R2690" t="str" cm="1">
        <f t="array" ref="R2690">INDEX(Klasse!$D$2:$D$42,MATCH(1,(A2690=Klasse!$A$2:$A$42) * (Species!B2690=Klasse!$B$2:$B$42),0))</f>
        <v>Bruch- und Auenwälder</v>
      </c>
    </row>
    <row r="2691" spans="1:18" x14ac:dyDescent="0.3">
      <c r="A2691" s="10">
        <v>6</v>
      </c>
      <c r="B2691" s="10">
        <v>1</v>
      </c>
      <c r="C2691" s="10">
        <v>2</v>
      </c>
      <c r="E2691" t="str">
        <f>IF(C2691="",Options!$A$3,IF(D2691="",Options!$A$4,Options!$A$5))</f>
        <v>Verband</v>
      </c>
      <c r="F2691" t="str" cm="1">
        <f t="array" ref="F2691">IF(E2691=Options!$A$3,"",IF(E2691=Options!$A$4,INDEX(Verband!$E$2:$E$179,MATCH(1,(A2691=Verband!$A$2:$A$179) * (Species!B2691=Verband!$B$2:$B$179) * (Species!C2691=Verband!$C$2:$C$179),0)),IF(E2691=Options!$A$5,INDEX(Assoziation!$F$2:$F$96,MATCH(1,(A2691=Assoziation!$A$2:$A$96) * (Species!B2691=Assoziation!$B$2:$B$96) * (Species!C2691=Assoziation!$C$2:$C$96) * (Species!D2691=Assoziation!$D$2:$D$96),0)),"")))</f>
        <v>Salicion albae</v>
      </c>
      <c r="G2691" t="str" cm="1">
        <f t="array" ref="G2691">IF(E2691=Options!$A$3,INDEX(Klasse!$D$2:$D$42,MATCH(1,(A2691=Klasse!$A$2:$A$42) * (Species!B2691=Klasse!$B$2:$B$42),0)),IF(E2691=Options!$A$4,INDEX(Verband!$F$2:$F$179,MATCH(1,(A2691=Verband!$A$2:$A$179) * (Species!B2691=Verband!$B$2:$B$179) * (Species!C2691=Verband!$C$2:$C$179),0)),IF(E2691=Options!$A$5,INDEX(Assoziation!$G$2:$G$96,MATCH(1,(A2691=Assoziation!$A$2:$A$96) * (Species!B2691=Assoziation!$B$2:$B$96) * (Species!C2691=Assoziation!$C$2:$C$96) * (Species!D2691=Assoziation!$D$2:$D$96),0)),"")))</f>
        <v>Weichholz-Auenwald</v>
      </c>
      <c r="H2691" s="10" t="s">
        <v>2387</v>
      </c>
      <c r="I2691" s="10">
        <v>1</v>
      </c>
      <c r="J2691" s="10">
        <v>1</v>
      </c>
      <c r="K2691" s="10">
        <v>0</v>
      </c>
      <c r="L2691" t="str">
        <f t="shared" si="224"/>
        <v xml:space="preserve">Salix </v>
      </c>
      <c r="M2691" t="str">
        <f t="shared" si="225"/>
        <v xml:space="preserve"> alba</v>
      </c>
      <c r="N2691" t="str">
        <f t="shared" si="226"/>
        <v/>
      </c>
      <c r="O2691" t="str">
        <f t="shared" ref="O2691:O2754" si="228">IF(COUNTIF(H2691,"*subsp.*"),"Subspecies",IF(COUNTIF(H2691,"*aggr.*"),"aggr",IF(COUNTIF(H2691,"*×*"),"Species",IF(COUNTIF(H2691,"* *"),IF(EXACT(MID(H2691,FIND(" ",H2691)+1,1),UPPER(MID(H2691,FIND(" ",H2691)+1,1))),"Genus","Species"),"Genus"))))</f>
        <v>Species</v>
      </c>
      <c r="P2691" t="str">
        <f t="shared" si="227"/>
        <v>L.</v>
      </c>
      <c r="Q2691" t="str">
        <f>LOOKUP(A2691,Formation!$A$2:$A$10,Formation!$B$2:$B$10)</f>
        <v>Wälder</v>
      </c>
      <c r="R2691" t="str" cm="1">
        <f t="array" ref="R2691">INDEX(Klasse!$D$2:$D$42,MATCH(1,(A2691=Klasse!$A$2:$A$42) * (Species!B2691=Klasse!$B$2:$B$42),0))</f>
        <v>Bruch- und Auenwälder</v>
      </c>
    </row>
    <row r="2692" spans="1:18" x14ac:dyDescent="0.3">
      <c r="A2692" s="10">
        <v>6</v>
      </c>
      <c r="B2692" s="10">
        <v>1</v>
      </c>
      <c r="C2692" s="10">
        <v>2</v>
      </c>
      <c r="E2692" t="str">
        <f>IF(C2692="",Options!$A$3,IF(D2692="",Options!$A$4,Options!$A$5))</f>
        <v>Verband</v>
      </c>
      <c r="F2692" t="str" cm="1">
        <f t="array" ref="F2692">IF(E2692=Options!$A$3,"",IF(E2692=Options!$A$4,INDEX(Verband!$E$2:$E$179,MATCH(1,(A2692=Verband!$A$2:$A$179) * (Species!B2692=Verband!$B$2:$B$179) * (Species!C2692=Verband!$C$2:$C$179),0)),IF(E2692=Options!$A$5,INDEX(Assoziation!$F$2:$F$96,MATCH(1,(A2692=Assoziation!$A$2:$A$96) * (Species!B2692=Assoziation!$B$2:$B$96) * (Species!C2692=Assoziation!$C$2:$C$96) * (Species!D2692=Assoziation!$D$2:$D$96),0)),"")))</f>
        <v>Salicion albae</v>
      </c>
      <c r="G2692" t="str" cm="1">
        <f t="array" ref="G2692">IF(E2692=Options!$A$3,INDEX(Klasse!$D$2:$D$42,MATCH(1,(A2692=Klasse!$A$2:$A$42) * (Species!B2692=Klasse!$B$2:$B$42),0)),IF(E2692=Options!$A$4,INDEX(Verband!$F$2:$F$179,MATCH(1,(A2692=Verband!$A$2:$A$179) * (Species!B2692=Verband!$B$2:$B$179) * (Species!C2692=Verband!$C$2:$C$179),0)),IF(E2692=Options!$A$5,INDEX(Assoziation!$G$2:$G$96,MATCH(1,(A2692=Assoziation!$A$2:$A$96) * (Species!B2692=Assoziation!$B$2:$B$96) * (Species!C2692=Assoziation!$C$2:$C$96) * (Species!D2692=Assoziation!$D$2:$D$96),0)),"")))</f>
        <v>Weichholz-Auenwald</v>
      </c>
      <c r="H2692" s="10" t="s">
        <v>2388</v>
      </c>
      <c r="I2692" s="10">
        <v>1</v>
      </c>
      <c r="J2692" s="12">
        <v>0</v>
      </c>
      <c r="K2692" s="10">
        <v>0</v>
      </c>
      <c r="L2692" t="str">
        <f t="shared" si="224"/>
        <v xml:space="preserve">	Salix</v>
      </c>
      <c r="M2692" t="str">
        <f t="shared" si="225"/>
        <v/>
      </c>
      <c r="N2692" t="str">
        <f t="shared" si="226"/>
        <v/>
      </c>
      <c r="O2692" t="str">
        <f t="shared" si="228"/>
        <v>Genus</v>
      </c>
      <c r="P2692" t="str">
        <f t="shared" si="227"/>
        <v/>
      </c>
      <c r="Q2692" t="str">
        <f>LOOKUP(A2692,Formation!$A$2:$A$10,Formation!$B$2:$B$10)</f>
        <v>Wälder</v>
      </c>
      <c r="R2692" t="str" cm="1">
        <f t="array" ref="R2692">INDEX(Klasse!$D$2:$D$42,MATCH(1,(A2692=Klasse!$A$2:$A$42) * (Species!B2692=Klasse!$B$2:$B$42),0))</f>
        <v>Bruch- und Auenwälder</v>
      </c>
    </row>
    <row r="2693" spans="1:18" x14ac:dyDescent="0.3">
      <c r="A2693" s="10">
        <v>6</v>
      </c>
      <c r="B2693" s="10">
        <v>1</v>
      </c>
      <c r="C2693" s="10">
        <v>2</v>
      </c>
      <c r="E2693" t="str">
        <f>IF(C2693="",Options!$A$3,IF(D2693="",Options!$A$4,Options!$A$5))</f>
        <v>Verband</v>
      </c>
      <c r="F2693" t="str" cm="1">
        <f t="array" ref="F2693">IF(E2693=Options!$A$3,"",IF(E2693=Options!$A$4,INDEX(Verband!$E$2:$E$179,MATCH(1,(A2693=Verband!$A$2:$A$179) * (Species!B2693=Verband!$B$2:$B$179) * (Species!C2693=Verband!$C$2:$C$179),0)),IF(E2693=Options!$A$5,INDEX(Assoziation!$F$2:$F$96,MATCH(1,(A2693=Assoziation!$A$2:$A$96) * (Species!B2693=Assoziation!$B$2:$B$96) * (Species!C2693=Assoziation!$C$2:$C$96) * (Species!D2693=Assoziation!$D$2:$D$96),0)),"")))</f>
        <v>Salicion albae</v>
      </c>
      <c r="G2693" t="str" cm="1">
        <f t="array" ref="G2693">IF(E2693=Options!$A$3,INDEX(Klasse!$D$2:$D$42,MATCH(1,(A2693=Klasse!$A$2:$A$42) * (Species!B2693=Klasse!$B$2:$B$42),0)),IF(E2693=Options!$A$4,INDEX(Verband!$F$2:$F$179,MATCH(1,(A2693=Verband!$A$2:$A$179) * (Species!B2693=Verband!$B$2:$B$179) * (Species!C2693=Verband!$C$2:$C$179),0)),IF(E2693=Options!$A$5,INDEX(Assoziation!$G$2:$G$96,MATCH(1,(A2693=Assoziation!$A$2:$A$96) * (Species!B2693=Assoziation!$B$2:$B$96) * (Species!C2693=Assoziation!$C$2:$C$96) * (Species!D2693=Assoziation!$D$2:$D$96),0)),"")))</f>
        <v>Weichholz-Auenwald</v>
      </c>
      <c r="H2693" s="10" t="s">
        <v>2389</v>
      </c>
      <c r="I2693" s="10">
        <v>1</v>
      </c>
      <c r="J2693" s="10">
        <v>0</v>
      </c>
      <c r="K2693" s="10">
        <v>0</v>
      </c>
      <c r="L2693" t="str">
        <f t="shared" si="224"/>
        <v xml:space="preserve">Salix </v>
      </c>
      <c r="M2693" t="str">
        <f t="shared" si="225"/>
        <v xml:space="preserve"> viminalis</v>
      </c>
      <c r="N2693" t="str">
        <f t="shared" si="226"/>
        <v/>
      </c>
      <c r="O2693" t="str">
        <f t="shared" si="228"/>
        <v>Species</v>
      </c>
      <c r="P2693" t="str">
        <f t="shared" si="227"/>
        <v>L.</v>
      </c>
      <c r="Q2693" t="str">
        <f>LOOKUP(A2693,Formation!$A$2:$A$10,Formation!$B$2:$B$10)</f>
        <v>Wälder</v>
      </c>
      <c r="R2693" t="str" cm="1">
        <f t="array" ref="R2693">INDEX(Klasse!$D$2:$D$42,MATCH(1,(A2693=Klasse!$A$2:$A$42) * (Species!B2693=Klasse!$B$2:$B$42),0))</f>
        <v>Bruch- und Auenwälder</v>
      </c>
    </row>
    <row r="2694" spans="1:18" x14ac:dyDescent="0.3">
      <c r="A2694" s="10">
        <v>6</v>
      </c>
      <c r="B2694" s="10">
        <v>1</v>
      </c>
      <c r="C2694" s="10">
        <v>2</v>
      </c>
      <c r="E2694" t="str">
        <f>IF(C2694="",Options!$A$3,IF(D2694="",Options!$A$4,Options!$A$5))</f>
        <v>Verband</v>
      </c>
      <c r="F2694" t="str" cm="1">
        <f t="array" ref="F2694">IF(E2694=Options!$A$3,"",IF(E2694=Options!$A$4,INDEX(Verband!$E$2:$E$179,MATCH(1,(A2694=Verband!$A$2:$A$179) * (Species!B2694=Verband!$B$2:$B$179) * (Species!C2694=Verband!$C$2:$C$179),0)),IF(E2694=Options!$A$5,INDEX(Assoziation!$F$2:$F$96,MATCH(1,(A2694=Assoziation!$A$2:$A$96) * (Species!B2694=Assoziation!$B$2:$B$96) * (Species!C2694=Assoziation!$C$2:$C$96) * (Species!D2694=Assoziation!$D$2:$D$96),0)),"")))</f>
        <v>Salicion albae</v>
      </c>
      <c r="G2694" t="str" cm="1">
        <f t="array" ref="G2694">IF(E2694=Options!$A$3,INDEX(Klasse!$D$2:$D$42,MATCH(1,(A2694=Klasse!$A$2:$A$42) * (Species!B2694=Klasse!$B$2:$B$42),0)),IF(E2694=Options!$A$4,INDEX(Verband!$F$2:$F$179,MATCH(1,(A2694=Verband!$A$2:$A$179) * (Species!B2694=Verband!$B$2:$B$179) * (Species!C2694=Verband!$C$2:$C$179),0)),IF(E2694=Options!$A$5,INDEX(Assoziation!$G$2:$G$96,MATCH(1,(A2694=Assoziation!$A$2:$A$96) * (Species!B2694=Assoziation!$B$2:$B$96) * (Species!C2694=Assoziation!$C$2:$C$96) * (Species!D2694=Assoziation!$D$2:$D$96),0)),"")))</f>
        <v>Weichholz-Auenwald</v>
      </c>
      <c r="H2694" s="10" t="s">
        <v>2390</v>
      </c>
      <c r="I2694" s="10">
        <v>1</v>
      </c>
      <c r="J2694" s="10">
        <v>0</v>
      </c>
      <c r="K2694" s="10">
        <v>0</v>
      </c>
      <c r="L2694" t="str">
        <f t="shared" si="224"/>
        <v xml:space="preserve">Salix </v>
      </c>
      <c r="M2694" t="str">
        <f t="shared" si="225"/>
        <v xml:space="preserve"> ×fragilis</v>
      </c>
      <c r="N2694" t="str">
        <f t="shared" si="226"/>
        <v/>
      </c>
      <c r="O2694" t="str">
        <f t="shared" si="228"/>
        <v>Species</v>
      </c>
      <c r="P2694" t="str">
        <f t="shared" si="227"/>
        <v>L.</v>
      </c>
      <c r="Q2694" t="str">
        <f>LOOKUP(A2694,Formation!$A$2:$A$10,Formation!$B$2:$B$10)</f>
        <v>Wälder</v>
      </c>
      <c r="R2694" t="str" cm="1">
        <f t="array" ref="R2694">INDEX(Klasse!$D$2:$D$42,MATCH(1,(A2694=Klasse!$A$2:$A$42) * (Species!B2694=Klasse!$B$2:$B$42),0))</f>
        <v>Bruch- und Auenwälder</v>
      </c>
    </row>
    <row r="2695" spans="1:18" x14ac:dyDescent="0.3">
      <c r="A2695" s="10">
        <v>6</v>
      </c>
      <c r="B2695" s="10">
        <v>1</v>
      </c>
      <c r="C2695" s="10">
        <v>2</v>
      </c>
      <c r="E2695" t="str">
        <f>IF(C2695="",Options!$A$3,IF(D2695="",Options!$A$4,Options!$A$5))</f>
        <v>Verband</v>
      </c>
      <c r="F2695" t="str" cm="1">
        <f t="array" ref="F2695">IF(E2695=Options!$A$3,"",IF(E2695=Options!$A$4,INDEX(Verband!$E$2:$E$179,MATCH(1,(A2695=Verband!$A$2:$A$179) * (Species!B2695=Verband!$B$2:$B$179) * (Species!C2695=Verband!$C$2:$C$179),0)),IF(E2695=Options!$A$5,INDEX(Assoziation!$F$2:$F$96,MATCH(1,(A2695=Assoziation!$A$2:$A$96) * (Species!B2695=Assoziation!$B$2:$B$96) * (Species!C2695=Assoziation!$C$2:$C$96) * (Species!D2695=Assoziation!$D$2:$D$96),0)),"")))</f>
        <v>Salicion albae</v>
      </c>
      <c r="G2695" t="str" cm="1">
        <f t="array" ref="G2695">IF(E2695=Options!$A$3,INDEX(Klasse!$D$2:$D$42,MATCH(1,(A2695=Klasse!$A$2:$A$42) * (Species!B2695=Klasse!$B$2:$B$42),0)),IF(E2695=Options!$A$4,INDEX(Verband!$F$2:$F$179,MATCH(1,(A2695=Verband!$A$2:$A$179) * (Species!B2695=Verband!$B$2:$B$179) * (Species!C2695=Verband!$C$2:$C$179),0)),IF(E2695=Options!$A$5,INDEX(Assoziation!$G$2:$G$96,MATCH(1,(A2695=Assoziation!$A$2:$A$96) * (Species!B2695=Assoziation!$B$2:$B$96) * (Species!C2695=Assoziation!$C$2:$C$96) * (Species!D2695=Assoziation!$D$2:$D$96),0)),"")))</f>
        <v>Weichholz-Auenwald</v>
      </c>
      <c r="H2695" s="10" t="s">
        <v>2391</v>
      </c>
      <c r="I2695" s="10">
        <v>0</v>
      </c>
      <c r="J2695" s="10">
        <v>0</v>
      </c>
      <c r="K2695" s="10">
        <v>1</v>
      </c>
      <c r="L2695" t="str">
        <f t="shared" si="224"/>
        <v xml:space="preserve">Acer </v>
      </c>
      <c r="M2695" t="str">
        <f t="shared" si="225"/>
        <v xml:space="preserve"> negundo</v>
      </c>
      <c r="N2695" t="str">
        <f t="shared" si="226"/>
        <v/>
      </c>
      <c r="O2695" t="str">
        <f t="shared" si="228"/>
        <v>Species</v>
      </c>
      <c r="P2695" t="str">
        <f t="shared" si="227"/>
        <v>L.</v>
      </c>
      <c r="Q2695" t="str">
        <f>LOOKUP(A2695,Formation!$A$2:$A$10,Formation!$B$2:$B$10)</f>
        <v>Wälder</v>
      </c>
      <c r="R2695" t="str" cm="1">
        <f t="array" ref="R2695">INDEX(Klasse!$D$2:$D$42,MATCH(1,(A2695=Klasse!$A$2:$A$42) * (Species!B2695=Klasse!$B$2:$B$42),0))</f>
        <v>Bruch- und Auenwälder</v>
      </c>
    </row>
    <row r="2696" spans="1:18" x14ac:dyDescent="0.3">
      <c r="A2696" s="10">
        <v>6</v>
      </c>
      <c r="B2696" s="10">
        <v>1</v>
      </c>
      <c r="C2696" s="10">
        <v>2</v>
      </c>
      <c r="E2696" t="str">
        <f>IF(C2696="",Options!$A$3,IF(D2696="",Options!$A$4,Options!$A$5))</f>
        <v>Verband</v>
      </c>
      <c r="F2696" t="str" cm="1">
        <f t="array" ref="F2696">IF(E2696=Options!$A$3,"",IF(E2696=Options!$A$4,INDEX(Verband!$E$2:$E$179,MATCH(1,(A2696=Verband!$A$2:$A$179) * (Species!B2696=Verband!$B$2:$B$179) * (Species!C2696=Verband!$C$2:$C$179),0)),IF(E2696=Options!$A$5,INDEX(Assoziation!$F$2:$F$96,MATCH(1,(A2696=Assoziation!$A$2:$A$96) * (Species!B2696=Assoziation!$B$2:$B$96) * (Species!C2696=Assoziation!$C$2:$C$96) * (Species!D2696=Assoziation!$D$2:$D$96),0)),"")))</f>
        <v>Salicion albae</v>
      </c>
      <c r="G2696" t="str" cm="1">
        <f t="array" ref="G2696">IF(E2696=Options!$A$3,INDEX(Klasse!$D$2:$D$42,MATCH(1,(A2696=Klasse!$A$2:$A$42) * (Species!B2696=Klasse!$B$2:$B$42),0)),IF(E2696=Options!$A$4,INDEX(Verband!$F$2:$F$179,MATCH(1,(A2696=Verband!$A$2:$A$179) * (Species!B2696=Verband!$B$2:$B$179) * (Species!C2696=Verband!$C$2:$C$179),0)),IF(E2696=Options!$A$5,INDEX(Assoziation!$G$2:$G$96,MATCH(1,(A2696=Assoziation!$A$2:$A$96) * (Species!B2696=Assoziation!$B$2:$B$96) * (Species!C2696=Assoziation!$C$2:$C$96) * (Species!D2696=Assoziation!$D$2:$D$96),0)),"")))</f>
        <v>Weichholz-Auenwald</v>
      </c>
      <c r="H2696" s="10" t="s">
        <v>2392</v>
      </c>
      <c r="I2696" s="10">
        <v>0</v>
      </c>
      <c r="J2696" s="10">
        <v>0</v>
      </c>
      <c r="K2696" s="10">
        <v>0</v>
      </c>
      <c r="L2696" t="str">
        <f t="shared" si="224"/>
        <v xml:space="preserve">Epipactis </v>
      </c>
      <c r="M2696" t="str">
        <f t="shared" si="225"/>
        <v xml:space="preserve"> rhodanensis</v>
      </c>
      <c r="N2696" t="str">
        <f t="shared" si="226"/>
        <v/>
      </c>
      <c r="O2696" t="str">
        <f t="shared" si="228"/>
        <v>Species</v>
      </c>
      <c r="P2696" t="str">
        <f t="shared" si="227"/>
        <v>Gévaudan &amp; Robatsch</v>
      </c>
      <c r="Q2696" t="str">
        <f>LOOKUP(A2696,Formation!$A$2:$A$10,Formation!$B$2:$B$10)</f>
        <v>Wälder</v>
      </c>
      <c r="R2696" t="str" cm="1">
        <f t="array" ref="R2696">INDEX(Klasse!$D$2:$D$42,MATCH(1,(A2696=Klasse!$A$2:$A$42) * (Species!B2696=Klasse!$B$2:$B$42),0))</f>
        <v>Bruch- und Auenwälder</v>
      </c>
    </row>
    <row r="2697" spans="1:18" x14ac:dyDescent="0.3">
      <c r="A2697" s="10">
        <v>6</v>
      </c>
      <c r="B2697" s="10">
        <v>1</v>
      </c>
      <c r="C2697" s="10">
        <v>2</v>
      </c>
      <c r="E2697" t="str">
        <f>IF(C2697="",Options!$A$3,IF(D2697="",Options!$A$4,Options!$A$5))</f>
        <v>Verband</v>
      </c>
      <c r="F2697" t="str" cm="1">
        <f t="array" ref="F2697">IF(E2697=Options!$A$3,"",IF(E2697=Options!$A$4,INDEX(Verband!$E$2:$E$179,MATCH(1,(A2697=Verband!$A$2:$A$179) * (Species!B2697=Verband!$B$2:$B$179) * (Species!C2697=Verband!$C$2:$C$179),0)),IF(E2697=Options!$A$5,INDEX(Assoziation!$F$2:$F$96,MATCH(1,(A2697=Assoziation!$A$2:$A$96) * (Species!B2697=Assoziation!$B$2:$B$96) * (Species!C2697=Assoziation!$C$2:$C$96) * (Species!D2697=Assoziation!$D$2:$D$96),0)),"")))</f>
        <v>Salicion albae</v>
      </c>
      <c r="G2697" t="str" cm="1">
        <f t="array" ref="G2697">IF(E2697=Options!$A$3,INDEX(Klasse!$D$2:$D$42,MATCH(1,(A2697=Klasse!$A$2:$A$42) * (Species!B2697=Klasse!$B$2:$B$42),0)),IF(E2697=Options!$A$4,INDEX(Verband!$F$2:$F$179,MATCH(1,(A2697=Verband!$A$2:$A$179) * (Species!B2697=Verband!$B$2:$B$179) * (Species!C2697=Verband!$C$2:$C$179),0)),IF(E2697=Options!$A$5,INDEX(Assoziation!$G$2:$G$96,MATCH(1,(A2697=Assoziation!$A$2:$A$96) * (Species!B2697=Assoziation!$B$2:$B$96) * (Species!C2697=Assoziation!$C$2:$C$96) * (Species!D2697=Assoziation!$D$2:$D$96),0)),"")))</f>
        <v>Weichholz-Auenwald</v>
      </c>
      <c r="H2697" s="10" t="s">
        <v>2003</v>
      </c>
      <c r="I2697" s="10">
        <v>0</v>
      </c>
      <c r="J2697" s="10">
        <v>0</v>
      </c>
      <c r="K2697" s="10">
        <v>0</v>
      </c>
      <c r="L2697" t="str">
        <f t="shared" si="224"/>
        <v xml:space="preserve">Humulus </v>
      </c>
      <c r="M2697" t="str">
        <f t="shared" si="225"/>
        <v xml:space="preserve"> lupulus</v>
      </c>
      <c r="N2697" t="str">
        <f t="shared" si="226"/>
        <v/>
      </c>
      <c r="O2697" t="str">
        <f t="shared" si="228"/>
        <v>Species</v>
      </c>
      <c r="P2697" t="str">
        <f t="shared" si="227"/>
        <v>L.</v>
      </c>
      <c r="Q2697" t="str">
        <f>LOOKUP(A2697,Formation!$A$2:$A$10,Formation!$B$2:$B$10)</f>
        <v>Wälder</v>
      </c>
      <c r="R2697" t="str" cm="1">
        <f t="array" ref="R2697">INDEX(Klasse!$D$2:$D$42,MATCH(1,(A2697=Klasse!$A$2:$A$42) * (Species!B2697=Klasse!$B$2:$B$42),0))</f>
        <v>Bruch- und Auenwälder</v>
      </c>
    </row>
    <row r="2698" spans="1:18" x14ac:dyDescent="0.3">
      <c r="A2698" s="10">
        <v>6</v>
      </c>
      <c r="B2698" s="10">
        <v>1</v>
      </c>
      <c r="C2698" s="10">
        <v>2</v>
      </c>
      <c r="E2698" t="str">
        <f>IF(C2698="",Options!$A$3,IF(D2698="",Options!$A$4,Options!$A$5))</f>
        <v>Verband</v>
      </c>
      <c r="F2698" t="str" cm="1">
        <f t="array" ref="F2698">IF(E2698=Options!$A$3,"",IF(E2698=Options!$A$4,INDEX(Verband!$E$2:$E$179,MATCH(1,(A2698=Verband!$A$2:$A$179) * (Species!B2698=Verband!$B$2:$B$179) * (Species!C2698=Verband!$C$2:$C$179),0)),IF(E2698=Options!$A$5,INDEX(Assoziation!$F$2:$F$96,MATCH(1,(A2698=Assoziation!$A$2:$A$96) * (Species!B2698=Assoziation!$B$2:$B$96) * (Species!C2698=Assoziation!$C$2:$C$96) * (Species!D2698=Assoziation!$D$2:$D$96),0)),"")))</f>
        <v>Salicion albae</v>
      </c>
      <c r="G2698" t="str" cm="1">
        <f t="array" ref="G2698">IF(E2698=Options!$A$3,INDEX(Klasse!$D$2:$D$42,MATCH(1,(A2698=Klasse!$A$2:$A$42) * (Species!B2698=Klasse!$B$2:$B$42),0)),IF(E2698=Options!$A$4,INDEX(Verband!$F$2:$F$179,MATCH(1,(A2698=Verband!$A$2:$A$179) * (Species!B2698=Verband!$B$2:$B$179) * (Species!C2698=Verband!$C$2:$C$179),0)),IF(E2698=Options!$A$5,INDEX(Assoziation!$G$2:$G$96,MATCH(1,(A2698=Assoziation!$A$2:$A$96) * (Species!B2698=Assoziation!$B$2:$B$96) * (Species!C2698=Assoziation!$C$2:$C$96) * (Species!D2698=Assoziation!$D$2:$D$96),0)),"")))</f>
        <v>Weichholz-Auenwald</v>
      </c>
      <c r="H2698" s="10" t="s">
        <v>1985</v>
      </c>
      <c r="I2698" s="10">
        <v>0</v>
      </c>
      <c r="J2698" s="10">
        <v>0</v>
      </c>
      <c r="K2698" s="10">
        <v>1</v>
      </c>
      <c r="L2698" t="str">
        <f t="shared" si="224"/>
        <v xml:space="preserve">Impatiens </v>
      </c>
      <c r="M2698" t="str">
        <f t="shared" si="225"/>
        <v xml:space="preserve"> glandulifera</v>
      </c>
      <c r="N2698" t="str">
        <f t="shared" si="226"/>
        <v/>
      </c>
      <c r="O2698" t="str">
        <f t="shared" si="228"/>
        <v>Species</v>
      </c>
      <c r="P2698" t="str">
        <f t="shared" si="227"/>
        <v>Royle</v>
      </c>
      <c r="Q2698" t="str">
        <f>LOOKUP(A2698,Formation!$A$2:$A$10,Formation!$B$2:$B$10)</f>
        <v>Wälder</v>
      </c>
      <c r="R2698" t="str" cm="1">
        <f t="array" ref="R2698">INDEX(Klasse!$D$2:$D$42,MATCH(1,(A2698=Klasse!$A$2:$A$42) * (Species!B2698=Klasse!$B$2:$B$42),0))</f>
        <v>Bruch- und Auenwälder</v>
      </c>
    </row>
    <row r="2699" spans="1:18" x14ac:dyDescent="0.3">
      <c r="A2699" s="10">
        <v>6</v>
      </c>
      <c r="B2699" s="10">
        <v>1</v>
      </c>
      <c r="C2699" s="10">
        <v>2</v>
      </c>
      <c r="E2699" t="str">
        <f>IF(C2699="",Options!$A$3,IF(D2699="",Options!$A$4,Options!$A$5))</f>
        <v>Verband</v>
      </c>
      <c r="F2699" t="str" cm="1">
        <f t="array" ref="F2699">IF(E2699=Options!$A$3,"",IF(E2699=Options!$A$4,INDEX(Verband!$E$2:$E$179,MATCH(1,(A2699=Verband!$A$2:$A$179) * (Species!B2699=Verband!$B$2:$B$179) * (Species!C2699=Verband!$C$2:$C$179),0)),IF(E2699=Options!$A$5,INDEX(Assoziation!$F$2:$F$96,MATCH(1,(A2699=Assoziation!$A$2:$A$96) * (Species!B2699=Assoziation!$B$2:$B$96) * (Species!C2699=Assoziation!$C$2:$C$96) * (Species!D2699=Assoziation!$D$2:$D$96),0)),"")))</f>
        <v>Salicion albae</v>
      </c>
      <c r="G2699" t="str" cm="1">
        <f t="array" ref="G2699">IF(E2699=Options!$A$3,INDEX(Klasse!$D$2:$D$42,MATCH(1,(A2699=Klasse!$A$2:$A$42) * (Species!B2699=Klasse!$B$2:$B$42),0)),IF(E2699=Options!$A$4,INDEX(Verband!$F$2:$F$179,MATCH(1,(A2699=Verband!$A$2:$A$179) * (Species!B2699=Verband!$B$2:$B$179) * (Species!C2699=Verband!$C$2:$C$179),0)),IF(E2699=Options!$A$5,INDEX(Assoziation!$G$2:$G$96,MATCH(1,(A2699=Assoziation!$A$2:$A$96) * (Species!B2699=Assoziation!$B$2:$B$96) * (Species!C2699=Assoziation!$C$2:$C$96) * (Species!D2699=Assoziation!$D$2:$D$96),0)),"")))</f>
        <v>Weichholz-Auenwald</v>
      </c>
      <c r="H2699" s="10" t="s">
        <v>2393</v>
      </c>
      <c r="I2699" s="10">
        <v>0</v>
      </c>
      <c r="J2699" s="10">
        <v>0</v>
      </c>
      <c r="K2699" s="10">
        <v>0</v>
      </c>
      <c r="L2699" t="str">
        <f t="shared" si="224"/>
        <v xml:space="preserve">Leucojum </v>
      </c>
      <c r="M2699" t="str">
        <f t="shared" si="225"/>
        <v xml:space="preserve"> aestivum</v>
      </c>
      <c r="N2699" t="str">
        <f t="shared" si="226"/>
        <v/>
      </c>
      <c r="O2699" t="str">
        <f t="shared" si="228"/>
        <v>Species</v>
      </c>
      <c r="P2699" t="str">
        <f t="shared" si="227"/>
        <v>L.</v>
      </c>
      <c r="Q2699" t="str">
        <f>LOOKUP(A2699,Formation!$A$2:$A$10,Formation!$B$2:$B$10)</f>
        <v>Wälder</v>
      </c>
      <c r="R2699" t="str" cm="1">
        <f t="array" ref="R2699">INDEX(Klasse!$D$2:$D$42,MATCH(1,(A2699=Klasse!$A$2:$A$42) * (Species!B2699=Klasse!$B$2:$B$42),0))</f>
        <v>Bruch- und Auenwälder</v>
      </c>
    </row>
    <row r="2700" spans="1:18" x14ac:dyDescent="0.3">
      <c r="A2700" s="10">
        <v>6</v>
      </c>
      <c r="B2700" s="10">
        <v>1</v>
      </c>
      <c r="C2700" s="10">
        <v>2</v>
      </c>
      <c r="E2700" t="str">
        <f>IF(C2700="",Options!$A$3,IF(D2700="",Options!$A$4,Options!$A$5))</f>
        <v>Verband</v>
      </c>
      <c r="F2700" t="str" cm="1">
        <f t="array" ref="F2700">IF(E2700=Options!$A$3,"",IF(E2700=Options!$A$4,INDEX(Verband!$E$2:$E$179,MATCH(1,(A2700=Verband!$A$2:$A$179) * (Species!B2700=Verband!$B$2:$B$179) * (Species!C2700=Verband!$C$2:$C$179),0)),IF(E2700=Options!$A$5,INDEX(Assoziation!$F$2:$F$96,MATCH(1,(A2700=Assoziation!$A$2:$A$96) * (Species!B2700=Assoziation!$B$2:$B$96) * (Species!C2700=Assoziation!$C$2:$C$96) * (Species!D2700=Assoziation!$D$2:$D$96),0)),"")))</f>
        <v>Salicion albae</v>
      </c>
      <c r="G2700" t="str" cm="1">
        <f t="array" ref="G2700">IF(E2700=Options!$A$3,INDEX(Klasse!$D$2:$D$42,MATCH(1,(A2700=Klasse!$A$2:$A$42) * (Species!B2700=Klasse!$B$2:$B$42),0)),IF(E2700=Options!$A$4,INDEX(Verband!$F$2:$F$179,MATCH(1,(A2700=Verband!$A$2:$A$179) * (Species!B2700=Verband!$B$2:$B$179) * (Species!C2700=Verband!$C$2:$C$179),0)),IF(E2700=Options!$A$5,INDEX(Assoziation!$G$2:$G$96,MATCH(1,(A2700=Assoziation!$A$2:$A$96) * (Species!B2700=Assoziation!$B$2:$B$96) * (Species!C2700=Assoziation!$C$2:$C$96) * (Species!D2700=Assoziation!$D$2:$D$96),0)),"")))</f>
        <v>Weichholz-Auenwald</v>
      </c>
      <c r="H2700" s="10" t="s">
        <v>2006</v>
      </c>
      <c r="I2700" s="10">
        <v>0</v>
      </c>
      <c r="J2700" s="10">
        <v>0</v>
      </c>
      <c r="K2700" s="10">
        <v>0</v>
      </c>
      <c r="L2700" t="str">
        <f t="shared" si="224"/>
        <v xml:space="preserve">Myosoton </v>
      </c>
      <c r="M2700" t="str">
        <f t="shared" si="225"/>
        <v xml:space="preserve"> aquaticum</v>
      </c>
      <c r="N2700" t="str">
        <f t="shared" si="226"/>
        <v/>
      </c>
      <c r="O2700" t="str">
        <f t="shared" si="228"/>
        <v>Species</v>
      </c>
      <c r="P2700" t="str">
        <f t="shared" si="227"/>
        <v>(L.) Moench</v>
      </c>
      <c r="Q2700" t="str">
        <f>LOOKUP(A2700,Formation!$A$2:$A$10,Formation!$B$2:$B$10)</f>
        <v>Wälder</v>
      </c>
      <c r="R2700" t="str" cm="1">
        <f t="array" ref="R2700">INDEX(Klasse!$D$2:$D$42,MATCH(1,(A2700=Klasse!$A$2:$A$42) * (Species!B2700=Klasse!$B$2:$B$42),0))</f>
        <v>Bruch- und Auenwälder</v>
      </c>
    </row>
    <row r="2701" spans="1:18" x14ac:dyDescent="0.3">
      <c r="A2701" s="10">
        <v>6</v>
      </c>
      <c r="B2701" s="10">
        <v>1</v>
      </c>
      <c r="C2701" s="10">
        <v>2</v>
      </c>
      <c r="E2701" t="str">
        <f>IF(C2701="",Options!$A$3,IF(D2701="",Options!$A$4,Options!$A$5))</f>
        <v>Verband</v>
      </c>
      <c r="F2701" t="str" cm="1">
        <f t="array" ref="F2701">IF(E2701=Options!$A$3,"",IF(E2701=Options!$A$4,INDEX(Verband!$E$2:$E$179,MATCH(1,(A2701=Verband!$A$2:$A$179) * (Species!B2701=Verband!$B$2:$B$179) * (Species!C2701=Verband!$C$2:$C$179),0)),IF(E2701=Options!$A$5,INDEX(Assoziation!$F$2:$F$96,MATCH(1,(A2701=Assoziation!$A$2:$A$96) * (Species!B2701=Assoziation!$B$2:$B$96) * (Species!C2701=Assoziation!$C$2:$C$96) * (Species!D2701=Assoziation!$D$2:$D$96),0)),"")))</f>
        <v>Salicion albae</v>
      </c>
      <c r="G2701" t="str" cm="1">
        <f t="array" ref="G2701">IF(E2701=Options!$A$3,INDEX(Klasse!$D$2:$D$42,MATCH(1,(A2701=Klasse!$A$2:$A$42) * (Species!B2701=Klasse!$B$2:$B$42),0)),IF(E2701=Options!$A$4,INDEX(Verband!$F$2:$F$179,MATCH(1,(A2701=Verband!$A$2:$A$179) * (Species!B2701=Verband!$B$2:$B$179) * (Species!C2701=Verband!$C$2:$C$179),0)),IF(E2701=Options!$A$5,INDEX(Assoziation!$G$2:$G$96,MATCH(1,(A2701=Assoziation!$A$2:$A$96) * (Species!B2701=Assoziation!$B$2:$B$96) * (Species!C2701=Assoziation!$C$2:$C$96) * (Species!D2701=Assoziation!$D$2:$D$96),0)),"")))</f>
        <v>Weichholz-Auenwald</v>
      </c>
      <c r="H2701" s="10" t="s">
        <v>231</v>
      </c>
      <c r="I2701" s="10">
        <v>0</v>
      </c>
      <c r="J2701" s="10">
        <v>0</v>
      </c>
      <c r="K2701" s="10">
        <v>0</v>
      </c>
      <c r="L2701" t="str">
        <f t="shared" si="224"/>
        <v xml:space="preserve">Phalaris </v>
      </c>
      <c r="M2701" t="str">
        <f t="shared" si="225"/>
        <v xml:space="preserve"> arundinacea</v>
      </c>
      <c r="N2701" t="str">
        <f t="shared" si="226"/>
        <v/>
      </c>
      <c r="O2701" t="str">
        <f t="shared" si="228"/>
        <v>Species</v>
      </c>
      <c r="P2701" t="str">
        <f t="shared" si="227"/>
        <v>L.</v>
      </c>
      <c r="Q2701" t="str">
        <f>LOOKUP(A2701,Formation!$A$2:$A$10,Formation!$B$2:$B$10)</f>
        <v>Wälder</v>
      </c>
      <c r="R2701" t="str" cm="1">
        <f t="array" ref="R2701">INDEX(Klasse!$D$2:$D$42,MATCH(1,(A2701=Klasse!$A$2:$A$42) * (Species!B2701=Klasse!$B$2:$B$42),0))</f>
        <v>Bruch- und Auenwälder</v>
      </c>
    </row>
    <row r="2702" spans="1:18" x14ac:dyDescent="0.3">
      <c r="A2702" s="10">
        <v>6</v>
      </c>
      <c r="B2702" s="10">
        <v>1</v>
      </c>
      <c r="C2702" s="10">
        <v>2</v>
      </c>
      <c r="E2702" t="str">
        <f>IF(C2702="",Options!$A$3,IF(D2702="",Options!$A$4,Options!$A$5))</f>
        <v>Verband</v>
      </c>
      <c r="F2702" t="str" cm="1">
        <f t="array" ref="F2702">IF(E2702=Options!$A$3,"",IF(E2702=Options!$A$4,INDEX(Verband!$E$2:$E$179,MATCH(1,(A2702=Verband!$A$2:$A$179) * (Species!B2702=Verband!$B$2:$B$179) * (Species!C2702=Verband!$C$2:$C$179),0)),IF(E2702=Options!$A$5,INDEX(Assoziation!$F$2:$F$96,MATCH(1,(A2702=Assoziation!$A$2:$A$96) * (Species!B2702=Assoziation!$B$2:$B$96) * (Species!C2702=Assoziation!$C$2:$C$96) * (Species!D2702=Assoziation!$D$2:$D$96),0)),"")))</f>
        <v>Salicion albae</v>
      </c>
      <c r="G2702" t="str" cm="1">
        <f t="array" ref="G2702">IF(E2702=Options!$A$3,INDEX(Klasse!$D$2:$D$42,MATCH(1,(A2702=Klasse!$A$2:$A$42) * (Species!B2702=Klasse!$B$2:$B$42),0)),IF(E2702=Options!$A$4,INDEX(Verband!$F$2:$F$179,MATCH(1,(A2702=Verband!$A$2:$A$179) * (Species!B2702=Verband!$B$2:$B$179) * (Species!C2702=Verband!$C$2:$C$179),0)),IF(E2702=Options!$A$5,INDEX(Assoziation!$G$2:$G$96,MATCH(1,(A2702=Assoziation!$A$2:$A$96) * (Species!B2702=Assoziation!$B$2:$B$96) * (Species!C2702=Assoziation!$C$2:$C$96) * (Species!D2702=Assoziation!$D$2:$D$96),0)),"")))</f>
        <v>Weichholz-Auenwald</v>
      </c>
      <c r="H2702" s="10" t="s">
        <v>232</v>
      </c>
      <c r="I2702" s="10">
        <v>0</v>
      </c>
      <c r="J2702" s="10">
        <v>0</v>
      </c>
      <c r="K2702" s="10">
        <v>0</v>
      </c>
      <c r="L2702" t="str">
        <f t="shared" si="224"/>
        <v xml:space="preserve">Phragmites </v>
      </c>
      <c r="M2702" t="str">
        <f t="shared" si="225"/>
        <v xml:space="preserve"> australis</v>
      </c>
      <c r="N2702" t="str">
        <f t="shared" si="226"/>
        <v/>
      </c>
      <c r="O2702" t="str">
        <f t="shared" si="228"/>
        <v>Species</v>
      </c>
      <c r="P2702" t="str">
        <f t="shared" si="227"/>
        <v>(Cav.) Steud.</v>
      </c>
      <c r="Q2702" t="str">
        <f>LOOKUP(A2702,Formation!$A$2:$A$10,Formation!$B$2:$B$10)</f>
        <v>Wälder</v>
      </c>
      <c r="R2702" t="str" cm="1">
        <f t="array" ref="R2702">INDEX(Klasse!$D$2:$D$42,MATCH(1,(A2702=Klasse!$A$2:$A$42) * (Species!B2702=Klasse!$B$2:$B$42),0))</f>
        <v>Bruch- und Auenwälder</v>
      </c>
    </row>
    <row r="2703" spans="1:18" x14ac:dyDescent="0.3">
      <c r="A2703" s="10">
        <v>6</v>
      </c>
      <c r="B2703" s="10">
        <v>1</v>
      </c>
      <c r="C2703" s="10">
        <v>2</v>
      </c>
      <c r="E2703" t="str">
        <f>IF(C2703="",Options!$A$3,IF(D2703="",Options!$A$4,Options!$A$5))</f>
        <v>Verband</v>
      </c>
      <c r="F2703" t="str" cm="1">
        <f t="array" ref="F2703">IF(E2703=Options!$A$3,"",IF(E2703=Options!$A$4,INDEX(Verband!$E$2:$E$179,MATCH(1,(A2703=Verband!$A$2:$A$179) * (Species!B2703=Verband!$B$2:$B$179) * (Species!C2703=Verband!$C$2:$C$179),0)),IF(E2703=Options!$A$5,INDEX(Assoziation!$F$2:$F$96,MATCH(1,(A2703=Assoziation!$A$2:$A$96) * (Species!B2703=Assoziation!$B$2:$B$96) * (Species!C2703=Assoziation!$C$2:$C$96) * (Species!D2703=Assoziation!$D$2:$D$96),0)),"")))</f>
        <v>Salicion albae</v>
      </c>
      <c r="G2703" t="str" cm="1">
        <f t="array" ref="G2703">IF(E2703=Options!$A$3,INDEX(Klasse!$D$2:$D$42,MATCH(1,(A2703=Klasse!$A$2:$A$42) * (Species!B2703=Klasse!$B$2:$B$42),0)),IF(E2703=Options!$A$4,INDEX(Verband!$F$2:$F$179,MATCH(1,(A2703=Verband!$A$2:$A$179) * (Species!B2703=Verband!$B$2:$B$179) * (Species!C2703=Verband!$C$2:$C$179),0)),IF(E2703=Options!$A$5,INDEX(Assoziation!$G$2:$G$96,MATCH(1,(A2703=Assoziation!$A$2:$A$96) * (Species!B2703=Assoziation!$B$2:$B$96) * (Species!C2703=Assoziation!$C$2:$C$96) * (Species!D2703=Assoziation!$D$2:$D$96),0)),"")))</f>
        <v>Weichholz-Auenwald</v>
      </c>
      <c r="H2703" s="10" t="s">
        <v>2394</v>
      </c>
      <c r="I2703" s="10">
        <v>0</v>
      </c>
      <c r="J2703" s="10">
        <v>0</v>
      </c>
      <c r="K2703" s="10">
        <v>0</v>
      </c>
      <c r="L2703" t="str">
        <f t="shared" si="224"/>
        <v xml:space="preserve">Populus </v>
      </c>
      <c r="M2703" t="str">
        <f t="shared" si="225"/>
        <v xml:space="preserve"> alba</v>
      </c>
      <c r="N2703" t="str">
        <f t="shared" si="226"/>
        <v/>
      </c>
      <c r="O2703" t="str">
        <f t="shared" si="228"/>
        <v>Species</v>
      </c>
      <c r="P2703" t="str">
        <f t="shared" si="227"/>
        <v>L.</v>
      </c>
      <c r="Q2703" t="str">
        <f>LOOKUP(A2703,Formation!$A$2:$A$10,Formation!$B$2:$B$10)</f>
        <v>Wälder</v>
      </c>
      <c r="R2703" t="str" cm="1">
        <f t="array" ref="R2703">INDEX(Klasse!$D$2:$D$42,MATCH(1,(A2703=Klasse!$A$2:$A$42) * (Species!B2703=Klasse!$B$2:$B$42),0))</f>
        <v>Bruch- und Auenwälder</v>
      </c>
    </row>
    <row r="2704" spans="1:18" x14ac:dyDescent="0.3">
      <c r="A2704" s="10">
        <v>6</v>
      </c>
      <c r="B2704" s="10">
        <v>1</v>
      </c>
      <c r="C2704" s="10">
        <v>2</v>
      </c>
      <c r="E2704" t="str">
        <f>IF(C2704="",Options!$A$3,IF(D2704="",Options!$A$4,Options!$A$5))</f>
        <v>Verband</v>
      </c>
      <c r="F2704" t="str" cm="1">
        <f t="array" ref="F2704">IF(E2704=Options!$A$3,"",IF(E2704=Options!$A$4,INDEX(Verband!$E$2:$E$179,MATCH(1,(A2704=Verband!$A$2:$A$179) * (Species!B2704=Verband!$B$2:$B$179) * (Species!C2704=Verband!$C$2:$C$179),0)),IF(E2704=Options!$A$5,INDEX(Assoziation!$F$2:$F$96,MATCH(1,(A2704=Assoziation!$A$2:$A$96) * (Species!B2704=Assoziation!$B$2:$B$96) * (Species!C2704=Assoziation!$C$2:$C$96) * (Species!D2704=Assoziation!$D$2:$D$96),0)),"")))</f>
        <v>Salicion albae</v>
      </c>
      <c r="G2704" t="str" cm="1">
        <f t="array" ref="G2704">IF(E2704=Options!$A$3,INDEX(Klasse!$D$2:$D$42,MATCH(1,(A2704=Klasse!$A$2:$A$42) * (Species!B2704=Klasse!$B$2:$B$42),0)),IF(E2704=Options!$A$4,INDEX(Verband!$F$2:$F$179,MATCH(1,(A2704=Verband!$A$2:$A$179) * (Species!B2704=Verband!$B$2:$B$179) * (Species!C2704=Verband!$C$2:$C$179),0)),IF(E2704=Options!$A$5,INDEX(Assoziation!$G$2:$G$96,MATCH(1,(A2704=Assoziation!$A$2:$A$96) * (Species!B2704=Assoziation!$B$2:$B$96) * (Species!C2704=Assoziation!$C$2:$C$96) * (Species!D2704=Assoziation!$D$2:$D$96),0)),"")))</f>
        <v>Weichholz-Auenwald</v>
      </c>
      <c r="H2704" s="10" t="s">
        <v>2395</v>
      </c>
      <c r="I2704" s="10">
        <v>0</v>
      </c>
      <c r="J2704" s="10">
        <v>0</v>
      </c>
      <c r="K2704" s="10">
        <v>0</v>
      </c>
      <c r="L2704" t="str">
        <f t="shared" si="224"/>
        <v xml:space="preserve">Populus </v>
      </c>
      <c r="M2704" t="str">
        <f t="shared" si="225"/>
        <v xml:space="preserve"> nigra</v>
      </c>
      <c r="N2704" t="str">
        <f t="shared" si="226"/>
        <v>nigra</v>
      </c>
      <c r="O2704" t="str">
        <f t="shared" si="228"/>
        <v>Subspecies</v>
      </c>
      <c r="P2704" t="str">
        <f t="shared" si="227"/>
        <v/>
      </c>
      <c r="Q2704" t="str">
        <f>LOOKUP(A2704,Formation!$A$2:$A$10,Formation!$B$2:$B$10)</f>
        <v>Wälder</v>
      </c>
      <c r="R2704" t="str" cm="1">
        <f t="array" ref="R2704">INDEX(Klasse!$D$2:$D$42,MATCH(1,(A2704=Klasse!$A$2:$A$42) * (Species!B2704=Klasse!$B$2:$B$42),0))</f>
        <v>Bruch- und Auenwälder</v>
      </c>
    </row>
    <row r="2705" spans="1:18" x14ac:dyDescent="0.3">
      <c r="A2705" s="10">
        <v>6</v>
      </c>
      <c r="B2705" s="10">
        <v>1</v>
      </c>
      <c r="C2705" s="10">
        <v>2</v>
      </c>
      <c r="E2705" t="str">
        <f>IF(C2705="",Options!$A$3,IF(D2705="",Options!$A$4,Options!$A$5))</f>
        <v>Verband</v>
      </c>
      <c r="F2705" t="str" cm="1">
        <f t="array" ref="F2705">IF(E2705=Options!$A$3,"",IF(E2705=Options!$A$4,INDEX(Verband!$E$2:$E$179,MATCH(1,(A2705=Verband!$A$2:$A$179) * (Species!B2705=Verband!$B$2:$B$179) * (Species!C2705=Verband!$C$2:$C$179),0)),IF(E2705=Options!$A$5,INDEX(Assoziation!$F$2:$F$96,MATCH(1,(A2705=Assoziation!$A$2:$A$96) * (Species!B2705=Assoziation!$B$2:$B$96) * (Species!C2705=Assoziation!$C$2:$C$96) * (Species!D2705=Assoziation!$D$2:$D$96),0)),"")))</f>
        <v>Salicion albae</v>
      </c>
      <c r="G2705" t="str" cm="1">
        <f t="array" ref="G2705">IF(E2705=Options!$A$3,INDEX(Klasse!$D$2:$D$42,MATCH(1,(A2705=Klasse!$A$2:$A$42) * (Species!B2705=Klasse!$B$2:$B$42),0)),IF(E2705=Options!$A$4,INDEX(Verband!$F$2:$F$179,MATCH(1,(A2705=Verband!$A$2:$A$179) * (Species!B2705=Verband!$B$2:$B$179) * (Species!C2705=Verband!$C$2:$C$179),0)),IF(E2705=Options!$A$5,INDEX(Assoziation!$G$2:$G$96,MATCH(1,(A2705=Assoziation!$A$2:$A$96) * (Species!B2705=Assoziation!$B$2:$B$96) * (Species!C2705=Assoziation!$C$2:$C$96) * (Species!D2705=Assoziation!$D$2:$D$96),0)),"")))</f>
        <v>Weichholz-Auenwald</v>
      </c>
      <c r="H2705" s="10" t="s">
        <v>2252</v>
      </c>
      <c r="I2705" s="10">
        <v>0</v>
      </c>
      <c r="J2705" s="10">
        <v>0</v>
      </c>
      <c r="K2705" s="10">
        <v>0</v>
      </c>
      <c r="L2705" t="str">
        <f t="shared" si="224"/>
        <v xml:space="preserve">Salix </v>
      </c>
      <c r="M2705" t="str">
        <f t="shared" si="225"/>
        <v xml:space="preserve"> myrsinifolia</v>
      </c>
      <c r="N2705" t="str">
        <f t="shared" si="226"/>
        <v/>
      </c>
      <c r="O2705" t="str">
        <f t="shared" si="228"/>
        <v>Species</v>
      </c>
      <c r="P2705" t="str">
        <f t="shared" si="227"/>
        <v>Salisb.</v>
      </c>
      <c r="Q2705" t="str">
        <f>LOOKUP(A2705,Formation!$A$2:$A$10,Formation!$B$2:$B$10)</f>
        <v>Wälder</v>
      </c>
      <c r="R2705" t="str" cm="1">
        <f t="array" ref="R2705">INDEX(Klasse!$D$2:$D$42,MATCH(1,(A2705=Klasse!$A$2:$A$42) * (Species!B2705=Klasse!$B$2:$B$42),0))</f>
        <v>Bruch- und Auenwälder</v>
      </c>
    </row>
    <row r="2706" spans="1:18" x14ac:dyDescent="0.3">
      <c r="A2706" s="10">
        <v>6</v>
      </c>
      <c r="B2706" s="10">
        <v>1</v>
      </c>
      <c r="C2706" s="10">
        <v>2</v>
      </c>
      <c r="E2706" t="str">
        <f>IF(C2706="",Options!$A$3,IF(D2706="",Options!$A$4,Options!$A$5))</f>
        <v>Verband</v>
      </c>
      <c r="F2706" t="str" cm="1">
        <f t="array" ref="F2706">IF(E2706=Options!$A$3,"",IF(E2706=Options!$A$4,INDEX(Verband!$E$2:$E$179,MATCH(1,(A2706=Verband!$A$2:$A$179) * (Species!B2706=Verband!$B$2:$B$179) * (Species!C2706=Verband!$C$2:$C$179),0)),IF(E2706=Options!$A$5,INDEX(Assoziation!$F$2:$F$96,MATCH(1,(A2706=Assoziation!$A$2:$A$96) * (Species!B2706=Assoziation!$B$2:$B$96) * (Species!C2706=Assoziation!$C$2:$C$96) * (Species!D2706=Assoziation!$D$2:$D$96),0)),"")))</f>
        <v>Salicion albae</v>
      </c>
      <c r="G2706" t="str" cm="1">
        <f t="array" ref="G2706">IF(E2706=Options!$A$3,INDEX(Klasse!$D$2:$D$42,MATCH(1,(A2706=Klasse!$A$2:$A$42) * (Species!B2706=Klasse!$B$2:$B$42),0)),IF(E2706=Options!$A$4,INDEX(Verband!$F$2:$F$179,MATCH(1,(A2706=Verband!$A$2:$A$179) * (Species!B2706=Verband!$B$2:$B$179) * (Species!C2706=Verband!$C$2:$C$179),0)),IF(E2706=Options!$A$5,INDEX(Assoziation!$G$2:$G$96,MATCH(1,(A2706=Assoziation!$A$2:$A$96) * (Species!B2706=Assoziation!$B$2:$B$96) * (Species!C2706=Assoziation!$C$2:$C$96) * (Species!D2706=Assoziation!$D$2:$D$96),0)),"")))</f>
        <v>Weichholz-Auenwald</v>
      </c>
      <c r="H2706" s="10" t="s">
        <v>2253</v>
      </c>
      <c r="I2706" s="10">
        <v>0</v>
      </c>
      <c r="J2706" s="10">
        <v>0</v>
      </c>
      <c r="K2706" s="10">
        <v>0</v>
      </c>
      <c r="L2706" t="str">
        <f t="shared" si="224"/>
        <v xml:space="preserve">Salix </v>
      </c>
      <c r="M2706" t="str">
        <f t="shared" si="225"/>
        <v xml:space="preserve"> purpurea</v>
      </c>
      <c r="N2706" t="str">
        <f t="shared" si="226"/>
        <v/>
      </c>
      <c r="O2706" t="str">
        <f t="shared" si="228"/>
        <v>Species</v>
      </c>
      <c r="P2706" t="str">
        <f t="shared" si="227"/>
        <v>L.</v>
      </c>
      <c r="Q2706" t="str">
        <f>LOOKUP(A2706,Formation!$A$2:$A$10,Formation!$B$2:$B$10)</f>
        <v>Wälder</v>
      </c>
      <c r="R2706" t="str" cm="1">
        <f t="array" ref="R2706">INDEX(Klasse!$D$2:$D$42,MATCH(1,(A2706=Klasse!$A$2:$A$42) * (Species!B2706=Klasse!$B$2:$B$42),0))</f>
        <v>Bruch- und Auenwälder</v>
      </c>
    </row>
    <row r="2707" spans="1:18" x14ac:dyDescent="0.3">
      <c r="A2707" s="10">
        <v>6</v>
      </c>
      <c r="B2707" s="10">
        <v>1</v>
      </c>
      <c r="C2707" s="10">
        <v>2</v>
      </c>
      <c r="E2707" t="str">
        <f>IF(C2707="",Options!$A$3,IF(D2707="",Options!$A$4,Options!$A$5))</f>
        <v>Verband</v>
      </c>
      <c r="F2707" t="str" cm="1">
        <f t="array" ref="F2707">IF(E2707=Options!$A$3,"",IF(E2707=Options!$A$4,INDEX(Verband!$E$2:$E$179,MATCH(1,(A2707=Verband!$A$2:$A$179) * (Species!B2707=Verband!$B$2:$B$179) * (Species!C2707=Verband!$C$2:$C$179),0)),IF(E2707=Options!$A$5,INDEX(Assoziation!$F$2:$F$96,MATCH(1,(A2707=Assoziation!$A$2:$A$96) * (Species!B2707=Assoziation!$B$2:$B$96) * (Species!C2707=Assoziation!$C$2:$C$96) * (Species!D2707=Assoziation!$D$2:$D$96),0)),"")))</f>
        <v>Salicion albae</v>
      </c>
      <c r="G2707" t="str" cm="1">
        <f t="array" ref="G2707">IF(E2707=Options!$A$3,INDEX(Klasse!$D$2:$D$42,MATCH(1,(A2707=Klasse!$A$2:$A$42) * (Species!B2707=Klasse!$B$2:$B$42),0)),IF(E2707=Options!$A$4,INDEX(Verband!$F$2:$F$179,MATCH(1,(A2707=Verband!$A$2:$A$179) * (Species!B2707=Verband!$B$2:$B$179) * (Species!C2707=Verband!$C$2:$C$179),0)),IF(E2707=Options!$A$5,INDEX(Assoziation!$G$2:$G$96,MATCH(1,(A2707=Assoziation!$A$2:$A$96) * (Species!B2707=Assoziation!$B$2:$B$96) * (Species!C2707=Assoziation!$C$2:$C$96) * (Species!D2707=Assoziation!$D$2:$D$96),0)),"")))</f>
        <v>Weichholz-Auenwald</v>
      </c>
      <c r="H2707" s="10" t="s">
        <v>2254</v>
      </c>
      <c r="I2707" s="10">
        <v>0</v>
      </c>
      <c r="J2707" s="10">
        <v>0</v>
      </c>
      <c r="K2707" s="10">
        <v>0</v>
      </c>
      <c r="L2707" t="str">
        <f t="shared" si="224"/>
        <v xml:space="preserve">Salix </v>
      </c>
      <c r="M2707" t="str">
        <f t="shared" si="225"/>
        <v xml:space="preserve"> triandra</v>
      </c>
      <c r="N2707" t="str">
        <f t="shared" si="226"/>
        <v/>
      </c>
      <c r="O2707" t="str">
        <f t="shared" si="228"/>
        <v>Species</v>
      </c>
      <c r="P2707" t="str">
        <f t="shared" si="227"/>
        <v>L.</v>
      </c>
      <c r="Q2707" t="str">
        <f>LOOKUP(A2707,Formation!$A$2:$A$10,Formation!$B$2:$B$10)</f>
        <v>Wälder</v>
      </c>
      <c r="R2707" t="str" cm="1">
        <f t="array" ref="R2707">INDEX(Klasse!$D$2:$D$42,MATCH(1,(A2707=Klasse!$A$2:$A$42) * (Species!B2707=Klasse!$B$2:$B$42),0))</f>
        <v>Bruch- und Auenwälder</v>
      </c>
    </row>
    <row r="2708" spans="1:18" x14ac:dyDescent="0.3">
      <c r="A2708" s="10">
        <v>6</v>
      </c>
      <c r="B2708" s="10">
        <v>1</v>
      </c>
      <c r="C2708" s="10">
        <v>2</v>
      </c>
      <c r="E2708" t="str">
        <f>IF(C2708="",Options!$A$3,IF(D2708="",Options!$A$4,Options!$A$5))</f>
        <v>Verband</v>
      </c>
      <c r="F2708" t="str" cm="1">
        <f t="array" ref="F2708">IF(E2708=Options!$A$3,"",IF(E2708=Options!$A$4,INDEX(Verband!$E$2:$E$179,MATCH(1,(A2708=Verband!$A$2:$A$179) * (Species!B2708=Verband!$B$2:$B$179) * (Species!C2708=Verband!$C$2:$C$179),0)),IF(E2708=Options!$A$5,INDEX(Assoziation!$F$2:$F$96,MATCH(1,(A2708=Assoziation!$A$2:$A$96) * (Species!B2708=Assoziation!$B$2:$B$96) * (Species!C2708=Assoziation!$C$2:$C$96) * (Species!D2708=Assoziation!$D$2:$D$96),0)),"")))</f>
        <v>Salicion albae</v>
      </c>
      <c r="G2708" t="str" cm="1">
        <f t="array" ref="G2708">IF(E2708=Options!$A$3,INDEX(Klasse!$D$2:$D$42,MATCH(1,(A2708=Klasse!$A$2:$A$42) * (Species!B2708=Klasse!$B$2:$B$42),0)),IF(E2708=Options!$A$4,INDEX(Verband!$F$2:$F$179,MATCH(1,(A2708=Verband!$A$2:$A$179) * (Species!B2708=Verband!$B$2:$B$179) * (Species!C2708=Verband!$C$2:$C$179),0)),IF(E2708=Options!$A$5,INDEX(Assoziation!$G$2:$G$96,MATCH(1,(A2708=Assoziation!$A$2:$A$96) * (Species!B2708=Assoziation!$B$2:$B$96) * (Species!C2708=Assoziation!$C$2:$C$96) * (Species!D2708=Assoziation!$D$2:$D$96),0)),"")))</f>
        <v>Weichholz-Auenwald</v>
      </c>
      <c r="H2708" s="10" t="s">
        <v>2396</v>
      </c>
      <c r="I2708" s="10">
        <v>0</v>
      </c>
      <c r="J2708" s="10">
        <v>0</v>
      </c>
      <c r="K2708" s="10">
        <v>0</v>
      </c>
      <c r="L2708" t="str">
        <f t="shared" si="224"/>
        <v xml:space="preserve">Scutellaria </v>
      </c>
      <c r="M2708" t="str">
        <f t="shared" si="225"/>
        <v xml:space="preserve"> hastifolia</v>
      </c>
      <c r="N2708" t="str">
        <f t="shared" si="226"/>
        <v/>
      </c>
      <c r="O2708" t="str">
        <f t="shared" si="228"/>
        <v>Species</v>
      </c>
      <c r="P2708" t="str">
        <f t="shared" si="227"/>
        <v>L.</v>
      </c>
      <c r="Q2708" t="str">
        <f>LOOKUP(A2708,Formation!$A$2:$A$10,Formation!$B$2:$B$10)</f>
        <v>Wälder</v>
      </c>
      <c r="R2708" t="str" cm="1">
        <f t="array" ref="R2708">INDEX(Klasse!$D$2:$D$42,MATCH(1,(A2708=Klasse!$A$2:$A$42) * (Species!B2708=Klasse!$B$2:$B$42),0))</f>
        <v>Bruch- und Auenwälder</v>
      </c>
    </row>
    <row r="2709" spans="1:18" x14ac:dyDescent="0.3">
      <c r="A2709" s="10">
        <v>6</v>
      </c>
      <c r="B2709" s="10">
        <v>1</v>
      </c>
      <c r="C2709" s="10">
        <v>2</v>
      </c>
      <c r="E2709" t="str">
        <f>IF(C2709="",Options!$A$3,IF(D2709="",Options!$A$4,Options!$A$5))</f>
        <v>Verband</v>
      </c>
      <c r="F2709" t="str" cm="1">
        <f t="array" ref="F2709">IF(E2709=Options!$A$3,"",IF(E2709=Options!$A$4,INDEX(Verband!$E$2:$E$179,MATCH(1,(A2709=Verband!$A$2:$A$179) * (Species!B2709=Verband!$B$2:$B$179) * (Species!C2709=Verband!$C$2:$C$179),0)),IF(E2709=Options!$A$5,INDEX(Assoziation!$F$2:$F$96,MATCH(1,(A2709=Assoziation!$A$2:$A$96) * (Species!B2709=Assoziation!$B$2:$B$96) * (Species!C2709=Assoziation!$C$2:$C$96) * (Species!D2709=Assoziation!$D$2:$D$96),0)),"")))</f>
        <v>Salicion albae</v>
      </c>
      <c r="G2709" t="str" cm="1">
        <f t="array" ref="G2709">IF(E2709=Options!$A$3,INDEX(Klasse!$D$2:$D$42,MATCH(1,(A2709=Klasse!$A$2:$A$42) * (Species!B2709=Klasse!$B$2:$B$42),0)),IF(E2709=Options!$A$4,INDEX(Verband!$F$2:$F$179,MATCH(1,(A2709=Verband!$A$2:$A$179) * (Species!B2709=Verband!$B$2:$B$179) * (Species!C2709=Verband!$C$2:$C$179),0)),IF(E2709=Options!$A$5,INDEX(Assoziation!$G$2:$G$96,MATCH(1,(A2709=Assoziation!$A$2:$A$96) * (Species!B2709=Assoziation!$B$2:$B$96) * (Species!C2709=Assoziation!$C$2:$C$96) * (Species!D2709=Assoziation!$D$2:$D$96),0)),"")))</f>
        <v>Weichholz-Auenwald</v>
      </c>
      <c r="H2709" s="10" t="s">
        <v>284</v>
      </c>
      <c r="I2709" s="10">
        <v>0</v>
      </c>
      <c r="J2709" s="10">
        <v>0</v>
      </c>
      <c r="K2709" s="10">
        <v>0</v>
      </c>
      <c r="L2709" t="str">
        <f t="shared" si="224"/>
        <v xml:space="preserve">Solanum </v>
      </c>
      <c r="M2709" t="str">
        <f t="shared" si="225"/>
        <v xml:space="preserve"> dulcamara</v>
      </c>
      <c r="N2709" t="str">
        <f t="shared" si="226"/>
        <v/>
      </c>
      <c r="O2709" t="str">
        <f t="shared" si="228"/>
        <v>Species</v>
      </c>
      <c r="P2709" t="str">
        <f t="shared" si="227"/>
        <v>L.</v>
      </c>
      <c r="Q2709" t="str">
        <f>LOOKUP(A2709,Formation!$A$2:$A$10,Formation!$B$2:$B$10)</f>
        <v>Wälder</v>
      </c>
      <c r="R2709" t="str" cm="1">
        <f t="array" ref="R2709">INDEX(Klasse!$D$2:$D$42,MATCH(1,(A2709=Klasse!$A$2:$A$42) * (Species!B2709=Klasse!$B$2:$B$42),0))</f>
        <v>Bruch- und Auenwälder</v>
      </c>
    </row>
    <row r="2710" spans="1:18" x14ac:dyDescent="0.3">
      <c r="A2710" s="10">
        <v>6</v>
      </c>
      <c r="B2710" s="10">
        <v>1</v>
      </c>
      <c r="C2710" s="10">
        <v>2</v>
      </c>
      <c r="E2710" t="str">
        <f>IF(C2710="",Options!$A$3,IF(D2710="",Options!$A$4,Options!$A$5))</f>
        <v>Verband</v>
      </c>
      <c r="F2710" t="str" cm="1">
        <f t="array" ref="F2710">IF(E2710=Options!$A$3,"",IF(E2710=Options!$A$4,INDEX(Verband!$E$2:$E$179,MATCH(1,(A2710=Verband!$A$2:$A$179) * (Species!B2710=Verband!$B$2:$B$179) * (Species!C2710=Verband!$C$2:$C$179),0)),IF(E2710=Options!$A$5,INDEX(Assoziation!$F$2:$F$96,MATCH(1,(A2710=Assoziation!$A$2:$A$96) * (Species!B2710=Assoziation!$B$2:$B$96) * (Species!C2710=Assoziation!$C$2:$C$96) * (Species!D2710=Assoziation!$D$2:$D$96),0)),"")))</f>
        <v>Salicion albae</v>
      </c>
      <c r="G2710" t="str" cm="1">
        <f t="array" ref="G2710">IF(E2710=Options!$A$3,INDEX(Klasse!$D$2:$D$42,MATCH(1,(A2710=Klasse!$A$2:$A$42) * (Species!B2710=Klasse!$B$2:$B$42),0)),IF(E2710=Options!$A$4,INDEX(Verband!$F$2:$F$179,MATCH(1,(A2710=Verband!$A$2:$A$179) * (Species!B2710=Verband!$B$2:$B$179) * (Species!C2710=Verband!$C$2:$C$179),0)),IF(E2710=Options!$A$5,INDEX(Assoziation!$G$2:$G$96,MATCH(1,(A2710=Assoziation!$A$2:$A$96) * (Species!B2710=Assoziation!$B$2:$B$96) * (Species!C2710=Assoziation!$C$2:$C$96) * (Species!D2710=Assoziation!$D$2:$D$96),0)),"")))</f>
        <v>Weichholz-Auenwald</v>
      </c>
      <c r="H2710" s="10" t="s">
        <v>285</v>
      </c>
      <c r="I2710" s="10">
        <v>0</v>
      </c>
      <c r="J2710" s="10">
        <v>0</v>
      </c>
      <c r="K2710" s="10">
        <v>0</v>
      </c>
      <c r="L2710" t="str">
        <f t="shared" si="224"/>
        <v xml:space="preserve">Symphytum </v>
      </c>
      <c r="M2710" t="str">
        <f t="shared" si="225"/>
        <v xml:space="preserve"> officinale</v>
      </c>
      <c r="N2710" t="str">
        <f t="shared" si="226"/>
        <v/>
      </c>
      <c r="O2710" t="str">
        <f t="shared" si="228"/>
        <v>Species</v>
      </c>
      <c r="P2710" t="str">
        <f t="shared" si="227"/>
        <v>L.</v>
      </c>
      <c r="Q2710" t="str">
        <f>LOOKUP(A2710,Formation!$A$2:$A$10,Formation!$B$2:$B$10)</f>
        <v>Wälder</v>
      </c>
      <c r="R2710" t="str" cm="1">
        <f t="array" ref="R2710">INDEX(Klasse!$D$2:$D$42,MATCH(1,(A2710=Klasse!$A$2:$A$42) * (Species!B2710=Klasse!$B$2:$B$42),0))</f>
        <v>Bruch- und Auenwälder</v>
      </c>
    </row>
    <row r="2711" spans="1:18" x14ac:dyDescent="0.3">
      <c r="A2711" s="10">
        <v>6</v>
      </c>
      <c r="B2711" s="10">
        <v>1</v>
      </c>
      <c r="C2711" s="10">
        <v>2</v>
      </c>
      <c r="E2711" t="str">
        <f>IF(C2711="",Options!$A$3,IF(D2711="",Options!$A$4,Options!$A$5))</f>
        <v>Verband</v>
      </c>
      <c r="F2711" t="str" cm="1">
        <f t="array" ref="F2711">IF(E2711=Options!$A$3,"",IF(E2711=Options!$A$4,INDEX(Verband!$E$2:$E$179,MATCH(1,(A2711=Verband!$A$2:$A$179) * (Species!B2711=Verband!$B$2:$B$179) * (Species!C2711=Verband!$C$2:$C$179),0)),IF(E2711=Options!$A$5,INDEX(Assoziation!$F$2:$F$96,MATCH(1,(A2711=Assoziation!$A$2:$A$96) * (Species!B2711=Assoziation!$B$2:$B$96) * (Species!C2711=Assoziation!$C$2:$C$96) * (Species!D2711=Assoziation!$D$2:$D$96),0)),"")))</f>
        <v>Salicion albae</v>
      </c>
      <c r="G2711" t="str" cm="1">
        <f t="array" ref="G2711">IF(E2711=Options!$A$3,INDEX(Klasse!$D$2:$D$42,MATCH(1,(A2711=Klasse!$A$2:$A$42) * (Species!B2711=Klasse!$B$2:$B$42),0)),IF(E2711=Options!$A$4,INDEX(Verband!$F$2:$F$179,MATCH(1,(A2711=Verband!$A$2:$A$179) * (Species!B2711=Verband!$B$2:$B$179) * (Species!C2711=Verband!$C$2:$C$179),0)),IF(E2711=Options!$A$5,INDEX(Assoziation!$G$2:$G$96,MATCH(1,(A2711=Assoziation!$A$2:$A$96) * (Species!B2711=Assoziation!$B$2:$B$96) * (Species!C2711=Assoziation!$C$2:$C$96) * (Species!D2711=Assoziation!$D$2:$D$96),0)),"")))</f>
        <v>Weichholz-Auenwald</v>
      </c>
      <c r="H2711" s="10" t="s">
        <v>286</v>
      </c>
      <c r="I2711" s="10">
        <v>0</v>
      </c>
      <c r="J2711" s="10">
        <v>0</v>
      </c>
      <c r="K2711" s="10">
        <v>0</v>
      </c>
      <c r="L2711" t="str">
        <f t="shared" si="224"/>
        <v xml:space="preserve">Urtica </v>
      </c>
      <c r="M2711" t="str">
        <f t="shared" si="225"/>
        <v xml:space="preserve"> dioica</v>
      </c>
      <c r="N2711" t="str">
        <f t="shared" si="226"/>
        <v/>
      </c>
      <c r="O2711" t="str">
        <f t="shared" si="228"/>
        <v>Species</v>
      </c>
      <c r="P2711" t="str">
        <f t="shared" si="227"/>
        <v>L.</v>
      </c>
      <c r="Q2711" t="str">
        <f>LOOKUP(A2711,Formation!$A$2:$A$10,Formation!$B$2:$B$10)</f>
        <v>Wälder</v>
      </c>
      <c r="R2711" t="str" cm="1">
        <f t="array" ref="R2711">INDEX(Klasse!$D$2:$D$42,MATCH(1,(A2711=Klasse!$A$2:$A$42) * (Species!B2711=Klasse!$B$2:$B$42),0))</f>
        <v>Bruch- und Auenwälder</v>
      </c>
    </row>
    <row r="2712" spans="1:18" x14ac:dyDescent="0.3">
      <c r="A2712" s="10">
        <v>6</v>
      </c>
      <c r="B2712" s="10">
        <v>1</v>
      </c>
      <c r="C2712" s="10">
        <v>2</v>
      </c>
      <c r="E2712" t="str">
        <f>IF(C2712="",Options!$A$3,IF(D2712="",Options!$A$4,Options!$A$5))</f>
        <v>Verband</v>
      </c>
      <c r="F2712" t="str" cm="1">
        <f t="array" ref="F2712">IF(E2712=Options!$A$3,"",IF(E2712=Options!$A$4,INDEX(Verband!$E$2:$E$179,MATCH(1,(A2712=Verband!$A$2:$A$179) * (Species!B2712=Verband!$B$2:$B$179) * (Species!C2712=Verband!$C$2:$C$179),0)),IF(E2712=Options!$A$5,INDEX(Assoziation!$F$2:$F$96,MATCH(1,(A2712=Assoziation!$A$2:$A$96) * (Species!B2712=Assoziation!$B$2:$B$96) * (Species!C2712=Assoziation!$C$2:$C$96) * (Species!D2712=Assoziation!$D$2:$D$96),0)),"")))</f>
        <v>Salicion albae</v>
      </c>
      <c r="G2712" t="str" cm="1">
        <f t="array" ref="G2712">IF(E2712=Options!$A$3,INDEX(Klasse!$D$2:$D$42,MATCH(1,(A2712=Klasse!$A$2:$A$42) * (Species!B2712=Klasse!$B$2:$B$42),0)),IF(E2712=Options!$A$4,INDEX(Verband!$F$2:$F$179,MATCH(1,(A2712=Verband!$A$2:$A$179) * (Species!B2712=Verband!$B$2:$B$179) * (Species!C2712=Verband!$C$2:$C$179),0)),IF(E2712=Options!$A$5,INDEX(Assoziation!$G$2:$G$96,MATCH(1,(A2712=Assoziation!$A$2:$A$96) * (Species!B2712=Assoziation!$B$2:$B$96) * (Species!C2712=Assoziation!$C$2:$C$96) * (Species!D2712=Assoziation!$D$2:$D$96),0)),"")))</f>
        <v>Weichholz-Auenwald</v>
      </c>
      <c r="H2712" s="10" t="s">
        <v>2236</v>
      </c>
      <c r="I2712" s="10">
        <v>0</v>
      </c>
      <c r="J2712" s="10">
        <v>0</v>
      </c>
      <c r="K2712" s="10">
        <v>0</v>
      </c>
      <c r="L2712" t="str">
        <f t="shared" si="224"/>
        <v xml:space="preserve">Viburnum </v>
      </c>
      <c r="M2712" t="str">
        <f t="shared" si="225"/>
        <v xml:space="preserve"> opulus</v>
      </c>
      <c r="N2712" t="str">
        <f t="shared" si="226"/>
        <v/>
      </c>
      <c r="O2712" t="str">
        <f t="shared" si="228"/>
        <v>Species</v>
      </c>
      <c r="P2712" t="str">
        <f t="shared" si="227"/>
        <v>L.</v>
      </c>
      <c r="Q2712" t="str">
        <f>LOOKUP(A2712,Formation!$A$2:$A$10,Formation!$B$2:$B$10)</f>
        <v>Wälder</v>
      </c>
      <c r="R2712" t="str" cm="1">
        <f t="array" ref="R2712">INDEX(Klasse!$D$2:$D$42,MATCH(1,(A2712=Klasse!$A$2:$A$42) * (Species!B2712=Klasse!$B$2:$B$42),0))</f>
        <v>Bruch- und Auenwälder</v>
      </c>
    </row>
    <row r="2713" spans="1:18" x14ac:dyDescent="0.3">
      <c r="A2713" s="10">
        <v>6</v>
      </c>
      <c r="B2713" s="10">
        <v>1</v>
      </c>
      <c r="C2713" s="10">
        <v>3</v>
      </c>
      <c r="E2713" t="str">
        <f>IF(C2713="",Options!$A$3,IF(D2713="",Options!$A$4,Options!$A$5))</f>
        <v>Verband</v>
      </c>
      <c r="F2713" t="str" cm="1">
        <f t="array" ref="F2713">IF(E2713=Options!$A$3,"",IF(E2713=Options!$A$4,INDEX(Verband!$E$2:$E$179,MATCH(1,(A2713=Verband!$A$2:$A$179) * (Species!B2713=Verband!$B$2:$B$179) * (Species!C2713=Verband!$C$2:$C$179),0)),IF(E2713=Options!$A$5,INDEX(Assoziation!$F$2:$F$96,MATCH(1,(A2713=Assoziation!$A$2:$A$96) * (Species!B2713=Assoziation!$B$2:$B$96) * (Species!C2713=Assoziation!$C$2:$C$96) * (Species!D2713=Assoziation!$D$2:$D$96),0)),"")))</f>
        <v>Alnion incanae</v>
      </c>
      <c r="G2713" t="str" cm="1">
        <f t="array" ref="G2713">IF(E2713=Options!$A$3,INDEX(Klasse!$D$2:$D$42,MATCH(1,(A2713=Klasse!$A$2:$A$42) * (Species!B2713=Klasse!$B$2:$B$42),0)),IF(E2713=Options!$A$4,INDEX(Verband!$F$2:$F$179,MATCH(1,(A2713=Verband!$A$2:$A$179) * (Species!B2713=Verband!$B$2:$B$179) * (Species!C2713=Verband!$C$2:$C$179),0)),IF(E2713=Options!$A$5,INDEX(Assoziation!$G$2:$G$96,MATCH(1,(A2713=Assoziation!$A$2:$A$96) * (Species!B2713=Assoziation!$B$2:$B$96) * (Species!C2713=Assoziation!$C$2:$C$96) * (Species!D2713=Assoziation!$D$2:$D$96),0)),"")))</f>
        <v>Grauerlen-Auenwald</v>
      </c>
      <c r="H2713" s="10" t="s">
        <v>2399</v>
      </c>
      <c r="I2713" s="10">
        <v>0</v>
      </c>
      <c r="J2713" s="10">
        <v>0</v>
      </c>
      <c r="K2713" s="10">
        <v>0</v>
      </c>
      <c r="L2713" t="str">
        <f t="shared" si="224"/>
        <v xml:space="preserve">Aconitum </v>
      </c>
      <c r="M2713" t="str">
        <f t="shared" si="225"/>
        <v xml:space="preserve"> variegatum</v>
      </c>
      <c r="N2713" t="str">
        <f t="shared" si="226"/>
        <v>variegatum</v>
      </c>
      <c r="O2713" t="str">
        <f t="shared" si="228"/>
        <v>Subspecies</v>
      </c>
      <c r="P2713" t="str">
        <f t="shared" si="227"/>
        <v/>
      </c>
      <c r="Q2713" t="str">
        <f>LOOKUP(A2713,Formation!$A$2:$A$10,Formation!$B$2:$B$10)</f>
        <v>Wälder</v>
      </c>
      <c r="R2713" t="str" cm="1">
        <f t="array" ref="R2713">INDEX(Klasse!$D$2:$D$42,MATCH(1,(A2713=Klasse!$A$2:$A$42) * (Species!B2713=Klasse!$B$2:$B$42),0))</f>
        <v>Bruch- und Auenwälder</v>
      </c>
    </row>
    <row r="2714" spans="1:18" x14ac:dyDescent="0.3">
      <c r="A2714" s="10">
        <v>6</v>
      </c>
      <c r="B2714" s="10">
        <v>1</v>
      </c>
      <c r="C2714" s="10">
        <v>3</v>
      </c>
      <c r="E2714" t="str">
        <f>IF(C2714="",Options!$A$3,IF(D2714="",Options!$A$4,Options!$A$5))</f>
        <v>Verband</v>
      </c>
      <c r="F2714" t="str" cm="1">
        <f t="array" ref="F2714">IF(E2714=Options!$A$3,"",IF(E2714=Options!$A$4,INDEX(Verband!$E$2:$E$179,MATCH(1,(A2714=Verband!$A$2:$A$179) * (Species!B2714=Verband!$B$2:$B$179) * (Species!C2714=Verband!$C$2:$C$179),0)),IF(E2714=Options!$A$5,INDEX(Assoziation!$F$2:$F$96,MATCH(1,(A2714=Assoziation!$A$2:$A$96) * (Species!B2714=Assoziation!$B$2:$B$96) * (Species!C2714=Assoziation!$C$2:$C$96) * (Species!D2714=Assoziation!$D$2:$D$96),0)),"")))</f>
        <v>Alnion incanae</v>
      </c>
      <c r="G2714" t="str" cm="1">
        <f t="array" ref="G2714">IF(E2714=Options!$A$3,INDEX(Klasse!$D$2:$D$42,MATCH(1,(A2714=Klasse!$A$2:$A$42) * (Species!B2714=Klasse!$B$2:$B$42),0)),IF(E2714=Options!$A$4,INDEX(Verband!$F$2:$F$179,MATCH(1,(A2714=Verband!$A$2:$A$179) * (Species!B2714=Verband!$B$2:$B$179) * (Species!C2714=Verband!$C$2:$C$179),0)),IF(E2714=Options!$A$5,INDEX(Assoziation!$G$2:$G$96,MATCH(1,(A2714=Assoziation!$A$2:$A$96) * (Species!B2714=Assoziation!$B$2:$B$96) * (Species!C2714=Assoziation!$C$2:$C$96) * (Species!D2714=Assoziation!$D$2:$D$96),0)),"")))</f>
        <v>Grauerlen-Auenwald</v>
      </c>
      <c r="H2714" s="10" t="s">
        <v>2051</v>
      </c>
      <c r="I2714" s="10">
        <v>0</v>
      </c>
      <c r="J2714" s="10">
        <v>0</v>
      </c>
      <c r="K2714" s="10">
        <v>0</v>
      </c>
      <c r="L2714" t="str">
        <f t="shared" si="224"/>
        <v xml:space="preserve">Aegopodium </v>
      </c>
      <c r="M2714" t="str">
        <f t="shared" si="225"/>
        <v xml:space="preserve"> podagraria</v>
      </c>
      <c r="N2714" t="str">
        <f t="shared" si="226"/>
        <v/>
      </c>
      <c r="O2714" t="str">
        <f t="shared" si="228"/>
        <v>Species</v>
      </c>
      <c r="P2714" t="str">
        <f t="shared" si="227"/>
        <v>L.</v>
      </c>
      <c r="Q2714" t="str">
        <f>LOOKUP(A2714,Formation!$A$2:$A$10,Formation!$B$2:$B$10)</f>
        <v>Wälder</v>
      </c>
      <c r="R2714" t="str" cm="1">
        <f t="array" ref="R2714">INDEX(Klasse!$D$2:$D$42,MATCH(1,(A2714=Klasse!$A$2:$A$42) * (Species!B2714=Klasse!$B$2:$B$42),0))</f>
        <v>Bruch- und Auenwälder</v>
      </c>
    </row>
    <row r="2715" spans="1:18" x14ac:dyDescent="0.3">
      <c r="A2715" s="10">
        <v>6</v>
      </c>
      <c r="B2715" s="10">
        <v>1</v>
      </c>
      <c r="C2715" s="10">
        <v>3</v>
      </c>
      <c r="E2715" t="str">
        <f>IF(C2715="",Options!$A$3,IF(D2715="",Options!$A$4,Options!$A$5))</f>
        <v>Verband</v>
      </c>
      <c r="F2715" t="str" cm="1">
        <f t="array" ref="F2715">IF(E2715=Options!$A$3,"",IF(E2715=Options!$A$4,INDEX(Verband!$E$2:$E$179,MATCH(1,(A2715=Verband!$A$2:$A$179) * (Species!B2715=Verband!$B$2:$B$179) * (Species!C2715=Verband!$C$2:$C$179),0)),IF(E2715=Options!$A$5,INDEX(Assoziation!$F$2:$F$96,MATCH(1,(A2715=Assoziation!$A$2:$A$96) * (Species!B2715=Assoziation!$B$2:$B$96) * (Species!C2715=Assoziation!$C$2:$C$96) * (Species!D2715=Assoziation!$D$2:$D$96),0)),"")))</f>
        <v>Alnion incanae</v>
      </c>
      <c r="G2715" t="str" cm="1">
        <f t="array" ref="G2715">IF(E2715=Options!$A$3,INDEX(Klasse!$D$2:$D$42,MATCH(1,(A2715=Klasse!$A$2:$A$42) * (Species!B2715=Klasse!$B$2:$B$42),0)),IF(E2715=Options!$A$4,INDEX(Verband!$F$2:$F$179,MATCH(1,(A2715=Verband!$A$2:$A$179) * (Species!B2715=Verband!$B$2:$B$179) * (Species!C2715=Verband!$C$2:$C$179),0)),IF(E2715=Options!$A$5,INDEX(Assoziation!$G$2:$G$96,MATCH(1,(A2715=Assoziation!$A$2:$A$96) * (Species!B2715=Assoziation!$B$2:$B$96) * (Species!C2715=Assoziation!$C$2:$C$96) * (Species!D2715=Assoziation!$D$2:$D$96),0)),"")))</f>
        <v>Grauerlen-Auenwald</v>
      </c>
      <c r="H2715" s="10" t="s">
        <v>2400</v>
      </c>
      <c r="I2715" s="10">
        <v>0</v>
      </c>
      <c r="J2715" s="10">
        <v>1</v>
      </c>
      <c r="K2715" s="10">
        <v>0</v>
      </c>
      <c r="L2715" t="str">
        <f t="shared" si="224"/>
        <v xml:space="preserve">Alnus </v>
      </c>
      <c r="M2715" t="str">
        <f t="shared" si="225"/>
        <v xml:space="preserve"> incana</v>
      </c>
      <c r="N2715" t="str">
        <f t="shared" si="226"/>
        <v/>
      </c>
      <c r="O2715" t="str">
        <f t="shared" si="228"/>
        <v>Species</v>
      </c>
      <c r="P2715" t="str">
        <f t="shared" si="227"/>
        <v>(L.) Moench</v>
      </c>
      <c r="Q2715" t="str">
        <f>LOOKUP(A2715,Formation!$A$2:$A$10,Formation!$B$2:$B$10)</f>
        <v>Wälder</v>
      </c>
      <c r="R2715" t="str" cm="1">
        <f t="array" ref="R2715">INDEX(Klasse!$D$2:$D$42,MATCH(1,(A2715=Klasse!$A$2:$A$42) * (Species!B2715=Klasse!$B$2:$B$42),0))</f>
        <v>Bruch- und Auenwälder</v>
      </c>
    </row>
    <row r="2716" spans="1:18" x14ac:dyDescent="0.3">
      <c r="A2716" s="10">
        <v>6</v>
      </c>
      <c r="B2716" s="10">
        <v>1</v>
      </c>
      <c r="C2716" s="10">
        <v>3</v>
      </c>
      <c r="E2716" t="str">
        <f>IF(C2716="",Options!$A$3,IF(D2716="",Options!$A$4,Options!$A$5))</f>
        <v>Verband</v>
      </c>
      <c r="F2716" t="str" cm="1">
        <f t="array" ref="F2716">IF(E2716=Options!$A$3,"",IF(E2716=Options!$A$4,INDEX(Verband!$E$2:$E$179,MATCH(1,(A2716=Verband!$A$2:$A$179) * (Species!B2716=Verband!$B$2:$B$179) * (Species!C2716=Verband!$C$2:$C$179),0)),IF(E2716=Options!$A$5,INDEX(Assoziation!$F$2:$F$96,MATCH(1,(A2716=Assoziation!$A$2:$A$96) * (Species!B2716=Assoziation!$B$2:$B$96) * (Species!C2716=Assoziation!$C$2:$C$96) * (Species!D2716=Assoziation!$D$2:$D$96),0)),"")))</f>
        <v>Alnion incanae</v>
      </c>
      <c r="G2716" t="str" cm="1">
        <f t="array" ref="G2716">IF(E2716=Options!$A$3,INDEX(Klasse!$D$2:$D$42,MATCH(1,(A2716=Klasse!$A$2:$A$42) * (Species!B2716=Klasse!$B$2:$B$42),0)),IF(E2716=Options!$A$4,INDEX(Verband!$F$2:$F$179,MATCH(1,(A2716=Verband!$A$2:$A$179) * (Species!B2716=Verband!$B$2:$B$179) * (Species!C2716=Verband!$C$2:$C$179),0)),IF(E2716=Options!$A$5,INDEX(Assoziation!$G$2:$G$96,MATCH(1,(A2716=Assoziation!$A$2:$A$96) * (Species!B2716=Assoziation!$B$2:$B$96) * (Species!C2716=Assoziation!$C$2:$C$96) * (Species!D2716=Assoziation!$D$2:$D$96),0)),"")))</f>
        <v>Grauerlen-Auenwald</v>
      </c>
      <c r="H2716" s="10" t="s">
        <v>464</v>
      </c>
      <c r="I2716" s="10">
        <v>0</v>
      </c>
      <c r="J2716" s="10">
        <v>0</v>
      </c>
      <c r="K2716" s="10">
        <v>0</v>
      </c>
      <c r="L2716" t="str">
        <f t="shared" si="224"/>
        <v xml:space="preserve">Angelica </v>
      </c>
      <c r="M2716" t="str">
        <f t="shared" si="225"/>
        <v xml:space="preserve"> sylvestris</v>
      </c>
      <c r="N2716" t="str">
        <f t="shared" si="226"/>
        <v/>
      </c>
      <c r="O2716" t="str">
        <f t="shared" si="228"/>
        <v>Species</v>
      </c>
      <c r="P2716" t="str">
        <f t="shared" si="227"/>
        <v>L.</v>
      </c>
      <c r="Q2716" t="str">
        <f>LOOKUP(A2716,Formation!$A$2:$A$10,Formation!$B$2:$B$10)</f>
        <v>Wälder</v>
      </c>
      <c r="R2716" t="str" cm="1">
        <f t="array" ref="R2716">INDEX(Klasse!$D$2:$D$42,MATCH(1,(A2716=Klasse!$A$2:$A$42) * (Species!B2716=Klasse!$B$2:$B$42),0))</f>
        <v>Bruch- und Auenwälder</v>
      </c>
    </row>
    <row r="2717" spans="1:18" x14ac:dyDescent="0.3">
      <c r="A2717" s="10">
        <v>6</v>
      </c>
      <c r="B2717" s="10">
        <v>1</v>
      </c>
      <c r="C2717" s="10">
        <v>3</v>
      </c>
      <c r="E2717" t="str">
        <f>IF(C2717="",Options!$A$3,IF(D2717="",Options!$A$4,Options!$A$5))</f>
        <v>Verband</v>
      </c>
      <c r="F2717" t="str" cm="1">
        <f t="array" ref="F2717">IF(E2717=Options!$A$3,"",IF(E2717=Options!$A$4,INDEX(Verband!$E$2:$E$179,MATCH(1,(A2717=Verband!$A$2:$A$179) * (Species!B2717=Verband!$B$2:$B$179) * (Species!C2717=Verband!$C$2:$C$179),0)),IF(E2717=Options!$A$5,INDEX(Assoziation!$F$2:$F$96,MATCH(1,(A2717=Assoziation!$A$2:$A$96) * (Species!B2717=Assoziation!$B$2:$B$96) * (Species!C2717=Assoziation!$C$2:$C$96) * (Species!D2717=Assoziation!$D$2:$D$96),0)),"")))</f>
        <v>Alnion incanae</v>
      </c>
      <c r="G2717" t="str" cm="1">
        <f t="array" ref="G2717">IF(E2717=Options!$A$3,INDEX(Klasse!$D$2:$D$42,MATCH(1,(A2717=Klasse!$A$2:$A$42) * (Species!B2717=Klasse!$B$2:$B$42),0)),IF(E2717=Options!$A$4,INDEX(Verband!$F$2:$F$179,MATCH(1,(A2717=Verband!$A$2:$A$179) * (Species!B2717=Verband!$B$2:$B$179) * (Species!C2717=Verband!$C$2:$C$179),0)),IF(E2717=Options!$A$5,INDEX(Assoziation!$G$2:$G$96,MATCH(1,(A2717=Assoziation!$A$2:$A$96) * (Species!B2717=Assoziation!$B$2:$B$96) * (Species!C2717=Assoziation!$C$2:$C$96) * (Species!D2717=Assoziation!$D$2:$D$96),0)),"")))</f>
        <v>Grauerlen-Auenwald</v>
      </c>
      <c r="H2717" s="10" t="s">
        <v>2401</v>
      </c>
      <c r="I2717" s="10">
        <v>0</v>
      </c>
      <c r="J2717" s="10">
        <v>0</v>
      </c>
      <c r="K2717" s="10">
        <v>0</v>
      </c>
      <c r="L2717" t="str">
        <f t="shared" ref="L2717:L2780" si="229">IF(O2717="Genus",H2717,LEFT(H2717,FIND(" ",H2717)))</f>
        <v xml:space="preserve">Brachypodium </v>
      </c>
      <c r="M2717" t="str">
        <f t="shared" ref="M2717:M2780" si="230">IF(O2717="Genus","",MID(H2717,FIND(" ",H2717),FIND(" ",H2717,FIND(" ",H2717)+1)-FIND(" ",H2717)))</f>
        <v xml:space="preserve"> sylvaticum</v>
      </c>
      <c r="N2717" t="str">
        <f t="shared" ref="N2717:N2780" si="231">IF(O2717="Subspecies",MID(H2717,FIND("subsp. ",H2717)+7,LEN(H2717)-FIND("subsp. ",H2717)+7),"")</f>
        <v/>
      </c>
      <c r="O2717" t="str">
        <f t="shared" si="228"/>
        <v>Species</v>
      </c>
      <c r="P2717" t="str">
        <f t="shared" ref="P2717:P2780" si="232">IF(O2717="Species",RIGHT(H2717,LEN(H2717)-FIND(" ",H2717,FIND(" ",H2717)+1)),"")</f>
        <v>(Huds.) P. Beauv.</v>
      </c>
      <c r="Q2717" t="str">
        <f>LOOKUP(A2717,Formation!$A$2:$A$10,Formation!$B$2:$B$10)</f>
        <v>Wälder</v>
      </c>
      <c r="R2717" t="str" cm="1">
        <f t="array" ref="R2717">INDEX(Klasse!$D$2:$D$42,MATCH(1,(A2717=Klasse!$A$2:$A$42) * (Species!B2717=Klasse!$B$2:$B$42),0))</f>
        <v>Bruch- und Auenwälder</v>
      </c>
    </row>
    <row r="2718" spans="1:18" x14ac:dyDescent="0.3">
      <c r="A2718" s="10">
        <v>6</v>
      </c>
      <c r="B2718" s="10">
        <v>1</v>
      </c>
      <c r="C2718" s="10">
        <v>3</v>
      </c>
      <c r="E2718" t="str">
        <f>IF(C2718="",Options!$A$3,IF(D2718="",Options!$A$4,Options!$A$5))</f>
        <v>Verband</v>
      </c>
      <c r="F2718" t="str" cm="1">
        <f t="array" ref="F2718">IF(E2718=Options!$A$3,"",IF(E2718=Options!$A$4,INDEX(Verband!$E$2:$E$179,MATCH(1,(A2718=Verband!$A$2:$A$179) * (Species!B2718=Verband!$B$2:$B$179) * (Species!C2718=Verband!$C$2:$C$179),0)),IF(E2718=Options!$A$5,INDEX(Assoziation!$F$2:$F$96,MATCH(1,(A2718=Assoziation!$A$2:$A$96) * (Species!B2718=Assoziation!$B$2:$B$96) * (Species!C2718=Assoziation!$C$2:$C$96) * (Species!D2718=Assoziation!$D$2:$D$96),0)),"")))</f>
        <v>Alnion incanae</v>
      </c>
      <c r="G2718" t="str" cm="1">
        <f t="array" ref="G2718">IF(E2718=Options!$A$3,INDEX(Klasse!$D$2:$D$42,MATCH(1,(A2718=Klasse!$A$2:$A$42) * (Species!B2718=Klasse!$B$2:$B$42),0)),IF(E2718=Options!$A$4,INDEX(Verband!$F$2:$F$179,MATCH(1,(A2718=Verband!$A$2:$A$179) * (Species!B2718=Verband!$B$2:$B$179) * (Species!C2718=Verband!$C$2:$C$179),0)),IF(E2718=Options!$A$5,INDEX(Assoziation!$G$2:$G$96,MATCH(1,(A2718=Assoziation!$A$2:$A$96) * (Species!B2718=Assoziation!$B$2:$B$96) * (Species!C2718=Assoziation!$C$2:$C$96) * (Species!D2718=Assoziation!$D$2:$D$96),0)),"")))</f>
        <v>Grauerlen-Auenwald</v>
      </c>
      <c r="H2718" s="10" t="s">
        <v>513</v>
      </c>
      <c r="I2718" s="10">
        <v>0</v>
      </c>
      <c r="J2718" s="10">
        <v>0</v>
      </c>
      <c r="K2718" s="10">
        <v>0</v>
      </c>
      <c r="L2718" t="str">
        <f t="shared" si="229"/>
        <v xml:space="preserve">Calamagrostis </v>
      </c>
      <c r="M2718" t="str">
        <f t="shared" si="230"/>
        <v xml:space="preserve"> epigejos</v>
      </c>
      <c r="N2718" t="str">
        <f t="shared" si="231"/>
        <v/>
      </c>
      <c r="O2718" t="str">
        <f t="shared" si="228"/>
        <v>Species</v>
      </c>
      <c r="P2718" t="str">
        <f t="shared" si="232"/>
        <v>(L.) Roth</v>
      </c>
      <c r="Q2718" t="str">
        <f>LOOKUP(A2718,Formation!$A$2:$A$10,Formation!$B$2:$B$10)</f>
        <v>Wälder</v>
      </c>
      <c r="R2718" t="str" cm="1">
        <f t="array" ref="R2718">INDEX(Klasse!$D$2:$D$42,MATCH(1,(A2718=Klasse!$A$2:$A$42) * (Species!B2718=Klasse!$B$2:$B$42),0))</f>
        <v>Bruch- und Auenwälder</v>
      </c>
    </row>
    <row r="2719" spans="1:18" x14ac:dyDescent="0.3">
      <c r="A2719" s="10">
        <v>6</v>
      </c>
      <c r="B2719" s="10">
        <v>1</v>
      </c>
      <c r="C2719" s="10">
        <v>3</v>
      </c>
      <c r="E2719" t="str">
        <f>IF(C2719="",Options!$A$3,IF(D2719="",Options!$A$4,Options!$A$5))</f>
        <v>Verband</v>
      </c>
      <c r="F2719" t="str" cm="1">
        <f t="array" ref="F2719">IF(E2719=Options!$A$3,"",IF(E2719=Options!$A$4,INDEX(Verband!$E$2:$E$179,MATCH(1,(A2719=Verband!$A$2:$A$179) * (Species!B2719=Verband!$B$2:$B$179) * (Species!C2719=Verband!$C$2:$C$179),0)),IF(E2719=Options!$A$5,INDEX(Assoziation!$F$2:$F$96,MATCH(1,(A2719=Assoziation!$A$2:$A$96) * (Species!B2719=Assoziation!$B$2:$B$96) * (Species!C2719=Assoziation!$C$2:$C$96) * (Species!D2719=Assoziation!$D$2:$D$96),0)),"")))</f>
        <v>Alnion incanae</v>
      </c>
      <c r="G2719" t="str" cm="1">
        <f t="array" ref="G2719">IF(E2719=Options!$A$3,INDEX(Klasse!$D$2:$D$42,MATCH(1,(A2719=Klasse!$A$2:$A$42) * (Species!B2719=Klasse!$B$2:$B$42),0)),IF(E2719=Options!$A$4,INDEX(Verband!$F$2:$F$179,MATCH(1,(A2719=Verband!$A$2:$A$179) * (Species!B2719=Verband!$B$2:$B$179) * (Species!C2719=Verband!$C$2:$C$179),0)),IF(E2719=Options!$A$5,INDEX(Assoziation!$G$2:$G$96,MATCH(1,(A2719=Assoziation!$A$2:$A$96) * (Species!B2719=Assoziation!$B$2:$B$96) * (Species!C2719=Assoziation!$C$2:$C$96) * (Species!D2719=Assoziation!$D$2:$D$96),0)),"")))</f>
        <v>Grauerlen-Auenwald</v>
      </c>
      <c r="H2719" s="10" t="s">
        <v>1483</v>
      </c>
      <c r="I2719" s="10">
        <v>0</v>
      </c>
      <c r="J2719" s="10">
        <v>0</v>
      </c>
      <c r="K2719" s="10">
        <v>0</v>
      </c>
      <c r="L2719" t="str">
        <f t="shared" si="229"/>
        <v xml:space="preserve">Calamagrostis </v>
      </c>
      <c r="M2719" t="str">
        <f t="shared" si="230"/>
        <v xml:space="preserve"> varia</v>
      </c>
      <c r="N2719" t="str">
        <f t="shared" si="231"/>
        <v/>
      </c>
      <c r="O2719" t="str">
        <f t="shared" si="228"/>
        <v>Species</v>
      </c>
      <c r="P2719" t="str">
        <f t="shared" si="232"/>
        <v>(Schrad.) Host</v>
      </c>
      <c r="Q2719" t="str">
        <f>LOOKUP(A2719,Formation!$A$2:$A$10,Formation!$B$2:$B$10)</f>
        <v>Wälder</v>
      </c>
      <c r="R2719" t="str" cm="1">
        <f t="array" ref="R2719">INDEX(Klasse!$D$2:$D$42,MATCH(1,(A2719=Klasse!$A$2:$A$42) * (Species!B2719=Klasse!$B$2:$B$42),0))</f>
        <v>Bruch- und Auenwälder</v>
      </c>
    </row>
    <row r="2720" spans="1:18" x14ac:dyDescent="0.3">
      <c r="A2720" s="10">
        <v>6</v>
      </c>
      <c r="B2720" s="10">
        <v>1</v>
      </c>
      <c r="C2720" s="10">
        <v>3</v>
      </c>
      <c r="E2720" t="str">
        <f>IF(C2720="",Options!$A$3,IF(D2720="",Options!$A$4,Options!$A$5))</f>
        <v>Verband</v>
      </c>
      <c r="F2720" t="str" cm="1">
        <f t="array" ref="F2720">IF(E2720=Options!$A$3,"",IF(E2720=Options!$A$4,INDEX(Verband!$E$2:$E$179,MATCH(1,(A2720=Verband!$A$2:$A$179) * (Species!B2720=Verband!$B$2:$B$179) * (Species!C2720=Verband!$C$2:$C$179),0)),IF(E2720=Options!$A$5,INDEX(Assoziation!$F$2:$F$96,MATCH(1,(A2720=Assoziation!$A$2:$A$96) * (Species!B2720=Assoziation!$B$2:$B$96) * (Species!C2720=Assoziation!$C$2:$C$96) * (Species!D2720=Assoziation!$D$2:$D$96),0)),"")))</f>
        <v>Alnion incanae</v>
      </c>
      <c r="G2720" t="str" cm="1">
        <f t="array" ref="G2720">IF(E2720=Options!$A$3,INDEX(Klasse!$D$2:$D$42,MATCH(1,(A2720=Klasse!$A$2:$A$42) * (Species!B2720=Klasse!$B$2:$B$42),0)),IF(E2720=Options!$A$4,INDEX(Verband!$F$2:$F$179,MATCH(1,(A2720=Verband!$A$2:$A$179) * (Species!B2720=Verband!$B$2:$B$179) * (Species!C2720=Verband!$C$2:$C$179),0)),IF(E2720=Options!$A$5,INDEX(Assoziation!$G$2:$G$96,MATCH(1,(A2720=Assoziation!$A$2:$A$96) * (Species!B2720=Assoziation!$B$2:$B$96) * (Species!C2720=Assoziation!$C$2:$C$96) * (Species!D2720=Assoziation!$D$2:$D$96),0)),"")))</f>
        <v>Grauerlen-Auenwald</v>
      </c>
      <c r="H2720" s="10" t="s">
        <v>465</v>
      </c>
      <c r="I2720" s="10">
        <v>0</v>
      </c>
      <c r="J2720" s="10">
        <v>0</v>
      </c>
      <c r="K2720" s="10">
        <v>0</v>
      </c>
      <c r="L2720" t="str">
        <f t="shared" si="229"/>
        <v xml:space="preserve">Caltha </v>
      </c>
      <c r="M2720" t="str">
        <f t="shared" si="230"/>
        <v xml:space="preserve"> palustris</v>
      </c>
      <c r="N2720" t="str">
        <f t="shared" si="231"/>
        <v/>
      </c>
      <c r="O2720" t="str">
        <f t="shared" si="228"/>
        <v>Species</v>
      </c>
      <c r="P2720" t="str">
        <f t="shared" si="232"/>
        <v>L.</v>
      </c>
      <c r="Q2720" t="str">
        <f>LOOKUP(A2720,Formation!$A$2:$A$10,Formation!$B$2:$B$10)</f>
        <v>Wälder</v>
      </c>
      <c r="R2720" t="str" cm="1">
        <f t="array" ref="R2720">INDEX(Klasse!$D$2:$D$42,MATCH(1,(A2720=Klasse!$A$2:$A$42) * (Species!B2720=Klasse!$B$2:$B$42),0))</f>
        <v>Bruch- und Auenwälder</v>
      </c>
    </row>
    <row r="2721" spans="1:18" x14ac:dyDescent="0.3">
      <c r="A2721" s="10">
        <v>6</v>
      </c>
      <c r="B2721" s="10">
        <v>1</v>
      </c>
      <c r="C2721" s="10">
        <v>3</v>
      </c>
      <c r="E2721" t="str">
        <f>IF(C2721="",Options!$A$3,IF(D2721="",Options!$A$4,Options!$A$5))</f>
        <v>Verband</v>
      </c>
      <c r="F2721" t="str" cm="1">
        <f t="array" ref="F2721">IF(E2721=Options!$A$3,"",IF(E2721=Options!$A$4,INDEX(Verband!$E$2:$E$179,MATCH(1,(A2721=Verband!$A$2:$A$179) * (Species!B2721=Verband!$B$2:$B$179) * (Species!C2721=Verband!$C$2:$C$179),0)),IF(E2721=Options!$A$5,INDEX(Assoziation!$F$2:$F$96,MATCH(1,(A2721=Assoziation!$A$2:$A$96) * (Species!B2721=Assoziation!$B$2:$B$96) * (Species!C2721=Assoziation!$C$2:$C$96) * (Species!D2721=Assoziation!$D$2:$D$96),0)),"")))</f>
        <v>Alnion incanae</v>
      </c>
      <c r="G2721" t="str" cm="1">
        <f t="array" ref="G2721">IF(E2721=Options!$A$3,INDEX(Klasse!$D$2:$D$42,MATCH(1,(A2721=Klasse!$A$2:$A$42) * (Species!B2721=Klasse!$B$2:$B$42),0)),IF(E2721=Options!$A$4,INDEX(Verband!$F$2:$F$179,MATCH(1,(A2721=Verband!$A$2:$A$179) * (Species!B2721=Verband!$B$2:$B$179) * (Species!C2721=Verband!$C$2:$C$179),0)),IF(E2721=Options!$A$5,INDEX(Assoziation!$G$2:$G$96,MATCH(1,(A2721=Assoziation!$A$2:$A$96) * (Species!B2721=Assoziation!$B$2:$B$96) * (Species!C2721=Assoziation!$C$2:$C$96) * (Species!D2721=Assoziation!$D$2:$D$96),0)),"")))</f>
        <v>Grauerlen-Auenwald</v>
      </c>
      <c r="H2721" s="10" t="s">
        <v>225</v>
      </c>
      <c r="I2721" s="10">
        <v>0</v>
      </c>
      <c r="J2721" s="10">
        <v>0</v>
      </c>
      <c r="K2721" s="10">
        <v>0</v>
      </c>
      <c r="L2721" t="str">
        <f t="shared" si="229"/>
        <v xml:space="preserve">Carex </v>
      </c>
      <c r="M2721" t="str">
        <f t="shared" si="230"/>
        <v xml:space="preserve"> acutiformis</v>
      </c>
      <c r="N2721" t="str">
        <f t="shared" si="231"/>
        <v/>
      </c>
      <c r="O2721" t="str">
        <f t="shared" si="228"/>
        <v>Species</v>
      </c>
      <c r="P2721" t="str">
        <f t="shared" si="232"/>
        <v>Ehrh.</v>
      </c>
      <c r="Q2721" t="str">
        <f>LOOKUP(A2721,Formation!$A$2:$A$10,Formation!$B$2:$B$10)</f>
        <v>Wälder</v>
      </c>
      <c r="R2721" t="str" cm="1">
        <f t="array" ref="R2721">INDEX(Klasse!$D$2:$D$42,MATCH(1,(A2721=Klasse!$A$2:$A$42) * (Species!B2721=Klasse!$B$2:$B$42),0))</f>
        <v>Bruch- und Auenwälder</v>
      </c>
    </row>
    <row r="2722" spans="1:18" x14ac:dyDescent="0.3">
      <c r="A2722" s="10">
        <v>6</v>
      </c>
      <c r="B2722" s="10">
        <v>1</v>
      </c>
      <c r="C2722" s="10">
        <v>3</v>
      </c>
      <c r="E2722" t="str">
        <f>IF(C2722="",Options!$A$3,IF(D2722="",Options!$A$4,Options!$A$5))</f>
        <v>Verband</v>
      </c>
      <c r="F2722" t="str" cm="1">
        <f t="array" ref="F2722">IF(E2722=Options!$A$3,"",IF(E2722=Options!$A$4,INDEX(Verband!$E$2:$E$179,MATCH(1,(A2722=Verband!$A$2:$A$179) * (Species!B2722=Verband!$B$2:$B$179) * (Species!C2722=Verband!$C$2:$C$179),0)),IF(E2722=Options!$A$5,INDEX(Assoziation!$F$2:$F$96,MATCH(1,(A2722=Assoziation!$A$2:$A$96) * (Species!B2722=Assoziation!$B$2:$B$96) * (Species!C2722=Assoziation!$C$2:$C$96) * (Species!D2722=Assoziation!$D$2:$D$96),0)),"")))</f>
        <v>Alnion incanae</v>
      </c>
      <c r="G2722" t="str" cm="1">
        <f t="array" ref="G2722">IF(E2722=Options!$A$3,INDEX(Klasse!$D$2:$D$42,MATCH(1,(A2722=Klasse!$A$2:$A$42) * (Species!B2722=Klasse!$B$2:$B$42),0)),IF(E2722=Options!$A$4,INDEX(Verband!$F$2:$F$179,MATCH(1,(A2722=Verband!$A$2:$A$179) * (Species!B2722=Verband!$B$2:$B$179) * (Species!C2722=Verband!$C$2:$C$179),0)),IF(E2722=Options!$A$5,INDEX(Assoziation!$G$2:$G$96,MATCH(1,(A2722=Assoziation!$A$2:$A$96) * (Species!B2722=Assoziation!$B$2:$B$96) * (Species!C2722=Assoziation!$C$2:$C$96) * (Species!D2722=Assoziation!$D$2:$D$96),0)),"")))</f>
        <v>Grauerlen-Auenwald</v>
      </c>
      <c r="H2722" s="10" t="s">
        <v>210</v>
      </c>
      <c r="I2722" s="10">
        <v>0</v>
      </c>
      <c r="J2722" s="10">
        <v>0</v>
      </c>
      <c r="K2722" s="10">
        <v>0</v>
      </c>
      <c r="L2722" t="str">
        <f t="shared" si="229"/>
        <v xml:space="preserve">Chrysosplenium </v>
      </c>
      <c r="M2722" t="str">
        <f t="shared" si="230"/>
        <v xml:space="preserve"> alternifolium</v>
      </c>
      <c r="N2722" t="str">
        <f t="shared" si="231"/>
        <v/>
      </c>
      <c r="O2722" t="str">
        <f t="shared" si="228"/>
        <v>Species</v>
      </c>
      <c r="P2722" t="str">
        <f t="shared" si="232"/>
        <v>L.</v>
      </c>
      <c r="Q2722" t="str">
        <f>LOOKUP(A2722,Formation!$A$2:$A$10,Formation!$B$2:$B$10)</f>
        <v>Wälder</v>
      </c>
      <c r="R2722" t="str" cm="1">
        <f t="array" ref="R2722">INDEX(Klasse!$D$2:$D$42,MATCH(1,(A2722=Klasse!$A$2:$A$42) * (Species!B2722=Klasse!$B$2:$B$42),0))</f>
        <v>Bruch- und Auenwälder</v>
      </c>
    </row>
    <row r="2723" spans="1:18" x14ac:dyDescent="0.3">
      <c r="A2723" s="10">
        <v>6</v>
      </c>
      <c r="B2723" s="10">
        <v>1</v>
      </c>
      <c r="C2723" s="10">
        <v>3</v>
      </c>
      <c r="E2723" t="str">
        <f>IF(C2723="",Options!$A$3,IF(D2723="",Options!$A$4,Options!$A$5))</f>
        <v>Verband</v>
      </c>
      <c r="F2723" t="str" cm="1">
        <f t="array" ref="F2723">IF(E2723=Options!$A$3,"",IF(E2723=Options!$A$4,INDEX(Verband!$E$2:$E$179,MATCH(1,(A2723=Verband!$A$2:$A$179) * (Species!B2723=Verband!$B$2:$B$179) * (Species!C2723=Verband!$C$2:$C$179),0)),IF(E2723=Options!$A$5,INDEX(Assoziation!$F$2:$F$96,MATCH(1,(A2723=Assoziation!$A$2:$A$96) * (Species!B2723=Assoziation!$B$2:$B$96) * (Species!C2723=Assoziation!$C$2:$C$96) * (Species!D2723=Assoziation!$D$2:$D$96),0)),"")))</f>
        <v>Alnion incanae</v>
      </c>
      <c r="G2723" t="str" cm="1">
        <f t="array" ref="G2723">IF(E2723=Options!$A$3,INDEX(Klasse!$D$2:$D$42,MATCH(1,(A2723=Klasse!$A$2:$A$42) * (Species!B2723=Klasse!$B$2:$B$42),0)),IF(E2723=Options!$A$4,INDEX(Verband!$F$2:$F$179,MATCH(1,(A2723=Verband!$A$2:$A$179) * (Species!B2723=Verband!$B$2:$B$179) * (Species!C2723=Verband!$C$2:$C$179),0)),IF(E2723=Options!$A$5,INDEX(Assoziation!$G$2:$G$96,MATCH(1,(A2723=Assoziation!$A$2:$A$96) * (Species!B2723=Assoziation!$B$2:$B$96) * (Species!C2723=Assoziation!$C$2:$C$96) * (Species!D2723=Assoziation!$D$2:$D$96),0)),"")))</f>
        <v>Grauerlen-Auenwald</v>
      </c>
      <c r="H2723" s="10" t="s">
        <v>2158</v>
      </c>
      <c r="I2723" s="10">
        <v>0</v>
      </c>
      <c r="J2723" s="10">
        <v>0</v>
      </c>
      <c r="K2723" s="10">
        <v>0</v>
      </c>
      <c r="L2723" t="str">
        <f t="shared" si="229"/>
        <v xml:space="preserve">Cornus </v>
      </c>
      <c r="M2723" t="str">
        <f t="shared" si="230"/>
        <v xml:space="preserve"> sanguinea</v>
      </c>
      <c r="N2723" t="str">
        <f t="shared" si="231"/>
        <v/>
      </c>
      <c r="O2723" t="str">
        <f t="shared" si="228"/>
        <v>Species</v>
      </c>
      <c r="P2723" t="str">
        <f t="shared" si="232"/>
        <v>L.</v>
      </c>
      <c r="Q2723" t="str">
        <f>LOOKUP(A2723,Formation!$A$2:$A$10,Formation!$B$2:$B$10)</f>
        <v>Wälder</v>
      </c>
      <c r="R2723" t="str" cm="1">
        <f t="array" ref="R2723">INDEX(Klasse!$D$2:$D$42,MATCH(1,(A2723=Klasse!$A$2:$A$42) * (Species!B2723=Klasse!$B$2:$B$42),0))</f>
        <v>Bruch- und Auenwälder</v>
      </c>
    </row>
    <row r="2724" spans="1:18" x14ac:dyDescent="0.3">
      <c r="A2724" s="10">
        <v>6</v>
      </c>
      <c r="B2724" s="10">
        <v>1</v>
      </c>
      <c r="C2724" s="10">
        <v>3</v>
      </c>
      <c r="E2724" t="str">
        <f>IF(C2724="",Options!$A$3,IF(D2724="",Options!$A$4,Options!$A$5))</f>
        <v>Verband</v>
      </c>
      <c r="F2724" t="str" cm="1">
        <f t="array" ref="F2724">IF(E2724=Options!$A$3,"",IF(E2724=Options!$A$4,INDEX(Verband!$E$2:$E$179,MATCH(1,(A2724=Verband!$A$2:$A$179) * (Species!B2724=Verband!$B$2:$B$179) * (Species!C2724=Verband!$C$2:$C$179),0)),IF(E2724=Options!$A$5,INDEX(Assoziation!$F$2:$F$96,MATCH(1,(A2724=Assoziation!$A$2:$A$96) * (Species!B2724=Assoziation!$B$2:$B$96) * (Species!C2724=Assoziation!$C$2:$C$96) * (Species!D2724=Assoziation!$D$2:$D$96),0)),"")))</f>
        <v>Alnion incanae</v>
      </c>
      <c r="G2724" t="str" cm="1">
        <f t="array" ref="G2724">IF(E2724=Options!$A$3,INDEX(Klasse!$D$2:$D$42,MATCH(1,(A2724=Klasse!$A$2:$A$42) * (Species!B2724=Klasse!$B$2:$B$42),0)),IF(E2724=Options!$A$4,INDEX(Verband!$F$2:$F$179,MATCH(1,(A2724=Verband!$A$2:$A$179) * (Species!B2724=Verband!$B$2:$B$179) * (Species!C2724=Verband!$C$2:$C$179),0)),IF(E2724=Options!$A$5,INDEX(Assoziation!$G$2:$G$96,MATCH(1,(A2724=Assoziation!$A$2:$A$96) * (Species!B2724=Assoziation!$B$2:$B$96) * (Species!C2724=Assoziation!$C$2:$C$96) * (Species!D2724=Assoziation!$D$2:$D$96),0)),"")))</f>
        <v>Grauerlen-Auenwald</v>
      </c>
      <c r="H2724" s="10" t="s">
        <v>471</v>
      </c>
      <c r="I2724" s="10">
        <v>0</v>
      </c>
      <c r="J2724" s="10">
        <v>0</v>
      </c>
      <c r="K2724" s="10">
        <v>0</v>
      </c>
      <c r="L2724" t="str">
        <f t="shared" si="229"/>
        <v xml:space="preserve">Deschampsia </v>
      </c>
      <c r="M2724" t="str">
        <f t="shared" si="230"/>
        <v xml:space="preserve"> cespitosa</v>
      </c>
      <c r="N2724" t="str">
        <f t="shared" si="231"/>
        <v/>
      </c>
      <c r="O2724" t="str">
        <f t="shared" si="228"/>
        <v>Species</v>
      </c>
      <c r="P2724" t="str">
        <f t="shared" si="232"/>
        <v>(L.) P. Beauv.</v>
      </c>
      <c r="Q2724" t="str">
        <f>LOOKUP(A2724,Formation!$A$2:$A$10,Formation!$B$2:$B$10)</f>
        <v>Wälder</v>
      </c>
      <c r="R2724" t="str" cm="1">
        <f t="array" ref="R2724">INDEX(Klasse!$D$2:$D$42,MATCH(1,(A2724=Klasse!$A$2:$A$42) * (Species!B2724=Klasse!$B$2:$B$42),0))</f>
        <v>Bruch- und Auenwälder</v>
      </c>
    </row>
    <row r="2725" spans="1:18" x14ac:dyDescent="0.3">
      <c r="A2725" s="10">
        <v>6</v>
      </c>
      <c r="B2725" s="10">
        <v>1</v>
      </c>
      <c r="C2725" s="10">
        <v>3</v>
      </c>
      <c r="E2725" t="str">
        <f>IF(C2725="",Options!$A$3,IF(D2725="",Options!$A$4,Options!$A$5))</f>
        <v>Verband</v>
      </c>
      <c r="F2725" t="str" cm="1">
        <f t="array" ref="F2725">IF(E2725=Options!$A$3,"",IF(E2725=Options!$A$4,INDEX(Verband!$E$2:$E$179,MATCH(1,(A2725=Verband!$A$2:$A$179) * (Species!B2725=Verband!$B$2:$B$179) * (Species!C2725=Verband!$C$2:$C$179),0)),IF(E2725=Options!$A$5,INDEX(Assoziation!$F$2:$F$96,MATCH(1,(A2725=Assoziation!$A$2:$A$96) * (Species!B2725=Assoziation!$B$2:$B$96) * (Species!C2725=Assoziation!$C$2:$C$96) * (Species!D2725=Assoziation!$D$2:$D$96),0)),"")))</f>
        <v>Alnion incanae</v>
      </c>
      <c r="G2725" t="str" cm="1">
        <f t="array" ref="G2725">IF(E2725=Options!$A$3,INDEX(Klasse!$D$2:$D$42,MATCH(1,(A2725=Klasse!$A$2:$A$42) * (Species!B2725=Klasse!$B$2:$B$42),0)),IF(E2725=Options!$A$4,INDEX(Verband!$F$2:$F$179,MATCH(1,(A2725=Verband!$A$2:$A$179) * (Species!B2725=Verband!$B$2:$B$179) * (Species!C2725=Verband!$C$2:$C$179),0)),IF(E2725=Options!$A$5,INDEX(Assoziation!$G$2:$G$96,MATCH(1,(A2725=Assoziation!$A$2:$A$96) * (Species!B2725=Assoziation!$B$2:$B$96) * (Species!C2725=Assoziation!$C$2:$C$96) * (Species!D2725=Assoziation!$D$2:$D$96),0)),"")))</f>
        <v>Grauerlen-Auenwald</v>
      </c>
      <c r="H2725" s="10" t="s">
        <v>1997</v>
      </c>
      <c r="I2725" s="10">
        <v>0</v>
      </c>
      <c r="J2725" s="10">
        <v>0</v>
      </c>
      <c r="K2725" s="10">
        <v>0</v>
      </c>
      <c r="L2725" t="str">
        <f t="shared" si="229"/>
        <v xml:space="preserve">Elymus </v>
      </c>
      <c r="M2725" t="str">
        <f t="shared" si="230"/>
        <v xml:space="preserve"> caninus</v>
      </c>
      <c r="N2725" t="str">
        <f t="shared" si="231"/>
        <v/>
      </c>
      <c r="O2725" t="str">
        <f t="shared" si="228"/>
        <v>Species</v>
      </c>
      <c r="P2725" t="str">
        <f t="shared" si="232"/>
        <v>(L.) L.</v>
      </c>
      <c r="Q2725" t="str">
        <f>LOOKUP(A2725,Formation!$A$2:$A$10,Formation!$B$2:$B$10)</f>
        <v>Wälder</v>
      </c>
      <c r="R2725" t="str" cm="1">
        <f t="array" ref="R2725">INDEX(Klasse!$D$2:$D$42,MATCH(1,(A2725=Klasse!$A$2:$A$42) * (Species!B2725=Klasse!$B$2:$B$42),0))</f>
        <v>Bruch- und Auenwälder</v>
      </c>
    </row>
    <row r="2726" spans="1:18" x14ac:dyDescent="0.3">
      <c r="A2726" s="10">
        <v>6</v>
      </c>
      <c r="B2726" s="10">
        <v>1</v>
      </c>
      <c r="C2726" s="10">
        <v>3</v>
      </c>
      <c r="E2726" t="str">
        <f>IF(C2726="",Options!$A$3,IF(D2726="",Options!$A$4,Options!$A$5))</f>
        <v>Verband</v>
      </c>
      <c r="F2726" t="str" cm="1">
        <f t="array" ref="F2726">IF(E2726=Options!$A$3,"",IF(E2726=Options!$A$4,INDEX(Verband!$E$2:$E$179,MATCH(1,(A2726=Verband!$A$2:$A$179) * (Species!B2726=Verband!$B$2:$B$179) * (Species!C2726=Verband!$C$2:$C$179),0)),IF(E2726=Options!$A$5,INDEX(Assoziation!$F$2:$F$96,MATCH(1,(A2726=Assoziation!$A$2:$A$96) * (Species!B2726=Assoziation!$B$2:$B$96) * (Species!C2726=Assoziation!$C$2:$C$96) * (Species!D2726=Assoziation!$D$2:$D$96),0)),"")))</f>
        <v>Alnion incanae</v>
      </c>
      <c r="G2726" t="str" cm="1">
        <f t="array" ref="G2726">IF(E2726=Options!$A$3,INDEX(Klasse!$D$2:$D$42,MATCH(1,(A2726=Klasse!$A$2:$A$42) * (Species!B2726=Klasse!$B$2:$B$42),0)),IF(E2726=Options!$A$4,INDEX(Verband!$F$2:$F$179,MATCH(1,(A2726=Verband!$A$2:$A$179) * (Species!B2726=Verband!$B$2:$B$179) * (Species!C2726=Verband!$C$2:$C$179),0)),IF(E2726=Options!$A$5,INDEX(Assoziation!$G$2:$G$96,MATCH(1,(A2726=Assoziation!$A$2:$A$96) * (Species!B2726=Assoziation!$B$2:$B$96) * (Species!C2726=Assoziation!$C$2:$C$96) * (Species!D2726=Assoziation!$D$2:$D$96),0)),"")))</f>
        <v>Grauerlen-Auenwald</v>
      </c>
      <c r="H2726" s="10" t="s">
        <v>2371</v>
      </c>
      <c r="I2726" s="10">
        <v>0</v>
      </c>
      <c r="J2726" s="10">
        <v>1</v>
      </c>
      <c r="K2726" s="10">
        <v>0</v>
      </c>
      <c r="L2726" t="str">
        <f t="shared" si="229"/>
        <v xml:space="preserve">Equisetum </v>
      </c>
      <c r="M2726" t="str">
        <f t="shared" si="230"/>
        <v xml:space="preserve"> hyemale</v>
      </c>
      <c r="N2726" t="str">
        <f t="shared" si="231"/>
        <v/>
      </c>
      <c r="O2726" t="str">
        <f t="shared" si="228"/>
        <v>Species</v>
      </c>
      <c r="P2726" t="str">
        <f t="shared" si="232"/>
        <v>L.</v>
      </c>
      <c r="Q2726" t="str">
        <f>LOOKUP(A2726,Formation!$A$2:$A$10,Formation!$B$2:$B$10)</f>
        <v>Wälder</v>
      </c>
      <c r="R2726" t="str" cm="1">
        <f t="array" ref="R2726">INDEX(Klasse!$D$2:$D$42,MATCH(1,(A2726=Klasse!$A$2:$A$42) * (Species!B2726=Klasse!$B$2:$B$42),0))</f>
        <v>Bruch- und Auenwälder</v>
      </c>
    </row>
    <row r="2727" spans="1:18" x14ac:dyDescent="0.3">
      <c r="A2727" s="10">
        <v>6</v>
      </c>
      <c r="B2727" s="10">
        <v>1</v>
      </c>
      <c r="C2727" s="10">
        <v>3</v>
      </c>
      <c r="E2727" t="str">
        <f>IF(C2727="",Options!$A$3,IF(D2727="",Options!$A$4,Options!$A$5))</f>
        <v>Verband</v>
      </c>
      <c r="F2727" t="str" cm="1">
        <f t="array" ref="F2727">IF(E2727=Options!$A$3,"",IF(E2727=Options!$A$4,INDEX(Verband!$E$2:$E$179,MATCH(1,(A2727=Verband!$A$2:$A$179) * (Species!B2727=Verband!$B$2:$B$179) * (Species!C2727=Verband!$C$2:$C$179),0)),IF(E2727=Options!$A$5,INDEX(Assoziation!$F$2:$F$96,MATCH(1,(A2727=Assoziation!$A$2:$A$96) * (Species!B2727=Assoziation!$B$2:$B$96) * (Species!C2727=Assoziation!$C$2:$C$96) * (Species!D2727=Assoziation!$D$2:$D$96),0)),"")))</f>
        <v>Alnion incanae</v>
      </c>
      <c r="G2727" t="str" cm="1">
        <f t="array" ref="G2727">IF(E2727=Options!$A$3,INDEX(Klasse!$D$2:$D$42,MATCH(1,(A2727=Klasse!$A$2:$A$42) * (Species!B2727=Klasse!$B$2:$B$42),0)),IF(E2727=Options!$A$4,INDEX(Verband!$F$2:$F$179,MATCH(1,(A2727=Verband!$A$2:$A$179) * (Species!B2727=Verband!$B$2:$B$179) * (Species!C2727=Verband!$C$2:$C$179),0)),IF(E2727=Options!$A$5,INDEX(Assoziation!$G$2:$G$96,MATCH(1,(A2727=Assoziation!$A$2:$A$96) * (Species!B2727=Assoziation!$B$2:$B$96) * (Species!C2727=Assoziation!$C$2:$C$96) * (Species!D2727=Assoziation!$D$2:$D$96),0)),"")))</f>
        <v>Grauerlen-Auenwald</v>
      </c>
      <c r="H2727" s="10" t="s">
        <v>2402</v>
      </c>
      <c r="I2727" s="10">
        <v>0</v>
      </c>
      <c r="J2727" s="10">
        <v>0</v>
      </c>
      <c r="K2727" s="10">
        <v>0</v>
      </c>
      <c r="L2727" t="str">
        <f t="shared" si="229"/>
        <v xml:space="preserve">Equisetum </v>
      </c>
      <c r="M2727" t="str">
        <f t="shared" si="230"/>
        <v xml:space="preserve"> pratense</v>
      </c>
      <c r="N2727" t="str">
        <f t="shared" si="231"/>
        <v/>
      </c>
      <c r="O2727" t="str">
        <f t="shared" si="228"/>
        <v>Species</v>
      </c>
      <c r="P2727" t="str">
        <f t="shared" si="232"/>
        <v>Ehrh.</v>
      </c>
      <c r="Q2727" t="str">
        <f>LOOKUP(A2727,Formation!$A$2:$A$10,Formation!$B$2:$B$10)</f>
        <v>Wälder</v>
      </c>
      <c r="R2727" t="str" cm="1">
        <f t="array" ref="R2727">INDEX(Klasse!$D$2:$D$42,MATCH(1,(A2727=Klasse!$A$2:$A$42) * (Species!B2727=Klasse!$B$2:$B$42),0))</f>
        <v>Bruch- und Auenwälder</v>
      </c>
    </row>
    <row r="2728" spans="1:18" x14ac:dyDescent="0.3">
      <c r="A2728" s="10">
        <v>6</v>
      </c>
      <c r="B2728" s="10">
        <v>1</v>
      </c>
      <c r="C2728" s="10">
        <v>3</v>
      </c>
      <c r="E2728" t="str">
        <f>IF(C2728="",Options!$A$3,IF(D2728="",Options!$A$4,Options!$A$5))</f>
        <v>Verband</v>
      </c>
      <c r="F2728" t="str" cm="1">
        <f t="array" ref="F2728">IF(E2728=Options!$A$3,"",IF(E2728=Options!$A$4,INDEX(Verband!$E$2:$E$179,MATCH(1,(A2728=Verband!$A$2:$A$179) * (Species!B2728=Verband!$B$2:$B$179) * (Species!C2728=Verband!$C$2:$C$179),0)),IF(E2728=Options!$A$5,INDEX(Assoziation!$F$2:$F$96,MATCH(1,(A2728=Assoziation!$A$2:$A$96) * (Species!B2728=Assoziation!$B$2:$B$96) * (Species!C2728=Assoziation!$C$2:$C$96) * (Species!D2728=Assoziation!$D$2:$D$96),0)),"")))</f>
        <v>Alnion incanae</v>
      </c>
      <c r="G2728" t="str" cm="1">
        <f t="array" ref="G2728">IF(E2728=Options!$A$3,INDEX(Klasse!$D$2:$D$42,MATCH(1,(A2728=Klasse!$A$2:$A$42) * (Species!B2728=Klasse!$B$2:$B$42),0)),IF(E2728=Options!$A$4,INDEX(Verband!$F$2:$F$179,MATCH(1,(A2728=Verband!$A$2:$A$179) * (Species!B2728=Verband!$B$2:$B$179) * (Species!C2728=Verband!$C$2:$C$179),0)),IF(E2728=Options!$A$5,INDEX(Assoziation!$G$2:$G$96,MATCH(1,(A2728=Assoziation!$A$2:$A$96) * (Species!B2728=Assoziation!$B$2:$B$96) * (Species!C2728=Assoziation!$C$2:$C$96) * (Species!D2728=Assoziation!$D$2:$D$96),0)),"")))</f>
        <v>Grauerlen-Auenwald</v>
      </c>
      <c r="H2728" s="10" t="s">
        <v>2403</v>
      </c>
      <c r="I2728" s="10">
        <v>0</v>
      </c>
      <c r="J2728" s="10">
        <v>0</v>
      </c>
      <c r="K2728" s="10">
        <v>0</v>
      </c>
      <c r="L2728" t="str">
        <f t="shared" si="229"/>
        <v xml:space="preserve">Equisetum </v>
      </c>
      <c r="M2728" t="str">
        <f t="shared" si="230"/>
        <v xml:space="preserve"> sylvaticum</v>
      </c>
      <c r="N2728" t="str">
        <f t="shared" si="231"/>
        <v/>
      </c>
      <c r="O2728" t="str">
        <f t="shared" si="228"/>
        <v>Species</v>
      </c>
      <c r="P2728" t="str">
        <f t="shared" si="232"/>
        <v>L.</v>
      </c>
      <c r="Q2728" t="str">
        <f>LOOKUP(A2728,Formation!$A$2:$A$10,Formation!$B$2:$B$10)</f>
        <v>Wälder</v>
      </c>
      <c r="R2728" t="str" cm="1">
        <f t="array" ref="R2728">INDEX(Klasse!$D$2:$D$42,MATCH(1,(A2728=Klasse!$A$2:$A$42) * (Species!B2728=Klasse!$B$2:$B$42),0))</f>
        <v>Bruch- und Auenwälder</v>
      </c>
    </row>
    <row r="2729" spans="1:18" x14ac:dyDescent="0.3">
      <c r="A2729" s="10">
        <v>6</v>
      </c>
      <c r="B2729" s="10">
        <v>1</v>
      </c>
      <c r="C2729" s="10">
        <v>3</v>
      </c>
      <c r="E2729" t="str">
        <f>IF(C2729="",Options!$A$3,IF(D2729="",Options!$A$4,Options!$A$5))</f>
        <v>Verband</v>
      </c>
      <c r="F2729" t="str" cm="1">
        <f t="array" ref="F2729">IF(E2729=Options!$A$3,"",IF(E2729=Options!$A$4,INDEX(Verband!$E$2:$E$179,MATCH(1,(A2729=Verband!$A$2:$A$179) * (Species!B2729=Verband!$B$2:$B$179) * (Species!C2729=Verband!$C$2:$C$179),0)),IF(E2729=Options!$A$5,INDEX(Assoziation!$F$2:$F$96,MATCH(1,(A2729=Assoziation!$A$2:$A$96) * (Species!B2729=Assoziation!$B$2:$B$96) * (Species!C2729=Assoziation!$C$2:$C$96) * (Species!D2729=Assoziation!$D$2:$D$96),0)),"")))</f>
        <v>Alnion incanae</v>
      </c>
      <c r="G2729" t="str" cm="1">
        <f t="array" ref="G2729">IF(E2729=Options!$A$3,INDEX(Klasse!$D$2:$D$42,MATCH(1,(A2729=Klasse!$A$2:$A$42) * (Species!B2729=Klasse!$B$2:$B$42),0)),IF(E2729=Options!$A$4,INDEX(Verband!$F$2:$F$179,MATCH(1,(A2729=Verband!$A$2:$A$179) * (Species!B2729=Verband!$B$2:$B$179) * (Species!C2729=Verband!$C$2:$C$179),0)),IF(E2729=Options!$A$5,INDEX(Assoziation!$G$2:$G$96,MATCH(1,(A2729=Assoziation!$A$2:$A$96) * (Species!B2729=Assoziation!$B$2:$B$96) * (Species!C2729=Assoziation!$C$2:$C$96) * (Species!D2729=Assoziation!$D$2:$D$96),0)),"")))</f>
        <v>Grauerlen-Auenwald</v>
      </c>
      <c r="H2729" s="10" t="s">
        <v>2229</v>
      </c>
      <c r="I2729" s="10">
        <v>0</v>
      </c>
      <c r="J2729" s="10">
        <v>0</v>
      </c>
      <c r="K2729" s="10">
        <v>0</v>
      </c>
      <c r="L2729" t="str">
        <f t="shared" si="229"/>
        <v xml:space="preserve">Euonymus </v>
      </c>
      <c r="M2729" t="str">
        <f t="shared" si="230"/>
        <v xml:space="preserve"> europaeus</v>
      </c>
      <c r="N2729" t="str">
        <f t="shared" si="231"/>
        <v/>
      </c>
      <c r="O2729" t="str">
        <f t="shared" si="228"/>
        <v>Species</v>
      </c>
      <c r="P2729" t="str">
        <f t="shared" si="232"/>
        <v>L.</v>
      </c>
      <c r="Q2729" t="str">
        <f>LOOKUP(A2729,Formation!$A$2:$A$10,Formation!$B$2:$B$10)</f>
        <v>Wälder</v>
      </c>
      <c r="R2729" t="str" cm="1">
        <f t="array" ref="R2729">INDEX(Klasse!$D$2:$D$42,MATCH(1,(A2729=Klasse!$A$2:$A$42) * (Species!B2729=Klasse!$B$2:$B$42),0))</f>
        <v>Bruch- und Auenwälder</v>
      </c>
    </row>
    <row r="2730" spans="1:18" x14ac:dyDescent="0.3">
      <c r="A2730" s="10">
        <v>6</v>
      </c>
      <c r="B2730" s="10">
        <v>1</v>
      </c>
      <c r="C2730" s="10">
        <v>3</v>
      </c>
      <c r="E2730" t="str">
        <f>IF(C2730="",Options!$A$3,IF(D2730="",Options!$A$4,Options!$A$5))</f>
        <v>Verband</v>
      </c>
      <c r="F2730" t="str" cm="1">
        <f t="array" ref="F2730">IF(E2730=Options!$A$3,"",IF(E2730=Options!$A$4,INDEX(Verband!$E$2:$E$179,MATCH(1,(A2730=Verband!$A$2:$A$179) * (Species!B2730=Verband!$B$2:$B$179) * (Species!C2730=Verband!$C$2:$C$179),0)),IF(E2730=Options!$A$5,INDEX(Assoziation!$F$2:$F$96,MATCH(1,(A2730=Assoziation!$A$2:$A$96) * (Species!B2730=Assoziation!$B$2:$B$96) * (Species!C2730=Assoziation!$C$2:$C$96) * (Species!D2730=Assoziation!$D$2:$D$96),0)),"")))</f>
        <v>Alnion incanae</v>
      </c>
      <c r="G2730" t="str" cm="1">
        <f t="array" ref="G2730">IF(E2730=Options!$A$3,INDEX(Klasse!$D$2:$D$42,MATCH(1,(A2730=Klasse!$A$2:$A$42) * (Species!B2730=Klasse!$B$2:$B$42),0)),IF(E2730=Options!$A$4,INDEX(Verband!$F$2:$F$179,MATCH(1,(A2730=Verband!$A$2:$A$179) * (Species!B2730=Verband!$B$2:$B$179) * (Species!C2730=Verband!$C$2:$C$179),0)),IF(E2730=Options!$A$5,INDEX(Assoziation!$G$2:$G$96,MATCH(1,(A2730=Assoziation!$A$2:$A$96) * (Species!B2730=Assoziation!$B$2:$B$96) * (Species!C2730=Assoziation!$C$2:$C$96) * (Species!D2730=Assoziation!$D$2:$D$96),0)),"")))</f>
        <v>Grauerlen-Auenwald</v>
      </c>
      <c r="H2730" s="10" t="s">
        <v>2372</v>
      </c>
      <c r="I2730" s="10">
        <v>0</v>
      </c>
      <c r="J2730" s="10">
        <v>0</v>
      </c>
      <c r="K2730" s="10">
        <v>0</v>
      </c>
      <c r="L2730" t="str">
        <f t="shared" si="229"/>
        <v xml:space="preserve">Festuca </v>
      </c>
      <c r="M2730" t="str">
        <f t="shared" si="230"/>
        <v xml:space="preserve"> gigantea</v>
      </c>
      <c r="N2730" t="str">
        <f t="shared" si="231"/>
        <v/>
      </c>
      <c r="O2730" t="str">
        <f t="shared" si="228"/>
        <v>Species</v>
      </c>
      <c r="P2730" t="str">
        <f t="shared" si="232"/>
        <v>(L.) Vill.</v>
      </c>
      <c r="Q2730" t="str">
        <f>LOOKUP(A2730,Formation!$A$2:$A$10,Formation!$B$2:$B$10)</f>
        <v>Wälder</v>
      </c>
      <c r="R2730" t="str" cm="1">
        <f t="array" ref="R2730">INDEX(Klasse!$D$2:$D$42,MATCH(1,(A2730=Klasse!$A$2:$A$42) * (Species!B2730=Klasse!$B$2:$B$42),0))</f>
        <v>Bruch- und Auenwälder</v>
      </c>
    </row>
    <row r="2731" spans="1:18" x14ac:dyDescent="0.3">
      <c r="A2731" s="10">
        <v>6</v>
      </c>
      <c r="B2731" s="10">
        <v>1</v>
      </c>
      <c r="C2731" s="10">
        <v>3</v>
      </c>
      <c r="E2731" t="str">
        <f>IF(C2731="",Options!$A$3,IF(D2731="",Options!$A$4,Options!$A$5))</f>
        <v>Verband</v>
      </c>
      <c r="F2731" t="str" cm="1">
        <f t="array" ref="F2731">IF(E2731=Options!$A$3,"",IF(E2731=Options!$A$4,INDEX(Verband!$E$2:$E$179,MATCH(1,(A2731=Verband!$A$2:$A$179) * (Species!B2731=Verband!$B$2:$B$179) * (Species!C2731=Verband!$C$2:$C$179),0)),IF(E2731=Options!$A$5,INDEX(Assoziation!$F$2:$F$96,MATCH(1,(A2731=Assoziation!$A$2:$A$96) * (Species!B2731=Assoziation!$B$2:$B$96) * (Species!C2731=Assoziation!$C$2:$C$96) * (Species!D2731=Assoziation!$D$2:$D$96),0)),"")))</f>
        <v>Alnion incanae</v>
      </c>
      <c r="G2731" t="str" cm="1">
        <f t="array" ref="G2731">IF(E2731=Options!$A$3,INDEX(Klasse!$D$2:$D$42,MATCH(1,(A2731=Klasse!$A$2:$A$42) * (Species!B2731=Klasse!$B$2:$B$42),0)),IF(E2731=Options!$A$4,INDEX(Verband!$F$2:$F$179,MATCH(1,(A2731=Verband!$A$2:$A$179) * (Species!B2731=Verband!$B$2:$B$179) * (Species!C2731=Verband!$C$2:$C$179),0)),IF(E2731=Options!$A$5,INDEX(Assoziation!$G$2:$G$96,MATCH(1,(A2731=Assoziation!$A$2:$A$96) * (Species!B2731=Assoziation!$B$2:$B$96) * (Species!C2731=Assoziation!$C$2:$C$96) * (Species!D2731=Assoziation!$D$2:$D$96),0)),"")))</f>
        <v>Grauerlen-Auenwald</v>
      </c>
      <c r="H2731" s="10" t="s">
        <v>2404</v>
      </c>
      <c r="I2731" s="10">
        <v>0</v>
      </c>
      <c r="J2731" s="10">
        <v>0</v>
      </c>
      <c r="K2731" s="10">
        <v>0</v>
      </c>
      <c r="L2731" t="str">
        <f t="shared" si="229"/>
        <v xml:space="preserve">Fraxinus </v>
      </c>
      <c r="M2731" t="str">
        <f t="shared" si="230"/>
        <v xml:space="preserve"> excelsior</v>
      </c>
      <c r="N2731" t="str">
        <f t="shared" si="231"/>
        <v/>
      </c>
      <c r="O2731" t="str">
        <f t="shared" si="228"/>
        <v>Species</v>
      </c>
      <c r="P2731" t="str">
        <f t="shared" si="232"/>
        <v>L.</v>
      </c>
      <c r="Q2731" t="str">
        <f>LOOKUP(A2731,Formation!$A$2:$A$10,Formation!$B$2:$B$10)</f>
        <v>Wälder</v>
      </c>
      <c r="R2731" t="str" cm="1">
        <f t="array" ref="R2731">INDEX(Klasse!$D$2:$D$42,MATCH(1,(A2731=Klasse!$A$2:$A$42) * (Species!B2731=Klasse!$B$2:$B$42),0))</f>
        <v>Bruch- und Auenwälder</v>
      </c>
    </row>
    <row r="2732" spans="1:18" x14ac:dyDescent="0.3">
      <c r="A2732" s="10">
        <v>6</v>
      </c>
      <c r="B2732" s="10">
        <v>1</v>
      </c>
      <c r="C2732" s="10">
        <v>3</v>
      </c>
      <c r="E2732" t="str">
        <f>IF(C2732="",Options!$A$3,IF(D2732="",Options!$A$4,Options!$A$5))</f>
        <v>Verband</v>
      </c>
      <c r="F2732" t="str" cm="1">
        <f t="array" ref="F2732">IF(E2732=Options!$A$3,"",IF(E2732=Options!$A$4,INDEX(Verband!$E$2:$E$179,MATCH(1,(A2732=Verband!$A$2:$A$179) * (Species!B2732=Verband!$B$2:$B$179) * (Species!C2732=Verband!$C$2:$C$179),0)),IF(E2732=Options!$A$5,INDEX(Assoziation!$F$2:$F$96,MATCH(1,(A2732=Assoziation!$A$2:$A$96) * (Species!B2732=Assoziation!$B$2:$B$96) * (Species!C2732=Assoziation!$C$2:$C$96) * (Species!D2732=Assoziation!$D$2:$D$96),0)),"")))</f>
        <v>Alnion incanae</v>
      </c>
      <c r="G2732" t="str" cm="1">
        <f t="array" ref="G2732">IF(E2732=Options!$A$3,INDEX(Klasse!$D$2:$D$42,MATCH(1,(A2732=Klasse!$A$2:$A$42) * (Species!B2732=Klasse!$B$2:$B$42),0)),IF(E2732=Options!$A$4,INDEX(Verband!$F$2:$F$179,MATCH(1,(A2732=Verband!$A$2:$A$179) * (Species!B2732=Verband!$B$2:$B$179) * (Species!C2732=Verband!$C$2:$C$179),0)),IF(E2732=Options!$A$5,INDEX(Assoziation!$G$2:$G$96,MATCH(1,(A2732=Assoziation!$A$2:$A$96) * (Species!B2732=Assoziation!$B$2:$B$96) * (Species!C2732=Assoziation!$C$2:$C$96) * (Species!D2732=Assoziation!$D$2:$D$96),0)),"")))</f>
        <v>Grauerlen-Auenwald</v>
      </c>
      <c r="H2732" s="10" t="s">
        <v>2003</v>
      </c>
      <c r="I2732" s="10">
        <v>0</v>
      </c>
      <c r="J2732" s="10">
        <v>0</v>
      </c>
      <c r="K2732" s="10">
        <v>0</v>
      </c>
      <c r="L2732" t="str">
        <f t="shared" si="229"/>
        <v xml:space="preserve">Humulus </v>
      </c>
      <c r="M2732" t="str">
        <f t="shared" si="230"/>
        <v xml:space="preserve"> lupulus</v>
      </c>
      <c r="N2732" t="str">
        <f t="shared" si="231"/>
        <v/>
      </c>
      <c r="O2732" t="str">
        <f t="shared" si="228"/>
        <v>Species</v>
      </c>
      <c r="P2732" t="str">
        <f t="shared" si="232"/>
        <v>L.</v>
      </c>
      <c r="Q2732" t="str">
        <f>LOOKUP(A2732,Formation!$A$2:$A$10,Formation!$B$2:$B$10)</f>
        <v>Wälder</v>
      </c>
      <c r="R2732" t="str" cm="1">
        <f t="array" ref="R2732">INDEX(Klasse!$D$2:$D$42,MATCH(1,(A2732=Klasse!$A$2:$A$42) * (Species!B2732=Klasse!$B$2:$B$42),0))</f>
        <v>Bruch- und Auenwälder</v>
      </c>
    </row>
    <row r="2733" spans="1:18" x14ac:dyDescent="0.3">
      <c r="A2733" s="10">
        <v>6</v>
      </c>
      <c r="B2733" s="10">
        <v>1</v>
      </c>
      <c r="C2733" s="10">
        <v>3</v>
      </c>
      <c r="E2733" t="str">
        <f>IF(C2733="",Options!$A$3,IF(D2733="",Options!$A$4,Options!$A$5))</f>
        <v>Verband</v>
      </c>
      <c r="F2733" t="str" cm="1">
        <f t="array" ref="F2733">IF(E2733=Options!$A$3,"",IF(E2733=Options!$A$4,INDEX(Verband!$E$2:$E$179,MATCH(1,(A2733=Verband!$A$2:$A$179) * (Species!B2733=Verband!$B$2:$B$179) * (Species!C2733=Verband!$C$2:$C$179),0)),IF(E2733=Options!$A$5,INDEX(Assoziation!$F$2:$F$96,MATCH(1,(A2733=Assoziation!$A$2:$A$96) * (Species!B2733=Assoziation!$B$2:$B$96) * (Species!C2733=Assoziation!$C$2:$C$96) * (Species!D2733=Assoziation!$D$2:$D$96),0)),"")))</f>
        <v>Alnion incanae</v>
      </c>
      <c r="G2733" t="str" cm="1">
        <f t="array" ref="G2733">IF(E2733=Options!$A$3,INDEX(Klasse!$D$2:$D$42,MATCH(1,(A2733=Klasse!$A$2:$A$42) * (Species!B2733=Klasse!$B$2:$B$42),0)),IF(E2733=Options!$A$4,INDEX(Verband!$F$2:$F$179,MATCH(1,(A2733=Verband!$A$2:$A$179) * (Species!B2733=Verband!$B$2:$B$179) * (Species!C2733=Verband!$C$2:$C$179),0)),IF(E2733=Options!$A$5,INDEX(Assoziation!$G$2:$G$96,MATCH(1,(A2733=Assoziation!$A$2:$A$96) * (Species!B2733=Assoziation!$B$2:$B$96) * (Species!C2733=Assoziation!$C$2:$C$96) * (Species!D2733=Assoziation!$D$2:$D$96),0)),"")))</f>
        <v>Grauerlen-Auenwald</v>
      </c>
      <c r="H2733" s="10" t="s">
        <v>2405</v>
      </c>
      <c r="I2733" s="10">
        <v>0</v>
      </c>
      <c r="J2733" s="10">
        <v>0</v>
      </c>
      <c r="K2733" s="10">
        <v>0</v>
      </c>
      <c r="L2733" t="str">
        <f t="shared" si="229"/>
        <v xml:space="preserve">Listera </v>
      </c>
      <c r="M2733" t="str">
        <f t="shared" si="230"/>
        <v xml:space="preserve"> ovata</v>
      </c>
      <c r="N2733" t="str">
        <f t="shared" si="231"/>
        <v/>
      </c>
      <c r="O2733" t="str">
        <f t="shared" si="228"/>
        <v>Species</v>
      </c>
      <c r="P2733" t="str">
        <f t="shared" si="232"/>
        <v>(L.) R. Br.</v>
      </c>
      <c r="Q2733" t="str">
        <f>LOOKUP(A2733,Formation!$A$2:$A$10,Formation!$B$2:$B$10)</f>
        <v>Wälder</v>
      </c>
      <c r="R2733" t="str" cm="1">
        <f t="array" ref="R2733">INDEX(Klasse!$D$2:$D$42,MATCH(1,(A2733=Klasse!$A$2:$A$42) * (Species!B2733=Klasse!$B$2:$B$42),0))</f>
        <v>Bruch- und Auenwälder</v>
      </c>
    </row>
    <row r="2734" spans="1:18" x14ac:dyDescent="0.3">
      <c r="A2734" s="10">
        <v>6</v>
      </c>
      <c r="B2734" s="10">
        <v>1</v>
      </c>
      <c r="C2734" s="10">
        <v>3</v>
      </c>
      <c r="E2734" t="str">
        <f>IF(C2734="",Options!$A$3,IF(D2734="",Options!$A$4,Options!$A$5))</f>
        <v>Verband</v>
      </c>
      <c r="F2734" t="str" cm="1">
        <f t="array" ref="F2734">IF(E2734=Options!$A$3,"",IF(E2734=Options!$A$4,INDEX(Verband!$E$2:$E$179,MATCH(1,(A2734=Verband!$A$2:$A$179) * (Species!B2734=Verband!$B$2:$B$179) * (Species!C2734=Verband!$C$2:$C$179),0)),IF(E2734=Options!$A$5,INDEX(Assoziation!$F$2:$F$96,MATCH(1,(A2734=Assoziation!$A$2:$A$96) * (Species!B2734=Assoziation!$B$2:$B$96) * (Species!C2734=Assoziation!$C$2:$C$96) * (Species!D2734=Assoziation!$D$2:$D$96),0)),"")))</f>
        <v>Alnion incanae</v>
      </c>
      <c r="G2734" t="str" cm="1">
        <f t="array" ref="G2734">IF(E2734=Options!$A$3,INDEX(Klasse!$D$2:$D$42,MATCH(1,(A2734=Klasse!$A$2:$A$42) * (Species!B2734=Klasse!$B$2:$B$42),0)),IF(E2734=Options!$A$4,INDEX(Verband!$F$2:$F$179,MATCH(1,(A2734=Verband!$A$2:$A$179) * (Species!B2734=Verband!$B$2:$B$179) * (Species!C2734=Verband!$C$2:$C$179),0)),IF(E2734=Options!$A$5,INDEX(Assoziation!$G$2:$G$96,MATCH(1,(A2734=Assoziation!$A$2:$A$96) * (Species!B2734=Assoziation!$B$2:$B$96) * (Species!C2734=Assoziation!$C$2:$C$96) * (Species!D2734=Assoziation!$D$2:$D$96),0)),"")))</f>
        <v>Grauerlen-Auenwald</v>
      </c>
      <c r="H2734" s="10" t="s">
        <v>334</v>
      </c>
      <c r="I2734" s="10">
        <v>0</v>
      </c>
      <c r="J2734" s="10">
        <v>0</v>
      </c>
      <c r="K2734" s="10">
        <v>0</v>
      </c>
      <c r="L2734" t="str">
        <f t="shared" si="229"/>
        <v xml:space="preserve">Lysimachia </v>
      </c>
      <c r="M2734" t="str">
        <f t="shared" si="230"/>
        <v xml:space="preserve"> vulgaris</v>
      </c>
      <c r="N2734" t="str">
        <f t="shared" si="231"/>
        <v/>
      </c>
      <c r="O2734" t="str">
        <f t="shared" si="228"/>
        <v>Species</v>
      </c>
      <c r="P2734" t="str">
        <f t="shared" si="232"/>
        <v>L.</v>
      </c>
      <c r="Q2734" t="str">
        <f>LOOKUP(A2734,Formation!$A$2:$A$10,Formation!$B$2:$B$10)</f>
        <v>Wälder</v>
      </c>
      <c r="R2734" t="str" cm="1">
        <f t="array" ref="R2734">INDEX(Klasse!$D$2:$D$42,MATCH(1,(A2734=Klasse!$A$2:$A$42) * (Species!B2734=Klasse!$B$2:$B$42),0))</f>
        <v>Bruch- und Auenwälder</v>
      </c>
    </row>
    <row r="2735" spans="1:18" x14ac:dyDescent="0.3">
      <c r="A2735" s="10">
        <v>6</v>
      </c>
      <c r="B2735" s="10">
        <v>1</v>
      </c>
      <c r="C2735" s="10">
        <v>3</v>
      </c>
      <c r="E2735" t="str">
        <f>IF(C2735="",Options!$A$3,IF(D2735="",Options!$A$4,Options!$A$5))</f>
        <v>Verband</v>
      </c>
      <c r="F2735" t="str" cm="1">
        <f t="array" ref="F2735">IF(E2735=Options!$A$3,"",IF(E2735=Options!$A$4,INDEX(Verband!$E$2:$E$179,MATCH(1,(A2735=Verband!$A$2:$A$179) * (Species!B2735=Verband!$B$2:$B$179) * (Species!C2735=Verband!$C$2:$C$179),0)),IF(E2735=Options!$A$5,INDEX(Assoziation!$F$2:$F$96,MATCH(1,(A2735=Assoziation!$A$2:$A$96) * (Species!B2735=Assoziation!$B$2:$B$96) * (Species!C2735=Assoziation!$C$2:$C$96) * (Species!D2735=Assoziation!$D$2:$D$96),0)),"")))</f>
        <v>Alnion incanae</v>
      </c>
      <c r="G2735" t="str" cm="1">
        <f t="array" ref="G2735">IF(E2735=Options!$A$3,INDEX(Klasse!$D$2:$D$42,MATCH(1,(A2735=Klasse!$A$2:$A$42) * (Species!B2735=Klasse!$B$2:$B$42),0)),IF(E2735=Options!$A$4,INDEX(Verband!$F$2:$F$179,MATCH(1,(A2735=Verband!$A$2:$A$179) * (Species!B2735=Verband!$B$2:$B$179) * (Species!C2735=Verband!$C$2:$C$179),0)),IF(E2735=Options!$A$5,INDEX(Assoziation!$G$2:$G$96,MATCH(1,(A2735=Assoziation!$A$2:$A$96) * (Species!B2735=Assoziation!$B$2:$B$96) * (Species!C2735=Assoziation!$C$2:$C$96) * (Species!D2735=Assoziation!$D$2:$D$96),0)),"")))</f>
        <v>Grauerlen-Auenwald</v>
      </c>
      <c r="H2735" s="10" t="s">
        <v>2406</v>
      </c>
      <c r="I2735" s="10">
        <v>0</v>
      </c>
      <c r="J2735" s="10">
        <v>0</v>
      </c>
      <c r="K2735" s="10">
        <v>0</v>
      </c>
      <c r="L2735" t="str">
        <f t="shared" si="229"/>
        <v xml:space="preserve">Malus </v>
      </c>
      <c r="M2735" t="str">
        <f t="shared" si="230"/>
        <v xml:space="preserve"> sylvestris</v>
      </c>
      <c r="N2735" t="str">
        <f t="shared" si="231"/>
        <v/>
      </c>
      <c r="O2735" t="str">
        <f t="shared" si="228"/>
        <v>Species</v>
      </c>
      <c r="P2735" t="str">
        <f t="shared" si="232"/>
        <v>(L.) Mill.</v>
      </c>
      <c r="Q2735" t="str">
        <f>LOOKUP(A2735,Formation!$A$2:$A$10,Formation!$B$2:$B$10)</f>
        <v>Wälder</v>
      </c>
      <c r="R2735" t="str" cm="1">
        <f t="array" ref="R2735">INDEX(Klasse!$D$2:$D$42,MATCH(1,(A2735=Klasse!$A$2:$A$42) * (Species!B2735=Klasse!$B$2:$B$42),0))</f>
        <v>Bruch- und Auenwälder</v>
      </c>
    </row>
    <row r="2736" spans="1:18" x14ac:dyDescent="0.3">
      <c r="A2736" s="10">
        <v>6</v>
      </c>
      <c r="B2736" s="10">
        <v>1</v>
      </c>
      <c r="C2736" s="10">
        <v>3</v>
      </c>
      <c r="E2736" t="str">
        <f>IF(C2736="",Options!$A$3,IF(D2736="",Options!$A$4,Options!$A$5))</f>
        <v>Verband</v>
      </c>
      <c r="F2736" t="str" cm="1">
        <f t="array" ref="F2736">IF(E2736=Options!$A$3,"",IF(E2736=Options!$A$4,INDEX(Verband!$E$2:$E$179,MATCH(1,(A2736=Verband!$A$2:$A$179) * (Species!B2736=Verband!$B$2:$B$179) * (Species!C2736=Verband!$C$2:$C$179),0)),IF(E2736=Options!$A$5,INDEX(Assoziation!$F$2:$F$96,MATCH(1,(A2736=Assoziation!$A$2:$A$96) * (Species!B2736=Assoziation!$B$2:$B$96) * (Species!C2736=Assoziation!$C$2:$C$96) * (Species!D2736=Assoziation!$D$2:$D$96),0)),"")))</f>
        <v>Alnion incanae</v>
      </c>
      <c r="G2736" t="str" cm="1">
        <f t="array" ref="G2736">IF(E2736=Options!$A$3,INDEX(Klasse!$D$2:$D$42,MATCH(1,(A2736=Klasse!$A$2:$A$42) * (Species!B2736=Klasse!$B$2:$B$42),0)),IF(E2736=Options!$A$4,INDEX(Verband!$F$2:$F$179,MATCH(1,(A2736=Verband!$A$2:$A$179) * (Species!B2736=Verband!$B$2:$B$179) * (Species!C2736=Verband!$C$2:$C$179),0)),IF(E2736=Options!$A$5,INDEX(Assoziation!$G$2:$G$96,MATCH(1,(A2736=Assoziation!$A$2:$A$96) * (Species!B2736=Assoziation!$B$2:$B$96) * (Species!C2736=Assoziation!$C$2:$C$96) * (Species!D2736=Assoziation!$D$2:$D$96),0)),"")))</f>
        <v>Grauerlen-Auenwald</v>
      </c>
      <c r="H2736" s="10" t="s">
        <v>2025</v>
      </c>
      <c r="I2736" s="10">
        <v>0</v>
      </c>
      <c r="J2736" s="10">
        <v>0</v>
      </c>
      <c r="K2736" s="10">
        <v>0</v>
      </c>
      <c r="L2736" t="str">
        <f t="shared" si="229"/>
        <v xml:space="preserve">Petasites </v>
      </c>
      <c r="M2736" t="str">
        <f t="shared" si="230"/>
        <v xml:space="preserve"> albus</v>
      </c>
      <c r="N2736" t="str">
        <f t="shared" si="231"/>
        <v/>
      </c>
      <c r="O2736" t="str">
        <f t="shared" si="228"/>
        <v>Species</v>
      </c>
      <c r="P2736" t="str">
        <f t="shared" si="232"/>
        <v>(L.) Gaertn.</v>
      </c>
      <c r="Q2736" t="str">
        <f>LOOKUP(A2736,Formation!$A$2:$A$10,Formation!$B$2:$B$10)</f>
        <v>Wälder</v>
      </c>
      <c r="R2736" t="str" cm="1">
        <f t="array" ref="R2736">INDEX(Klasse!$D$2:$D$42,MATCH(1,(A2736=Klasse!$A$2:$A$42) * (Species!B2736=Klasse!$B$2:$B$42),0))</f>
        <v>Bruch- und Auenwälder</v>
      </c>
    </row>
    <row r="2737" spans="1:18" x14ac:dyDescent="0.3">
      <c r="A2737" s="10">
        <v>6</v>
      </c>
      <c r="B2737" s="10">
        <v>1</v>
      </c>
      <c r="C2737" s="10">
        <v>3</v>
      </c>
      <c r="E2737" t="str">
        <f>IF(C2737="",Options!$A$3,IF(D2737="",Options!$A$4,Options!$A$5))</f>
        <v>Verband</v>
      </c>
      <c r="F2737" t="str" cm="1">
        <f t="array" ref="F2737">IF(E2737=Options!$A$3,"",IF(E2737=Options!$A$4,INDEX(Verband!$E$2:$E$179,MATCH(1,(A2737=Verband!$A$2:$A$179) * (Species!B2737=Verband!$B$2:$B$179) * (Species!C2737=Verband!$C$2:$C$179),0)),IF(E2737=Options!$A$5,INDEX(Assoziation!$F$2:$F$96,MATCH(1,(A2737=Assoziation!$A$2:$A$96) * (Species!B2737=Assoziation!$B$2:$B$96) * (Species!C2737=Assoziation!$C$2:$C$96) * (Species!D2737=Assoziation!$D$2:$D$96),0)),"")))</f>
        <v>Alnion incanae</v>
      </c>
      <c r="G2737" t="str" cm="1">
        <f t="array" ref="G2737">IF(E2737=Options!$A$3,INDEX(Klasse!$D$2:$D$42,MATCH(1,(A2737=Klasse!$A$2:$A$42) * (Species!B2737=Klasse!$B$2:$B$42),0)),IF(E2737=Options!$A$4,INDEX(Verband!$F$2:$F$179,MATCH(1,(A2737=Verband!$A$2:$A$179) * (Species!B2737=Verband!$B$2:$B$179) * (Species!C2737=Verband!$C$2:$C$179),0)),IF(E2737=Options!$A$5,INDEX(Assoziation!$G$2:$G$96,MATCH(1,(A2737=Assoziation!$A$2:$A$96) * (Species!B2737=Assoziation!$B$2:$B$96) * (Species!C2737=Assoziation!$C$2:$C$96) * (Species!D2737=Assoziation!$D$2:$D$96),0)),"")))</f>
        <v>Grauerlen-Auenwald</v>
      </c>
      <c r="H2737" s="10" t="s">
        <v>2017</v>
      </c>
      <c r="I2737" s="10">
        <v>0</v>
      </c>
      <c r="J2737" s="10">
        <v>0</v>
      </c>
      <c r="K2737" s="10">
        <v>0</v>
      </c>
      <c r="L2737" t="str">
        <f t="shared" si="229"/>
        <v xml:space="preserve">Petasites </v>
      </c>
      <c r="M2737" t="str">
        <f t="shared" si="230"/>
        <v xml:space="preserve"> hybridus</v>
      </c>
      <c r="N2737" t="str">
        <f t="shared" si="231"/>
        <v/>
      </c>
      <c r="O2737" t="str">
        <f t="shared" si="228"/>
        <v>Species</v>
      </c>
      <c r="P2737" t="str">
        <f t="shared" si="232"/>
        <v>(L.) G. Gaertn. &amp; al.</v>
      </c>
      <c r="Q2737" t="str">
        <f>LOOKUP(A2737,Formation!$A$2:$A$10,Formation!$B$2:$B$10)</f>
        <v>Wälder</v>
      </c>
      <c r="R2737" t="str" cm="1">
        <f t="array" ref="R2737">INDEX(Klasse!$D$2:$D$42,MATCH(1,(A2737=Klasse!$A$2:$A$42) * (Species!B2737=Klasse!$B$2:$B$42),0))</f>
        <v>Bruch- und Auenwälder</v>
      </c>
    </row>
    <row r="2738" spans="1:18" x14ac:dyDescent="0.3">
      <c r="A2738" s="10">
        <v>6</v>
      </c>
      <c r="B2738" s="10">
        <v>1</v>
      </c>
      <c r="C2738" s="10">
        <v>3</v>
      </c>
      <c r="E2738" t="str">
        <f>IF(C2738="",Options!$A$3,IF(D2738="",Options!$A$4,Options!$A$5))</f>
        <v>Verband</v>
      </c>
      <c r="F2738" t="str" cm="1">
        <f t="array" ref="F2738">IF(E2738=Options!$A$3,"",IF(E2738=Options!$A$4,INDEX(Verband!$E$2:$E$179,MATCH(1,(A2738=Verband!$A$2:$A$179) * (Species!B2738=Verband!$B$2:$B$179) * (Species!C2738=Verband!$C$2:$C$179),0)),IF(E2738=Options!$A$5,INDEX(Assoziation!$F$2:$F$96,MATCH(1,(A2738=Assoziation!$A$2:$A$96) * (Species!B2738=Assoziation!$B$2:$B$96) * (Species!C2738=Assoziation!$C$2:$C$96) * (Species!D2738=Assoziation!$D$2:$D$96),0)),"")))</f>
        <v>Alnion incanae</v>
      </c>
      <c r="G2738" t="str" cm="1">
        <f t="array" ref="G2738">IF(E2738=Options!$A$3,INDEX(Klasse!$D$2:$D$42,MATCH(1,(A2738=Klasse!$A$2:$A$42) * (Species!B2738=Klasse!$B$2:$B$42),0)),IF(E2738=Options!$A$4,INDEX(Verband!$F$2:$F$179,MATCH(1,(A2738=Verband!$A$2:$A$179) * (Species!B2738=Verband!$B$2:$B$179) * (Species!C2738=Verband!$C$2:$C$179),0)),IF(E2738=Options!$A$5,INDEX(Assoziation!$G$2:$G$96,MATCH(1,(A2738=Assoziation!$A$2:$A$96) * (Species!B2738=Assoziation!$B$2:$B$96) * (Species!C2738=Assoziation!$C$2:$C$96) * (Species!D2738=Assoziation!$D$2:$D$96),0)),"")))</f>
        <v>Grauerlen-Auenwald</v>
      </c>
      <c r="H2738" s="10" t="s">
        <v>2394</v>
      </c>
      <c r="I2738" s="10">
        <v>0</v>
      </c>
      <c r="J2738" s="10">
        <v>0</v>
      </c>
      <c r="K2738" s="10">
        <v>0</v>
      </c>
      <c r="L2738" t="str">
        <f t="shared" si="229"/>
        <v xml:space="preserve">Populus </v>
      </c>
      <c r="M2738" t="str">
        <f t="shared" si="230"/>
        <v xml:space="preserve"> alba</v>
      </c>
      <c r="N2738" t="str">
        <f t="shared" si="231"/>
        <v/>
      </c>
      <c r="O2738" t="str">
        <f t="shared" si="228"/>
        <v>Species</v>
      </c>
      <c r="P2738" t="str">
        <f t="shared" si="232"/>
        <v>L.</v>
      </c>
      <c r="Q2738" t="str">
        <f>LOOKUP(A2738,Formation!$A$2:$A$10,Formation!$B$2:$B$10)</f>
        <v>Wälder</v>
      </c>
      <c r="R2738" t="str" cm="1">
        <f t="array" ref="R2738">INDEX(Klasse!$D$2:$D$42,MATCH(1,(A2738=Klasse!$A$2:$A$42) * (Species!B2738=Klasse!$B$2:$B$42),0))</f>
        <v>Bruch- und Auenwälder</v>
      </c>
    </row>
    <row r="2739" spans="1:18" x14ac:dyDescent="0.3">
      <c r="A2739" s="10">
        <v>6</v>
      </c>
      <c r="B2739" s="10">
        <v>1</v>
      </c>
      <c r="C2739" s="10">
        <v>3</v>
      </c>
      <c r="E2739" t="str">
        <f>IF(C2739="",Options!$A$3,IF(D2739="",Options!$A$4,Options!$A$5))</f>
        <v>Verband</v>
      </c>
      <c r="F2739" t="str" cm="1">
        <f t="array" ref="F2739">IF(E2739=Options!$A$3,"",IF(E2739=Options!$A$4,INDEX(Verband!$E$2:$E$179,MATCH(1,(A2739=Verband!$A$2:$A$179) * (Species!B2739=Verband!$B$2:$B$179) * (Species!C2739=Verband!$C$2:$C$179),0)),IF(E2739=Options!$A$5,INDEX(Assoziation!$F$2:$F$96,MATCH(1,(A2739=Assoziation!$A$2:$A$96) * (Species!B2739=Assoziation!$B$2:$B$96) * (Species!C2739=Assoziation!$C$2:$C$96) * (Species!D2739=Assoziation!$D$2:$D$96),0)),"")))</f>
        <v>Alnion incanae</v>
      </c>
      <c r="G2739" t="str" cm="1">
        <f t="array" ref="G2739">IF(E2739=Options!$A$3,INDEX(Klasse!$D$2:$D$42,MATCH(1,(A2739=Klasse!$A$2:$A$42) * (Species!B2739=Klasse!$B$2:$B$42),0)),IF(E2739=Options!$A$4,INDEX(Verband!$F$2:$F$179,MATCH(1,(A2739=Verband!$A$2:$A$179) * (Species!B2739=Verband!$B$2:$B$179) * (Species!C2739=Verband!$C$2:$C$179),0)),IF(E2739=Options!$A$5,INDEX(Assoziation!$G$2:$G$96,MATCH(1,(A2739=Assoziation!$A$2:$A$96) * (Species!B2739=Assoziation!$B$2:$B$96) * (Species!C2739=Assoziation!$C$2:$C$96) * (Species!D2739=Assoziation!$D$2:$D$96),0)),"")))</f>
        <v>Grauerlen-Auenwald</v>
      </c>
      <c r="H2739" s="10" t="s">
        <v>2395</v>
      </c>
      <c r="I2739" s="10">
        <v>0</v>
      </c>
      <c r="J2739" s="10">
        <v>0</v>
      </c>
      <c r="K2739" s="10">
        <v>0</v>
      </c>
      <c r="L2739" t="str">
        <f t="shared" si="229"/>
        <v xml:space="preserve">Populus </v>
      </c>
      <c r="M2739" t="str">
        <f t="shared" si="230"/>
        <v xml:space="preserve"> nigra</v>
      </c>
      <c r="N2739" t="str">
        <f t="shared" si="231"/>
        <v>nigra</v>
      </c>
      <c r="O2739" t="str">
        <f t="shared" si="228"/>
        <v>Subspecies</v>
      </c>
      <c r="P2739" t="str">
        <f t="shared" si="232"/>
        <v/>
      </c>
      <c r="Q2739" t="str">
        <f>LOOKUP(A2739,Formation!$A$2:$A$10,Formation!$B$2:$B$10)</f>
        <v>Wälder</v>
      </c>
      <c r="R2739" t="str" cm="1">
        <f t="array" ref="R2739">INDEX(Klasse!$D$2:$D$42,MATCH(1,(A2739=Klasse!$A$2:$A$42) * (Species!B2739=Klasse!$B$2:$B$42),0))</f>
        <v>Bruch- und Auenwälder</v>
      </c>
    </row>
    <row r="2740" spans="1:18" x14ac:dyDescent="0.3">
      <c r="A2740" s="10">
        <v>6</v>
      </c>
      <c r="B2740" s="10">
        <v>1</v>
      </c>
      <c r="C2740" s="10">
        <v>3</v>
      </c>
      <c r="E2740" t="str">
        <f>IF(C2740="",Options!$A$3,IF(D2740="",Options!$A$4,Options!$A$5))</f>
        <v>Verband</v>
      </c>
      <c r="F2740" t="str" cm="1">
        <f t="array" ref="F2740">IF(E2740=Options!$A$3,"",IF(E2740=Options!$A$4,INDEX(Verband!$E$2:$E$179,MATCH(1,(A2740=Verband!$A$2:$A$179) * (Species!B2740=Verband!$B$2:$B$179) * (Species!C2740=Verband!$C$2:$C$179),0)),IF(E2740=Options!$A$5,INDEX(Assoziation!$F$2:$F$96,MATCH(1,(A2740=Assoziation!$A$2:$A$96) * (Species!B2740=Assoziation!$B$2:$B$96) * (Species!C2740=Assoziation!$C$2:$C$96) * (Species!D2740=Assoziation!$D$2:$D$96),0)),"")))</f>
        <v>Alnion incanae</v>
      </c>
      <c r="G2740" t="str" cm="1">
        <f t="array" ref="G2740">IF(E2740=Options!$A$3,INDEX(Klasse!$D$2:$D$42,MATCH(1,(A2740=Klasse!$A$2:$A$42) * (Species!B2740=Klasse!$B$2:$B$42),0)),IF(E2740=Options!$A$4,INDEX(Verband!$F$2:$F$179,MATCH(1,(A2740=Verband!$A$2:$A$179) * (Species!B2740=Verband!$B$2:$B$179) * (Species!C2740=Verband!$C$2:$C$179),0)),IF(E2740=Options!$A$5,INDEX(Assoziation!$G$2:$G$96,MATCH(1,(A2740=Assoziation!$A$2:$A$96) * (Species!B2740=Assoziation!$B$2:$B$96) * (Species!C2740=Assoziation!$C$2:$C$96) * (Species!D2740=Assoziation!$D$2:$D$96),0)),"")))</f>
        <v>Grauerlen-Auenwald</v>
      </c>
      <c r="H2740" s="10" t="s">
        <v>2375</v>
      </c>
      <c r="I2740" s="10">
        <v>0</v>
      </c>
      <c r="J2740" s="10">
        <v>0</v>
      </c>
      <c r="K2740" s="10">
        <v>0</v>
      </c>
      <c r="L2740" t="str">
        <f t="shared" si="229"/>
        <v xml:space="preserve">Prunus </v>
      </c>
      <c r="M2740" t="str">
        <f t="shared" si="230"/>
        <v xml:space="preserve"> padus</v>
      </c>
      <c r="N2740" t="str">
        <f t="shared" si="231"/>
        <v>padus</v>
      </c>
      <c r="O2740" t="str">
        <f t="shared" si="228"/>
        <v>Subspecies</v>
      </c>
      <c r="P2740" t="str">
        <f t="shared" si="232"/>
        <v/>
      </c>
      <c r="Q2740" t="str">
        <f>LOOKUP(A2740,Formation!$A$2:$A$10,Formation!$B$2:$B$10)</f>
        <v>Wälder</v>
      </c>
      <c r="R2740" t="str" cm="1">
        <f t="array" ref="R2740">INDEX(Klasse!$D$2:$D$42,MATCH(1,(A2740=Klasse!$A$2:$A$42) * (Species!B2740=Klasse!$B$2:$B$42),0))</f>
        <v>Bruch- und Auenwälder</v>
      </c>
    </row>
    <row r="2741" spans="1:18" x14ac:dyDescent="0.3">
      <c r="A2741" s="10">
        <v>6</v>
      </c>
      <c r="B2741" s="10">
        <v>1</v>
      </c>
      <c r="C2741" s="10">
        <v>3</v>
      </c>
      <c r="E2741" t="str">
        <f>IF(C2741="",Options!$A$3,IF(D2741="",Options!$A$4,Options!$A$5))</f>
        <v>Verband</v>
      </c>
      <c r="F2741" t="str" cm="1">
        <f t="array" ref="F2741">IF(E2741=Options!$A$3,"",IF(E2741=Options!$A$4,INDEX(Verband!$E$2:$E$179,MATCH(1,(A2741=Verband!$A$2:$A$179) * (Species!B2741=Verband!$B$2:$B$179) * (Species!C2741=Verband!$C$2:$C$179),0)),IF(E2741=Options!$A$5,INDEX(Assoziation!$F$2:$F$96,MATCH(1,(A2741=Assoziation!$A$2:$A$96) * (Species!B2741=Assoziation!$B$2:$B$96) * (Species!C2741=Assoziation!$C$2:$C$96) * (Species!D2741=Assoziation!$D$2:$D$96),0)),"")))</f>
        <v>Alnion incanae</v>
      </c>
      <c r="G2741" t="str" cm="1">
        <f t="array" ref="G2741">IF(E2741=Options!$A$3,INDEX(Klasse!$D$2:$D$42,MATCH(1,(A2741=Klasse!$A$2:$A$42) * (Species!B2741=Klasse!$B$2:$B$42),0)),IF(E2741=Options!$A$4,INDEX(Verband!$F$2:$F$179,MATCH(1,(A2741=Verband!$A$2:$A$179) * (Species!B2741=Verband!$B$2:$B$179) * (Species!C2741=Verband!$C$2:$C$179),0)),IF(E2741=Options!$A$5,INDEX(Assoziation!$G$2:$G$96,MATCH(1,(A2741=Assoziation!$A$2:$A$96) * (Species!B2741=Assoziation!$B$2:$B$96) * (Species!C2741=Assoziation!$C$2:$C$96) * (Species!D2741=Assoziation!$D$2:$D$96),0)),"")))</f>
        <v>Grauerlen-Auenwald</v>
      </c>
      <c r="H2741" s="10" t="s">
        <v>2011</v>
      </c>
      <c r="I2741" s="10">
        <v>0</v>
      </c>
      <c r="J2741" s="10">
        <v>1</v>
      </c>
      <c r="K2741" s="10">
        <v>0</v>
      </c>
      <c r="L2741" t="str">
        <f t="shared" si="229"/>
        <v xml:space="preserve">Rubus </v>
      </c>
      <c r="M2741" t="str">
        <f t="shared" si="230"/>
        <v xml:space="preserve"> caesius</v>
      </c>
      <c r="N2741" t="str">
        <f t="shared" si="231"/>
        <v/>
      </c>
      <c r="O2741" t="str">
        <f t="shared" si="228"/>
        <v>Species</v>
      </c>
      <c r="P2741" t="str">
        <f t="shared" si="232"/>
        <v>L.</v>
      </c>
      <c r="Q2741" t="str">
        <f>LOOKUP(A2741,Formation!$A$2:$A$10,Formation!$B$2:$B$10)</f>
        <v>Wälder</v>
      </c>
      <c r="R2741" t="str" cm="1">
        <f t="array" ref="R2741">INDEX(Klasse!$D$2:$D$42,MATCH(1,(A2741=Klasse!$A$2:$A$42) * (Species!B2741=Klasse!$B$2:$B$42),0))</f>
        <v>Bruch- und Auenwälder</v>
      </c>
    </row>
    <row r="2742" spans="1:18" x14ac:dyDescent="0.3">
      <c r="A2742" s="10">
        <v>6</v>
      </c>
      <c r="B2742" s="10">
        <v>1</v>
      </c>
      <c r="C2742" s="10">
        <v>3</v>
      </c>
      <c r="E2742" t="str">
        <f>IF(C2742="",Options!$A$3,IF(D2742="",Options!$A$4,Options!$A$5))</f>
        <v>Verband</v>
      </c>
      <c r="F2742" t="str" cm="1">
        <f t="array" ref="F2742">IF(E2742=Options!$A$3,"",IF(E2742=Options!$A$4,INDEX(Verband!$E$2:$E$179,MATCH(1,(A2742=Verband!$A$2:$A$179) * (Species!B2742=Verband!$B$2:$B$179) * (Species!C2742=Verband!$C$2:$C$179),0)),IF(E2742=Options!$A$5,INDEX(Assoziation!$F$2:$F$96,MATCH(1,(A2742=Assoziation!$A$2:$A$96) * (Species!B2742=Assoziation!$B$2:$B$96) * (Species!C2742=Assoziation!$C$2:$C$96) * (Species!D2742=Assoziation!$D$2:$D$96),0)),"")))</f>
        <v>Alnion incanae</v>
      </c>
      <c r="G2742" t="str" cm="1">
        <f t="array" ref="G2742">IF(E2742=Options!$A$3,INDEX(Klasse!$D$2:$D$42,MATCH(1,(A2742=Klasse!$A$2:$A$42) * (Species!B2742=Klasse!$B$2:$B$42),0)),IF(E2742=Options!$A$4,INDEX(Verband!$F$2:$F$179,MATCH(1,(A2742=Verband!$A$2:$A$179) * (Species!B2742=Verband!$B$2:$B$179) * (Species!C2742=Verband!$C$2:$C$179),0)),IF(E2742=Options!$A$5,INDEX(Assoziation!$G$2:$G$96,MATCH(1,(A2742=Assoziation!$A$2:$A$96) * (Species!B2742=Assoziation!$B$2:$B$96) * (Species!C2742=Assoziation!$C$2:$C$96) * (Species!D2742=Assoziation!$D$2:$D$96),0)),"")))</f>
        <v>Grauerlen-Auenwald</v>
      </c>
      <c r="H2742" s="10" t="s">
        <v>2289</v>
      </c>
      <c r="I2742" s="10">
        <v>0</v>
      </c>
      <c r="J2742" s="10">
        <v>0</v>
      </c>
      <c r="K2742" s="10">
        <v>0</v>
      </c>
      <c r="L2742" t="str">
        <f t="shared" si="229"/>
        <v xml:space="preserve">Salix </v>
      </c>
      <c r="M2742" t="str">
        <f t="shared" si="230"/>
        <v xml:space="preserve"> appendiculata</v>
      </c>
      <c r="N2742" t="str">
        <f t="shared" si="231"/>
        <v/>
      </c>
      <c r="O2742" t="str">
        <f t="shared" si="228"/>
        <v>Species</v>
      </c>
      <c r="P2742" t="str">
        <f t="shared" si="232"/>
        <v>Vill.</v>
      </c>
      <c r="Q2742" t="str">
        <f>LOOKUP(A2742,Formation!$A$2:$A$10,Formation!$B$2:$B$10)</f>
        <v>Wälder</v>
      </c>
      <c r="R2742" t="str" cm="1">
        <f t="array" ref="R2742">INDEX(Klasse!$D$2:$D$42,MATCH(1,(A2742=Klasse!$A$2:$A$42) * (Species!B2742=Klasse!$B$2:$B$42),0))</f>
        <v>Bruch- und Auenwälder</v>
      </c>
    </row>
    <row r="2743" spans="1:18" x14ac:dyDescent="0.3">
      <c r="A2743" s="10">
        <v>6</v>
      </c>
      <c r="B2743" s="10">
        <v>1</v>
      </c>
      <c r="C2743" s="10">
        <v>3</v>
      </c>
      <c r="E2743" t="str">
        <f>IF(C2743="",Options!$A$3,IF(D2743="",Options!$A$4,Options!$A$5))</f>
        <v>Verband</v>
      </c>
      <c r="F2743" t="str" cm="1">
        <f t="array" ref="F2743">IF(E2743=Options!$A$3,"",IF(E2743=Options!$A$4,INDEX(Verband!$E$2:$E$179,MATCH(1,(A2743=Verband!$A$2:$A$179) * (Species!B2743=Verband!$B$2:$B$179) * (Species!C2743=Verband!$C$2:$C$179),0)),IF(E2743=Options!$A$5,INDEX(Assoziation!$F$2:$F$96,MATCH(1,(A2743=Assoziation!$A$2:$A$96) * (Species!B2743=Assoziation!$B$2:$B$96) * (Species!C2743=Assoziation!$C$2:$C$96) * (Species!D2743=Assoziation!$D$2:$D$96),0)),"")))</f>
        <v>Alnion incanae</v>
      </c>
      <c r="G2743" t="str" cm="1">
        <f t="array" ref="G2743">IF(E2743=Options!$A$3,INDEX(Klasse!$D$2:$D$42,MATCH(1,(A2743=Klasse!$A$2:$A$42) * (Species!B2743=Klasse!$B$2:$B$42),0)),IF(E2743=Options!$A$4,INDEX(Verband!$F$2:$F$179,MATCH(1,(A2743=Verband!$A$2:$A$179) * (Species!B2743=Verband!$B$2:$B$179) * (Species!C2743=Verband!$C$2:$C$179),0)),IF(E2743=Options!$A$5,INDEX(Assoziation!$G$2:$G$96,MATCH(1,(A2743=Assoziation!$A$2:$A$96) * (Species!B2743=Assoziation!$B$2:$B$96) * (Species!C2743=Assoziation!$C$2:$C$96) * (Species!D2743=Assoziation!$D$2:$D$96),0)),"")))</f>
        <v>Grauerlen-Auenwald</v>
      </c>
      <c r="H2743" s="10" t="s">
        <v>2252</v>
      </c>
      <c r="I2743" s="10">
        <v>0</v>
      </c>
      <c r="J2743" s="10">
        <v>0</v>
      </c>
      <c r="K2743" s="10">
        <v>0</v>
      </c>
      <c r="L2743" t="str">
        <f t="shared" si="229"/>
        <v xml:space="preserve">Salix </v>
      </c>
      <c r="M2743" t="str">
        <f t="shared" si="230"/>
        <v xml:space="preserve"> myrsinifolia</v>
      </c>
      <c r="N2743" t="str">
        <f t="shared" si="231"/>
        <v/>
      </c>
      <c r="O2743" t="str">
        <f t="shared" si="228"/>
        <v>Species</v>
      </c>
      <c r="P2743" t="str">
        <f t="shared" si="232"/>
        <v>Salisb.</v>
      </c>
      <c r="Q2743" t="str">
        <f>LOOKUP(A2743,Formation!$A$2:$A$10,Formation!$B$2:$B$10)</f>
        <v>Wälder</v>
      </c>
      <c r="R2743" t="str" cm="1">
        <f t="array" ref="R2743">INDEX(Klasse!$D$2:$D$42,MATCH(1,(A2743=Klasse!$A$2:$A$42) * (Species!B2743=Klasse!$B$2:$B$42),0))</f>
        <v>Bruch- und Auenwälder</v>
      </c>
    </row>
    <row r="2744" spans="1:18" x14ac:dyDescent="0.3">
      <c r="A2744" s="10">
        <v>6</v>
      </c>
      <c r="B2744" s="10">
        <v>1</v>
      </c>
      <c r="C2744" s="10">
        <v>3</v>
      </c>
      <c r="E2744" t="str">
        <f>IF(C2744="",Options!$A$3,IF(D2744="",Options!$A$4,Options!$A$5))</f>
        <v>Verband</v>
      </c>
      <c r="F2744" t="str" cm="1">
        <f t="array" ref="F2744">IF(E2744=Options!$A$3,"",IF(E2744=Options!$A$4,INDEX(Verband!$E$2:$E$179,MATCH(1,(A2744=Verband!$A$2:$A$179) * (Species!B2744=Verband!$B$2:$B$179) * (Species!C2744=Verband!$C$2:$C$179),0)),IF(E2744=Options!$A$5,INDEX(Assoziation!$F$2:$F$96,MATCH(1,(A2744=Assoziation!$A$2:$A$96) * (Species!B2744=Assoziation!$B$2:$B$96) * (Species!C2744=Assoziation!$C$2:$C$96) * (Species!D2744=Assoziation!$D$2:$D$96),0)),"")))</f>
        <v>Alnion incanae</v>
      </c>
      <c r="G2744" t="str" cm="1">
        <f t="array" ref="G2744">IF(E2744=Options!$A$3,INDEX(Klasse!$D$2:$D$42,MATCH(1,(A2744=Klasse!$A$2:$A$42) * (Species!B2744=Klasse!$B$2:$B$42),0)),IF(E2744=Options!$A$4,INDEX(Verband!$F$2:$F$179,MATCH(1,(A2744=Verband!$A$2:$A$179) * (Species!B2744=Verband!$B$2:$B$179) * (Species!C2744=Verband!$C$2:$C$179),0)),IF(E2744=Options!$A$5,INDEX(Assoziation!$G$2:$G$96,MATCH(1,(A2744=Assoziation!$A$2:$A$96) * (Species!B2744=Assoziation!$B$2:$B$96) * (Species!C2744=Assoziation!$C$2:$C$96) * (Species!D2744=Assoziation!$D$2:$D$96),0)),"")))</f>
        <v>Grauerlen-Auenwald</v>
      </c>
      <c r="H2744" s="10" t="s">
        <v>2263</v>
      </c>
      <c r="I2744" s="10">
        <v>0</v>
      </c>
      <c r="J2744" s="10">
        <v>0</v>
      </c>
      <c r="K2744" s="10">
        <v>0</v>
      </c>
      <c r="L2744" t="str">
        <f t="shared" si="229"/>
        <v xml:space="preserve">Salix </v>
      </c>
      <c r="M2744" t="str">
        <f t="shared" si="230"/>
        <v xml:space="preserve"> pentandra</v>
      </c>
      <c r="N2744" t="str">
        <f t="shared" si="231"/>
        <v/>
      </c>
      <c r="O2744" t="str">
        <f t="shared" si="228"/>
        <v>Species</v>
      </c>
      <c r="P2744" t="str">
        <f t="shared" si="232"/>
        <v>L.</v>
      </c>
      <c r="Q2744" t="str">
        <f>LOOKUP(A2744,Formation!$A$2:$A$10,Formation!$B$2:$B$10)</f>
        <v>Wälder</v>
      </c>
      <c r="R2744" t="str" cm="1">
        <f t="array" ref="R2744">INDEX(Klasse!$D$2:$D$42,MATCH(1,(A2744=Klasse!$A$2:$A$42) * (Species!B2744=Klasse!$B$2:$B$42),0))</f>
        <v>Bruch- und Auenwälder</v>
      </c>
    </row>
    <row r="2745" spans="1:18" x14ac:dyDescent="0.3">
      <c r="A2745" s="10">
        <v>6</v>
      </c>
      <c r="B2745" s="10">
        <v>1</v>
      </c>
      <c r="C2745" s="10">
        <v>3</v>
      </c>
      <c r="E2745" t="str">
        <f>IF(C2745="",Options!$A$3,IF(D2745="",Options!$A$4,Options!$A$5))</f>
        <v>Verband</v>
      </c>
      <c r="F2745" t="str" cm="1">
        <f t="array" ref="F2745">IF(E2745=Options!$A$3,"",IF(E2745=Options!$A$4,INDEX(Verband!$E$2:$E$179,MATCH(1,(A2745=Verband!$A$2:$A$179) * (Species!B2745=Verband!$B$2:$B$179) * (Species!C2745=Verband!$C$2:$C$179),0)),IF(E2745=Options!$A$5,INDEX(Assoziation!$F$2:$F$96,MATCH(1,(A2745=Assoziation!$A$2:$A$96) * (Species!B2745=Assoziation!$B$2:$B$96) * (Species!C2745=Assoziation!$C$2:$C$96) * (Species!D2745=Assoziation!$D$2:$D$96),0)),"")))</f>
        <v>Alnion incanae</v>
      </c>
      <c r="G2745" t="str" cm="1">
        <f t="array" ref="G2745">IF(E2745=Options!$A$3,INDEX(Klasse!$D$2:$D$42,MATCH(1,(A2745=Klasse!$A$2:$A$42) * (Species!B2745=Klasse!$B$2:$B$42),0)),IF(E2745=Options!$A$4,INDEX(Verband!$F$2:$F$179,MATCH(1,(A2745=Verband!$A$2:$A$179) * (Species!B2745=Verband!$B$2:$B$179) * (Species!C2745=Verband!$C$2:$C$179),0)),IF(E2745=Options!$A$5,INDEX(Assoziation!$G$2:$G$96,MATCH(1,(A2745=Assoziation!$A$2:$A$96) * (Species!B2745=Assoziation!$B$2:$B$96) * (Species!C2745=Assoziation!$C$2:$C$96) * (Species!D2745=Assoziation!$D$2:$D$96),0)),"")))</f>
        <v>Grauerlen-Auenwald</v>
      </c>
      <c r="H2745" s="10" t="s">
        <v>2253</v>
      </c>
      <c r="I2745" s="10">
        <v>0</v>
      </c>
      <c r="J2745" s="10">
        <v>0</v>
      </c>
      <c r="K2745" s="10">
        <v>0</v>
      </c>
      <c r="L2745" t="str">
        <f t="shared" si="229"/>
        <v xml:space="preserve">Salix </v>
      </c>
      <c r="M2745" t="str">
        <f t="shared" si="230"/>
        <v xml:space="preserve"> purpurea</v>
      </c>
      <c r="N2745" t="str">
        <f t="shared" si="231"/>
        <v/>
      </c>
      <c r="O2745" t="str">
        <f t="shared" si="228"/>
        <v>Species</v>
      </c>
      <c r="P2745" t="str">
        <f t="shared" si="232"/>
        <v>L.</v>
      </c>
      <c r="Q2745" t="str">
        <f>LOOKUP(A2745,Formation!$A$2:$A$10,Formation!$B$2:$B$10)</f>
        <v>Wälder</v>
      </c>
      <c r="R2745" t="str" cm="1">
        <f t="array" ref="R2745">INDEX(Klasse!$D$2:$D$42,MATCH(1,(A2745=Klasse!$A$2:$A$42) * (Species!B2745=Klasse!$B$2:$B$42),0))</f>
        <v>Bruch- und Auenwälder</v>
      </c>
    </row>
    <row r="2746" spans="1:18" x14ac:dyDescent="0.3">
      <c r="A2746" s="10">
        <v>6</v>
      </c>
      <c r="B2746" s="10">
        <v>1</v>
      </c>
      <c r="C2746" s="10">
        <v>3</v>
      </c>
      <c r="E2746" t="str">
        <f>IF(C2746="",Options!$A$3,IF(D2746="",Options!$A$4,Options!$A$5))</f>
        <v>Verband</v>
      </c>
      <c r="F2746" t="str" cm="1">
        <f t="array" ref="F2746">IF(E2746=Options!$A$3,"",IF(E2746=Options!$A$4,INDEX(Verband!$E$2:$E$179,MATCH(1,(A2746=Verband!$A$2:$A$179) * (Species!B2746=Verband!$B$2:$B$179) * (Species!C2746=Verband!$C$2:$C$179),0)),IF(E2746=Options!$A$5,INDEX(Assoziation!$F$2:$F$96,MATCH(1,(A2746=Assoziation!$A$2:$A$96) * (Species!B2746=Assoziation!$B$2:$B$96) * (Species!C2746=Assoziation!$C$2:$C$96) * (Species!D2746=Assoziation!$D$2:$D$96),0)),"")))</f>
        <v>Alnion incanae</v>
      </c>
      <c r="G2746" t="str" cm="1">
        <f t="array" ref="G2746">IF(E2746=Options!$A$3,INDEX(Klasse!$D$2:$D$42,MATCH(1,(A2746=Klasse!$A$2:$A$42) * (Species!B2746=Klasse!$B$2:$B$42),0)),IF(E2746=Options!$A$4,INDEX(Verband!$F$2:$F$179,MATCH(1,(A2746=Verband!$A$2:$A$179) * (Species!B2746=Verband!$B$2:$B$179) * (Species!C2746=Verband!$C$2:$C$179),0)),IF(E2746=Options!$A$5,INDEX(Assoziation!$G$2:$G$96,MATCH(1,(A2746=Assoziation!$A$2:$A$96) * (Species!B2746=Assoziation!$B$2:$B$96) * (Species!C2746=Assoziation!$C$2:$C$96) * (Species!D2746=Assoziation!$D$2:$D$96),0)),"")))</f>
        <v>Grauerlen-Auenwald</v>
      </c>
      <c r="H2746" s="10" t="s">
        <v>2013</v>
      </c>
      <c r="I2746" s="10">
        <v>0</v>
      </c>
      <c r="J2746" s="10">
        <v>0</v>
      </c>
      <c r="K2746" s="10">
        <v>1</v>
      </c>
      <c r="L2746" t="str">
        <f t="shared" si="229"/>
        <v xml:space="preserve">Solidago </v>
      </c>
      <c r="M2746" t="str">
        <f t="shared" si="230"/>
        <v xml:space="preserve"> gigantea</v>
      </c>
      <c r="N2746" t="str">
        <f t="shared" si="231"/>
        <v/>
      </c>
      <c r="O2746" t="str">
        <f t="shared" si="228"/>
        <v>Species</v>
      </c>
      <c r="P2746" t="str">
        <f t="shared" si="232"/>
        <v>Aiton</v>
      </c>
      <c r="Q2746" t="str">
        <f>LOOKUP(A2746,Formation!$A$2:$A$10,Formation!$B$2:$B$10)</f>
        <v>Wälder</v>
      </c>
      <c r="R2746" t="str" cm="1">
        <f t="array" ref="R2746">INDEX(Klasse!$D$2:$D$42,MATCH(1,(A2746=Klasse!$A$2:$A$42) * (Species!B2746=Klasse!$B$2:$B$42),0))</f>
        <v>Bruch- und Auenwälder</v>
      </c>
    </row>
    <row r="2747" spans="1:18" x14ac:dyDescent="0.3">
      <c r="A2747" s="10">
        <v>6</v>
      </c>
      <c r="B2747" s="10">
        <v>1</v>
      </c>
      <c r="C2747" s="10">
        <v>3</v>
      </c>
      <c r="E2747" t="str">
        <f>IF(C2747="",Options!$A$3,IF(D2747="",Options!$A$4,Options!$A$5))</f>
        <v>Verband</v>
      </c>
      <c r="F2747" t="str" cm="1">
        <f t="array" ref="F2747">IF(E2747=Options!$A$3,"",IF(E2747=Options!$A$4,INDEX(Verband!$E$2:$E$179,MATCH(1,(A2747=Verband!$A$2:$A$179) * (Species!B2747=Verband!$B$2:$B$179) * (Species!C2747=Verband!$C$2:$C$179),0)),IF(E2747=Options!$A$5,INDEX(Assoziation!$F$2:$F$96,MATCH(1,(A2747=Assoziation!$A$2:$A$96) * (Species!B2747=Assoziation!$B$2:$B$96) * (Species!C2747=Assoziation!$C$2:$C$96) * (Species!D2747=Assoziation!$D$2:$D$96),0)),"")))</f>
        <v>Alnion incanae</v>
      </c>
      <c r="G2747" t="str" cm="1">
        <f t="array" ref="G2747">IF(E2747=Options!$A$3,INDEX(Klasse!$D$2:$D$42,MATCH(1,(A2747=Klasse!$A$2:$A$42) * (Species!B2747=Klasse!$B$2:$B$42),0)),IF(E2747=Options!$A$4,INDEX(Verband!$F$2:$F$179,MATCH(1,(A2747=Verband!$A$2:$A$179) * (Species!B2747=Verband!$B$2:$B$179) * (Species!C2747=Verband!$C$2:$C$179),0)),IF(E2747=Options!$A$5,INDEX(Assoziation!$G$2:$G$96,MATCH(1,(A2747=Assoziation!$A$2:$A$96) * (Species!B2747=Assoziation!$B$2:$B$96) * (Species!C2747=Assoziation!$C$2:$C$96) * (Species!D2747=Assoziation!$D$2:$D$96),0)),"")))</f>
        <v>Grauerlen-Auenwald</v>
      </c>
      <c r="H2747" s="10" t="s">
        <v>2407</v>
      </c>
      <c r="I2747" s="10">
        <v>0</v>
      </c>
      <c r="J2747" s="10">
        <v>0</v>
      </c>
      <c r="K2747" s="10">
        <v>0</v>
      </c>
      <c r="L2747" t="str">
        <f t="shared" si="229"/>
        <v xml:space="preserve">Stachys </v>
      </c>
      <c r="M2747" t="str">
        <f t="shared" si="230"/>
        <v xml:space="preserve"> sylvatica</v>
      </c>
      <c r="N2747" t="str">
        <f t="shared" si="231"/>
        <v/>
      </c>
      <c r="O2747" t="str">
        <f t="shared" si="228"/>
        <v>Species</v>
      </c>
      <c r="P2747" t="str">
        <f t="shared" si="232"/>
        <v>L.</v>
      </c>
      <c r="Q2747" t="str">
        <f>LOOKUP(A2747,Formation!$A$2:$A$10,Formation!$B$2:$B$10)</f>
        <v>Wälder</v>
      </c>
      <c r="R2747" t="str" cm="1">
        <f t="array" ref="R2747">INDEX(Klasse!$D$2:$D$42,MATCH(1,(A2747=Klasse!$A$2:$A$42) * (Species!B2747=Klasse!$B$2:$B$42),0))</f>
        <v>Bruch- und Auenwälder</v>
      </c>
    </row>
    <row r="2748" spans="1:18" x14ac:dyDescent="0.3">
      <c r="A2748" s="10">
        <v>6</v>
      </c>
      <c r="B2748" s="10">
        <v>1</v>
      </c>
      <c r="C2748" s="10">
        <v>3</v>
      </c>
      <c r="E2748" t="str">
        <f>IF(C2748="",Options!$A$3,IF(D2748="",Options!$A$4,Options!$A$5))</f>
        <v>Verband</v>
      </c>
      <c r="F2748" t="str" cm="1">
        <f t="array" ref="F2748">IF(E2748=Options!$A$3,"",IF(E2748=Options!$A$4,INDEX(Verband!$E$2:$E$179,MATCH(1,(A2748=Verband!$A$2:$A$179) * (Species!B2748=Verband!$B$2:$B$179) * (Species!C2748=Verband!$C$2:$C$179),0)),IF(E2748=Options!$A$5,INDEX(Assoziation!$F$2:$F$96,MATCH(1,(A2748=Assoziation!$A$2:$A$96) * (Species!B2748=Assoziation!$B$2:$B$96) * (Species!C2748=Assoziation!$C$2:$C$96) * (Species!D2748=Assoziation!$D$2:$D$96),0)),"")))</f>
        <v>Alnion incanae</v>
      </c>
      <c r="G2748" t="str" cm="1">
        <f t="array" ref="G2748">IF(E2748=Options!$A$3,INDEX(Klasse!$D$2:$D$42,MATCH(1,(A2748=Klasse!$A$2:$A$42) * (Species!B2748=Klasse!$B$2:$B$42),0)),IF(E2748=Options!$A$4,INDEX(Verband!$F$2:$F$179,MATCH(1,(A2748=Verband!$A$2:$A$179) * (Species!B2748=Verband!$B$2:$B$179) * (Species!C2748=Verband!$C$2:$C$179),0)),IF(E2748=Options!$A$5,INDEX(Assoziation!$G$2:$G$96,MATCH(1,(A2748=Assoziation!$A$2:$A$96) * (Species!B2748=Assoziation!$B$2:$B$96) * (Species!C2748=Assoziation!$C$2:$C$96) * (Species!D2748=Assoziation!$D$2:$D$96),0)),"")))</f>
        <v>Grauerlen-Auenwald</v>
      </c>
      <c r="H2748" s="10" t="s">
        <v>2026</v>
      </c>
      <c r="I2748" s="10">
        <v>0</v>
      </c>
      <c r="J2748" s="10">
        <v>0</v>
      </c>
      <c r="K2748" s="10">
        <v>0</v>
      </c>
      <c r="L2748" t="str">
        <f t="shared" si="229"/>
        <v xml:space="preserve">Stellaria </v>
      </c>
      <c r="M2748" t="str">
        <f t="shared" si="230"/>
        <v xml:space="preserve"> nemorum</v>
      </c>
      <c r="N2748" t="str">
        <f t="shared" si="231"/>
        <v>nemorum</v>
      </c>
      <c r="O2748" t="str">
        <f t="shared" si="228"/>
        <v>Subspecies</v>
      </c>
      <c r="P2748" t="str">
        <f t="shared" si="232"/>
        <v/>
      </c>
      <c r="Q2748" t="str">
        <f>LOOKUP(A2748,Formation!$A$2:$A$10,Formation!$B$2:$B$10)</f>
        <v>Wälder</v>
      </c>
      <c r="R2748" t="str" cm="1">
        <f t="array" ref="R2748">INDEX(Klasse!$D$2:$D$42,MATCH(1,(A2748=Klasse!$A$2:$A$42) * (Species!B2748=Klasse!$B$2:$B$42),0))</f>
        <v>Bruch- und Auenwälder</v>
      </c>
    </row>
    <row r="2749" spans="1:18" x14ac:dyDescent="0.3">
      <c r="A2749" s="10">
        <v>6</v>
      </c>
      <c r="B2749" s="10">
        <v>1</v>
      </c>
      <c r="C2749" s="10">
        <v>3</v>
      </c>
      <c r="E2749" t="str">
        <f>IF(C2749="",Options!$A$3,IF(D2749="",Options!$A$4,Options!$A$5))</f>
        <v>Verband</v>
      </c>
      <c r="F2749" t="str" cm="1">
        <f t="array" ref="F2749">IF(E2749=Options!$A$3,"",IF(E2749=Options!$A$4,INDEX(Verband!$E$2:$E$179,MATCH(1,(A2749=Verband!$A$2:$A$179) * (Species!B2749=Verband!$B$2:$B$179) * (Species!C2749=Verband!$C$2:$C$179),0)),IF(E2749=Options!$A$5,INDEX(Assoziation!$F$2:$F$96,MATCH(1,(A2749=Assoziation!$A$2:$A$96) * (Species!B2749=Assoziation!$B$2:$B$96) * (Species!C2749=Assoziation!$C$2:$C$96) * (Species!D2749=Assoziation!$D$2:$D$96),0)),"")))</f>
        <v>Alnion incanae</v>
      </c>
      <c r="G2749" t="str" cm="1">
        <f t="array" ref="G2749">IF(E2749=Options!$A$3,INDEX(Klasse!$D$2:$D$42,MATCH(1,(A2749=Klasse!$A$2:$A$42) * (Species!B2749=Klasse!$B$2:$B$42),0)),IF(E2749=Options!$A$4,INDEX(Verband!$F$2:$F$179,MATCH(1,(A2749=Verband!$A$2:$A$179) * (Species!B2749=Verband!$B$2:$B$179) * (Species!C2749=Verband!$C$2:$C$179),0)),IF(E2749=Options!$A$5,INDEX(Assoziation!$G$2:$G$96,MATCH(1,(A2749=Assoziation!$A$2:$A$96) * (Species!B2749=Assoziation!$B$2:$B$96) * (Species!C2749=Assoziation!$C$2:$C$96) * (Species!D2749=Assoziation!$D$2:$D$96),0)),"")))</f>
        <v>Grauerlen-Auenwald</v>
      </c>
      <c r="H2749" s="10" t="s">
        <v>2408</v>
      </c>
      <c r="I2749" s="10">
        <v>0</v>
      </c>
      <c r="J2749" s="10">
        <v>0</v>
      </c>
      <c r="K2749" s="10">
        <v>0</v>
      </c>
      <c r="L2749" t="str">
        <f t="shared" si="229"/>
        <v xml:space="preserve">Ulmus </v>
      </c>
      <c r="M2749" t="str">
        <f t="shared" si="230"/>
        <v xml:space="preserve"> glabra</v>
      </c>
      <c r="N2749" t="str">
        <f t="shared" si="231"/>
        <v/>
      </c>
      <c r="O2749" t="str">
        <f t="shared" si="228"/>
        <v>Species</v>
      </c>
      <c r="P2749" t="str">
        <f t="shared" si="232"/>
        <v>Huds.</v>
      </c>
      <c r="Q2749" t="str">
        <f>LOOKUP(A2749,Formation!$A$2:$A$10,Formation!$B$2:$B$10)</f>
        <v>Wälder</v>
      </c>
      <c r="R2749" t="str" cm="1">
        <f t="array" ref="R2749">INDEX(Klasse!$D$2:$D$42,MATCH(1,(A2749=Klasse!$A$2:$A$42) * (Species!B2749=Klasse!$B$2:$B$42),0))</f>
        <v>Bruch- und Auenwälder</v>
      </c>
    </row>
    <row r="2750" spans="1:18" x14ac:dyDescent="0.3">
      <c r="A2750" s="10">
        <v>6</v>
      </c>
      <c r="B2750" s="10">
        <v>1</v>
      </c>
      <c r="C2750" s="10">
        <v>3</v>
      </c>
      <c r="E2750" t="str">
        <f>IF(C2750="",Options!$A$3,IF(D2750="",Options!$A$4,Options!$A$5))</f>
        <v>Verband</v>
      </c>
      <c r="F2750" t="str" cm="1">
        <f t="array" ref="F2750">IF(E2750=Options!$A$3,"",IF(E2750=Options!$A$4,INDEX(Verband!$E$2:$E$179,MATCH(1,(A2750=Verband!$A$2:$A$179) * (Species!B2750=Verband!$B$2:$B$179) * (Species!C2750=Verband!$C$2:$C$179),0)),IF(E2750=Options!$A$5,INDEX(Assoziation!$F$2:$F$96,MATCH(1,(A2750=Assoziation!$A$2:$A$96) * (Species!B2750=Assoziation!$B$2:$B$96) * (Species!C2750=Assoziation!$C$2:$C$96) * (Species!D2750=Assoziation!$D$2:$D$96),0)),"")))</f>
        <v>Alnion incanae</v>
      </c>
      <c r="G2750" t="str" cm="1">
        <f t="array" ref="G2750">IF(E2750=Options!$A$3,INDEX(Klasse!$D$2:$D$42,MATCH(1,(A2750=Klasse!$A$2:$A$42) * (Species!B2750=Klasse!$B$2:$B$42),0)),IF(E2750=Options!$A$4,INDEX(Verband!$F$2:$F$179,MATCH(1,(A2750=Verband!$A$2:$A$179) * (Species!B2750=Verband!$B$2:$B$179) * (Species!C2750=Verband!$C$2:$C$179),0)),IF(E2750=Options!$A$5,INDEX(Assoziation!$G$2:$G$96,MATCH(1,(A2750=Assoziation!$A$2:$A$96) * (Species!B2750=Assoziation!$B$2:$B$96) * (Species!C2750=Assoziation!$C$2:$C$96) * (Species!D2750=Assoziation!$D$2:$D$96),0)),"")))</f>
        <v>Grauerlen-Auenwald</v>
      </c>
      <c r="H2750" s="10" t="s">
        <v>286</v>
      </c>
      <c r="I2750" s="10">
        <v>0</v>
      </c>
      <c r="J2750" s="10">
        <v>0</v>
      </c>
      <c r="K2750" s="10">
        <v>0</v>
      </c>
      <c r="L2750" t="str">
        <f t="shared" si="229"/>
        <v xml:space="preserve">Urtica </v>
      </c>
      <c r="M2750" t="str">
        <f t="shared" si="230"/>
        <v xml:space="preserve"> dioica</v>
      </c>
      <c r="N2750" t="str">
        <f t="shared" si="231"/>
        <v/>
      </c>
      <c r="O2750" t="str">
        <f t="shared" si="228"/>
        <v>Species</v>
      </c>
      <c r="P2750" t="str">
        <f t="shared" si="232"/>
        <v>L.</v>
      </c>
      <c r="Q2750" t="str">
        <f>LOOKUP(A2750,Formation!$A$2:$A$10,Formation!$B$2:$B$10)</f>
        <v>Wälder</v>
      </c>
      <c r="R2750" t="str" cm="1">
        <f t="array" ref="R2750">INDEX(Klasse!$D$2:$D$42,MATCH(1,(A2750=Klasse!$A$2:$A$42) * (Species!B2750=Klasse!$B$2:$B$42),0))</f>
        <v>Bruch- und Auenwälder</v>
      </c>
    </row>
    <row r="2751" spans="1:18" x14ac:dyDescent="0.3">
      <c r="A2751" s="10">
        <v>6</v>
      </c>
      <c r="B2751" s="10">
        <v>1</v>
      </c>
      <c r="C2751" s="10">
        <v>3</v>
      </c>
      <c r="E2751" t="str">
        <f>IF(C2751="",Options!$A$3,IF(D2751="",Options!$A$4,Options!$A$5))</f>
        <v>Verband</v>
      </c>
      <c r="F2751" t="str" cm="1">
        <f t="array" ref="F2751">IF(E2751=Options!$A$3,"",IF(E2751=Options!$A$4,INDEX(Verband!$E$2:$E$179,MATCH(1,(A2751=Verband!$A$2:$A$179) * (Species!B2751=Verband!$B$2:$B$179) * (Species!C2751=Verband!$C$2:$C$179),0)),IF(E2751=Options!$A$5,INDEX(Assoziation!$F$2:$F$96,MATCH(1,(A2751=Assoziation!$A$2:$A$96) * (Species!B2751=Assoziation!$B$2:$B$96) * (Species!C2751=Assoziation!$C$2:$C$96) * (Species!D2751=Assoziation!$D$2:$D$96),0)),"")))</f>
        <v>Alnion incanae</v>
      </c>
      <c r="G2751" t="str" cm="1">
        <f t="array" ref="G2751">IF(E2751=Options!$A$3,INDEX(Klasse!$D$2:$D$42,MATCH(1,(A2751=Klasse!$A$2:$A$42) * (Species!B2751=Klasse!$B$2:$B$42),0)),IF(E2751=Options!$A$4,INDEX(Verband!$F$2:$F$179,MATCH(1,(A2751=Verband!$A$2:$A$179) * (Species!B2751=Verband!$B$2:$B$179) * (Species!C2751=Verband!$C$2:$C$179),0)),IF(E2751=Options!$A$5,INDEX(Assoziation!$G$2:$G$96,MATCH(1,(A2751=Assoziation!$A$2:$A$96) * (Species!B2751=Assoziation!$B$2:$B$96) * (Species!C2751=Assoziation!$C$2:$C$96) * (Species!D2751=Assoziation!$D$2:$D$96),0)),"")))</f>
        <v>Grauerlen-Auenwald</v>
      </c>
      <c r="H2751" s="10" t="s">
        <v>925</v>
      </c>
      <c r="I2751" s="10">
        <v>0</v>
      </c>
      <c r="J2751" s="10">
        <v>0</v>
      </c>
      <c r="K2751" s="10">
        <v>0</v>
      </c>
      <c r="L2751" t="str">
        <f t="shared" si="229"/>
        <v xml:space="preserve">Viola </v>
      </c>
      <c r="M2751" t="str">
        <f t="shared" si="230"/>
        <v xml:space="preserve"> biflora</v>
      </c>
      <c r="N2751" t="str">
        <f t="shared" si="231"/>
        <v/>
      </c>
      <c r="O2751" t="str">
        <f t="shared" si="228"/>
        <v>Species</v>
      </c>
      <c r="P2751" t="str">
        <f t="shared" si="232"/>
        <v>L.</v>
      </c>
      <c r="Q2751" t="str">
        <f>LOOKUP(A2751,Formation!$A$2:$A$10,Formation!$B$2:$B$10)</f>
        <v>Wälder</v>
      </c>
      <c r="R2751" t="str" cm="1">
        <f t="array" ref="R2751">INDEX(Klasse!$D$2:$D$42,MATCH(1,(A2751=Klasse!$A$2:$A$42) * (Species!B2751=Klasse!$B$2:$B$42),0))</f>
        <v>Bruch- und Auenwälder</v>
      </c>
    </row>
    <row r="2752" spans="1:18" x14ac:dyDescent="0.3">
      <c r="A2752" s="10">
        <v>6</v>
      </c>
      <c r="B2752" s="10">
        <v>1</v>
      </c>
      <c r="C2752" s="10">
        <v>4</v>
      </c>
      <c r="E2752" t="str">
        <f>IF(C2752="",Options!$A$3,IF(D2752="",Options!$A$4,Options!$A$5))</f>
        <v>Verband</v>
      </c>
      <c r="F2752" t="str" cm="1">
        <f t="array" ref="F2752">IF(E2752=Options!$A$3,"",IF(E2752=Options!$A$4,INDEX(Verband!$E$2:$E$179,MATCH(1,(A2752=Verband!$A$2:$A$179) * (Species!B2752=Verband!$B$2:$B$179) * (Species!C2752=Verband!$C$2:$C$179),0)),IF(E2752=Options!$A$5,INDEX(Assoziation!$F$2:$F$96,MATCH(1,(A2752=Assoziation!$A$2:$A$96) * (Species!B2752=Assoziation!$B$2:$B$96) * (Species!C2752=Assoziation!$C$2:$C$96) * (Species!D2752=Assoziation!$D$2:$D$96),0)),"")))</f>
        <v>Fraxinion</v>
      </c>
      <c r="G2752" t="str" cm="1">
        <f t="array" ref="G2752">IF(E2752=Options!$A$3,INDEX(Klasse!$D$2:$D$42,MATCH(1,(A2752=Klasse!$A$2:$A$42) * (Species!B2752=Klasse!$B$2:$B$42),0)),IF(E2752=Options!$A$4,INDEX(Verband!$F$2:$F$179,MATCH(1,(A2752=Verband!$A$2:$A$179) * (Species!B2752=Verband!$B$2:$B$179) * (Species!C2752=Verband!$C$2:$C$179),0)),IF(E2752=Options!$A$5,INDEX(Assoziation!$G$2:$G$96,MATCH(1,(A2752=Assoziation!$A$2:$A$96) * (Species!B2752=Assoziation!$B$2:$B$96) * (Species!C2752=Assoziation!$C$2:$C$96) * (Species!D2752=Assoziation!$D$2:$D$96),0)),"")))</f>
        <v>Hartholz-Auenwald</v>
      </c>
      <c r="H2752" s="10" t="s">
        <v>2413</v>
      </c>
      <c r="I2752" s="10">
        <v>1</v>
      </c>
      <c r="J2752" s="10">
        <v>0</v>
      </c>
      <c r="K2752" s="10">
        <v>0</v>
      </c>
      <c r="L2752" t="str">
        <f t="shared" si="229"/>
        <v xml:space="preserve">Carex </v>
      </c>
      <c r="M2752" t="str">
        <f t="shared" si="230"/>
        <v xml:space="preserve"> brizoides</v>
      </c>
      <c r="N2752" t="str">
        <f t="shared" si="231"/>
        <v/>
      </c>
      <c r="O2752" t="str">
        <f t="shared" si="228"/>
        <v>Species</v>
      </c>
      <c r="P2752" t="str">
        <f t="shared" si="232"/>
        <v>L.</v>
      </c>
      <c r="Q2752" t="str">
        <f>LOOKUP(A2752,Formation!$A$2:$A$10,Formation!$B$2:$B$10)</f>
        <v>Wälder</v>
      </c>
      <c r="R2752" t="str" cm="1">
        <f t="array" ref="R2752">INDEX(Klasse!$D$2:$D$42,MATCH(1,(A2752=Klasse!$A$2:$A$42) * (Species!B2752=Klasse!$B$2:$B$42),0))</f>
        <v>Bruch- und Auenwälder</v>
      </c>
    </row>
    <row r="2753" spans="1:18" x14ac:dyDescent="0.3">
      <c r="A2753" s="10">
        <v>6</v>
      </c>
      <c r="B2753" s="10">
        <v>1</v>
      </c>
      <c r="C2753" s="10">
        <v>4</v>
      </c>
      <c r="E2753" t="str">
        <f>IF(C2753="",Options!$A$3,IF(D2753="",Options!$A$4,Options!$A$5))</f>
        <v>Verband</v>
      </c>
      <c r="F2753" t="str" cm="1">
        <f t="array" ref="F2753">IF(E2753=Options!$A$3,"",IF(E2753=Options!$A$4,INDEX(Verband!$E$2:$E$179,MATCH(1,(A2753=Verband!$A$2:$A$179) * (Species!B2753=Verband!$B$2:$B$179) * (Species!C2753=Verband!$C$2:$C$179),0)),IF(E2753=Options!$A$5,INDEX(Assoziation!$F$2:$F$96,MATCH(1,(A2753=Assoziation!$A$2:$A$96) * (Species!B2753=Assoziation!$B$2:$B$96) * (Species!C2753=Assoziation!$C$2:$C$96) * (Species!D2753=Assoziation!$D$2:$D$96),0)),"")))</f>
        <v>Fraxinion</v>
      </c>
      <c r="G2753" t="str" cm="1">
        <f t="array" ref="G2753">IF(E2753=Options!$A$3,INDEX(Klasse!$D$2:$D$42,MATCH(1,(A2753=Klasse!$A$2:$A$42) * (Species!B2753=Klasse!$B$2:$B$42),0)),IF(E2753=Options!$A$4,INDEX(Verband!$F$2:$F$179,MATCH(1,(A2753=Verband!$A$2:$A$179) * (Species!B2753=Verband!$B$2:$B$179) * (Species!C2753=Verband!$C$2:$C$179),0)),IF(E2753=Options!$A$5,INDEX(Assoziation!$G$2:$G$96,MATCH(1,(A2753=Assoziation!$A$2:$A$96) * (Species!B2753=Assoziation!$B$2:$B$96) * (Species!C2753=Assoziation!$C$2:$C$96) * (Species!D2753=Assoziation!$D$2:$D$96),0)),"")))</f>
        <v>Hartholz-Auenwald</v>
      </c>
      <c r="H2753" s="10" t="s">
        <v>2414</v>
      </c>
      <c r="I2753" s="10">
        <v>1</v>
      </c>
      <c r="J2753" s="10">
        <v>0</v>
      </c>
      <c r="K2753" s="10">
        <v>0</v>
      </c>
      <c r="L2753" t="str">
        <f t="shared" si="229"/>
        <v xml:space="preserve">Carex </v>
      </c>
      <c r="M2753" t="str">
        <f t="shared" si="230"/>
        <v xml:space="preserve"> pendula</v>
      </c>
      <c r="N2753" t="str">
        <f t="shared" si="231"/>
        <v/>
      </c>
      <c r="O2753" t="str">
        <f t="shared" si="228"/>
        <v>Species</v>
      </c>
      <c r="P2753" t="str">
        <f t="shared" si="232"/>
        <v>Huds.</v>
      </c>
      <c r="Q2753" t="str">
        <f>LOOKUP(A2753,Formation!$A$2:$A$10,Formation!$B$2:$B$10)</f>
        <v>Wälder</v>
      </c>
      <c r="R2753" t="str" cm="1">
        <f t="array" ref="R2753">INDEX(Klasse!$D$2:$D$42,MATCH(1,(A2753=Klasse!$A$2:$A$42) * (Species!B2753=Klasse!$B$2:$B$42),0))</f>
        <v>Bruch- und Auenwälder</v>
      </c>
    </row>
    <row r="2754" spans="1:18" x14ac:dyDescent="0.3">
      <c r="A2754" s="10">
        <v>6</v>
      </c>
      <c r="B2754" s="10">
        <v>1</v>
      </c>
      <c r="C2754" s="10">
        <v>4</v>
      </c>
      <c r="E2754" t="str">
        <f>IF(C2754="",Options!$A$3,IF(D2754="",Options!$A$4,Options!$A$5))</f>
        <v>Verband</v>
      </c>
      <c r="F2754" t="str" cm="1">
        <f t="array" ref="F2754">IF(E2754=Options!$A$3,"",IF(E2754=Options!$A$4,INDEX(Verband!$E$2:$E$179,MATCH(1,(A2754=Verband!$A$2:$A$179) * (Species!B2754=Verband!$B$2:$B$179) * (Species!C2754=Verband!$C$2:$C$179),0)),IF(E2754=Options!$A$5,INDEX(Assoziation!$F$2:$F$96,MATCH(1,(A2754=Assoziation!$A$2:$A$96) * (Species!B2754=Assoziation!$B$2:$B$96) * (Species!C2754=Assoziation!$C$2:$C$96) * (Species!D2754=Assoziation!$D$2:$D$96),0)),"")))</f>
        <v>Fraxinion</v>
      </c>
      <c r="G2754" t="str" cm="1">
        <f t="array" ref="G2754">IF(E2754=Options!$A$3,INDEX(Klasse!$D$2:$D$42,MATCH(1,(A2754=Klasse!$A$2:$A$42) * (Species!B2754=Klasse!$B$2:$B$42),0)),IF(E2754=Options!$A$4,INDEX(Verband!$F$2:$F$179,MATCH(1,(A2754=Verband!$A$2:$A$179) * (Species!B2754=Verband!$B$2:$B$179) * (Species!C2754=Verband!$C$2:$C$179),0)),IF(E2754=Options!$A$5,INDEX(Assoziation!$G$2:$G$96,MATCH(1,(A2754=Assoziation!$A$2:$A$96) * (Species!B2754=Assoziation!$B$2:$B$96) * (Species!C2754=Assoziation!$C$2:$C$96) * (Species!D2754=Assoziation!$D$2:$D$96),0)),"")))</f>
        <v>Hartholz-Auenwald</v>
      </c>
      <c r="H2754" s="10" t="s">
        <v>209</v>
      </c>
      <c r="I2754" s="10">
        <v>1</v>
      </c>
      <c r="J2754" s="10">
        <v>0</v>
      </c>
      <c r="K2754" s="10">
        <v>0</v>
      </c>
      <c r="L2754" t="str">
        <f t="shared" si="229"/>
        <v xml:space="preserve">Carex </v>
      </c>
      <c r="M2754" t="str">
        <f t="shared" si="230"/>
        <v xml:space="preserve"> remota</v>
      </c>
      <c r="N2754" t="str">
        <f t="shared" si="231"/>
        <v/>
      </c>
      <c r="O2754" t="str">
        <f t="shared" si="228"/>
        <v>Species</v>
      </c>
      <c r="P2754" t="str">
        <f t="shared" si="232"/>
        <v>L.</v>
      </c>
      <c r="Q2754" t="str">
        <f>LOOKUP(A2754,Formation!$A$2:$A$10,Formation!$B$2:$B$10)</f>
        <v>Wälder</v>
      </c>
      <c r="R2754" t="str" cm="1">
        <f t="array" ref="R2754">INDEX(Klasse!$D$2:$D$42,MATCH(1,(A2754=Klasse!$A$2:$A$42) * (Species!B2754=Klasse!$B$2:$B$42),0))</f>
        <v>Bruch- und Auenwälder</v>
      </c>
    </row>
    <row r="2755" spans="1:18" x14ac:dyDescent="0.3">
      <c r="A2755" s="10">
        <v>6</v>
      </c>
      <c r="B2755" s="10">
        <v>1</v>
      </c>
      <c r="C2755" s="10">
        <v>4</v>
      </c>
      <c r="E2755" t="str">
        <f>IF(C2755="",Options!$A$3,IF(D2755="",Options!$A$4,Options!$A$5))</f>
        <v>Verband</v>
      </c>
      <c r="F2755" t="str" cm="1">
        <f t="array" ref="F2755">IF(E2755=Options!$A$3,"",IF(E2755=Options!$A$4,INDEX(Verband!$E$2:$E$179,MATCH(1,(A2755=Verband!$A$2:$A$179) * (Species!B2755=Verband!$B$2:$B$179) * (Species!C2755=Verband!$C$2:$C$179),0)),IF(E2755=Options!$A$5,INDEX(Assoziation!$F$2:$F$96,MATCH(1,(A2755=Assoziation!$A$2:$A$96) * (Species!B2755=Assoziation!$B$2:$B$96) * (Species!C2755=Assoziation!$C$2:$C$96) * (Species!D2755=Assoziation!$D$2:$D$96),0)),"")))</f>
        <v>Fraxinion</v>
      </c>
      <c r="G2755" t="str" cm="1">
        <f t="array" ref="G2755">IF(E2755=Options!$A$3,INDEX(Klasse!$D$2:$D$42,MATCH(1,(A2755=Klasse!$A$2:$A$42) * (Species!B2755=Klasse!$B$2:$B$42),0)),IF(E2755=Options!$A$4,INDEX(Verband!$F$2:$F$179,MATCH(1,(A2755=Verband!$A$2:$A$179) * (Species!B2755=Verband!$B$2:$B$179) * (Species!C2755=Verband!$C$2:$C$179),0)),IF(E2755=Options!$A$5,INDEX(Assoziation!$G$2:$G$96,MATCH(1,(A2755=Assoziation!$A$2:$A$96) * (Species!B2755=Assoziation!$B$2:$B$96) * (Species!C2755=Assoziation!$C$2:$C$96) * (Species!D2755=Assoziation!$D$2:$D$96),0)),"")))</f>
        <v>Hartholz-Auenwald</v>
      </c>
      <c r="H2755" s="10" t="s">
        <v>2415</v>
      </c>
      <c r="I2755" s="10">
        <v>1</v>
      </c>
      <c r="J2755" s="10">
        <v>0</v>
      </c>
      <c r="K2755" s="10">
        <v>0</v>
      </c>
      <c r="L2755" t="str">
        <f t="shared" si="229"/>
        <v xml:space="preserve">Carex </v>
      </c>
      <c r="M2755" t="str">
        <f t="shared" si="230"/>
        <v xml:space="preserve"> strigosa</v>
      </c>
      <c r="N2755" t="str">
        <f t="shared" si="231"/>
        <v/>
      </c>
      <c r="O2755" t="str">
        <f t="shared" ref="O2755:O2818" si="233">IF(COUNTIF(H2755,"*subsp.*"),"Subspecies",IF(COUNTIF(H2755,"*aggr.*"),"aggr",IF(COUNTIF(H2755,"*×*"),"Species",IF(COUNTIF(H2755,"* *"),IF(EXACT(MID(H2755,FIND(" ",H2755)+1,1),UPPER(MID(H2755,FIND(" ",H2755)+1,1))),"Genus","Species"),"Genus"))))</f>
        <v>Species</v>
      </c>
      <c r="P2755" t="str">
        <f t="shared" si="232"/>
        <v>Huds.</v>
      </c>
      <c r="Q2755" t="str">
        <f>LOOKUP(A2755,Formation!$A$2:$A$10,Formation!$B$2:$B$10)</f>
        <v>Wälder</v>
      </c>
      <c r="R2755" t="str" cm="1">
        <f t="array" ref="R2755">INDEX(Klasse!$D$2:$D$42,MATCH(1,(A2755=Klasse!$A$2:$A$42) * (Species!B2755=Klasse!$B$2:$B$42),0))</f>
        <v>Bruch- und Auenwälder</v>
      </c>
    </row>
    <row r="2756" spans="1:18" x14ac:dyDescent="0.3">
      <c r="A2756" s="10">
        <v>6</v>
      </c>
      <c r="B2756" s="10">
        <v>1</v>
      </c>
      <c r="C2756" s="10">
        <v>4</v>
      </c>
      <c r="E2756" t="str">
        <f>IF(C2756="",Options!$A$3,IF(D2756="",Options!$A$4,Options!$A$5))</f>
        <v>Verband</v>
      </c>
      <c r="F2756" t="str" cm="1">
        <f t="array" ref="F2756">IF(E2756=Options!$A$3,"",IF(E2756=Options!$A$4,INDEX(Verband!$E$2:$E$179,MATCH(1,(A2756=Verband!$A$2:$A$179) * (Species!B2756=Verband!$B$2:$B$179) * (Species!C2756=Verband!$C$2:$C$179),0)),IF(E2756=Options!$A$5,INDEX(Assoziation!$F$2:$F$96,MATCH(1,(A2756=Assoziation!$A$2:$A$96) * (Species!B2756=Assoziation!$B$2:$B$96) * (Species!C2756=Assoziation!$C$2:$C$96) * (Species!D2756=Assoziation!$D$2:$D$96),0)),"")))</f>
        <v>Fraxinion</v>
      </c>
      <c r="G2756" t="str" cm="1">
        <f t="array" ref="G2756">IF(E2756=Options!$A$3,INDEX(Klasse!$D$2:$D$42,MATCH(1,(A2756=Klasse!$A$2:$A$42) * (Species!B2756=Klasse!$B$2:$B$42),0)),IF(E2756=Options!$A$4,INDEX(Verband!$F$2:$F$179,MATCH(1,(A2756=Verband!$A$2:$A$179) * (Species!B2756=Verband!$B$2:$B$179) * (Species!C2756=Verband!$C$2:$C$179),0)),IF(E2756=Options!$A$5,INDEX(Assoziation!$G$2:$G$96,MATCH(1,(A2756=Assoziation!$A$2:$A$96) * (Species!B2756=Assoziation!$B$2:$B$96) * (Species!C2756=Assoziation!$C$2:$C$96) * (Species!D2756=Assoziation!$D$2:$D$96),0)),"")))</f>
        <v>Hartholz-Auenwald</v>
      </c>
      <c r="H2756" s="10" t="s">
        <v>2416</v>
      </c>
      <c r="I2756" s="10">
        <v>1</v>
      </c>
      <c r="J2756" s="10">
        <v>0</v>
      </c>
      <c r="K2756" s="10">
        <v>0</v>
      </c>
      <c r="L2756" t="str">
        <f t="shared" si="229"/>
        <v xml:space="preserve">Equisetum </v>
      </c>
      <c r="M2756" t="str">
        <f t="shared" si="230"/>
        <v xml:space="preserve"> telmateia</v>
      </c>
      <c r="N2756" t="str">
        <f t="shared" si="231"/>
        <v/>
      </c>
      <c r="O2756" t="str">
        <f t="shared" si="233"/>
        <v>Species</v>
      </c>
      <c r="P2756" t="str">
        <f t="shared" si="232"/>
        <v>Ehrh.</v>
      </c>
      <c r="Q2756" t="str">
        <f>LOOKUP(A2756,Formation!$A$2:$A$10,Formation!$B$2:$B$10)</f>
        <v>Wälder</v>
      </c>
      <c r="R2756" t="str" cm="1">
        <f t="array" ref="R2756">INDEX(Klasse!$D$2:$D$42,MATCH(1,(A2756=Klasse!$A$2:$A$42) * (Species!B2756=Klasse!$B$2:$B$42),0))</f>
        <v>Bruch- und Auenwälder</v>
      </c>
    </row>
    <row r="2757" spans="1:18" x14ac:dyDescent="0.3">
      <c r="A2757" s="10">
        <v>6</v>
      </c>
      <c r="B2757" s="10">
        <v>1</v>
      </c>
      <c r="C2757" s="10">
        <v>4</v>
      </c>
      <c r="E2757" t="str">
        <f>IF(C2757="",Options!$A$3,IF(D2757="",Options!$A$4,Options!$A$5))</f>
        <v>Verband</v>
      </c>
      <c r="F2757" t="str" cm="1">
        <f t="array" ref="F2757">IF(E2757=Options!$A$3,"",IF(E2757=Options!$A$4,INDEX(Verband!$E$2:$E$179,MATCH(1,(A2757=Verband!$A$2:$A$179) * (Species!B2757=Verband!$B$2:$B$179) * (Species!C2757=Verband!$C$2:$C$179),0)),IF(E2757=Options!$A$5,INDEX(Assoziation!$F$2:$F$96,MATCH(1,(A2757=Assoziation!$A$2:$A$96) * (Species!B2757=Assoziation!$B$2:$B$96) * (Species!C2757=Assoziation!$C$2:$C$96) * (Species!D2757=Assoziation!$D$2:$D$96),0)),"")))</f>
        <v>Fraxinion</v>
      </c>
      <c r="G2757" t="str" cm="1">
        <f t="array" ref="G2757">IF(E2757=Options!$A$3,INDEX(Klasse!$D$2:$D$42,MATCH(1,(A2757=Klasse!$A$2:$A$42) * (Species!B2757=Klasse!$B$2:$B$42),0)),IF(E2757=Options!$A$4,INDEX(Verband!$F$2:$F$179,MATCH(1,(A2757=Verband!$A$2:$A$179) * (Species!B2757=Verband!$B$2:$B$179) * (Species!C2757=Verband!$C$2:$C$179),0)),IF(E2757=Options!$A$5,INDEX(Assoziation!$G$2:$G$96,MATCH(1,(A2757=Assoziation!$A$2:$A$96) * (Species!B2757=Assoziation!$B$2:$B$96) * (Species!C2757=Assoziation!$C$2:$C$96) * (Species!D2757=Assoziation!$D$2:$D$96),0)),"")))</f>
        <v>Hartholz-Auenwald</v>
      </c>
      <c r="H2757" s="10" t="s">
        <v>2417</v>
      </c>
      <c r="I2757" s="10">
        <v>1</v>
      </c>
      <c r="J2757" s="10">
        <v>0</v>
      </c>
      <c r="K2757" s="10">
        <v>0</v>
      </c>
      <c r="L2757" t="str">
        <f t="shared" si="229"/>
        <v xml:space="preserve">Malaxis </v>
      </c>
      <c r="M2757" t="str">
        <f t="shared" si="230"/>
        <v xml:space="preserve"> monophyllos</v>
      </c>
      <c r="N2757" t="str">
        <f t="shared" si="231"/>
        <v/>
      </c>
      <c r="O2757" t="str">
        <f t="shared" si="233"/>
        <v>Species</v>
      </c>
      <c r="P2757" t="str">
        <f t="shared" si="232"/>
        <v>(L.) Sw.</v>
      </c>
      <c r="Q2757" t="str">
        <f>LOOKUP(A2757,Formation!$A$2:$A$10,Formation!$B$2:$B$10)</f>
        <v>Wälder</v>
      </c>
      <c r="R2757" t="str" cm="1">
        <f t="array" ref="R2757">INDEX(Klasse!$D$2:$D$42,MATCH(1,(A2757=Klasse!$A$2:$A$42) * (Species!B2757=Klasse!$B$2:$B$42),0))</f>
        <v>Bruch- und Auenwälder</v>
      </c>
    </row>
    <row r="2758" spans="1:18" x14ac:dyDescent="0.3">
      <c r="A2758" s="10">
        <v>6</v>
      </c>
      <c r="B2758" s="10">
        <v>1</v>
      </c>
      <c r="C2758" s="10">
        <v>4</v>
      </c>
      <c r="E2758" t="str">
        <f>IF(C2758="",Options!$A$3,IF(D2758="",Options!$A$4,Options!$A$5))</f>
        <v>Verband</v>
      </c>
      <c r="F2758" t="str" cm="1">
        <f t="array" ref="F2758">IF(E2758=Options!$A$3,"",IF(E2758=Options!$A$4,INDEX(Verband!$E$2:$E$179,MATCH(1,(A2758=Verband!$A$2:$A$179) * (Species!B2758=Verband!$B$2:$B$179) * (Species!C2758=Verband!$C$2:$C$179),0)),IF(E2758=Options!$A$5,INDEX(Assoziation!$F$2:$F$96,MATCH(1,(A2758=Assoziation!$A$2:$A$96) * (Species!B2758=Assoziation!$B$2:$B$96) * (Species!C2758=Assoziation!$C$2:$C$96) * (Species!D2758=Assoziation!$D$2:$D$96),0)),"")))</f>
        <v>Fraxinion</v>
      </c>
      <c r="G2758" t="str" cm="1">
        <f t="array" ref="G2758">IF(E2758=Options!$A$3,INDEX(Klasse!$D$2:$D$42,MATCH(1,(A2758=Klasse!$A$2:$A$42) * (Species!B2758=Klasse!$B$2:$B$42),0)),IF(E2758=Options!$A$4,INDEX(Verband!$F$2:$F$179,MATCH(1,(A2758=Verband!$A$2:$A$179) * (Species!B2758=Verband!$B$2:$B$179) * (Species!C2758=Verband!$C$2:$C$179),0)),IF(E2758=Options!$A$5,INDEX(Assoziation!$G$2:$G$96,MATCH(1,(A2758=Assoziation!$A$2:$A$96) * (Species!B2758=Assoziation!$B$2:$B$96) * (Species!C2758=Assoziation!$C$2:$C$96) * (Species!D2758=Assoziation!$D$2:$D$96),0)),"")))</f>
        <v>Hartholz-Auenwald</v>
      </c>
      <c r="H2758" s="10" t="s">
        <v>2418</v>
      </c>
      <c r="I2758" s="10">
        <v>1</v>
      </c>
      <c r="J2758" s="10">
        <v>0</v>
      </c>
      <c r="K2758" s="10">
        <v>0</v>
      </c>
      <c r="L2758" t="str">
        <f t="shared" si="229"/>
        <v xml:space="preserve">Matteuccia </v>
      </c>
      <c r="M2758" t="str">
        <f t="shared" si="230"/>
        <v xml:space="preserve"> struthiopteris</v>
      </c>
      <c r="N2758" t="str">
        <f t="shared" si="231"/>
        <v/>
      </c>
      <c r="O2758" t="str">
        <f t="shared" si="233"/>
        <v>Species</v>
      </c>
      <c r="P2758" t="str">
        <f t="shared" si="232"/>
        <v>(L.) Tod.</v>
      </c>
      <c r="Q2758" t="str">
        <f>LOOKUP(A2758,Formation!$A$2:$A$10,Formation!$B$2:$B$10)</f>
        <v>Wälder</v>
      </c>
      <c r="R2758" t="str" cm="1">
        <f t="array" ref="R2758">INDEX(Klasse!$D$2:$D$42,MATCH(1,(A2758=Klasse!$A$2:$A$42) * (Species!B2758=Klasse!$B$2:$B$42),0))</f>
        <v>Bruch- und Auenwälder</v>
      </c>
    </row>
    <row r="2759" spans="1:18" x14ac:dyDescent="0.3">
      <c r="A2759" s="10">
        <v>6</v>
      </c>
      <c r="B2759" s="10">
        <v>1</v>
      </c>
      <c r="C2759" s="10">
        <v>4</v>
      </c>
      <c r="E2759" t="str">
        <f>IF(C2759="",Options!$A$3,IF(D2759="",Options!$A$4,Options!$A$5))</f>
        <v>Verband</v>
      </c>
      <c r="F2759" t="str" cm="1">
        <f t="array" ref="F2759">IF(E2759=Options!$A$3,"",IF(E2759=Options!$A$4,INDEX(Verband!$E$2:$E$179,MATCH(1,(A2759=Verband!$A$2:$A$179) * (Species!B2759=Verband!$B$2:$B$179) * (Species!C2759=Verband!$C$2:$C$179),0)),IF(E2759=Options!$A$5,INDEX(Assoziation!$F$2:$F$96,MATCH(1,(A2759=Assoziation!$A$2:$A$96) * (Species!B2759=Assoziation!$B$2:$B$96) * (Species!C2759=Assoziation!$C$2:$C$96) * (Species!D2759=Assoziation!$D$2:$D$96),0)),"")))</f>
        <v>Fraxinion</v>
      </c>
      <c r="G2759" t="str" cm="1">
        <f t="array" ref="G2759">IF(E2759=Options!$A$3,INDEX(Klasse!$D$2:$D$42,MATCH(1,(A2759=Klasse!$A$2:$A$42) * (Species!B2759=Klasse!$B$2:$B$42),0)),IF(E2759=Options!$A$4,INDEX(Verband!$F$2:$F$179,MATCH(1,(A2759=Verband!$A$2:$A$179) * (Species!B2759=Verband!$B$2:$B$179) * (Species!C2759=Verband!$C$2:$C$179),0)),IF(E2759=Options!$A$5,INDEX(Assoziation!$G$2:$G$96,MATCH(1,(A2759=Assoziation!$A$2:$A$96) * (Species!B2759=Assoziation!$B$2:$B$96) * (Species!C2759=Assoziation!$C$2:$C$96) * (Species!D2759=Assoziation!$D$2:$D$96),0)),"")))</f>
        <v>Hartholz-Auenwald</v>
      </c>
      <c r="H2759" s="10" t="s">
        <v>2375</v>
      </c>
      <c r="I2759" s="10">
        <v>1</v>
      </c>
      <c r="J2759" s="10">
        <v>0</v>
      </c>
      <c r="K2759" s="10">
        <v>0</v>
      </c>
      <c r="L2759" t="str">
        <f t="shared" si="229"/>
        <v xml:space="preserve">Prunus </v>
      </c>
      <c r="M2759" t="str">
        <f t="shared" si="230"/>
        <v xml:space="preserve"> padus</v>
      </c>
      <c r="N2759" t="str">
        <f t="shared" si="231"/>
        <v>padus</v>
      </c>
      <c r="O2759" t="str">
        <f t="shared" si="233"/>
        <v>Subspecies</v>
      </c>
      <c r="P2759" t="str">
        <f t="shared" si="232"/>
        <v/>
      </c>
      <c r="Q2759" t="str">
        <f>LOOKUP(A2759,Formation!$A$2:$A$10,Formation!$B$2:$B$10)</f>
        <v>Wälder</v>
      </c>
      <c r="R2759" t="str" cm="1">
        <f t="array" ref="R2759">INDEX(Klasse!$D$2:$D$42,MATCH(1,(A2759=Klasse!$A$2:$A$42) * (Species!B2759=Klasse!$B$2:$B$42),0))</f>
        <v>Bruch- und Auenwälder</v>
      </c>
    </row>
    <row r="2760" spans="1:18" x14ac:dyDescent="0.3">
      <c r="A2760" s="10">
        <v>6</v>
      </c>
      <c r="B2760" s="10">
        <v>1</v>
      </c>
      <c r="C2760" s="10">
        <v>4</v>
      </c>
      <c r="E2760" t="str">
        <f>IF(C2760="",Options!$A$3,IF(D2760="",Options!$A$4,Options!$A$5))</f>
        <v>Verband</v>
      </c>
      <c r="F2760" t="str" cm="1">
        <f t="array" ref="F2760">IF(E2760=Options!$A$3,"",IF(E2760=Options!$A$4,INDEX(Verband!$E$2:$E$179,MATCH(1,(A2760=Verband!$A$2:$A$179) * (Species!B2760=Verband!$B$2:$B$179) * (Species!C2760=Verband!$C$2:$C$179),0)),IF(E2760=Options!$A$5,INDEX(Assoziation!$F$2:$F$96,MATCH(1,(A2760=Assoziation!$A$2:$A$96) * (Species!B2760=Assoziation!$B$2:$B$96) * (Species!C2760=Assoziation!$C$2:$C$96) * (Species!D2760=Assoziation!$D$2:$D$96),0)),"")))</f>
        <v>Fraxinion</v>
      </c>
      <c r="G2760" t="str" cm="1">
        <f t="array" ref="G2760">IF(E2760=Options!$A$3,INDEX(Klasse!$D$2:$D$42,MATCH(1,(A2760=Klasse!$A$2:$A$42) * (Species!B2760=Klasse!$B$2:$B$42),0)),IF(E2760=Options!$A$4,INDEX(Verband!$F$2:$F$179,MATCH(1,(A2760=Verband!$A$2:$A$179) * (Species!B2760=Verband!$B$2:$B$179) * (Species!C2760=Verband!$C$2:$C$179),0)),IF(E2760=Options!$A$5,INDEX(Assoziation!$G$2:$G$96,MATCH(1,(A2760=Assoziation!$A$2:$A$96) * (Species!B2760=Assoziation!$B$2:$B$96) * (Species!C2760=Assoziation!$C$2:$C$96) * (Species!D2760=Assoziation!$D$2:$D$96),0)),"")))</f>
        <v>Hartholz-Auenwald</v>
      </c>
      <c r="H2760" s="10" t="s">
        <v>2419</v>
      </c>
      <c r="I2760" s="10">
        <v>1</v>
      </c>
      <c r="J2760" s="10">
        <v>0</v>
      </c>
      <c r="K2760" s="10">
        <v>1</v>
      </c>
      <c r="L2760" t="str">
        <f t="shared" si="229"/>
        <v xml:space="preserve">Ribes </v>
      </c>
      <c r="M2760" t="str">
        <f t="shared" si="230"/>
        <v xml:space="preserve"> rubrum</v>
      </c>
      <c r="N2760" t="str">
        <f t="shared" si="231"/>
        <v/>
      </c>
      <c r="O2760" t="str">
        <f t="shared" si="233"/>
        <v>Species</v>
      </c>
      <c r="P2760" t="str">
        <f t="shared" si="232"/>
        <v>L.</v>
      </c>
      <c r="Q2760" t="str">
        <f>LOOKUP(A2760,Formation!$A$2:$A$10,Formation!$B$2:$B$10)</f>
        <v>Wälder</v>
      </c>
      <c r="R2760" t="str" cm="1">
        <f t="array" ref="R2760">INDEX(Klasse!$D$2:$D$42,MATCH(1,(A2760=Klasse!$A$2:$A$42) * (Species!B2760=Klasse!$B$2:$B$42),0))</f>
        <v>Bruch- und Auenwälder</v>
      </c>
    </row>
    <row r="2761" spans="1:18" x14ac:dyDescent="0.3">
      <c r="A2761" s="10">
        <v>6</v>
      </c>
      <c r="B2761" s="10">
        <v>1</v>
      </c>
      <c r="C2761" s="10">
        <v>4</v>
      </c>
      <c r="E2761" t="str">
        <f>IF(C2761="",Options!$A$3,IF(D2761="",Options!$A$4,Options!$A$5))</f>
        <v>Verband</v>
      </c>
      <c r="F2761" t="str" cm="1">
        <f t="array" ref="F2761">IF(E2761=Options!$A$3,"",IF(E2761=Options!$A$4,INDEX(Verband!$E$2:$E$179,MATCH(1,(A2761=Verband!$A$2:$A$179) * (Species!B2761=Verband!$B$2:$B$179) * (Species!C2761=Verband!$C$2:$C$179),0)),IF(E2761=Options!$A$5,INDEX(Assoziation!$F$2:$F$96,MATCH(1,(A2761=Assoziation!$A$2:$A$96) * (Species!B2761=Assoziation!$B$2:$B$96) * (Species!C2761=Assoziation!$C$2:$C$96) * (Species!D2761=Assoziation!$D$2:$D$96),0)),"")))</f>
        <v>Fraxinion</v>
      </c>
      <c r="G2761" t="str" cm="1">
        <f t="array" ref="G2761">IF(E2761=Options!$A$3,INDEX(Klasse!$D$2:$D$42,MATCH(1,(A2761=Klasse!$A$2:$A$42) * (Species!B2761=Klasse!$B$2:$B$42),0)),IF(E2761=Options!$A$4,INDEX(Verband!$F$2:$F$179,MATCH(1,(A2761=Verband!$A$2:$A$179) * (Species!B2761=Verband!$B$2:$B$179) * (Species!C2761=Verband!$C$2:$C$179),0)),IF(E2761=Options!$A$5,INDEX(Assoziation!$G$2:$G$96,MATCH(1,(A2761=Assoziation!$A$2:$A$96) * (Species!B2761=Assoziation!$B$2:$B$96) * (Species!C2761=Assoziation!$C$2:$C$96) * (Species!D2761=Assoziation!$D$2:$D$96),0)),"")))</f>
        <v>Hartholz-Auenwald</v>
      </c>
      <c r="H2761" s="10" t="s">
        <v>2420</v>
      </c>
      <c r="I2761" s="10">
        <v>1</v>
      </c>
      <c r="J2761" s="10">
        <v>0</v>
      </c>
      <c r="K2761" s="10">
        <v>0</v>
      </c>
      <c r="L2761" t="str">
        <f t="shared" si="229"/>
        <v xml:space="preserve">Ulmus </v>
      </c>
      <c r="M2761" t="str">
        <f t="shared" si="230"/>
        <v xml:space="preserve"> laevis</v>
      </c>
      <c r="N2761" t="str">
        <f t="shared" si="231"/>
        <v/>
      </c>
      <c r="O2761" t="str">
        <f t="shared" si="233"/>
        <v>Species</v>
      </c>
      <c r="P2761" t="str">
        <f t="shared" si="232"/>
        <v>Pall.</v>
      </c>
      <c r="Q2761" t="str">
        <f>LOOKUP(A2761,Formation!$A$2:$A$10,Formation!$B$2:$B$10)</f>
        <v>Wälder</v>
      </c>
      <c r="R2761" t="str" cm="1">
        <f t="array" ref="R2761">INDEX(Klasse!$D$2:$D$42,MATCH(1,(A2761=Klasse!$A$2:$A$42) * (Species!B2761=Klasse!$B$2:$B$42),0))</f>
        <v>Bruch- und Auenwälder</v>
      </c>
    </row>
    <row r="2762" spans="1:18" x14ac:dyDescent="0.3">
      <c r="A2762" s="10">
        <v>6</v>
      </c>
      <c r="B2762" s="10">
        <v>1</v>
      </c>
      <c r="C2762" s="10">
        <v>4</v>
      </c>
      <c r="E2762" t="str">
        <f>IF(C2762="",Options!$A$3,IF(D2762="",Options!$A$4,Options!$A$5))</f>
        <v>Verband</v>
      </c>
      <c r="F2762" t="str" cm="1">
        <f t="array" ref="F2762">IF(E2762=Options!$A$3,"",IF(E2762=Options!$A$4,INDEX(Verband!$E$2:$E$179,MATCH(1,(A2762=Verband!$A$2:$A$179) * (Species!B2762=Verband!$B$2:$B$179) * (Species!C2762=Verband!$C$2:$C$179),0)),IF(E2762=Options!$A$5,INDEX(Assoziation!$F$2:$F$96,MATCH(1,(A2762=Assoziation!$A$2:$A$96) * (Species!B2762=Assoziation!$B$2:$B$96) * (Species!C2762=Assoziation!$C$2:$C$96) * (Species!D2762=Assoziation!$D$2:$D$96),0)),"")))</f>
        <v>Fraxinion</v>
      </c>
      <c r="G2762" t="str" cm="1">
        <f t="array" ref="G2762">IF(E2762=Options!$A$3,INDEX(Klasse!$D$2:$D$42,MATCH(1,(A2762=Klasse!$A$2:$A$42) * (Species!B2762=Klasse!$B$2:$B$42),0)),IF(E2762=Options!$A$4,INDEX(Verband!$F$2:$F$179,MATCH(1,(A2762=Verband!$A$2:$A$179) * (Species!B2762=Verband!$B$2:$B$179) * (Species!C2762=Verband!$C$2:$C$179),0)),IF(E2762=Options!$A$5,INDEX(Assoziation!$G$2:$G$96,MATCH(1,(A2762=Assoziation!$A$2:$A$96) * (Species!B2762=Assoziation!$B$2:$B$96) * (Species!C2762=Assoziation!$C$2:$C$96) * (Species!D2762=Assoziation!$D$2:$D$96),0)),"")))</f>
        <v>Hartholz-Auenwald</v>
      </c>
      <c r="H2762" s="10" t="s">
        <v>2421</v>
      </c>
      <c r="I2762" s="10">
        <v>0</v>
      </c>
      <c r="J2762" s="10">
        <v>0</v>
      </c>
      <c r="K2762" s="10">
        <v>0</v>
      </c>
      <c r="L2762" t="str">
        <f t="shared" si="229"/>
        <v xml:space="preserve">Adoxa </v>
      </c>
      <c r="M2762" t="str">
        <f t="shared" si="230"/>
        <v xml:space="preserve"> moschatellina</v>
      </c>
      <c r="N2762" t="str">
        <f t="shared" si="231"/>
        <v/>
      </c>
      <c r="O2762" t="str">
        <f t="shared" si="233"/>
        <v>Species</v>
      </c>
      <c r="P2762" t="str">
        <f t="shared" si="232"/>
        <v>L.</v>
      </c>
      <c r="Q2762" t="str">
        <f>LOOKUP(A2762,Formation!$A$2:$A$10,Formation!$B$2:$B$10)</f>
        <v>Wälder</v>
      </c>
      <c r="R2762" t="str" cm="1">
        <f t="array" ref="R2762">INDEX(Klasse!$D$2:$D$42,MATCH(1,(A2762=Klasse!$A$2:$A$42) * (Species!B2762=Klasse!$B$2:$B$42),0))</f>
        <v>Bruch- und Auenwälder</v>
      </c>
    </row>
    <row r="2763" spans="1:18" x14ac:dyDescent="0.3">
      <c r="A2763" s="10">
        <v>6</v>
      </c>
      <c r="B2763" s="10">
        <v>1</v>
      </c>
      <c r="C2763" s="10">
        <v>4</v>
      </c>
      <c r="E2763" t="str">
        <f>IF(C2763="",Options!$A$3,IF(D2763="",Options!$A$4,Options!$A$5))</f>
        <v>Verband</v>
      </c>
      <c r="F2763" t="str" cm="1">
        <f t="array" ref="F2763">IF(E2763=Options!$A$3,"",IF(E2763=Options!$A$4,INDEX(Verband!$E$2:$E$179,MATCH(1,(A2763=Verband!$A$2:$A$179) * (Species!B2763=Verband!$B$2:$B$179) * (Species!C2763=Verband!$C$2:$C$179),0)),IF(E2763=Options!$A$5,INDEX(Assoziation!$F$2:$F$96,MATCH(1,(A2763=Assoziation!$A$2:$A$96) * (Species!B2763=Assoziation!$B$2:$B$96) * (Species!C2763=Assoziation!$C$2:$C$96) * (Species!D2763=Assoziation!$D$2:$D$96),0)),"")))</f>
        <v>Fraxinion</v>
      </c>
      <c r="G2763" t="str" cm="1">
        <f t="array" ref="G2763">IF(E2763=Options!$A$3,INDEX(Klasse!$D$2:$D$42,MATCH(1,(A2763=Klasse!$A$2:$A$42) * (Species!B2763=Klasse!$B$2:$B$42),0)),IF(E2763=Options!$A$4,INDEX(Verband!$F$2:$F$179,MATCH(1,(A2763=Verband!$A$2:$A$179) * (Species!B2763=Verband!$B$2:$B$179) * (Species!C2763=Verband!$C$2:$C$179),0)),IF(E2763=Options!$A$5,INDEX(Assoziation!$G$2:$G$96,MATCH(1,(A2763=Assoziation!$A$2:$A$96) * (Species!B2763=Assoziation!$B$2:$B$96) * (Species!C2763=Assoziation!$C$2:$C$96) * (Species!D2763=Assoziation!$D$2:$D$96),0)),"")))</f>
        <v>Hartholz-Auenwald</v>
      </c>
      <c r="H2763" s="10" t="s">
        <v>2422</v>
      </c>
      <c r="I2763" s="10">
        <v>0</v>
      </c>
      <c r="J2763" s="10">
        <v>0</v>
      </c>
      <c r="K2763" s="10">
        <v>1</v>
      </c>
      <c r="L2763" t="str">
        <f t="shared" si="229"/>
        <v xml:space="preserve">Aesculus </v>
      </c>
      <c r="M2763" t="str">
        <f t="shared" si="230"/>
        <v xml:space="preserve"> hippocastanum</v>
      </c>
      <c r="N2763" t="str">
        <f t="shared" si="231"/>
        <v/>
      </c>
      <c r="O2763" t="str">
        <f t="shared" si="233"/>
        <v>Species</v>
      </c>
      <c r="P2763" t="str">
        <f t="shared" si="232"/>
        <v>L.</v>
      </c>
      <c r="Q2763" t="str">
        <f>LOOKUP(A2763,Formation!$A$2:$A$10,Formation!$B$2:$B$10)</f>
        <v>Wälder</v>
      </c>
      <c r="R2763" t="str" cm="1">
        <f t="array" ref="R2763">INDEX(Klasse!$D$2:$D$42,MATCH(1,(A2763=Klasse!$A$2:$A$42) * (Species!B2763=Klasse!$B$2:$B$42),0))</f>
        <v>Bruch- und Auenwälder</v>
      </c>
    </row>
    <row r="2764" spans="1:18" x14ac:dyDescent="0.3">
      <c r="A2764" s="10">
        <v>6</v>
      </c>
      <c r="B2764" s="10">
        <v>1</v>
      </c>
      <c r="C2764" s="10">
        <v>4</v>
      </c>
      <c r="E2764" t="str">
        <f>IF(C2764="",Options!$A$3,IF(D2764="",Options!$A$4,Options!$A$5))</f>
        <v>Verband</v>
      </c>
      <c r="F2764" t="str" cm="1">
        <f t="array" ref="F2764">IF(E2764=Options!$A$3,"",IF(E2764=Options!$A$4,INDEX(Verband!$E$2:$E$179,MATCH(1,(A2764=Verband!$A$2:$A$179) * (Species!B2764=Verband!$B$2:$B$179) * (Species!C2764=Verband!$C$2:$C$179),0)),IF(E2764=Options!$A$5,INDEX(Assoziation!$F$2:$F$96,MATCH(1,(A2764=Assoziation!$A$2:$A$96) * (Species!B2764=Assoziation!$B$2:$B$96) * (Species!C2764=Assoziation!$C$2:$C$96) * (Species!D2764=Assoziation!$D$2:$D$96),0)),"")))</f>
        <v>Fraxinion</v>
      </c>
      <c r="G2764" t="str" cm="1">
        <f t="array" ref="G2764">IF(E2764=Options!$A$3,INDEX(Klasse!$D$2:$D$42,MATCH(1,(A2764=Klasse!$A$2:$A$42) * (Species!B2764=Klasse!$B$2:$B$42),0)),IF(E2764=Options!$A$4,INDEX(Verband!$F$2:$F$179,MATCH(1,(A2764=Verband!$A$2:$A$179) * (Species!B2764=Verband!$B$2:$B$179) * (Species!C2764=Verband!$C$2:$C$179),0)),IF(E2764=Options!$A$5,INDEX(Assoziation!$G$2:$G$96,MATCH(1,(A2764=Assoziation!$A$2:$A$96) * (Species!B2764=Assoziation!$B$2:$B$96) * (Species!C2764=Assoziation!$C$2:$C$96) * (Species!D2764=Assoziation!$D$2:$D$96),0)),"")))</f>
        <v>Hartholz-Auenwald</v>
      </c>
      <c r="H2764" s="10" t="s">
        <v>1990</v>
      </c>
      <c r="I2764" s="10">
        <v>0</v>
      </c>
      <c r="J2764" s="10">
        <v>0</v>
      </c>
      <c r="K2764" s="10">
        <v>0</v>
      </c>
      <c r="L2764" t="str">
        <f t="shared" si="229"/>
        <v xml:space="preserve">Allium </v>
      </c>
      <c r="M2764" t="str">
        <f t="shared" si="230"/>
        <v xml:space="preserve"> scorodoprasum</v>
      </c>
      <c r="N2764" t="str">
        <f t="shared" si="231"/>
        <v/>
      </c>
      <c r="O2764" t="str">
        <f t="shared" si="233"/>
        <v>Species</v>
      </c>
      <c r="P2764" t="str">
        <f t="shared" si="232"/>
        <v>L.</v>
      </c>
      <c r="Q2764" t="str">
        <f>LOOKUP(A2764,Formation!$A$2:$A$10,Formation!$B$2:$B$10)</f>
        <v>Wälder</v>
      </c>
      <c r="R2764" t="str" cm="1">
        <f t="array" ref="R2764">INDEX(Klasse!$D$2:$D$42,MATCH(1,(A2764=Klasse!$A$2:$A$42) * (Species!B2764=Klasse!$B$2:$B$42),0))</f>
        <v>Bruch- und Auenwälder</v>
      </c>
    </row>
    <row r="2765" spans="1:18" x14ac:dyDescent="0.3">
      <c r="A2765" s="10">
        <v>6</v>
      </c>
      <c r="B2765" s="10">
        <v>1</v>
      </c>
      <c r="C2765" s="10">
        <v>4</v>
      </c>
      <c r="E2765" t="str">
        <f>IF(C2765="",Options!$A$3,IF(D2765="",Options!$A$4,Options!$A$5))</f>
        <v>Verband</v>
      </c>
      <c r="F2765" t="str" cm="1">
        <f t="array" ref="F2765">IF(E2765=Options!$A$3,"",IF(E2765=Options!$A$4,INDEX(Verband!$E$2:$E$179,MATCH(1,(A2765=Verband!$A$2:$A$179) * (Species!B2765=Verband!$B$2:$B$179) * (Species!C2765=Verband!$C$2:$C$179),0)),IF(E2765=Options!$A$5,INDEX(Assoziation!$F$2:$F$96,MATCH(1,(A2765=Assoziation!$A$2:$A$96) * (Species!B2765=Assoziation!$B$2:$B$96) * (Species!C2765=Assoziation!$C$2:$C$96) * (Species!D2765=Assoziation!$D$2:$D$96),0)),"")))</f>
        <v>Fraxinion</v>
      </c>
      <c r="G2765" t="str" cm="1">
        <f t="array" ref="G2765">IF(E2765=Options!$A$3,INDEX(Klasse!$D$2:$D$42,MATCH(1,(A2765=Klasse!$A$2:$A$42) * (Species!B2765=Klasse!$B$2:$B$42),0)),IF(E2765=Options!$A$4,INDEX(Verband!$F$2:$F$179,MATCH(1,(A2765=Verband!$A$2:$A$179) * (Species!B2765=Verband!$B$2:$B$179) * (Species!C2765=Verband!$C$2:$C$179),0)),IF(E2765=Options!$A$5,INDEX(Assoziation!$G$2:$G$96,MATCH(1,(A2765=Assoziation!$A$2:$A$96) * (Species!B2765=Assoziation!$B$2:$B$96) * (Species!C2765=Assoziation!$C$2:$C$96) * (Species!D2765=Assoziation!$D$2:$D$96),0)),"")))</f>
        <v>Hartholz-Auenwald</v>
      </c>
      <c r="H2765" s="10" t="s">
        <v>2423</v>
      </c>
      <c r="I2765" s="10">
        <v>0</v>
      </c>
      <c r="J2765" s="10">
        <v>0</v>
      </c>
      <c r="K2765" s="10">
        <v>0</v>
      </c>
      <c r="L2765" t="str">
        <f t="shared" si="229"/>
        <v xml:space="preserve">Allium </v>
      </c>
      <c r="M2765" t="str">
        <f t="shared" si="230"/>
        <v xml:space="preserve"> ursinum</v>
      </c>
      <c r="N2765" t="str">
        <f t="shared" si="231"/>
        <v/>
      </c>
      <c r="O2765" t="str">
        <f t="shared" si="233"/>
        <v>Species</v>
      </c>
      <c r="P2765" t="str">
        <f t="shared" si="232"/>
        <v>L.</v>
      </c>
      <c r="Q2765" t="str">
        <f>LOOKUP(A2765,Formation!$A$2:$A$10,Formation!$B$2:$B$10)</f>
        <v>Wälder</v>
      </c>
      <c r="R2765" t="str" cm="1">
        <f t="array" ref="R2765">INDEX(Klasse!$D$2:$D$42,MATCH(1,(A2765=Klasse!$A$2:$A$42) * (Species!B2765=Klasse!$B$2:$B$42),0))</f>
        <v>Bruch- und Auenwälder</v>
      </c>
    </row>
    <row r="2766" spans="1:18" x14ac:dyDescent="0.3">
      <c r="A2766" s="10">
        <v>6</v>
      </c>
      <c r="B2766" s="10">
        <v>1</v>
      </c>
      <c r="C2766" s="10">
        <v>4</v>
      </c>
      <c r="E2766" t="str">
        <f>IF(C2766="",Options!$A$3,IF(D2766="",Options!$A$4,Options!$A$5))</f>
        <v>Verband</v>
      </c>
      <c r="F2766" t="str" cm="1">
        <f t="array" ref="F2766">IF(E2766=Options!$A$3,"",IF(E2766=Options!$A$4,INDEX(Verband!$E$2:$E$179,MATCH(1,(A2766=Verband!$A$2:$A$179) * (Species!B2766=Verband!$B$2:$B$179) * (Species!C2766=Verband!$C$2:$C$179),0)),IF(E2766=Options!$A$5,INDEX(Assoziation!$F$2:$F$96,MATCH(1,(A2766=Assoziation!$A$2:$A$96) * (Species!B2766=Assoziation!$B$2:$B$96) * (Species!C2766=Assoziation!$C$2:$C$96) * (Species!D2766=Assoziation!$D$2:$D$96),0)),"")))</f>
        <v>Fraxinion</v>
      </c>
      <c r="G2766" t="str" cm="1">
        <f t="array" ref="G2766">IF(E2766=Options!$A$3,INDEX(Klasse!$D$2:$D$42,MATCH(1,(A2766=Klasse!$A$2:$A$42) * (Species!B2766=Klasse!$B$2:$B$42),0)),IF(E2766=Options!$A$4,INDEX(Verband!$F$2:$F$179,MATCH(1,(A2766=Verband!$A$2:$A$179) * (Species!B2766=Verband!$B$2:$B$179) * (Species!C2766=Verband!$C$2:$C$179),0)),IF(E2766=Options!$A$5,INDEX(Assoziation!$G$2:$G$96,MATCH(1,(A2766=Assoziation!$A$2:$A$96) * (Species!B2766=Assoziation!$B$2:$B$96) * (Species!C2766=Assoziation!$C$2:$C$96) * (Species!D2766=Assoziation!$D$2:$D$96),0)),"")))</f>
        <v>Hartholz-Auenwald</v>
      </c>
      <c r="H2766" s="10" t="s">
        <v>2261</v>
      </c>
      <c r="I2766" s="10">
        <v>0</v>
      </c>
      <c r="J2766" s="10">
        <v>0</v>
      </c>
      <c r="K2766" s="10">
        <v>0</v>
      </c>
      <c r="L2766" t="str">
        <f t="shared" si="229"/>
        <v xml:space="preserve">Alnus </v>
      </c>
      <c r="M2766" t="str">
        <f t="shared" si="230"/>
        <v xml:space="preserve"> glutinosa</v>
      </c>
      <c r="N2766" t="str">
        <f t="shared" si="231"/>
        <v/>
      </c>
      <c r="O2766" t="str">
        <f t="shared" si="233"/>
        <v>Species</v>
      </c>
      <c r="P2766" t="str">
        <f t="shared" si="232"/>
        <v>(L.) Gaertn.</v>
      </c>
      <c r="Q2766" t="str">
        <f>LOOKUP(A2766,Formation!$A$2:$A$10,Formation!$B$2:$B$10)</f>
        <v>Wälder</v>
      </c>
      <c r="R2766" t="str" cm="1">
        <f t="array" ref="R2766">INDEX(Klasse!$D$2:$D$42,MATCH(1,(A2766=Klasse!$A$2:$A$42) * (Species!B2766=Klasse!$B$2:$B$42),0))</f>
        <v>Bruch- und Auenwälder</v>
      </c>
    </row>
    <row r="2767" spans="1:18" x14ac:dyDescent="0.3">
      <c r="A2767" s="10">
        <v>6</v>
      </c>
      <c r="B2767" s="10">
        <v>1</v>
      </c>
      <c r="C2767" s="10">
        <v>4</v>
      </c>
      <c r="E2767" t="str">
        <f>IF(C2767="",Options!$A$3,IF(D2767="",Options!$A$4,Options!$A$5))</f>
        <v>Verband</v>
      </c>
      <c r="F2767" t="str" cm="1">
        <f t="array" ref="F2767">IF(E2767=Options!$A$3,"",IF(E2767=Options!$A$4,INDEX(Verband!$E$2:$E$179,MATCH(1,(A2767=Verband!$A$2:$A$179) * (Species!B2767=Verband!$B$2:$B$179) * (Species!C2767=Verband!$C$2:$C$179),0)),IF(E2767=Options!$A$5,INDEX(Assoziation!$F$2:$F$96,MATCH(1,(A2767=Assoziation!$A$2:$A$96) * (Species!B2767=Assoziation!$B$2:$B$96) * (Species!C2767=Assoziation!$C$2:$C$96) * (Species!D2767=Assoziation!$D$2:$D$96),0)),"")))</f>
        <v>Fraxinion</v>
      </c>
      <c r="G2767" t="str" cm="1">
        <f t="array" ref="G2767">IF(E2767=Options!$A$3,INDEX(Klasse!$D$2:$D$42,MATCH(1,(A2767=Klasse!$A$2:$A$42) * (Species!B2767=Klasse!$B$2:$B$42),0)),IF(E2767=Options!$A$4,INDEX(Verband!$F$2:$F$179,MATCH(1,(A2767=Verband!$A$2:$A$179) * (Species!B2767=Verband!$B$2:$B$179) * (Species!C2767=Verband!$C$2:$C$179),0)),IF(E2767=Options!$A$5,INDEX(Assoziation!$G$2:$G$96,MATCH(1,(A2767=Assoziation!$A$2:$A$96) * (Species!B2767=Assoziation!$B$2:$B$96) * (Species!C2767=Assoziation!$C$2:$C$96) * (Species!D2767=Assoziation!$D$2:$D$96),0)),"")))</f>
        <v>Hartholz-Auenwald</v>
      </c>
      <c r="H2767" s="10" t="s">
        <v>2400</v>
      </c>
      <c r="I2767" s="10">
        <v>0</v>
      </c>
      <c r="J2767" s="10">
        <v>0</v>
      </c>
      <c r="K2767" s="10">
        <v>0</v>
      </c>
      <c r="L2767" t="str">
        <f t="shared" si="229"/>
        <v xml:space="preserve">Alnus </v>
      </c>
      <c r="M2767" t="str">
        <f t="shared" si="230"/>
        <v xml:space="preserve"> incana</v>
      </c>
      <c r="N2767" t="str">
        <f t="shared" si="231"/>
        <v/>
      </c>
      <c r="O2767" t="str">
        <f t="shared" si="233"/>
        <v>Species</v>
      </c>
      <c r="P2767" t="str">
        <f t="shared" si="232"/>
        <v>(L.) Moench</v>
      </c>
      <c r="Q2767" t="str">
        <f>LOOKUP(A2767,Formation!$A$2:$A$10,Formation!$B$2:$B$10)</f>
        <v>Wälder</v>
      </c>
      <c r="R2767" t="str" cm="1">
        <f t="array" ref="R2767">INDEX(Klasse!$D$2:$D$42,MATCH(1,(A2767=Klasse!$A$2:$A$42) * (Species!B2767=Klasse!$B$2:$B$42),0))</f>
        <v>Bruch- und Auenwälder</v>
      </c>
    </row>
    <row r="2768" spans="1:18" x14ac:dyDescent="0.3">
      <c r="A2768" s="10">
        <v>6</v>
      </c>
      <c r="B2768" s="10">
        <v>1</v>
      </c>
      <c r="C2768" s="10">
        <v>4</v>
      </c>
      <c r="E2768" t="str">
        <f>IF(C2768="",Options!$A$3,IF(D2768="",Options!$A$4,Options!$A$5))</f>
        <v>Verband</v>
      </c>
      <c r="F2768" t="str" cm="1">
        <f t="array" ref="F2768">IF(E2768=Options!$A$3,"",IF(E2768=Options!$A$4,INDEX(Verband!$E$2:$E$179,MATCH(1,(A2768=Verband!$A$2:$A$179) * (Species!B2768=Verband!$B$2:$B$179) * (Species!C2768=Verband!$C$2:$C$179),0)),IF(E2768=Options!$A$5,INDEX(Assoziation!$F$2:$F$96,MATCH(1,(A2768=Assoziation!$A$2:$A$96) * (Species!B2768=Assoziation!$B$2:$B$96) * (Species!C2768=Assoziation!$C$2:$C$96) * (Species!D2768=Assoziation!$D$2:$D$96),0)),"")))</f>
        <v>Fraxinion</v>
      </c>
      <c r="G2768" t="str" cm="1">
        <f t="array" ref="G2768">IF(E2768=Options!$A$3,INDEX(Klasse!$D$2:$D$42,MATCH(1,(A2768=Klasse!$A$2:$A$42) * (Species!B2768=Klasse!$B$2:$B$42),0)),IF(E2768=Options!$A$4,INDEX(Verband!$F$2:$F$179,MATCH(1,(A2768=Verband!$A$2:$A$179) * (Species!B2768=Verband!$B$2:$B$179) * (Species!C2768=Verband!$C$2:$C$179),0)),IF(E2768=Options!$A$5,INDEX(Assoziation!$G$2:$G$96,MATCH(1,(A2768=Assoziation!$A$2:$A$96) * (Species!B2768=Assoziation!$B$2:$B$96) * (Species!C2768=Assoziation!$C$2:$C$96) * (Species!D2768=Assoziation!$D$2:$D$96),0)),"")))</f>
        <v>Hartholz-Auenwald</v>
      </c>
      <c r="H2768" s="10" t="s">
        <v>2424</v>
      </c>
      <c r="I2768" s="10">
        <v>0</v>
      </c>
      <c r="J2768" s="10">
        <v>0</v>
      </c>
      <c r="K2768" s="10">
        <v>0</v>
      </c>
      <c r="L2768" t="str">
        <f t="shared" si="229"/>
        <v xml:space="preserve">Anemone </v>
      </c>
      <c r="M2768" t="str">
        <f t="shared" si="230"/>
        <v xml:space="preserve"> nemorosa</v>
      </c>
      <c r="N2768" t="str">
        <f t="shared" si="231"/>
        <v/>
      </c>
      <c r="O2768" t="str">
        <f t="shared" si="233"/>
        <v>Species</v>
      </c>
      <c r="P2768" t="str">
        <f t="shared" si="232"/>
        <v>L.</v>
      </c>
      <c r="Q2768" t="str">
        <f>LOOKUP(A2768,Formation!$A$2:$A$10,Formation!$B$2:$B$10)</f>
        <v>Wälder</v>
      </c>
      <c r="R2768" t="str" cm="1">
        <f t="array" ref="R2768">INDEX(Klasse!$D$2:$D$42,MATCH(1,(A2768=Klasse!$A$2:$A$42) * (Species!B2768=Klasse!$B$2:$B$42),0))</f>
        <v>Bruch- und Auenwälder</v>
      </c>
    </row>
    <row r="2769" spans="1:18" x14ac:dyDescent="0.3">
      <c r="A2769" s="10">
        <v>6</v>
      </c>
      <c r="B2769" s="10">
        <v>1</v>
      </c>
      <c r="C2769" s="10">
        <v>4</v>
      </c>
      <c r="E2769" t="str">
        <f>IF(C2769="",Options!$A$3,IF(D2769="",Options!$A$4,Options!$A$5))</f>
        <v>Verband</v>
      </c>
      <c r="F2769" t="str" cm="1">
        <f t="array" ref="F2769">IF(E2769=Options!$A$3,"",IF(E2769=Options!$A$4,INDEX(Verband!$E$2:$E$179,MATCH(1,(A2769=Verband!$A$2:$A$179) * (Species!B2769=Verband!$B$2:$B$179) * (Species!C2769=Verband!$C$2:$C$179),0)),IF(E2769=Options!$A$5,INDEX(Assoziation!$F$2:$F$96,MATCH(1,(A2769=Assoziation!$A$2:$A$96) * (Species!B2769=Assoziation!$B$2:$B$96) * (Species!C2769=Assoziation!$C$2:$C$96) * (Species!D2769=Assoziation!$D$2:$D$96),0)),"")))</f>
        <v>Fraxinion</v>
      </c>
      <c r="G2769" t="str" cm="1">
        <f t="array" ref="G2769">IF(E2769=Options!$A$3,INDEX(Klasse!$D$2:$D$42,MATCH(1,(A2769=Klasse!$A$2:$A$42) * (Species!B2769=Klasse!$B$2:$B$42),0)),IF(E2769=Options!$A$4,INDEX(Verband!$F$2:$F$179,MATCH(1,(A2769=Verband!$A$2:$A$179) * (Species!B2769=Verband!$B$2:$B$179) * (Species!C2769=Verband!$C$2:$C$179),0)),IF(E2769=Options!$A$5,INDEX(Assoziation!$G$2:$G$96,MATCH(1,(A2769=Assoziation!$A$2:$A$96) * (Species!B2769=Assoziation!$B$2:$B$96) * (Species!C2769=Assoziation!$C$2:$C$96) * (Species!D2769=Assoziation!$D$2:$D$96),0)),"")))</f>
        <v>Hartholz-Auenwald</v>
      </c>
      <c r="H2769" s="10" t="s">
        <v>2425</v>
      </c>
      <c r="I2769" s="10">
        <v>0</v>
      </c>
      <c r="J2769" s="10">
        <v>0</v>
      </c>
      <c r="K2769" s="10">
        <v>0</v>
      </c>
      <c r="L2769" t="str">
        <f t="shared" si="229"/>
        <v xml:space="preserve">Anemone </v>
      </c>
      <c r="M2769" t="str">
        <f t="shared" si="230"/>
        <v xml:space="preserve"> ranunculoides</v>
      </c>
      <c r="N2769" t="str">
        <f t="shared" si="231"/>
        <v/>
      </c>
      <c r="O2769" t="str">
        <f t="shared" si="233"/>
        <v>Species</v>
      </c>
      <c r="P2769" t="str">
        <f t="shared" si="232"/>
        <v>L.</v>
      </c>
      <c r="Q2769" t="str">
        <f>LOOKUP(A2769,Formation!$A$2:$A$10,Formation!$B$2:$B$10)</f>
        <v>Wälder</v>
      </c>
      <c r="R2769" t="str" cm="1">
        <f t="array" ref="R2769">INDEX(Klasse!$D$2:$D$42,MATCH(1,(A2769=Klasse!$A$2:$A$42) * (Species!B2769=Klasse!$B$2:$B$42),0))</f>
        <v>Bruch- und Auenwälder</v>
      </c>
    </row>
    <row r="2770" spans="1:18" x14ac:dyDescent="0.3">
      <c r="A2770" s="10">
        <v>6</v>
      </c>
      <c r="B2770" s="10">
        <v>1</v>
      </c>
      <c r="C2770" s="10">
        <v>4</v>
      </c>
      <c r="E2770" t="str">
        <f>IF(C2770="",Options!$A$3,IF(D2770="",Options!$A$4,Options!$A$5))</f>
        <v>Verband</v>
      </c>
      <c r="F2770" t="str" cm="1">
        <f t="array" ref="F2770">IF(E2770=Options!$A$3,"",IF(E2770=Options!$A$4,INDEX(Verband!$E$2:$E$179,MATCH(1,(A2770=Verband!$A$2:$A$179) * (Species!B2770=Verband!$B$2:$B$179) * (Species!C2770=Verband!$C$2:$C$179),0)),IF(E2770=Options!$A$5,INDEX(Assoziation!$F$2:$F$96,MATCH(1,(A2770=Assoziation!$A$2:$A$96) * (Species!B2770=Assoziation!$B$2:$B$96) * (Species!C2770=Assoziation!$C$2:$C$96) * (Species!D2770=Assoziation!$D$2:$D$96),0)),"")))</f>
        <v>Fraxinion</v>
      </c>
      <c r="G2770" t="str" cm="1">
        <f t="array" ref="G2770">IF(E2770=Options!$A$3,INDEX(Klasse!$D$2:$D$42,MATCH(1,(A2770=Klasse!$A$2:$A$42) * (Species!B2770=Klasse!$B$2:$B$42),0)),IF(E2770=Options!$A$4,INDEX(Verband!$F$2:$F$179,MATCH(1,(A2770=Verband!$A$2:$A$179) * (Species!B2770=Verband!$B$2:$B$179) * (Species!C2770=Verband!$C$2:$C$179),0)),IF(E2770=Options!$A$5,INDEX(Assoziation!$G$2:$G$96,MATCH(1,(A2770=Assoziation!$A$2:$A$96) * (Species!B2770=Assoziation!$B$2:$B$96) * (Species!C2770=Assoziation!$C$2:$C$96) * (Species!D2770=Assoziation!$D$2:$D$96),0)),"")))</f>
        <v>Hartholz-Auenwald</v>
      </c>
      <c r="H2770" s="10" t="s">
        <v>2426</v>
      </c>
      <c r="I2770" s="10">
        <v>0</v>
      </c>
      <c r="J2770" s="10">
        <v>0</v>
      </c>
      <c r="K2770" s="10">
        <v>0</v>
      </c>
      <c r="L2770" t="str">
        <f t="shared" si="229"/>
        <v xml:space="preserve">Arum </v>
      </c>
      <c r="M2770" t="str">
        <f t="shared" si="230"/>
        <v xml:space="preserve"> maculatum</v>
      </c>
      <c r="N2770" t="str">
        <f t="shared" si="231"/>
        <v/>
      </c>
      <c r="O2770" t="str">
        <f t="shared" si="233"/>
        <v>Species</v>
      </c>
      <c r="P2770" t="str">
        <f t="shared" si="232"/>
        <v>L.</v>
      </c>
      <c r="Q2770" t="str">
        <f>LOOKUP(A2770,Formation!$A$2:$A$10,Formation!$B$2:$B$10)</f>
        <v>Wälder</v>
      </c>
      <c r="R2770" t="str" cm="1">
        <f t="array" ref="R2770">INDEX(Klasse!$D$2:$D$42,MATCH(1,(A2770=Klasse!$A$2:$A$42) * (Species!B2770=Klasse!$B$2:$B$42),0))</f>
        <v>Bruch- und Auenwälder</v>
      </c>
    </row>
    <row r="2771" spans="1:18" x14ac:dyDescent="0.3">
      <c r="A2771" s="10">
        <v>6</v>
      </c>
      <c r="B2771" s="10">
        <v>1</v>
      </c>
      <c r="C2771" s="10">
        <v>4</v>
      </c>
      <c r="E2771" t="str">
        <f>IF(C2771="",Options!$A$3,IF(D2771="",Options!$A$4,Options!$A$5))</f>
        <v>Verband</v>
      </c>
      <c r="F2771" t="str" cm="1">
        <f t="array" ref="F2771">IF(E2771=Options!$A$3,"",IF(E2771=Options!$A$4,INDEX(Verband!$E$2:$E$179,MATCH(1,(A2771=Verband!$A$2:$A$179) * (Species!B2771=Verband!$B$2:$B$179) * (Species!C2771=Verband!$C$2:$C$179),0)),IF(E2771=Options!$A$5,INDEX(Assoziation!$F$2:$F$96,MATCH(1,(A2771=Assoziation!$A$2:$A$96) * (Species!B2771=Assoziation!$B$2:$B$96) * (Species!C2771=Assoziation!$C$2:$C$96) * (Species!D2771=Assoziation!$D$2:$D$96),0)),"")))</f>
        <v>Fraxinion</v>
      </c>
      <c r="G2771" t="str" cm="1">
        <f t="array" ref="G2771">IF(E2771=Options!$A$3,INDEX(Klasse!$D$2:$D$42,MATCH(1,(A2771=Klasse!$A$2:$A$42) * (Species!B2771=Klasse!$B$2:$B$42),0)),IF(E2771=Options!$A$4,INDEX(Verband!$F$2:$F$179,MATCH(1,(A2771=Verband!$A$2:$A$179) * (Species!B2771=Verband!$B$2:$B$179) * (Species!C2771=Verband!$C$2:$C$179),0)),IF(E2771=Options!$A$5,INDEX(Assoziation!$G$2:$G$96,MATCH(1,(A2771=Assoziation!$A$2:$A$96) * (Species!B2771=Assoziation!$B$2:$B$96) * (Species!C2771=Assoziation!$C$2:$C$96) * (Species!D2771=Assoziation!$D$2:$D$96),0)),"")))</f>
        <v>Hartholz-Auenwald</v>
      </c>
      <c r="H2771" s="10" t="s">
        <v>225</v>
      </c>
      <c r="I2771" s="10">
        <v>0</v>
      </c>
      <c r="J2771" s="10">
        <v>0</v>
      </c>
      <c r="K2771" s="10">
        <v>0</v>
      </c>
      <c r="L2771" t="str">
        <f t="shared" si="229"/>
        <v xml:space="preserve">Carex </v>
      </c>
      <c r="M2771" t="str">
        <f t="shared" si="230"/>
        <v xml:space="preserve"> acutiformis</v>
      </c>
      <c r="N2771" t="str">
        <f t="shared" si="231"/>
        <v/>
      </c>
      <c r="O2771" t="str">
        <f t="shared" si="233"/>
        <v>Species</v>
      </c>
      <c r="P2771" t="str">
        <f t="shared" si="232"/>
        <v>Ehrh.</v>
      </c>
      <c r="Q2771" t="str">
        <f>LOOKUP(A2771,Formation!$A$2:$A$10,Formation!$B$2:$B$10)</f>
        <v>Wälder</v>
      </c>
      <c r="R2771" t="str" cm="1">
        <f t="array" ref="R2771">INDEX(Klasse!$D$2:$D$42,MATCH(1,(A2771=Klasse!$A$2:$A$42) * (Species!B2771=Klasse!$B$2:$B$42),0))</f>
        <v>Bruch- und Auenwälder</v>
      </c>
    </row>
    <row r="2772" spans="1:18" x14ac:dyDescent="0.3">
      <c r="A2772" s="10">
        <v>6</v>
      </c>
      <c r="B2772" s="10">
        <v>1</v>
      </c>
      <c r="C2772" s="10">
        <v>4</v>
      </c>
      <c r="E2772" t="str">
        <f>IF(C2772="",Options!$A$3,IF(D2772="",Options!$A$4,Options!$A$5))</f>
        <v>Verband</v>
      </c>
      <c r="F2772" t="str" cm="1">
        <f t="array" ref="F2772">IF(E2772=Options!$A$3,"",IF(E2772=Options!$A$4,INDEX(Verband!$E$2:$E$179,MATCH(1,(A2772=Verband!$A$2:$A$179) * (Species!B2772=Verband!$B$2:$B$179) * (Species!C2772=Verband!$C$2:$C$179),0)),IF(E2772=Options!$A$5,INDEX(Assoziation!$F$2:$F$96,MATCH(1,(A2772=Assoziation!$A$2:$A$96) * (Species!B2772=Assoziation!$B$2:$B$96) * (Species!C2772=Assoziation!$C$2:$C$96) * (Species!D2772=Assoziation!$D$2:$D$96),0)),"")))</f>
        <v>Fraxinion</v>
      </c>
      <c r="G2772" t="str" cm="1">
        <f t="array" ref="G2772">IF(E2772=Options!$A$3,INDEX(Klasse!$D$2:$D$42,MATCH(1,(A2772=Klasse!$A$2:$A$42) * (Species!B2772=Klasse!$B$2:$B$42),0)),IF(E2772=Options!$A$4,INDEX(Verband!$F$2:$F$179,MATCH(1,(A2772=Verband!$A$2:$A$179) * (Species!B2772=Verband!$B$2:$B$179) * (Species!C2772=Verband!$C$2:$C$179),0)),IF(E2772=Options!$A$5,INDEX(Assoziation!$G$2:$G$96,MATCH(1,(A2772=Assoziation!$A$2:$A$96) * (Species!B2772=Assoziation!$B$2:$B$96) * (Species!C2772=Assoziation!$C$2:$C$96) * (Species!D2772=Assoziation!$D$2:$D$96),0)),"")))</f>
        <v>Hartholz-Auenwald</v>
      </c>
      <c r="H2772" s="10" t="s">
        <v>210</v>
      </c>
      <c r="I2772" s="10">
        <v>0</v>
      </c>
      <c r="J2772" s="10">
        <v>0</v>
      </c>
      <c r="K2772" s="10">
        <v>0</v>
      </c>
      <c r="L2772" t="str">
        <f t="shared" si="229"/>
        <v xml:space="preserve">Chrysosplenium </v>
      </c>
      <c r="M2772" t="str">
        <f t="shared" si="230"/>
        <v xml:space="preserve"> alternifolium</v>
      </c>
      <c r="N2772" t="str">
        <f t="shared" si="231"/>
        <v/>
      </c>
      <c r="O2772" t="str">
        <f t="shared" si="233"/>
        <v>Species</v>
      </c>
      <c r="P2772" t="str">
        <f t="shared" si="232"/>
        <v>L.</v>
      </c>
      <c r="Q2772" t="str">
        <f>LOOKUP(A2772,Formation!$A$2:$A$10,Formation!$B$2:$B$10)</f>
        <v>Wälder</v>
      </c>
      <c r="R2772" t="str" cm="1">
        <f t="array" ref="R2772">INDEX(Klasse!$D$2:$D$42,MATCH(1,(A2772=Klasse!$A$2:$A$42) * (Species!B2772=Klasse!$B$2:$B$42),0))</f>
        <v>Bruch- und Auenwälder</v>
      </c>
    </row>
    <row r="2773" spans="1:18" x14ac:dyDescent="0.3">
      <c r="A2773" s="10">
        <v>6</v>
      </c>
      <c r="B2773" s="10">
        <v>1</v>
      </c>
      <c r="C2773" s="10">
        <v>4</v>
      </c>
      <c r="E2773" t="str">
        <f>IF(C2773="",Options!$A$3,IF(D2773="",Options!$A$4,Options!$A$5))</f>
        <v>Verband</v>
      </c>
      <c r="F2773" t="str" cm="1">
        <f t="array" ref="F2773">IF(E2773=Options!$A$3,"",IF(E2773=Options!$A$4,INDEX(Verband!$E$2:$E$179,MATCH(1,(A2773=Verband!$A$2:$A$179) * (Species!B2773=Verband!$B$2:$B$179) * (Species!C2773=Verband!$C$2:$C$179),0)),IF(E2773=Options!$A$5,INDEX(Assoziation!$F$2:$F$96,MATCH(1,(A2773=Assoziation!$A$2:$A$96) * (Species!B2773=Assoziation!$B$2:$B$96) * (Species!C2773=Assoziation!$C$2:$C$96) * (Species!D2773=Assoziation!$D$2:$D$96),0)),"")))</f>
        <v>Fraxinion</v>
      </c>
      <c r="G2773" t="str" cm="1">
        <f t="array" ref="G2773">IF(E2773=Options!$A$3,INDEX(Klasse!$D$2:$D$42,MATCH(1,(A2773=Klasse!$A$2:$A$42) * (Species!B2773=Klasse!$B$2:$B$42),0)),IF(E2773=Options!$A$4,INDEX(Verband!$F$2:$F$179,MATCH(1,(A2773=Verband!$A$2:$A$179) * (Species!B2773=Verband!$B$2:$B$179) * (Species!C2773=Verband!$C$2:$C$179),0)),IF(E2773=Options!$A$5,INDEX(Assoziation!$G$2:$G$96,MATCH(1,(A2773=Assoziation!$A$2:$A$96) * (Species!B2773=Assoziation!$B$2:$B$96) * (Species!C2773=Assoziation!$C$2:$C$96) * (Species!D2773=Assoziation!$D$2:$D$96),0)),"")))</f>
        <v>Hartholz-Auenwald</v>
      </c>
      <c r="H2773" s="10" t="s">
        <v>2427</v>
      </c>
      <c r="I2773" s="10">
        <v>0</v>
      </c>
      <c r="J2773" s="10">
        <v>0</v>
      </c>
      <c r="K2773" s="10">
        <v>0</v>
      </c>
      <c r="L2773" t="str">
        <f t="shared" si="229"/>
        <v xml:space="preserve">Circaea </v>
      </c>
      <c r="M2773" t="str">
        <f t="shared" si="230"/>
        <v xml:space="preserve"> lutetiana</v>
      </c>
      <c r="N2773" t="str">
        <f t="shared" si="231"/>
        <v/>
      </c>
      <c r="O2773" t="str">
        <f t="shared" si="233"/>
        <v>Species</v>
      </c>
      <c r="P2773" t="str">
        <f t="shared" si="232"/>
        <v>L.</v>
      </c>
      <c r="Q2773" t="str">
        <f>LOOKUP(A2773,Formation!$A$2:$A$10,Formation!$B$2:$B$10)</f>
        <v>Wälder</v>
      </c>
      <c r="R2773" t="str" cm="1">
        <f t="array" ref="R2773">INDEX(Klasse!$D$2:$D$42,MATCH(1,(A2773=Klasse!$A$2:$A$42) * (Species!B2773=Klasse!$B$2:$B$42),0))</f>
        <v>Bruch- und Auenwälder</v>
      </c>
    </row>
    <row r="2774" spans="1:18" x14ac:dyDescent="0.3">
      <c r="A2774" s="10">
        <v>6</v>
      </c>
      <c r="B2774" s="10">
        <v>1</v>
      </c>
      <c r="C2774" s="10">
        <v>4</v>
      </c>
      <c r="E2774" t="str">
        <f>IF(C2774="",Options!$A$3,IF(D2774="",Options!$A$4,Options!$A$5))</f>
        <v>Verband</v>
      </c>
      <c r="F2774" t="str" cm="1">
        <f t="array" ref="F2774">IF(E2774=Options!$A$3,"",IF(E2774=Options!$A$4,INDEX(Verband!$E$2:$E$179,MATCH(1,(A2774=Verband!$A$2:$A$179) * (Species!B2774=Verband!$B$2:$B$179) * (Species!C2774=Verband!$C$2:$C$179),0)),IF(E2774=Options!$A$5,INDEX(Assoziation!$F$2:$F$96,MATCH(1,(A2774=Assoziation!$A$2:$A$96) * (Species!B2774=Assoziation!$B$2:$B$96) * (Species!C2774=Assoziation!$C$2:$C$96) * (Species!D2774=Assoziation!$D$2:$D$96),0)),"")))</f>
        <v>Fraxinion</v>
      </c>
      <c r="G2774" t="str" cm="1">
        <f t="array" ref="G2774">IF(E2774=Options!$A$3,INDEX(Klasse!$D$2:$D$42,MATCH(1,(A2774=Klasse!$A$2:$A$42) * (Species!B2774=Klasse!$B$2:$B$42),0)),IF(E2774=Options!$A$4,INDEX(Verband!$F$2:$F$179,MATCH(1,(A2774=Verband!$A$2:$A$179) * (Species!B2774=Verband!$B$2:$B$179) * (Species!C2774=Verband!$C$2:$C$179),0)),IF(E2774=Options!$A$5,INDEX(Assoziation!$G$2:$G$96,MATCH(1,(A2774=Assoziation!$A$2:$A$96) * (Species!B2774=Assoziation!$B$2:$B$96) * (Species!C2774=Assoziation!$C$2:$C$96) * (Species!D2774=Assoziation!$D$2:$D$96),0)),"")))</f>
        <v>Hartholz-Auenwald</v>
      </c>
      <c r="H2774" s="10" t="s">
        <v>2157</v>
      </c>
      <c r="I2774" s="10">
        <v>0</v>
      </c>
      <c r="J2774" s="10">
        <v>0</v>
      </c>
      <c r="K2774" s="10">
        <v>0</v>
      </c>
      <c r="L2774" t="str">
        <f t="shared" si="229"/>
        <v xml:space="preserve">Clematis </v>
      </c>
      <c r="M2774" t="str">
        <f t="shared" si="230"/>
        <v xml:space="preserve"> vitalba</v>
      </c>
      <c r="N2774" t="str">
        <f t="shared" si="231"/>
        <v/>
      </c>
      <c r="O2774" t="str">
        <f t="shared" si="233"/>
        <v>Species</v>
      </c>
      <c r="P2774" t="str">
        <f t="shared" si="232"/>
        <v>L.</v>
      </c>
      <c r="Q2774" t="str">
        <f>LOOKUP(A2774,Formation!$A$2:$A$10,Formation!$B$2:$B$10)</f>
        <v>Wälder</v>
      </c>
      <c r="R2774" t="str" cm="1">
        <f t="array" ref="R2774">INDEX(Klasse!$D$2:$D$42,MATCH(1,(A2774=Klasse!$A$2:$A$42) * (Species!B2774=Klasse!$B$2:$B$42),0))</f>
        <v>Bruch- und Auenwälder</v>
      </c>
    </row>
    <row r="2775" spans="1:18" x14ac:dyDescent="0.3">
      <c r="A2775" s="10">
        <v>6</v>
      </c>
      <c r="B2775" s="10">
        <v>1</v>
      </c>
      <c r="C2775" s="10">
        <v>4</v>
      </c>
      <c r="E2775" t="str">
        <f>IF(C2775="",Options!$A$3,IF(D2775="",Options!$A$4,Options!$A$5))</f>
        <v>Verband</v>
      </c>
      <c r="F2775" t="str" cm="1">
        <f t="array" ref="F2775">IF(E2775=Options!$A$3,"",IF(E2775=Options!$A$4,INDEX(Verband!$E$2:$E$179,MATCH(1,(A2775=Verband!$A$2:$A$179) * (Species!B2775=Verband!$B$2:$B$179) * (Species!C2775=Verband!$C$2:$C$179),0)),IF(E2775=Options!$A$5,INDEX(Assoziation!$F$2:$F$96,MATCH(1,(A2775=Assoziation!$A$2:$A$96) * (Species!B2775=Assoziation!$B$2:$B$96) * (Species!C2775=Assoziation!$C$2:$C$96) * (Species!D2775=Assoziation!$D$2:$D$96),0)),"")))</f>
        <v>Fraxinion</v>
      </c>
      <c r="G2775" t="str" cm="1">
        <f t="array" ref="G2775">IF(E2775=Options!$A$3,INDEX(Klasse!$D$2:$D$42,MATCH(1,(A2775=Klasse!$A$2:$A$42) * (Species!B2775=Klasse!$B$2:$B$42),0)),IF(E2775=Options!$A$4,INDEX(Verband!$F$2:$F$179,MATCH(1,(A2775=Verband!$A$2:$A$179) * (Species!B2775=Verband!$B$2:$B$179) * (Species!C2775=Verband!$C$2:$C$179),0)),IF(E2775=Options!$A$5,INDEX(Assoziation!$G$2:$G$96,MATCH(1,(A2775=Assoziation!$A$2:$A$96) * (Species!B2775=Assoziation!$B$2:$B$96) * (Species!C2775=Assoziation!$C$2:$C$96) * (Species!D2775=Assoziation!$D$2:$D$96),0)),"")))</f>
        <v>Hartholz-Auenwald</v>
      </c>
      <c r="H2775" s="10" t="s">
        <v>2371</v>
      </c>
      <c r="I2775" s="10">
        <v>0</v>
      </c>
      <c r="J2775" s="10">
        <v>0</v>
      </c>
      <c r="K2775" s="10">
        <v>0</v>
      </c>
      <c r="L2775" t="str">
        <f t="shared" si="229"/>
        <v xml:space="preserve">Equisetum </v>
      </c>
      <c r="M2775" t="str">
        <f t="shared" si="230"/>
        <v xml:space="preserve"> hyemale</v>
      </c>
      <c r="N2775" t="str">
        <f t="shared" si="231"/>
        <v/>
      </c>
      <c r="O2775" t="str">
        <f t="shared" si="233"/>
        <v>Species</v>
      </c>
      <c r="P2775" t="str">
        <f t="shared" si="232"/>
        <v>L.</v>
      </c>
      <c r="Q2775" t="str">
        <f>LOOKUP(A2775,Formation!$A$2:$A$10,Formation!$B$2:$B$10)</f>
        <v>Wälder</v>
      </c>
      <c r="R2775" t="str" cm="1">
        <f t="array" ref="R2775">INDEX(Klasse!$D$2:$D$42,MATCH(1,(A2775=Klasse!$A$2:$A$42) * (Species!B2775=Klasse!$B$2:$B$42),0))</f>
        <v>Bruch- und Auenwälder</v>
      </c>
    </row>
    <row r="2776" spans="1:18" x14ac:dyDescent="0.3">
      <c r="A2776" s="10">
        <v>6</v>
      </c>
      <c r="B2776" s="10">
        <v>1</v>
      </c>
      <c r="C2776" s="10">
        <v>4</v>
      </c>
      <c r="E2776" t="str">
        <f>IF(C2776="",Options!$A$3,IF(D2776="",Options!$A$4,Options!$A$5))</f>
        <v>Verband</v>
      </c>
      <c r="F2776" t="str" cm="1">
        <f t="array" ref="F2776">IF(E2776=Options!$A$3,"",IF(E2776=Options!$A$4,INDEX(Verband!$E$2:$E$179,MATCH(1,(A2776=Verband!$A$2:$A$179) * (Species!B2776=Verband!$B$2:$B$179) * (Species!C2776=Verband!$C$2:$C$179),0)),IF(E2776=Options!$A$5,INDEX(Assoziation!$F$2:$F$96,MATCH(1,(A2776=Assoziation!$A$2:$A$96) * (Species!B2776=Assoziation!$B$2:$B$96) * (Species!C2776=Assoziation!$C$2:$C$96) * (Species!D2776=Assoziation!$D$2:$D$96),0)),"")))</f>
        <v>Fraxinion</v>
      </c>
      <c r="G2776" t="str" cm="1">
        <f t="array" ref="G2776">IF(E2776=Options!$A$3,INDEX(Klasse!$D$2:$D$42,MATCH(1,(A2776=Klasse!$A$2:$A$42) * (Species!B2776=Klasse!$B$2:$B$42),0)),IF(E2776=Options!$A$4,INDEX(Verband!$F$2:$F$179,MATCH(1,(A2776=Verband!$A$2:$A$179) * (Species!B2776=Verband!$B$2:$B$179) * (Species!C2776=Verband!$C$2:$C$179),0)),IF(E2776=Options!$A$5,INDEX(Assoziation!$G$2:$G$96,MATCH(1,(A2776=Assoziation!$A$2:$A$96) * (Species!B2776=Assoziation!$B$2:$B$96) * (Species!C2776=Assoziation!$C$2:$C$96) * (Species!D2776=Assoziation!$D$2:$D$96),0)),"")))</f>
        <v>Hartholz-Auenwald</v>
      </c>
      <c r="H2776" s="10" t="s">
        <v>2403</v>
      </c>
      <c r="I2776" s="10">
        <v>0</v>
      </c>
      <c r="J2776" s="10">
        <v>0</v>
      </c>
      <c r="K2776" s="10">
        <v>0</v>
      </c>
      <c r="L2776" t="str">
        <f t="shared" si="229"/>
        <v xml:space="preserve">Equisetum </v>
      </c>
      <c r="M2776" t="str">
        <f t="shared" si="230"/>
        <v xml:space="preserve"> sylvaticum</v>
      </c>
      <c r="N2776" t="str">
        <f t="shared" si="231"/>
        <v/>
      </c>
      <c r="O2776" t="str">
        <f t="shared" si="233"/>
        <v>Species</v>
      </c>
      <c r="P2776" t="str">
        <f t="shared" si="232"/>
        <v>L.</v>
      </c>
      <c r="Q2776" t="str">
        <f>LOOKUP(A2776,Formation!$A$2:$A$10,Formation!$B$2:$B$10)</f>
        <v>Wälder</v>
      </c>
      <c r="R2776" t="str" cm="1">
        <f t="array" ref="R2776">INDEX(Klasse!$D$2:$D$42,MATCH(1,(A2776=Klasse!$A$2:$A$42) * (Species!B2776=Klasse!$B$2:$B$42),0))</f>
        <v>Bruch- und Auenwälder</v>
      </c>
    </row>
    <row r="2777" spans="1:18" x14ac:dyDescent="0.3">
      <c r="A2777" s="10">
        <v>6</v>
      </c>
      <c r="B2777" s="10">
        <v>1</v>
      </c>
      <c r="C2777" s="10">
        <v>4</v>
      </c>
      <c r="E2777" t="str">
        <f>IF(C2777="",Options!$A$3,IF(D2777="",Options!$A$4,Options!$A$5))</f>
        <v>Verband</v>
      </c>
      <c r="F2777" t="str" cm="1">
        <f t="array" ref="F2777">IF(E2777=Options!$A$3,"",IF(E2777=Options!$A$4,INDEX(Verband!$E$2:$E$179,MATCH(1,(A2777=Verband!$A$2:$A$179) * (Species!B2777=Verband!$B$2:$B$179) * (Species!C2777=Verband!$C$2:$C$179),0)),IF(E2777=Options!$A$5,INDEX(Assoziation!$F$2:$F$96,MATCH(1,(A2777=Assoziation!$A$2:$A$96) * (Species!B2777=Assoziation!$B$2:$B$96) * (Species!C2777=Assoziation!$C$2:$C$96) * (Species!D2777=Assoziation!$D$2:$D$96),0)),"")))</f>
        <v>Fraxinion</v>
      </c>
      <c r="G2777" t="str" cm="1">
        <f t="array" ref="G2777">IF(E2777=Options!$A$3,INDEX(Klasse!$D$2:$D$42,MATCH(1,(A2777=Klasse!$A$2:$A$42) * (Species!B2777=Klasse!$B$2:$B$42),0)),IF(E2777=Options!$A$4,INDEX(Verband!$F$2:$F$179,MATCH(1,(A2777=Verband!$A$2:$A$179) * (Species!B2777=Verband!$B$2:$B$179) * (Species!C2777=Verband!$C$2:$C$179),0)),IF(E2777=Options!$A$5,INDEX(Assoziation!$G$2:$G$96,MATCH(1,(A2777=Assoziation!$A$2:$A$96) * (Species!B2777=Assoziation!$B$2:$B$96) * (Species!C2777=Assoziation!$C$2:$C$96) * (Species!D2777=Assoziation!$D$2:$D$96),0)),"")))</f>
        <v>Hartholz-Auenwald</v>
      </c>
      <c r="H2777" s="10" t="s">
        <v>2428</v>
      </c>
      <c r="I2777" s="10">
        <v>0</v>
      </c>
      <c r="J2777" s="10">
        <v>0</v>
      </c>
      <c r="K2777" s="10">
        <v>0</v>
      </c>
      <c r="L2777" t="str">
        <f t="shared" si="229"/>
        <v xml:space="preserve">Euphorbia </v>
      </c>
      <c r="M2777" t="str">
        <f t="shared" si="230"/>
        <v xml:space="preserve"> dulcis</v>
      </c>
      <c r="N2777" t="str">
        <f t="shared" si="231"/>
        <v/>
      </c>
      <c r="O2777" t="str">
        <f t="shared" si="233"/>
        <v>Species</v>
      </c>
      <c r="P2777" t="str">
        <f t="shared" si="232"/>
        <v>L.</v>
      </c>
      <c r="Q2777" t="str">
        <f>LOOKUP(A2777,Formation!$A$2:$A$10,Formation!$B$2:$B$10)</f>
        <v>Wälder</v>
      </c>
      <c r="R2777" t="str" cm="1">
        <f t="array" ref="R2777">INDEX(Klasse!$D$2:$D$42,MATCH(1,(A2777=Klasse!$A$2:$A$42) * (Species!B2777=Klasse!$B$2:$B$42),0))</f>
        <v>Bruch- und Auenwälder</v>
      </c>
    </row>
    <row r="2778" spans="1:18" x14ac:dyDescent="0.3">
      <c r="A2778" s="10">
        <v>6</v>
      </c>
      <c r="B2778" s="10">
        <v>1</v>
      </c>
      <c r="C2778" s="10">
        <v>4</v>
      </c>
      <c r="E2778" t="str">
        <f>IF(C2778="",Options!$A$3,IF(D2778="",Options!$A$4,Options!$A$5))</f>
        <v>Verband</v>
      </c>
      <c r="F2778" t="str" cm="1">
        <f t="array" ref="F2778">IF(E2778=Options!$A$3,"",IF(E2778=Options!$A$4,INDEX(Verband!$E$2:$E$179,MATCH(1,(A2778=Verband!$A$2:$A$179) * (Species!B2778=Verband!$B$2:$B$179) * (Species!C2778=Verband!$C$2:$C$179),0)),IF(E2778=Options!$A$5,INDEX(Assoziation!$F$2:$F$96,MATCH(1,(A2778=Assoziation!$A$2:$A$96) * (Species!B2778=Assoziation!$B$2:$B$96) * (Species!C2778=Assoziation!$C$2:$C$96) * (Species!D2778=Assoziation!$D$2:$D$96),0)),"")))</f>
        <v>Fraxinion</v>
      </c>
      <c r="G2778" t="str" cm="1">
        <f t="array" ref="G2778">IF(E2778=Options!$A$3,INDEX(Klasse!$D$2:$D$42,MATCH(1,(A2778=Klasse!$A$2:$A$42) * (Species!B2778=Klasse!$B$2:$B$42),0)),IF(E2778=Options!$A$4,INDEX(Verband!$F$2:$F$179,MATCH(1,(A2778=Verband!$A$2:$A$179) * (Species!B2778=Verband!$B$2:$B$179) * (Species!C2778=Verband!$C$2:$C$179),0)),IF(E2778=Options!$A$5,INDEX(Assoziation!$G$2:$G$96,MATCH(1,(A2778=Assoziation!$A$2:$A$96) * (Species!B2778=Assoziation!$B$2:$B$96) * (Species!C2778=Assoziation!$C$2:$C$96) * (Species!D2778=Assoziation!$D$2:$D$96),0)),"")))</f>
        <v>Hartholz-Auenwald</v>
      </c>
      <c r="H2778" s="10" t="s">
        <v>2372</v>
      </c>
      <c r="I2778" s="10">
        <v>0</v>
      </c>
      <c r="J2778" s="10">
        <v>0</v>
      </c>
      <c r="K2778" s="10">
        <v>0</v>
      </c>
      <c r="L2778" t="str">
        <f t="shared" si="229"/>
        <v xml:space="preserve">Festuca </v>
      </c>
      <c r="M2778" t="str">
        <f t="shared" si="230"/>
        <v xml:space="preserve"> gigantea</v>
      </c>
      <c r="N2778" t="str">
        <f t="shared" si="231"/>
        <v/>
      </c>
      <c r="O2778" t="str">
        <f t="shared" si="233"/>
        <v>Species</v>
      </c>
      <c r="P2778" t="str">
        <f t="shared" si="232"/>
        <v>(L.) Vill.</v>
      </c>
      <c r="Q2778" t="str">
        <f>LOOKUP(A2778,Formation!$A$2:$A$10,Formation!$B$2:$B$10)</f>
        <v>Wälder</v>
      </c>
      <c r="R2778" t="str" cm="1">
        <f t="array" ref="R2778">INDEX(Klasse!$D$2:$D$42,MATCH(1,(A2778=Klasse!$A$2:$A$42) * (Species!B2778=Klasse!$B$2:$B$42),0))</f>
        <v>Bruch- und Auenwälder</v>
      </c>
    </row>
    <row r="2779" spans="1:18" x14ac:dyDescent="0.3">
      <c r="A2779" s="10">
        <v>6</v>
      </c>
      <c r="B2779" s="10">
        <v>1</v>
      </c>
      <c r="C2779" s="10">
        <v>4</v>
      </c>
      <c r="E2779" t="str">
        <f>IF(C2779="",Options!$A$3,IF(D2779="",Options!$A$4,Options!$A$5))</f>
        <v>Verband</v>
      </c>
      <c r="F2779" t="str" cm="1">
        <f t="array" ref="F2779">IF(E2779=Options!$A$3,"",IF(E2779=Options!$A$4,INDEX(Verband!$E$2:$E$179,MATCH(1,(A2779=Verband!$A$2:$A$179) * (Species!B2779=Verband!$B$2:$B$179) * (Species!C2779=Verband!$C$2:$C$179),0)),IF(E2779=Options!$A$5,INDEX(Assoziation!$F$2:$F$96,MATCH(1,(A2779=Assoziation!$A$2:$A$96) * (Species!B2779=Assoziation!$B$2:$B$96) * (Species!C2779=Assoziation!$C$2:$C$96) * (Species!D2779=Assoziation!$D$2:$D$96),0)),"")))</f>
        <v>Fraxinion</v>
      </c>
      <c r="G2779" t="str" cm="1">
        <f t="array" ref="G2779">IF(E2779=Options!$A$3,INDEX(Klasse!$D$2:$D$42,MATCH(1,(A2779=Klasse!$A$2:$A$42) * (Species!B2779=Klasse!$B$2:$B$42),0)),IF(E2779=Options!$A$4,INDEX(Verband!$F$2:$F$179,MATCH(1,(A2779=Verband!$A$2:$A$179) * (Species!B2779=Verband!$B$2:$B$179) * (Species!C2779=Verband!$C$2:$C$179),0)),IF(E2779=Options!$A$5,INDEX(Assoziation!$G$2:$G$96,MATCH(1,(A2779=Assoziation!$A$2:$A$96) * (Species!B2779=Assoziation!$B$2:$B$96) * (Species!C2779=Assoziation!$C$2:$C$96) * (Species!D2779=Assoziation!$D$2:$D$96),0)),"")))</f>
        <v>Hartholz-Auenwald</v>
      </c>
      <c r="H2779" s="10" t="s">
        <v>2404</v>
      </c>
      <c r="I2779" s="10">
        <v>0</v>
      </c>
      <c r="J2779" s="10">
        <v>0</v>
      </c>
      <c r="K2779" s="10">
        <v>0</v>
      </c>
      <c r="L2779" t="str">
        <f t="shared" si="229"/>
        <v xml:space="preserve">Fraxinus </v>
      </c>
      <c r="M2779" t="str">
        <f t="shared" si="230"/>
        <v xml:space="preserve"> excelsior</v>
      </c>
      <c r="N2779" t="str">
        <f t="shared" si="231"/>
        <v/>
      </c>
      <c r="O2779" t="str">
        <f t="shared" si="233"/>
        <v>Species</v>
      </c>
      <c r="P2779" t="str">
        <f t="shared" si="232"/>
        <v>L.</v>
      </c>
      <c r="Q2779" t="str">
        <f>LOOKUP(A2779,Formation!$A$2:$A$10,Formation!$B$2:$B$10)</f>
        <v>Wälder</v>
      </c>
      <c r="R2779" t="str" cm="1">
        <f t="array" ref="R2779">INDEX(Klasse!$D$2:$D$42,MATCH(1,(A2779=Klasse!$A$2:$A$42) * (Species!B2779=Klasse!$B$2:$B$42),0))</f>
        <v>Bruch- und Auenwälder</v>
      </c>
    </row>
    <row r="2780" spans="1:18" x14ac:dyDescent="0.3">
      <c r="A2780" s="10">
        <v>6</v>
      </c>
      <c r="B2780" s="10">
        <v>1</v>
      </c>
      <c r="C2780" s="10">
        <v>4</v>
      </c>
      <c r="E2780" t="str">
        <f>IF(C2780="",Options!$A$3,IF(D2780="",Options!$A$4,Options!$A$5))</f>
        <v>Verband</v>
      </c>
      <c r="F2780" t="str" cm="1">
        <f t="array" ref="F2780">IF(E2780=Options!$A$3,"",IF(E2780=Options!$A$4,INDEX(Verband!$E$2:$E$179,MATCH(1,(A2780=Verband!$A$2:$A$179) * (Species!B2780=Verband!$B$2:$B$179) * (Species!C2780=Verband!$C$2:$C$179),0)),IF(E2780=Options!$A$5,INDEX(Assoziation!$F$2:$F$96,MATCH(1,(A2780=Assoziation!$A$2:$A$96) * (Species!B2780=Assoziation!$B$2:$B$96) * (Species!C2780=Assoziation!$C$2:$C$96) * (Species!D2780=Assoziation!$D$2:$D$96),0)),"")))</f>
        <v>Fraxinion</v>
      </c>
      <c r="G2780" t="str" cm="1">
        <f t="array" ref="G2780">IF(E2780=Options!$A$3,INDEX(Klasse!$D$2:$D$42,MATCH(1,(A2780=Klasse!$A$2:$A$42) * (Species!B2780=Klasse!$B$2:$B$42),0)),IF(E2780=Options!$A$4,INDEX(Verband!$F$2:$F$179,MATCH(1,(A2780=Verband!$A$2:$A$179) * (Species!B2780=Verband!$B$2:$B$179) * (Species!C2780=Verband!$C$2:$C$179),0)),IF(E2780=Options!$A$5,INDEX(Assoziation!$G$2:$G$96,MATCH(1,(A2780=Assoziation!$A$2:$A$96) * (Species!B2780=Assoziation!$B$2:$B$96) * (Species!C2780=Assoziation!$C$2:$C$96) * (Species!D2780=Assoziation!$D$2:$D$96),0)),"")))</f>
        <v>Hartholz-Auenwald</v>
      </c>
      <c r="H2780" s="10" t="s">
        <v>2429</v>
      </c>
      <c r="I2780" s="10">
        <v>0</v>
      </c>
      <c r="J2780" s="10">
        <v>0</v>
      </c>
      <c r="K2780" s="10">
        <v>0</v>
      </c>
      <c r="L2780" t="str">
        <f t="shared" si="229"/>
        <v xml:space="preserve">Gagea </v>
      </c>
      <c r="M2780" t="str">
        <f t="shared" si="230"/>
        <v xml:space="preserve"> lutea</v>
      </c>
      <c r="N2780" t="str">
        <f t="shared" si="231"/>
        <v/>
      </c>
      <c r="O2780" t="str">
        <f t="shared" si="233"/>
        <v>Species</v>
      </c>
      <c r="P2780" t="str">
        <f t="shared" si="232"/>
        <v>(L.) Ker Gawl.</v>
      </c>
      <c r="Q2780" t="str">
        <f>LOOKUP(A2780,Formation!$A$2:$A$10,Formation!$B$2:$B$10)</f>
        <v>Wälder</v>
      </c>
      <c r="R2780" t="str" cm="1">
        <f t="array" ref="R2780">INDEX(Klasse!$D$2:$D$42,MATCH(1,(A2780=Klasse!$A$2:$A$42) * (Species!B2780=Klasse!$B$2:$B$42),0))</f>
        <v>Bruch- und Auenwälder</v>
      </c>
    </row>
    <row r="2781" spans="1:18" x14ac:dyDescent="0.3">
      <c r="A2781" s="10">
        <v>6</v>
      </c>
      <c r="B2781" s="10">
        <v>1</v>
      </c>
      <c r="C2781" s="10">
        <v>4</v>
      </c>
      <c r="E2781" t="str">
        <f>IF(C2781="",Options!$A$3,IF(D2781="",Options!$A$4,Options!$A$5))</f>
        <v>Verband</v>
      </c>
      <c r="F2781" t="str" cm="1">
        <f t="array" ref="F2781">IF(E2781=Options!$A$3,"",IF(E2781=Options!$A$4,INDEX(Verband!$E$2:$E$179,MATCH(1,(A2781=Verband!$A$2:$A$179) * (Species!B2781=Verband!$B$2:$B$179) * (Species!C2781=Verband!$C$2:$C$179),0)),IF(E2781=Options!$A$5,INDEX(Assoziation!$F$2:$F$96,MATCH(1,(A2781=Assoziation!$A$2:$A$96) * (Species!B2781=Assoziation!$B$2:$B$96) * (Species!C2781=Assoziation!$C$2:$C$96) * (Species!D2781=Assoziation!$D$2:$D$96),0)),"")))</f>
        <v>Fraxinion</v>
      </c>
      <c r="G2781" t="str" cm="1">
        <f t="array" ref="G2781">IF(E2781=Options!$A$3,INDEX(Klasse!$D$2:$D$42,MATCH(1,(A2781=Klasse!$A$2:$A$42) * (Species!B2781=Klasse!$B$2:$B$42),0)),IF(E2781=Options!$A$4,INDEX(Verband!$F$2:$F$179,MATCH(1,(A2781=Verband!$A$2:$A$179) * (Species!B2781=Verband!$B$2:$B$179) * (Species!C2781=Verband!$C$2:$C$179),0)),IF(E2781=Options!$A$5,INDEX(Assoziation!$G$2:$G$96,MATCH(1,(A2781=Assoziation!$A$2:$A$96) * (Species!B2781=Assoziation!$B$2:$B$96) * (Species!C2781=Assoziation!$C$2:$C$96) * (Species!D2781=Assoziation!$D$2:$D$96),0)),"")))</f>
        <v>Hartholz-Auenwald</v>
      </c>
      <c r="H2781" s="10" t="s">
        <v>2430</v>
      </c>
      <c r="I2781" s="10">
        <v>0</v>
      </c>
      <c r="J2781" s="10">
        <v>0</v>
      </c>
      <c r="K2781" s="10">
        <v>0</v>
      </c>
      <c r="L2781" t="str">
        <f t="shared" ref="L2781:L2844" si="234">IF(O2781="Genus",H2781,LEFT(H2781,FIND(" ",H2781)))</f>
        <v xml:space="preserve">Galium </v>
      </c>
      <c r="M2781" t="str">
        <f t="shared" ref="M2781:M2844" si="235">IF(O2781="Genus","",MID(H2781,FIND(" ",H2781),FIND(" ",H2781,FIND(" ",H2781)+1)-FIND(" ",H2781)))</f>
        <v xml:space="preserve"> odoratum</v>
      </c>
      <c r="N2781" t="str">
        <f t="shared" ref="N2781:N2844" si="236">IF(O2781="Subspecies",MID(H2781,FIND("subsp. ",H2781)+7,LEN(H2781)-FIND("subsp. ",H2781)+7),"")</f>
        <v/>
      </c>
      <c r="O2781" t="str">
        <f t="shared" si="233"/>
        <v>Species</v>
      </c>
      <c r="P2781" t="str">
        <f t="shared" ref="P2781:P2844" si="237">IF(O2781="Species",RIGHT(H2781,LEN(H2781)-FIND(" ",H2781,FIND(" ",H2781)+1)),"")</f>
        <v>(L.) Scop.</v>
      </c>
      <c r="Q2781" t="str">
        <f>LOOKUP(A2781,Formation!$A$2:$A$10,Formation!$B$2:$B$10)</f>
        <v>Wälder</v>
      </c>
      <c r="R2781" t="str" cm="1">
        <f t="array" ref="R2781">INDEX(Klasse!$D$2:$D$42,MATCH(1,(A2781=Klasse!$A$2:$A$42) * (Species!B2781=Klasse!$B$2:$B$42),0))</f>
        <v>Bruch- und Auenwälder</v>
      </c>
    </row>
    <row r="2782" spans="1:18" x14ac:dyDescent="0.3">
      <c r="A2782" s="10">
        <v>6</v>
      </c>
      <c r="B2782" s="10">
        <v>1</v>
      </c>
      <c r="C2782" s="10">
        <v>4</v>
      </c>
      <c r="E2782" t="str">
        <f>IF(C2782="",Options!$A$3,IF(D2782="",Options!$A$4,Options!$A$5))</f>
        <v>Verband</v>
      </c>
      <c r="F2782" t="str" cm="1">
        <f t="array" ref="F2782">IF(E2782=Options!$A$3,"",IF(E2782=Options!$A$4,INDEX(Verband!$E$2:$E$179,MATCH(1,(A2782=Verband!$A$2:$A$179) * (Species!B2782=Verband!$B$2:$B$179) * (Species!C2782=Verband!$C$2:$C$179),0)),IF(E2782=Options!$A$5,INDEX(Assoziation!$F$2:$F$96,MATCH(1,(A2782=Assoziation!$A$2:$A$96) * (Species!B2782=Assoziation!$B$2:$B$96) * (Species!C2782=Assoziation!$C$2:$C$96) * (Species!D2782=Assoziation!$D$2:$D$96),0)),"")))</f>
        <v>Fraxinion</v>
      </c>
      <c r="G2782" t="str" cm="1">
        <f t="array" ref="G2782">IF(E2782=Options!$A$3,INDEX(Klasse!$D$2:$D$42,MATCH(1,(A2782=Klasse!$A$2:$A$42) * (Species!B2782=Klasse!$B$2:$B$42),0)),IF(E2782=Options!$A$4,INDEX(Verband!$F$2:$F$179,MATCH(1,(A2782=Verband!$A$2:$A$179) * (Species!B2782=Verband!$B$2:$B$179) * (Species!C2782=Verband!$C$2:$C$179),0)),IF(E2782=Options!$A$5,INDEX(Assoziation!$G$2:$G$96,MATCH(1,(A2782=Assoziation!$A$2:$A$96) * (Species!B2782=Assoziation!$B$2:$B$96) * (Species!C2782=Assoziation!$C$2:$C$96) * (Species!D2782=Assoziation!$D$2:$D$96),0)),"")))</f>
        <v>Hartholz-Auenwald</v>
      </c>
      <c r="H2782" s="10" t="s">
        <v>2431</v>
      </c>
      <c r="I2782" s="10">
        <v>0</v>
      </c>
      <c r="J2782" s="10">
        <v>0</v>
      </c>
      <c r="K2782" s="10">
        <v>0</v>
      </c>
      <c r="L2782" t="str">
        <f t="shared" si="234"/>
        <v xml:space="preserve">Impatiens </v>
      </c>
      <c r="M2782" t="str">
        <f t="shared" si="235"/>
        <v xml:space="preserve"> noli-tangere</v>
      </c>
      <c r="N2782" t="str">
        <f t="shared" si="236"/>
        <v/>
      </c>
      <c r="O2782" t="str">
        <f t="shared" si="233"/>
        <v>Species</v>
      </c>
      <c r="P2782" t="str">
        <f t="shared" si="237"/>
        <v>L.</v>
      </c>
      <c r="Q2782" t="str">
        <f>LOOKUP(A2782,Formation!$A$2:$A$10,Formation!$B$2:$B$10)</f>
        <v>Wälder</v>
      </c>
      <c r="R2782" t="str" cm="1">
        <f t="array" ref="R2782">INDEX(Klasse!$D$2:$D$42,MATCH(1,(A2782=Klasse!$A$2:$A$42) * (Species!B2782=Klasse!$B$2:$B$42),0))</f>
        <v>Bruch- und Auenwälder</v>
      </c>
    </row>
    <row r="2783" spans="1:18" x14ac:dyDescent="0.3">
      <c r="A2783" s="10">
        <v>6</v>
      </c>
      <c r="B2783" s="10">
        <v>1</v>
      </c>
      <c r="C2783" s="10">
        <v>4</v>
      </c>
      <c r="E2783" t="str">
        <f>IF(C2783="",Options!$A$3,IF(D2783="",Options!$A$4,Options!$A$5))</f>
        <v>Verband</v>
      </c>
      <c r="F2783" t="str" cm="1">
        <f t="array" ref="F2783">IF(E2783=Options!$A$3,"",IF(E2783=Options!$A$4,INDEX(Verband!$E$2:$E$179,MATCH(1,(A2783=Verband!$A$2:$A$179) * (Species!B2783=Verband!$B$2:$B$179) * (Species!C2783=Verband!$C$2:$C$179),0)),IF(E2783=Options!$A$5,INDEX(Assoziation!$F$2:$F$96,MATCH(1,(A2783=Assoziation!$A$2:$A$96) * (Species!B2783=Assoziation!$B$2:$B$96) * (Species!C2783=Assoziation!$C$2:$C$96) * (Species!D2783=Assoziation!$D$2:$D$96),0)),"")))</f>
        <v>Fraxinion</v>
      </c>
      <c r="G2783" t="str" cm="1">
        <f t="array" ref="G2783">IF(E2783=Options!$A$3,INDEX(Klasse!$D$2:$D$42,MATCH(1,(A2783=Klasse!$A$2:$A$42) * (Species!B2783=Klasse!$B$2:$B$42),0)),IF(E2783=Options!$A$4,INDEX(Verband!$F$2:$F$179,MATCH(1,(A2783=Verband!$A$2:$A$179) * (Species!B2783=Verband!$B$2:$B$179) * (Species!C2783=Verband!$C$2:$C$179),0)),IF(E2783=Options!$A$5,INDEX(Assoziation!$G$2:$G$96,MATCH(1,(A2783=Assoziation!$A$2:$A$96) * (Species!B2783=Assoziation!$B$2:$B$96) * (Species!C2783=Assoziation!$C$2:$C$96) * (Species!D2783=Assoziation!$D$2:$D$96),0)),"")))</f>
        <v>Hartholz-Auenwald</v>
      </c>
      <c r="H2783" s="10" t="s">
        <v>2432</v>
      </c>
      <c r="I2783" s="10">
        <v>0</v>
      </c>
      <c r="J2783" s="10">
        <v>0</v>
      </c>
      <c r="K2783" s="10">
        <v>1</v>
      </c>
      <c r="L2783" t="str">
        <f t="shared" si="234"/>
        <v xml:space="preserve">Juglans </v>
      </c>
      <c r="M2783" t="str">
        <f t="shared" si="235"/>
        <v xml:space="preserve"> regia</v>
      </c>
      <c r="N2783" t="str">
        <f t="shared" si="236"/>
        <v/>
      </c>
      <c r="O2783" t="str">
        <f t="shared" si="233"/>
        <v>Species</v>
      </c>
      <c r="P2783" t="str">
        <f t="shared" si="237"/>
        <v>L.</v>
      </c>
      <c r="Q2783" t="str">
        <f>LOOKUP(A2783,Formation!$A$2:$A$10,Formation!$B$2:$B$10)</f>
        <v>Wälder</v>
      </c>
      <c r="R2783" t="str" cm="1">
        <f t="array" ref="R2783">INDEX(Klasse!$D$2:$D$42,MATCH(1,(A2783=Klasse!$A$2:$A$42) * (Species!B2783=Klasse!$B$2:$B$42),0))</f>
        <v>Bruch- und Auenwälder</v>
      </c>
    </row>
    <row r="2784" spans="1:18" x14ac:dyDescent="0.3">
      <c r="A2784" s="10">
        <v>6</v>
      </c>
      <c r="B2784" s="10">
        <v>1</v>
      </c>
      <c r="C2784" s="10">
        <v>4</v>
      </c>
      <c r="E2784" t="str">
        <f>IF(C2784="",Options!$A$3,IF(D2784="",Options!$A$4,Options!$A$5))</f>
        <v>Verband</v>
      </c>
      <c r="F2784" t="str" cm="1">
        <f t="array" ref="F2784">IF(E2784=Options!$A$3,"",IF(E2784=Options!$A$4,INDEX(Verband!$E$2:$E$179,MATCH(1,(A2784=Verband!$A$2:$A$179) * (Species!B2784=Verband!$B$2:$B$179) * (Species!C2784=Verband!$C$2:$C$179),0)),IF(E2784=Options!$A$5,INDEX(Assoziation!$F$2:$F$96,MATCH(1,(A2784=Assoziation!$A$2:$A$96) * (Species!B2784=Assoziation!$B$2:$B$96) * (Species!C2784=Assoziation!$C$2:$C$96) * (Species!D2784=Assoziation!$D$2:$D$96),0)),"")))</f>
        <v>Fraxinion</v>
      </c>
      <c r="G2784" t="str" cm="1">
        <f t="array" ref="G2784">IF(E2784=Options!$A$3,INDEX(Klasse!$D$2:$D$42,MATCH(1,(A2784=Klasse!$A$2:$A$42) * (Species!B2784=Klasse!$B$2:$B$42),0)),IF(E2784=Options!$A$4,INDEX(Verband!$F$2:$F$179,MATCH(1,(A2784=Verband!$A$2:$A$179) * (Species!B2784=Verband!$B$2:$B$179) * (Species!C2784=Verband!$C$2:$C$179),0)),IF(E2784=Options!$A$5,INDEX(Assoziation!$G$2:$G$96,MATCH(1,(A2784=Assoziation!$A$2:$A$96) * (Species!B2784=Assoziation!$B$2:$B$96) * (Species!C2784=Assoziation!$C$2:$C$96) * (Species!D2784=Assoziation!$D$2:$D$96),0)),"")))</f>
        <v>Hartholz-Auenwald</v>
      </c>
      <c r="H2784" s="10" t="s">
        <v>2433</v>
      </c>
      <c r="I2784" s="10">
        <v>0</v>
      </c>
      <c r="J2784" s="10">
        <v>0</v>
      </c>
      <c r="K2784" s="10">
        <v>0</v>
      </c>
      <c r="L2784" t="str">
        <f t="shared" si="234"/>
        <v xml:space="preserve">Lamium </v>
      </c>
      <c r="M2784" t="str">
        <f t="shared" si="235"/>
        <v xml:space="preserve"> galeobdolon</v>
      </c>
      <c r="N2784" t="str">
        <f t="shared" si="236"/>
        <v>montanum</v>
      </c>
      <c r="O2784" t="str">
        <f t="shared" si="233"/>
        <v>Subspecies</v>
      </c>
      <c r="P2784" t="str">
        <f t="shared" si="237"/>
        <v/>
      </c>
      <c r="Q2784" t="str">
        <f>LOOKUP(A2784,Formation!$A$2:$A$10,Formation!$B$2:$B$10)</f>
        <v>Wälder</v>
      </c>
      <c r="R2784" t="str" cm="1">
        <f t="array" ref="R2784">INDEX(Klasse!$D$2:$D$42,MATCH(1,(A2784=Klasse!$A$2:$A$42) * (Species!B2784=Klasse!$B$2:$B$42),0))</f>
        <v>Bruch- und Auenwälder</v>
      </c>
    </row>
    <row r="2785" spans="1:18" x14ac:dyDescent="0.3">
      <c r="A2785" s="10">
        <v>6</v>
      </c>
      <c r="B2785" s="10">
        <v>1</v>
      </c>
      <c r="C2785" s="10">
        <v>4</v>
      </c>
      <c r="E2785" t="str">
        <f>IF(C2785="",Options!$A$3,IF(D2785="",Options!$A$4,Options!$A$5))</f>
        <v>Verband</v>
      </c>
      <c r="F2785" t="str" cm="1">
        <f t="array" ref="F2785">IF(E2785=Options!$A$3,"",IF(E2785=Options!$A$4,INDEX(Verband!$E$2:$E$179,MATCH(1,(A2785=Verband!$A$2:$A$179) * (Species!B2785=Verband!$B$2:$B$179) * (Species!C2785=Verband!$C$2:$C$179),0)),IF(E2785=Options!$A$5,INDEX(Assoziation!$F$2:$F$96,MATCH(1,(A2785=Assoziation!$A$2:$A$96) * (Species!B2785=Assoziation!$B$2:$B$96) * (Species!C2785=Assoziation!$C$2:$C$96) * (Species!D2785=Assoziation!$D$2:$D$96),0)),"")))</f>
        <v>Fraxinion</v>
      </c>
      <c r="G2785" t="str" cm="1">
        <f t="array" ref="G2785">IF(E2785=Options!$A$3,INDEX(Klasse!$D$2:$D$42,MATCH(1,(A2785=Klasse!$A$2:$A$42) * (Species!B2785=Klasse!$B$2:$B$42),0)),IF(E2785=Options!$A$4,INDEX(Verband!$F$2:$F$179,MATCH(1,(A2785=Verband!$A$2:$A$179) * (Species!B2785=Verband!$B$2:$B$179) * (Species!C2785=Verband!$C$2:$C$179),0)),IF(E2785=Options!$A$5,INDEX(Assoziation!$G$2:$G$96,MATCH(1,(A2785=Assoziation!$A$2:$A$96) * (Species!B2785=Assoziation!$B$2:$B$96) * (Species!C2785=Assoziation!$C$2:$C$96) * (Species!D2785=Assoziation!$D$2:$D$96),0)),"")))</f>
        <v>Hartholz-Auenwald</v>
      </c>
      <c r="H2785" s="10" t="s">
        <v>2434</v>
      </c>
      <c r="I2785" s="10">
        <v>0</v>
      </c>
      <c r="J2785" s="10">
        <v>0</v>
      </c>
      <c r="K2785" s="10">
        <v>0</v>
      </c>
      <c r="L2785" t="str">
        <f t="shared" si="234"/>
        <v xml:space="preserve">Lathraea </v>
      </c>
      <c r="M2785" t="str">
        <f t="shared" si="235"/>
        <v xml:space="preserve"> squamaria</v>
      </c>
      <c r="N2785" t="str">
        <f t="shared" si="236"/>
        <v/>
      </c>
      <c r="O2785" t="str">
        <f t="shared" si="233"/>
        <v>Species</v>
      </c>
      <c r="P2785" t="str">
        <f t="shared" si="237"/>
        <v>L.</v>
      </c>
      <c r="Q2785" t="str">
        <f>LOOKUP(A2785,Formation!$A$2:$A$10,Formation!$B$2:$B$10)</f>
        <v>Wälder</v>
      </c>
      <c r="R2785" t="str" cm="1">
        <f t="array" ref="R2785">INDEX(Klasse!$D$2:$D$42,MATCH(1,(A2785=Klasse!$A$2:$A$42) * (Species!B2785=Klasse!$B$2:$B$42),0))</f>
        <v>Bruch- und Auenwälder</v>
      </c>
    </row>
    <row r="2786" spans="1:18" x14ac:dyDescent="0.3">
      <c r="A2786" s="10">
        <v>6</v>
      </c>
      <c r="B2786" s="10">
        <v>1</v>
      </c>
      <c r="C2786" s="10">
        <v>4</v>
      </c>
      <c r="E2786" t="str">
        <f>IF(C2786="",Options!$A$3,IF(D2786="",Options!$A$4,Options!$A$5))</f>
        <v>Verband</v>
      </c>
      <c r="F2786" t="str" cm="1">
        <f t="array" ref="F2786">IF(E2786=Options!$A$3,"",IF(E2786=Options!$A$4,INDEX(Verband!$E$2:$E$179,MATCH(1,(A2786=Verband!$A$2:$A$179) * (Species!B2786=Verband!$B$2:$B$179) * (Species!C2786=Verband!$C$2:$C$179),0)),IF(E2786=Options!$A$5,INDEX(Assoziation!$F$2:$F$96,MATCH(1,(A2786=Assoziation!$A$2:$A$96) * (Species!B2786=Assoziation!$B$2:$B$96) * (Species!C2786=Assoziation!$C$2:$C$96) * (Species!D2786=Assoziation!$D$2:$D$96),0)),"")))</f>
        <v>Fraxinion</v>
      </c>
      <c r="G2786" t="str" cm="1">
        <f t="array" ref="G2786">IF(E2786=Options!$A$3,INDEX(Klasse!$D$2:$D$42,MATCH(1,(A2786=Klasse!$A$2:$A$42) * (Species!B2786=Klasse!$B$2:$B$42),0)),IF(E2786=Options!$A$4,INDEX(Verband!$F$2:$F$179,MATCH(1,(A2786=Verband!$A$2:$A$179) * (Species!B2786=Verband!$B$2:$B$179) * (Species!C2786=Verband!$C$2:$C$179),0)),IF(E2786=Options!$A$5,INDEX(Assoziation!$G$2:$G$96,MATCH(1,(A2786=Assoziation!$A$2:$A$96) * (Species!B2786=Assoziation!$B$2:$B$96) * (Species!C2786=Assoziation!$C$2:$C$96) * (Species!D2786=Assoziation!$D$2:$D$96),0)),"")))</f>
        <v>Hartholz-Auenwald</v>
      </c>
      <c r="H2786" s="10" t="s">
        <v>2435</v>
      </c>
      <c r="I2786" s="10">
        <v>0</v>
      </c>
      <c r="J2786" s="10">
        <v>0</v>
      </c>
      <c r="K2786" s="10">
        <v>0</v>
      </c>
      <c r="L2786" t="str">
        <f t="shared" si="234"/>
        <v xml:space="preserve">Leucojum </v>
      </c>
      <c r="M2786" t="str">
        <f t="shared" si="235"/>
        <v xml:space="preserve"> vernum</v>
      </c>
      <c r="N2786" t="str">
        <f t="shared" si="236"/>
        <v/>
      </c>
      <c r="O2786" t="str">
        <f t="shared" si="233"/>
        <v>Species</v>
      </c>
      <c r="P2786" t="str">
        <f t="shared" si="237"/>
        <v>L.</v>
      </c>
      <c r="Q2786" t="str">
        <f>LOOKUP(A2786,Formation!$A$2:$A$10,Formation!$B$2:$B$10)</f>
        <v>Wälder</v>
      </c>
      <c r="R2786" t="str" cm="1">
        <f t="array" ref="R2786">INDEX(Klasse!$D$2:$D$42,MATCH(1,(A2786=Klasse!$A$2:$A$42) * (Species!B2786=Klasse!$B$2:$B$42),0))</f>
        <v>Bruch- und Auenwälder</v>
      </c>
    </row>
    <row r="2787" spans="1:18" x14ac:dyDescent="0.3">
      <c r="A2787" s="10">
        <v>6</v>
      </c>
      <c r="B2787" s="10">
        <v>1</v>
      </c>
      <c r="C2787" s="10">
        <v>4</v>
      </c>
      <c r="E2787" t="str">
        <f>IF(C2787="",Options!$A$3,IF(D2787="",Options!$A$4,Options!$A$5))</f>
        <v>Verband</v>
      </c>
      <c r="F2787" t="str" cm="1">
        <f t="array" ref="F2787">IF(E2787=Options!$A$3,"",IF(E2787=Options!$A$4,INDEX(Verband!$E$2:$E$179,MATCH(1,(A2787=Verband!$A$2:$A$179) * (Species!B2787=Verband!$B$2:$B$179) * (Species!C2787=Verband!$C$2:$C$179),0)),IF(E2787=Options!$A$5,INDEX(Assoziation!$F$2:$F$96,MATCH(1,(A2787=Assoziation!$A$2:$A$96) * (Species!B2787=Assoziation!$B$2:$B$96) * (Species!C2787=Assoziation!$C$2:$C$96) * (Species!D2787=Assoziation!$D$2:$D$96),0)),"")))</f>
        <v>Fraxinion</v>
      </c>
      <c r="G2787" t="str" cm="1">
        <f t="array" ref="G2787">IF(E2787=Options!$A$3,INDEX(Klasse!$D$2:$D$42,MATCH(1,(A2787=Klasse!$A$2:$A$42) * (Species!B2787=Klasse!$B$2:$B$42),0)),IF(E2787=Options!$A$4,INDEX(Verband!$F$2:$F$179,MATCH(1,(A2787=Verband!$A$2:$A$179) * (Species!B2787=Verband!$B$2:$B$179) * (Species!C2787=Verband!$C$2:$C$179),0)),IF(E2787=Options!$A$5,INDEX(Assoziation!$G$2:$G$96,MATCH(1,(A2787=Assoziation!$A$2:$A$96) * (Species!B2787=Assoziation!$B$2:$B$96) * (Species!C2787=Assoziation!$C$2:$C$96) * (Species!D2787=Assoziation!$D$2:$D$96),0)),"")))</f>
        <v>Hartholz-Auenwald</v>
      </c>
      <c r="H2787" s="10" t="s">
        <v>2405</v>
      </c>
      <c r="I2787" s="10">
        <v>0</v>
      </c>
      <c r="J2787" s="10">
        <v>0</v>
      </c>
      <c r="K2787" s="10">
        <v>0</v>
      </c>
      <c r="L2787" t="str">
        <f t="shared" si="234"/>
        <v xml:space="preserve">Listera </v>
      </c>
      <c r="M2787" t="str">
        <f t="shared" si="235"/>
        <v xml:space="preserve"> ovata</v>
      </c>
      <c r="N2787" t="str">
        <f t="shared" si="236"/>
        <v/>
      </c>
      <c r="O2787" t="str">
        <f t="shared" si="233"/>
        <v>Species</v>
      </c>
      <c r="P2787" t="str">
        <f t="shared" si="237"/>
        <v>(L.) R. Br.</v>
      </c>
      <c r="Q2787" t="str">
        <f>LOOKUP(A2787,Formation!$A$2:$A$10,Formation!$B$2:$B$10)</f>
        <v>Wälder</v>
      </c>
      <c r="R2787" t="str" cm="1">
        <f t="array" ref="R2787">INDEX(Klasse!$D$2:$D$42,MATCH(1,(A2787=Klasse!$A$2:$A$42) * (Species!B2787=Klasse!$B$2:$B$42),0))</f>
        <v>Bruch- und Auenwälder</v>
      </c>
    </row>
    <row r="2788" spans="1:18" x14ac:dyDescent="0.3">
      <c r="A2788" s="10">
        <v>6</v>
      </c>
      <c r="B2788" s="10">
        <v>1</v>
      </c>
      <c r="C2788" s="10">
        <v>4</v>
      </c>
      <c r="E2788" t="str">
        <f>IF(C2788="",Options!$A$3,IF(D2788="",Options!$A$4,Options!$A$5))</f>
        <v>Verband</v>
      </c>
      <c r="F2788" t="str" cm="1">
        <f t="array" ref="F2788">IF(E2788=Options!$A$3,"",IF(E2788=Options!$A$4,INDEX(Verband!$E$2:$E$179,MATCH(1,(A2788=Verband!$A$2:$A$179) * (Species!B2788=Verband!$B$2:$B$179) * (Species!C2788=Verband!$C$2:$C$179),0)),IF(E2788=Options!$A$5,INDEX(Assoziation!$F$2:$F$96,MATCH(1,(A2788=Assoziation!$A$2:$A$96) * (Species!B2788=Assoziation!$B$2:$B$96) * (Species!C2788=Assoziation!$C$2:$C$96) * (Species!D2788=Assoziation!$D$2:$D$96),0)),"")))</f>
        <v>Fraxinion</v>
      </c>
      <c r="G2788" t="str" cm="1">
        <f t="array" ref="G2788">IF(E2788=Options!$A$3,INDEX(Klasse!$D$2:$D$42,MATCH(1,(A2788=Klasse!$A$2:$A$42) * (Species!B2788=Klasse!$B$2:$B$42),0)),IF(E2788=Options!$A$4,INDEX(Verband!$F$2:$F$179,MATCH(1,(A2788=Verband!$A$2:$A$179) * (Species!B2788=Verband!$B$2:$B$179) * (Species!C2788=Verband!$C$2:$C$179),0)),IF(E2788=Options!$A$5,INDEX(Assoziation!$G$2:$G$96,MATCH(1,(A2788=Assoziation!$A$2:$A$96) * (Species!B2788=Assoziation!$B$2:$B$96) * (Species!C2788=Assoziation!$C$2:$C$96) * (Species!D2788=Assoziation!$D$2:$D$96),0)),"")))</f>
        <v>Hartholz-Auenwald</v>
      </c>
      <c r="H2788" s="10" t="s">
        <v>212</v>
      </c>
      <c r="I2788" s="10">
        <v>0</v>
      </c>
      <c r="J2788" s="10">
        <v>0</v>
      </c>
      <c r="K2788" s="10">
        <v>0</v>
      </c>
      <c r="L2788" t="str">
        <f t="shared" si="234"/>
        <v xml:space="preserve">Lysimachia </v>
      </c>
      <c r="M2788" t="str">
        <f t="shared" si="235"/>
        <v xml:space="preserve"> nemorum</v>
      </c>
      <c r="N2788" t="str">
        <f t="shared" si="236"/>
        <v/>
      </c>
      <c r="O2788" t="str">
        <f t="shared" si="233"/>
        <v>Species</v>
      </c>
      <c r="P2788" t="str">
        <f t="shared" si="237"/>
        <v>L.</v>
      </c>
      <c r="Q2788" t="str">
        <f>LOOKUP(A2788,Formation!$A$2:$A$10,Formation!$B$2:$B$10)</f>
        <v>Wälder</v>
      </c>
      <c r="R2788" t="str" cm="1">
        <f t="array" ref="R2788">INDEX(Klasse!$D$2:$D$42,MATCH(1,(A2788=Klasse!$A$2:$A$42) * (Species!B2788=Klasse!$B$2:$B$42),0))</f>
        <v>Bruch- und Auenwälder</v>
      </c>
    </row>
    <row r="2789" spans="1:18" x14ac:dyDescent="0.3">
      <c r="A2789" s="10">
        <v>6</v>
      </c>
      <c r="B2789" s="10">
        <v>1</v>
      </c>
      <c r="C2789" s="10">
        <v>4</v>
      </c>
      <c r="E2789" t="str">
        <f>IF(C2789="",Options!$A$3,IF(D2789="",Options!$A$4,Options!$A$5))</f>
        <v>Verband</v>
      </c>
      <c r="F2789" t="str" cm="1">
        <f t="array" ref="F2789">IF(E2789=Options!$A$3,"",IF(E2789=Options!$A$4,INDEX(Verband!$E$2:$E$179,MATCH(1,(A2789=Verband!$A$2:$A$179) * (Species!B2789=Verband!$B$2:$B$179) * (Species!C2789=Verband!$C$2:$C$179),0)),IF(E2789=Options!$A$5,INDEX(Assoziation!$F$2:$F$96,MATCH(1,(A2789=Assoziation!$A$2:$A$96) * (Species!B2789=Assoziation!$B$2:$B$96) * (Species!C2789=Assoziation!$C$2:$C$96) * (Species!D2789=Assoziation!$D$2:$D$96),0)),"")))</f>
        <v>Fraxinion</v>
      </c>
      <c r="G2789" t="str" cm="1">
        <f t="array" ref="G2789">IF(E2789=Options!$A$3,INDEX(Klasse!$D$2:$D$42,MATCH(1,(A2789=Klasse!$A$2:$A$42) * (Species!B2789=Klasse!$B$2:$B$42),0)),IF(E2789=Options!$A$4,INDEX(Verband!$F$2:$F$179,MATCH(1,(A2789=Verband!$A$2:$A$179) * (Species!B2789=Verband!$B$2:$B$179) * (Species!C2789=Verband!$C$2:$C$179),0)),IF(E2789=Options!$A$5,INDEX(Assoziation!$G$2:$G$96,MATCH(1,(A2789=Assoziation!$A$2:$A$96) * (Species!B2789=Assoziation!$B$2:$B$96) * (Species!C2789=Assoziation!$C$2:$C$96) * (Species!D2789=Assoziation!$D$2:$D$96),0)),"")))</f>
        <v>Hartholz-Auenwald</v>
      </c>
      <c r="H2789" s="10" t="s">
        <v>2436</v>
      </c>
      <c r="I2789" s="10">
        <v>0</v>
      </c>
      <c r="J2789" s="10">
        <v>0</v>
      </c>
      <c r="K2789" s="10">
        <v>0</v>
      </c>
      <c r="L2789" t="str">
        <f t="shared" si="234"/>
        <v xml:space="preserve">Lysimachia </v>
      </c>
      <c r="M2789" t="str">
        <f t="shared" si="235"/>
        <v xml:space="preserve"> nummularia</v>
      </c>
      <c r="N2789" t="str">
        <f t="shared" si="236"/>
        <v/>
      </c>
      <c r="O2789" t="str">
        <f t="shared" si="233"/>
        <v>Species</v>
      </c>
      <c r="P2789" t="str">
        <f t="shared" si="237"/>
        <v>L.</v>
      </c>
      <c r="Q2789" t="str">
        <f>LOOKUP(A2789,Formation!$A$2:$A$10,Formation!$B$2:$B$10)</f>
        <v>Wälder</v>
      </c>
      <c r="R2789" t="str" cm="1">
        <f t="array" ref="R2789">INDEX(Klasse!$D$2:$D$42,MATCH(1,(A2789=Klasse!$A$2:$A$42) * (Species!B2789=Klasse!$B$2:$B$42),0))</f>
        <v>Bruch- und Auenwälder</v>
      </c>
    </row>
    <row r="2790" spans="1:18" x14ac:dyDescent="0.3">
      <c r="A2790" s="10">
        <v>6</v>
      </c>
      <c r="B2790" s="10">
        <v>1</v>
      </c>
      <c r="C2790" s="10">
        <v>4</v>
      </c>
      <c r="E2790" t="str">
        <f>IF(C2790="",Options!$A$3,IF(D2790="",Options!$A$4,Options!$A$5))</f>
        <v>Verband</v>
      </c>
      <c r="F2790" t="str" cm="1">
        <f t="array" ref="F2790">IF(E2790=Options!$A$3,"",IF(E2790=Options!$A$4,INDEX(Verband!$E$2:$E$179,MATCH(1,(A2790=Verband!$A$2:$A$179) * (Species!B2790=Verband!$B$2:$B$179) * (Species!C2790=Verband!$C$2:$C$179),0)),IF(E2790=Options!$A$5,INDEX(Assoziation!$F$2:$F$96,MATCH(1,(A2790=Assoziation!$A$2:$A$96) * (Species!B2790=Assoziation!$B$2:$B$96) * (Species!C2790=Assoziation!$C$2:$C$96) * (Species!D2790=Assoziation!$D$2:$D$96),0)),"")))</f>
        <v>Fraxinion</v>
      </c>
      <c r="G2790" t="str" cm="1">
        <f t="array" ref="G2790">IF(E2790=Options!$A$3,INDEX(Klasse!$D$2:$D$42,MATCH(1,(A2790=Klasse!$A$2:$A$42) * (Species!B2790=Klasse!$B$2:$B$42),0)),IF(E2790=Options!$A$4,INDEX(Verband!$F$2:$F$179,MATCH(1,(A2790=Verband!$A$2:$A$179) * (Species!B2790=Verband!$B$2:$B$179) * (Species!C2790=Verband!$C$2:$C$179),0)),IF(E2790=Options!$A$5,INDEX(Assoziation!$G$2:$G$96,MATCH(1,(A2790=Assoziation!$A$2:$A$96) * (Species!B2790=Assoziation!$B$2:$B$96) * (Species!C2790=Assoziation!$C$2:$C$96) * (Species!D2790=Assoziation!$D$2:$D$96),0)),"")))</f>
        <v>Hartholz-Auenwald</v>
      </c>
      <c r="H2790" s="10" t="s">
        <v>2437</v>
      </c>
      <c r="I2790" s="10">
        <v>0</v>
      </c>
      <c r="J2790" s="10">
        <v>0</v>
      </c>
      <c r="K2790" s="10">
        <v>1</v>
      </c>
      <c r="L2790" t="str">
        <f t="shared" si="234"/>
        <v xml:space="preserve">Platanus </v>
      </c>
      <c r="M2790" t="str">
        <f t="shared" si="235"/>
        <v xml:space="preserve"> orientalis</v>
      </c>
      <c r="N2790" t="str">
        <f t="shared" si="236"/>
        <v/>
      </c>
      <c r="O2790" t="str">
        <f t="shared" si="233"/>
        <v>Species</v>
      </c>
      <c r="P2790" t="str">
        <f t="shared" si="237"/>
        <v>L.</v>
      </c>
      <c r="Q2790" t="str">
        <f>LOOKUP(A2790,Formation!$A$2:$A$10,Formation!$B$2:$B$10)</f>
        <v>Wälder</v>
      </c>
      <c r="R2790" t="str" cm="1">
        <f t="array" ref="R2790">INDEX(Klasse!$D$2:$D$42,MATCH(1,(A2790=Klasse!$A$2:$A$42) * (Species!B2790=Klasse!$B$2:$B$42),0))</f>
        <v>Bruch- und Auenwälder</v>
      </c>
    </row>
    <row r="2791" spans="1:18" x14ac:dyDescent="0.3">
      <c r="A2791" s="10">
        <v>6</v>
      </c>
      <c r="B2791" s="10">
        <v>1</v>
      </c>
      <c r="C2791" s="10">
        <v>4</v>
      </c>
      <c r="E2791" t="str">
        <f>IF(C2791="",Options!$A$3,IF(D2791="",Options!$A$4,Options!$A$5))</f>
        <v>Verband</v>
      </c>
      <c r="F2791" t="str" cm="1">
        <f t="array" ref="F2791">IF(E2791=Options!$A$3,"",IF(E2791=Options!$A$4,INDEX(Verband!$E$2:$E$179,MATCH(1,(A2791=Verband!$A$2:$A$179) * (Species!B2791=Verband!$B$2:$B$179) * (Species!C2791=Verband!$C$2:$C$179),0)),IF(E2791=Options!$A$5,INDEX(Assoziation!$F$2:$F$96,MATCH(1,(A2791=Assoziation!$A$2:$A$96) * (Species!B2791=Assoziation!$B$2:$B$96) * (Species!C2791=Assoziation!$C$2:$C$96) * (Species!D2791=Assoziation!$D$2:$D$96),0)),"")))</f>
        <v>Fraxinion</v>
      </c>
      <c r="G2791" t="str" cm="1">
        <f t="array" ref="G2791">IF(E2791=Options!$A$3,INDEX(Klasse!$D$2:$D$42,MATCH(1,(A2791=Klasse!$A$2:$A$42) * (Species!B2791=Klasse!$B$2:$B$42),0)),IF(E2791=Options!$A$4,INDEX(Verband!$F$2:$F$179,MATCH(1,(A2791=Verband!$A$2:$A$179) * (Species!B2791=Verband!$B$2:$B$179) * (Species!C2791=Verband!$C$2:$C$179),0)),IF(E2791=Options!$A$5,INDEX(Assoziation!$G$2:$G$96,MATCH(1,(A2791=Assoziation!$A$2:$A$96) * (Species!B2791=Assoziation!$B$2:$B$96) * (Species!C2791=Assoziation!$C$2:$C$96) * (Species!D2791=Assoziation!$D$2:$D$96),0)),"")))</f>
        <v>Hartholz-Auenwald</v>
      </c>
      <c r="H2791" s="10" t="s">
        <v>2438</v>
      </c>
      <c r="I2791" s="10">
        <v>0</v>
      </c>
      <c r="J2791" s="10">
        <v>0</v>
      </c>
      <c r="K2791" s="10">
        <v>0</v>
      </c>
      <c r="L2791" t="str">
        <f t="shared" si="234"/>
        <v xml:space="preserve">Poa </v>
      </c>
      <c r="M2791" t="str">
        <f t="shared" si="235"/>
        <v xml:space="preserve"> remota</v>
      </c>
      <c r="N2791" t="str">
        <f t="shared" si="236"/>
        <v/>
      </c>
      <c r="O2791" t="str">
        <f t="shared" si="233"/>
        <v>Species</v>
      </c>
      <c r="P2791" t="str">
        <f t="shared" si="237"/>
        <v>Forselles</v>
      </c>
      <c r="Q2791" t="str">
        <f>LOOKUP(A2791,Formation!$A$2:$A$10,Formation!$B$2:$B$10)</f>
        <v>Wälder</v>
      </c>
      <c r="R2791" t="str" cm="1">
        <f t="array" ref="R2791">INDEX(Klasse!$D$2:$D$42,MATCH(1,(A2791=Klasse!$A$2:$A$42) * (Species!B2791=Klasse!$B$2:$B$42),0))</f>
        <v>Bruch- und Auenwälder</v>
      </c>
    </row>
    <row r="2792" spans="1:18" x14ac:dyDescent="0.3">
      <c r="A2792" s="10">
        <v>6</v>
      </c>
      <c r="B2792" s="10">
        <v>1</v>
      </c>
      <c r="C2792" s="10">
        <v>4</v>
      </c>
      <c r="E2792" t="str">
        <f>IF(C2792="",Options!$A$3,IF(D2792="",Options!$A$4,Options!$A$5))</f>
        <v>Verband</v>
      </c>
      <c r="F2792" t="str" cm="1">
        <f t="array" ref="F2792">IF(E2792=Options!$A$3,"",IF(E2792=Options!$A$4,INDEX(Verband!$E$2:$E$179,MATCH(1,(A2792=Verband!$A$2:$A$179) * (Species!B2792=Verband!$B$2:$B$179) * (Species!C2792=Verband!$C$2:$C$179),0)),IF(E2792=Options!$A$5,INDEX(Assoziation!$F$2:$F$96,MATCH(1,(A2792=Assoziation!$A$2:$A$96) * (Species!B2792=Assoziation!$B$2:$B$96) * (Species!C2792=Assoziation!$C$2:$C$96) * (Species!D2792=Assoziation!$D$2:$D$96),0)),"")))</f>
        <v>Fraxinion</v>
      </c>
      <c r="G2792" t="str" cm="1">
        <f t="array" ref="G2792">IF(E2792=Options!$A$3,INDEX(Klasse!$D$2:$D$42,MATCH(1,(A2792=Klasse!$A$2:$A$42) * (Species!B2792=Klasse!$B$2:$B$42),0)),IF(E2792=Options!$A$4,INDEX(Verband!$F$2:$F$179,MATCH(1,(A2792=Verband!$A$2:$A$179) * (Species!B2792=Verband!$B$2:$B$179) * (Species!C2792=Verband!$C$2:$C$179),0)),IF(E2792=Options!$A$5,INDEX(Assoziation!$G$2:$G$96,MATCH(1,(A2792=Assoziation!$A$2:$A$96) * (Species!B2792=Assoziation!$B$2:$B$96) * (Species!C2792=Assoziation!$C$2:$C$96) * (Species!D2792=Assoziation!$D$2:$D$96),0)),"")))</f>
        <v>Hartholz-Auenwald</v>
      </c>
      <c r="H2792" s="10" t="s">
        <v>2394</v>
      </c>
      <c r="I2792" s="10">
        <v>0</v>
      </c>
      <c r="J2792" s="10">
        <v>0</v>
      </c>
      <c r="K2792" s="10">
        <v>0</v>
      </c>
      <c r="L2792" t="str">
        <f t="shared" si="234"/>
        <v xml:space="preserve">Populus </v>
      </c>
      <c r="M2792" t="str">
        <f t="shared" si="235"/>
        <v xml:space="preserve"> alba</v>
      </c>
      <c r="N2792" t="str">
        <f t="shared" si="236"/>
        <v/>
      </c>
      <c r="O2792" t="str">
        <f t="shared" si="233"/>
        <v>Species</v>
      </c>
      <c r="P2792" t="str">
        <f t="shared" si="237"/>
        <v>L.</v>
      </c>
      <c r="Q2792" t="str">
        <f>LOOKUP(A2792,Formation!$A$2:$A$10,Formation!$B$2:$B$10)</f>
        <v>Wälder</v>
      </c>
      <c r="R2792" t="str" cm="1">
        <f t="array" ref="R2792">INDEX(Klasse!$D$2:$D$42,MATCH(1,(A2792=Klasse!$A$2:$A$42) * (Species!B2792=Klasse!$B$2:$B$42),0))</f>
        <v>Bruch- und Auenwälder</v>
      </c>
    </row>
    <row r="2793" spans="1:18" x14ac:dyDescent="0.3">
      <c r="A2793" s="10">
        <v>6</v>
      </c>
      <c r="B2793" s="10">
        <v>1</v>
      </c>
      <c r="C2793" s="10">
        <v>4</v>
      </c>
      <c r="E2793" t="str">
        <f>IF(C2793="",Options!$A$3,IF(D2793="",Options!$A$4,Options!$A$5))</f>
        <v>Verband</v>
      </c>
      <c r="F2793" t="str" cm="1">
        <f t="array" ref="F2793">IF(E2793=Options!$A$3,"",IF(E2793=Options!$A$4,INDEX(Verband!$E$2:$E$179,MATCH(1,(A2793=Verband!$A$2:$A$179) * (Species!B2793=Verband!$B$2:$B$179) * (Species!C2793=Verband!$C$2:$C$179),0)),IF(E2793=Options!$A$5,INDEX(Assoziation!$F$2:$F$96,MATCH(1,(A2793=Assoziation!$A$2:$A$96) * (Species!B2793=Assoziation!$B$2:$B$96) * (Species!C2793=Assoziation!$C$2:$C$96) * (Species!D2793=Assoziation!$D$2:$D$96),0)),"")))</f>
        <v>Fraxinion</v>
      </c>
      <c r="G2793" t="str" cm="1">
        <f t="array" ref="G2793">IF(E2793=Options!$A$3,INDEX(Klasse!$D$2:$D$42,MATCH(1,(A2793=Klasse!$A$2:$A$42) * (Species!B2793=Klasse!$B$2:$B$42),0)),IF(E2793=Options!$A$4,INDEX(Verband!$F$2:$F$179,MATCH(1,(A2793=Verband!$A$2:$A$179) * (Species!B2793=Verband!$B$2:$B$179) * (Species!C2793=Verband!$C$2:$C$179),0)),IF(E2793=Options!$A$5,INDEX(Assoziation!$G$2:$G$96,MATCH(1,(A2793=Assoziation!$A$2:$A$96) * (Species!B2793=Assoziation!$B$2:$B$96) * (Species!C2793=Assoziation!$C$2:$C$96) * (Species!D2793=Assoziation!$D$2:$D$96),0)),"")))</f>
        <v>Hartholz-Auenwald</v>
      </c>
      <c r="H2793" s="10" t="s">
        <v>1776</v>
      </c>
      <c r="I2793" s="10">
        <v>0</v>
      </c>
      <c r="J2793" s="10">
        <v>0</v>
      </c>
      <c r="K2793" s="10">
        <v>0</v>
      </c>
      <c r="L2793" t="str">
        <f t="shared" si="234"/>
        <v xml:space="preserve">Primula </v>
      </c>
      <c r="M2793" t="str">
        <f t="shared" si="235"/>
        <v xml:space="preserve"> elatior</v>
      </c>
      <c r="N2793" t="str">
        <f t="shared" si="236"/>
        <v>elatior</v>
      </c>
      <c r="O2793" t="str">
        <f t="shared" si="233"/>
        <v>Subspecies</v>
      </c>
      <c r="P2793" t="str">
        <f t="shared" si="237"/>
        <v/>
      </c>
      <c r="Q2793" t="str">
        <f>LOOKUP(A2793,Formation!$A$2:$A$10,Formation!$B$2:$B$10)</f>
        <v>Wälder</v>
      </c>
      <c r="R2793" t="str" cm="1">
        <f t="array" ref="R2793">INDEX(Klasse!$D$2:$D$42,MATCH(1,(A2793=Klasse!$A$2:$A$42) * (Species!B2793=Klasse!$B$2:$B$42),0))</f>
        <v>Bruch- und Auenwälder</v>
      </c>
    </row>
    <row r="2794" spans="1:18" x14ac:dyDescent="0.3">
      <c r="A2794" s="10">
        <v>6</v>
      </c>
      <c r="B2794" s="10">
        <v>1</v>
      </c>
      <c r="C2794" s="10">
        <v>4</v>
      </c>
      <c r="E2794" t="str">
        <f>IF(C2794="",Options!$A$3,IF(D2794="",Options!$A$4,Options!$A$5))</f>
        <v>Verband</v>
      </c>
      <c r="F2794" t="str" cm="1">
        <f t="array" ref="F2794">IF(E2794=Options!$A$3,"",IF(E2794=Options!$A$4,INDEX(Verband!$E$2:$E$179,MATCH(1,(A2794=Verband!$A$2:$A$179) * (Species!B2794=Verband!$B$2:$B$179) * (Species!C2794=Verband!$C$2:$C$179),0)),IF(E2794=Options!$A$5,INDEX(Assoziation!$F$2:$F$96,MATCH(1,(A2794=Assoziation!$A$2:$A$96) * (Species!B2794=Assoziation!$B$2:$B$96) * (Species!C2794=Assoziation!$C$2:$C$96) * (Species!D2794=Assoziation!$D$2:$D$96),0)),"")))</f>
        <v>Fraxinion</v>
      </c>
      <c r="G2794" t="str" cm="1">
        <f t="array" ref="G2794">IF(E2794=Options!$A$3,INDEX(Klasse!$D$2:$D$42,MATCH(1,(A2794=Klasse!$A$2:$A$42) * (Species!B2794=Klasse!$B$2:$B$42),0)),IF(E2794=Options!$A$4,INDEX(Verband!$F$2:$F$179,MATCH(1,(A2794=Verband!$A$2:$A$179) * (Species!B2794=Verband!$B$2:$B$179) * (Species!C2794=Verband!$C$2:$C$179),0)),IF(E2794=Options!$A$5,INDEX(Assoziation!$G$2:$G$96,MATCH(1,(A2794=Assoziation!$A$2:$A$96) * (Species!B2794=Assoziation!$B$2:$B$96) * (Species!C2794=Assoziation!$C$2:$C$96) * (Species!D2794=Assoziation!$D$2:$D$96),0)),"")))</f>
        <v>Hartholz-Auenwald</v>
      </c>
      <c r="H2794" s="10" t="s">
        <v>2439</v>
      </c>
      <c r="I2794" s="10">
        <v>0</v>
      </c>
      <c r="J2794" s="10">
        <v>0</v>
      </c>
      <c r="K2794" s="10">
        <v>0</v>
      </c>
      <c r="L2794" t="str">
        <f t="shared" si="234"/>
        <v xml:space="preserve">Pseudostellaria </v>
      </c>
      <c r="M2794" t="str">
        <f t="shared" si="235"/>
        <v xml:space="preserve"> europaea</v>
      </c>
      <c r="N2794" t="str">
        <f t="shared" si="236"/>
        <v/>
      </c>
      <c r="O2794" t="str">
        <f t="shared" si="233"/>
        <v>Species</v>
      </c>
      <c r="P2794" t="str">
        <f t="shared" si="237"/>
        <v>Schaeftl.</v>
      </c>
      <c r="Q2794" t="str">
        <f>LOOKUP(A2794,Formation!$A$2:$A$10,Formation!$B$2:$B$10)</f>
        <v>Wälder</v>
      </c>
      <c r="R2794" t="str" cm="1">
        <f t="array" ref="R2794">INDEX(Klasse!$D$2:$D$42,MATCH(1,(A2794=Klasse!$A$2:$A$42) * (Species!B2794=Klasse!$B$2:$B$42),0))</f>
        <v>Bruch- und Auenwälder</v>
      </c>
    </row>
    <row r="2795" spans="1:18" x14ac:dyDescent="0.3">
      <c r="A2795" s="10">
        <v>6</v>
      </c>
      <c r="B2795" s="10">
        <v>1</v>
      </c>
      <c r="C2795" s="10">
        <v>4</v>
      </c>
      <c r="E2795" t="str">
        <f>IF(C2795="",Options!$A$3,IF(D2795="",Options!$A$4,Options!$A$5))</f>
        <v>Verband</v>
      </c>
      <c r="F2795" t="str" cm="1">
        <f t="array" ref="F2795">IF(E2795=Options!$A$3,"",IF(E2795=Options!$A$4,INDEX(Verband!$E$2:$E$179,MATCH(1,(A2795=Verband!$A$2:$A$179) * (Species!B2795=Verband!$B$2:$B$179) * (Species!C2795=Verband!$C$2:$C$179),0)),IF(E2795=Options!$A$5,INDEX(Assoziation!$F$2:$F$96,MATCH(1,(A2795=Assoziation!$A$2:$A$96) * (Species!B2795=Assoziation!$B$2:$B$96) * (Species!C2795=Assoziation!$C$2:$C$96) * (Species!D2795=Assoziation!$D$2:$D$96),0)),"")))</f>
        <v>Fraxinion</v>
      </c>
      <c r="G2795" t="str" cm="1">
        <f t="array" ref="G2795">IF(E2795=Options!$A$3,INDEX(Klasse!$D$2:$D$42,MATCH(1,(A2795=Klasse!$A$2:$A$42) * (Species!B2795=Klasse!$B$2:$B$42),0)),IF(E2795=Options!$A$4,INDEX(Verband!$F$2:$F$179,MATCH(1,(A2795=Verband!$A$2:$A$179) * (Species!B2795=Verband!$B$2:$B$179) * (Species!C2795=Verband!$C$2:$C$179),0)),IF(E2795=Options!$A$5,INDEX(Assoziation!$G$2:$G$96,MATCH(1,(A2795=Assoziation!$A$2:$A$96) * (Species!B2795=Assoziation!$B$2:$B$96) * (Species!C2795=Assoziation!$C$2:$C$96) * (Species!D2795=Assoziation!$D$2:$D$96),0)),"")))</f>
        <v>Hartholz-Auenwald</v>
      </c>
      <c r="H2795" s="10" t="s">
        <v>2440</v>
      </c>
      <c r="I2795" s="10">
        <v>0</v>
      </c>
      <c r="J2795" s="10">
        <v>1</v>
      </c>
      <c r="K2795" s="10">
        <v>0</v>
      </c>
      <c r="L2795" t="str">
        <f t="shared" si="234"/>
        <v xml:space="preserve">Quercus </v>
      </c>
      <c r="M2795" t="str">
        <f t="shared" si="235"/>
        <v xml:space="preserve"> robur</v>
      </c>
      <c r="N2795" t="str">
        <f t="shared" si="236"/>
        <v/>
      </c>
      <c r="O2795" t="str">
        <f t="shared" si="233"/>
        <v>Species</v>
      </c>
      <c r="P2795" t="str">
        <f t="shared" si="237"/>
        <v>L.</v>
      </c>
      <c r="Q2795" t="str">
        <f>LOOKUP(A2795,Formation!$A$2:$A$10,Formation!$B$2:$B$10)</f>
        <v>Wälder</v>
      </c>
      <c r="R2795" t="str" cm="1">
        <f t="array" ref="R2795">INDEX(Klasse!$D$2:$D$42,MATCH(1,(A2795=Klasse!$A$2:$A$42) * (Species!B2795=Klasse!$B$2:$B$42),0))</f>
        <v>Bruch- und Auenwälder</v>
      </c>
    </row>
    <row r="2796" spans="1:18" x14ac:dyDescent="0.3">
      <c r="A2796" s="10">
        <v>6</v>
      </c>
      <c r="B2796" s="10">
        <v>1</v>
      </c>
      <c r="C2796" s="10">
        <v>4</v>
      </c>
      <c r="E2796" t="str">
        <f>IF(C2796="",Options!$A$3,IF(D2796="",Options!$A$4,Options!$A$5))</f>
        <v>Verband</v>
      </c>
      <c r="F2796" t="str" cm="1">
        <f t="array" ref="F2796">IF(E2796=Options!$A$3,"",IF(E2796=Options!$A$4,INDEX(Verband!$E$2:$E$179,MATCH(1,(A2796=Verband!$A$2:$A$179) * (Species!B2796=Verband!$B$2:$B$179) * (Species!C2796=Verband!$C$2:$C$179),0)),IF(E2796=Options!$A$5,INDEX(Assoziation!$F$2:$F$96,MATCH(1,(A2796=Assoziation!$A$2:$A$96) * (Species!B2796=Assoziation!$B$2:$B$96) * (Species!C2796=Assoziation!$C$2:$C$96) * (Species!D2796=Assoziation!$D$2:$D$96),0)),"")))</f>
        <v>Fraxinion</v>
      </c>
      <c r="G2796" t="str" cm="1">
        <f t="array" ref="G2796">IF(E2796=Options!$A$3,INDEX(Klasse!$D$2:$D$42,MATCH(1,(A2796=Klasse!$A$2:$A$42) * (Species!B2796=Klasse!$B$2:$B$42),0)),IF(E2796=Options!$A$4,INDEX(Verband!$F$2:$F$179,MATCH(1,(A2796=Verband!$A$2:$A$179) * (Species!B2796=Verband!$B$2:$B$179) * (Species!C2796=Verband!$C$2:$C$179),0)),IF(E2796=Options!$A$5,INDEX(Assoziation!$G$2:$G$96,MATCH(1,(A2796=Assoziation!$A$2:$A$96) * (Species!B2796=Assoziation!$B$2:$B$96) * (Species!C2796=Assoziation!$C$2:$C$96) * (Species!D2796=Assoziation!$D$2:$D$96),0)),"")))</f>
        <v>Hartholz-Auenwald</v>
      </c>
      <c r="H2796" s="10" t="s">
        <v>2441</v>
      </c>
      <c r="I2796" s="10">
        <v>0</v>
      </c>
      <c r="J2796" s="10">
        <v>0</v>
      </c>
      <c r="K2796" s="10">
        <v>0</v>
      </c>
      <c r="L2796" t="str">
        <f t="shared" si="234"/>
        <v xml:space="preserve">Ranunculus </v>
      </c>
      <c r="M2796" t="str">
        <f t="shared" si="235"/>
        <v xml:space="preserve"> auricomus</v>
      </c>
      <c r="N2796" t="str">
        <f t="shared" si="236"/>
        <v/>
      </c>
      <c r="O2796" t="str">
        <f t="shared" si="233"/>
        <v>aggr</v>
      </c>
      <c r="P2796" t="str">
        <f t="shared" si="237"/>
        <v/>
      </c>
      <c r="Q2796" t="str">
        <f>LOOKUP(A2796,Formation!$A$2:$A$10,Formation!$B$2:$B$10)</f>
        <v>Wälder</v>
      </c>
      <c r="R2796" t="str" cm="1">
        <f t="array" ref="R2796">INDEX(Klasse!$D$2:$D$42,MATCH(1,(A2796=Klasse!$A$2:$A$42) * (Species!B2796=Klasse!$B$2:$B$42),0))</f>
        <v>Bruch- und Auenwälder</v>
      </c>
    </row>
    <row r="2797" spans="1:18" x14ac:dyDescent="0.3">
      <c r="A2797" s="10">
        <v>6</v>
      </c>
      <c r="B2797" s="10">
        <v>1</v>
      </c>
      <c r="C2797" s="10">
        <v>4</v>
      </c>
      <c r="E2797" t="str">
        <f>IF(C2797="",Options!$A$3,IF(D2797="",Options!$A$4,Options!$A$5))</f>
        <v>Verband</v>
      </c>
      <c r="F2797" t="str" cm="1">
        <f t="array" ref="F2797">IF(E2797=Options!$A$3,"",IF(E2797=Options!$A$4,INDEX(Verband!$E$2:$E$179,MATCH(1,(A2797=Verband!$A$2:$A$179) * (Species!B2797=Verband!$B$2:$B$179) * (Species!C2797=Verband!$C$2:$C$179),0)),IF(E2797=Options!$A$5,INDEX(Assoziation!$F$2:$F$96,MATCH(1,(A2797=Assoziation!$A$2:$A$96) * (Species!B2797=Assoziation!$B$2:$B$96) * (Species!C2797=Assoziation!$C$2:$C$96) * (Species!D2797=Assoziation!$D$2:$D$96),0)),"")))</f>
        <v>Fraxinion</v>
      </c>
      <c r="G2797" t="str" cm="1">
        <f t="array" ref="G2797">IF(E2797=Options!$A$3,INDEX(Klasse!$D$2:$D$42,MATCH(1,(A2797=Klasse!$A$2:$A$42) * (Species!B2797=Klasse!$B$2:$B$42),0)),IF(E2797=Options!$A$4,INDEX(Verband!$F$2:$F$179,MATCH(1,(A2797=Verband!$A$2:$A$179) * (Species!B2797=Verband!$B$2:$B$179) * (Species!C2797=Verband!$C$2:$C$179),0)),IF(E2797=Options!$A$5,INDEX(Assoziation!$G$2:$G$96,MATCH(1,(A2797=Assoziation!$A$2:$A$96) * (Species!B2797=Assoziation!$B$2:$B$96) * (Species!C2797=Assoziation!$C$2:$C$96) * (Species!D2797=Assoziation!$D$2:$D$96),0)),"")))</f>
        <v>Hartholz-Auenwald</v>
      </c>
      <c r="H2797" s="10" t="s">
        <v>2442</v>
      </c>
      <c r="I2797" s="10">
        <v>0</v>
      </c>
      <c r="J2797" s="10">
        <v>0</v>
      </c>
      <c r="K2797" s="10">
        <v>0</v>
      </c>
      <c r="L2797" t="str">
        <f t="shared" si="234"/>
        <v xml:space="preserve">Ranunculus </v>
      </c>
      <c r="M2797" t="str">
        <f t="shared" si="235"/>
        <v xml:space="preserve"> ficaria</v>
      </c>
      <c r="N2797" t="str">
        <f t="shared" si="236"/>
        <v/>
      </c>
      <c r="O2797" t="str">
        <f t="shared" si="233"/>
        <v>Species</v>
      </c>
      <c r="P2797" t="str">
        <f t="shared" si="237"/>
        <v>L.</v>
      </c>
      <c r="Q2797" t="str">
        <f>LOOKUP(A2797,Formation!$A$2:$A$10,Formation!$B$2:$B$10)</f>
        <v>Wälder</v>
      </c>
      <c r="R2797" t="str" cm="1">
        <f t="array" ref="R2797">INDEX(Klasse!$D$2:$D$42,MATCH(1,(A2797=Klasse!$A$2:$A$42) * (Species!B2797=Klasse!$B$2:$B$42),0))</f>
        <v>Bruch- und Auenwälder</v>
      </c>
    </row>
    <row r="2798" spans="1:18" x14ac:dyDescent="0.3">
      <c r="A2798" s="10">
        <v>6</v>
      </c>
      <c r="B2798" s="10">
        <v>1</v>
      </c>
      <c r="C2798" s="10">
        <v>4</v>
      </c>
      <c r="E2798" t="str">
        <f>IF(C2798="",Options!$A$3,IF(D2798="",Options!$A$4,Options!$A$5))</f>
        <v>Verband</v>
      </c>
      <c r="F2798" t="str" cm="1">
        <f t="array" ref="F2798">IF(E2798=Options!$A$3,"",IF(E2798=Options!$A$4,INDEX(Verband!$E$2:$E$179,MATCH(1,(A2798=Verband!$A$2:$A$179) * (Species!B2798=Verband!$B$2:$B$179) * (Species!C2798=Verband!$C$2:$C$179),0)),IF(E2798=Options!$A$5,INDEX(Assoziation!$F$2:$F$96,MATCH(1,(A2798=Assoziation!$A$2:$A$96) * (Species!B2798=Assoziation!$B$2:$B$96) * (Species!C2798=Assoziation!$C$2:$C$96) * (Species!D2798=Assoziation!$D$2:$D$96),0)),"")))</f>
        <v>Fraxinion</v>
      </c>
      <c r="G2798" t="str" cm="1">
        <f t="array" ref="G2798">IF(E2798=Options!$A$3,INDEX(Klasse!$D$2:$D$42,MATCH(1,(A2798=Klasse!$A$2:$A$42) * (Species!B2798=Klasse!$B$2:$B$42),0)),IF(E2798=Options!$A$4,INDEX(Verband!$F$2:$F$179,MATCH(1,(A2798=Verband!$A$2:$A$179) * (Species!B2798=Verband!$B$2:$B$179) * (Species!C2798=Verband!$C$2:$C$179),0)),IF(E2798=Options!$A$5,INDEX(Assoziation!$G$2:$G$96,MATCH(1,(A2798=Assoziation!$A$2:$A$96) * (Species!B2798=Assoziation!$B$2:$B$96) * (Species!C2798=Assoziation!$C$2:$C$96) * (Species!D2798=Assoziation!$D$2:$D$96),0)),"")))</f>
        <v>Hartholz-Auenwald</v>
      </c>
      <c r="H2798" s="10" t="s">
        <v>2443</v>
      </c>
      <c r="I2798" s="10">
        <v>0</v>
      </c>
      <c r="J2798" s="10">
        <v>0</v>
      </c>
      <c r="K2798" s="10">
        <v>0</v>
      </c>
      <c r="L2798" t="str">
        <f t="shared" si="234"/>
        <v xml:space="preserve">Rumex </v>
      </c>
      <c r="M2798" t="str">
        <f t="shared" si="235"/>
        <v xml:space="preserve"> sanguineus</v>
      </c>
      <c r="N2798" t="str">
        <f t="shared" si="236"/>
        <v/>
      </c>
      <c r="O2798" t="str">
        <f t="shared" si="233"/>
        <v>Species</v>
      </c>
      <c r="P2798" t="str">
        <f t="shared" si="237"/>
        <v>L.</v>
      </c>
      <c r="Q2798" t="str">
        <f>LOOKUP(A2798,Formation!$A$2:$A$10,Formation!$B$2:$B$10)</f>
        <v>Wälder</v>
      </c>
      <c r="R2798" t="str" cm="1">
        <f t="array" ref="R2798">INDEX(Klasse!$D$2:$D$42,MATCH(1,(A2798=Klasse!$A$2:$A$42) * (Species!B2798=Klasse!$B$2:$B$42),0))</f>
        <v>Bruch- und Auenwälder</v>
      </c>
    </row>
    <row r="2799" spans="1:18" x14ac:dyDescent="0.3">
      <c r="A2799" s="10">
        <v>6</v>
      </c>
      <c r="B2799" s="10">
        <v>1</v>
      </c>
      <c r="C2799" s="10">
        <v>4</v>
      </c>
      <c r="E2799" t="str">
        <f>IF(C2799="",Options!$A$3,IF(D2799="",Options!$A$4,Options!$A$5))</f>
        <v>Verband</v>
      </c>
      <c r="F2799" t="str" cm="1">
        <f t="array" ref="F2799">IF(E2799=Options!$A$3,"",IF(E2799=Options!$A$4,INDEX(Verband!$E$2:$E$179,MATCH(1,(A2799=Verband!$A$2:$A$179) * (Species!B2799=Verband!$B$2:$B$179) * (Species!C2799=Verband!$C$2:$C$179),0)),IF(E2799=Options!$A$5,INDEX(Assoziation!$F$2:$F$96,MATCH(1,(A2799=Assoziation!$A$2:$A$96) * (Species!B2799=Assoziation!$B$2:$B$96) * (Species!C2799=Assoziation!$C$2:$C$96) * (Species!D2799=Assoziation!$D$2:$D$96),0)),"")))</f>
        <v>Fraxinion</v>
      </c>
      <c r="G2799" t="str" cm="1">
        <f t="array" ref="G2799">IF(E2799=Options!$A$3,INDEX(Klasse!$D$2:$D$42,MATCH(1,(A2799=Klasse!$A$2:$A$42) * (Species!B2799=Klasse!$B$2:$B$42),0)),IF(E2799=Options!$A$4,INDEX(Verband!$F$2:$F$179,MATCH(1,(A2799=Verband!$A$2:$A$179) * (Species!B2799=Verband!$B$2:$B$179) * (Species!C2799=Verband!$C$2:$C$179),0)),IF(E2799=Options!$A$5,INDEX(Assoziation!$G$2:$G$96,MATCH(1,(A2799=Assoziation!$A$2:$A$96) * (Species!B2799=Assoziation!$B$2:$B$96) * (Species!C2799=Assoziation!$C$2:$C$96) * (Species!D2799=Assoziation!$D$2:$D$96),0)),"")))</f>
        <v>Hartholz-Auenwald</v>
      </c>
      <c r="H2799" s="10" t="s">
        <v>2444</v>
      </c>
      <c r="I2799" s="10">
        <v>0</v>
      </c>
      <c r="J2799" s="10">
        <v>0</v>
      </c>
      <c r="K2799" s="10">
        <v>0</v>
      </c>
      <c r="L2799" t="str">
        <f t="shared" si="234"/>
        <v xml:space="preserve">Scilla </v>
      </c>
      <c r="M2799" t="str">
        <f t="shared" si="235"/>
        <v xml:space="preserve"> bifolia</v>
      </c>
      <c r="N2799" t="str">
        <f t="shared" si="236"/>
        <v/>
      </c>
      <c r="O2799" t="str">
        <f t="shared" si="233"/>
        <v>Species</v>
      </c>
      <c r="P2799" t="str">
        <f t="shared" si="237"/>
        <v>L.</v>
      </c>
      <c r="Q2799" t="str">
        <f>LOOKUP(A2799,Formation!$A$2:$A$10,Formation!$B$2:$B$10)</f>
        <v>Wälder</v>
      </c>
      <c r="R2799" t="str" cm="1">
        <f t="array" ref="R2799">INDEX(Klasse!$D$2:$D$42,MATCH(1,(A2799=Klasse!$A$2:$A$42) * (Species!B2799=Klasse!$B$2:$B$42),0))</f>
        <v>Bruch- und Auenwälder</v>
      </c>
    </row>
    <row r="2800" spans="1:18" x14ac:dyDescent="0.3">
      <c r="A2800" s="10">
        <v>6</v>
      </c>
      <c r="B2800" s="10">
        <v>1</v>
      </c>
      <c r="C2800" s="10">
        <v>4</v>
      </c>
      <c r="E2800" t="str">
        <f>IF(C2800="",Options!$A$3,IF(D2800="",Options!$A$4,Options!$A$5))</f>
        <v>Verband</v>
      </c>
      <c r="F2800" t="str" cm="1">
        <f t="array" ref="F2800">IF(E2800=Options!$A$3,"",IF(E2800=Options!$A$4,INDEX(Verband!$E$2:$E$179,MATCH(1,(A2800=Verband!$A$2:$A$179) * (Species!B2800=Verband!$B$2:$B$179) * (Species!C2800=Verband!$C$2:$C$179),0)),IF(E2800=Options!$A$5,INDEX(Assoziation!$F$2:$F$96,MATCH(1,(A2800=Assoziation!$A$2:$A$96) * (Species!B2800=Assoziation!$B$2:$B$96) * (Species!C2800=Assoziation!$C$2:$C$96) * (Species!D2800=Assoziation!$D$2:$D$96),0)),"")))</f>
        <v>Fraxinion</v>
      </c>
      <c r="G2800" t="str" cm="1">
        <f t="array" ref="G2800">IF(E2800=Options!$A$3,INDEX(Klasse!$D$2:$D$42,MATCH(1,(A2800=Klasse!$A$2:$A$42) * (Species!B2800=Klasse!$B$2:$B$42),0)),IF(E2800=Options!$A$4,INDEX(Verband!$F$2:$F$179,MATCH(1,(A2800=Verband!$A$2:$A$179) * (Species!B2800=Verband!$B$2:$B$179) * (Species!C2800=Verband!$C$2:$C$179),0)),IF(E2800=Options!$A$5,INDEX(Assoziation!$G$2:$G$96,MATCH(1,(A2800=Assoziation!$A$2:$A$96) * (Species!B2800=Assoziation!$B$2:$B$96) * (Species!C2800=Assoziation!$C$2:$C$96) * (Species!D2800=Assoziation!$D$2:$D$96),0)),"")))</f>
        <v>Hartholz-Auenwald</v>
      </c>
      <c r="H2800" s="10" t="s">
        <v>2445</v>
      </c>
      <c r="I2800" s="10">
        <v>0</v>
      </c>
      <c r="J2800" s="10">
        <v>0</v>
      </c>
      <c r="K2800" s="10">
        <v>0</v>
      </c>
      <c r="L2800" t="str">
        <f t="shared" si="234"/>
        <v xml:space="preserve">Scrophularia </v>
      </c>
      <c r="M2800" t="str">
        <f t="shared" si="235"/>
        <v xml:space="preserve"> nodosa</v>
      </c>
      <c r="N2800" t="str">
        <f t="shared" si="236"/>
        <v/>
      </c>
      <c r="O2800" t="str">
        <f t="shared" si="233"/>
        <v>Species</v>
      </c>
      <c r="P2800" t="str">
        <f t="shared" si="237"/>
        <v>L.</v>
      </c>
      <c r="Q2800" t="str">
        <f>LOOKUP(A2800,Formation!$A$2:$A$10,Formation!$B$2:$B$10)</f>
        <v>Wälder</v>
      </c>
      <c r="R2800" t="str" cm="1">
        <f t="array" ref="R2800">INDEX(Klasse!$D$2:$D$42,MATCH(1,(A2800=Klasse!$A$2:$A$42) * (Species!B2800=Klasse!$B$2:$B$42),0))</f>
        <v>Bruch- und Auenwälder</v>
      </c>
    </row>
    <row r="2801" spans="1:18" x14ac:dyDescent="0.3">
      <c r="A2801" s="10">
        <v>6</v>
      </c>
      <c r="B2801" s="10">
        <v>1</v>
      </c>
      <c r="C2801" s="10">
        <v>4</v>
      </c>
      <c r="E2801" t="str">
        <f>IF(C2801="",Options!$A$3,IF(D2801="",Options!$A$4,Options!$A$5))</f>
        <v>Verband</v>
      </c>
      <c r="F2801" t="str" cm="1">
        <f t="array" ref="F2801">IF(E2801=Options!$A$3,"",IF(E2801=Options!$A$4,INDEX(Verband!$E$2:$E$179,MATCH(1,(A2801=Verband!$A$2:$A$179) * (Species!B2801=Verband!$B$2:$B$179) * (Species!C2801=Verband!$C$2:$C$179),0)),IF(E2801=Options!$A$5,INDEX(Assoziation!$F$2:$F$96,MATCH(1,(A2801=Assoziation!$A$2:$A$96) * (Species!B2801=Assoziation!$B$2:$B$96) * (Species!C2801=Assoziation!$C$2:$C$96) * (Species!D2801=Assoziation!$D$2:$D$96),0)),"")))</f>
        <v>Fraxinion</v>
      </c>
      <c r="G2801" t="str" cm="1">
        <f t="array" ref="G2801">IF(E2801=Options!$A$3,INDEX(Klasse!$D$2:$D$42,MATCH(1,(A2801=Klasse!$A$2:$A$42) * (Species!B2801=Klasse!$B$2:$B$42),0)),IF(E2801=Options!$A$4,INDEX(Verband!$F$2:$F$179,MATCH(1,(A2801=Verband!$A$2:$A$179) * (Species!B2801=Verband!$B$2:$B$179) * (Species!C2801=Verband!$C$2:$C$179),0)),IF(E2801=Options!$A$5,INDEX(Assoziation!$G$2:$G$96,MATCH(1,(A2801=Assoziation!$A$2:$A$96) * (Species!B2801=Assoziation!$B$2:$B$96) * (Species!C2801=Assoziation!$C$2:$C$96) * (Species!D2801=Assoziation!$D$2:$D$96),0)),"")))</f>
        <v>Hartholz-Auenwald</v>
      </c>
      <c r="H2801" s="10" t="s">
        <v>2446</v>
      </c>
      <c r="I2801" s="10">
        <v>0</v>
      </c>
      <c r="J2801" s="10">
        <v>0</v>
      </c>
      <c r="K2801" s="10">
        <v>0</v>
      </c>
      <c r="L2801" t="str">
        <f t="shared" si="234"/>
        <v xml:space="preserve">Sison </v>
      </c>
      <c r="M2801" t="str">
        <f t="shared" si="235"/>
        <v xml:space="preserve"> amomum</v>
      </c>
      <c r="N2801" t="str">
        <f t="shared" si="236"/>
        <v/>
      </c>
      <c r="O2801" t="str">
        <f t="shared" si="233"/>
        <v>Species</v>
      </c>
      <c r="P2801" t="str">
        <f t="shared" si="237"/>
        <v>L.</v>
      </c>
      <c r="Q2801" t="str">
        <f>LOOKUP(A2801,Formation!$A$2:$A$10,Formation!$B$2:$B$10)</f>
        <v>Wälder</v>
      </c>
      <c r="R2801" t="str" cm="1">
        <f t="array" ref="R2801">INDEX(Klasse!$D$2:$D$42,MATCH(1,(A2801=Klasse!$A$2:$A$42) * (Species!B2801=Klasse!$B$2:$B$42),0))</f>
        <v>Bruch- und Auenwälder</v>
      </c>
    </row>
    <row r="2802" spans="1:18" x14ac:dyDescent="0.3">
      <c r="A2802" s="10">
        <v>6</v>
      </c>
      <c r="B2802" s="10">
        <v>1</v>
      </c>
      <c r="C2802" s="10">
        <v>4</v>
      </c>
      <c r="E2802" t="str">
        <f>IF(C2802="",Options!$A$3,IF(D2802="",Options!$A$4,Options!$A$5))</f>
        <v>Verband</v>
      </c>
      <c r="F2802" t="str" cm="1">
        <f t="array" ref="F2802">IF(E2802=Options!$A$3,"",IF(E2802=Options!$A$4,INDEX(Verband!$E$2:$E$179,MATCH(1,(A2802=Verband!$A$2:$A$179) * (Species!B2802=Verband!$B$2:$B$179) * (Species!C2802=Verband!$C$2:$C$179),0)),IF(E2802=Options!$A$5,INDEX(Assoziation!$F$2:$F$96,MATCH(1,(A2802=Assoziation!$A$2:$A$96) * (Species!B2802=Assoziation!$B$2:$B$96) * (Species!C2802=Assoziation!$C$2:$C$96) * (Species!D2802=Assoziation!$D$2:$D$96),0)),"")))</f>
        <v>Fraxinion</v>
      </c>
      <c r="G2802" t="str" cm="1">
        <f t="array" ref="G2802">IF(E2802=Options!$A$3,INDEX(Klasse!$D$2:$D$42,MATCH(1,(A2802=Klasse!$A$2:$A$42) * (Species!B2802=Klasse!$B$2:$B$42),0)),IF(E2802=Options!$A$4,INDEX(Verband!$F$2:$F$179,MATCH(1,(A2802=Verband!$A$2:$A$179) * (Species!B2802=Verband!$B$2:$B$179) * (Species!C2802=Verband!$C$2:$C$179),0)),IF(E2802=Options!$A$5,INDEX(Assoziation!$G$2:$G$96,MATCH(1,(A2802=Assoziation!$A$2:$A$96) * (Species!B2802=Assoziation!$B$2:$B$96) * (Species!C2802=Assoziation!$C$2:$C$96) * (Species!D2802=Assoziation!$D$2:$D$96),0)),"")))</f>
        <v>Hartholz-Auenwald</v>
      </c>
      <c r="H2802" s="10" t="s">
        <v>2407</v>
      </c>
      <c r="I2802" s="10">
        <v>0</v>
      </c>
      <c r="J2802" s="10">
        <v>0</v>
      </c>
      <c r="K2802" s="10">
        <v>0</v>
      </c>
      <c r="L2802" t="str">
        <f t="shared" si="234"/>
        <v xml:space="preserve">Stachys </v>
      </c>
      <c r="M2802" t="str">
        <f t="shared" si="235"/>
        <v xml:space="preserve"> sylvatica</v>
      </c>
      <c r="N2802" t="str">
        <f t="shared" si="236"/>
        <v/>
      </c>
      <c r="O2802" t="str">
        <f t="shared" si="233"/>
        <v>Species</v>
      </c>
      <c r="P2802" t="str">
        <f t="shared" si="237"/>
        <v>L.</v>
      </c>
      <c r="Q2802" t="str">
        <f>LOOKUP(A2802,Formation!$A$2:$A$10,Formation!$B$2:$B$10)</f>
        <v>Wälder</v>
      </c>
      <c r="R2802" t="str" cm="1">
        <f t="array" ref="R2802">INDEX(Klasse!$D$2:$D$42,MATCH(1,(A2802=Klasse!$A$2:$A$42) * (Species!B2802=Klasse!$B$2:$B$42),0))</f>
        <v>Bruch- und Auenwälder</v>
      </c>
    </row>
    <row r="2803" spans="1:18" x14ac:dyDescent="0.3">
      <c r="A2803" s="10">
        <v>6</v>
      </c>
      <c r="B2803" s="10">
        <v>1</v>
      </c>
      <c r="C2803" s="10">
        <v>4</v>
      </c>
      <c r="E2803" t="str">
        <f>IF(C2803="",Options!$A$3,IF(D2803="",Options!$A$4,Options!$A$5))</f>
        <v>Verband</v>
      </c>
      <c r="F2803" t="str" cm="1">
        <f t="array" ref="F2803">IF(E2803=Options!$A$3,"",IF(E2803=Options!$A$4,INDEX(Verband!$E$2:$E$179,MATCH(1,(A2803=Verband!$A$2:$A$179) * (Species!B2803=Verband!$B$2:$B$179) * (Species!C2803=Verband!$C$2:$C$179),0)),IF(E2803=Options!$A$5,INDEX(Assoziation!$F$2:$F$96,MATCH(1,(A2803=Assoziation!$A$2:$A$96) * (Species!B2803=Assoziation!$B$2:$B$96) * (Species!C2803=Assoziation!$C$2:$C$96) * (Species!D2803=Assoziation!$D$2:$D$96),0)),"")))</f>
        <v>Fraxinion</v>
      </c>
      <c r="G2803" t="str" cm="1">
        <f t="array" ref="G2803">IF(E2803=Options!$A$3,INDEX(Klasse!$D$2:$D$42,MATCH(1,(A2803=Klasse!$A$2:$A$42) * (Species!B2803=Klasse!$B$2:$B$42),0)),IF(E2803=Options!$A$4,INDEX(Verband!$F$2:$F$179,MATCH(1,(A2803=Verband!$A$2:$A$179) * (Species!B2803=Verband!$B$2:$B$179) * (Species!C2803=Verband!$C$2:$C$179),0)),IF(E2803=Options!$A$5,INDEX(Assoziation!$G$2:$G$96,MATCH(1,(A2803=Assoziation!$A$2:$A$96) * (Species!B2803=Assoziation!$B$2:$B$96) * (Species!C2803=Assoziation!$C$2:$C$96) * (Species!D2803=Assoziation!$D$2:$D$96),0)),"")))</f>
        <v>Hartholz-Auenwald</v>
      </c>
      <c r="H2803" s="10" t="s">
        <v>2026</v>
      </c>
      <c r="I2803" s="10">
        <v>0</v>
      </c>
      <c r="J2803" s="10">
        <v>0</v>
      </c>
      <c r="K2803" s="10">
        <v>0</v>
      </c>
      <c r="L2803" t="str">
        <f t="shared" si="234"/>
        <v xml:space="preserve">Stellaria </v>
      </c>
      <c r="M2803" t="str">
        <f t="shared" si="235"/>
        <v xml:space="preserve"> nemorum</v>
      </c>
      <c r="N2803" t="str">
        <f t="shared" si="236"/>
        <v>nemorum</v>
      </c>
      <c r="O2803" t="str">
        <f t="shared" si="233"/>
        <v>Subspecies</v>
      </c>
      <c r="P2803" t="str">
        <f t="shared" si="237"/>
        <v/>
      </c>
      <c r="Q2803" t="str">
        <f>LOOKUP(A2803,Formation!$A$2:$A$10,Formation!$B$2:$B$10)</f>
        <v>Wälder</v>
      </c>
      <c r="R2803" t="str" cm="1">
        <f t="array" ref="R2803">INDEX(Klasse!$D$2:$D$42,MATCH(1,(A2803=Klasse!$A$2:$A$42) * (Species!B2803=Klasse!$B$2:$B$42),0))</f>
        <v>Bruch- und Auenwälder</v>
      </c>
    </row>
    <row r="2804" spans="1:18" x14ac:dyDescent="0.3">
      <c r="A2804" s="10">
        <v>6</v>
      </c>
      <c r="B2804" s="10">
        <v>1</v>
      </c>
      <c r="C2804" s="10">
        <v>4</v>
      </c>
      <c r="E2804" t="str">
        <f>IF(C2804="",Options!$A$3,IF(D2804="",Options!$A$4,Options!$A$5))</f>
        <v>Verband</v>
      </c>
      <c r="F2804" t="str" cm="1">
        <f t="array" ref="F2804">IF(E2804=Options!$A$3,"",IF(E2804=Options!$A$4,INDEX(Verband!$E$2:$E$179,MATCH(1,(A2804=Verband!$A$2:$A$179) * (Species!B2804=Verband!$B$2:$B$179) * (Species!C2804=Verband!$C$2:$C$179),0)),IF(E2804=Options!$A$5,INDEX(Assoziation!$F$2:$F$96,MATCH(1,(A2804=Assoziation!$A$2:$A$96) * (Species!B2804=Assoziation!$B$2:$B$96) * (Species!C2804=Assoziation!$C$2:$C$96) * (Species!D2804=Assoziation!$D$2:$D$96),0)),"")))</f>
        <v>Fraxinion</v>
      </c>
      <c r="G2804" t="str" cm="1">
        <f t="array" ref="G2804">IF(E2804=Options!$A$3,INDEX(Klasse!$D$2:$D$42,MATCH(1,(A2804=Klasse!$A$2:$A$42) * (Species!B2804=Klasse!$B$2:$B$42),0)),IF(E2804=Options!$A$4,INDEX(Verband!$F$2:$F$179,MATCH(1,(A2804=Verband!$A$2:$A$179) * (Species!B2804=Verband!$B$2:$B$179) * (Species!C2804=Verband!$C$2:$C$179),0)),IF(E2804=Options!$A$5,INDEX(Assoziation!$G$2:$G$96,MATCH(1,(A2804=Assoziation!$A$2:$A$96) * (Species!B2804=Assoziation!$B$2:$B$96) * (Species!C2804=Assoziation!$C$2:$C$96) * (Species!D2804=Assoziation!$D$2:$D$96),0)),"")))</f>
        <v>Hartholz-Auenwald</v>
      </c>
      <c r="H2804" s="10" t="s">
        <v>2447</v>
      </c>
      <c r="I2804" s="10">
        <v>0</v>
      </c>
      <c r="J2804" s="10">
        <v>0</v>
      </c>
      <c r="K2804" s="10">
        <v>0</v>
      </c>
      <c r="L2804" t="str">
        <f t="shared" si="234"/>
        <v xml:space="preserve">Tamus </v>
      </c>
      <c r="M2804" t="str">
        <f t="shared" si="235"/>
        <v xml:space="preserve"> communis</v>
      </c>
      <c r="N2804" t="str">
        <f t="shared" si="236"/>
        <v/>
      </c>
      <c r="O2804" t="str">
        <f t="shared" si="233"/>
        <v>Species</v>
      </c>
      <c r="P2804" t="str">
        <f t="shared" si="237"/>
        <v>L.</v>
      </c>
      <c r="Q2804" t="str">
        <f>LOOKUP(A2804,Formation!$A$2:$A$10,Formation!$B$2:$B$10)</f>
        <v>Wälder</v>
      </c>
      <c r="R2804" t="str" cm="1">
        <f t="array" ref="R2804">INDEX(Klasse!$D$2:$D$42,MATCH(1,(A2804=Klasse!$A$2:$A$42) * (Species!B2804=Klasse!$B$2:$B$42),0))</f>
        <v>Bruch- und Auenwälder</v>
      </c>
    </row>
    <row r="2805" spans="1:18" x14ac:dyDescent="0.3">
      <c r="A2805" s="10">
        <v>6</v>
      </c>
      <c r="B2805" s="10">
        <v>1</v>
      </c>
      <c r="C2805" s="10">
        <v>4</v>
      </c>
      <c r="E2805" t="str">
        <f>IF(C2805="",Options!$A$3,IF(D2805="",Options!$A$4,Options!$A$5))</f>
        <v>Verband</v>
      </c>
      <c r="F2805" t="str" cm="1">
        <f t="array" ref="F2805">IF(E2805=Options!$A$3,"",IF(E2805=Options!$A$4,INDEX(Verband!$E$2:$E$179,MATCH(1,(A2805=Verband!$A$2:$A$179) * (Species!B2805=Verband!$B$2:$B$179) * (Species!C2805=Verband!$C$2:$C$179),0)),IF(E2805=Options!$A$5,INDEX(Assoziation!$F$2:$F$96,MATCH(1,(A2805=Assoziation!$A$2:$A$96) * (Species!B2805=Assoziation!$B$2:$B$96) * (Species!C2805=Assoziation!$C$2:$C$96) * (Species!D2805=Assoziation!$D$2:$D$96),0)),"")))</f>
        <v>Fraxinion</v>
      </c>
      <c r="G2805" t="str" cm="1">
        <f t="array" ref="G2805">IF(E2805=Options!$A$3,INDEX(Klasse!$D$2:$D$42,MATCH(1,(A2805=Klasse!$A$2:$A$42) * (Species!B2805=Klasse!$B$2:$B$42),0)),IF(E2805=Options!$A$4,INDEX(Verband!$F$2:$F$179,MATCH(1,(A2805=Verband!$A$2:$A$179) * (Species!B2805=Verband!$B$2:$B$179) * (Species!C2805=Verband!$C$2:$C$179),0)),IF(E2805=Options!$A$5,INDEX(Assoziation!$G$2:$G$96,MATCH(1,(A2805=Assoziation!$A$2:$A$96) * (Species!B2805=Assoziation!$B$2:$B$96) * (Species!C2805=Assoziation!$C$2:$C$96) * (Species!D2805=Assoziation!$D$2:$D$96),0)),"")))</f>
        <v>Hartholz-Auenwald</v>
      </c>
      <c r="H2805" s="10" t="s">
        <v>2408</v>
      </c>
      <c r="I2805" s="10">
        <v>0</v>
      </c>
      <c r="J2805" s="10">
        <v>0</v>
      </c>
      <c r="K2805" s="10">
        <v>0</v>
      </c>
      <c r="L2805" t="str">
        <f t="shared" si="234"/>
        <v xml:space="preserve">Ulmus </v>
      </c>
      <c r="M2805" t="str">
        <f t="shared" si="235"/>
        <v xml:space="preserve"> glabra</v>
      </c>
      <c r="N2805" t="str">
        <f t="shared" si="236"/>
        <v/>
      </c>
      <c r="O2805" t="str">
        <f t="shared" si="233"/>
        <v>Species</v>
      </c>
      <c r="P2805" t="str">
        <f t="shared" si="237"/>
        <v>Huds.</v>
      </c>
      <c r="Q2805" t="str">
        <f>LOOKUP(A2805,Formation!$A$2:$A$10,Formation!$B$2:$B$10)</f>
        <v>Wälder</v>
      </c>
      <c r="R2805" t="str" cm="1">
        <f t="array" ref="R2805">INDEX(Klasse!$D$2:$D$42,MATCH(1,(A2805=Klasse!$A$2:$A$42) * (Species!B2805=Klasse!$B$2:$B$42),0))</f>
        <v>Bruch- und Auenwälder</v>
      </c>
    </row>
    <row r="2806" spans="1:18" x14ac:dyDescent="0.3">
      <c r="A2806" s="10">
        <v>6</v>
      </c>
      <c r="B2806" s="10">
        <v>1</v>
      </c>
      <c r="C2806" s="10">
        <v>4</v>
      </c>
      <c r="E2806" t="str">
        <f>IF(C2806="",Options!$A$3,IF(D2806="",Options!$A$4,Options!$A$5))</f>
        <v>Verband</v>
      </c>
      <c r="F2806" t="str" cm="1">
        <f t="array" ref="F2806">IF(E2806=Options!$A$3,"",IF(E2806=Options!$A$4,INDEX(Verband!$E$2:$E$179,MATCH(1,(A2806=Verband!$A$2:$A$179) * (Species!B2806=Verband!$B$2:$B$179) * (Species!C2806=Verband!$C$2:$C$179),0)),IF(E2806=Options!$A$5,INDEX(Assoziation!$F$2:$F$96,MATCH(1,(A2806=Assoziation!$A$2:$A$96) * (Species!B2806=Assoziation!$B$2:$B$96) * (Species!C2806=Assoziation!$C$2:$C$96) * (Species!D2806=Assoziation!$D$2:$D$96),0)),"")))</f>
        <v>Fraxinion</v>
      </c>
      <c r="G2806" t="str" cm="1">
        <f t="array" ref="G2806">IF(E2806=Options!$A$3,INDEX(Klasse!$D$2:$D$42,MATCH(1,(A2806=Klasse!$A$2:$A$42) * (Species!B2806=Klasse!$B$2:$B$42),0)),IF(E2806=Options!$A$4,INDEX(Verband!$F$2:$F$179,MATCH(1,(A2806=Verband!$A$2:$A$179) * (Species!B2806=Verband!$B$2:$B$179) * (Species!C2806=Verband!$C$2:$C$179),0)),IF(E2806=Options!$A$5,INDEX(Assoziation!$G$2:$G$96,MATCH(1,(A2806=Assoziation!$A$2:$A$96) * (Species!B2806=Assoziation!$B$2:$B$96) * (Species!C2806=Assoziation!$C$2:$C$96) * (Species!D2806=Assoziation!$D$2:$D$96),0)),"")))</f>
        <v>Hartholz-Auenwald</v>
      </c>
      <c r="H2806" s="10" t="s">
        <v>2200</v>
      </c>
      <c r="I2806" s="12">
        <v>0</v>
      </c>
      <c r="J2806" s="10">
        <v>0</v>
      </c>
      <c r="K2806" s="10">
        <v>0</v>
      </c>
      <c r="L2806" t="str">
        <f t="shared" si="234"/>
        <v xml:space="preserve">Ulmus </v>
      </c>
      <c r="M2806" t="str">
        <f t="shared" si="235"/>
        <v xml:space="preserve"> minor</v>
      </c>
      <c r="N2806" t="str">
        <f t="shared" si="236"/>
        <v/>
      </c>
      <c r="O2806" t="str">
        <f t="shared" si="233"/>
        <v>Species</v>
      </c>
      <c r="P2806" t="str">
        <f t="shared" si="237"/>
        <v>Mill.</v>
      </c>
      <c r="Q2806" t="str">
        <f>LOOKUP(A2806,Formation!$A$2:$A$10,Formation!$B$2:$B$10)</f>
        <v>Wälder</v>
      </c>
      <c r="R2806" t="str" cm="1">
        <f t="array" ref="R2806">INDEX(Klasse!$D$2:$D$42,MATCH(1,(A2806=Klasse!$A$2:$A$42) * (Species!B2806=Klasse!$B$2:$B$42),0))</f>
        <v>Bruch- und Auenwälder</v>
      </c>
    </row>
    <row r="2807" spans="1:18" x14ac:dyDescent="0.3">
      <c r="A2807" s="10">
        <v>6</v>
      </c>
      <c r="B2807" s="10">
        <v>1</v>
      </c>
      <c r="C2807" s="10">
        <v>4</v>
      </c>
      <c r="E2807" t="str">
        <f>IF(C2807="",Options!$A$3,IF(D2807="",Options!$A$4,Options!$A$5))</f>
        <v>Verband</v>
      </c>
      <c r="F2807" t="str" cm="1">
        <f t="array" ref="F2807">IF(E2807=Options!$A$3,"",IF(E2807=Options!$A$4,INDEX(Verband!$E$2:$E$179,MATCH(1,(A2807=Verband!$A$2:$A$179) * (Species!B2807=Verband!$B$2:$B$179) * (Species!C2807=Verband!$C$2:$C$179),0)),IF(E2807=Options!$A$5,INDEX(Assoziation!$F$2:$F$96,MATCH(1,(A2807=Assoziation!$A$2:$A$96) * (Species!B2807=Assoziation!$B$2:$B$96) * (Species!C2807=Assoziation!$C$2:$C$96) * (Species!D2807=Assoziation!$D$2:$D$96),0)),"")))</f>
        <v>Fraxinion</v>
      </c>
      <c r="G2807" t="str" cm="1">
        <f t="array" ref="G2807">IF(E2807=Options!$A$3,INDEX(Klasse!$D$2:$D$42,MATCH(1,(A2807=Klasse!$A$2:$A$42) * (Species!B2807=Klasse!$B$2:$B$42),0)),IF(E2807=Options!$A$4,INDEX(Verband!$F$2:$F$179,MATCH(1,(A2807=Verband!$A$2:$A$179) * (Species!B2807=Verband!$B$2:$B$179) * (Species!C2807=Verband!$C$2:$C$179),0)),IF(E2807=Options!$A$5,INDEX(Assoziation!$G$2:$G$96,MATCH(1,(A2807=Assoziation!$A$2:$A$96) * (Species!B2807=Assoziation!$B$2:$B$96) * (Species!C2807=Assoziation!$C$2:$C$96) * (Species!D2807=Assoziation!$D$2:$D$96),0)),"")))</f>
        <v>Hartholz-Auenwald</v>
      </c>
      <c r="H2807" s="10" t="s">
        <v>2448</v>
      </c>
      <c r="I2807" s="10">
        <v>0</v>
      </c>
      <c r="J2807" s="10">
        <v>0</v>
      </c>
      <c r="K2807" s="10">
        <v>0</v>
      </c>
      <c r="L2807" t="str">
        <f t="shared" si="234"/>
        <v xml:space="preserve">Veronica </v>
      </c>
      <c r="M2807" t="str">
        <f t="shared" si="235"/>
        <v xml:space="preserve"> hederifolia</v>
      </c>
      <c r="N2807" t="str">
        <f t="shared" si="236"/>
        <v>lucorum</v>
      </c>
      <c r="O2807" t="str">
        <f t="shared" si="233"/>
        <v>Subspecies</v>
      </c>
      <c r="P2807" t="str">
        <f t="shared" si="237"/>
        <v/>
      </c>
      <c r="Q2807" t="str">
        <f>LOOKUP(A2807,Formation!$A$2:$A$10,Formation!$B$2:$B$10)</f>
        <v>Wälder</v>
      </c>
      <c r="R2807" t="str" cm="1">
        <f t="array" ref="R2807">INDEX(Klasse!$D$2:$D$42,MATCH(1,(A2807=Klasse!$A$2:$A$42) * (Species!B2807=Klasse!$B$2:$B$42),0))</f>
        <v>Bruch- und Auenwälder</v>
      </c>
    </row>
    <row r="2808" spans="1:18" x14ac:dyDescent="0.3">
      <c r="A2808" s="10">
        <v>6</v>
      </c>
      <c r="B2808" s="10">
        <v>1</v>
      </c>
      <c r="C2808" s="10">
        <v>4</v>
      </c>
      <c r="E2808" t="str">
        <f>IF(C2808="",Options!$A$3,IF(D2808="",Options!$A$4,Options!$A$5))</f>
        <v>Verband</v>
      </c>
      <c r="F2808" t="str" cm="1">
        <f t="array" ref="F2808">IF(E2808=Options!$A$3,"",IF(E2808=Options!$A$4,INDEX(Verband!$E$2:$E$179,MATCH(1,(A2808=Verband!$A$2:$A$179) * (Species!B2808=Verband!$B$2:$B$179) * (Species!C2808=Verband!$C$2:$C$179),0)),IF(E2808=Options!$A$5,INDEX(Assoziation!$F$2:$F$96,MATCH(1,(A2808=Assoziation!$A$2:$A$96) * (Species!B2808=Assoziation!$B$2:$B$96) * (Species!C2808=Assoziation!$C$2:$C$96) * (Species!D2808=Assoziation!$D$2:$D$96),0)),"")))</f>
        <v>Fraxinion</v>
      </c>
      <c r="G2808" t="str" cm="1">
        <f t="array" ref="G2808">IF(E2808=Options!$A$3,INDEX(Klasse!$D$2:$D$42,MATCH(1,(A2808=Klasse!$A$2:$A$42) * (Species!B2808=Klasse!$B$2:$B$42),0)),IF(E2808=Options!$A$4,INDEX(Verband!$F$2:$F$179,MATCH(1,(A2808=Verband!$A$2:$A$179) * (Species!B2808=Verband!$B$2:$B$179) * (Species!C2808=Verband!$C$2:$C$179),0)),IF(E2808=Options!$A$5,INDEX(Assoziation!$G$2:$G$96,MATCH(1,(A2808=Assoziation!$A$2:$A$96) * (Species!B2808=Assoziation!$B$2:$B$96) * (Species!C2808=Assoziation!$C$2:$C$96) * (Species!D2808=Assoziation!$D$2:$D$96),0)),"")))</f>
        <v>Hartholz-Auenwald</v>
      </c>
      <c r="H2808" s="10" t="s">
        <v>2449</v>
      </c>
      <c r="I2808" s="10">
        <v>0</v>
      </c>
      <c r="J2808" s="10">
        <v>0</v>
      </c>
      <c r="K2808" s="10">
        <v>0</v>
      </c>
      <c r="L2808" t="str">
        <f t="shared" si="234"/>
        <v xml:space="preserve">Veronica </v>
      </c>
      <c r="M2808" t="str">
        <f t="shared" si="235"/>
        <v xml:space="preserve"> montana</v>
      </c>
      <c r="N2808" t="str">
        <f t="shared" si="236"/>
        <v/>
      </c>
      <c r="O2808" t="str">
        <f t="shared" si="233"/>
        <v>Species</v>
      </c>
      <c r="P2808" t="str">
        <f t="shared" si="237"/>
        <v>L.</v>
      </c>
      <c r="Q2808" t="str">
        <f>LOOKUP(A2808,Formation!$A$2:$A$10,Formation!$B$2:$B$10)</f>
        <v>Wälder</v>
      </c>
      <c r="R2808" t="str" cm="1">
        <f t="array" ref="R2808">INDEX(Klasse!$D$2:$D$42,MATCH(1,(A2808=Klasse!$A$2:$A$42) * (Species!B2808=Klasse!$B$2:$B$42),0))</f>
        <v>Bruch- und Auenwälder</v>
      </c>
    </row>
    <row r="2809" spans="1:18" x14ac:dyDescent="0.3">
      <c r="A2809" s="10">
        <v>6</v>
      </c>
      <c r="B2809" s="10">
        <v>1</v>
      </c>
      <c r="C2809" s="10">
        <v>4</v>
      </c>
      <c r="E2809" t="str">
        <f>IF(C2809="",Options!$A$3,IF(D2809="",Options!$A$4,Options!$A$5))</f>
        <v>Verband</v>
      </c>
      <c r="F2809" t="str" cm="1">
        <f t="array" ref="F2809">IF(E2809=Options!$A$3,"",IF(E2809=Options!$A$4,INDEX(Verband!$E$2:$E$179,MATCH(1,(A2809=Verband!$A$2:$A$179) * (Species!B2809=Verband!$B$2:$B$179) * (Species!C2809=Verband!$C$2:$C$179),0)),IF(E2809=Options!$A$5,INDEX(Assoziation!$F$2:$F$96,MATCH(1,(A2809=Assoziation!$A$2:$A$96) * (Species!B2809=Assoziation!$B$2:$B$96) * (Species!C2809=Assoziation!$C$2:$C$96) * (Species!D2809=Assoziation!$D$2:$D$96),0)),"")))</f>
        <v>Fraxinion</v>
      </c>
      <c r="G2809" t="str" cm="1">
        <f t="array" ref="G2809">IF(E2809=Options!$A$3,INDEX(Klasse!$D$2:$D$42,MATCH(1,(A2809=Klasse!$A$2:$A$42) * (Species!B2809=Klasse!$B$2:$B$42),0)),IF(E2809=Options!$A$4,INDEX(Verband!$F$2:$F$179,MATCH(1,(A2809=Verband!$A$2:$A$179) * (Species!B2809=Verband!$B$2:$B$179) * (Species!C2809=Verband!$C$2:$C$179),0)),IF(E2809=Options!$A$5,INDEX(Assoziation!$G$2:$G$96,MATCH(1,(A2809=Assoziation!$A$2:$A$96) * (Species!B2809=Assoziation!$B$2:$B$96) * (Species!C2809=Assoziation!$C$2:$C$96) * (Species!D2809=Assoziation!$D$2:$D$96),0)),"")))</f>
        <v>Hartholz-Auenwald</v>
      </c>
      <c r="H2809" s="10" t="s">
        <v>2236</v>
      </c>
      <c r="I2809" s="10">
        <v>0</v>
      </c>
      <c r="J2809" s="10">
        <v>0</v>
      </c>
      <c r="K2809" s="10">
        <v>0</v>
      </c>
      <c r="L2809" t="str">
        <f t="shared" si="234"/>
        <v xml:space="preserve">Viburnum </v>
      </c>
      <c r="M2809" t="str">
        <f t="shared" si="235"/>
        <v xml:space="preserve"> opulus</v>
      </c>
      <c r="N2809" t="str">
        <f t="shared" si="236"/>
        <v/>
      </c>
      <c r="O2809" t="str">
        <f t="shared" si="233"/>
        <v>Species</v>
      </c>
      <c r="P2809" t="str">
        <f t="shared" si="237"/>
        <v>L.</v>
      </c>
      <c r="Q2809" t="str">
        <f>LOOKUP(A2809,Formation!$A$2:$A$10,Formation!$B$2:$B$10)</f>
        <v>Wälder</v>
      </c>
      <c r="R2809" t="str" cm="1">
        <f t="array" ref="R2809">INDEX(Klasse!$D$2:$D$42,MATCH(1,(A2809=Klasse!$A$2:$A$42) * (Species!B2809=Klasse!$B$2:$B$42),0))</f>
        <v>Bruch- und Auenwälder</v>
      </c>
    </row>
    <row r="2810" spans="1:18" x14ac:dyDescent="0.3">
      <c r="A2810" s="10">
        <v>6</v>
      </c>
      <c r="B2810" s="10">
        <v>2</v>
      </c>
      <c r="E2810" t="str">
        <f>IF(C2810="",Options!$A$3,IF(D2810="",Options!$A$4,Options!$A$5))</f>
        <v>Klasse</v>
      </c>
      <c r="F2810" t="str" cm="1">
        <f t="array" ref="F2810">IF(E2810=Options!$A$3,"",IF(E2810=Options!$A$4,INDEX(Verband!$E$2:$E$179,MATCH(1,(A2810=Verband!$A$2:$A$179) * (Species!B2810=Verband!$B$2:$B$179) * (Species!C2810=Verband!$C$2:$C$179),0)),IF(E2810=Options!$A$5,INDEX(Assoziation!$F$2:$F$96,MATCH(1,(A2810=Assoziation!$A$2:$A$96) * (Species!B2810=Assoziation!$B$2:$B$96) * (Species!C2810=Assoziation!$C$2:$C$96) * (Species!D2810=Assoziation!$D$2:$D$96),0)),"")))</f>
        <v/>
      </c>
      <c r="G2810" t="str" cm="1">
        <f t="array" ref="G2810">IF(E2810=Options!$A$3,INDEX(Klasse!$D$2:$D$42,MATCH(1,(A2810=Klasse!$A$2:$A$42) * (Species!B2810=Klasse!$B$2:$B$42),0)),IF(E2810=Options!$A$4,INDEX(Verband!$F$2:$F$179,MATCH(1,(A2810=Verband!$A$2:$A$179) * (Species!B2810=Verband!$B$2:$B$179) * (Species!C2810=Verband!$C$2:$C$179),0)),IF(E2810=Options!$A$5,INDEX(Assoziation!$G$2:$G$96,MATCH(1,(A2810=Assoziation!$A$2:$A$96) * (Species!B2810=Assoziation!$B$2:$B$96) * (Species!C2810=Assoziation!$C$2:$C$96) * (Species!D2810=Assoziation!$D$2:$D$96),0)),"")))</f>
        <v>Buchenwälder</v>
      </c>
      <c r="H2810" s="10" t="s">
        <v>2423</v>
      </c>
      <c r="I2810" s="10">
        <v>0</v>
      </c>
      <c r="J2810" s="10">
        <v>0</v>
      </c>
      <c r="K2810" s="10">
        <v>0</v>
      </c>
      <c r="L2810" t="str">
        <f t="shared" si="234"/>
        <v xml:space="preserve">Allium </v>
      </c>
      <c r="M2810" t="str">
        <f t="shared" si="235"/>
        <v xml:space="preserve"> ursinum</v>
      </c>
      <c r="N2810" t="str">
        <f t="shared" si="236"/>
        <v/>
      </c>
      <c r="O2810" t="str">
        <f t="shared" si="233"/>
        <v>Species</v>
      </c>
      <c r="P2810" t="str">
        <f t="shared" si="237"/>
        <v>L.</v>
      </c>
      <c r="Q2810" t="str">
        <f>LOOKUP(A2810,Formation!$A$2:$A$10,Formation!$B$2:$B$10)</f>
        <v>Wälder</v>
      </c>
      <c r="R2810" t="str" cm="1">
        <f t="array" ref="R2810">INDEX(Klasse!$D$2:$D$42,MATCH(1,(A2810=Klasse!$A$2:$A$42) * (Species!B2810=Klasse!$B$2:$B$42),0))</f>
        <v>Buchenwälder</v>
      </c>
    </row>
    <row r="2811" spans="1:18" x14ac:dyDescent="0.3">
      <c r="A2811" s="10">
        <v>6</v>
      </c>
      <c r="B2811" s="10">
        <v>2</v>
      </c>
      <c r="E2811" t="str">
        <f>IF(C2811="",Options!$A$3,IF(D2811="",Options!$A$4,Options!$A$5))</f>
        <v>Klasse</v>
      </c>
      <c r="F2811" t="str" cm="1">
        <f t="array" ref="F2811">IF(E2811=Options!$A$3,"",IF(E2811=Options!$A$4,INDEX(Verband!$E$2:$E$179,MATCH(1,(A2811=Verband!$A$2:$A$179) * (Species!B2811=Verband!$B$2:$B$179) * (Species!C2811=Verband!$C$2:$C$179),0)),IF(E2811=Options!$A$5,INDEX(Assoziation!$F$2:$F$96,MATCH(1,(A2811=Assoziation!$A$2:$A$96) * (Species!B2811=Assoziation!$B$2:$B$96) * (Species!C2811=Assoziation!$C$2:$C$96) * (Species!D2811=Assoziation!$D$2:$D$96),0)),"")))</f>
        <v/>
      </c>
      <c r="G2811" t="str" cm="1">
        <f t="array" ref="G2811">IF(E2811=Options!$A$3,INDEX(Klasse!$D$2:$D$42,MATCH(1,(A2811=Klasse!$A$2:$A$42) * (Species!B2811=Klasse!$B$2:$B$42),0)),IF(E2811=Options!$A$4,INDEX(Verband!$F$2:$F$179,MATCH(1,(A2811=Verband!$A$2:$A$179) * (Species!B2811=Verband!$B$2:$B$179) * (Species!C2811=Verband!$C$2:$C$179),0)),IF(E2811=Options!$A$5,INDEX(Assoziation!$G$2:$G$96,MATCH(1,(A2811=Assoziation!$A$2:$A$96) * (Species!B2811=Assoziation!$B$2:$B$96) * (Species!C2811=Assoziation!$C$2:$C$96) * (Species!D2811=Assoziation!$D$2:$D$96),0)),"")))</f>
        <v>Buchenwälder</v>
      </c>
      <c r="H2811" s="10" t="s">
        <v>2424</v>
      </c>
      <c r="I2811" s="10">
        <v>0</v>
      </c>
      <c r="J2811" s="10">
        <v>0</v>
      </c>
      <c r="K2811" s="10">
        <v>0</v>
      </c>
      <c r="L2811" t="str">
        <f t="shared" si="234"/>
        <v xml:space="preserve">Anemone </v>
      </c>
      <c r="M2811" t="str">
        <f t="shared" si="235"/>
        <v xml:space="preserve"> nemorosa</v>
      </c>
      <c r="N2811" t="str">
        <f t="shared" si="236"/>
        <v/>
      </c>
      <c r="O2811" t="str">
        <f t="shared" si="233"/>
        <v>Species</v>
      </c>
      <c r="P2811" t="str">
        <f t="shared" si="237"/>
        <v>L.</v>
      </c>
      <c r="Q2811" t="str">
        <f>LOOKUP(A2811,Formation!$A$2:$A$10,Formation!$B$2:$B$10)</f>
        <v>Wälder</v>
      </c>
      <c r="R2811" t="str" cm="1">
        <f t="array" ref="R2811">INDEX(Klasse!$D$2:$D$42,MATCH(1,(A2811=Klasse!$A$2:$A$42) * (Species!B2811=Klasse!$B$2:$B$42),0))</f>
        <v>Buchenwälder</v>
      </c>
    </row>
    <row r="2812" spans="1:18" x14ac:dyDescent="0.3">
      <c r="A2812" s="10">
        <v>6</v>
      </c>
      <c r="B2812" s="10">
        <v>2</v>
      </c>
      <c r="E2812" t="str">
        <f>IF(C2812="",Options!$A$3,IF(D2812="",Options!$A$4,Options!$A$5))</f>
        <v>Klasse</v>
      </c>
      <c r="F2812" t="str" cm="1">
        <f t="array" ref="F2812">IF(E2812=Options!$A$3,"",IF(E2812=Options!$A$4,INDEX(Verband!$E$2:$E$179,MATCH(1,(A2812=Verband!$A$2:$A$179) * (Species!B2812=Verband!$B$2:$B$179) * (Species!C2812=Verband!$C$2:$C$179),0)),IF(E2812=Options!$A$5,INDEX(Assoziation!$F$2:$F$96,MATCH(1,(A2812=Assoziation!$A$2:$A$96) * (Species!B2812=Assoziation!$B$2:$B$96) * (Species!C2812=Assoziation!$C$2:$C$96) * (Species!D2812=Assoziation!$D$2:$D$96),0)),"")))</f>
        <v/>
      </c>
      <c r="G2812" t="str" cm="1">
        <f t="array" ref="G2812">IF(E2812=Options!$A$3,INDEX(Klasse!$D$2:$D$42,MATCH(1,(A2812=Klasse!$A$2:$A$42) * (Species!B2812=Klasse!$B$2:$B$42),0)),IF(E2812=Options!$A$4,INDEX(Verband!$F$2:$F$179,MATCH(1,(A2812=Verband!$A$2:$A$179) * (Species!B2812=Verband!$B$2:$B$179) * (Species!C2812=Verband!$C$2:$C$179),0)),IF(E2812=Options!$A$5,INDEX(Assoziation!$G$2:$G$96,MATCH(1,(A2812=Assoziation!$A$2:$A$96) * (Species!B2812=Assoziation!$B$2:$B$96) * (Species!C2812=Assoziation!$C$2:$C$96) * (Species!D2812=Assoziation!$D$2:$D$96),0)),"")))</f>
        <v>Buchenwälder</v>
      </c>
      <c r="H2812" s="10" t="s">
        <v>2426</v>
      </c>
      <c r="I2812" s="10">
        <v>0</v>
      </c>
      <c r="J2812" s="10">
        <v>0</v>
      </c>
      <c r="K2812" s="10">
        <v>0</v>
      </c>
      <c r="L2812" t="str">
        <f t="shared" si="234"/>
        <v xml:space="preserve">Arum </v>
      </c>
      <c r="M2812" t="str">
        <f t="shared" si="235"/>
        <v xml:space="preserve"> maculatum</v>
      </c>
      <c r="N2812" t="str">
        <f t="shared" si="236"/>
        <v/>
      </c>
      <c r="O2812" t="str">
        <f t="shared" si="233"/>
        <v>Species</v>
      </c>
      <c r="P2812" t="str">
        <f t="shared" si="237"/>
        <v>L.</v>
      </c>
      <c r="Q2812" t="str">
        <f>LOOKUP(A2812,Formation!$A$2:$A$10,Formation!$B$2:$B$10)</f>
        <v>Wälder</v>
      </c>
      <c r="R2812" t="str" cm="1">
        <f t="array" ref="R2812">INDEX(Klasse!$D$2:$D$42,MATCH(1,(A2812=Klasse!$A$2:$A$42) * (Species!B2812=Klasse!$B$2:$B$42),0))</f>
        <v>Buchenwälder</v>
      </c>
    </row>
    <row r="2813" spans="1:18" x14ac:dyDescent="0.3">
      <c r="A2813" s="10">
        <v>6</v>
      </c>
      <c r="B2813" s="10">
        <v>2</v>
      </c>
      <c r="E2813" t="str">
        <f>IF(C2813="",Options!$A$3,IF(D2813="",Options!$A$4,Options!$A$5))</f>
        <v>Klasse</v>
      </c>
      <c r="F2813" t="str" cm="1">
        <f t="array" ref="F2813">IF(E2813=Options!$A$3,"",IF(E2813=Options!$A$4,INDEX(Verband!$E$2:$E$179,MATCH(1,(A2813=Verband!$A$2:$A$179) * (Species!B2813=Verband!$B$2:$B$179) * (Species!C2813=Verband!$C$2:$C$179),0)),IF(E2813=Options!$A$5,INDEX(Assoziation!$F$2:$F$96,MATCH(1,(A2813=Assoziation!$A$2:$A$96) * (Species!B2813=Assoziation!$B$2:$B$96) * (Species!C2813=Assoziation!$C$2:$C$96) * (Species!D2813=Assoziation!$D$2:$D$96),0)),"")))</f>
        <v/>
      </c>
      <c r="G2813" t="str" cm="1">
        <f t="array" ref="G2813">IF(E2813=Options!$A$3,INDEX(Klasse!$D$2:$D$42,MATCH(1,(A2813=Klasse!$A$2:$A$42) * (Species!B2813=Klasse!$B$2:$B$42),0)),IF(E2813=Options!$A$4,INDEX(Verband!$F$2:$F$179,MATCH(1,(A2813=Verband!$A$2:$A$179) * (Species!B2813=Verband!$B$2:$B$179) * (Species!C2813=Verband!$C$2:$C$179),0)),IF(E2813=Options!$A$5,INDEX(Assoziation!$G$2:$G$96,MATCH(1,(A2813=Assoziation!$A$2:$A$96) * (Species!B2813=Assoziation!$B$2:$B$96) * (Species!C2813=Assoziation!$C$2:$C$96) * (Species!D2813=Assoziation!$D$2:$D$96),0)),"")))</f>
        <v>Buchenwälder</v>
      </c>
      <c r="H2813" s="10" t="s">
        <v>2451</v>
      </c>
      <c r="I2813" s="10">
        <v>0</v>
      </c>
      <c r="J2813" s="10">
        <v>0</v>
      </c>
      <c r="K2813" s="10">
        <v>0</v>
      </c>
      <c r="L2813" t="str">
        <f t="shared" si="234"/>
        <v xml:space="preserve">Athyrium </v>
      </c>
      <c r="M2813" t="str">
        <f t="shared" si="235"/>
        <v xml:space="preserve"> filix-femina</v>
      </c>
      <c r="N2813" t="str">
        <f t="shared" si="236"/>
        <v/>
      </c>
      <c r="O2813" t="str">
        <f t="shared" si="233"/>
        <v>Species</v>
      </c>
      <c r="P2813" t="str">
        <f t="shared" si="237"/>
        <v>(L.) Roth</v>
      </c>
      <c r="Q2813" t="str">
        <f>LOOKUP(A2813,Formation!$A$2:$A$10,Formation!$B$2:$B$10)</f>
        <v>Wälder</v>
      </c>
      <c r="R2813" t="str" cm="1">
        <f t="array" ref="R2813">INDEX(Klasse!$D$2:$D$42,MATCH(1,(A2813=Klasse!$A$2:$A$42) * (Species!B2813=Klasse!$B$2:$B$42),0))</f>
        <v>Buchenwälder</v>
      </c>
    </row>
    <row r="2814" spans="1:18" x14ac:dyDescent="0.3">
      <c r="A2814" s="10">
        <v>6</v>
      </c>
      <c r="B2814" s="10">
        <v>2</v>
      </c>
      <c r="E2814" t="str">
        <f>IF(C2814="",Options!$A$3,IF(D2814="",Options!$A$4,Options!$A$5))</f>
        <v>Klasse</v>
      </c>
      <c r="F2814" t="str" cm="1">
        <f t="array" ref="F2814">IF(E2814=Options!$A$3,"",IF(E2814=Options!$A$4,INDEX(Verband!$E$2:$E$179,MATCH(1,(A2814=Verband!$A$2:$A$179) * (Species!B2814=Verband!$B$2:$B$179) * (Species!C2814=Verband!$C$2:$C$179),0)),IF(E2814=Options!$A$5,INDEX(Assoziation!$F$2:$F$96,MATCH(1,(A2814=Assoziation!$A$2:$A$96) * (Species!B2814=Assoziation!$B$2:$B$96) * (Species!C2814=Assoziation!$C$2:$C$96) * (Species!D2814=Assoziation!$D$2:$D$96),0)),"")))</f>
        <v/>
      </c>
      <c r="G2814" t="str" cm="1">
        <f t="array" ref="G2814">IF(E2814=Options!$A$3,INDEX(Klasse!$D$2:$D$42,MATCH(1,(A2814=Klasse!$A$2:$A$42) * (Species!B2814=Klasse!$B$2:$B$42),0)),IF(E2814=Options!$A$4,INDEX(Verband!$F$2:$F$179,MATCH(1,(A2814=Verband!$A$2:$A$179) * (Species!B2814=Verband!$B$2:$B$179) * (Species!C2814=Verband!$C$2:$C$179),0)),IF(E2814=Options!$A$5,INDEX(Assoziation!$G$2:$G$96,MATCH(1,(A2814=Assoziation!$A$2:$A$96) * (Species!B2814=Assoziation!$B$2:$B$96) * (Species!C2814=Assoziation!$C$2:$C$96) * (Species!D2814=Assoziation!$D$2:$D$96),0)),"")))</f>
        <v>Buchenwälder</v>
      </c>
      <c r="H2814" s="10" t="s">
        <v>2452</v>
      </c>
      <c r="I2814" s="10">
        <v>0</v>
      </c>
      <c r="J2814" s="10">
        <v>0</v>
      </c>
      <c r="K2814" s="10">
        <v>0</v>
      </c>
      <c r="L2814" t="str">
        <f t="shared" si="234"/>
        <v>Cardamine</v>
      </c>
      <c r="M2814" t="str">
        <f t="shared" si="235"/>
        <v/>
      </c>
      <c r="N2814" t="str">
        <f t="shared" si="236"/>
        <v/>
      </c>
      <c r="O2814" t="str">
        <f t="shared" si="233"/>
        <v>Genus</v>
      </c>
      <c r="P2814" t="str">
        <f t="shared" si="237"/>
        <v/>
      </c>
      <c r="Q2814" t="str">
        <f>LOOKUP(A2814,Formation!$A$2:$A$10,Formation!$B$2:$B$10)</f>
        <v>Wälder</v>
      </c>
      <c r="R2814" t="str" cm="1">
        <f t="array" ref="R2814">INDEX(Klasse!$D$2:$D$42,MATCH(1,(A2814=Klasse!$A$2:$A$42) * (Species!B2814=Klasse!$B$2:$B$42),0))</f>
        <v>Buchenwälder</v>
      </c>
    </row>
    <row r="2815" spans="1:18" x14ac:dyDescent="0.3">
      <c r="A2815" s="10">
        <v>6</v>
      </c>
      <c r="B2815" s="10">
        <v>2</v>
      </c>
      <c r="E2815" t="str">
        <f>IF(C2815="",Options!$A$3,IF(D2815="",Options!$A$4,Options!$A$5))</f>
        <v>Klasse</v>
      </c>
      <c r="F2815" t="str" cm="1">
        <f t="array" ref="F2815">IF(E2815=Options!$A$3,"",IF(E2815=Options!$A$4,INDEX(Verband!$E$2:$E$179,MATCH(1,(A2815=Verband!$A$2:$A$179) * (Species!B2815=Verband!$B$2:$B$179) * (Species!C2815=Verband!$C$2:$C$179),0)),IF(E2815=Options!$A$5,INDEX(Assoziation!$F$2:$F$96,MATCH(1,(A2815=Assoziation!$A$2:$A$96) * (Species!B2815=Assoziation!$B$2:$B$96) * (Species!C2815=Assoziation!$C$2:$C$96) * (Species!D2815=Assoziation!$D$2:$D$96),0)),"")))</f>
        <v/>
      </c>
      <c r="G2815" t="str" cm="1">
        <f t="array" ref="G2815">IF(E2815=Options!$A$3,INDEX(Klasse!$D$2:$D$42,MATCH(1,(A2815=Klasse!$A$2:$A$42) * (Species!B2815=Klasse!$B$2:$B$42),0)),IF(E2815=Options!$A$4,INDEX(Verband!$F$2:$F$179,MATCH(1,(A2815=Verband!$A$2:$A$179) * (Species!B2815=Verband!$B$2:$B$179) * (Species!C2815=Verband!$C$2:$C$179),0)),IF(E2815=Options!$A$5,INDEX(Assoziation!$G$2:$G$96,MATCH(1,(A2815=Assoziation!$A$2:$A$96) * (Species!B2815=Assoziation!$B$2:$B$96) * (Species!C2815=Assoziation!$C$2:$C$96) * (Species!D2815=Assoziation!$D$2:$D$96),0)),"")))</f>
        <v>Buchenwälder</v>
      </c>
      <c r="H2815" s="10" t="s">
        <v>2453</v>
      </c>
      <c r="I2815" s="10">
        <v>0</v>
      </c>
      <c r="J2815" s="10">
        <v>0</v>
      </c>
      <c r="K2815" s="10">
        <v>0</v>
      </c>
      <c r="L2815" t="str">
        <f t="shared" si="234"/>
        <v xml:space="preserve">Carex </v>
      </c>
      <c r="M2815" t="str">
        <f t="shared" si="235"/>
        <v xml:space="preserve"> digitata</v>
      </c>
      <c r="N2815" t="str">
        <f t="shared" si="236"/>
        <v/>
      </c>
      <c r="O2815" t="str">
        <f t="shared" si="233"/>
        <v>Species</v>
      </c>
      <c r="P2815" t="str">
        <f t="shared" si="237"/>
        <v>L.</v>
      </c>
      <c r="Q2815" t="str">
        <f>LOOKUP(A2815,Formation!$A$2:$A$10,Formation!$B$2:$B$10)</f>
        <v>Wälder</v>
      </c>
      <c r="R2815" t="str" cm="1">
        <f t="array" ref="R2815">INDEX(Klasse!$D$2:$D$42,MATCH(1,(A2815=Klasse!$A$2:$A$42) * (Species!B2815=Klasse!$B$2:$B$42),0))</f>
        <v>Buchenwälder</v>
      </c>
    </row>
    <row r="2816" spans="1:18" x14ac:dyDescent="0.3">
      <c r="A2816" s="10">
        <v>6</v>
      </c>
      <c r="B2816" s="10">
        <v>2</v>
      </c>
      <c r="E2816" t="str">
        <f>IF(C2816="",Options!$A$3,IF(D2816="",Options!$A$4,Options!$A$5))</f>
        <v>Klasse</v>
      </c>
      <c r="F2816" t="str" cm="1">
        <f t="array" ref="F2816">IF(E2816=Options!$A$3,"",IF(E2816=Options!$A$4,INDEX(Verband!$E$2:$E$179,MATCH(1,(A2816=Verband!$A$2:$A$179) * (Species!B2816=Verband!$B$2:$B$179) * (Species!C2816=Verband!$C$2:$C$179),0)),IF(E2816=Options!$A$5,INDEX(Assoziation!$F$2:$F$96,MATCH(1,(A2816=Assoziation!$A$2:$A$96) * (Species!B2816=Assoziation!$B$2:$B$96) * (Species!C2816=Assoziation!$C$2:$C$96) * (Species!D2816=Assoziation!$D$2:$D$96),0)),"")))</f>
        <v/>
      </c>
      <c r="G2816" t="str" cm="1">
        <f t="array" ref="G2816">IF(E2816=Options!$A$3,INDEX(Klasse!$D$2:$D$42,MATCH(1,(A2816=Klasse!$A$2:$A$42) * (Species!B2816=Klasse!$B$2:$B$42),0)),IF(E2816=Options!$A$4,INDEX(Verband!$F$2:$F$179,MATCH(1,(A2816=Verband!$A$2:$A$179) * (Species!B2816=Verband!$B$2:$B$179) * (Species!C2816=Verband!$C$2:$C$179),0)),IF(E2816=Options!$A$5,INDEX(Assoziation!$G$2:$G$96,MATCH(1,(A2816=Assoziation!$A$2:$A$96) * (Species!B2816=Assoziation!$B$2:$B$96) * (Species!C2816=Assoziation!$C$2:$C$96) * (Species!D2816=Assoziation!$D$2:$D$96),0)),"")))</f>
        <v>Buchenwälder</v>
      </c>
      <c r="H2816" s="10" t="s">
        <v>2454</v>
      </c>
      <c r="I2816" s="10">
        <v>0</v>
      </c>
      <c r="J2816" s="10">
        <v>0</v>
      </c>
      <c r="K2816" s="10">
        <v>0</v>
      </c>
      <c r="L2816" t="str">
        <f t="shared" si="234"/>
        <v xml:space="preserve">Carex </v>
      </c>
      <c r="M2816" t="str">
        <f t="shared" si="235"/>
        <v xml:space="preserve"> sylvatica</v>
      </c>
      <c r="N2816" t="str">
        <f t="shared" si="236"/>
        <v/>
      </c>
      <c r="O2816" t="str">
        <f t="shared" si="233"/>
        <v>Species</v>
      </c>
      <c r="P2816" t="str">
        <f t="shared" si="237"/>
        <v>Huds.</v>
      </c>
      <c r="Q2816" t="str">
        <f>LOOKUP(A2816,Formation!$A$2:$A$10,Formation!$B$2:$B$10)</f>
        <v>Wälder</v>
      </c>
      <c r="R2816" t="str" cm="1">
        <f t="array" ref="R2816">INDEX(Klasse!$D$2:$D$42,MATCH(1,(A2816=Klasse!$A$2:$A$42) * (Species!B2816=Klasse!$B$2:$B$42),0))</f>
        <v>Buchenwälder</v>
      </c>
    </row>
    <row r="2817" spans="1:18" x14ac:dyDescent="0.3">
      <c r="A2817" s="10">
        <v>6</v>
      </c>
      <c r="B2817" s="10">
        <v>2</v>
      </c>
      <c r="E2817" t="str">
        <f>IF(C2817="",Options!$A$3,IF(D2817="",Options!$A$4,Options!$A$5))</f>
        <v>Klasse</v>
      </c>
      <c r="F2817" t="str" cm="1">
        <f t="array" ref="F2817">IF(E2817=Options!$A$3,"",IF(E2817=Options!$A$4,INDEX(Verband!$E$2:$E$179,MATCH(1,(A2817=Verband!$A$2:$A$179) * (Species!B2817=Verband!$B$2:$B$179) * (Species!C2817=Verband!$C$2:$C$179),0)),IF(E2817=Options!$A$5,INDEX(Assoziation!$F$2:$F$96,MATCH(1,(A2817=Assoziation!$A$2:$A$96) * (Species!B2817=Assoziation!$B$2:$B$96) * (Species!C2817=Assoziation!$C$2:$C$96) * (Species!D2817=Assoziation!$D$2:$D$96),0)),"")))</f>
        <v/>
      </c>
      <c r="G2817" t="str" cm="1">
        <f t="array" ref="G2817">IF(E2817=Options!$A$3,INDEX(Klasse!$D$2:$D$42,MATCH(1,(A2817=Klasse!$A$2:$A$42) * (Species!B2817=Klasse!$B$2:$B$42),0)),IF(E2817=Options!$A$4,INDEX(Verband!$F$2:$F$179,MATCH(1,(A2817=Verband!$A$2:$A$179) * (Species!B2817=Verband!$B$2:$B$179) * (Species!C2817=Verband!$C$2:$C$179),0)),IF(E2817=Options!$A$5,INDEX(Assoziation!$G$2:$G$96,MATCH(1,(A2817=Assoziation!$A$2:$A$96) * (Species!B2817=Assoziation!$B$2:$B$96) * (Species!C2817=Assoziation!$C$2:$C$96) * (Species!D2817=Assoziation!$D$2:$D$96),0)),"")))</f>
        <v>Buchenwälder</v>
      </c>
      <c r="H2817" s="10" t="s">
        <v>2455</v>
      </c>
      <c r="I2817" s="10">
        <v>0</v>
      </c>
      <c r="J2817" s="10">
        <v>0</v>
      </c>
      <c r="K2817" s="10">
        <v>0</v>
      </c>
      <c r="L2817" t="str">
        <f t="shared" si="234"/>
        <v xml:space="preserve">Dryopteris </v>
      </c>
      <c r="M2817" t="str">
        <f t="shared" si="235"/>
        <v xml:space="preserve"> filix-mas</v>
      </c>
      <c r="N2817" t="str">
        <f t="shared" si="236"/>
        <v/>
      </c>
      <c r="O2817" t="str">
        <f t="shared" si="233"/>
        <v>Species</v>
      </c>
      <c r="P2817" t="str">
        <f t="shared" si="237"/>
        <v>(L.) Schott</v>
      </c>
      <c r="Q2817" t="str">
        <f>LOOKUP(A2817,Formation!$A$2:$A$10,Formation!$B$2:$B$10)</f>
        <v>Wälder</v>
      </c>
      <c r="R2817" t="str" cm="1">
        <f t="array" ref="R2817">INDEX(Klasse!$D$2:$D$42,MATCH(1,(A2817=Klasse!$A$2:$A$42) * (Species!B2817=Klasse!$B$2:$B$42),0))</f>
        <v>Buchenwälder</v>
      </c>
    </row>
    <row r="2818" spans="1:18" x14ac:dyDescent="0.3">
      <c r="A2818" s="10">
        <v>6</v>
      </c>
      <c r="B2818" s="10">
        <v>2</v>
      </c>
      <c r="E2818" t="str">
        <f>IF(C2818="",Options!$A$3,IF(D2818="",Options!$A$4,Options!$A$5))</f>
        <v>Klasse</v>
      </c>
      <c r="F2818" t="str" cm="1">
        <f t="array" ref="F2818">IF(E2818=Options!$A$3,"",IF(E2818=Options!$A$4,INDEX(Verband!$E$2:$E$179,MATCH(1,(A2818=Verband!$A$2:$A$179) * (Species!B2818=Verband!$B$2:$B$179) * (Species!C2818=Verband!$C$2:$C$179),0)),IF(E2818=Options!$A$5,INDEX(Assoziation!$F$2:$F$96,MATCH(1,(A2818=Assoziation!$A$2:$A$96) * (Species!B2818=Assoziation!$B$2:$B$96) * (Species!C2818=Assoziation!$C$2:$C$96) * (Species!D2818=Assoziation!$D$2:$D$96),0)),"")))</f>
        <v/>
      </c>
      <c r="G2818" t="str" cm="1">
        <f t="array" ref="G2818">IF(E2818=Options!$A$3,INDEX(Klasse!$D$2:$D$42,MATCH(1,(A2818=Klasse!$A$2:$A$42) * (Species!B2818=Klasse!$B$2:$B$42),0)),IF(E2818=Options!$A$4,INDEX(Verband!$F$2:$F$179,MATCH(1,(A2818=Verband!$A$2:$A$179) * (Species!B2818=Verband!$B$2:$B$179) * (Species!C2818=Verband!$C$2:$C$179),0)),IF(E2818=Options!$A$5,INDEX(Assoziation!$G$2:$G$96,MATCH(1,(A2818=Assoziation!$A$2:$A$96) * (Species!B2818=Assoziation!$B$2:$B$96) * (Species!C2818=Assoziation!$C$2:$C$96) * (Species!D2818=Assoziation!$D$2:$D$96),0)),"")))</f>
        <v>Buchenwälder</v>
      </c>
      <c r="H2818" s="10" t="s">
        <v>2456</v>
      </c>
      <c r="I2818" s="10">
        <v>0</v>
      </c>
      <c r="J2818" s="10">
        <v>0</v>
      </c>
      <c r="K2818" s="10">
        <v>0</v>
      </c>
      <c r="L2818" t="str">
        <f t="shared" si="234"/>
        <v xml:space="preserve">Epipactis </v>
      </c>
      <c r="M2818" t="str">
        <f t="shared" si="235"/>
        <v xml:space="preserve"> helleborine</v>
      </c>
      <c r="N2818" t="str">
        <f t="shared" si="236"/>
        <v/>
      </c>
      <c r="O2818" t="str">
        <f t="shared" si="233"/>
        <v>Species</v>
      </c>
      <c r="P2818" t="str">
        <f t="shared" si="237"/>
        <v>(L.) Crantz</v>
      </c>
      <c r="Q2818" t="str">
        <f>LOOKUP(A2818,Formation!$A$2:$A$10,Formation!$B$2:$B$10)</f>
        <v>Wälder</v>
      </c>
      <c r="R2818" t="str" cm="1">
        <f t="array" ref="R2818">INDEX(Klasse!$D$2:$D$42,MATCH(1,(A2818=Klasse!$A$2:$A$42) * (Species!B2818=Klasse!$B$2:$B$42),0))</f>
        <v>Buchenwälder</v>
      </c>
    </row>
    <row r="2819" spans="1:18" x14ac:dyDescent="0.3">
      <c r="A2819" s="10">
        <v>6</v>
      </c>
      <c r="B2819" s="10">
        <v>2</v>
      </c>
      <c r="E2819" t="str">
        <f>IF(C2819="",Options!$A$3,IF(D2819="",Options!$A$4,Options!$A$5))</f>
        <v>Klasse</v>
      </c>
      <c r="F2819" t="str" cm="1">
        <f t="array" ref="F2819">IF(E2819=Options!$A$3,"",IF(E2819=Options!$A$4,INDEX(Verband!$E$2:$E$179,MATCH(1,(A2819=Verband!$A$2:$A$179) * (Species!B2819=Verband!$B$2:$B$179) * (Species!C2819=Verband!$C$2:$C$179),0)),IF(E2819=Options!$A$5,INDEX(Assoziation!$F$2:$F$96,MATCH(1,(A2819=Assoziation!$A$2:$A$96) * (Species!B2819=Assoziation!$B$2:$B$96) * (Species!C2819=Assoziation!$C$2:$C$96) * (Species!D2819=Assoziation!$D$2:$D$96),0)),"")))</f>
        <v/>
      </c>
      <c r="G2819" t="str" cm="1">
        <f t="array" ref="G2819">IF(E2819=Options!$A$3,INDEX(Klasse!$D$2:$D$42,MATCH(1,(A2819=Klasse!$A$2:$A$42) * (Species!B2819=Klasse!$B$2:$B$42),0)),IF(E2819=Options!$A$4,INDEX(Verband!$F$2:$F$179,MATCH(1,(A2819=Verband!$A$2:$A$179) * (Species!B2819=Verband!$B$2:$B$179) * (Species!C2819=Verband!$C$2:$C$179),0)),IF(E2819=Options!$A$5,INDEX(Assoziation!$G$2:$G$96,MATCH(1,(A2819=Assoziation!$A$2:$A$96) * (Species!B2819=Assoziation!$B$2:$B$96) * (Species!C2819=Assoziation!$C$2:$C$96) * (Species!D2819=Assoziation!$D$2:$D$96),0)),"")))</f>
        <v>Buchenwälder</v>
      </c>
      <c r="H2819" s="10" t="s">
        <v>2457</v>
      </c>
      <c r="I2819" s="10">
        <v>0</v>
      </c>
      <c r="J2819" s="10">
        <v>0</v>
      </c>
      <c r="K2819" s="10">
        <v>0</v>
      </c>
      <c r="L2819" t="str">
        <f t="shared" si="234"/>
        <v xml:space="preserve">Euphorbia </v>
      </c>
      <c r="M2819" t="str">
        <f t="shared" si="235"/>
        <v xml:space="preserve"> amygdaloides</v>
      </c>
      <c r="N2819" t="str">
        <f t="shared" si="236"/>
        <v/>
      </c>
      <c r="O2819" t="str">
        <f t="shared" ref="O2819:O2882" si="238">IF(COUNTIF(H2819,"*subsp.*"),"Subspecies",IF(COUNTIF(H2819,"*aggr.*"),"aggr",IF(COUNTIF(H2819,"*×*"),"Species",IF(COUNTIF(H2819,"* *"),IF(EXACT(MID(H2819,FIND(" ",H2819)+1,1),UPPER(MID(H2819,FIND(" ",H2819)+1,1))),"Genus","Species"),"Genus"))))</f>
        <v>Species</v>
      </c>
      <c r="P2819" t="str">
        <f t="shared" si="237"/>
        <v>L.</v>
      </c>
      <c r="Q2819" t="str">
        <f>LOOKUP(A2819,Formation!$A$2:$A$10,Formation!$B$2:$B$10)</f>
        <v>Wälder</v>
      </c>
      <c r="R2819" t="str" cm="1">
        <f t="array" ref="R2819">INDEX(Klasse!$D$2:$D$42,MATCH(1,(A2819=Klasse!$A$2:$A$42) * (Species!B2819=Klasse!$B$2:$B$42),0))</f>
        <v>Buchenwälder</v>
      </c>
    </row>
    <row r="2820" spans="1:18" x14ac:dyDescent="0.3">
      <c r="A2820" s="10">
        <v>6</v>
      </c>
      <c r="B2820" s="10">
        <v>2</v>
      </c>
      <c r="E2820" t="str">
        <f>IF(C2820="",Options!$A$3,IF(D2820="",Options!$A$4,Options!$A$5))</f>
        <v>Klasse</v>
      </c>
      <c r="F2820" t="str" cm="1">
        <f t="array" ref="F2820">IF(E2820=Options!$A$3,"",IF(E2820=Options!$A$4,INDEX(Verband!$E$2:$E$179,MATCH(1,(A2820=Verband!$A$2:$A$179) * (Species!B2820=Verband!$B$2:$B$179) * (Species!C2820=Verband!$C$2:$C$179),0)),IF(E2820=Options!$A$5,INDEX(Assoziation!$F$2:$F$96,MATCH(1,(A2820=Assoziation!$A$2:$A$96) * (Species!B2820=Assoziation!$B$2:$B$96) * (Species!C2820=Assoziation!$C$2:$C$96) * (Species!D2820=Assoziation!$D$2:$D$96),0)),"")))</f>
        <v/>
      </c>
      <c r="G2820" t="str" cm="1">
        <f t="array" ref="G2820">IF(E2820=Options!$A$3,INDEX(Klasse!$D$2:$D$42,MATCH(1,(A2820=Klasse!$A$2:$A$42) * (Species!B2820=Klasse!$B$2:$B$42),0)),IF(E2820=Options!$A$4,INDEX(Verband!$F$2:$F$179,MATCH(1,(A2820=Verband!$A$2:$A$179) * (Species!B2820=Verband!$B$2:$B$179) * (Species!C2820=Verband!$C$2:$C$179),0)),IF(E2820=Options!$A$5,INDEX(Assoziation!$G$2:$G$96,MATCH(1,(A2820=Assoziation!$A$2:$A$96) * (Species!B2820=Assoziation!$B$2:$B$96) * (Species!C2820=Assoziation!$C$2:$C$96) * (Species!D2820=Assoziation!$D$2:$D$96),0)),"")))</f>
        <v>Buchenwälder</v>
      </c>
      <c r="H2820" s="10" t="s">
        <v>2428</v>
      </c>
      <c r="I2820" s="10">
        <v>0</v>
      </c>
      <c r="J2820" s="10">
        <v>0</v>
      </c>
      <c r="K2820" s="10">
        <v>0</v>
      </c>
      <c r="L2820" t="str">
        <f t="shared" si="234"/>
        <v xml:space="preserve">Euphorbia </v>
      </c>
      <c r="M2820" t="str">
        <f t="shared" si="235"/>
        <v xml:space="preserve"> dulcis</v>
      </c>
      <c r="N2820" t="str">
        <f t="shared" si="236"/>
        <v/>
      </c>
      <c r="O2820" t="str">
        <f t="shared" si="238"/>
        <v>Species</v>
      </c>
      <c r="P2820" t="str">
        <f t="shared" si="237"/>
        <v>L.</v>
      </c>
      <c r="Q2820" t="str">
        <f>LOOKUP(A2820,Formation!$A$2:$A$10,Formation!$B$2:$B$10)</f>
        <v>Wälder</v>
      </c>
      <c r="R2820" t="str" cm="1">
        <f t="array" ref="R2820">INDEX(Klasse!$D$2:$D$42,MATCH(1,(A2820=Klasse!$A$2:$A$42) * (Species!B2820=Klasse!$B$2:$B$42),0))</f>
        <v>Buchenwälder</v>
      </c>
    </row>
    <row r="2821" spans="1:18" x14ac:dyDescent="0.3">
      <c r="A2821" s="10">
        <v>6</v>
      </c>
      <c r="B2821" s="10">
        <v>2</v>
      </c>
      <c r="E2821" t="str">
        <f>IF(C2821="",Options!$A$3,IF(D2821="",Options!$A$4,Options!$A$5))</f>
        <v>Klasse</v>
      </c>
      <c r="F2821" t="str" cm="1">
        <f t="array" ref="F2821">IF(E2821=Options!$A$3,"",IF(E2821=Options!$A$4,INDEX(Verband!$E$2:$E$179,MATCH(1,(A2821=Verband!$A$2:$A$179) * (Species!B2821=Verband!$B$2:$B$179) * (Species!C2821=Verband!$C$2:$C$179),0)),IF(E2821=Options!$A$5,INDEX(Assoziation!$F$2:$F$96,MATCH(1,(A2821=Assoziation!$A$2:$A$96) * (Species!B2821=Assoziation!$B$2:$B$96) * (Species!C2821=Assoziation!$C$2:$C$96) * (Species!D2821=Assoziation!$D$2:$D$96),0)),"")))</f>
        <v/>
      </c>
      <c r="G2821" t="str" cm="1">
        <f t="array" ref="G2821">IF(E2821=Options!$A$3,INDEX(Klasse!$D$2:$D$42,MATCH(1,(A2821=Klasse!$A$2:$A$42) * (Species!B2821=Klasse!$B$2:$B$42),0)),IF(E2821=Options!$A$4,INDEX(Verband!$F$2:$F$179,MATCH(1,(A2821=Verband!$A$2:$A$179) * (Species!B2821=Verband!$B$2:$B$179) * (Species!C2821=Verband!$C$2:$C$179),0)),IF(E2821=Options!$A$5,INDEX(Assoziation!$G$2:$G$96,MATCH(1,(A2821=Assoziation!$A$2:$A$96) * (Species!B2821=Assoziation!$B$2:$B$96) * (Species!C2821=Assoziation!$C$2:$C$96) * (Species!D2821=Assoziation!$D$2:$D$96),0)),"")))</f>
        <v>Buchenwälder</v>
      </c>
      <c r="H2821" s="10" t="s">
        <v>2458</v>
      </c>
      <c r="I2821" s="10">
        <v>0</v>
      </c>
      <c r="J2821" s="10">
        <v>0</v>
      </c>
      <c r="K2821" s="10">
        <v>0</v>
      </c>
      <c r="L2821" t="str">
        <f t="shared" si="234"/>
        <v xml:space="preserve">Fagus </v>
      </c>
      <c r="M2821" t="str">
        <f t="shared" si="235"/>
        <v xml:space="preserve"> sylvatica</v>
      </c>
      <c r="N2821" t="str">
        <f t="shared" si="236"/>
        <v/>
      </c>
      <c r="O2821" t="str">
        <f t="shared" si="238"/>
        <v>Species</v>
      </c>
      <c r="P2821" t="str">
        <f t="shared" si="237"/>
        <v>L.</v>
      </c>
      <c r="Q2821" t="str">
        <f>LOOKUP(A2821,Formation!$A$2:$A$10,Formation!$B$2:$B$10)</f>
        <v>Wälder</v>
      </c>
      <c r="R2821" t="str" cm="1">
        <f t="array" ref="R2821">INDEX(Klasse!$D$2:$D$42,MATCH(1,(A2821=Klasse!$A$2:$A$42) * (Species!B2821=Klasse!$B$2:$B$42),0))</f>
        <v>Buchenwälder</v>
      </c>
    </row>
    <row r="2822" spans="1:18" x14ac:dyDescent="0.3">
      <c r="A2822" s="10">
        <v>6</v>
      </c>
      <c r="B2822" s="10">
        <v>2</v>
      </c>
      <c r="E2822" t="str">
        <f>IF(C2822="",Options!$A$3,IF(D2822="",Options!$A$4,Options!$A$5))</f>
        <v>Klasse</v>
      </c>
      <c r="F2822" t="str" cm="1">
        <f t="array" ref="F2822">IF(E2822=Options!$A$3,"",IF(E2822=Options!$A$4,INDEX(Verband!$E$2:$E$179,MATCH(1,(A2822=Verband!$A$2:$A$179) * (Species!B2822=Verband!$B$2:$B$179) * (Species!C2822=Verband!$C$2:$C$179),0)),IF(E2822=Options!$A$5,INDEX(Assoziation!$F$2:$F$96,MATCH(1,(A2822=Assoziation!$A$2:$A$96) * (Species!B2822=Assoziation!$B$2:$B$96) * (Species!C2822=Assoziation!$C$2:$C$96) * (Species!D2822=Assoziation!$D$2:$D$96),0)),"")))</f>
        <v/>
      </c>
      <c r="G2822" t="str" cm="1">
        <f t="array" ref="G2822">IF(E2822=Options!$A$3,INDEX(Klasse!$D$2:$D$42,MATCH(1,(A2822=Klasse!$A$2:$A$42) * (Species!B2822=Klasse!$B$2:$B$42),0)),IF(E2822=Options!$A$4,INDEX(Verband!$F$2:$F$179,MATCH(1,(A2822=Verband!$A$2:$A$179) * (Species!B2822=Verband!$B$2:$B$179) * (Species!C2822=Verband!$C$2:$C$179),0)),IF(E2822=Options!$A$5,INDEX(Assoziation!$G$2:$G$96,MATCH(1,(A2822=Assoziation!$A$2:$A$96) * (Species!B2822=Assoziation!$B$2:$B$96) * (Species!C2822=Assoziation!$C$2:$C$96) * (Species!D2822=Assoziation!$D$2:$D$96),0)),"")))</f>
        <v>Buchenwälder</v>
      </c>
      <c r="H2822" s="10" t="s">
        <v>2430</v>
      </c>
      <c r="I2822" s="10">
        <v>0</v>
      </c>
      <c r="J2822" s="10">
        <v>0</v>
      </c>
      <c r="K2822" s="10">
        <v>0</v>
      </c>
      <c r="L2822" t="str">
        <f t="shared" si="234"/>
        <v xml:space="preserve">Galium </v>
      </c>
      <c r="M2822" t="str">
        <f t="shared" si="235"/>
        <v xml:space="preserve"> odoratum</v>
      </c>
      <c r="N2822" t="str">
        <f t="shared" si="236"/>
        <v/>
      </c>
      <c r="O2822" t="str">
        <f t="shared" si="238"/>
        <v>Species</v>
      </c>
      <c r="P2822" t="str">
        <f t="shared" si="237"/>
        <v>(L.) Scop.</v>
      </c>
      <c r="Q2822" t="str">
        <f>LOOKUP(A2822,Formation!$A$2:$A$10,Formation!$B$2:$B$10)</f>
        <v>Wälder</v>
      </c>
      <c r="R2822" t="str" cm="1">
        <f t="array" ref="R2822">INDEX(Klasse!$D$2:$D$42,MATCH(1,(A2822=Klasse!$A$2:$A$42) * (Species!B2822=Klasse!$B$2:$B$42),0))</f>
        <v>Buchenwälder</v>
      </c>
    </row>
    <row r="2823" spans="1:18" x14ac:dyDescent="0.3">
      <c r="A2823" s="10">
        <v>6</v>
      </c>
      <c r="B2823" s="10">
        <v>2</v>
      </c>
      <c r="E2823" t="str">
        <f>IF(C2823="",Options!$A$3,IF(D2823="",Options!$A$4,Options!$A$5))</f>
        <v>Klasse</v>
      </c>
      <c r="F2823" t="str" cm="1">
        <f t="array" ref="F2823">IF(E2823=Options!$A$3,"",IF(E2823=Options!$A$4,INDEX(Verband!$E$2:$E$179,MATCH(1,(A2823=Verband!$A$2:$A$179) * (Species!B2823=Verband!$B$2:$B$179) * (Species!C2823=Verband!$C$2:$C$179),0)),IF(E2823=Options!$A$5,INDEX(Assoziation!$F$2:$F$96,MATCH(1,(A2823=Assoziation!$A$2:$A$96) * (Species!B2823=Assoziation!$B$2:$B$96) * (Species!C2823=Assoziation!$C$2:$C$96) * (Species!D2823=Assoziation!$D$2:$D$96),0)),"")))</f>
        <v/>
      </c>
      <c r="G2823" t="str" cm="1">
        <f t="array" ref="G2823">IF(E2823=Options!$A$3,INDEX(Klasse!$D$2:$D$42,MATCH(1,(A2823=Klasse!$A$2:$A$42) * (Species!B2823=Klasse!$B$2:$B$42),0)),IF(E2823=Options!$A$4,INDEX(Verband!$F$2:$F$179,MATCH(1,(A2823=Verband!$A$2:$A$179) * (Species!B2823=Verband!$B$2:$B$179) * (Species!C2823=Verband!$C$2:$C$179),0)),IF(E2823=Options!$A$5,INDEX(Assoziation!$G$2:$G$96,MATCH(1,(A2823=Assoziation!$A$2:$A$96) * (Species!B2823=Assoziation!$B$2:$B$96) * (Species!C2823=Assoziation!$C$2:$C$96) * (Species!D2823=Assoziation!$D$2:$D$96),0)),"")))</f>
        <v>Buchenwälder</v>
      </c>
      <c r="H2823" s="10" t="s">
        <v>2433</v>
      </c>
      <c r="I2823" s="10">
        <v>0</v>
      </c>
      <c r="J2823" s="10">
        <v>0</v>
      </c>
      <c r="K2823" s="10">
        <v>0</v>
      </c>
      <c r="L2823" t="str">
        <f t="shared" si="234"/>
        <v xml:space="preserve">Lamium </v>
      </c>
      <c r="M2823" t="str">
        <f t="shared" si="235"/>
        <v xml:space="preserve"> galeobdolon</v>
      </c>
      <c r="N2823" t="str">
        <f t="shared" si="236"/>
        <v>montanum</v>
      </c>
      <c r="O2823" t="str">
        <f t="shared" si="238"/>
        <v>Subspecies</v>
      </c>
      <c r="P2823" t="str">
        <f t="shared" si="237"/>
        <v/>
      </c>
      <c r="Q2823" t="str">
        <f>LOOKUP(A2823,Formation!$A$2:$A$10,Formation!$B$2:$B$10)</f>
        <v>Wälder</v>
      </c>
      <c r="R2823" t="str" cm="1">
        <f t="array" ref="R2823">INDEX(Klasse!$D$2:$D$42,MATCH(1,(A2823=Klasse!$A$2:$A$42) * (Species!B2823=Klasse!$B$2:$B$42),0))</f>
        <v>Buchenwälder</v>
      </c>
    </row>
    <row r="2824" spans="1:18" x14ac:dyDescent="0.3">
      <c r="A2824" s="10">
        <v>6</v>
      </c>
      <c r="B2824" s="10">
        <v>2</v>
      </c>
      <c r="E2824" t="str">
        <f>IF(C2824="",Options!$A$3,IF(D2824="",Options!$A$4,Options!$A$5))</f>
        <v>Klasse</v>
      </c>
      <c r="F2824" t="str" cm="1">
        <f t="array" ref="F2824">IF(E2824=Options!$A$3,"",IF(E2824=Options!$A$4,INDEX(Verband!$E$2:$E$179,MATCH(1,(A2824=Verband!$A$2:$A$179) * (Species!B2824=Verband!$B$2:$B$179) * (Species!C2824=Verband!$C$2:$C$179),0)),IF(E2824=Options!$A$5,INDEX(Assoziation!$F$2:$F$96,MATCH(1,(A2824=Assoziation!$A$2:$A$96) * (Species!B2824=Assoziation!$B$2:$B$96) * (Species!C2824=Assoziation!$C$2:$C$96) * (Species!D2824=Assoziation!$D$2:$D$96),0)),"")))</f>
        <v/>
      </c>
      <c r="G2824" t="str" cm="1">
        <f t="array" ref="G2824">IF(E2824=Options!$A$3,INDEX(Klasse!$D$2:$D$42,MATCH(1,(A2824=Klasse!$A$2:$A$42) * (Species!B2824=Klasse!$B$2:$B$42),0)),IF(E2824=Options!$A$4,INDEX(Verband!$F$2:$F$179,MATCH(1,(A2824=Verband!$A$2:$A$179) * (Species!B2824=Verband!$B$2:$B$179) * (Species!C2824=Verband!$C$2:$C$179),0)),IF(E2824=Options!$A$5,INDEX(Assoziation!$G$2:$G$96,MATCH(1,(A2824=Assoziation!$A$2:$A$96) * (Species!B2824=Assoziation!$B$2:$B$96) * (Species!C2824=Assoziation!$C$2:$C$96) * (Species!D2824=Assoziation!$D$2:$D$96),0)),"")))</f>
        <v>Buchenwälder</v>
      </c>
      <c r="H2824" s="10" t="s">
        <v>2459</v>
      </c>
      <c r="I2824" s="10">
        <v>0</v>
      </c>
      <c r="J2824" s="10">
        <v>0</v>
      </c>
      <c r="K2824" s="10">
        <v>0</v>
      </c>
      <c r="L2824" t="str">
        <f t="shared" si="234"/>
        <v xml:space="preserve">Lathyrus </v>
      </c>
      <c r="M2824" t="str">
        <f t="shared" si="235"/>
        <v xml:space="preserve"> vernus</v>
      </c>
      <c r="N2824" t="str">
        <f t="shared" si="236"/>
        <v>vernus</v>
      </c>
      <c r="O2824" t="str">
        <f t="shared" si="238"/>
        <v>Subspecies</v>
      </c>
      <c r="P2824" t="str">
        <f t="shared" si="237"/>
        <v/>
      </c>
      <c r="Q2824" t="str">
        <f>LOOKUP(A2824,Formation!$A$2:$A$10,Formation!$B$2:$B$10)</f>
        <v>Wälder</v>
      </c>
      <c r="R2824" t="str" cm="1">
        <f t="array" ref="R2824">INDEX(Klasse!$D$2:$D$42,MATCH(1,(A2824=Klasse!$A$2:$A$42) * (Species!B2824=Klasse!$B$2:$B$42),0))</f>
        <v>Buchenwälder</v>
      </c>
    </row>
    <row r="2825" spans="1:18" x14ac:dyDescent="0.3">
      <c r="A2825" s="10">
        <v>6</v>
      </c>
      <c r="B2825" s="10">
        <v>2</v>
      </c>
      <c r="E2825" t="str">
        <f>IF(C2825="",Options!$A$3,IF(D2825="",Options!$A$4,Options!$A$5))</f>
        <v>Klasse</v>
      </c>
      <c r="F2825" t="str" cm="1">
        <f t="array" ref="F2825">IF(E2825=Options!$A$3,"",IF(E2825=Options!$A$4,INDEX(Verband!$E$2:$E$179,MATCH(1,(A2825=Verband!$A$2:$A$179) * (Species!B2825=Verband!$B$2:$B$179) * (Species!C2825=Verband!$C$2:$C$179),0)),IF(E2825=Options!$A$5,INDEX(Assoziation!$F$2:$F$96,MATCH(1,(A2825=Assoziation!$A$2:$A$96) * (Species!B2825=Assoziation!$B$2:$B$96) * (Species!C2825=Assoziation!$C$2:$C$96) * (Species!D2825=Assoziation!$D$2:$D$96),0)),"")))</f>
        <v/>
      </c>
      <c r="G2825" t="str" cm="1">
        <f t="array" ref="G2825">IF(E2825=Options!$A$3,INDEX(Klasse!$D$2:$D$42,MATCH(1,(A2825=Klasse!$A$2:$A$42) * (Species!B2825=Klasse!$B$2:$B$42),0)),IF(E2825=Options!$A$4,INDEX(Verband!$F$2:$F$179,MATCH(1,(A2825=Verband!$A$2:$A$179) * (Species!B2825=Verband!$B$2:$B$179) * (Species!C2825=Verband!$C$2:$C$179),0)),IF(E2825=Options!$A$5,INDEX(Assoziation!$G$2:$G$96,MATCH(1,(A2825=Assoziation!$A$2:$A$96) * (Species!B2825=Assoziation!$B$2:$B$96) * (Species!C2825=Assoziation!$C$2:$C$96) * (Species!D2825=Assoziation!$D$2:$D$96),0)),"")))</f>
        <v>Buchenwälder</v>
      </c>
      <c r="H2825" s="10" t="s">
        <v>2460</v>
      </c>
      <c r="I2825" s="10">
        <v>0</v>
      </c>
      <c r="J2825" s="10">
        <v>0</v>
      </c>
      <c r="K2825" s="10">
        <v>0</v>
      </c>
      <c r="L2825" t="str">
        <f t="shared" si="234"/>
        <v xml:space="preserve">Mercurialis </v>
      </c>
      <c r="M2825" t="str">
        <f t="shared" si="235"/>
        <v xml:space="preserve"> perennis</v>
      </c>
      <c r="N2825" t="str">
        <f t="shared" si="236"/>
        <v/>
      </c>
      <c r="O2825" t="str">
        <f t="shared" si="238"/>
        <v>Species</v>
      </c>
      <c r="P2825" t="str">
        <f t="shared" si="237"/>
        <v>L.</v>
      </c>
      <c r="Q2825" t="str">
        <f>LOOKUP(A2825,Formation!$A$2:$A$10,Formation!$B$2:$B$10)</f>
        <v>Wälder</v>
      </c>
      <c r="R2825" t="str" cm="1">
        <f t="array" ref="R2825">INDEX(Klasse!$D$2:$D$42,MATCH(1,(A2825=Klasse!$A$2:$A$42) * (Species!B2825=Klasse!$B$2:$B$42),0))</f>
        <v>Buchenwälder</v>
      </c>
    </row>
    <row r="2826" spans="1:18" x14ac:dyDescent="0.3">
      <c r="A2826" s="10">
        <v>6</v>
      </c>
      <c r="B2826" s="10">
        <v>2</v>
      </c>
      <c r="E2826" t="str">
        <f>IF(C2826="",Options!$A$3,IF(D2826="",Options!$A$4,Options!$A$5))</f>
        <v>Klasse</v>
      </c>
      <c r="F2826" t="str" cm="1">
        <f t="array" ref="F2826">IF(E2826=Options!$A$3,"",IF(E2826=Options!$A$4,INDEX(Verband!$E$2:$E$179,MATCH(1,(A2826=Verband!$A$2:$A$179) * (Species!B2826=Verband!$B$2:$B$179) * (Species!C2826=Verband!$C$2:$C$179),0)),IF(E2826=Options!$A$5,INDEX(Assoziation!$F$2:$F$96,MATCH(1,(A2826=Assoziation!$A$2:$A$96) * (Species!B2826=Assoziation!$B$2:$B$96) * (Species!C2826=Assoziation!$C$2:$C$96) * (Species!D2826=Assoziation!$D$2:$D$96),0)),"")))</f>
        <v/>
      </c>
      <c r="G2826" t="str" cm="1">
        <f t="array" ref="G2826">IF(E2826=Options!$A$3,INDEX(Klasse!$D$2:$D$42,MATCH(1,(A2826=Klasse!$A$2:$A$42) * (Species!B2826=Klasse!$B$2:$B$42),0)),IF(E2826=Options!$A$4,INDEX(Verband!$F$2:$F$179,MATCH(1,(A2826=Verband!$A$2:$A$179) * (Species!B2826=Verband!$B$2:$B$179) * (Species!C2826=Verband!$C$2:$C$179),0)),IF(E2826=Options!$A$5,INDEX(Assoziation!$G$2:$G$96,MATCH(1,(A2826=Assoziation!$A$2:$A$96) * (Species!B2826=Assoziation!$B$2:$B$96) * (Species!C2826=Assoziation!$C$2:$C$96) * (Species!D2826=Assoziation!$D$2:$D$96),0)),"")))</f>
        <v>Buchenwälder</v>
      </c>
      <c r="H2826" s="10" t="s">
        <v>2461</v>
      </c>
      <c r="I2826" s="10">
        <v>0</v>
      </c>
      <c r="J2826" s="10">
        <v>0</v>
      </c>
      <c r="K2826" s="10">
        <v>0</v>
      </c>
      <c r="L2826" t="str">
        <f t="shared" si="234"/>
        <v xml:space="preserve">Milium </v>
      </c>
      <c r="M2826" t="str">
        <f t="shared" si="235"/>
        <v xml:space="preserve"> effusum</v>
      </c>
      <c r="N2826" t="str">
        <f t="shared" si="236"/>
        <v/>
      </c>
      <c r="O2826" t="str">
        <f t="shared" si="238"/>
        <v>Species</v>
      </c>
      <c r="P2826" t="str">
        <f t="shared" si="237"/>
        <v>L.</v>
      </c>
      <c r="Q2826" t="str">
        <f>LOOKUP(A2826,Formation!$A$2:$A$10,Formation!$B$2:$B$10)</f>
        <v>Wälder</v>
      </c>
      <c r="R2826" t="str" cm="1">
        <f t="array" ref="R2826">INDEX(Klasse!$D$2:$D$42,MATCH(1,(A2826=Klasse!$A$2:$A$42) * (Species!B2826=Klasse!$B$2:$B$42),0))</f>
        <v>Buchenwälder</v>
      </c>
    </row>
    <row r="2827" spans="1:18" x14ac:dyDescent="0.3">
      <c r="A2827" s="10">
        <v>6</v>
      </c>
      <c r="B2827" s="10">
        <v>2</v>
      </c>
      <c r="E2827" t="str">
        <f>IF(C2827="",Options!$A$3,IF(D2827="",Options!$A$4,Options!$A$5))</f>
        <v>Klasse</v>
      </c>
      <c r="F2827" t="str" cm="1">
        <f t="array" ref="F2827">IF(E2827=Options!$A$3,"",IF(E2827=Options!$A$4,INDEX(Verband!$E$2:$E$179,MATCH(1,(A2827=Verband!$A$2:$A$179) * (Species!B2827=Verband!$B$2:$B$179) * (Species!C2827=Verband!$C$2:$C$179),0)),IF(E2827=Options!$A$5,INDEX(Assoziation!$F$2:$F$96,MATCH(1,(A2827=Assoziation!$A$2:$A$96) * (Species!B2827=Assoziation!$B$2:$B$96) * (Species!C2827=Assoziation!$C$2:$C$96) * (Species!D2827=Assoziation!$D$2:$D$96),0)),"")))</f>
        <v/>
      </c>
      <c r="G2827" t="str" cm="1">
        <f t="array" ref="G2827">IF(E2827=Options!$A$3,INDEX(Klasse!$D$2:$D$42,MATCH(1,(A2827=Klasse!$A$2:$A$42) * (Species!B2827=Klasse!$B$2:$B$42),0)),IF(E2827=Options!$A$4,INDEX(Verband!$F$2:$F$179,MATCH(1,(A2827=Verband!$A$2:$A$179) * (Species!B2827=Verband!$B$2:$B$179) * (Species!C2827=Verband!$C$2:$C$179),0)),IF(E2827=Options!$A$5,INDEX(Assoziation!$G$2:$G$96,MATCH(1,(A2827=Assoziation!$A$2:$A$96) * (Species!B2827=Assoziation!$B$2:$B$96) * (Species!C2827=Assoziation!$C$2:$C$96) * (Species!D2827=Assoziation!$D$2:$D$96),0)),"")))</f>
        <v>Buchenwälder</v>
      </c>
      <c r="H2827" s="10" t="s">
        <v>2462</v>
      </c>
      <c r="I2827" s="10">
        <v>0</v>
      </c>
      <c r="J2827" s="10">
        <v>0</v>
      </c>
      <c r="K2827" s="10">
        <v>0</v>
      </c>
      <c r="L2827" t="str">
        <f t="shared" si="234"/>
        <v xml:space="preserve">Oxalis </v>
      </c>
      <c r="M2827" t="str">
        <f t="shared" si="235"/>
        <v xml:space="preserve"> acetosella</v>
      </c>
      <c r="N2827" t="str">
        <f t="shared" si="236"/>
        <v/>
      </c>
      <c r="O2827" t="str">
        <f t="shared" si="238"/>
        <v>Species</v>
      </c>
      <c r="P2827" t="str">
        <f t="shared" si="237"/>
        <v>L.</v>
      </c>
      <c r="Q2827" t="str">
        <f>LOOKUP(A2827,Formation!$A$2:$A$10,Formation!$B$2:$B$10)</f>
        <v>Wälder</v>
      </c>
      <c r="R2827" t="str" cm="1">
        <f t="array" ref="R2827">INDEX(Klasse!$D$2:$D$42,MATCH(1,(A2827=Klasse!$A$2:$A$42) * (Species!B2827=Klasse!$B$2:$B$42),0))</f>
        <v>Buchenwälder</v>
      </c>
    </row>
    <row r="2828" spans="1:18" x14ac:dyDescent="0.3">
      <c r="A2828" s="10">
        <v>6</v>
      </c>
      <c r="B2828" s="10">
        <v>2</v>
      </c>
      <c r="E2828" t="str">
        <f>IF(C2828="",Options!$A$3,IF(D2828="",Options!$A$4,Options!$A$5))</f>
        <v>Klasse</v>
      </c>
      <c r="F2828" t="str" cm="1">
        <f t="array" ref="F2828">IF(E2828=Options!$A$3,"",IF(E2828=Options!$A$4,INDEX(Verband!$E$2:$E$179,MATCH(1,(A2828=Verband!$A$2:$A$179) * (Species!B2828=Verband!$B$2:$B$179) * (Species!C2828=Verband!$C$2:$C$179),0)),IF(E2828=Options!$A$5,INDEX(Assoziation!$F$2:$F$96,MATCH(1,(A2828=Assoziation!$A$2:$A$96) * (Species!B2828=Assoziation!$B$2:$B$96) * (Species!C2828=Assoziation!$C$2:$C$96) * (Species!D2828=Assoziation!$D$2:$D$96),0)),"")))</f>
        <v/>
      </c>
      <c r="G2828" t="str" cm="1">
        <f t="array" ref="G2828">IF(E2828=Options!$A$3,INDEX(Klasse!$D$2:$D$42,MATCH(1,(A2828=Klasse!$A$2:$A$42) * (Species!B2828=Klasse!$B$2:$B$42),0)),IF(E2828=Options!$A$4,INDEX(Verband!$F$2:$F$179,MATCH(1,(A2828=Verband!$A$2:$A$179) * (Species!B2828=Verband!$B$2:$B$179) * (Species!C2828=Verband!$C$2:$C$179),0)),IF(E2828=Options!$A$5,INDEX(Assoziation!$G$2:$G$96,MATCH(1,(A2828=Assoziation!$A$2:$A$96) * (Species!B2828=Assoziation!$B$2:$B$96) * (Species!C2828=Assoziation!$C$2:$C$96) * (Species!D2828=Assoziation!$D$2:$D$96),0)),"")))</f>
        <v>Buchenwälder</v>
      </c>
      <c r="H2828" s="10" t="s">
        <v>2463</v>
      </c>
      <c r="I2828" s="10">
        <v>0</v>
      </c>
      <c r="J2828" s="10">
        <v>0</v>
      </c>
      <c r="K2828" s="10">
        <v>0</v>
      </c>
      <c r="L2828" t="str">
        <f t="shared" si="234"/>
        <v xml:space="preserve">Paris </v>
      </c>
      <c r="M2828" t="str">
        <f t="shared" si="235"/>
        <v xml:space="preserve"> quadrifolia</v>
      </c>
      <c r="N2828" t="str">
        <f t="shared" si="236"/>
        <v/>
      </c>
      <c r="O2828" t="str">
        <f t="shared" si="238"/>
        <v>Species</v>
      </c>
      <c r="P2828" t="str">
        <f t="shared" si="237"/>
        <v>L.</v>
      </c>
      <c r="Q2828" t="str">
        <f>LOOKUP(A2828,Formation!$A$2:$A$10,Formation!$B$2:$B$10)</f>
        <v>Wälder</v>
      </c>
      <c r="R2828" t="str" cm="1">
        <f t="array" ref="R2828">INDEX(Klasse!$D$2:$D$42,MATCH(1,(A2828=Klasse!$A$2:$A$42) * (Species!B2828=Klasse!$B$2:$B$42),0))</f>
        <v>Buchenwälder</v>
      </c>
    </row>
    <row r="2829" spans="1:18" x14ac:dyDescent="0.3">
      <c r="A2829" s="10">
        <v>6</v>
      </c>
      <c r="B2829" s="10">
        <v>2</v>
      </c>
      <c r="E2829" t="str">
        <f>IF(C2829="",Options!$A$3,IF(D2829="",Options!$A$4,Options!$A$5))</f>
        <v>Klasse</v>
      </c>
      <c r="F2829" t="str" cm="1">
        <f t="array" ref="F2829">IF(E2829=Options!$A$3,"",IF(E2829=Options!$A$4,INDEX(Verband!$E$2:$E$179,MATCH(1,(A2829=Verband!$A$2:$A$179) * (Species!B2829=Verband!$B$2:$B$179) * (Species!C2829=Verband!$C$2:$C$179),0)),IF(E2829=Options!$A$5,INDEX(Assoziation!$F$2:$F$96,MATCH(1,(A2829=Assoziation!$A$2:$A$96) * (Species!B2829=Assoziation!$B$2:$B$96) * (Species!C2829=Assoziation!$C$2:$C$96) * (Species!D2829=Assoziation!$D$2:$D$96),0)),"")))</f>
        <v/>
      </c>
      <c r="G2829" t="str" cm="1">
        <f t="array" ref="G2829">IF(E2829=Options!$A$3,INDEX(Klasse!$D$2:$D$42,MATCH(1,(A2829=Klasse!$A$2:$A$42) * (Species!B2829=Klasse!$B$2:$B$42),0)),IF(E2829=Options!$A$4,INDEX(Verband!$F$2:$F$179,MATCH(1,(A2829=Verband!$A$2:$A$179) * (Species!B2829=Verband!$B$2:$B$179) * (Species!C2829=Verband!$C$2:$C$179),0)),IF(E2829=Options!$A$5,INDEX(Assoziation!$G$2:$G$96,MATCH(1,(A2829=Assoziation!$A$2:$A$96) * (Species!B2829=Assoziation!$B$2:$B$96) * (Species!C2829=Assoziation!$C$2:$C$96) * (Species!D2829=Assoziation!$D$2:$D$96),0)),"")))</f>
        <v>Buchenwälder</v>
      </c>
      <c r="H2829" s="10" t="s">
        <v>1774</v>
      </c>
      <c r="I2829" s="10">
        <v>0</v>
      </c>
      <c r="J2829" s="10">
        <v>0</v>
      </c>
      <c r="K2829" s="10">
        <v>0</v>
      </c>
      <c r="L2829" t="str">
        <f t="shared" si="234"/>
        <v xml:space="preserve">Phyteuma </v>
      </c>
      <c r="M2829" t="str">
        <f t="shared" si="235"/>
        <v xml:space="preserve"> spicatum</v>
      </c>
      <c r="N2829" t="str">
        <f t="shared" si="236"/>
        <v/>
      </c>
      <c r="O2829" t="str">
        <f t="shared" si="238"/>
        <v>Species</v>
      </c>
      <c r="P2829" t="str">
        <f t="shared" si="237"/>
        <v>L.</v>
      </c>
      <c r="Q2829" t="str">
        <f>LOOKUP(A2829,Formation!$A$2:$A$10,Formation!$B$2:$B$10)</f>
        <v>Wälder</v>
      </c>
      <c r="R2829" t="str" cm="1">
        <f t="array" ref="R2829">INDEX(Klasse!$D$2:$D$42,MATCH(1,(A2829=Klasse!$A$2:$A$42) * (Species!B2829=Klasse!$B$2:$B$42),0))</f>
        <v>Buchenwälder</v>
      </c>
    </row>
    <row r="2830" spans="1:18" x14ac:dyDescent="0.3">
      <c r="A2830" s="10">
        <v>6</v>
      </c>
      <c r="B2830" s="10">
        <v>2</v>
      </c>
      <c r="E2830" t="str">
        <f>IF(C2830="",Options!$A$3,IF(D2830="",Options!$A$4,Options!$A$5))</f>
        <v>Klasse</v>
      </c>
      <c r="F2830" t="str" cm="1">
        <f t="array" ref="F2830">IF(E2830=Options!$A$3,"",IF(E2830=Options!$A$4,INDEX(Verband!$E$2:$E$179,MATCH(1,(A2830=Verband!$A$2:$A$179) * (Species!B2830=Verband!$B$2:$B$179) * (Species!C2830=Verband!$C$2:$C$179),0)),IF(E2830=Options!$A$5,INDEX(Assoziation!$F$2:$F$96,MATCH(1,(A2830=Assoziation!$A$2:$A$96) * (Species!B2830=Assoziation!$B$2:$B$96) * (Species!C2830=Assoziation!$C$2:$C$96) * (Species!D2830=Assoziation!$D$2:$D$96),0)),"")))</f>
        <v/>
      </c>
      <c r="G2830" t="str" cm="1">
        <f t="array" ref="G2830">IF(E2830=Options!$A$3,INDEX(Klasse!$D$2:$D$42,MATCH(1,(A2830=Klasse!$A$2:$A$42) * (Species!B2830=Klasse!$B$2:$B$42),0)),IF(E2830=Options!$A$4,INDEX(Verband!$F$2:$F$179,MATCH(1,(A2830=Verband!$A$2:$A$179) * (Species!B2830=Verband!$B$2:$B$179) * (Species!C2830=Verband!$C$2:$C$179),0)),IF(E2830=Options!$A$5,INDEX(Assoziation!$G$2:$G$96,MATCH(1,(A2830=Assoziation!$A$2:$A$96) * (Species!B2830=Assoziation!$B$2:$B$96) * (Species!C2830=Assoziation!$C$2:$C$96) * (Species!D2830=Assoziation!$D$2:$D$96),0)),"")))</f>
        <v>Buchenwälder</v>
      </c>
      <c r="H2830" s="10" t="s">
        <v>2464</v>
      </c>
      <c r="I2830" s="10">
        <v>0</v>
      </c>
      <c r="J2830" s="10">
        <v>0</v>
      </c>
      <c r="K2830" s="10">
        <v>0</v>
      </c>
      <c r="L2830" t="str">
        <f t="shared" si="234"/>
        <v>Polygonatum</v>
      </c>
      <c r="M2830" t="str">
        <f t="shared" si="235"/>
        <v/>
      </c>
      <c r="N2830" t="str">
        <f t="shared" si="236"/>
        <v/>
      </c>
      <c r="O2830" t="str">
        <f t="shared" si="238"/>
        <v>Genus</v>
      </c>
      <c r="P2830" t="str">
        <f t="shared" si="237"/>
        <v/>
      </c>
      <c r="Q2830" t="str">
        <f>LOOKUP(A2830,Formation!$A$2:$A$10,Formation!$B$2:$B$10)</f>
        <v>Wälder</v>
      </c>
      <c r="R2830" t="str" cm="1">
        <f t="array" ref="R2830">INDEX(Klasse!$D$2:$D$42,MATCH(1,(A2830=Klasse!$A$2:$A$42) * (Species!B2830=Klasse!$B$2:$B$42),0))</f>
        <v>Buchenwälder</v>
      </c>
    </row>
    <row r="2831" spans="1:18" x14ac:dyDescent="0.3">
      <c r="A2831" s="10">
        <v>6</v>
      </c>
      <c r="B2831" s="10">
        <v>2</v>
      </c>
      <c r="E2831" t="str">
        <f>IF(C2831="",Options!$A$3,IF(D2831="",Options!$A$4,Options!$A$5))</f>
        <v>Klasse</v>
      </c>
      <c r="F2831" t="str" cm="1">
        <f t="array" ref="F2831">IF(E2831=Options!$A$3,"",IF(E2831=Options!$A$4,INDEX(Verband!$E$2:$E$179,MATCH(1,(A2831=Verband!$A$2:$A$179) * (Species!B2831=Verband!$B$2:$B$179) * (Species!C2831=Verband!$C$2:$C$179),0)),IF(E2831=Options!$A$5,INDEX(Assoziation!$F$2:$F$96,MATCH(1,(A2831=Assoziation!$A$2:$A$96) * (Species!B2831=Assoziation!$B$2:$B$96) * (Species!C2831=Assoziation!$C$2:$C$96) * (Species!D2831=Assoziation!$D$2:$D$96),0)),"")))</f>
        <v/>
      </c>
      <c r="G2831" t="str" cm="1">
        <f t="array" ref="G2831">IF(E2831=Options!$A$3,INDEX(Klasse!$D$2:$D$42,MATCH(1,(A2831=Klasse!$A$2:$A$42) * (Species!B2831=Klasse!$B$2:$B$42),0)),IF(E2831=Options!$A$4,INDEX(Verband!$F$2:$F$179,MATCH(1,(A2831=Verband!$A$2:$A$179) * (Species!B2831=Verband!$B$2:$B$179) * (Species!C2831=Verband!$C$2:$C$179),0)),IF(E2831=Options!$A$5,INDEX(Assoziation!$G$2:$G$96,MATCH(1,(A2831=Assoziation!$A$2:$A$96) * (Species!B2831=Assoziation!$B$2:$B$96) * (Species!C2831=Assoziation!$C$2:$C$96) * (Species!D2831=Assoziation!$D$2:$D$96),0)),"")))</f>
        <v>Buchenwälder</v>
      </c>
      <c r="H2831" s="10" t="s">
        <v>2085</v>
      </c>
      <c r="I2831" s="10">
        <v>0</v>
      </c>
      <c r="J2831" s="10">
        <v>0</v>
      </c>
      <c r="K2831" s="10">
        <v>0</v>
      </c>
      <c r="L2831" t="str">
        <f t="shared" si="234"/>
        <v xml:space="preserve">Prenanthes </v>
      </c>
      <c r="M2831" t="str">
        <f t="shared" si="235"/>
        <v xml:space="preserve"> purpurea</v>
      </c>
      <c r="N2831" t="str">
        <f t="shared" si="236"/>
        <v/>
      </c>
      <c r="O2831" t="str">
        <f t="shared" si="238"/>
        <v>Species</v>
      </c>
      <c r="P2831" t="str">
        <f t="shared" si="237"/>
        <v>L.</v>
      </c>
      <c r="Q2831" t="str">
        <f>LOOKUP(A2831,Formation!$A$2:$A$10,Formation!$B$2:$B$10)</f>
        <v>Wälder</v>
      </c>
      <c r="R2831" t="str" cm="1">
        <f t="array" ref="R2831">INDEX(Klasse!$D$2:$D$42,MATCH(1,(A2831=Klasse!$A$2:$A$42) * (Species!B2831=Klasse!$B$2:$B$42),0))</f>
        <v>Buchenwälder</v>
      </c>
    </row>
    <row r="2832" spans="1:18" x14ac:dyDescent="0.3">
      <c r="A2832" s="10">
        <v>6</v>
      </c>
      <c r="B2832" s="10">
        <v>2</v>
      </c>
      <c r="E2832" t="str">
        <f>IF(C2832="",Options!$A$3,IF(D2832="",Options!$A$4,Options!$A$5))</f>
        <v>Klasse</v>
      </c>
      <c r="F2832" t="str" cm="1">
        <f t="array" ref="F2832">IF(E2832=Options!$A$3,"",IF(E2832=Options!$A$4,INDEX(Verband!$E$2:$E$179,MATCH(1,(A2832=Verband!$A$2:$A$179) * (Species!B2832=Verband!$B$2:$B$179) * (Species!C2832=Verband!$C$2:$C$179),0)),IF(E2832=Options!$A$5,INDEX(Assoziation!$F$2:$F$96,MATCH(1,(A2832=Assoziation!$A$2:$A$96) * (Species!B2832=Assoziation!$B$2:$B$96) * (Species!C2832=Assoziation!$C$2:$C$96) * (Species!D2832=Assoziation!$D$2:$D$96),0)),"")))</f>
        <v/>
      </c>
      <c r="G2832" t="str" cm="1">
        <f t="array" ref="G2832">IF(E2832=Options!$A$3,INDEX(Klasse!$D$2:$D$42,MATCH(1,(A2832=Klasse!$A$2:$A$42) * (Species!B2832=Klasse!$B$2:$B$42),0)),IF(E2832=Options!$A$4,INDEX(Verband!$F$2:$F$179,MATCH(1,(A2832=Verband!$A$2:$A$179) * (Species!B2832=Verband!$B$2:$B$179) * (Species!C2832=Verband!$C$2:$C$179),0)),IF(E2832=Options!$A$5,INDEX(Assoziation!$G$2:$G$96,MATCH(1,(A2832=Assoziation!$A$2:$A$96) * (Species!B2832=Assoziation!$B$2:$B$96) * (Species!C2832=Assoziation!$C$2:$C$96) * (Species!D2832=Assoziation!$D$2:$D$96),0)),"")))</f>
        <v>Buchenwälder</v>
      </c>
      <c r="H2832" s="10" t="s">
        <v>2465</v>
      </c>
      <c r="I2832" s="10">
        <v>0</v>
      </c>
      <c r="J2832" s="10">
        <v>0</v>
      </c>
      <c r="K2832" s="10">
        <v>0</v>
      </c>
      <c r="L2832" t="str">
        <f t="shared" si="234"/>
        <v>Pulmonaria</v>
      </c>
      <c r="M2832" t="str">
        <f t="shared" si="235"/>
        <v/>
      </c>
      <c r="N2832" t="str">
        <f t="shared" si="236"/>
        <v/>
      </c>
      <c r="O2832" t="str">
        <f t="shared" si="238"/>
        <v>Genus</v>
      </c>
      <c r="P2832" t="str">
        <f t="shared" si="237"/>
        <v/>
      </c>
      <c r="Q2832" t="str">
        <f>LOOKUP(A2832,Formation!$A$2:$A$10,Formation!$B$2:$B$10)</f>
        <v>Wälder</v>
      </c>
      <c r="R2832" t="str" cm="1">
        <f t="array" ref="R2832">INDEX(Klasse!$D$2:$D$42,MATCH(1,(A2832=Klasse!$A$2:$A$42) * (Species!B2832=Klasse!$B$2:$B$42),0))</f>
        <v>Buchenwälder</v>
      </c>
    </row>
    <row r="2833" spans="1:18" x14ac:dyDescent="0.3">
      <c r="A2833" s="10">
        <v>6</v>
      </c>
      <c r="B2833" s="10">
        <v>2</v>
      </c>
      <c r="E2833" t="str">
        <f>IF(C2833="",Options!$A$3,IF(D2833="",Options!$A$4,Options!$A$5))</f>
        <v>Klasse</v>
      </c>
      <c r="F2833" t="str" cm="1">
        <f t="array" ref="F2833">IF(E2833=Options!$A$3,"",IF(E2833=Options!$A$4,INDEX(Verband!$E$2:$E$179,MATCH(1,(A2833=Verband!$A$2:$A$179) * (Species!B2833=Verband!$B$2:$B$179) * (Species!C2833=Verband!$C$2:$C$179),0)),IF(E2833=Options!$A$5,INDEX(Assoziation!$F$2:$F$96,MATCH(1,(A2833=Assoziation!$A$2:$A$96) * (Species!B2833=Assoziation!$B$2:$B$96) * (Species!C2833=Assoziation!$C$2:$C$96) * (Species!D2833=Assoziation!$D$2:$D$96),0)),"")))</f>
        <v/>
      </c>
      <c r="G2833" t="str" cm="1">
        <f t="array" ref="G2833">IF(E2833=Options!$A$3,INDEX(Klasse!$D$2:$D$42,MATCH(1,(A2833=Klasse!$A$2:$A$42) * (Species!B2833=Klasse!$B$2:$B$42),0)),IF(E2833=Options!$A$4,INDEX(Verband!$F$2:$F$179,MATCH(1,(A2833=Verband!$A$2:$A$179) * (Species!B2833=Verband!$B$2:$B$179) * (Species!C2833=Verband!$C$2:$C$179),0)),IF(E2833=Options!$A$5,INDEX(Assoziation!$G$2:$G$96,MATCH(1,(A2833=Assoziation!$A$2:$A$96) * (Species!B2833=Assoziation!$B$2:$B$96) * (Species!C2833=Assoziation!$C$2:$C$96) * (Species!D2833=Assoziation!$D$2:$D$96),0)),"")))</f>
        <v>Buchenwälder</v>
      </c>
      <c r="H2833" s="10" t="s">
        <v>2466</v>
      </c>
      <c r="I2833" s="10">
        <v>0</v>
      </c>
      <c r="J2833" s="10">
        <v>0</v>
      </c>
      <c r="K2833" s="10">
        <v>0</v>
      </c>
      <c r="L2833" t="str">
        <f t="shared" si="234"/>
        <v xml:space="preserve">Viola </v>
      </c>
      <c r="M2833" t="str">
        <f t="shared" si="235"/>
        <v xml:space="preserve"> reichenbachiana</v>
      </c>
      <c r="N2833" t="str">
        <f t="shared" si="236"/>
        <v/>
      </c>
      <c r="O2833" t="str">
        <f t="shared" si="238"/>
        <v>Species</v>
      </c>
      <c r="P2833" t="str">
        <f t="shared" si="237"/>
        <v>Boreau</v>
      </c>
      <c r="Q2833" t="str">
        <f>LOOKUP(A2833,Formation!$A$2:$A$10,Formation!$B$2:$B$10)</f>
        <v>Wälder</v>
      </c>
      <c r="R2833" t="str" cm="1">
        <f t="array" ref="R2833">INDEX(Klasse!$D$2:$D$42,MATCH(1,(A2833=Klasse!$A$2:$A$42) * (Species!B2833=Klasse!$B$2:$B$42),0))</f>
        <v>Buchenwälder</v>
      </c>
    </row>
    <row r="2834" spans="1:18" x14ac:dyDescent="0.3">
      <c r="A2834" s="10">
        <v>6</v>
      </c>
      <c r="B2834" s="10">
        <v>2</v>
      </c>
      <c r="C2834" s="10">
        <v>1</v>
      </c>
      <c r="E2834" t="str">
        <f>IF(C2834="",Options!$A$3,IF(D2834="",Options!$A$4,Options!$A$5))</f>
        <v>Verband</v>
      </c>
      <c r="F2834" t="str" cm="1">
        <f t="array" ref="F2834">IF(E2834=Options!$A$3,"",IF(E2834=Options!$A$4,INDEX(Verband!$E$2:$E$179,MATCH(1,(A2834=Verband!$A$2:$A$179) * (Species!B2834=Verband!$B$2:$B$179) * (Species!C2834=Verband!$C$2:$C$179),0)),IF(E2834=Options!$A$5,INDEX(Assoziation!$F$2:$F$96,MATCH(1,(A2834=Assoziation!$A$2:$A$96) * (Species!B2834=Assoziation!$B$2:$B$96) * (Species!C2834=Assoziation!$C$2:$C$96) * (Species!D2834=Assoziation!$D$2:$D$96),0)),"")))</f>
        <v>Cephalanthero-Fagenion</v>
      </c>
      <c r="G2834" t="str" cm="1">
        <f t="array" ref="G2834">IF(E2834=Options!$A$3,INDEX(Klasse!$D$2:$D$42,MATCH(1,(A2834=Klasse!$A$2:$A$42) * (Species!B2834=Klasse!$B$2:$B$42),0)),IF(E2834=Options!$A$4,INDEX(Verband!$F$2:$F$179,MATCH(1,(A2834=Verband!$A$2:$A$179) * (Species!B2834=Verband!$B$2:$B$179) * (Species!C2834=Verband!$C$2:$C$179),0)),IF(E2834=Options!$A$5,INDEX(Assoziation!$G$2:$G$96,MATCH(1,(A2834=Assoziation!$A$2:$A$96) * (Species!B2834=Assoziation!$B$2:$B$96) * (Species!C2834=Assoziation!$C$2:$C$96) * (Species!D2834=Assoziation!$D$2:$D$96),0)),"")))</f>
        <v>Orchideen-Buchenwald</v>
      </c>
      <c r="H2834" s="10" t="s">
        <v>2469</v>
      </c>
      <c r="I2834" s="10">
        <v>1</v>
      </c>
      <c r="J2834" s="10">
        <v>0</v>
      </c>
      <c r="K2834" s="10">
        <v>0</v>
      </c>
      <c r="L2834" t="str">
        <f t="shared" si="234"/>
        <v xml:space="preserve">Cephalanthera </v>
      </c>
      <c r="M2834" t="str">
        <f t="shared" si="235"/>
        <v xml:space="preserve"> damasonium</v>
      </c>
      <c r="N2834" t="str">
        <f t="shared" si="236"/>
        <v/>
      </c>
      <c r="O2834" t="str">
        <f t="shared" si="238"/>
        <v>Species</v>
      </c>
      <c r="P2834" t="str">
        <f t="shared" si="237"/>
        <v>(Mill.) Druce</v>
      </c>
      <c r="Q2834" t="str">
        <f>LOOKUP(A2834,Formation!$A$2:$A$10,Formation!$B$2:$B$10)</f>
        <v>Wälder</v>
      </c>
      <c r="R2834" t="str" cm="1">
        <f t="array" ref="R2834">INDEX(Klasse!$D$2:$D$42,MATCH(1,(A2834=Klasse!$A$2:$A$42) * (Species!B2834=Klasse!$B$2:$B$42),0))</f>
        <v>Buchenwälder</v>
      </c>
    </row>
    <row r="2835" spans="1:18" x14ac:dyDescent="0.3">
      <c r="A2835" s="10">
        <v>6</v>
      </c>
      <c r="B2835" s="10">
        <v>2</v>
      </c>
      <c r="C2835" s="10">
        <v>1</v>
      </c>
      <c r="E2835" t="str">
        <f>IF(C2835="",Options!$A$3,IF(D2835="",Options!$A$4,Options!$A$5))</f>
        <v>Verband</v>
      </c>
      <c r="F2835" t="str" cm="1">
        <f t="array" ref="F2835">IF(E2835=Options!$A$3,"",IF(E2835=Options!$A$4,INDEX(Verband!$E$2:$E$179,MATCH(1,(A2835=Verband!$A$2:$A$179) * (Species!B2835=Verband!$B$2:$B$179) * (Species!C2835=Verband!$C$2:$C$179),0)),IF(E2835=Options!$A$5,INDEX(Assoziation!$F$2:$F$96,MATCH(1,(A2835=Assoziation!$A$2:$A$96) * (Species!B2835=Assoziation!$B$2:$B$96) * (Species!C2835=Assoziation!$C$2:$C$96) * (Species!D2835=Assoziation!$D$2:$D$96),0)),"")))</f>
        <v>Cephalanthero-Fagenion</v>
      </c>
      <c r="G2835" t="str" cm="1">
        <f t="array" ref="G2835">IF(E2835=Options!$A$3,INDEX(Klasse!$D$2:$D$42,MATCH(1,(A2835=Klasse!$A$2:$A$42) * (Species!B2835=Klasse!$B$2:$B$42),0)),IF(E2835=Options!$A$4,INDEX(Verband!$F$2:$F$179,MATCH(1,(A2835=Verband!$A$2:$A$179) * (Species!B2835=Verband!$B$2:$B$179) * (Species!C2835=Verband!$C$2:$C$179),0)),IF(E2835=Options!$A$5,INDEX(Assoziation!$G$2:$G$96,MATCH(1,(A2835=Assoziation!$A$2:$A$96) * (Species!B2835=Assoziation!$B$2:$B$96) * (Species!C2835=Assoziation!$C$2:$C$96) * (Species!D2835=Assoziation!$D$2:$D$96),0)),"")))</f>
        <v>Orchideen-Buchenwald</v>
      </c>
      <c r="H2835" s="10" t="s">
        <v>2470</v>
      </c>
      <c r="I2835" s="10">
        <v>1</v>
      </c>
      <c r="J2835" s="10">
        <v>0</v>
      </c>
      <c r="K2835" s="10">
        <v>0</v>
      </c>
      <c r="L2835" t="str">
        <f t="shared" si="234"/>
        <v xml:space="preserve">Cephalanthera </v>
      </c>
      <c r="M2835" t="str">
        <f t="shared" si="235"/>
        <v xml:space="preserve"> longifolia</v>
      </c>
      <c r="N2835" t="str">
        <f t="shared" si="236"/>
        <v/>
      </c>
      <c r="O2835" t="str">
        <f t="shared" si="238"/>
        <v>Species</v>
      </c>
      <c r="P2835" t="str">
        <f t="shared" si="237"/>
        <v>(L.) Fritsch</v>
      </c>
      <c r="Q2835" t="str">
        <f>LOOKUP(A2835,Formation!$A$2:$A$10,Formation!$B$2:$B$10)</f>
        <v>Wälder</v>
      </c>
      <c r="R2835" t="str" cm="1">
        <f t="array" ref="R2835">INDEX(Klasse!$D$2:$D$42,MATCH(1,(A2835=Klasse!$A$2:$A$42) * (Species!B2835=Klasse!$B$2:$B$42),0))</f>
        <v>Buchenwälder</v>
      </c>
    </row>
    <row r="2836" spans="1:18" x14ac:dyDescent="0.3">
      <c r="A2836" s="10">
        <v>6</v>
      </c>
      <c r="B2836" s="10">
        <v>2</v>
      </c>
      <c r="C2836" s="10">
        <v>1</v>
      </c>
      <c r="E2836" t="str">
        <f>IF(C2836="",Options!$A$3,IF(D2836="",Options!$A$4,Options!$A$5))</f>
        <v>Verband</v>
      </c>
      <c r="F2836" t="str" cm="1">
        <f t="array" ref="F2836">IF(E2836=Options!$A$3,"",IF(E2836=Options!$A$4,INDEX(Verband!$E$2:$E$179,MATCH(1,(A2836=Verband!$A$2:$A$179) * (Species!B2836=Verband!$B$2:$B$179) * (Species!C2836=Verband!$C$2:$C$179),0)),IF(E2836=Options!$A$5,INDEX(Assoziation!$F$2:$F$96,MATCH(1,(A2836=Assoziation!$A$2:$A$96) * (Species!B2836=Assoziation!$B$2:$B$96) * (Species!C2836=Assoziation!$C$2:$C$96) * (Species!D2836=Assoziation!$D$2:$D$96),0)),"")))</f>
        <v>Cephalanthero-Fagenion</v>
      </c>
      <c r="G2836" t="str" cm="1">
        <f t="array" ref="G2836">IF(E2836=Options!$A$3,INDEX(Klasse!$D$2:$D$42,MATCH(1,(A2836=Klasse!$A$2:$A$42) * (Species!B2836=Klasse!$B$2:$B$42),0)),IF(E2836=Options!$A$4,INDEX(Verband!$F$2:$F$179,MATCH(1,(A2836=Verband!$A$2:$A$179) * (Species!B2836=Verband!$B$2:$B$179) * (Species!C2836=Verband!$C$2:$C$179),0)),IF(E2836=Options!$A$5,INDEX(Assoziation!$G$2:$G$96,MATCH(1,(A2836=Assoziation!$A$2:$A$96) * (Species!B2836=Assoziation!$B$2:$B$96) * (Species!C2836=Assoziation!$C$2:$C$96) * (Species!D2836=Assoziation!$D$2:$D$96),0)),"")))</f>
        <v>Orchideen-Buchenwald</v>
      </c>
      <c r="H2836" s="10" t="s">
        <v>2471</v>
      </c>
      <c r="I2836" s="10">
        <v>1</v>
      </c>
      <c r="J2836" s="10">
        <v>0</v>
      </c>
      <c r="K2836" s="10">
        <v>0</v>
      </c>
      <c r="L2836" t="str">
        <f t="shared" si="234"/>
        <v xml:space="preserve">Cephalanthera </v>
      </c>
      <c r="M2836" t="str">
        <f t="shared" si="235"/>
        <v xml:space="preserve"> rubra</v>
      </c>
      <c r="N2836" t="str">
        <f t="shared" si="236"/>
        <v/>
      </c>
      <c r="O2836" t="str">
        <f t="shared" si="238"/>
        <v>Species</v>
      </c>
      <c r="P2836" t="str">
        <f t="shared" si="237"/>
        <v>(L.) Rich.</v>
      </c>
      <c r="Q2836" t="str">
        <f>LOOKUP(A2836,Formation!$A$2:$A$10,Formation!$B$2:$B$10)</f>
        <v>Wälder</v>
      </c>
      <c r="R2836" t="str" cm="1">
        <f t="array" ref="R2836">INDEX(Klasse!$D$2:$D$42,MATCH(1,(A2836=Klasse!$A$2:$A$42) * (Species!B2836=Klasse!$B$2:$B$42),0))</f>
        <v>Buchenwälder</v>
      </c>
    </row>
    <row r="2837" spans="1:18" x14ac:dyDescent="0.3">
      <c r="A2837" s="10">
        <v>6</v>
      </c>
      <c r="B2837" s="10">
        <v>2</v>
      </c>
      <c r="C2837" s="10">
        <v>1</v>
      </c>
      <c r="E2837" t="str">
        <f>IF(C2837="",Options!$A$3,IF(D2837="",Options!$A$4,Options!$A$5))</f>
        <v>Verband</v>
      </c>
      <c r="F2837" t="str" cm="1">
        <f t="array" ref="F2837">IF(E2837=Options!$A$3,"",IF(E2837=Options!$A$4,INDEX(Verband!$E$2:$E$179,MATCH(1,(A2837=Verband!$A$2:$A$179) * (Species!B2837=Verband!$B$2:$B$179) * (Species!C2837=Verband!$C$2:$C$179),0)),IF(E2837=Options!$A$5,INDEX(Assoziation!$F$2:$F$96,MATCH(1,(A2837=Assoziation!$A$2:$A$96) * (Species!B2837=Assoziation!$B$2:$B$96) * (Species!C2837=Assoziation!$C$2:$C$96) * (Species!D2837=Assoziation!$D$2:$D$96),0)),"")))</f>
        <v>Cephalanthero-Fagenion</v>
      </c>
      <c r="G2837" t="str" cm="1">
        <f t="array" ref="G2837">IF(E2837=Options!$A$3,INDEX(Klasse!$D$2:$D$42,MATCH(1,(A2837=Klasse!$A$2:$A$42) * (Species!B2837=Klasse!$B$2:$B$42),0)),IF(E2837=Options!$A$4,INDEX(Verband!$F$2:$F$179,MATCH(1,(A2837=Verband!$A$2:$A$179) * (Species!B2837=Verband!$B$2:$B$179) * (Species!C2837=Verband!$C$2:$C$179),0)),IF(E2837=Options!$A$5,INDEX(Assoziation!$G$2:$G$96,MATCH(1,(A2837=Assoziation!$A$2:$A$96) * (Species!B2837=Assoziation!$B$2:$B$96) * (Species!C2837=Assoziation!$C$2:$C$96) * (Species!D2837=Assoziation!$D$2:$D$96),0)),"")))</f>
        <v>Orchideen-Buchenwald</v>
      </c>
      <c r="H2837" s="10" t="s">
        <v>2472</v>
      </c>
      <c r="I2837" s="10">
        <v>0</v>
      </c>
      <c r="J2837" s="10">
        <v>0</v>
      </c>
      <c r="K2837" s="10">
        <v>0</v>
      </c>
      <c r="L2837" t="str">
        <f t="shared" si="234"/>
        <v xml:space="preserve">Acer </v>
      </c>
      <c r="M2837" t="str">
        <f t="shared" si="235"/>
        <v xml:space="preserve"> campestre</v>
      </c>
      <c r="N2837" t="str">
        <f t="shared" si="236"/>
        <v/>
      </c>
      <c r="O2837" t="str">
        <f t="shared" si="238"/>
        <v>Species</v>
      </c>
      <c r="P2837" t="str">
        <f t="shared" si="237"/>
        <v>L.</v>
      </c>
      <c r="Q2837" t="str">
        <f>LOOKUP(A2837,Formation!$A$2:$A$10,Formation!$B$2:$B$10)</f>
        <v>Wälder</v>
      </c>
      <c r="R2837" t="str" cm="1">
        <f t="array" ref="R2837">INDEX(Klasse!$D$2:$D$42,MATCH(1,(A2837=Klasse!$A$2:$A$42) * (Species!B2837=Klasse!$B$2:$B$42),0))</f>
        <v>Buchenwälder</v>
      </c>
    </row>
    <row r="2838" spans="1:18" x14ac:dyDescent="0.3">
      <c r="A2838" s="10">
        <v>6</v>
      </c>
      <c r="B2838" s="10">
        <v>2</v>
      </c>
      <c r="C2838" s="10">
        <v>1</v>
      </c>
      <c r="E2838" t="str">
        <f>IF(C2838="",Options!$A$3,IF(D2838="",Options!$A$4,Options!$A$5))</f>
        <v>Verband</v>
      </c>
      <c r="F2838" t="str" cm="1">
        <f t="array" ref="F2838">IF(E2838=Options!$A$3,"",IF(E2838=Options!$A$4,INDEX(Verband!$E$2:$E$179,MATCH(1,(A2838=Verband!$A$2:$A$179) * (Species!B2838=Verband!$B$2:$B$179) * (Species!C2838=Verband!$C$2:$C$179),0)),IF(E2838=Options!$A$5,INDEX(Assoziation!$F$2:$F$96,MATCH(1,(A2838=Assoziation!$A$2:$A$96) * (Species!B2838=Assoziation!$B$2:$B$96) * (Species!C2838=Assoziation!$C$2:$C$96) * (Species!D2838=Assoziation!$D$2:$D$96),0)),"")))</f>
        <v>Cephalanthero-Fagenion</v>
      </c>
      <c r="G2838" t="str" cm="1">
        <f t="array" ref="G2838">IF(E2838=Options!$A$3,INDEX(Klasse!$D$2:$D$42,MATCH(1,(A2838=Klasse!$A$2:$A$42) * (Species!B2838=Klasse!$B$2:$B$42),0)),IF(E2838=Options!$A$4,INDEX(Verband!$F$2:$F$179,MATCH(1,(A2838=Verband!$A$2:$A$179) * (Species!B2838=Verband!$B$2:$B$179) * (Species!C2838=Verband!$C$2:$C$179),0)),IF(E2838=Options!$A$5,INDEX(Assoziation!$G$2:$G$96,MATCH(1,(A2838=Assoziation!$A$2:$A$96) * (Species!B2838=Assoziation!$B$2:$B$96) * (Species!C2838=Assoziation!$C$2:$C$96) * (Species!D2838=Assoziation!$D$2:$D$96),0)),"")))</f>
        <v>Orchideen-Buchenwald</v>
      </c>
      <c r="H2838" s="10" t="s">
        <v>2473</v>
      </c>
      <c r="I2838" s="10">
        <v>0</v>
      </c>
      <c r="J2838" s="10">
        <v>1</v>
      </c>
      <c r="K2838" s="10">
        <v>0</v>
      </c>
      <c r="L2838" t="str">
        <f t="shared" si="234"/>
        <v xml:space="preserve">Acer </v>
      </c>
      <c r="M2838" t="str">
        <f t="shared" si="235"/>
        <v xml:space="preserve"> opalus</v>
      </c>
      <c r="N2838" t="str">
        <f t="shared" si="236"/>
        <v/>
      </c>
      <c r="O2838" t="str">
        <f t="shared" si="238"/>
        <v>Species</v>
      </c>
      <c r="P2838" t="str">
        <f t="shared" si="237"/>
        <v>Mill.</v>
      </c>
      <c r="Q2838" t="str">
        <f>LOOKUP(A2838,Formation!$A$2:$A$10,Formation!$B$2:$B$10)</f>
        <v>Wälder</v>
      </c>
      <c r="R2838" t="str" cm="1">
        <f t="array" ref="R2838">INDEX(Klasse!$D$2:$D$42,MATCH(1,(A2838=Klasse!$A$2:$A$42) * (Species!B2838=Klasse!$B$2:$B$42),0))</f>
        <v>Buchenwälder</v>
      </c>
    </row>
    <row r="2839" spans="1:18" x14ac:dyDescent="0.3">
      <c r="A2839" s="10">
        <v>6</v>
      </c>
      <c r="B2839" s="10">
        <v>2</v>
      </c>
      <c r="C2839" s="10">
        <v>1</v>
      </c>
      <c r="E2839" t="str">
        <f>IF(C2839="",Options!$A$3,IF(D2839="",Options!$A$4,Options!$A$5))</f>
        <v>Verband</v>
      </c>
      <c r="F2839" t="str" cm="1">
        <f t="array" ref="F2839">IF(E2839=Options!$A$3,"",IF(E2839=Options!$A$4,INDEX(Verband!$E$2:$E$179,MATCH(1,(A2839=Verband!$A$2:$A$179) * (Species!B2839=Verband!$B$2:$B$179) * (Species!C2839=Verband!$C$2:$C$179),0)),IF(E2839=Options!$A$5,INDEX(Assoziation!$F$2:$F$96,MATCH(1,(A2839=Assoziation!$A$2:$A$96) * (Species!B2839=Assoziation!$B$2:$B$96) * (Species!C2839=Assoziation!$C$2:$C$96) * (Species!D2839=Assoziation!$D$2:$D$96),0)),"")))</f>
        <v>Cephalanthero-Fagenion</v>
      </c>
      <c r="G2839" t="str" cm="1">
        <f t="array" ref="G2839">IF(E2839=Options!$A$3,INDEX(Klasse!$D$2:$D$42,MATCH(1,(A2839=Klasse!$A$2:$A$42) * (Species!B2839=Klasse!$B$2:$B$42),0)),IF(E2839=Options!$A$4,INDEX(Verband!$F$2:$F$179,MATCH(1,(A2839=Verband!$A$2:$A$179) * (Species!B2839=Verband!$B$2:$B$179) * (Species!C2839=Verband!$C$2:$C$179),0)),IF(E2839=Options!$A$5,INDEX(Assoziation!$G$2:$G$96,MATCH(1,(A2839=Assoziation!$A$2:$A$96) * (Species!B2839=Assoziation!$B$2:$B$96) * (Species!C2839=Assoziation!$C$2:$C$96) * (Species!D2839=Assoziation!$D$2:$D$96),0)),"")))</f>
        <v>Orchideen-Buchenwald</v>
      </c>
      <c r="H2839" s="10" t="s">
        <v>2474</v>
      </c>
      <c r="I2839" s="10">
        <v>0</v>
      </c>
      <c r="J2839" s="10">
        <v>0</v>
      </c>
      <c r="K2839" s="10">
        <v>0</v>
      </c>
      <c r="L2839" t="str">
        <f t="shared" si="234"/>
        <v xml:space="preserve">Aquilegia </v>
      </c>
      <c r="M2839" t="str">
        <f t="shared" si="235"/>
        <v xml:space="preserve"> vulgaris</v>
      </c>
      <c r="N2839" t="str">
        <f t="shared" si="236"/>
        <v/>
      </c>
      <c r="O2839" t="str">
        <f t="shared" si="238"/>
        <v>Species</v>
      </c>
      <c r="P2839" t="str">
        <f t="shared" si="237"/>
        <v>L.</v>
      </c>
      <c r="Q2839" t="str">
        <f>LOOKUP(A2839,Formation!$A$2:$A$10,Formation!$B$2:$B$10)</f>
        <v>Wälder</v>
      </c>
      <c r="R2839" t="str" cm="1">
        <f t="array" ref="R2839">INDEX(Klasse!$D$2:$D$42,MATCH(1,(A2839=Klasse!$A$2:$A$42) * (Species!B2839=Klasse!$B$2:$B$42),0))</f>
        <v>Buchenwälder</v>
      </c>
    </row>
    <row r="2840" spans="1:18" x14ac:dyDescent="0.3">
      <c r="A2840" s="10">
        <v>6</v>
      </c>
      <c r="B2840" s="10">
        <v>2</v>
      </c>
      <c r="C2840" s="10">
        <v>1</v>
      </c>
      <c r="E2840" t="str">
        <f>IF(C2840="",Options!$A$3,IF(D2840="",Options!$A$4,Options!$A$5))</f>
        <v>Verband</v>
      </c>
      <c r="F2840" t="str" cm="1">
        <f t="array" ref="F2840">IF(E2840=Options!$A$3,"",IF(E2840=Options!$A$4,INDEX(Verband!$E$2:$E$179,MATCH(1,(A2840=Verband!$A$2:$A$179) * (Species!B2840=Verband!$B$2:$B$179) * (Species!C2840=Verband!$C$2:$C$179),0)),IF(E2840=Options!$A$5,INDEX(Assoziation!$F$2:$F$96,MATCH(1,(A2840=Assoziation!$A$2:$A$96) * (Species!B2840=Assoziation!$B$2:$B$96) * (Species!C2840=Assoziation!$C$2:$C$96) * (Species!D2840=Assoziation!$D$2:$D$96),0)),"")))</f>
        <v>Cephalanthero-Fagenion</v>
      </c>
      <c r="G2840" t="str" cm="1">
        <f t="array" ref="G2840">IF(E2840=Options!$A$3,INDEX(Klasse!$D$2:$D$42,MATCH(1,(A2840=Klasse!$A$2:$A$42) * (Species!B2840=Klasse!$B$2:$B$42),0)),IF(E2840=Options!$A$4,INDEX(Verband!$F$2:$F$179,MATCH(1,(A2840=Verband!$A$2:$A$179) * (Species!B2840=Verband!$B$2:$B$179) * (Species!C2840=Verband!$C$2:$C$179),0)),IF(E2840=Options!$A$5,INDEX(Assoziation!$G$2:$G$96,MATCH(1,(A2840=Assoziation!$A$2:$A$96) * (Species!B2840=Assoziation!$B$2:$B$96) * (Species!C2840=Assoziation!$C$2:$C$96) * (Species!D2840=Assoziation!$D$2:$D$96),0)),"")))</f>
        <v>Orchideen-Buchenwald</v>
      </c>
      <c r="H2840" s="10" t="s">
        <v>196</v>
      </c>
      <c r="I2840" s="10">
        <v>0</v>
      </c>
      <c r="J2840" s="10">
        <v>0</v>
      </c>
      <c r="K2840" s="10">
        <v>0</v>
      </c>
      <c r="L2840" t="str">
        <f t="shared" si="234"/>
        <v xml:space="preserve">Aster </v>
      </c>
      <c r="M2840" t="str">
        <f t="shared" si="235"/>
        <v xml:space="preserve"> bellidiastrum</v>
      </c>
      <c r="N2840" t="str">
        <f t="shared" si="236"/>
        <v/>
      </c>
      <c r="O2840" t="str">
        <f t="shared" si="238"/>
        <v>Species</v>
      </c>
      <c r="P2840" t="str">
        <f t="shared" si="237"/>
        <v>(L.) Scop.</v>
      </c>
      <c r="Q2840" t="str">
        <f>LOOKUP(A2840,Formation!$A$2:$A$10,Formation!$B$2:$B$10)</f>
        <v>Wälder</v>
      </c>
      <c r="R2840" t="str" cm="1">
        <f t="array" ref="R2840">INDEX(Klasse!$D$2:$D$42,MATCH(1,(A2840=Klasse!$A$2:$A$42) * (Species!B2840=Klasse!$B$2:$B$42),0))</f>
        <v>Buchenwälder</v>
      </c>
    </row>
    <row r="2841" spans="1:18" x14ac:dyDescent="0.3">
      <c r="A2841" s="10">
        <v>6</v>
      </c>
      <c r="B2841" s="10">
        <v>2</v>
      </c>
      <c r="C2841" s="10">
        <v>1</v>
      </c>
      <c r="E2841" t="str">
        <f>IF(C2841="",Options!$A$3,IF(D2841="",Options!$A$4,Options!$A$5))</f>
        <v>Verband</v>
      </c>
      <c r="F2841" t="str" cm="1">
        <f t="array" ref="F2841">IF(E2841=Options!$A$3,"",IF(E2841=Options!$A$4,INDEX(Verband!$E$2:$E$179,MATCH(1,(A2841=Verband!$A$2:$A$179) * (Species!B2841=Verband!$B$2:$B$179) * (Species!C2841=Verband!$C$2:$C$179),0)),IF(E2841=Options!$A$5,INDEX(Assoziation!$F$2:$F$96,MATCH(1,(A2841=Assoziation!$A$2:$A$96) * (Species!B2841=Assoziation!$B$2:$B$96) * (Species!C2841=Assoziation!$C$2:$C$96) * (Species!D2841=Assoziation!$D$2:$D$96),0)),"")))</f>
        <v>Cephalanthero-Fagenion</v>
      </c>
      <c r="G2841" t="str" cm="1">
        <f t="array" ref="G2841">IF(E2841=Options!$A$3,INDEX(Klasse!$D$2:$D$42,MATCH(1,(A2841=Klasse!$A$2:$A$42) * (Species!B2841=Klasse!$B$2:$B$42),0)),IF(E2841=Options!$A$4,INDEX(Verband!$F$2:$F$179,MATCH(1,(A2841=Verband!$A$2:$A$179) * (Species!B2841=Verband!$B$2:$B$179) * (Species!C2841=Verband!$C$2:$C$179),0)),IF(E2841=Options!$A$5,INDEX(Assoziation!$G$2:$G$96,MATCH(1,(A2841=Assoziation!$A$2:$A$96) * (Species!B2841=Assoziation!$B$2:$B$96) * (Species!C2841=Assoziation!$C$2:$C$96) * (Species!D2841=Assoziation!$D$2:$D$96),0)),"")))</f>
        <v>Orchideen-Buchenwald</v>
      </c>
      <c r="H2841" s="10" t="s">
        <v>1121</v>
      </c>
      <c r="I2841" s="10">
        <v>0</v>
      </c>
      <c r="J2841" s="10">
        <v>0</v>
      </c>
      <c r="K2841" s="10">
        <v>0</v>
      </c>
      <c r="L2841" t="str">
        <f t="shared" si="234"/>
        <v xml:space="preserve">Brachypodium </v>
      </c>
      <c r="M2841" t="str">
        <f t="shared" si="235"/>
        <v xml:space="preserve"> pinnatum</v>
      </c>
      <c r="N2841" t="str">
        <f t="shared" si="236"/>
        <v/>
      </c>
      <c r="O2841" t="str">
        <f t="shared" si="238"/>
        <v>aggr</v>
      </c>
      <c r="P2841" t="str">
        <f t="shared" si="237"/>
        <v/>
      </c>
      <c r="Q2841" t="str">
        <f>LOOKUP(A2841,Formation!$A$2:$A$10,Formation!$B$2:$B$10)</f>
        <v>Wälder</v>
      </c>
      <c r="R2841" t="str" cm="1">
        <f t="array" ref="R2841">INDEX(Klasse!$D$2:$D$42,MATCH(1,(A2841=Klasse!$A$2:$A$42) * (Species!B2841=Klasse!$B$2:$B$42),0))</f>
        <v>Buchenwälder</v>
      </c>
    </row>
    <row r="2842" spans="1:18" x14ac:dyDescent="0.3">
      <c r="A2842" s="10">
        <v>6</v>
      </c>
      <c r="B2842" s="10">
        <v>2</v>
      </c>
      <c r="C2842" s="10">
        <v>1</v>
      </c>
      <c r="E2842" t="str">
        <f>IF(C2842="",Options!$A$3,IF(D2842="",Options!$A$4,Options!$A$5))</f>
        <v>Verband</v>
      </c>
      <c r="F2842" t="str" cm="1">
        <f t="array" ref="F2842">IF(E2842=Options!$A$3,"",IF(E2842=Options!$A$4,INDEX(Verband!$E$2:$E$179,MATCH(1,(A2842=Verband!$A$2:$A$179) * (Species!B2842=Verband!$B$2:$B$179) * (Species!C2842=Verband!$C$2:$C$179),0)),IF(E2842=Options!$A$5,INDEX(Assoziation!$F$2:$F$96,MATCH(1,(A2842=Assoziation!$A$2:$A$96) * (Species!B2842=Assoziation!$B$2:$B$96) * (Species!C2842=Assoziation!$C$2:$C$96) * (Species!D2842=Assoziation!$D$2:$D$96),0)),"")))</f>
        <v>Cephalanthero-Fagenion</v>
      </c>
      <c r="G2842" t="str" cm="1">
        <f t="array" ref="G2842">IF(E2842=Options!$A$3,INDEX(Klasse!$D$2:$D$42,MATCH(1,(A2842=Klasse!$A$2:$A$42) * (Species!B2842=Klasse!$B$2:$B$42),0)),IF(E2842=Options!$A$4,INDEX(Verband!$F$2:$F$179,MATCH(1,(A2842=Verband!$A$2:$A$179) * (Species!B2842=Verband!$B$2:$B$179) * (Species!C2842=Verband!$C$2:$C$179),0)),IF(E2842=Options!$A$5,INDEX(Assoziation!$G$2:$G$96,MATCH(1,(A2842=Assoziation!$A$2:$A$96) * (Species!B2842=Assoziation!$B$2:$B$96) * (Species!C2842=Assoziation!$C$2:$C$96) * (Species!D2842=Assoziation!$D$2:$D$96),0)),"")))</f>
        <v>Orchideen-Buchenwald</v>
      </c>
      <c r="H2842" s="10" t="s">
        <v>1483</v>
      </c>
      <c r="I2842" s="10">
        <v>0</v>
      </c>
      <c r="J2842" s="10">
        <v>0</v>
      </c>
      <c r="K2842" s="10">
        <v>0</v>
      </c>
      <c r="L2842" t="str">
        <f t="shared" si="234"/>
        <v xml:space="preserve">Calamagrostis </v>
      </c>
      <c r="M2842" t="str">
        <f t="shared" si="235"/>
        <v xml:space="preserve"> varia</v>
      </c>
      <c r="N2842" t="str">
        <f t="shared" si="236"/>
        <v/>
      </c>
      <c r="O2842" t="str">
        <f t="shared" si="238"/>
        <v>Species</v>
      </c>
      <c r="P2842" t="str">
        <f t="shared" si="237"/>
        <v>(Schrad.) Host</v>
      </c>
      <c r="Q2842" t="str">
        <f>LOOKUP(A2842,Formation!$A$2:$A$10,Formation!$B$2:$B$10)</f>
        <v>Wälder</v>
      </c>
      <c r="R2842" t="str" cm="1">
        <f t="array" ref="R2842">INDEX(Klasse!$D$2:$D$42,MATCH(1,(A2842=Klasse!$A$2:$A$42) * (Species!B2842=Klasse!$B$2:$B$42),0))</f>
        <v>Buchenwälder</v>
      </c>
    </row>
    <row r="2843" spans="1:18" x14ac:dyDescent="0.3">
      <c r="A2843" s="10">
        <v>6</v>
      </c>
      <c r="B2843" s="10">
        <v>2</v>
      </c>
      <c r="C2843" s="10">
        <v>1</v>
      </c>
      <c r="E2843" t="str">
        <f>IF(C2843="",Options!$A$3,IF(D2843="",Options!$A$4,Options!$A$5))</f>
        <v>Verband</v>
      </c>
      <c r="F2843" t="str" cm="1">
        <f t="array" ref="F2843">IF(E2843=Options!$A$3,"",IF(E2843=Options!$A$4,INDEX(Verband!$E$2:$E$179,MATCH(1,(A2843=Verband!$A$2:$A$179) * (Species!B2843=Verband!$B$2:$B$179) * (Species!C2843=Verband!$C$2:$C$179),0)),IF(E2843=Options!$A$5,INDEX(Assoziation!$F$2:$F$96,MATCH(1,(A2843=Assoziation!$A$2:$A$96) * (Species!B2843=Assoziation!$B$2:$B$96) * (Species!C2843=Assoziation!$C$2:$C$96) * (Species!D2843=Assoziation!$D$2:$D$96),0)),"")))</f>
        <v>Cephalanthero-Fagenion</v>
      </c>
      <c r="G2843" t="str" cm="1">
        <f t="array" ref="G2843">IF(E2843=Options!$A$3,INDEX(Klasse!$D$2:$D$42,MATCH(1,(A2843=Klasse!$A$2:$A$42) * (Species!B2843=Klasse!$B$2:$B$42),0)),IF(E2843=Options!$A$4,INDEX(Verband!$F$2:$F$179,MATCH(1,(A2843=Verband!$A$2:$A$179) * (Species!B2843=Verband!$B$2:$B$179) * (Species!C2843=Verband!$C$2:$C$179),0)),IF(E2843=Options!$A$5,INDEX(Assoziation!$G$2:$G$96,MATCH(1,(A2843=Assoziation!$A$2:$A$96) * (Species!B2843=Assoziation!$B$2:$B$96) * (Species!C2843=Assoziation!$C$2:$C$96) * (Species!D2843=Assoziation!$D$2:$D$96),0)),"")))</f>
        <v>Orchideen-Buchenwald</v>
      </c>
      <c r="H2843" s="10" t="s">
        <v>1918</v>
      </c>
      <c r="I2843" s="10">
        <v>0</v>
      </c>
      <c r="J2843" s="10">
        <v>0</v>
      </c>
      <c r="K2843" s="10">
        <v>0</v>
      </c>
      <c r="L2843" t="str">
        <f t="shared" si="234"/>
        <v xml:space="preserve">Campanula </v>
      </c>
      <c r="M2843" t="str">
        <f t="shared" si="235"/>
        <v xml:space="preserve"> persicifolia</v>
      </c>
      <c r="N2843" t="str">
        <f t="shared" si="236"/>
        <v/>
      </c>
      <c r="O2843" t="str">
        <f t="shared" si="238"/>
        <v>Species</v>
      </c>
      <c r="P2843" t="str">
        <f t="shared" si="237"/>
        <v>L.</v>
      </c>
      <c r="Q2843" t="str">
        <f>LOOKUP(A2843,Formation!$A$2:$A$10,Formation!$B$2:$B$10)</f>
        <v>Wälder</v>
      </c>
      <c r="R2843" t="str" cm="1">
        <f t="array" ref="R2843">INDEX(Klasse!$D$2:$D$42,MATCH(1,(A2843=Klasse!$A$2:$A$42) * (Species!B2843=Klasse!$B$2:$B$42),0))</f>
        <v>Buchenwälder</v>
      </c>
    </row>
    <row r="2844" spans="1:18" x14ac:dyDescent="0.3">
      <c r="A2844" s="10">
        <v>6</v>
      </c>
      <c r="B2844" s="10">
        <v>2</v>
      </c>
      <c r="C2844" s="10">
        <v>1</v>
      </c>
      <c r="E2844" t="str">
        <f>IF(C2844="",Options!$A$3,IF(D2844="",Options!$A$4,Options!$A$5))</f>
        <v>Verband</v>
      </c>
      <c r="F2844" t="str" cm="1">
        <f t="array" ref="F2844">IF(E2844=Options!$A$3,"",IF(E2844=Options!$A$4,INDEX(Verband!$E$2:$E$179,MATCH(1,(A2844=Verband!$A$2:$A$179) * (Species!B2844=Verband!$B$2:$B$179) * (Species!C2844=Verband!$C$2:$C$179),0)),IF(E2844=Options!$A$5,INDEX(Assoziation!$F$2:$F$96,MATCH(1,(A2844=Assoziation!$A$2:$A$96) * (Species!B2844=Assoziation!$B$2:$B$96) * (Species!C2844=Assoziation!$C$2:$C$96) * (Species!D2844=Assoziation!$D$2:$D$96),0)),"")))</f>
        <v>Cephalanthero-Fagenion</v>
      </c>
      <c r="G2844" t="str" cm="1">
        <f t="array" ref="G2844">IF(E2844=Options!$A$3,INDEX(Klasse!$D$2:$D$42,MATCH(1,(A2844=Klasse!$A$2:$A$42) * (Species!B2844=Klasse!$B$2:$B$42),0)),IF(E2844=Options!$A$4,INDEX(Verband!$F$2:$F$179,MATCH(1,(A2844=Verband!$A$2:$A$179) * (Species!B2844=Verband!$B$2:$B$179) * (Species!C2844=Verband!$C$2:$C$179),0)),IF(E2844=Options!$A$5,INDEX(Assoziation!$G$2:$G$96,MATCH(1,(A2844=Assoziation!$A$2:$A$96) * (Species!B2844=Assoziation!$B$2:$B$96) * (Species!C2844=Assoziation!$C$2:$C$96) * (Species!D2844=Assoziation!$D$2:$D$96),0)),"")))</f>
        <v>Orchideen-Buchenwald</v>
      </c>
      <c r="H2844" s="10" t="s">
        <v>2475</v>
      </c>
      <c r="I2844" s="10">
        <v>0</v>
      </c>
      <c r="J2844" s="10">
        <v>1</v>
      </c>
      <c r="K2844" s="10">
        <v>0</v>
      </c>
      <c r="L2844" t="str">
        <f t="shared" si="234"/>
        <v xml:space="preserve">Carex </v>
      </c>
      <c r="M2844" t="str">
        <f t="shared" si="235"/>
        <v xml:space="preserve"> alba</v>
      </c>
      <c r="N2844" t="str">
        <f t="shared" si="236"/>
        <v/>
      </c>
      <c r="O2844" t="str">
        <f t="shared" si="238"/>
        <v>Species</v>
      </c>
      <c r="P2844" t="str">
        <f t="shared" si="237"/>
        <v>Scop.</v>
      </c>
      <c r="Q2844" t="str">
        <f>LOOKUP(A2844,Formation!$A$2:$A$10,Formation!$B$2:$B$10)</f>
        <v>Wälder</v>
      </c>
      <c r="R2844" t="str" cm="1">
        <f t="array" ref="R2844">INDEX(Klasse!$D$2:$D$42,MATCH(1,(A2844=Klasse!$A$2:$A$42) * (Species!B2844=Klasse!$B$2:$B$42),0))</f>
        <v>Buchenwälder</v>
      </c>
    </row>
    <row r="2845" spans="1:18" x14ac:dyDescent="0.3">
      <c r="A2845" s="10">
        <v>6</v>
      </c>
      <c r="B2845" s="10">
        <v>2</v>
      </c>
      <c r="C2845" s="10">
        <v>1</v>
      </c>
      <c r="E2845" t="str">
        <f>IF(C2845="",Options!$A$3,IF(D2845="",Options!$A$4,Options!$A$5))</f>
        <v>Verband</v>
      </c>
      <c r="F2845" t="str" cm="1">
        <f t="array" ref="F2845">IF(E2845=Options!$A$3,"",IF(E2845=Options!$A$4,INDEX(Verband!$E$2:$E$179,MATCH(1,(A2845=Verband!$A$2:$A$179) * (Species!B2845=Verband!$B$2:$B$179) * (Species!C2845=Verband!$C$2:$C$179),0)),IF(E2845=Options!$A$5,INDEX(Assoziation!$F$2:$F$96,MATCH(1,(A2845=Assoziation!$A$2:$A$96) * (Species!B2845=Assoziation!$B$2:$B$96) * (Species!C2845=Assoziation!$C$2:$C$96) * (Species!D2845=Assoziation!$D$2:$D$96),0)),"")))</f>
        <v>Cephalanthero-Fagenion</v>
      </c>
      <c r="G2845" t="str" cm="1">
        <f t="array" ref="G2845">IF(E2845=Options!$A$3,INDEX(Klasse!$D$2:$D$42,MATCH(1,(A2845=Klasse!$A$2:$A$42) * (Species!B2845=Klasse!$B$2:$B$42),0)),IF(E2845=Options!$A$4,INDEX(Verband!$F$2:$F$179,MATCH(1,(A2845=Verband!$A$2:$A$179) * (Species!B2845=Verband!$B$2:$B$179) * (Species!C2845=Verband!$C$2:$C$179),0)),IF(E2845=Options!$A$5,INDEX(Assoziation!$G$2:$G$96,MATCH(1,(A2845=Assoziation!$A$2:$A$96) * (Species!B2845=Assoziation!$B$2:$B$96) * (Species!C2845=Assoziation!$C$2:$C$96) * (Species!D2845=Assoziation!$D$2:$D$96),0)),"")))</f>
        <v>Orchideen-Buchenwald</v>
      </c>
      <c r="H2845" s="10" t="s">
        <v>466</v>
      </c>
      <c r="I2845" s="10">
        <v>0</v>
      </c>
      <c r="J2845" s="10">
        <v>1</v>
      </c>
      <c r="K2845" s="10">
        <v>0</v>
      </c>
      <c r="L2845" t="str">
        <f t="shared" ref="L2845:L2908" si="239">IF(O2845="Genus",H2845,LEFT(H2845,FIND(" ",H2845)))</f>
        <v xml:space="preserve">Carex </v>
      </c>
      <c r="M2845" t="str">
        <f t="shared" ref="M2845:M2908" si="240">IF(O2845="Genus","",MID(H2845,FIND(" ",H2845),FIND(" ",H2845,FIND(" ",H2845)+1)-FIND(" ",H2845)))</f>
        <v xml:space="preserve"> flacca</v>
      </c>
      <c r="N2845" t="str">
        <f t="shared" ref="N2845:N2908" si="241">IF(O2845="Subspecies",MID(H2845,FIND("subsp. ",H2845)+7,LEN(H2845)-FIND("subsp. ",H2845)+7),"")</f>
        <v/>
      </c>
      <c r="O2845" t="str">
        <f t="shared" si="238"/>
        <v>Species</v>
      </c>
      <c r="P2845" t="str">
        <f t="shared" ref="P2845:P2908" si="242">IF(O2845="Species",RIGHT(H2845,LEN(H2845)-FIND(" ",H2845,FIND(" ",H2845)+1)),"")</f>
        <v>Schreb.</v>
      </c>
      <c r="Q2845" t="str">
        <f>LOOKUP(A2845,Formation!$A$2:$A$10,Formation!$B$2:$B$10)</f>
        <v>Wälder</v>
      </c>
      <c r="R2845" t="str" cm="1">
        <f t="array" ref="R2845">INDEX(Klasse!$D$2:$D$42,MATCH(1,(A2845=Klasse!$A$2:$A$42) * (Species!B2845=Klasse!$B$2:$B$42),0))</f>
        <v>Buchenwälder</v>
      </c>
    </row>
    <row r="2846" spans="1:18" x14ac:dyDescent="0.3">
      <c r="A2846" s="10">
        <v>6</v>
      </c>
      <c r="B2846" s="10">
        <v>2</v>
      </c>
      <c r="C2846" s="10">
        <v>1</v>
      </c>
      <c r="E2846" t="str">
        <f>IF(C2846="",Options!$A$3,IF(D2846="",Options!$A$4,Options!$A$5))</f>
        <v>Verband</v>
      </c>
      <c r="F2846" t="str" cm="1">
        <f t="array" ref="F2846">IF(E2846=Options!$A$3,"",IF(E2846=Options!$A$4,INDEX(Verband!$E$2:$E$179,MATCH(1,(A2846=Verband!$A$2:$A$179) * (Species!B2846=Verband!$B$2:$B$179) * (Species!C2846=Verband!$C$2:$C$179),0)),IF(E2846=Options!$A$5,INDEX(Assoziation!$F$2:$F$96,MATCH(1,(A2846=Assoziation!$A$2:$A$96) * (Species!B2846=Assoziation!$B$2:$B$96) * (Species!C2846=Assoziation!$C$2:$C$96) * (Species!D2846=Assoziation!$D$2:$D$96),0)),"")))</f>
        <v>Cephalanthero-Fagenion</v>
      </c>
      <c r="G2846" t="str" cm="1">
        <f t="array" ref="G2846">IF(E2846=Options!$A$3,INDEX(Klasse!$D$2:$D$42,MATCH(1,(A2846=Klasse!$A$2:$A$42) * (Species!B2846=Klasse!$B$2:$B$42),0)),IF(E2846=Options!$A$4,INDEX(Verband!$F$2:$F$179,MATCH(1,(A2846=Verband!$A$2:$A$179) * (Species!B2846=Verband!$B$2:$B$179) * (Species!C2846=Verband!$C$2:$C$179),0)),IF(E2846=Options!$A$5,INDEX(Assoziation!$G$2:$G$96,MATCH(1,(A2846=Assoziation!$A$2:$A$96) * (Species!B2846=Assoziation!$B$2:$B$96) * (Species!C2846=Assoziation!$C$2:$C$96) * (Species!D2846=Assoziation!$D$2:$D$96),0)),"")))</f>
        <v>Orchideen-Buchenwald</v>
      </c>
      <c r="H2846" s="10" t="s">
        <v>1328</v>
      </c>
      <c r="I2846" s="10">
        <v>0</v>
      </c>
      <c r="J2846" s="10">
        <v>1</v>
      </c>
      <c r="K2846" s="10">
        <v>0</v>
      </c>
      <c r="L2846" t="str">
        <f t="shared" si="239"/>
        <v xml:space="preserve">Carex </v>
      </c>
      <c r="M2846" t="str">
        <f t="shared" si="240"/>
        <v xml:space="preserve"> montana</v>
      </c>
      <c r="N2846" t="str">
        <f t="shared" si="241"/>
        <v/>
      </c>
      <c r="O2846" t="str">
        <f t="shared" si="238"/>
        <v>Species</v>
      </c>
      <c r="P2846" t="str">
        <f t="shared" si="242"/>
        <v>L.</v>
      </c>
      <c r="Q2846" t="str">
        <f>LOOKUP(A2846,Formation!$A$2:$A$10,Formation!$B$2:$B$10)</f>
        <v>Wälder</v>
      </c>
      <c r="R2846" t="str" cm="1">
        <f t="array" ref="R2846">INDEX(Klasse!$D$2:$D$42,MATCH(1,(A2846=Klasse!$A$2:$A$42) * (Species!B2846=Klasse!$B$2:$B$42),0))</f>
        <v>Buchenwälder</v>
      </c>
    </row>
    <row r="2847" spans="1:18" x14ac:dyDescent="0.3">
      <c r="A2847" s="10">
        <v>6</v>
      </c>
      <c r="B2847" s="10">
        <v>2</v>
      </c>
      <c r="C2847" s="10">
        <v>1</v>
      </c>
      <c r="E2847" t="str">
        <f>IF(C2847="",Options!$A$3,IF(D2847="",Options!$A$4,Options!$A$5))</f>
        <v>Verband</v>
      </c>
      <c r="F2847" t="str" cm="1">
        <f t="array" ref="F2847">IF(E2847=Options!$A$3,"",IF(E2847=Options!$A$4,INDEX(Verband!$E$2:$E$179,MATCH(1,(A2847=Verband!$A$2:$A$179) * (Species!B2847=Verband!$B$2:$B$179) * (Species!C2847=Verband!$C$2:$C$179),0)),IF(E2847=Options!$A$5,INDEX(Assoziation!$F$2:$F$96,MATCH(1,(A2847=Assoziation!$A$2:$A$96) * (Species!B2847=Assoziation!$B$2:$B$96) * (Species!C2847=Assoziation!$C$2:$C$96) * (Species!D2847=Assoziation!$D$2:$D$96),0)),"")))</f>
        <v>Cephalanthero-Fagenion</v>
      </c>
      <c r="G2847" t="str" cm="1">
        <f t="array" ref="G2847">IF(E2847=Options!$A$3,INDEX(Klasse!$D$2:$D$42,MATCH(1,(A2847=Klasse!$A$2:$A$42) * (Species!B2847=Klasse!$B$2:$B$42),0)),IF(E2847=Options!$A$4,INDEX(Verband!$F$2:$F$179,MATCH(1,(A2847=Verband!$A$2:$A$179) * (Species!B2847=Verband!$B$2:$B$179) * (Species!C2847=Verband!$C$2:$C$179),0)),IF(E2847=Options!$A$5,INDEX(Assoziation!$G$2:$G$96,MATCH(1,(A2847=Assoziation!$A$2:$A$96) * (Species!B2847=Assoziation!$B$2:$B$96) * (Species!C2847=Assoziation!$C$2:$C$96) * (Species!D2847=Assoziation!$D$2:$D$96),0)),"")))</f>
        <v>Orchideen-Buchenwald</v>
      </c>
      <c r="H2847" s="10" t="s">
        <v>1403</v>
      </c>
      <c r="I2847" s="10">
        <v>0</v>
      </c>
      <c r="J2847" s="10">
        <v>0</v>
      </c>
      <c r="K2847" s="10">
        <v>0</v>
      </c>
      <c r="L2847" t="str">
        <f t="shared" si="239"/>
        <v xml:space="preserve">Carex </v>
      </c>
      <c r="M2847" t="str">
        <f t="shared" si="240"/>
        <v xml:space="preserve"> ornithopoda</v>
      </c>
      <c r="N2847" t="str">
        <f t="shared" si="241"/>
        <v/>
      </c>
      <c r="O2847" t="str">
        <f t="shared" si="238"/>
        <v>Species</v>
      </c>
      <c r="P2847" t="str">
        <f t="shared" si="242"/>
        <v>Willd.</v>
      </c>
      <c r="Q2847" t="str">
        <f>LOOKUP(A2847,Formation!$A$2:$A$10,Formation!$B$2:$B$10)</f>
        <v>Wälder</v>
      </c>
      <c r="R2847" t="str" cm="1">
        <f t="array" ref="R2847">INDEX(Klasse!$D$2:$D$42,MATCH(1,(A2847=Klasse!$A$2:$A$42) * (Species!B2847=Klasse!$B$2:$B$42),0))</f>
        <v>Buchenwälder</v>
      </c>
    </row>
    <row r="2848" spans="1:18" x14ac:dyDescent="0.3">
      <c r="A2848" s="10">
        <v>6</v>
      </c>
      <c r="B2848" s="10">
        <v>2</v>
      </c>
      <c r="C2848" s="10">
        <v>1</v>
      </c>
      <c r="E2848" t="str">
        <f>IF(C2848="",Options!$A$3,IF(D2848="",Options!$A$4,Options!$A$5))</f>
        <v>Verband</v>
      </c>
      <c r="F2848" t="str" cm="1">
        <f t="array" ref="F2848">IF(E2848=Options!$A$3,"",IF(E2848=Options!$A$4,INDEX(Verband!$E$2:$E$179,MATCH(1,(A2848=Verband!$A$2:$A$179) * (Species!B2848=Verband!$B$2:$B$179) * (Species!C2848=Verband!$C$2:$C$179),0)),IF(E2848=Options!$A$5,INDEX(Assoziation!$F$2:$F$96,MATCH(1,(A2848=Assoziation!$A$2:$A$96) * (Species!B2848=Assoziation!$B$2:$B$96) * (Species!C2848=Assoziation!$C$2:$C$96) * (Species!D2848=Assoziation!$D$2:$D$96),0)),"")))</f>
        <v>Cephalanthero-Fagenion</v>
      </c>
      <c r="G2848" t="str" cm="1">
        <f t="array" ref="G2848">IF(E2848=Options!$A$3,INDEX(Klasse!$D$2:$D$42,MATCH(1,(A2848=Klasse!$A$2:$A$42) * (Species!B2848=Klasse!$B$2:$B$42),0)),IF(E2848=Options!$A$4,INDEX(Verband!$F$2:$F$179,MATCH(1,(A2848=Verband!$A$2:$A$179) * (Species!B2848=Verband!$B$2:$B$179) * (Species!C2848=Verband!$C$2:$C$179),0)),IF(E2848=Options!$A$5,INDEX(Assoziation!$G$2:$G$96,MATCH(1,(A2848=Assoziation!$A$2:$A$96) * (Species!B2848=Assoziation!$B$2:$B$96) * (Species!C2848=Assoziation!$C$2:$C$96) * (Species!D2848=Assoziation!$D$2:$D$96),0)),"")))</f>
        <v>Orchideen-Buchenwald</v>
      </c>
      <c r="H2848" s="10" t="s">
        <v>793</v>
      </c>
      <c r="I2848" s="10">
        <v>0</v>
      </c>
      <c r="J2848" s="10">
        <v>0</v>
      </c>
      <c r="K2848" s="10">
        <v>0</v>
      </c>
      <c r="L2848" t="str">
        <f t="shared" si="239"/>
        <v xml:space="preserve">Convallaria </v>
      </c>
      <c r="M2848" t="str">
        <f t="shared" si="240"/>
        <v xml:space="preserve"> majalis</v>
      </c>
      <c r="N2848" t="str">
        <f t="shared" si="241"/>
        <v/>
      </c>
      <c r="O2848" t="str">
        <f t="shared" si="238"/>
        <v>Species</v>
      </c>
      <c r="P2848" t="str">
        <f t="shared" si="242"/>
        <v>L.</v>
      </c>
      <c r="Q2848" t="str">
        <f>LOOKUP(A2848,Formation!$A$2:$A$10,Formation!$B$2:$B$10)</f>
        <v>Wälder</v>
      </c>
      <c r="R2848" t="str" cm="1">
        <f t="array" ref="R2848">INDEX(Klasse!$D$2:$D$42,MATCH(1,(A2848=Klasse!$A$2:$A$42) * (Species!B2848=Klasse!$B$2:$B$42),0))</f>
        <v>Buchenwälder</v>
      </c>
    </row>
    <row r="2849" spans="1:18" x14ac:dyDescent="0.3">
      <c r="A2849" s="10">
        <v>6</v>
      </c>
      <c r="B2849" s="10">
        <v>2</v>
      </c>
      <c r="C2849" s="10">
        <v>1</v>
      </c>
      <c r="E2849" t="str">
        <f>IF(C2849="",Options!$A$3,IF(D2849="",Options!$A$4,Options!$A$5))</f>
        <v>Verband</v>
      </c>
      <c r="F2849" t="str" cm="1">
        <f t="array" ref="F2849">IF(E2849=Options!$A$3,"",IF(E2849=Options!$A$4,INDEX(Verband!$E$2:$E$179,MATCH(1,(A2849=Verband!$A$2:$A$179) * (Species!B2849=Verband!$B$2:$B$179) * (Species!C2849=Verband!$C$2:$C$179),0)),IF(E2849=Options!$A$5,INDEX(Assoziation!$F$2:$F$96,MATCH(1,(A2849=Assoziation!$A$2:$A$96) * (Species!B2849=Assoziation!$B$2:$B$96) * (Species!C2849=Assoziation!$C$2:$C$96) * (Species!D2849=Assoziation!$D$2:$D$96),0)),"")))</f>
        <v>Cephalanthero-Fagenion</v>
      </c>
      <c r="G2849" t="str" cm="1">
        <f t="array" ref="G2849">IF(E2849=Options!$A$3,INDEX(Klasse!$D$2:$D$42,MATCH(1,(A2849=Klasse!$A$2:$A$42) * (Species!B2849=Klasse!$B$2:$B$42),0)),IF(E2849=Options!$A$4,INDEX(Verband!$F$2:$F$179,MATCH(1,(A2849=Verband!$A$2:$A$179) * (Species!B2849=Verband!$B$2:$B$179) * (Species!C2849=Verband!$C$2:$C$179),0)),IF(E2849=Options!$A$5,INDEX(Assoziation!$G$2:$G$96,MATCH(1,(A2849=Assoziation!$A$2:$A$96) * (Species!B2849=Assoziation!$B$2:$B$96) * (Species!C2849=Assoziation!$C$2:$C$96) * (Species!D2849=Assoziation!$D$2:$D$96),0)),"")))</f>
        <v>Orchideen-Buchenwald</v>
      </c>
      <c r="H2849" s="10" t="s">
        <v>2476</v>
      </c>
      <c r="I2849" s="10">
        <v>0</v>
      </c>
      <c r="J2849" s="10">
        <v>0</v>
      </c>
      <c r="K2849" s="10">
        <v>0</v>
      </c>
      <c r="L2849" t="str">
        <f t="shared" si="239"/>
        <v xml:space="preserve">Cyclamen </v>
      </c>
      <c r="M2849" t="str">
        <f t="shared" si="240"/>
        <v xml:space="preserve"> purpurascens</v>
      </c>
      <c r="N2849" t="str">
        <f t="shared" si="241"/>
        <v/>
      </c>
      <c r="O2849" t="str">
        <f t="shared" si="238"/>
        <v>Species</v>
      </c>
      <c r="P2849" t="str">
        <f t="shared" si="242"/>
        <v>Mill.</v>
      </c>
      <c r="Q2849" t="str">
        <f>LOOKUP(A2849,Formation!$A$2:$A$10,Formation!$B$2:$B$10)</f>
        <v>Wälder</v>
      </c>
      <c r="R2849" t="str" cm="1">
        <f t="array" ref="R2849">INDEX(Klasse!$D$2:$D$42,MATCH(1,(A2849=Klasse!$A$2:$A$42) * (Species!B2849=Klasse!$B$2:$B$42),0))</f>
        <v>Buchenwälder</v>
      </c>
    </row>
    <row r="2850" spans="1:18" x14ac:dyDescent="0.3">
      <c r="A2850" s="10">
        <v>6</v>
      </c>
      <c r="B2850" s="10">
        <v>2</v>
      </c>
      <c r="C2850" s="10">
        <v>1</v>
      </c>
      <c r="E2850" t="str">
        <f>IF(C2850="",Options!$A$3,IF(D2850="",Options!$A$4,Options!$A$5))</f>
        <v>Verband</v>
      </c>
      <c r="F2850" t="str" cm="1">
        <f t="array" ref="F2850">IF(E2850=Options!$A$3,"",IF(E2850=Options!$A$4,INDEX(Verband!$E$2:$E$179,MATCH(1,(A2850=Verband!$A$2:$A$179) * (Species!B2850=Verband!$B$2:$B$179) * (Species!C2850=Verband!$C$2:$C$179),0)),IF(E2850=Options!$A$5,INDEX(Assoziation!$F$2:$F$96,MATCH(1,(A2850=Assoziation!$A$2:$A$96) * (Species!B2850=Assoziation!$B$2:$B$96) * (Species!C2850=Assoziation!$C$2:$C$96) * (Species!D2850=Assoziation!$D$2:$D$96),0)),"")))</f>
        <v>Cephalanthero-Fagenion</v>
      </c>
      <c r="G2850" t="str" cm="1">
        <f t="array" ref="G2850">IF(E2850=Options!$A$3,INDEX(Klasse!$D$2:$D$42,MATCH(1,(A2850=Klasse!$A$2:$A$42) * (Species!B2850=Klasse!$B$2:$B$42),0)),IF(E2850=Options!$A$4,INDEX(Verband!$F$2:$F$179,MATCH(1,(A2850=Verband!$A$2:$A$179) * (Species!B2850=Verband!$B$2:$B$179) * (Species!C2850=Verband!$C$2:$C$179),0)),IF(E2850=Options!$A$5,INDEX(Assoziation!$G$2:$G$96,MATCH(1,(A2850=Assoziation!$A$2:$A$96) * (Species!B2850=Assoziation!$B$2:$B$96) * (Species!C2850=Assoziation!$C$2:$C$96) * (Species!D2850=Assoziation!$D$2:$D$96),0)),"")))</f>
        <v>Orchideen-Buchenwald</v>
      </c>
      <c r="H2850" s="10" t="s">
        <v>2477</v>
      </c>
      <c r="I2850" s="10">
        <v>0</v>
      </c>
      <c r="J2850" s="10">
        <v>0</v>
      </c>
      <c r="K2850" s="10">
        <v>0</v>
      </c>
      <c r="L2850" t="str">
        <f t="shared" si="239"/>
        <v xml:space="preserve">Cypripedium </v>
      </c>
      <c r="M2850" t="str">
        <f t="shared" si="240"/>
        <v xml:space="preserve"> calceolus</v>
      </c>
      <c r="N2850" t="str">
        <f t="shared" si="241"/>
        <v/>
      </c>
      <c r="O2850" t="str">
        <f t="shared" si="238"/>
        <v>Species</v>
      </c>
      <c r="P2850" t="str">
        <f t="shared" si="242"/>
        <v>L.</v>
      </c>
      <c r="Q2850" t="str">
        <f>LOOKUP(A2850,Formation!$A$2:$A$10,Formation!$B$2:$B$10)</f>
        <v>Wälder</v>
      </c>
      <c r="R2850" t="str" cm="1">
        <f t="array" ref="R2850">INDEX(Klasse!$D$2:$D$42,MATCH(1,(A2850=Klasse!$A$2:$A$42) * (Species!B2850=Klasse!$B$2:$B$42),0))</f>
        <v>Buchenwälder</v>
      </c>
    </row>
    <row r="2851" spans="1:18" x14ac:dyDescent="0.3">
      <c r="A2851" s="10">
        <v>6</v>
      </c>
      <c r="B2851" s="10">
        <v>2</v>
      </c>
      <c r="C2851" s="10">
        <v>1</v>
      </c>
      <c r="E2851" t="str">
        <f>IF(C2851="",Options!$A$3,IF(D2851="",Options!$A$4,Options!$A$5))</f>
        <v>Verband</v>
      </c>
      <c r="F2851" t="str" cm="1">
        <f t="array" ref="F2851">IF(E2851=Options!$A$3,"",IF(E2851=Options!$A$4,INDEX(Verband!$E$2:$E$179,MATCH(1,(A2851=Verband!$A$2:$A$179) * (Species!B2851=Verband!$B$2:$B$179) * (Species!C2851=Verband!$C$2:$C$179),0)),IF(E2851=Options!$A$5,INDEX(Assoziation!$F$2:$F$96,MATCH(1,(A2851=Assoziation!$A$2:$A$96) * (Species!B2851=Assoziation!$B$2:$B$96) * (Species!C2851=Assoziation!$C$2:$C$96) * (Species!D2851=Assoziation!$D$2:$D$96),0)),"")))</f>
        <v>Cephalanthero-Fagenion</v>
      </c>
      <c r="G2851" t="str" cm="1">
        <f t="array" ref="G2851">IF(E2851=Options!$A$3,INDEX(Klasse!$D$2:$D$42,MATCH(1,(A2851=Klasse!$A$2:$A$42) * (Species!B2851=Klasse!$B$2:$B$42),0)),IF(E2851=Options!$A$4,INDEX(Verband!$F$2:$F$179,MATCH(1,(A2851=Verband!$A$2:$A$179) * (Species!B2851=Verband!$B$2:$B$179) * (Species!C2851=Verband!$C$2:$C$179),0)),IF(E2851=Options!$A$5,INDEX(Assoziation!$G$2:$G$96,MATCH(1,(A2851=Assoziation!$A$2:$A$96) * (Species!B2851=Assoziation!$B$2:$B$96) * (Species!C2851=Assoziation!$C$2:$C$96) * (Species!D2851=Assoziation!$D$2:$D$96),0)),"")))</f>
        <v>Orchideen-Buchenwald</v>
      </c>
      <c r="H2851" s="10" t="s">
        <v>2478</v>
      </c>
      <c r="I2851" s="10">
        <v>0</v>
      </c>
      <c r="J2851" s="10">
        <v>0</v>
      </c>
      <c r="K2851" s="10">
        <v>0</v>
      </c>
      <c r="L2851" t="str">
        <f t="shared" si="239"/>
        <v xml:space="preserve">Daphne </v>
      </c>
      <c r="M2851" t="str">
        <f t="shared" si="240"/>
        <v xml:space="preserve"> mezereum</v>
      </c>
      <c r="N2851" t="str">
        <f t="shared" si="241"/>
        <v/>
      </c>
      <c r="O2851" t="str">
        <f t="shared" si="238"/>
        <v>Species</v>
      </c>
      <c r="P2851" t="str">
        <f t="shared" si="242"/>
        <v>L.</v>
      </c>
      <c r="Q2851" t="str">
        <f>LOOKUP(A2851,Formation!$A$2:$A$10,Formation!$B$2:$B$10)</f>
        <v>Wälder</v>
      </c>
      <c r="R2851" t="str" cm="1">
        <f t="array" ref="R2851">INDEX(Klasse!$D$2:$D$42,MATCH(1,(A2851=Klasse!$A$2:$A$42) * (Species!B2851=Klasse!$B$2:$B$42),0))</f>
        <v>Buchenwälder</v>
      </c>
    </row>
    <row r="2852" spans="1:18" x14ac:dyDescent="0.3">
      <c r="A2852" s="10">
        <v>6</v>
      </c>
      <c r="B2852" s="10">
        <v>2</v>
      </c>
      <c r="C2852" s="10">
        <v>1</v>
      </c>
      <c r="E2852" t="str">
        <f>IF(C2852="",Options!$A$3,IF(D2852="",Options!$A$4,Options!$A$5))</f>
        <v>Verband</v>
      </c>
      <c r="F2852" t="str" cm="1">
        <f t="array" ref="F2852">IF(E2852=Options!$A$3,"",IF(E2852=Options!$A$4,INDEX(Verband!$E$2:$E$179,MATCH(1,(A2852=Verband!$A$2:$A$179) * (Species!B2852=Verband!$B$2:$B$179) * (Species!C2852=Verband!$C$2:$C$179),0)),IF(E2852=Options!$A$5,INDEX(Assoziation!$F$2:$F$96,MATCH(1,(A2852=Assoziation!$A$2:$A$96) * (Species!B2852=Assoziation!$B$2:$B$96) * (Species!C2852=Assoziation!$C$2:$C$96) * (Species!D2852=Assoziation!$D$2:$D$96),0)),"")))</f>
        <v>Cephalanthero-Fagenion</v>
      </c>
      <c r="G2852" t="str" cm="1">
        <f t="array" ref="G2852">IF(E2852=Options!$A$3,INDEX(Klasse!$D$2:$D$42,MATCH(1,(A2852=Klasse!$A$2:$A$42) * (Species!B2852=Klasse!$B$2:$B$42),0)),IF(E2852=Options!$A$4,INDEX(Verband!$F$2:$F$179,MATCH(1,(A2852=Verband!$A$2:$A$179) * (Species!B2852=Verband!$B$2:$B$179) * (Species!C2852=Verband!$C$2:$C$179),0)),IF(E2852=Options!$A$5,INDEX(Assoziation!$G$2:$G$96,MATCH(1,(A2852=Assoziation!$A$2:$A$96) * (Species!B2852=Assoziation!$B$2:$B$96) * (Species!C2852=Assoziation!$C$2:$C$96) * (Species!D2852=Assoziation!$D$2:$D$96),0)),"")))</f>
        <v>Orchideen-Buchenwald</v>
      </c>
      <c r="H2852" s="10" t="s">
        <v>2479</v>
      </c>
      <c r="I2852" s="10">
        <v>0</v>
      </c>
      <c r="J2852" s="10">
        <v>0</v>
      </c>
      <c r="K2852" s="10">
        <v>0</v>
      </c>
      <c r="L2852" t="str">
        <f t="shared" si="239"/>
        <v xml:space="preserve">Doronicum </v>
      </c>
      <c r="M2852" t="str">
        <f t="shared" si="240"/>
        <v xml:space="preserve"> pardalianches</v>
      </c>
      <c r="N2852" t="str">
        <f t="shared" si="241"/>
        <v/>
      </c>
      <c r="O2852" t="str">
        <f t="shared" si="238"/>
        <v>Species</v>
      </c>
      <c r="P2852" t="str">
        <f t="shared" si="242"/>
        <v>L.</v>
      </c>
      <c r="Q2852" t="str">
        <f>LOOKUP(A2852,Formation!$A$2:$A$10,Formation!$B$2:$B$10)</f>
        <v>Wälder</v>
      </c>
      <c r="R2852" t="str" cm="1">
        <f t="array" ref="R2852">INDEX(Klasse!$D$2:$D$42,MATCH(1,(A2852=Klasse!$A$2:$A$42) * (Species!B2852=Klasse!$B$2:$B$42),0))</f>
        <v>Buchenwälder</v>
      </c>
    </row>
    <row r="2853" spans="1:18" x14ac:dyDescent="0.3">
      <c r="A2853" s="10">
        <v>6</v>
      </c>
      <c r="B2853" s="10">
        <v>2</v>
      </c>
      <c r="C2853" s="10">
        <v>1</v>
      </c>
      <c r="E2853" t="str">
        <f>IF(C2853="",Options!$A$3,IF(D2853="",Options!$A$4,Options!$A$5))</f>
        <v>Verband</v>
      </c>
      <c r="F2853" t="str" cm="1">
        <f t="array" ref="F2853">IF(E2853=Options!$A$3,"",IF(E2853=Options!$A$4,INDEX(Verband!$E$2:$E$179,MATCH(1,(A2853=Verband!$A$2:$A$179) * (Species!B2853=Verband!$B$2:$B$179) * (Species!C2853=Verband!$C$2:$C$179),0)),IF(E2853=Options!$A$5,INDEX(Assoziation!$F$2:$F$96,MATCH(1,(A2853=Assoziation!$A$2:$A$96) * (Species!B2853=Assoziation!$B$2:$B$96) * (Species!C2853=Assoziation!$C$2:$C$96) * (Species!D2853=Assoziation!$D$2:$D$96),0)),"")))</f>
        <v>Cephalanthero-Fagenion</v>
      </c>
      <c r="G2853" t="str" cm="1">
        <f t="array" ref="G2853">IF(E2853=Options!$A$3,INDEX(Klasse!$D$2:$D$42,MATCH(1,(A2853=Klasse!$A$2:$A$42) * (Species!B2853=Klasse!$B$2:$B$42),0)),IF(E2853=Options!$A$4,INDEX(Verband!$F$2:$F$179,MATCH(1,(A2853=Verband!$A$2:$A$179) * (Species!B2853=Verband!$B$2:$B$179) * (Species!C2853=Verband!$C$2:$C$179),0)),IF(E2853=Options!$A$5,INDEX(Assoziation!$G$2:$G$96,MATCH(1,(A2853=Assoziation!$A$2:$A$96) * (Species!B2853=Assoziation!$B$2:$B$96) * (Species!C2853=Assoziation!$C$2:$C$96) * (Species!D2853=Assoziation!$D$2:$D$96),0)),"")))</f>
        <v>Orchideen-Buchenwald</v>
      </c>
      <c r="H2853" s="10" t="s">
        <v>2456</v>
      </c>
      <c r="I2853" s="10">
        <v>0</v>
      </c>
      <c r="J2853" s="10">
        <v>0</v>
      </c>
      <c r="K2853" s="10">
        <v>0</v>
      </c>
      <c r="L2853" t="str">
        <f t="shared" si="239"/>
        <v xml:space="preserve">Epipactis </v>
      </c>
      <c r="M2853" t="str">
        <f t="shared" si="240"/>
        <v xml:space="preserve"> helleborine</v>
      </c>
      <c r="N2853" t="str">
        <f t="shared" si="241"/>
        <v/>
      </c>
      <c r="O2853" t="str">
        <f t="shared" si="238"/>
        <v>Species</v>
      </c>
      <c r="P2853" t="str">
        <f t="shared" si="242"/>
        <v>(L.) Crantz</v>
      </c>
      <c r="Q2853" t="str">
        <f>LOOKUP(A2853,Formation!$A$2:$A$10,Formation!$B$2:$B$10)</f>
        <v>Wälder</v>
      </c>
      <c r="R2853" t="str" cm="1">
        <f t="array" ref="R2853">INDEX(Klasse!$D$2:$D$42,MATCH(1,(A2853=Klasse!$A$2:$A$42) * (Species!B2853=Klasse!$B$2:$B$42),0))</f>
        <v>Buchenwälder</v>
      </c>
    </row>
    <row r="2854" spans="1:18" x14ac:dyDescent="0.3">
      <c r="A2854" s="10">
        <v>6</v>
      </c>
      <c r="B2854" s="10">
        <v>2</v>
      </c>
      <c r="C2854" s="10">
        <v>1</v>
      </c>
      <c r="E2854" t="str">
        <f>IF(C2854="",Options!$A$3,IF(D2854="",Options!$A$4,Options!$A$5))</f>
        <v>Verband</v>
      </c>
      <c r="F2854" t="str" cm="1">
        <f t="array" ref="F2854">IF(E2854=Options!$A$3,"",IF(E2854=Options!$A$4,INDEX(Verband!$E$2:$E$179,MATCH(1,(A2854=Verband!$A$2:$A$179) * (Species!B2854=Verband!$B$2:$B$179) * (Species!C2854=Verband!$C$2:$C$179),0)),IF(E2854=Options!$A$5,INDEX(Assoziation!$F$2:$F$96,MATCH(1,(A2854=Assoziation!$A$2:$A$96) * (Species!B2854=Assoziation!$B$2:$B$96) * (Species!C2854=Assoziation!$C$2:$C$96) * (Species!D2854=Assoziation!$D$2:$D$96),0)),"")))</f>
        <v>Cephalanthero-Fagenion</v>
      </c>
      <c r="G2854" t="str" cm="1">
        <f t="array" ref="G2854">IF(E2854=Options!$A$3,INDEX(Klasse!$D$2:$D$42,MATCH(1,(A2854=Klasse!$A$2:$A$42) * (Species!B2854=Klasse!$B$2:$B$42),0)),IF(E2854=Options!$A$4,INDEX(Verband!$F$2:$F$179,MATCH(1,(A2854=Verband!$A$2:$A$179) * (Species!B2854=Verband!$B$2:$B$179) * (Species!C2854=Verband!$C$2:$C$179),0)),IF(E2854=Options!$A$5,INDEX(Assoziation!$G$2:$G$96,MATCH(1,(A2854=Assoziation!$A$2:$A$96) * (Species!B2854=Assoziation!$B$2:$B$96) * (Species!C2854=Assoziation!$C$2:$C$96) * (Species!D2854=Assoziation!$D$2:$D$96),0)),"")))</f>
        <v>Orchideen-Buchenwald</v>
      </c>
      <c r="H2854" s="10" t="s">
        <v>2480</v>
      </c>
      <c r="I2854" s="10">
        <v>0</v>
      </c>
      <c r="J2854" s="10">
        <v>0</v>
      </c>
      <c r="K2854" s="10">
        <v>0</v>
      </c>
      <c r="L2854" t="str">
        <f t="shared" si="239"/>
        <v xml:space="preserve">Epipactis </v>
      </c>
      <c r="M2854" t="str">
        <f t="shared" si="240"/>
        <v xml:space="preserve"> leptochila</v>
      </c>
      <c r="N2854" t="str">
        <f t="shared" si="241"/>
        <v/>
      </c>
      <c r="O2854" t="str">
        <f t="shared" si="238"/>
        <v>Species</v>
      </c>
      <c r="P2854" t="str">
        <f t="shared" si="242"/>
        <v>(Godfery) Godfery</v>
      </c>
      <c r="Q2854" t="str">
        <f>LOOKUP(A2854,Formation!$A$2:$A$10,Formation!$B$2:$B$10)</f>
        <v>Wälder</v>
      </c>
      <c r="R2854" t="str" cm="1">
        <f t="array" ref="R2854">INDEX(Klasse!$D$2:$D$42,MATCH(1,(A2854=Klasse!$A$2:$A$42) * (Species!B2854=Klasse!$B$2:$B$42),0))</f>
        <v>Buchenwälder</v>
      </c>
    </row>
    <row r="2855" spans="1:18" x14ac:dyDescent="0.3">
      <c r="A2855" s="10">
        <v>6</v>
      </c>
      <c r="B2855" s="10">
        <v>2</v>
      </c>
      <c r="C2855" s="10">
        <v>1</v>
      </c>
      <c r="E2855" t="str">
        <f>IF(C2855="",Options!$A$3,IF(D2855="",Options!$A$4,Options!$A$5))</f>
        <v>Verband</v>
      </c>
      <c r="F2855" t="str" cm="1">
        <f t="array" ref="F2855">IF(E2855=Options!$A$3,"",IF(E2855=Options!$A$4,INDEX(Verband!$E$2:$E$179,MATCH(1,(A2855=Verband!$A$2:$A$179) * (Species!B2855=Verband!$B$2:$B$179) * (Species!C2855=Verband!$C$2:$C$179),0)),IF(E2855=Options!$A$5,INDEX(Assoziation!$F$2:$F$96,MATCH(1,(A2855=Assoziation!$A$2:$A$96) * (Species!B2855=Assoziation!$B$2:$B$96) * (Species!C2855=Assoziation!$C$2:$C$96) * (Species!D2855=Assoziation!$D$2:$D$96),0)),"")))</f>
        <v>Cephalanthero-Fagenion</v>
      </c>
      <c r="G2855" t="str" cm="1">
        <f t="array" ref="G2855">IF(E2855=Options!$A$3,INDEX(Klasse!$D$2:$D$42,MATCH(1,(A2855=Klasse!$A$2:$A$42) * (Species!B2855=Klasse!$B$2:$B$42),0)),IF(E2855=Options!$A$4,INDEX(Verband!$F$2:$F$179,MATCH(1,(A2855=Verband!$A$2:$A$179) * (Species!B2855=Verband!$B$2:$B$179) * (Species!C2855=Verband!$C$2:$C$179),0)),IF(E2855=Options!$A$5,INDEX(Assoziation!$G$2:$G$96,MATCH(1,(A2855=Assoziation!$A$2:$A$96) * (Species!B2855=Assoziation!$B$2:$B$96) * (Species!C2855=Assoziation!$C$2:$C$96) * (Species!D2855=Assoziation!$D$2:$D$96),0)),"")))</f>
        <v>Orchideen-Buchenwald</v>
      </c>
      <c r="H2855" s="10" t="s">
        <v>2481</v>
      </c>
      <c r="I2855" s="10">
        <v>0</v>
      </c>
      <c r="J2855" s="10">
        <v>0</v>
      </c>
      <c r="K2855" s="10">
        <v>0</v>
      </c>
      <c r="L2855" t="str">
        <f t="shared" si="239"/>
        <v xml:space="preserve">Epipactis </v>
      </c>
      <c r="M2855" t="str">
        <f t="shared" si="240"/>
        <v xml:space="preserve"> microphylla</v>
      </c>
      <c r="N2855" t="str">
        <f t="shared" si="241"/>
        <v/>
      </c>
      <c r="O2855" t="str">
        <f t="shared" si="238"/>
        <v>Species</v>
      </c>
      <c r="P2855" t="str">
        <f t="shared" si="242"/>
        <v>(Ehrh.) Sw.</v>
      </c>
      <c r="Q2855" t="str">
        <f>LOOKUP(A2855,Formation!$A$2:$A$10,Formation!$B$2:$B$10)</f>
        <v>Wälder</v>
      </c>
      <c r="R2855" t="str" cm="1">
        <f t="array" ref="R2855">INDEX(Klasse!$D$2:$D$42,MATCH(1,(A2855=Klasse!$A$2:$A$42) * (Species!B2855=Klasse!$B$2:$B$42),0))</f>
        <v>Buchenwälder</v>
      </c>
    </row>
    <row r="2856" spans="1:18" x14ac:dyDescent="0.3">
      <c r="A2856" s="10">
        <v>6</v>
      </c>
      <c r="B2856" s="10">
        <v>2</v>
      </c>
      <c r="C2856" s="10">
        <v>1</v>
      </c>
      <c r="E2856" t="str">
        <f>IF(C2856="",Options!$A$3,IF(D2856="",Options!$A$4,Options!$A$5))</f>
        <v>Verband</v>
      </c>
      <c r="F2856" t="str" cm="1">
        <f t="array" ref="F2856">IF(E2856=Options!$A$3,"",IF(E2856=Options!$A$4,INDEX(Verband!$E$2:$E$179,MATCH(1,(A2856=Verband!$A$2:$A$179) * (Species!B2856=Verband!$B$2:$B$179) * (Species!C2856=Verband!$C$2:$C$179),0)),IF(E2856=Options!$A$5,INDEX(Assoziation!$F$2:$F$96,MATCH(1,(A2856=Assoziation!$A$2:$A$96) * (Species!B2856=Assoziation!$B$2:$B$96) * (Species!C2856=Assoziation!$C$2:$C$96) * (Species!D2856=Assoziation!$D$2:$D$96),0)),"")))</f>
        <v>Cephalanthero-Fagenion</v>
      </c>
      <c r="G2856" t="str" cm="1">
        <f t="array" ref="G2856">IF(E2856=Options!$A$3,INDEX(Klasse!$D$2:$D$42,MATCH(1,(A2856=Klasse!$A$2:$A$42) * (Species!B2856=Klasse!$B$2:$B$42),0)),IF(E2856=Options!$A$4,INDEX(Verband!$F$2:$F$179,MATCH(1,(A2856=Verband!$A$2:$A$179) * (Species!B2856=Verband!$B$2:$B$179) * (Species!C2856=Verband!$C$2:$C$179),0)),IF(E2856=Options!$A$5,INDEX(Assoziation!$G$2:$G$96,MATCH(1,(A2856=Assoziation!$A$2:$A$96) * (Species!B2856=Assoziation!$B$2:$B$96) * (Species!C2856=Assoziation!$C$2:$C$96) * (Species!D2856=Assoziation!$D$2:$D$96),0)),"")))</f>
        <v>Orchideen-Buchenwald</v>
      </c>
      <c r="H2856" s="10" t="s">
        <v>2482</v>
      </c>
      <c r="I2856" s="10">
        <v>0</v>
      </c>
      <c r="J2856" s="10">
        <v>0</v>
      </c>
      <c r="K2856" s="10">
        <v>0</v>
      </c>
      <c r="L2856" t="str">
        <f t="shared" si="239"/>
        <v xml:space="preserve">Epipactis </v>
      </c>
      <c r="M2856" t="str">
        <f t="shared" si="240"/>
        <v xml:space="preserve"> purpurata</v>
      </c>
      <c r="N2856" t="str">
        <f t="shared" si="241"/>
        <v/>
      </c>
      <c r="O2856" t="str">
        <f t="shared" si="238"/>
        <v>Species</v>
      </c>
      <c r="P2856" t="str">
        <f t="shared" si="242"/>
        <v>Sm.</v>
      </c>
      <c r="Q2856" t="str">
        <f>LOOKUP(A2856,Formation!$A$2:$A$10,Formation!$B$2:$B$10)</f>
        <v>Wälder</v>
      </c>
      <c r="R2856" t="str" cm="1">
        <f t="array" ref="R2856">INDEX(Klasse!$D$2:$D$42,MATCH(1,(A2856=Klasse!$A$2:$A$42) * (Species!B2856=Klasse!$B$2:$B$42),0))</f>
        <v>Buchenwälder</v>
      </c>
    </row>
    <row r="2857" spans="1:18" x14ac:dyDescent="0.3">
      <c r="A2857" s="10">
        <v>6</v>
      </c>
      <c r="B2857" s="10">
        <v>2</v>
      </c>
      <c r="C2857" s="10">
        <v>1</v>
      </c>
      <c r="E2857" t="str">
        <f>IF(C2857="",Options!$A$3,IF(D2857="",Options!$A$4,Options!$A$5))</f>
        <v>Verband</v>
      </c>
      <c r="F2857" t="str" cm="1">
        <f t="array" ref="F2857">IF(E2857=Options!$A$3,"",IF(E2857=Options!$A$4,INDEX(Verband!$E$2:$E$179,MATCH(1,(A2857=Verband!$A$2:$A$179) * (Species!B2857=Verband!$B$2:$B$179) * (Species!C2857=Verband!$C$2:$C$179),0)),IF(E2857=Options!$A$5,INDEX(Assoziation!$F$2:$F$96,MATCH(1,(A2857=Assoziation!$A$2:$A$96) * (Species!B2857=Assoziation!$B$2:$B$96) * (Species!C2857=Assoziation!$C$2:$C$96) * (Species!D2857=Assoziation!$D$2:$D$96),0)),"")))</f>
        <v>Cephalanthero-Fagenion</v>
      </c>
      <c r="G2857" t="str" cm="1">
        <f t="array" ref="G2857">IF(E2857=Options!$A$3,INDEX(Klasse!$D$2:$D$42,MATCH(1,(A2857=Klasse!$A$2:$A$42) * (Species!B2857=Klasse!$B$2:$B$42),0)),IF(E2857=Options!$A$4,INDEX(Verband!$F$2:$F$179,MATCH(1,(A2857=Verband!$A$2:$A$179) * (Species!B2857=Verband!$B$2:$B$179) * (Species!C2857=Verband!$C$2:$C$179),0)),IF(E2857=Options!$A$5,INDEX(Assoziation!$G$2:$G$96,MATCH(1,(A2857=Assoziation!$A$2:$A$96) * (Species!B2857=Assoziation!$B$2:$B$96) * (Species!C2857=Assoziation!$C$2:$C$96) * (Species!D2857=Assoziation!$D$2:$D$96),0)),"")))</f>
        <v>Orchideen-Buchenwald</v>
      </c>
      <c r="H2857" s="10" t="s">
        <v>2458</v>
      </c>
      <c r="I2857" s="10">
        <v>0</v>
      </c>
      <c r="J2857" s="10">
        <v>1</v>
      </c>
      <c r="K2857" s="10">
        <v>0</v>
      </c>
      <c r="L2857" t="str">
        <f t="shared" si="239"/>
        <v xml:space="preserve">Fagus </v>
      </c>
      <c r="M2857" t="str">
        <f t="shared" si="240"/>
        <v xml:space="preserve"> sylvatica</v>
      </c>
      <c r="N2857" t="str">
        <f t="shared" si="241"/>
        <v/>
      </c>
      <c r="O2857" t="str">
        <f t="shared" si="238"/>
        <v>Species</v>
      </c>
      <c r="P2857" t="str">
        <f t="shared" si="242"/>
        <v>L.</v>
      </c>
      <c r="Q2857" t="str">
        <f>LOOKUP(A2857,Formation!$A$2:$A$10,Formation!$B$2:$B$10)</f>
        <v>Wälder</v>
      </c>
      <c r="R2857" t="str" cm="1">
        <f t="array" ref="R2857">INDEX(Klasse!$D$2:$D$42,MATCH(1,(A2857=Klasse!$A$2:$A$42) * (Species!B2857=Klasse!$B$2:$B$42),0))</f>
        <v>Buchenwälder</v>
      </c>
    </row>
    <row r="2858" spans="1:18" x14ac:dyDescent="0.3">
      <c r="A2858" s="10">
        <v>6</v>
      </c>
      <c r="B2858" s="10">
        <v>2</v>
      </c>
      <c r="C2858" s="10">
        <v>1</v>
      </c>
      <c r="E2858" t="str">
        <f>IF(C2858="",Options!$A$3,IF(D2858="",Options!$A$4,Options!$A$5))</f>
        <v>Verband</v>
      </c>
      <c r="F2858" t="str" cm="1">
        <f t="array" ref="F2858">IF(E2858=Options!$A$3,"",IF(E2858=Options!$A$4,INDEX(Verband!$E$2:$E$179,MATCH(1,(A2858=Verband!$A$2:$A$179) * (Species!B2858=Verband!$B$2:$B$179) * (Species!C2858=Verband!$C$2:$C$179),0)),IF(E2858=Options!$A$5,INDEX(Assoziation!$F$2:$F$96,MATCH(1,(A2858=Assoziation!$A$2:$A$96) * (Species!B2858=Assoziation!$B$2:$B$96) * (Species!C2858=Assoziation!$C$2:$C$96) * (Species!D2858=Assoziation!$D$2:$D$96),0)),"")))</f>
        <v>Cephalanthero-Fagenion</v>
      </c>
      <c r="G2858" t="str" cm="1">
        <f t="array" ref="G2858">IF(E2858=Options!$A$3,INDEX(Klasse!$D$2:$D$42,MATCH(1,(A2858=Klasse!$A$2:$A$42) * (Species!B2858=Klasse!$B$2:$B$42),0)),IF(E2858=Options!$A$4,INDEX(Verband!$F$2:$F$179,MATCH(1,(A2858=Verband!$A$2:$A$179) * (Species!B2858=Verband!$B$2:$B$179) * (Species!C2858=Verband!$C$2:$C$179),0)),IF(E2858=Options!$A$5,INDEX(Assoziation!$G$2:$G$96,MATCH(1,(A2858=Assoziation!$A$2:$A$96) * (Species!B2858=Assoziation!$B$2:$B$96) * (Species!C2858=Assoziation!$C$2:$C$96) * (Species!D2858=Assoziation!$D$2:$D$96),0)),"")))</f>
        <v>Orchideen-Buchenwald</v>
      </c>
      <c r="H2858" s="10" t="s">
        <v>2430</v>
      </c>
      <c r="I2858" s="10">
        <v>0</v>
      </c>
      <c r="J2858" s="10">
        <v>0</v>
      </c>
      <c r="K2858" s="10">
        <v>0</v>
      </c>
      <c r="L2858" t="str">
        <f t="shared" si="239"/>
        <v xml:space="preserve">Galium </v>
      </c>
      <c r="M2858" t="str">
        <f t="shared" si="240"/>
        <v xml:space="preserve"> odoratum</v>
      </c>
      <c r="N2858" t="str">
        <f t="shared" si="241"/>
        <v/>
      </c>
      <c r="O2858" t="str">
        <f t="shared" si="238"/>
        <v>Species</v>
      </c>
      <c r="P2858" t="str">
        <f t="shared" si="242"/>
        <v>(L.) Scop.</v>
      </c>
      <c r="Q2858" t="str">
        <f>LOOKUP(A2858,Formation!$A$2:$A$10,Formation!$B$2:$B$10)</f>
        <v>Wälder</v>
      </c>
      <c r="R2858" t="str" cm="1">
        <f t="array" ref="R2858">INDEX(Klasse!$D$2:$D$42,MATCH(1,(A2858=Klasse!$A$2:$A$42) * (Species!B2858=Klasse!$B$2:$B$42),0))</f>
        <v>Buchenwälder</v>
      </c>
    </row>
    <row r="2859" spans="1:18" x14ac:dyDescent="0.3">
      <c r="A2859" s="10">
        <v>6</v>
      </c>
      <c r="B2859" s="10">
        <v>2</v>
      </c>
      <c r="C2859" s="10">
        <v>1</v>
      </c>
      <c r="E2859" t="str">
        <f>IF(C2859="",Options!$A$3,IF(D2859="",Options!$A$4,Options!$A$5))</f>
        <v>Verband</v>
      </c>
      <c r="F2859" t="str" cm="1">
        <f t="array" ref="F2859">IF(E2859=Options!$A$3,"",IF(E2859=Options!$A$4,INDEX(Verband!$E$2:$E$179,MATCH(1,(A2859=Verband!$A$2:$A$179) * (Species!B2859=Verband!$B$2:$B$179) * (Species!C2859=Verband!$C$2:$C$179),0)),IF(E2859=Options!$A$5,INDEX(Assoziation!$F$2:$F$96,MATCH(1,(A2859=Assoziation!$A$2:$A$96) * (Species!B2859=Assoziation!$B$2:$B$96) * (Species!C2859=Assoziation!$C$2:$C$96) * (Species!D2859=Assoziation!$D$2:$D$96),0)),"")))</f>
        <v>Cephalanthero-Fagenion</v>
      </c>
      <c r="G2859" t="str" cm="1">
        <f t="array" ref="G2859">IF(E2859=Options!$A$3,INDEX(Klasse!$D$2:$D$42,MATCH(1,(A2859=Klasse!$A$2:$A$42) * (Species!B2859=Klasse!$B$2:$B$42),0)),IF(E2859=Options!$A$4,INDEX(Verband!$F$2:$F$179,MATCH(1,(A2859=Verband!$A$2:$A$179) * (Species!B2859=Verband!$B$2:$B$179) * (Species!C2859=Verband!$C$2:$C$179),0)),IF(E2859=Options!$A$5,INDEX(Assoziation!$G$2:$G$96,MATCH(1,(A2859=Assoziation!$A$2:$A$96) * (Species!B2859=Assoziation!$B$2:$B$96) * (Species!C2859=Assoziation!$C$2:$C$96) * (Species!D2859=Assoziation!$D$2:$D$96),0)),"")))</f>
        <v>Orchideen-Buchenwald</v>
      </c>
      <c r="H2859" s="10" t="s">
        <v>2483</v>
      </c>
      <c r="I2859" s="10">
        <v>0</v>
      </c>
      <c r="J2859" s="10">
        <v>0</v>
      </c>
      <c r="K2859" s="10">
        <v>0</v>
      </c>
      <c r="L2859" t="str">
        <f t="shared" si="239"/>
        <v xml:space="preserve">Helleborus </v>
      </c>
      <c r="M2859" t="str">
        <f t="shared" si="240"/>
        <v xml:space="preserve"> viridis</v>
      </c>
      <c r="N2859" t="str">
        <f t="shared" si="241"/>
        <v/>
      </c>
      <c r="O2859" t="str">
        <f t="shared" si="238"/>
        <v>Species</v>
      </c>
      <c r="P2859" t="str">
        <f t="shared" si="242"/>
        <v>L.</v>
      </c>
      <c r="Q2859" t="str">
        <f>LOOKUP(A2859,Formation!$A$2:$A$10,Formation!$B$2:$B$10)</f>
        <v>Wälder</v>
      </c>
      <c r="R2859" t="str" cm="1">
        <f t="array" ref="R2859">INDEX(Klasse!$D$2:$D$42,MATCH(1,(A2859=Klasse!$A$2:$A$42) * (Species!B2859=Klasse!$B$2:$B$42),0))</f>
        <v>Buchenwälder</v>
      </c>
    </row>
    <row r="2860" spans="1:18" x14ac:dyDescent="0.3">
      <c r="A2860" s="10">
        <v>6</v>
      </c>
      <c r="B2860" s="10">
        <v>2</v>
      </c>
      <c r="C2860" s="10">
        <v>1</v>
      </c>
      <c r="E2860" t="str">
        <f>IF(C2860="",Options!$A$3,IF(D2860="",Options!$A$4,Options!$A$5))</f>
        <v>Verband</v>
      </c>
      <c r="F2860" t="str" cm="1">
        <f t="array" ref="F2860">IF(E2860=Options!$A$3,"",IF(E2860=Options!$A$4,INDEX(Verband!$E$2:$E$179,MATCH(1,(A2860=Verband!$A$2:$A$179) * (Species!B2860=Verband!$B$2:$B$179) * (Species!C2860=Verband!$C$2:$C$179),0)),IF(E2860=Options!$A$5,INDEX(Assoziation!$F$2:$F$96,MATCH(1,(A2860=Assoziation!$A$2:$A$96) * (Species!B2860=Assoziation!$B$2:$B$96) * (Species!C2860=Assoziation!$C$2:$C$96) * (Species!D2860=Assoziation!$D$2:$D$96),0)),"")))</f>
        <v>Cephalanthero-Fagenion</v>
      </c>
      <c r="G2860" t="str" cm="1">
        <f t="array" ref="G2860">IF(E2860=Options!$A$3,INDEX(Klasse!$D$2:$D$42,MATCH(1,(A2860=Klasse!$A$2:$A$42) * (Species!B2860=Klasse!$B$2:$B$42),0)),IF(E2860=Options!$A$4,INDEX(Verband!$F$2:$F$179,MATCH(1,(A2860=Verband!$A$2:$A$179) * (Species!B2860=Verband!$B$2:$B$179) * (Species!C2860=Verband!$C$2:$C$179),0)),IF(E2860=Options!$A$5,INDEX(Assoziation!$G$2:$G$96,MATCH(1,(A2860=Assoziation!$A$2:$A$96) * (Species!B2860=Assoziation!$B$2:$B$96) * (Species!C2860=Assoziation!$C$2:$C$96) * (Species!D2860=Assoziation!$D$2:$D$96),0)),"")))</f>
        <v>Orchideen-Buchenwald</v>
      </c>
      <c r="H2860" s="10" t="s">
        <v>2484</v>
      </c>
      <c r="I2860" s="10">
        <v>0</v>
      </c>
      <c r="J2860" s="10">
        <v>0</v>
      </c>
      <c r="K2860" s="10">
        <v>0</v>
      </c>
      <c r="L2860" t="str">
        <f t="shared" si="239"/>
        <v xml:space="preserve">Hepatica </v>
      </c>
      <c r="M2860" t="str">
        <f t="shared" si="240"/>
        <v xml:space="preserve"> nobilis</v>
      </c>
      <c r="N2860" t="str">
        <f t="shared" si="241"/>
        <v/>
      </c>
      <c r="O2860" t="str">
        <f t="shared" si="238"/>
        <v>Species</v>
      </c>
      <c r="P2860" t="str">
        <f t="shared" si="242"/>
        <v>Schreb.</v>
      </c>
      <c r="Q2860" t="str">
        <f>LOOKUP(A2860,Formation!$A$2:$A$10,Formation!$B$2:$B$10)</f>
        <v>Wälder</v>
      </c>
      <c r="R2860" t="str" cm="1">
        <f t="array" ref="R2860">INDEX(Klasse!$D$2:$D$42,MATCH(1,(A2860=Klasse!$A$2:$A$42) * (Species!B2860=Klasse!$B$2:$B$42),0))</f>
        <v>Buchenwälder</v>
      </c>
    </row>
    <row r="2861" spans="1:18" x14ac:dyDescent="0.3">
      <c r="A2861" s="10">
        <v>6</v>
      </c>
      <c r="B2861" s="10">
        <v>2</v>
      </c>
      <c r="C2861" s="10">
        <v>1</v>
      </c>
      <c r="E2861" t="str">
        <f>IF(C2861="",Options!$A$3,IF(D2861="",Options!$A$4,Options!$A$5))</f>
        <v>Verband</v>
      </c>
      <c r="F2861" t="str" cm="1">
        <f t="array" ref="F2861">IF(E2861=Options!$A$3,"",IF(E2861=Options!$A$4,INDEX(Verband!$E$2:$E$179,MATCH(1,(A2861=Verband!$A$2:$A$179) * (Species!B2861=Verband!$B$2:$B$179) * (Species!C2861=Verband!$C$2:$C$179),0)),IF(E2861=Options!$A$5,INDEX(Assoziation!$F$2:$F$96,MATCH(1,(A2861=Assoziation!$A$2:$A$96) * (Species!B2861=Assoziation!$B$2:$B$96) * (Species!C2861=Assoziation!$C$2:$C$96) * (Species!D2861=Assoziation!$D$2:$D$96),0)),"")))</f>
        <v>Cephalanthero-Fagenion</v>
      </c>
      <c r="G2861" t="str" cm="1">
        <f t="array" ref="G2861">IF(E2861=Options!$A$3,INDEX(Klasse!$D$2:$D$42,MATCH(1,(A2861=Klasse!$A$2:$A$42) * (Species!B2861=Klasse!$B$2:$B$42),0)),IF(E2861=Options!$A$4,INDEX(Verband!$F$2:$F$179,MATCH(1,(A2861=Verband!$A$2:$A$179) * (Species!B2861=Verband!$B$2:$B$179) * (Species!C2861=Verband!$C$2:$C$179),0)),IF(E2861=Options!$A$5,INDEX(Assoziation!$G$2:$G$96,MATCH(1,(A2861=Assoziation!$A$2:$A$96) * (Species!B2861=Assoziation!$B$2:$B$96) * (Species!C2861=Assoziation!$C$2:$C$96) * (Species!D2861=Assoziation!$D$2:$D$96),0)),"")))</f>
        <v>Orchideen-Buchenwald</v>
      </c>
      <c r="H2861" s="10" t="s">
        <v>2207</v>
      </c>
      <c r="I2861" s="10">
        <v>0</v>
      </c>
      <c r="J2861" s="10">
        <v>0</v>
      </c>
      <c r="K2861" s="10">
        <v>0</v>
      </c>
      <c r="L2861" t="str">
        <f t="shared" si="239"/>
        <v xml:space="preserve">Hippocrepis </v>
      </c>
      <c r="M2861" t="str">
        <f t="shared" si="240"/>
        <v xml:space="preserve"> emerus</v>
      </c>
      <c r="N2861" t="str">
        <f t="shared" si="241"/>
        <v/>
      </c>
      <c r="O2861" t="str">
        <f t="shared" si="238"/>
        <v>Species</v>
      </c>
      <c r="P2861" t="str">
        <f t="shared" si="242"/>
        <v>(L.) Lassen</v>
      </c>
      <c r="Q2861" t="str">
        <f>LOOKUP(A2861,Formation!$A$2:$A$10,Formation!$B$2:$B$10)</f>
        <v>Wälder</v>
      </c>
      <c r="R2861" t="str" cm="1">
        <f t="array" ref="R2861">INDEX(Klasse!$D$2:$D$42,MATCH(1,(A2861=Klasse!$A$2:$A$42) * (Species!B2861=Klasse!$B$2:$B$42),0))</f>
        <v>Buchenwälder</v>
      </c>
    </row>
    <row r="2862" spans="1:18" x14ac:dyDescent="0.3">
      <c r="A2862" s="10">
        <v>6</v>
      </c>
      <c r="B2862" s="10">
        <v>2</v>
      </c>
      <c r="C2862" s="10">
        <v>1</v>
      </c>
      <c r="E2862" t="str">
        <f>IF(C2862="",Options!$A$3,IF(D2862="",Options!$A$4,Options!$A$5))</f>
        <v>Verband</v>
      </c>
      <c r="F2862" t="str" cm="1">
        <f t="array" ref="F2862">IF(E2862=Options!$A$3,"",IF(E2862=Options!$A$4,INDEX(Verband!$E$2:$E$179,MATCH(1,(A2862=Verband!$A$2:$A$179) * (Species!B2862=Verband!$B$2:$B$179) * (Species!C2862=Verband!$C$2:$C$179),0)),IF(E2862=Options!$A$5,INDEX(Assoziation!$F$2:$F$96,MATCH(1,(A2862=Assoziation!$A$2:$A$96) * (Species!B2862=Assoziation!$B$2:$B$96) * (Species!C2862=Assoziation!$C$2:$C$96) * (Species!D2862=Assoziation!$D$2:$D$96),0)),"")))</f>
        <v>Cephalanthero-Fagenion</v>
      </c>
      <c r="G2862" t="str" cm="1">
        <f t="array" ref="G2862">IF(E2862=Options!$A$3,INDEX(Klasse!$D$2:$D$42,MATCH(1,(A2862=Klasse!$A$2:$A$42) * (Species!B2862=Klasse!$B$2:$B$42),0)),IF(E2862=Options!$A$4,INDEX(Verband!$F$2:$F$179,MATCH(1,(A2862=Verband!$A$2:$A$179) * (Species!B2862=Verband!$B$2:$B$179) * (Species!C2862=Verband!$C$2:$C$179),0)),IF(E2862=Options!$A$5,INDEX(Assoziation!$G$2:$G$96,MATCH(1,(A2862=Assoziation!$A$2:$A$96) * (Species!B2862=Assoziation!$B$2:$B$96) * (Species!C2862=Assoziation!$C$2:$C$96) * (Species!D2862=Assoziation!$D$2:$D$96),0)),"")))</f>
        <v>Orchideen-Buchenwald</v>
      </c>
      <c r="H2862" s="10" t="s">
        <v>2163</v>
      </c>
      <c r="I2862" s="10">
        <v>0</v>
      </c>
      <c r="J2862" s="10">
        <v>0</v>
      </c>
      <c r="K2862" s="10">
        <v>0</v>
      </c>
      <c r="L2862" t="str">
        <f t="shared" si="239"/>
        <v xml:space="preserve">Ligustrum </v>
      </c>
      <c r="M2862" t="str">
        <f t="shared" si="240"/>
        <v xml:space="preserve"> vulgare</v>
      </c>
      <c r="N2862" t="str">
        <f t="shared" si="241"/>
        <v/>
      </c>
      <c r="O2862" t="str">
        <f t="shared" si="238"/>
        <v>Species</v>
      </c>
      <c r="P2862" t="str">
        <f t="shared" si="242"/>
        <v>L.</v>
      </c>
      <c r="Q2862" t="str">
        <f>LOOKUP(A2862,Formation!$A$2:$A$10,Formation!$B$2:$B$10)</f>
        <v>Wälder</v>
      </c>
      <c r="R2862" t="str" cm="1">
        <f t="array" ref="R2862">INDEX(Klasse!$D$2:$D$42,MATCH(1,(A2862=Klasse!$A$2:$A$42) * (Species!B2862=Klasse!$B$2:$B$42),0))</f>
        <v>Buchenwälder</v>
      </c>
    </row>
    <row r="2863" spans="1:18" x14ac:dyDescent="0.3">
      <c r="A2863" s="10">
        <v>6</v>
      </c>
      <c r="B2863" s="10">
        <v>2</v>
      </c>
      <c r="C2863" s="10">
        <v>1</v>
      </c>
      <c r="E2863" t="str">
        <f>IF(C2863="",Options!$A$3,IF(D2863="",Options!$A$4,Options!$A$5))</f>
        <v>Verband</v>
      </c>
      <c r="F2863" t="str" cm="1">
        <f t="array" ref="F2863">IF(E2863=Options!$A$3,"",IF(E2863=Options!$A$4,INDEX(Verband!$E$2:$E$179,MATCH(1,(A2863=Verband!$A$2:$A$179) * (Species!B2863=Verband!$B$2:$B$179) * (Species!C2863=Verband!$C$2:$C$179),0)),IF(E2863=Options!$A$5,INDEX(Assoziation!$F$2:$F$96,MATCH(1,(A2863=Assoziation!$A$2:$A$96) * (Species!B2863=Assoziation!$B$2:$B$96) * (Species!C2863=Assoziation!$C$2:$C$96) * (Species!D2863=Assoziation!$D$2:$D$96),0)),"")))</f>
        <v>Cephalanthero-Fagenion</v>
      </c>
      <c r="G2863" t="str" cm="1">
        <f t="array" ref="G2863">IF(E2863=Options!$A$3,INDEX(Klasse!$D$2:$D$42,MATCH(1,(A2863=Klasse!$A$2:$A$42) * (Species!B2863=Klasse!$B$2:$B$42),0)),IF(E2863=Options!$A$4,INDEX(Verband!$F$2:$F$179,MATCH(1,(A2863=Verband!$A$2:$A$179) * (Species!B2863=Verband!$B$2:$B$179) * (Species!C2863=Verband!$C$2:$C$179),0)),IF(E2863=Options!$A$5,INDEX(Assoziation!$G$2:$G$96,MATCH(1,(A2863=Assoziation!$A$2:$A$96) * (Species!B2863=Assoziation!$B$2:$B$96) * (Species!C2863=Assoziation!$C$2:$C$96) * (Species!D2863=Assoziation!$D$2:$D$96),0)),"")))</f>
        <v>Orchideen-Buchenwald</v>
      </c>
      <c r="H2863" s="10" t="s">
        <v>2485</v>
      </c>
      <c r="I2863" s="10">
        <v>0</v>
      </c>
      <c r="J2863" s="10">
        <v>0</v>
      </c>
      <c r="K2863" s="10">
        <v>0</v>
      </c>
      <c r="L2863" t="str">
        <f t="shared" si="239"/>
        <v xml:space="preserve">Melittis </v>
      </c>
      <c r="M2863" t="str">
        <f t="shared" si="240"/>
        <v xml:space="preserve"> melissophyllum</v>
      </c>
      <c r="N2863" t="str">
        <f t="shared" si="241"/>
        <v/>
      </c>
      <c r="O2863" t="str">
        <f t="shared" si="238"/>
        <v>Species</v>
      </c>
      <c r="P2863" t="str">
        <f t="shared" si="242"/>
        <v>L.</v>
      </c>
      <c r="Q2863" t="str">
        <f>LOOKUP(A2863,Formation!$A$2:$A$10,Formation!$B$2:$B$10)</f>
        <v>Wälder</v>
      </c>
      <c r="R2863" t="str" cm="1">
        <f t="array" ref="R2863">INDEX(Klasse!$D$2:$D$42,MATCH(1,(A2863=Klasse!$A$2:$A$42) * (Species!B2863=Klasse!$B$2:$B$42),0))</f>
        <v>Buchenwälder</v>
      </c>
    </row>
    <row r="2864" spans="1:18" x14ac:dyDescent="0.3">
      <c r="A2864" s="10">
        <v>6</v>
      </c>
      <c r="B2864" s="10">
        <v>2</v>
      </c>
      <c r="C2864" s="10">
        <v>1</v>
      </c>
      <c r="E2864" t="str">
        <f>IF(C2864="",Options!$A$3,IF(D2864="",Options!$A$4,Options!$A$5))</f>
        <v>Verband</v>
      </c>
      <c r="F2864" t="str" cm="1">
        <f t="array" ref="F2864">IF(E2864=Options!$A$3,"",IF(E2864=Options!$A$4,INDEX(Verband!$E$2:$E$179,MATCH(1,(A2864=Verband!$A$2:$A$179) * (Species!B2864=Verband!$B$2:$B$179) * (Species!C2864=Verband!$C$2:$C$179),0)),IF(E2864=Options!$A$5,INDEX(Assoziation!$F$2:$F$96,MATCH(1,(A2864=Assoziation!$A$2:$A$96) * (Species!B2864=Assoziation!$B$2:$B$96) * (Species!C2864=Assoziation!$C$2:$C$96) * (Species!D2864=Assoziation!$D$2:$D$96),0)),"")))</f>
        <v>Cephalanthero-Fagenion</v>
      </c>
      <c r="G2864" t="str" cm="1">
        <f t="array" ref="G2864">IF(E2864=Options!$A$3,INDEX(Klasse!$D$2:$D$42,MATCH(1,(A2864=Klasse!$A$2:$A$42) * (Species!B2864=Klasse!$B$2:$B$42),0)),IF(E2864=Options!$A$4,INDEX(Verband!$F$2:$F$179,MATCH(1,(A2864=Verband!$A$2:$A$179) * (Species!B2864=Verband!$B$2:$B$179) * (Species!C2864=Verband!$C$2:$C$179),0)),IF(E2864=Options!$A$5,INDEX(Assoziation!$G$2:$G$96,MATCH(1,(A2864=Assoziation!$A$2:$A$96) * (Species!B2864=Assoziation!$B$2:$B$96) * (Species!C2864=Assoziation!$C$2:$C$96) * (Species!D2864=Assoziation!$D$2:$D$96),0)),"")))</f>
        <v>Orchideen-Buchenwald</v>
      </c>
      <c r="H2864" s="10" t="s">
        <v>2460</v>
      </c>
      <c r="I2864" s="10">
        <v>0</v>
      </c>
      <c r="J2864" s="10">
        <v>0</v>
      </c>
      <c r="K2864" s="10">
        <v>0</v>
      </c>
      <c r="L2864" t="str">
        <f t="shared" si="239"/>
        <v xml:space="preserve">Mercurialis </v>
      </c>
      <c r="M2864" t="str">
        <f t="shared" si="240"/>
        <v xml:space="preserve"> perennis</v>
      </c>
      <c r="N2864" t="str">
        <f t="shared" si="241"/>
        <v/>
      </c>
      <c r="O2864" t="str">
        <f t="shared" si="238"/>
        <v>Species</v>
      </c>
      <c r="P2864" t="str">
        <f t="shared" si="242"/>
        <v>L.</v>
      </c>
      <c r="Q2864" t="str">
        <f>LOOKUP(A2864,Formation!$A$2:$A$10,Formation!$B$2:$B$10)</f>
        <v>Wälder</v>
      </c>
      <c r="R2864" t="str" cm="1">
        <f t="array" ref="R2864">INDEX(Klasse!$D$2:$D$42,MATCH(1,(A2864=Klasse!$A$2:$A$42) * (Species!B2864=Klasse!$B$2:$B$42),0))</f>
        <v>Buchenwälder</v>
      </c>
    </row>
    <row r="2865" spans="1:18" x14ac:dyDescent="0.3">
      <c r="A2865" s="10">
        <v>6</v>
      </c>
      <c r="B2865" s="10">
        <v>2</v>
      </c>
      <c r="C2865" s="10">
        <v>1</v>
      </c>
      <c r="E2865" t="str">
        <f>IF(C2865="",Options!$A$3,IF(D2865="",Options!$A$4,Options!$A$5))</f>
        <v>Verband</v>
      </c>
      <c r="F2865" t="str" cm="1">
        <f t="array" ref="F2865">IF(E2865=Options!$A$3,"",IF(E2865=Options!$A$4,INDEX(Verband!$E$2:$E$179,MATCH(1,(A2865=Verband!$A$2:$A$179) * (Species!B2865=Verband!$B$2:$B$179) * (Species!C2865=Verband!$C$2:$C$179),0)),IF(E2865=Options!$A$5,INDEX(Assoziation!$F$2:$F$96,MATCH(1,(A2865=Assoziation!$A$2:$A$96) * (Species!B2865=Assoziation!$B$2:$B$96) * (Species!C2865=Assoziation!$C$2:$C$96) * (Species!D2865=Assoziation!$D$2:$D$96),0)),"")))</f>
        <v>Cephalanthero-Fagenion</v>
      </c>
      <c r="G2865" t="str" cm="1">
        <f t="array" ref="G2865">IF(E2865=Options!$A$3,INDEX(Klasse!$D$2:$D$42,MATCH(1,(A2865=Klasse!$A$2:$A$42) * (Species!B2865=Klasse!$B$2:$B$42),0)),IF(E2865=Options!$A$4,INDEX(Verband!$F$2:$F$179,MATCH(1,(A2865=Verband!$A$2:$A$179) * (Species!B2865=Verband!$B$2:$B$179) * (Species!C2865=Verband!$C$2:$C$179),0)),IF(E2865=Options!$A$5,INDEX(Assoziation!$G$2:$G$96,MATCH(1,(A2865=Assoziation!$A$2:$A$96) * (Species!B2865=Assoziation!$B$2:$B$96) * (Species!C2865=Assoziation!$C$2:$C$96) * (Species!D2865=Assoziation!$D$2:$D$96),0)),"")))</f>
        <v>Orchideen-Buchenwald</v>
      </c>
      <c r="H2865" s="10" t="s">
        <v>2486</v>
      </c>
      <c r="I2865" s="10">
        <v>0</v>
      </c>
      <c r="J2865" s="10">
        <v>0</v>
      </c>
      <c r="K2865" s="10">
        <v>0</v>
      </c>
      <c r="L2865" t="str">
        <f t="shared" si="239"/>
        <v xml:space="preserve">Neottia </v>
      </c>
      <c r="M2865" t="str">
        <f t="shared" si="240"/>
        <v xml:space="preserve"> nidus-avis</v>
      </c>
      <c r="N2865" t="str">
        <f t="shared" si="241"/>
        <v/>
      </c>
      <c r="O2865" t="str">
        <f t="shared" si="238"/>
        <v>Species</v>
      </c>
      <c r="P2865" t="str">
        <f t="shared" si="242"/>
        <v>(L.) Rich.</v>
      </c>
      <c r="Q2865" t="str">
        <f>LOOKUP(A2865,Formation!$A$2:$A$10,Formation!$B$2:$B$10)</f>
        <v>Wälder</v>
      </c>
      <c r="R2865" t="str" cm="1">
        <f t="array" ref="R2865">INDEX(Klasse!$D$2:$D$42,MATCH(1,(A2865=Klasse!$A$2:$A$42) * (Species!B2865=Klasse!$B$2:$B$42),0))</f>
        <v>Buchenwälder</v>
      </c>
    </row>
    <row r="2866" spans="1:18" x14ac:dyDescent="0.3">
      <c r="A2866" s="10">
        <v>6</v>
      </c>
      <c r="B2866" s="10">
        <v>2</v>
      </c>
      <c r="C2866" s="10">
        <v>1</v>
      </c>
      <c r="E2866" t="str">
        <f>IF(C2866="",Options!$A$3,IF(D2866="",Options!$A$4,Options!$A$5))</f>
        <v>Verband</v>
      </c>
      <c r="F2866" t="str" cm="1">
        <f t="array" ref="F2866">IF(E2866=Options!$A$3,"",IF(E2866=Options!$A$4,INDEX(Verband!$E$2:$E$179,MATCH(1,(A2866=Verband!$A$2:$A$179) * (Species!B2866=Verband!$B$2:$B$179) * (Species!C2866=Verband!$C$2:$C$179),0)),IF(E2866=Options!$A$5,INDEX(Assoziation!$F$2:$F$96,MATCH(1,(A2866=Assoziation!$A$2:$A$96) * (Species!B2866=Assoziation!$B$2:$B$96) * (Species!C2866=Assoziation!$C$2:$C$96) * (Species!D2866=Assoziation!$D$2:$D$96),0)),"")))</f>
        <v>Cephalanthero-Fagenion</v>
      </c>
      <c r="G2866" t="str" cm="1">
        <f t="array" ref="G2866">IF(E2866=Options!$A$3,INDEX(Klasse!$D$2:$D$42,MATCH(1,(A2866=Klasse!$A$2:$A$42) * (Species!B2866=Klasse!$B$2:$B$42),0)),IF(E2866=Options!$A$4,INDEX(Verband!$F$2:$F$179,MATCH(1,(A2866=Verband!$A$2:$A$179) * (Species!B2866=Verband!$B$2:$B$179) * (Species!C2866=Verband!$C$2:$C$179),0)),IF(E2866=Options!$A$5,INDEX(Assoziation!$G$2:$G$96,MATCH(1,(A2866=Assoziation!$A$2:$A$96) * (Species!B2866=Assoziation!$B$2:$B$96) * (Species!C2866=Assoziation!$C$2:$C$96) * (Species!D2866=Assoziation!$D$2:$D$96),0)),"")))</f>
        <v>Orchideen-Buchenwald</v>
      </c>
      <c r="H2866" s="10" t="s">
        <v>2487</v>
      </c>
      <c r="I2866" s="10">
        <v>0</v>
      </c>
      <c r="J2866" s="10">
        <v>0</v>
      </c>
      <c r="K2866" s="10">
        <v>0</v>
      </c>
      <c r="L2866" t="str">
        <f t="shared" si="239"/>
        <v xml:space="preserve">Orchis </v>
      </c>
      <c r="M2866" t="str">
        <f t="shared" si="240"/>
        <v xml:space="preserve"> pallens</v>
      </c>
      <c r="N2866" t="str">
        <f t="shared" si="241"/>
        <v/>
      </c>
      <c r="O2866" t="str">
        <f t="shared" si="238"/>
        <v>Species</v>
      </c>
      <c r="P2866" t="str">
        <f t="shared" si="242"/>
        <v>L.</v>
      </c>
      <c r="Q2866" t="str">
        <f>LOOKUP(A2866,Formation!$A$2:$A$10,Formation!$B$2:$B$10)</f>
        <v>Wälder</v>
      </c>
      <c r="R2866" t="str" cm="1">
        <f t="array" ref="R2866">INDEX(Klasse!$D$2:$D$42,MATCH(1,(A2866=Klasse!$A$2:$A$42) * (Species!B2866=Klasse!$B$2:$B$42),0))</f>
        <v>Buchenwälder</v>
      </c>
    </row>
    <row r="2867" spans="1:18" x14ac:dyDescent="0.3">
      <c r="A2867" s="10">
        <v>6</v>
      </c>
      <c r="B2867" s="10">
        <v>2</v>
      </c>
      <c r="C2867" s="10">
        <v>1</v>
      </c>
      <c r="E2867" t="str">
        <f>IF(C2867="",Options!$A$3,IF(D2867="",Options!$A$4,Options!$A$5))</f>
        <v>Verband</v>
      </c>
      <c r="F2867" t="str" cm="1">
        <f t="array" ref="F2867">IF(E2867=Options!$A$3,"",IF(E2867=Options!$A$4,INDEX(Verband!$E$2:$E$179,MATCH(1,(A2867=Verband!$A$2:$A$179) * (Species!B2867=Verband!$B$2:$B$179) * (Species!C2867=Verband!$C$2:$C$179),0)),IF(E2867=Options!$A$5,INDEX(Assoziation!$F$2:$F$96,MATCH(1,(A2867=Assoziation!$A$2:$A$96) * (Species!B2867=Assoziation!$B$2:$B$96) * (Species!C2867=Assoziation!$C$2:$C$96) * (Species!D2867=Assoziation!$D$2:$D$96),0)),"")))</f>
        <v>Cephalanthero-Fagenion</v>
      </c>
      <c r="G2867" t="str" cm="1">
        <f t="array" ref="G2867">IF(E2867=Options!$A$3,INDEX(Klasse!$D$2:$D$42,MATCH(1,(A2867=Klasse!$A$2:$A$42) * (Species!B2867=Klasse!$B$2:$B$42),0)),IF(E2867=Options!$A$4,INDEX(Verband!$F$2:$F$179,MATCH(1,(A2867=Verband!$A$2:$A$179) * (Species!B2867=Verband!$B$2:$B$179) * (Species!C2867=Verband!$C$2:$C$179),0)),IF(E2867=Options!$A$5,INDEX(Assoziation!$G$2:$G$96,MATCH(1,(A2867=Assoziation!$A$2:$A$96) * (Species!B2867=Assoziation!$B$2:$B$96) * (Species!C2867=Assoziation!$C$2:$C$96) * (Species!D2867=Assoziation!$D$2:$D$96),0)),"")))</f>
        <v>Orchideen-Buchenwald</v>
      </c>
      <c r="H2867" s="10" t="s">
        <v>1774</v>
      </c>
      <c r="I2867" s="10">
        <v>0</v>
      </c>
      <c r="J2867" s="10">
        <v>0</v>
      </c>
      <c r="K2867" s="10">
        <v>0</v>
      </c>
      <c r="L2867" t="str">
        <f t="shared" si="239"/>
        <v xml:space="preserve">Phyteuma </v>
      </c>
      <c r="M2867" t="str">
        <f t="shared" si="240"/>
        <v xml:space="preserve"> spicatum</v>
      </c>
      <c r="N2867" t="str">
        <f t="shared" si="241"/>
        <v/>
      </c>
      <c r="O2867" t="str">
        <f t="shared" si="238"/>
        <v>Species</v>
      </c>
      <c r="P2867" t="str">
        <f t="shared" si="242"/>
        <v>L.</v>
      </c>
      <c r="Q2867" t="str">
        <f>LOOKUP(A2867,Formation!$A$2:$A$10,Formation!$B$2:$B$10)</f>
        <v>Wälder</v>
      </c>
      <c r="R2867" t="str" cm="1">
        <f t="array" ref="R2867">INDEX(Klasse!$D$2:$D$42,MATCH(1,(A2867=Klasse!$A$2:$A$42) * (Species!B2867=Klasse!$B$2:$B$42),0))</f>
        <v>Buchenwälder</v>
      </c>
    </row>
    <row r="2868" spans="1:18" x14ac:dyDescent="0.3">
      <c r="A2868" s="10">
        <v>6</v>
      </c>
      <c r="B2868" s="10">
        <v>2</v>
      </c>
      <c r="C2868" s="10">
        <v>1</v>
      </c>
      <c r="E2868" t="str">
        <f>IF(C2868="",Options!$A$3,IF(D2868="",Options!$A$4,Options!$A$5))</f>
        <v>Verband</v>
      </c>
      <c r="F2868" t="str" cm="1">
        <f t="array" ref="F2868">IF(E2868=Options!$A$3,"",IF(E2868=Options!$A$4,INDEX(Verband!$E$2:$E$179,MATCH(1,(A2868=Verband!$A$2:$A$179) * (Species!B2868=Verband!$B$2:$B$179) * (Species!C2868=Verband!$C$2:$C$179),0)),IF(E2868=Options!$A$5,INDEX(Assoziation!$F$2:$F$96,MATCH(1,(A2868=Assoziation!$A$2:$A$96) * (Species!B2868=Assoziation!$B$2:$B$96) * (Species!C2868=Assoziation!$C$2:$C$96) * (Species!D2868=Assoziation!$D$2:$D$96),0)),"")))</f>
        <v>Cephalanthero-Fagenion</v>
      </c>
      <c r="G2868" t="str" cm="1">
        <f t="array" ref="G2868">IF(E2868=Options!$A$3,INDEX(Klasse!$D$2:$D$42,MATCH(1,(A2868=Klasse!$A$2:$A$42) * (Species!B2868=Klasse!$B$2:$B$42),0)),IF(E2868=Options!$A$4,INDEX(Verband!$F$2:$F$179,MATCH(1,(A2868=Verband!$A$2:$A$179) * (Species!B2868=Verband!$B$2:$B$179) * (Species!C2868=Verband!$C$2:$C$179),0)),IF(E2868=Options!$A$5,INDEX(Assoziation!$G$2:$G$96,MATCH(1,(A2868=Assoziation!$A$2:$A$96) * (Species!B2868=Assoziation!$B$2:$B$96) * (Species!C2868=Assoziation!$C$2:$C$96) * (Species!D2868=Assoziation!$D$2:$D$96),0)),"")))</f>
        <v>Orchideen-Buchenwald</v>
      </c>
      <c r="H2868" s="10" t="s">
        <v>2488</v>
      </c>
      <c r="I2868" s="10">
        <v>0</v>
      </c>
      <c r="J2868" s="10">
        <v>0</v>
      </c>
      <c r="K2868" s="10">
        <v>0</v>
      </c>
      <c r="L2868" t="str">
        <f t="shared" si="239"/>
        <v xml:space="preserve">Pinus </v>
      </c>
      <c r="M2868" t="str">
        <f t="shared" si="240"/>
        <v xml:space="preserve"> sylvestris</v>
      </c>
      <c r="N2868" t="str">
        <f t="shared" si="241"/>
        <v/>
      </c>
      <c r="O2868" t="str">
        <f t="shared" si="238"/>
        <v>Species</v>
      </c>
      <c r="P2868" t="str">
        <f t="shared" si="242"/>
        <v>L.</v>
      </c>
      <c r="Q2868" t="str">
        <f>LOOKUP(A2868,Formation!$A$2:$A$10,Formation!$B$2:$B$10)</f>
        <v>Wälder</v>
      </c>
      <c r="R2868" t="str" cm="1">
        <f t="array" ref="R2868">INDEX(Klasse!$D$2:$D$42,MATCH(1,(A2868=Klasse!$A$2:$A$42) * (Species!B2868=Klasse!$B$2:$B$42),0))</f>
        <v>Buchenwälder</v>
      </c>
    </row>
    <row r="2869" spans="1:18" x14ac:dyDescent="0.3">
      <c r="A2869" s="10">
        <v>6</v>
      </c>
      <c r="B2869" s="10">
        <v>2</v>
      </c>
      <c r="C2869" s="10">
        <v>1</v>
      </c>
      <c r="E2869" t="str">
        <f>IF(C2869="",Options!$A$3,IF(D2869="",Options!$A$4,Options!$A$5))</f>
        <v>Verband</v>
      </c>
      <c r="F2869" t="str" cm="1">
        <f t="array" ref="F2869">IF(E2869=Options!$A$3,"",IF(E2869=Options!$A$4,INDEX(Verband!$E$2:$E$179,MATCH(1,(A2869=Verband!$A$2:$A$179) * (Species!B2869=Verband!$B$2:$B$179) * (Species!C2869=Verband!$C$2:$C$179),0)),IF(E2869=Options!$A$5,INDEX(Assoziation!$F$2:$F$96,MATCH(1,(A2869=Assoziation!$A$2:$A$96) * (Species!B2869=Assoziation!$B$2:$B$96) * (Species!C2869=Assoziation!$C$2:$C$96) * (Species!D2869=Assoziation!$D$2:$D$96),0)),"")))</f>
        <v>Cephalanthero-Fagenion</v>
      </c>
      <c r="G2869" t="str" cm="1">
        <f t="array" ref="G2869">IF(E2869=Options!$A$3,INDEX(Klasse!$D$2:$D$42,MATCH(1,(A2869=Klasse!$A$2:$A$42) * (Species!B2869=Klasse!$B$2:$B$42),0)),IF(E2869=Options!$A$4,INDEX(Verband!$F$2:$F$179,MATCH(1,(A2869=Verband!$A$2:$A$179) * (Species!B2869=Verband!$B$2:$B$179) * (Species!C2869=Verband!$C$2:$C$179),0)),IF(E2869=Options!$A$5,INDEX(Assoziation!$G$2:$G$96,MATCH(1,(A2869=Assoziation!$A$2:$A$96) * (Species!B2869=Assoziation!$B$2:$B$96) * (Species!C2869=Assoziation!$C$2:$C$96) * (Species!D2869=Assoziation!$D$2:$D$96),0)),"")))</f>
        <v>Orchideen-Buchenwald</v>
      </c>
      <c r="H2869" s="10" t="s">
        <v>2489</v>
      </c>
      <c r="I2869" s="10">
        <v>0</v>
      </c>
      <c r="J2869" s="10">
        <v>1</v>
      </c>
      <c r="K2869" s="10">
        <v>0</v>
      </c>
      <c r="L2869" t="str">
        <f t="shared" si="239"/>
        <v xml:space="preserve">Quercus </v>
      </c>
      <c r="M2869" t="str">
        <f t="shared" si="240"/>
        <v xml:space="preserve"> petraea</v>
      </c>
      <c r="N2869" t="str">
        <f t="shared" si="241"/>
        <v/>
      </c>
      <c r="O2869" t="str">
        <f t="shared" si="238"/>
        <v>Species</v>
      </c>
      <c r="P2869" t="str">
        <f t="shared" si="242"/>
        <v>Liebl.</v>
      </c>
      <c r="Q2869" t="str">
        <f>LOOKUP(A2869,Formation!$A$2:$A$10,Formation!$B$2:$B$10)</f>
        <v>Wälder</v>
      </c>
      <c r="R2869" t="str" cm="1">
        <f t="array" ref="R2869">INDEX(Klasse!$D$2:$D$42,MATCH(1,(A2869=Klasse!$A$2:$A$42) * (Species!B2869=Klasse!$B$2:$B$42),0))</f>
        <v>Buchenwälder</v>
      </c>
    </row>
    <row r="2870" spans="1:18" x14ac:dyDescent="0.3">
      <c r="A2870" s="10">
        <v>6</v>
      </c>
      <c r="B2870" s="10">
        <v>2</v>
      </c>
      <c r="C2870" s="10">
        <v>1</v>
      </c>
      <c r="E2870" t="str">
        <f>IF(C2870="",Options!$A$3,IF(D2870="",Options!$A$4,Options!$A$5))</f>
        <v>Verband</v>
      </c>
      <c r="F2870" t="str" cm="1">
        <f t="array" ref="F2870">IF(E2870=Options!$A$3,"",IF(E2870=Options!$A$4,INDEX(Verband!$E$2:$E$179,MATCH(1,(A2870=Verband!$A$2:$A$179) * (Species!B2870=Verband!$B$2:$B$179) * (Species!C2870=Verband!$C$2:$C$179),0)),IF(E2870=Options!$A$5,INDEX(Assoziation!$F$2:$F$96,MATCH(1,(A2870=Assoziation!$A$2:$A$96) * (Species!B2870=Assoziation!$B$2:$B$96) * (Species!C2870=Assoziation!$C$2:$C$96) * (Species!D2870=Assoziation!$D$2:$D$96),0)),"")))</f>
        <v>Cephalanthero-Fagenion</v>
      </c>
      <c r="G2870" t="str" cm="1">
        <f t="array" ref="G2870">IF(E2870=Options!$A$3,INDEX(Klasse!$D$2:$D$42,MATCH(1,(A2870=Klasse!$A$2:$A$42) * (Species!B2870=Klasse!$B$2:$B$42),0)),IF(E2870=Options!$A$4,INDEX(Verband!$F$2:$F$179,MATCH(1,(A2870=Verband!$A$2:$A$179) * (Species!B2870=Verband!$B$2:$B$179) * (Species!C2870=Verband!$C$2:$C$179),0)),IF(E2870=Options!$A$5,INDEX(Assoziation!$G$2:$G$96,MATCH(1,(A2870=Assoziation!$A$2:$A$96) * (Species!B2870=Assoziation!$B$2:$B$96) * (Species!C2870=Assoziation!$C$2:$C$96) * (Species!D2870=Assoziation!$D$2:$D$96),0)),"")))</f>
        <v>Orchideen-Buchenwald</v>
      </c>
      <c r="H2870" s="10" t="s">
        <v>2490</v>
      </c>
      <c r="I2870" s="10">
        <v>0</v>
      </c>
      <c r="J2870" s="10">
        <v>0</v>
      </c>
      <c r="K2870" s="10">
        <v>0</v>
      </c>
      <c r="L2870" t="str">
        <f t="shared" si="239"/>
        <v xml:space="preserve">Rhamnus </v>
      </c>
      <c r="M2870" t="str">
        <f t="shared" si="240"/>
        <v xml:space="preserve"> alpina</v>
      </c>
      <c r="N2870" t="str">
        <f t="shared" si="241"/>
        <v/>
      </c>
      <c r="O2870" t="str">
        <f t="shared" si="238"/>
        <v>Species</v>
      </c>
      <c r="P2870" t="str">
        <f t="shared" si="242"/>
        <v>L.</v>
      </c>
      <c r="Q2870" t="str">
        <f>LOOKUP(A2870,Formation!$A$2:$A$10,Formation!$B$2:$B$10)</f>
        <v>Wälder</v>
      </c>
      <c r="R2870" t="str" cm="1">
        <f t="array" ref="R2870">INDEX(Klasse!$D$2:$D$42,MATCH(1,(A2870=Klasse!$A$2:$A$42) * (Species!B2870=Klasse!$B$2:$B$42),0))</f>
        <v>Buchenwälder</v>
      </c>
    </row>
    <row r="2871" spans="1:18" x14ac:dyDescent="0.3">
      <c r="A2871" s="10">
        <v>6</v>
      </c>
      <c r="B2871" s="10">
        <v>2</v>
      </c>
      <c r="C2871" s="10">
        <v>1</v>
      </c>
      <c r="E2871" t="str">
        <f>IF(C2871="",Options!$A$3,IF(D2871="",Options!$A$4,Options!$A$5))</f>
        <v>Verband</v>
      </c>
      <c r="F2871" t="str" cm="1">
        <f t="array" ref="F2871">IF(E2871=Options!$A$3,"",IF(E2871=Options!$A$4,INDEX(Verband!$E$2:$E$179,MATCH(1,(A2871=Verband!$A$2:$A$179) * (Species!B2871=Verband!$B$2:$B$179) * (Species!C2871=Verband!$C$2:$C$179),0)),IF(E2871=Options!$A$5,INDEX(Assoziation!$F$2:$F$96,MATCH(1,(A2871=Assoziation!$A$2:$A$96) * (Species!B2871=Assoziation!$B$2:$B$96) * (Species!C2871=Assoziation!$C$2:$C$96) * (Species!D2871=Assoziation!$D$2:$D$96),0)),"")))</f>
        <v>Cephalanthero-Fagenion</v>
      </c>
      <c r="G2871" t="str" cm="1">
        <f t="array" ref="G2871">IF(E2871=Options!$A$3,INDEX(Klasse!$D$2:$D$42,MATCH(1,(A2871=Klasse!$A$2:$A$42) * (Species!B2871=Klasse!$B$2:$B$42),0)),IF(E2871=Options!$A$4,INDEX(Verband!$F$2:$F$179,MATCH(1,(A2871=Verband!$A$2:$A$179) * (Species!B2871=Verband!$B$2:$B$179) * (Species!C2871=Verband!$C$2:$C$179),0)),IF(E2871=Options!$A$5,INDEX(Assoziation!$G$2:$G$96,MATCH(1,(A2871=Assoziation!$A$2:$A$96) * (Species!B2871=Assoziation!$B$2:$B$96) * (Species!C2871=Assoziation!$C$2:$C$96) * (Species!D2871=Assoziation!$D$2:$D$96),0)),"")))</f>
        <v>Orchideen-Buchenwald</v>
      </c>
      <c r="H2871" s="10" t="s">
        <v>2347</v>
      </c>
      <c r="I2871" s="10">
        <v>0</v>
      </c>
      <c r="J2871" s="10">
        <v>0</v>
      </c>
      <c r="K2871" s="10">
        <v>0</v>
      </c>
      <c r="L2871" t="str">
        <f t="shared" si="239"/>
        <v xml:space="preserve">Rubus </v>
      </c>
      <c r="M2871" t="str">
        <f t="shared" si="240"/>
        <v xml:space="preserve"> saxatilis</v>
      </c>
      <c r="N2871" t="str">
        <f t="shared" si="241"/>
        <v/>
      </c>
      <c r="O2871" t="str">
        <f t="shared" si="238"/>
        <v>Species</v>
      </c>
      <c r="P2871" t="str">
        <f t="shared" si="242"/>
        <v>L.</v>
      </c>
      <c r="Q2871" t="str">
        <f>LOOKUP(A2871,Formation!$A$2:$A$10,Formation!$B$2:$B$10)</f>
        <v>Wälder</v>
      </c>
      <c r="R2871" t="str" cm="1">
        <f t="array" ref="R2871">INDEX(Klasse!$D$2:$D$42,MATCH(1,(A2871=Klasse!$A$2:$A$42) * (Species!B2871=Klasse!$B$2:$B$42),0))</f>
        <v>Buchenwälder</v>
      </c>
    </row>
    <row r="2872" spans="1:18" x14ac:dyDescent="0.3">
      <c r="A2872" s="10">
        <v>6</v>
      </c>
      <c r="B2872" s="10">
        <v>2</v>
      </c>
      <c r="C2872" s="10">
        <v>1</v>
      </c>
      <c r="E2872" t="str">
        <f>IF(C2872="",Options!$A$3,IF(D2872="",Options!$A$4,Options!$A$5))</f>
        <v>Verband</v>
      </c>
      <c r="F2872" t="str" cm="1">
        <f t="array" ref="F2872">IF(E2872=Options!$A$3,"",IF(E2872=Options!$A$4,INDEX(Verband!$E$2:$E$179,MATCH(1,(A2872=Verband!$A$2:$A$179) * (Species!B2872=Verband!$B$2:$B$179) * (Species!C2872=Verband!$C$2:$C$179),0)),IF(E2872=Options!$A$5,INDEX(Assoziation!$F$2:$F$96,MATCH(1,(A2872=Assoziation!$A$2:$A$96) * (Species!B2872=Assoziation!$B$2:$B$96) * (Species!C2872=Assoziation!$C$2:$C$96) * (Species!D2872=Assoziation!$D$2:$D$96),0)),"")))</f>
        <v>Cephalanthero-Fagenion</v>
      </c>
      <c r="G2872" t="str" cm="1">
        <f t="array" ref="G2872">IF(E2872=Options!$A$3,INDEX(Klasse!$D$2:$D$42,MATCH(1,(A2872=Klasse!$A$2:$A$42) * (Species!B2872=Klasse!$B$2:$B$42),0)),IF(E2872=Options!$A$4,INDEX(Verband!$F$2:$F$179,MATCH(1,(A2872=Verband!$A$2:$A$179) * (Species!B2872=Verband!$B$2:$B$179) * (Species!C2872=Verband!$C$2:$C$179),0)),IF(E2872=Options!$A$5,INDEX(Assoziation!$G$2:$G$96,MATCH(1,(A2872=Assoziation!$A$2:$A$96) * (Species!B2872=Assoziation!$B$2:$B$96) * (Species!C2872=Assoziation!$C$2:$C$96) * (Species!D2872=Assoziation!$D$2:$D$96),0)),"")))</f>
        <v>Orchideen-Buchenwald</v>
      </c>
      <c r="H2872" s="10" t="s">
        <v>1059</v>
      </c>
      <c r="I2872" s="10">
        <v>0</v>
      </c>
      <c r="J2872" s="10">
        <v>1</v>
      </c>
      <c r="K2872" s="10">
        <v>0</v>
      </c>
      <c r="L2872" t="str">
        <f t="shared" si="239"/>
        <v xml:space="preserve">Sesleria </v>
      </c>
      <c r="M2872" t="str">
        <f t="shared" si="240"/>
        <v xml:space="preserve"> caerulea</v>
      </c>
      <c r="N2872" t="str">
        <f t="shared" si="241"/>
        <v/>
      </c>
      <c r="O2872" t="str">
        <f t="shared" si="238"/>
        <v>Species</v>
      </c>
      <c r="P2872" t="str">
        <f t="shared" si="242"/>
        <v>(L.) Ard.</v>
      </c>
      <c r="Q2872" t="str">
        <f>LOOKUP(A2872,Formation!$A$2:$A$10,Formation!$B$2:$B$10)</f>
        <v>Wälder</v>
      </c>
      <c r="R2872" t="str" cm="1">
        <f t="array" ref="R2872">INDEX(Klasse!$D$2:$D$42,MATCH(1,(A2872=Klasse!$A$2:$A$42) * (Species!B2872=Klasse!$B$2:$B$42),0))</f>
        <v>Buchenwälder</v>
      </c>
    </row>
    <row r="2873" spans="1:18" x14ac:dyDescent="0.3">
      <c r="A2873" s="10">
        <v>6</v>
      </c>
      <c r="B2873" s="10">
        <v>2</v>
      </c>
      <c r="C2873" s="10">
        <v>1</v>
      </c>
      <c r="E2873" t="str">
        <f>IF(C2873="",Options!$A$3,IF(D2873="",Options!$A$4,Options!$A$5))</f>
        <v>Verband</v>
      </c>
      <c r="F2873" t="str" cm="1">
        <f t="array" ref="F2873">IF(E2873=Options!$A$3,"",IF(E2873=Options!$A$4,INDEX(Verband!$E$2:$E$179,MATCH(1,(A2873=Verband!$A$2:$A$179) * (Species!B2873=Verband!$B$2:$B$179) * (Species!C2873=Verband!$C$2:$C$179),0)),IF(E2873=Options!$A$5,INDEX(Assoziation!$F$2:$F$96,MATCH(1,(A2873=Assoziation!$A$2:$A$96) * (Species!B2873=Assoziation!$B$2:$B$96) * (Species!C2873=Assoziation!$C$2:$C$96) * (Species!D2873=Assoziation!$D$2:$D$96),0)),"")))</f>
        <v>Cephalanthero-Fagenion</v>
      </c>
      <c r="G2873" t="str" cm="1">
        <f t="array" ref="G2873">IF(E2873=Options!$A$3,INDEX(Klasse!$D$2:$D$42,MATCH(1,(A2873=Klasse!$A$2:$A$42) * (Species!B2873=Klasse!$B$2:$B$42),0)),IF(E2873=Options!$A$4,INDEX(Verband!$F$2:$F$179,MATCH(1,(A2873=Verband!$A$2:$A$179) * (Species!B2873=Verband!$B$2:$B$179) * (Species!C2873=Verband!$C$2:$C$179),0)),IF(E2873=Options!$A$5,INDEX(Assoziation!$G$2:$G$96,MATCH(1,(A2873=Assoziation!$A$2:$A$96) * (Species!B2873=Assoziation!$B$2:$B$96) * (Species!C2873=Assoziation!$C$2:$C$96) * (Species!D2873=Assoziation!$D$2:$D$96),0)),"")))</f>
        <v>Orchideen-Buchenwald</v>
      </c>
      <c r="H2873" s="10" t="s">
        <v>2491</v>
      </c>
      <c r="I2873" s="10">
        <v>0</v>
      </c>
      <c r="J2873" s="10">
        <v>0</v>
      </c>
      <c r="K2873" s="10">
        <v>0</v>
      </c>
      <c r="L2873" t="str">
        <f t="shared" si="239"/>
        <v xml:space="preserve">Sorbus </v>
      </c>
      <c r="M2873" t="str">
        <f t="shared" si="240"/>
        <v xml:space="preserve"> aria</v>
      </c>
      <c r="N2873" t="str">
        <f t="shared" si="241"/>
        <v/>
      </c>
      <c r="O2873" t="str">
        <f t="shared" si="238"/>
        <v>Species</v>
      </c>
      <c r="P2873" t="str">
        <f t="shared" si="242"/>
        <v>(L.) Crantz</v>
      </c>
      <c r="Q2873" t="str">
        <f>LOOKUP(A2873,Formation!$A$2:$A$10,Formation!$B$2:$B$10)</f>
        <v>Wälder</v>
      </c>
      <c r="R2873" t="str" cm="1">
        <f t="array" ref="R2873">INDEX(Klasse!$D$2:$D$42,MATCH(1,(A2873=Klasse!$A$2:$A$42) * (Species!B2873=Klasse!$B$2:$B$42),0))</f>
        <v>Buchenwälder</v>
      </c>
    </row>
    <row r="2874" spans="1:18" x14ac:dyDescent="0.3">
      <c r="A2874" s="10">
        <v>6</v>
      </c>
      <c r="B2874" s="10">
        <v>2</v>
      </c>
      <c r="C2874" s="10">
        <v>1</v>
      </c>
      <c r="E2874" t="str">
        <f>IF(C2874="",Options!$A$3,IF(D2874="",Options!$A$4,Options!$A$5))</f>
        <v>Verband</v>
      </c>
      <c r="F2874" t="str" cm="1">
        <f t="array" ref="F2874">IF(E2874=Options!$A$3,"",IF(E2874=Options!$A$4,INDEX(Verband!$E$2:$E$179,MATCH(1,(A2874=Verband!$A$2:$A$179) * (Species!B2874=Verband!$B$2:$B$179) * (Species!C2874=Verband!$C$2:$C$179),0)),IF(E2874=Options!$A$5,INDEX(Assoziation!$F$2:$F$96,MATCH(1,(A2874=Assoziation!$A$2:$A$96) * (Species!B2874=Assoziation!$B$2:$B$96) * (Species!C2874=Assoziation!$C$2:$C$96) * (Species!D2874=Assoziation!$D$2:$D$96),0)),"")))</f>
        <v>Cephalanthero-Fagenion</v>
      </c>
      <c r="G2874" t="str" cm="1">
        <f t="array" ref="G2874">IF(E2874=Options!$A$3,INDEX(Klasse!$D$2:$D$42,MATCH(1,(A2874=Klasse!$A$2:$A$42) * (Species!B2874=Klasse!$B$2:$B$42),0)),IF(E2874=Options!$A$4,INDEX(Verband!$F$2:$F$179,MATCH(1,(A2874=Verband!$A$2:$A$179) * (Species!B2874=Verband!$B$2:$B$179) * (Species!C2874=Verband!$C$2:$C$179),0)),IF(E2874=Options!$A$5,INDEX(Assoziation!$G$2:$G$96,MATCH(1,(A2874=Assoziation!$A$2:$A$96) * (Species!B2874=Assoziation!$B$2:$B$96) * (Species!C2874=Assoziation!$C$2:$C$96) * (Species!D2874=Assoziation!$D$2:$D$96),0)),"")))</f>
        <v>Orchideen-Buchenwald</v>
      </c>
      <c r="H2874" s="10" t="s">
        <v>2492</v>
      </c>
      <c r="I2874" s="10">
        <v>0</v>
      </c>
      <c r="J2874" s="10">
        <v>1</v>
      </c>
      <c r="K2874" s="10">
        <v>0</v>
      </c>
      <c r="L2874" t="str">
        <f t="shared" si="239"/>
        <v xml:space="preserve">Taxus </v>
      </c>
      <c r="M2874" t="str">
        <f t="shared" si="240"/>
        <v xml:space="preserve"> baccata</v>
      </c>
      <c r="N2874" t="str">
        <f t="shared" si="241"/>
        <v/>
      </c>
      <c r="O2874" t="str">
        <f t="shared" si="238"/>
        <v>Species</v>
      </c>
      <c r="P2874" t="str">
        <f t="shared" si="242"/>
        <v>L.</v>
      </c>
      <c r="Q2874" t="str">
        <f>LOOKUP(A2874,Formation!$A$2:$A$10,Formation!$B$2:$B$10)</f>
        <v>Wälder</v>
      </c>
      <c r="R2874" t="str" cm="1">
        <f t="array" ref="R2874">INDEX(Klasse!$D$2:$D$42,MATCH(1,(A2874=Klasse!$A$2:$A$42) * (Species!B2874=Klasse!$B$2:$B$42),0))</f>
        <v>Buchenwälder</v>
      </c>
    </row>
    <row r="2875" spans="1:18" x14ac:dyDescent="0.3">
      <c r="A2875" s="10">
        <v>6</v>
      </c>
      <c r="B2875" s="10">
        <v>2</v>
      </c>
      <c r="C2875" s="10">
        <v>1</v>
      </c>
      <c r="E2875" t="str">
        <f>IF(C2875="",Options!$A$3,IF(D2875="",Options!$A$4,Options!$A$5))</f>
        <v>Verband</v>
      </c>
      <c r="F2875" t="str" cm="1">
        <f t="array" ref="F2875">IF(E2875=Options!$A$3,"",IF(E2875=Options!$A$4,INDEX(Verband!$E$2:$E$179,MATCH(1,(A2875=Verband!$A$2:$A$179) * (Species!B2875=Verband!$B$2:$B$179) * (Species!C2875=Verband!$C$2:$C$179),0)),IF(E2875=Options!$A$5,INDEX(Assoziation!$F$2:$F$96,MATCH(1,(A2875=Assoziation!$A$2:$A$96) * (Species!B2875=Assoziation!$B$2:$B$96) * (Species!C2875=Assoziation!$C$2:$C$96) * (Species!D2875=Assoziation!$D$2:$D$96),0)),"")))</f>
        <v>Cephalanthero-Fagenion</v>
      </c>
      <c r="G2875" t="str" cm="1">
        <f t="array" ref="G2875">IF(E2875=Options!$A$3,INDEX(Klasse!$D$2:$D$42,MATCH(1,(A2875=Klasse!$A$2:$A$42) * (Species!B2875=Klasse!$B$2:$B$42),0)),IF(E2875=Options!$A$4,INDEX(Verband!$F$2:$F$179,MATCH(1,(A2875=Verband!$A$2:$A$179) * (Species!B2875=Verband!$B$2:$B$179) * (Species!C2875=Verband!$C$2:$C$179),0)),IF(E2875=Options!$A$5,INDEX(Assoziation!$G$2:$G$96,MATCH(1,(A2875=Assoziation!$A$2:$A$96) * (Species!B2875=Assoziation!$B$2:$B$96) * (Species!C2875=Assoziation!$C$2:$C$96) * (Species!D2875=Assoziation!$D$2:$D$96),0)),"")))</f>
        <v>Orchideen-Buchenwald</v>
      </c>
      <c r="H2875" s="10" t="s">
        <v>2493</v>
      </c>
      <c r="I2875" s="10">
        <v>0</v>
      </c>
      <c r="J2875" s="10">
        <v>0</v>
      </c>
      <c r="K2875" s="10">
        <v>0</v>
      </c>
      <c r="L2875" t="str">
        <f t="shared" si="239"/>
        <v xml:space="preserve">Trochiscanthes </v>
      </c>
      <c r="M2875" t="str">
        <f t="shared" si="240"/>
        <v xml:space="preserve"> nodiflora</v>
      </c>
      <c r="N2875" t="str">
        <f t="shared" si="241"/>
        <v/>
      </c>
      <c r="O2875" t="str">
        <f t="shared" si="238"/>
        <v>Species</v>
      </c>
      <c r="P2875" t="str">
        <f t="shared" si="242"/>
        <v>(All.) W. D. J. Koch</v>
      </c>
      <c r="Q2875" t="str">
        <f>LOOKUP(A2875,Formation!$A$2:$A$10,Formation!$B$2:$B$10)</f>
        <v>Wälder</v>
      </c>
      <c r="R2875" t="str" cm="1">
        <f t="array" ref="R2875">INDEX(Klasse!$D$2:$D$42,MATCH(1,(A2875=Klasse!$A$2:$A$42) * (Species!B2875=Klasse!$B$2:$B$42),0))</f>
        <v>Buchenwälder</v>
      </c>
    </row>
    <row r="2876" spans="1:18" x14ac:dyDescent="0.3">
      <c r="A2876" s="10">
        <v>6</v>
      </c>
      <c r="B2876" s="10">
        <v>2</v>
      </c>
      <c r="C2876" s="10">
        <v>1</v>
      </c>
      <c r="E2876" t="str">
        <f>IF(C2876="",Options!$A$3,IF(D2876="",Options!$A$4,Options!$A$5))</f>
        <v>Verband</v>
      </c>
      <c r="F2876" t="str" cm="1">
        <f t="array" ref="F2876">IF(E2876=Options!$A$3,"",IF(E2876=Options!$A$4,INDEX(Verband!$E$2:$E$179,MATCH(1,(A2876=Verband!$A$2:$A$179) * (Species!B2876=Verband!$B$2:$B$179) * (Species!C2876=Verband!$C$2:$C$179),0)),IF(E2876=Options!$A$5,INDEX(Assoziation!$F$2:$F$96,MATCH(1,(A2876=Assoziation!$A$2:$A$96) * (Species!B2876=Assoziation!$B$2:$B$96) * (Species!C2876=Assoziation!$C$2:$C$96) * (Species!D2876=Assoziation!$D$2:$D$96),0)),"")))</f>
        <v>Cephalanthero-Fagenion</v>
      </c>
      <c r="G2876" t="str" cm="1">
        <f t="array" ref="G2876">IF(E2876=Options!$A$3,INDEX(Klasse!$D$2:$D$42,MATCH(1,(A2876=Klasse!$A$2:$A$42) * (Species!B2876=Klasse!$B$2:$B$42),0)),IF(E2876=Options!$A$4,INDEX(Verband!$F$2:$F$179,MATCH(1,(A2876=Verband!$A$2:$A$179) * (Species!B2876=Verband!$B$2:$B$179) * (Species!C2876=Verband!$C$2:$C$179),0)),IF(E2876=Options!$A$5,INDEX(Assoziation!$G$2:$G$96,MATCH(1,(A2876=Assoziation!$A$2:$A$96) * (Species!B2876=Assoziation!$B$2:$B$96) * (Species!C2876=Assoziation!$C$2:$C$96) * (Species!D2876=Assoziation!$D$2:$D$96),0)),"")))</f>
        <v>Orchideen-Buchenwald</v>
      </c>
      <c r="H2876" s="10" t="s">
        <v>2221</v>
      </c>
      <c r="I2876" s="10">
        <v>0</v>
      </c>
      <c r="J2876" s="10">
        <v>0</v>
      </c>
      <c r="K2876" s="10">
        <v>0</v>
      </c>
      <c r="L2876" t="str">
        <f t="shared" si="239"/>
        <v xml:space="preserve">Viburnum </v>
      </c>
      <c r="M2876" t="str">
        <f t="shared" si="240"/>
        <v xml:space="preserve"> lantana</v>
      </c>
      <c r="N2876" t="str">
        <f t="shared" si="241"/>
        <v/>
      </c>
      <c r="O2876" t="str">
        <f t="shared" si="238"/>
        <v>Species</v>
      </c>
      <c r="P2876" t="str">
        <f t="shared" si="242"/>
        <v>L.</v>
      </c>
      <c r="Q2876" t="str">
        <f>LOOKUP(A2876,Formation!$A$2:$A$10,Formation!$B$2:$B$10)</f>
        <v>Wälder</v>
      </c>
      <c r="R2876" t="str" cm="1">
        <f t="array" ref="R2876">INDEX(Klasse!$D$2:$D$42,MATCH(1,(A2876=Klasse!$A$2:$A$42) * (Species!B2876=Klasse!$B$2:$B$42),0))</f>
        <v>Buchenwälder</v>
      </c>
    </row>
    <row r="2877" spans="1:18" x14ac:dyDescent="0.3">
      <c r="A2877" s="10">
        <v>6</v>
      </c>
      <c r="B2877" s="10">
        <v>2</v>
      </c>
      <c r="C2877" s="10">
        <v>1</v>
      </c>
      <c r="E2877" t="str">
        <f>IF(C2877="",Options!$A$3,IF(D2877="",Options!$A$4,Options!$A$5))</f>
        <v>Verband</v>
      </c>
      <c r="F2877" t="str" cm="1">
        <f t="array" ref="F2877">IF(E2877=Options!$A$3,"",IF(E2877=Options!$A$4,INDEX(Verband!$E$2:$E$179,MATCH(1,(A2877=Verband!$A$2:$A$179) * (Species!B2877=Verband!$B$2:$B$179) * (Species!C2877=Verband!$C$2:$C$179),0)),IF(E2877=Options!$A$5,INDEX(Assoziation!$F$2:$F$96,MATCH(1,(A2877=Assoziation!$A$2:$A$96) * (Species!B2877=Assoziation!$B$2:$B$96) * (Species!C2877=Assoziation!$C$2:$C$96) * (Species!D2877=Assoziation!$D$2:$D$96),0)),"")))</f>
        <v>Cephalanthero-Fagenion</v>
      </c>
      <c r="G2877" t="str" cm="1">
        <f t="array" ref="G2877">IF(E2877=Options!$A$3,INDEX(Klasse!$D$2:$D$42,MATCH(1,(A2877=Klasse!$A$2:$A$42) * (Species!B2877=Klasse!$B$2:$B$42),0)),IF(E2877=Options!$A$4,INDEX(Verband!$F$2:$F$179,MATCH(1,(A2877=Verband!$A$2:$A$179) * (Species!B2877=Verband!$B$2:$B$179) * (Species!C2877=Verband!$C$2:$C$179),0)),IF(E2877=Options!$A$5,INDEX(Assoziation!$G$2:$G$96,MATCH(1,(A2877=Assoziation!$A$2:$A$96) * (Species!B2877=Assoziation!$B$2:$B$96) * (Species!C2877=Assoziation!$C$2:$C$96) * (Species!D2877=Assoziation!$D$2:$D$96),0)),"")))</f>
        <v>Orchideen-Buchenwald</v>
      </c>
      <c r="H2877" s="10" t="s">
        <v>826</v>
      </c>
      <c r="I2877" s="10">
        <v>0</v>
      </c>
      <c r="J2877" s="10">
        <v>0</v>
      </c>
      <c r="K2877" s="10">
        <v>0</v>
      </c>
      <c r="L2877" t="str">
        <f t="shared" si="239"/>
        <v xml:space="preserve">Vincetoxicum </v>
      </c>
      <c r="M2877" t="str">
        <f t="shared" si="240"/>
        <v xml:space="preserve"> hirundinaria</v>
      </c>
      <c r="N2877" t="str">
        <f t="shared" si="241"/>
        <v/>
      </c>
      <c r="O2877" t="str">
        <f t="shared" si="238"/>
        <v>Species</v>
      </c>
      <c r="P2877" t="str">
        <f t="shared" si="242"/>
        <v>Medik.</v>
      </c>
      <c r="Q2877" t="str">
        <f>LOOKUP(A2877,Formation!$A$2:$A$10,Formation!$B$2:$B$10)</f>
        <v>Wälder</v>
      </c>
      <c r="R2877" t="str" cm="1">
        <f t="array" ref="R2877">INDEX(Klasse!$D$2:$D$42,MATCH(1,(A2877=Klasse!$A$2:$A$42) * (Species!B2877=Klasse!$B$2:$B$42),0))</f>
        <v>Buchenwälder</v>
      </c>
    </row>
    <row r="2878" spans="1:18" x14ac:dyDescent="0.3">
      <c r="A2878" s="10">
        <v>6</v>
      </c>
      <c r="B2878" s="10">
        <v>2</v>
      </c>
      <c r="C2878" s="10">
        <v>1</v>
      </c>
      <c r="E2878" t="str">
        <f>IF(C2878="",Options!$A$3,IF(D2878="",Options!$A$4,Options!$A$5))</f>
        <v>Verband</v>
      </c>
      <c r="F2878" t="str" cm="1">
        <f t="array" ref="F2878">IF(E2878=Options!$A$3,"",IF(E2878=Options!$A$4,INDEX(Verband!$E$2:$E$179,MATCH(1,(A2878=Verband!$A$2:$A$179) * (Species!B2878=Verband!$B$2:$B$179) * (Species!C2878=Verband!$C$2:$C$179),0)),IF(E2878=Options!$A$5,INDEX(Assoziation!$F$2:$F$96,MATCH(1,(A2878=Assoziation!$A$2:$A$96) * (Species!B2878=Assoziation!$B$2:$B$96) * (Species!C2878=Assoziation!$C$2:$C$96) * (Species!D2878=Assoziation!$D$2:$D$96),0)),"")))</f>
        <v>Cephalanthero-Fagenion</v>
      </c>
      <c r="G2878" t="str" cm="1">
        <f t="array" ref="G2878">IF(E2878=Options!$A$3,INDEX(Klasse!$D$2:$D$42,MATCH(1,(A2878=Klasse!$A$2:$A$42) * (Species!B2878=Klasse!$B$2:$B$42),0)),IF(E2878=Options!$A$4,INDEX(Verband!$F$2:$F$179,MATCH(1,(A2878=Verband!$A$2:$A$179) * (Species!B2878=Verband!$B$2:$B$179) * (Species!C2878=Verband!$C$2:$C$179),0)),IF(E2878=Options!$A$5,INDEX(Assoziation!$G$2:$G$96,MATCH(1,(A2878=Assoziation!$A$2:$A$96) * (Species!B2878=Assoziation!$B$2:$B$96) * (Species!C2878=Assoziation!$C$2:$C$96) * (Species!D2878=Assoziation!$D$2:$D$96),0)),"")))</f>
        <v>Orchideen-Buchenwald</v>
      </c>
      <c r="H2878" s="10" t="s">
        <v>2466</v>
      </c>
      <c r="I2878" s="10">
        <v>0</v>
      </c>
      <c r="J2878" s="10">
        <v>0</v>
      </c>
      <c r="K2878" s="10">
        <v>0</v>
      </c>
      <c r="L2878" t="str">
        <f t="shared" si="239"/>
        <v xml:space="preserve">Viola </v>
      </c>
      <c r="M2878" t="str">
        <f t="shared" si="240"/>
        <v xml:space="preserve"> reichenbachiana</v>
      </c>
      <c r="N2878" t="str">
        <f t="shared" si="241"/>
        <v/>
      </c>
      <c r="O2878" t="str">
        <f t="shared" si="238"/>
        <v>Species</v>
      </c>
      <c r="P2878" t="str">
        <f t="shared" si="242"/>
        <v>Boreau</v>
      </c>
      <c r="Q2878" t="str">
        <f>LOOKUP(A2878,Formation!$A$2:$A$10,Formation!$B$2:$B$10)</f>
        <v>Wälder</v>
      </c>
      <c r="R2878" t="str" cm="1">
        <f t="array" ref="R2878">INDEX(Klasse!$D$2:$D$42,MATCH(1,(A2878=Klasse!$A$2:$A$42) * (Species!B2878=Klasse!$B$2:$B$42),0))</f>
        <v>Buchenwälder</v>
      </c>
    </row>
    <row r="2879" spans="1:18" x14ac:dyDescent="0.3">
      <c r="A2879" s="10">
        <v>6</v>
      </c>
      <c r="B2879" s="10">
        <v>2</v>
      </c>
      <c r="C2879" s="10">
        <v>2</v>
      </c>
      <c r="E2879" t="str">
        <f>IF(C2879="",Options!$A$3,IF(D2879="",Options!$A$4,Options!$A$5))</f>
        <v>Verband</v>
      </c>
      <c r="F2879" t="str" cm="1">
        <f t="array" ref="F2879">IF(E2879=Options!$A$3,"",IF(E2879=Options!$A$4,INDEX(Verband!$E$2:$E$179,MATCH(1,(A2879=Verband!$A$2:$A$179) * (Species!B2879=Verband!$B$2:$B$179) * (Species!C2879=Verband!$C$2:$C$179),0)),IF(E2879=Options!$A$5,INDEX(Assoziation!$F$2:$F$96,MATCH(1,(A2879=Assoziation!$A$2:$A$96) * (Species!B2879=Assoziation!$B$2:$B$96) * (Species!C2879=Assoziation!$C$2:$C$96) * (Species!D2879=Assoziation!$D$2:$D$96),0)),"")))</f>
        <v>Luzulo-Fagenion</v>
      </c>
      <c r="G2879" t="str" cm="1">
        <f t="array" ref="G2879">IF(E2879=Options!$A$3,INDEX(Klasse!$D$2:$D$42,MATCH(1,(A2879=Klasse!$A$2:$A$42) * (Species!B2879=Klasse!$B$2:$B$42),0)),IF(E2879=Options!$A$4,INDEX(Verband!$F$2:$F$179,MATCH(1,(A2879=Verband!$A$2:$A$179) * (Species!B2879=Verband!$B$2:$B$179) * (Species!C2879=Verband!$C$2:$C$179),0)),IF(E2879=Options!$A$5,INDEX(Assoziation!$G$2:$G$96,MATCH(1,(A2879=Assoziation!$A$2:$A$96) * (Species!B2879=Assoziation!$B$2:$B$96) * (Species!C2879=Assoziation!$C$2:$C$96) * (Species!D2879=Assoziation!$D$2:$D$96),0)),"")))</f>
        <v>Hainsimsen-Buchenwald</v>
      </c>
      <c r="H2879" s="10" t="s">
        <v>1548</v>
      </c>
      <c r="I2879" s="10">
        <v>0</v>
      </c>
      <c r="J2879" s="10">
        <v>0</v>
      </c>
      <c r="K2879" s="10">
        <v>0</v>
      </c>
      <c r="L2879" t="str">
        <f t="shared" si="239"/>
        <v xml:space="preserve">Avenella </v>
      </c>
      <c r="M2879" t="str">
        <f t="shared" si="240"/>
        <v xml:space="preserve"> flexuosa</v>
      </c>
      <c r="N2879" t="str">
        <f t="shared" si="241"/>
        <v/>
      </c>
      <c r="O2879" t="str">
        <f t="shared" si="238"/>
        <v>Species</v>
      </c>
      <c r="P2879" t="str">
        <f t="shared" si="242"/>
        <v>(L.) Drejer</v>
      </c>
      <c r="Q2879" t="str">
        <f>LOOKUP(A2879,Formation!$A$2:$A$10,Formation!$B$2:$B$10)</f>
        <v>Wälder</v>
      </c>
      <c r="R2879" t="str" cm="1">
        <f t="array" ref="R2879">INDEX(Klasse!$D$2:$D$42,MATCH(1,(A2879=Klasse!$A$2:$A$42) * (Species!B2879=Klasse!$B$2:$B$42),0))</f>
        <v>Buchenwälder</v>
      </c>
    </row>
    <row r="2880" spans="1:18" x14ac:dyDescent="0.3">
      <c r="A2880" s="10">
        <v>6</v>
      </c>
      <c r="B2880" s="10">
        <v>2</v>
      </c>
      <c r="C2880" s="10">
        <v>2</v>
      </c>
      <c r="E2880" t="str">
        <f>IF(C2880="",Options!$A$3,IF(D2880="",Options!$A$4,Options!$A$5))</f>
        <v>Verband</v>
      </c>
      <c r="F2880" t="str" cm="1">
        <f t="array" ref="F2880">IF(E2880=Options!$A$3,"",IF(E2880=Options!$A$4,INDEX(Verband!$E$2:$E$179,MATCH(1,(A2880=Verband!$A$2:$A$179) * (Species!B2880=Verband!$B$2:$B$179) * (Species!C2880=Verband!$C$2:$C$179),0)),IF(E2880=Options!$A$5,INDEX(Assoziation!$F$2:$F$96,MATCH(1,(A2880=Assoziation!$A$2:$A$96) * (Species!B2880=Assoziation!$B$2:$B$96) * (Species!C2880=Assoziation!$C$2:$C$96) * (Species!D2880=Assoziation!$D$2:$D$96),0)),"")))</f>
        <v>Luzulo-Fagenion</v>
      </c>
      <c r="G2880" t="str" cm="1">
        <f t="array" ref="G2880">IF(E2880=Options!$A$3,INDEX(Klasse!$D$2:$D$42,MATCH(1,(A2880=Klasse!$A$2:$A$42) * (Species!B2880=Klasse!$B$2:$B$42),0)),IF(E2880=Options!$A$4,INDEX(Verband!$F$2:$F$179,MATCH(1,(A2880=Verband!$A$2:$A$179) * (Species!B2880=Verband!$B$2:$B$179) * (Species!C2880=Verband!$C$2:$C$179),0)),IF(E2880=Options!$A$5,INDEX(Assoziation!$G$2:$G$96,MATCH(1,(A2880=Assoziation!$A$2:$A$96) * (Species!B2880=Assoziation!$B$2:$B$96) * (Species!C2880=Assoziation!$C$2:$C$96) * (Species!D2880=Assoziation!$D$2:$D$96),0)),"")))</f>
        <v>Hainsimsen-Buchenwald</v>
      </c>
      <c r="H2880" s="10" t="s">
        <v>2113</v>
      </c>
      <c r="I2880" s="10">
        <v>0</v>
      </c>
      <c r="J2880" s="10">
        <v>0</v>
      </c>
      <c r="K2880" s="10">
        <v>0</v>
      </c>
      <c r="L2880" t="str">
        <f t="shared" si="239"/>
        <v xml:space="preserve">Calamagrostis </v>
      </c>
      <c r="M2880" t="str">
        <f t="shared" si="240"/>
        <v xml:space="preserve"> arundinacea</v>
      </c>
      <c r="N2880" t="str">
        <f t="shared" si="241"/>
        <v/>
      </c>
      <c r="O2880" t="str">
        <f t="shared" si="238"/>
        <v>Species</v>
      </c>
      <c r="P2880" t="str">
        <f t="shared" si="242"/>
        <v>(L.) Roth</v>
      </c>
      <c r="Q2880" t="str">
        <f>LOOKUP(A2880,Formation!$A$2:$A$10,Formation!$B$2:$B$10)</f>
        <v>Wälder</v>
      </c>
      <c r="R2880" t="str" cm="1">
        <f t="array" ref="R2880">INDEX(Klasse!$D$2:$D$42,MATCH(1,(A2880=Klasse!$A$2:$A$42) * (Species!B2880=Klasse!$B$2:$B$42),0))</f>
        <v>Buchenwälder</v>
      </c>
    </row>
    <row r="2881" spans="1:18" x14ac:dyDescent="0.3">
      <c r="A2881" s="10">
        <v>6</v>
      </c>
      <c r="B2881" s="10">
        <v>2</v>
      </c>
      <c r="C2881" s="10">
        <v>2</v>
      </c>
      <c r="E2881" t="str">
        <f>IF(C2881="",Options!$A$3,IF(D2881="",Options!$A$4,Options!$A$5))</f>
        <v>Verband</v>
      </c>
      <c r="F2881" t="str" cm="1">
        <f t="array" ref="F2881">IF(E2881=Options!$A$3,"",IF(E2881=Options!$A$4,INDEX(Verband!$E$2:$E$179,MATCH(1,(A2881=Verband!$A$2:$A$179) * (Species!B2881=Verband!$B$2:$B$179) * (Species!C2881=Verband!$C$2:$C$179),0)),IF(E2881=Options!$A$5,INDEX(Assoziation!$F$2:$F$96,MATCH(1,(A2881=Assoziation!$A$2:$A$96) * (Species!B2881=Assoziation!$B$2:$B$96) * (Species!C2881=Assoziation!$C$2:$C$96) * (Species!D2881=Assoziation!$D$2:$D$96),0)),"")))</f>
        <v>Luzulo-Fagenion</v>
      </c>
      <c r="G2881" t="str" cm="1">
        <f t="array" ref="G2881">IF(E2881=Options!$A$3,INDEX(Klasse!$D$2:$D$42,MATCH(1,(A2881=Klasse!$A$2:$A$42) * (Species!B2881=Klasse!$B$2:$B$42),0)),IF(E2881=Options!$A$4,INDEX(Verband!$F$2:$F$179,MATCH(1,(A2881=Verband!$A$2:$A$179) * (Species!B2881=Verband!$B$2:$B$179) * (Species!C2881=Verband!$C$2:$C$179),0)),IF(E2881=Options!$A$5,INDEX(Assoziation!$G$2:$G$96,MATCH(1,(A2881=Assoziation!$A$2:$A$96) * (Species!B2881=Assoziation!$B$2:$B$96) * (Species!C2881=Assoziation!$C$2:$C$96) * (Species!D2881=Assoziation!$D$2:$D$96),0)),"")))</f>
        <v>Hainsimsen-Buchenwald</v>
      </c>
      <c r="H2881" s="10" t="s">
        <v>2496</v>
      </c>
      <c r="I2881" s="10">
        <v>0</v>
      </c>
      <c r="J2881" s="10">
        <v>0</v>
      </c>
      <c r="K2881" s="10">
        <v>0</v>
      </c>
      <c r="L2881" t="str">
        <f t="shared" si="239"/>
        <v xml:space="preserve">Calamintha </v>
      </c>
      <c r="M2881" t="str">
        <f t="shared" si="240"/>
        <v xml:space="preserve"> grandiflora</v>
      </c>
      <c r="N2881" t="str">
        <f t="shared" si="241"/>
        <v/>
      </c>
      <c r="O2881" t="str">
        <f t="shared" si="238"/>
        <v>Species</v>
      </c>
      <c r="P2881" t="str">
        <f t="shared" si="242"/>
        <v>(L.) Moench</v>
      </c>
      <c r="Q2881" t="str">
        <f>LOOKUP(A2881,Formation!$A$2:$A$10,Formation!$B$2:$B$10)</f>
        <v>Wälder</v>
      </c>
      <c r="R2881" t="str" cm="1">
        <f t="array" ref="R2881">INDEX(Klasse!$D$2:$D$42,MATCH(1,(A2881=Klasse!$A$2:$A$42) * (Species!B2881=Klasse!$B$2:$B$42),0))</f>
        <v>Buchenwälder</v>
      </c>
    </row>
    <row r="2882" spans="1:18" x14ac:dyDescent="0.3">
      <c r="A2882" s="10">
        <v>6</v>
      </c>
      <c r="B2882" s="10">
        <v>2</v>
      </c>
      <c r="C2882" s="10">
        <v>2</v>
      </c>
      <c r="E2882" t="str">
        <f>IF(C2882="",Options!$A$3,IF(D2882="",Options!$A$4,Options!$A$5))</f>
        <v>Verband</v>
      </c>
      <c r="F2882" t="str" cm="1">
        <f t="array" ref="F2882">IF(E2882=Options!$A$3,"",IF(E2882=Options!$A$4,INDEX(Verband!$E$2:$E$179,MATCH(1,(A2882=Verband!$A$2:$A$179) * (Species!B2882=Verband!$B$2:$B$179) * (Species!C2882=Verband!$C$2:$C$179),0)),IF(E2882=Options!$A$5,INDEX(Assoziation!$F$2:$F$96,MATCH(1,(A2882=Assoziation!$A$2:$A$96) * (Species!B2882=Assoziation!$B$2:$B$96) * (Species!C2882=Assoziation!$C$2:$C$96) * (Species!D2882=Assoziation!$D$2:$D$96),0)),"")))</f>
        <v>Luzulo-Fagenion</v>
      </c>
      <c r="G2882" t="str" cm="1">
        <f t="array" ref="G2882">IF(E2882=Options!$A$3,INDEX(Klasse!$D$2:$D$42,MATCH(1,(A2882=Klasse!$A$2:$A$42) * (Species!B2882=Klasse!$B$2:$B$42),0)),IF(E2882=Options!$A$4,INDEX(Verband!$F$2:$F$179,MATCH(1,(A2882=Verband!$A$2:$A$179) * (Species!B2882=Verband!$B$2:$B$179) * (Species!C2882=Verband!$C$2:$C$179),0)),IF(E2882=Options!$A$5,INDEX(Assoziation!$G$2:$G$96,MATCH(1,(A2882=Assoziation!$A$2:$A$96) * (Species!B2882=Assoziation!$B$2:$B$96) * (Species!C2882=Assoziation!$C$2:$C$96) * (Species!D2882=Assoziation!$D$2:$D$96),0)),"")))</f>
        <v>Hainsimsen-Buchenwald</v>
      </c>
      <c r="H2882" s="10" t="s">
        <v>2458</v>
      </c>
      <c r="I2882" s="10">
        <v>0</v>
      </c>
      <c r="J2882" s="10">
        <v>1</v>
      </c>
      <c r="K2882" s="10">
        <v>0</v>
      </c>
      <c r="L2882" t="str">
        <f t="shared" si="239"/>
        <v xml:space="preserve">Fagus </v>
      </c>
      <c r="M2882" t="str">
        <f t="shared" si="240"/>
        <v xml:space="preserve"> sylvatica</v>
      </c>
      <c r="N2882" t="str">
        <f t="shared" si="241"/>
        <v/>
      </c>
      <c r="O2882" t="str">
        <f t="shared" si="238"/>
        <v>Species</v>
      </c>
      <c r="P2882" t="str">
        <f t="shared" si="242"/>
        <v>L.</v>
      </c>
      <c r="Q2882" t="str">
        <f>LOOKUP(A2882,Formation!$A$2:$A$10,Formation!$B$2:$B$10)</f>
        <v>Wälder</v>
      </c>
      <c r="R2882" t="str" cm="1">
        <f t="array" ref="R2882">INDEX(Klasse!$D$2:$D$42,MATCH(1,(A2882=Klasse!$A$2:$A$42) * (Species!B2882=Klasse!$B$2:$B$42),0))</f>
        <v>Buchenwälder</v>
      </c>
    </row>
    <row r="2883" spans="1:18" x14ac:dyDescent="0.3">
      <c r="A2883" s="10">
        <v>6</v>
      </c>
      <c r="B2883" s="10">
        <v>2</v>
      </c>
      <c r="C2883" s="10">
        <v>2</v>
      </c>
      <c r="E2883" t="str">
        <f>IF(C2883="",Options!$A$3,IF(D2883="",Options!$A$4,Options!$A$5))</f>
        <v>Verband</v>
      </c>
      <c r="F2883" t="str" cm="1">
        <f t="array" ref="F2883">IF(E2883=Options!$A$3,"",IF(E2883=Options!$A$4,INDEX(Verband!$E$2:$E$179,MATCH(1,(A2883=Verband!$A$2:$A$179) * (Species!B2883=Verband!$B$2:$B$179) * (Species!C2883=Verband!$C$2:$C$179),0)),IF(E2883=Options!$A$5,INDEX(Assoziation!$F$2:$F$96,MATCH(1,(A2883=Assoziation!$A$2:$A$96) * (Species!B2883=Assoziation!$B$2:$B$96) * (Species!C2883=Assoziation!$C$2:$C$96) * (Species!D2883=Assoziation!$D$2:$D$96),0)),"")))</f>
        <v>Luzulo-Fagenion</v>
      </c>
      <c r="G2883" t="str" cm="1">
        <f t="array" ref="G2883">IF(E2883=Options!$A$3,INDEX(Klasse!$D$2:$D$42,MATCH(1,(A2883=Klasse!$A$2:$A$42) * (Species!B2883=Klasse!$B$2:$B$42),0)),IF(E2883=Options!$A$4,INDEX(Verband!$F$2:$F$179,MATCH(1,(A2883=Verband!$A$2:$A$179) * (Species!B2883=Verband!$B$2:$B$179) * (Species!C2883=Verband!$C$2:$C$179),0)),IF(E2883=Options!$A$5,INDEX(Assoziation!$G$2:$G$96,MATCH(1,(A2883=Assoziation!$A$2:$A$96) * (Species!B2883=Assoziation!$B$2:$B$96) * (Species!C2883=Assoziation!$C$2:$C$96) * (Species!D2883=Assoziation!$D$2:$D$96),0)),"")))</f>
        <v>Hainsimsen-Buchenwald</v>
      </c>
      <c r="H2883" s="10" t="s">
        <v>2430</v>
      </c>
      <c r="I2883" s="10">
        <v>0</v>
      </c>
      <c r="J2883" s="10">
        <v>0</v>
      </c>
      <c r="K2883" s="10">
        <v>0</v>
      </c>
      <c r="L2883" t="str">
        <f t="shared" si="239"/>
        <v xml:space="preserve">Galium </v>
      </c>
      <c r="M2883" t="str">
        <f t="shared" si="240"/>
        <v xml:space="preserve"> odoratum</v>
      </c>
      <c r="N2883" t="str">
        <f t="shared" si="241"/>
        <v/>
      </c>
      <c r="O2883" t="str">
        <f t="shared" ref="O2883:O2946" si="243">IF(COUNTIF(H2883,"*subsp.*"),"Subspecies",IF(COUNTIF(H2883,"*aggr.*"),"aggr",IF(COUNTIF(H2883,"*×*"),"Species",IF(COUNTIF(H2883,"* *"),IF(EXACT(MID(H2883,FIND(" ",H2883)+1,1),UPPER(MID(H2883,FIND(" ",H2883)+1,1))),"Genus","Species"),"Genus"))))</f>
        <v>Species</v>
      </c>
      <c r="P2883" t="str">
        <f t="shared" si="242"/>
        <v>(L.) Scop.</v>
      </c>
      <c r="Q2883" t="str">
        <f>LOOKUP(A2883,Formation!$A$2:$A$10,Formation!$B$2:$B$10)</f>
        <v>Wälder</v>
      </c>
      <c r="R2883" t="str" cm="1">
        <f t="array" ref="R2883">INDEX(Klasse!$D$2:$D$42,MATCH(1,(A2883=Klasse!$A$2:$A$42) * (Species!B2883=Klasse!$B$2:$B$42),0))</f>
        <v>Buchenwälder</v>
      </c>
    </row>
    <row r="2884" spans="1:18" x14ac:dyDescent="0.3">
      <c r="A2884" s="10">
        <v>6</v>
      </c>
      <c r="B2884" s="10">
        <v>2</v>
      </c>
      <c r="C2884" s="10">
        <v>2</v>
      </c>
      <c r="E2884" t="str">
        <f>IF(C2884="",Options!$A$3,IF(D2884="",Options!$A$4,Options!$A$5))</f>
        <v>Verband</v>
      </c>
      <c r="F2884" t="str" cm="1">
        <f t="array" ref="F2884">IF(E2884=Options!$A$3,"",IF(E2884=Options!$A$4,INDEX(Verband!$E$2:$E$179,MATCH(1,(A2884=Verband!$A$2:$A$179) * (Species!B2884=Verband!$B$2:$B$179) * (Species!C2884=Verband!$C$2:$C$179),0)),IF(E2884=Options!$A$5,INDEX(Assoziation!$F$2:$F$96,MATCH(1,(A2884=Assoziation!$A$2:$A$96) * (Species!B2884=Assoziation!$B$2:$B$96) * (Species!C2884=Assoziation!$C$2:$C$96) * (Species!D2884=Assoziation!$D$2:$D$96),0)),"")))</f>
        <v>Luzulo-Fagenion</v>
      </c>
      <c r="G2884" t="str" cm="1">
        <f t="array" ref="G2884">IF(E2884=Options!$A$3,INDEX(Klasse!$D$2:$D$42,MATCH(1,(A2884=Klasse!$A$2:$A$42) * (Species!B2884=Klasse!$B$2:$B$42),0)),IF(E2884=Options!$A$4,INDEX(Verband!$F$2:$F$179,MATCH(1,(A2884=Verband!$A$2:$A$179) * (Species!B2884=Verband!$B$2:$B$179) * (Species!C2884=Verband!$C$2:$C$179),0)),IF(E2884=Options!$A$5,INDEX(Assoziation!$G$2:$G$96,MATCH(1,(A2884=Assoziation!$A$2:$A$96) * (Species!B2884=Assoziation!$B$2:$B$96) * (Species!C2884=Assoziation!$C$2:$C$96) * (Species!D2884=Assoziation!$D$2:$D$96),0)),"")))</f>
        <v>Hainsimsen-Buchenwald</v>
      </c>
      <c r="H2884" s="10" t="s">
        <v>2122</v>
      </c>
      <c r="I2884" s="10">
        <v>0</v>
      </c>
      <c r="J2884" s="10">
        <v>0</v>
      </c>
      <c r="K2884" s="10">
        <v>0</v>
      </c>
      <c r="L2884" t="str">
        <f t="shared" si="239"/>
        <v xml:space="preserve">Hieracium </v>
      </c>
      <c r="M2884" t="str">
        <f t="shared" si="240"/>
        <v xml:space="preserve"> murorum</v>
      </c>
      <c r="N2884" t="str">
        <f t="shared" si="241"/>
        <v/>
      </c>
      <c r="O2884" t="str">
        <f t="shared" si="243"/>
        <v>aggr</v>
      </c>
      <c r="P2884" t="str">
        <f t="shared" si="242"/>
        <v/>
      </c>
      <c r="Q2884" t="str">
        <f>LOOKUP(A2884,Formation!$A$2:$A$10,Formation!$B$2:$B$10)</f>
        <v>Wälder</v>
      </c>
      <c r="R2884" t="str" cm="1">
        <f t="array" ref="R2884">INDEX(Klasse!$D$2:$D$42,MATCH(1,(A2884=Klasse!$A$2:$A$42) * (Species!B2884=Klasse!$B$2:$B$42),0))</f>
        <v>Buchenwälder</v>
      </c>
    </row>
    <row r="2885" spans="1:18" x14ac:dyDescent="0.3">
      <c r="A2885" s="10">
        <v>6</v>
      </c>
      <c r="B2885" s="10">
        <v>2</v>
      </c>
      <c r="C2885" s="10">
        <v>2</v>
      </c>
      <c r="E2885" t="str">
        <f>IF(C2885="",Options!$A$3,IF(D2885="",Options!$A$4,Options!$A$5))</f>
        <v>Verband</v>
      </c>
      <c r="F2885" t="str" cm="1">
        <f t="array" ref="F2885">IF(E2885=Options!$A$3,"",IF(E2885=Options!$A$4,INDEX(Verband!$E$2:$E$179,MATCH(1,(A2885=Verband!$A$2:$A$179) * (Species!B2885=Verband!$B$2:$B$179) * (Species!C2885=Verband!$C$2:$C$179),0)),IF(E2885=Options!$A$5,INDEX(Assoziation!$F$2:$F$96,MATCH(1,(A2885=Assoziation!$A$2:$A$96) * (Species!B2885=Assoziation!$B$2:$B$96) * (Species!C2885=Assoziation!$C$2:$C$96) * (Species!D2885=Assoziation!$D$2:$D$96),0)),"")))</f>
        <v>Luzulo-Fagenion</v>
      </c>
      <c r="G2885" t="str" cm="1">
        <f t="array" ref="G2885">IF(E2885=Options!$A$3,INDEX(Klasse!$D$2:$D$42,MATCH(1,(A2885=Klasse!$A$2:$A$42) * (Species!B2885=Klasse!$B$2:$B$42),0)),IF(E2885=Options!$A$4,INDEX(Verband!$F$2:$F$179,MATCH(1,(A2885=Verband!$A$2:$A$179) * (Species!B2885=Verband!$B$2:$B$179) * (Species!C2885=Verband!$C$2:$C$179),0)),IF(E2885=Options!$A$5,INDEX(Assoziation!$G$2:$G$96,MATCH(1,(A2885=Assoziation!$A$2:$A$96) * (Species!B2885=Assoziation!$B$2:$B$96) * (Species!C2885=Assoziation!$C$2:$C$96) * (Species!D2885=Assoziation!$D$2:$D$96),0)),"")))</f>
        <v>Hainsimsen-Buchenwald</v>
      </c>
      <c r="H2885" s="10" t="s">
        <v>2497</v>
      </c>
      <c r="I2885" s="10">
        <v>0</v>
      </c>
      <c r="J2885" s="10">
        <v>0</v>
      </c>
      <c r="K2885" s="10">
        <v>0</v>
      </c>
      <c r="L2885" t="str">
        <f t="shared" si="239"/>
        <v xml:space="preserve">Ilex </v>
      </c>
      <c r="M2885" t="str">
        <f t="shared" si="240"/>
        <v xml:space="preserve"> aquifolium</v>
      </c>
      <c r="N2885" t="str">
        <f t="shared" si="241"/>
        <v/>
      </c>
      <c r="O2885" t="str">
        <f t="shared" si="243"/>
        <v>Species</v>
      </c>
      <c r="P2885" t="str">
        <f t="shared" si="242"/>
        <v>L.</v>
      </c>
      <c r="Q2885" t="str">
        <f>LOOKUP(A2885,Formation!$A$2:$A$10,Formation!$B$2:$B$10)</f>
        <v>Wälder</v>
      </c>
      <c r="R2885" t="str" cm="1">
        <f t="array" ref="R2885">INDEX(Klasse!$D$2:$D$42,MATCH(1,(A2885=Klasse!$A$2:$A$42) * (Species!B2885=Klasse!$B$2:$B$42),0))</f>
        <v>Buchenwälder</v>
      </c>
    </row>
    <row r="2886" spans="1:18" x14ac:dyDescent="0.3">
      <c r="A2886" s="10">
        <v>6</v>
      </c>
      <c r="B2886" s="10">
        <v>2</v>
      </c>
      <c r="C2886" s="10">
        <v>2</v>
      </c>
      <c r="E2886" t="str">
        <f>IF(C2886="",Options!$A$3,IF(D2886="",Options!$A$4,Options!$A$5))</f>
        <v>Verband</v>
      </c>
      <c r="F2886" t="str" cm="1">
        <f t="array" ref="F2886">IF(E2886=Options!$A$3,"",IF(E2886=Options!$A$4,INDEX(Verband!$E$2:$E$179,MATCH(1,(A2886=Verband!$A$2:$A$179) * (Species!B2886=Verband!$B$2:$B$179) * (Species!C2886=Verband!$C$2:$C$179),0)),IF(E2886=Options!$A$5,INDEX(Assoziation!$F$2:$F$96,MATCH(1,(A2886=Assoziation!$A$2:$A$96) * (Species!B2886=Assoziation!$B$2:$B$96) * (Species!C2886=Assoziation!$C$2:$C$96) * (Species!D2886=Assoziation!$D$2:$D$96),0)),"")))</f>
        <v>Luzulo-Fagenion</v>
      </c>
      <c r="G2886" t="str" cm="1">
        <f t="array" ref="G2886">IF(E2886=Options!$A$3,INDEX(Klasse!$D$2:$D$42,MATCH(1,(A2886=Klasse!$A$2:$A$42) * (Species!B2886=Klasse!$B$2:$B$42),0)),IF(E2886=Options!$A$4,INDEX(Verband!$F$2:$F$179,MATCH(1,(A2886=Verband!$A$2:$A$179) * (Species!B2886=Verband!$B$2:$B$179) * (Species!C2886=Verband!$C$2:$C$179),0)),IF(E2886=Options!$A$5,INDEX(Assoziation!$G$2:$G$96,MATCH(1,(A2886=Assoziation!$A$2:$A$96) * (Species!B2886=Assoziation!$B$2:$B$96) * (Species!C2886=Assoziation!$C$2:$C$96) * (Species!D2886=Assoziation!$D$2:$D$96),0)),"")))</f>
        <v>Hainsimsen-Buchenwald</v>
      </c>
      <c r="H2886" s="10" t="s">
        <v>2498</v>
      </c>
      <c r="I2886" s="10">
        <v>0</v>
      </c>
      <c r="J2886" s="10">
        <v>1</v>
      </c>
      <c r="K2886" s="10">
        <v>0</v>
      </c>
      <c r="L2886" t="str">
        <f t="shared" si="239"/>
        <v xml:space="preserve">Luzula </v>
      </c>
      <c r="M2886" t="str">
        <f t="shared" si="240"/>
        <v xml:space="preserve"> luzuloides</v>
      </c>
      <c r="N2886" t="str">
        <f t="shared" si="241"/>
        <v>luzuloides</v>
      </c>
      <c r="O2886" t="str">
        <f t="shared" si="243"/>
        <v>Subspecies</v>
      </c>
      <c r="P2886" t="str">
        <f t="shared" si="242"/>
        <v/>
      </c>
      <c r="Q2886" t="str">
        <f>LOOKUP(A2886,Formation!$A$2:$A$10,Formation!$B$2:$B$10)</f>
        <v>Wälder</v>
      </c>
      <c r="R2886" t="str" cm="1">
        <f t="array" ref="R2886">INDEX(Klasse!$D$2:$D$42,MATCH(1,(A2886=Klasse!$A$2:$A$42) * (Species!B2886=Klasse!$B$2:$B$42),0))</f>
        <v>Buchenwälder</v>
      </c>
    </row>
    <row r="2887" spans="1:18" x14ac:dyDescent="0.3">
      <c r="A2887" s="10">
        <v>6</v>
      </c>
      <c r="B2887" s="10">
        <v>2</v>
      </c>
      <c r="C2887" s="10">
        <v>2</v>
      </c>
      <c r="E2887" t="str">
        <f>IF(C2887="",Options!$A$3,IF(D2887="",Options!$A$4,Options!$A$5))</f>
        <v>Verband</v>
      </c>
      <c r="F2887" t="str" cm="1">
        <f t="array" ref="F2887">IF(E2887=Options!$A$3,"",IF(E2887=Options!$A$4,INDEX(Verband!$E$2:$E$179,MATCH(1,(A2887=Verband!$A$2:$A$179) * (Species!B2887=Verband!$B$2:$B$179) * (Species!C2887=Verband!$C$2:$C$179),0)),IF(E2887=Options!$A$5,INDEX(Assoziation!$F$2:$F$96,MATCH(1,(A2887=Assoziation!$A$2:$A$96) * (Species!B2887=Assoziation!$B$2:$B$96) * (Species!C2887=Assoziation!$C$2:$C$96) * (Species!D2887=Assoziation!$D$2:$D$96),0)),"")))</f>
        <v>Luzulo-Fagenion</v>
      </c>
      <c r="G2887" t="str" cm="1">
        <f t="array" ref="G2887">IF(E2887=Options!$A$3,INDEX(Klasse!$D$2:$D$42,MATCH(1,(A2887=Klasse!$A$2:$A$42) * (Species!B2887=Klasse!$B$2:$B$42),0)),IF(E2887=Options!$A$4,INDEX(Verband!$F$2:$F$179,MATCH(1,(A2887=Verband!$A$2:$A$179) * (Species!B2887=Verband!$B$2:$B$179) * (Species!C2887=Verband!$C$2:$C$179),0)),IF(E2887=Options!$A$5,INDEX(Assoziation!$G$2:$G$96,MATCH(1,(A2887=Assoziation!$A$2:$A$96) * (Species!B2887=Assoziation!$B$2:$B$96) * (Species!C2887=Assoziation!$C$2:$C$96) * (Species!D2887=Assoziation!$D$2:$D$96),0)),"")))</f>
        <v>Hainsimsen-Buchenwald</v>
      </c>
      <c r="H2887" s="10" t="s">
        <v>2124</v>
      </c>
      <c r="I2887" s="10">
        <v>0</v>
      </c>
      <c r="J2887" s="10">
        <v>1</v>
      </c>
      <c r="K2887" s="10">
        <v>0</v>
      </c>
      <c r="L2887" t="str">
        <f t="shared" si="239"/>
        <v xml:space="preserve">Luzula </v>
      </c>
      <c r="M2887" t="str">
        <f t="shared" si="240"/>
        <v xml:space="preserve"> nivea</v>
      </c>
      <c r="N2887" t="str">
        <f t="shared" si="241"/>
        <v/>
      </c>
      <c r="O2887" t="str">
        <f t="shared" si="243"/>
        <v>Species</v>
      </c>
      <c r="P2887" t="str">
        <f t="shared" si="242"/>
        <v>(L.) DC.</v>
      </c>
      <c r="Q2887" t="str">
        <f>LOOKUP(A2887,Formation!$A$2:$A$10,Formation!$B$2:$B$10)</f>
        <v>Wälder</v>
      </c>
      <c r="R2887" t="str" cm="1">
        <f t="array" ref="R2887">INDEX(Klasse!$D$2:$D$42,MATCH(1,(A2887=Klasse!$A$2:$A$42) * (Species!B2887=Klasse!$B$2:$B$42),0))</f>
        <v>Buchenwälder</v>
      </c>
    </row>
    <row r="2888" spans="1:18" x14ac:dyDescent="0.3">
      <c r="A2888" s="10">
        <v>6</v>
      </c>
      <c r="B2888" s="10">
        <v>2</v>
      </c>
      <c r="C2888" s="10">
        <v>2</v>
      </c>
      <c r="E2888" t="str">
        <f>IF(C2888="",Options!$A$3,IF(D2888="",Options!$A$4,Options!$A$5))</f>
        <v>Verband</v>
      </c>
      <c r="F2888" t="str" cm="1">
        <f t="array" ref="F2888">IF(E2888=Options!$A$3,"",IF(E2888=Options!$A$4,INDEX(Verband!$E$2:$E$179,MATCH(1,(A2888=Verband!$A$2:$A$179) * (Species!B2888=Verband!$B$2:$B$179) * (Species!C2888=Verband!$C$2:$C$179),0)),IF(E2888=Options!$A$5,INDEX(Assoziation!$F$2:$F$96,MATCH(1,(A2888=Assoziation!$A$2:$A$96) * (Species!B2888=Assoziation!$B$2:$B$96) * (Species!C2888=Assoziation!$C$2:$C$96) * (Species!D2888=Assoziation!$D$2:$D$96),0)),"")))</f>
        <v>Luzulo-Fagenion</v>
      </c>
      <c r="G2888" t="str" cm="1">
        <f t="array" ref="G2888">IF(E2888=Options!$A$3,INDEX(Klasse!$D$2:$D$42,MATCH(1,(A2888=Klasse!$A$2:$A$42) * (Species!B2888=Klasse!$B$2:$B$42),0)),IF(E2888=Options!$A$4,INDEX(Verband!$F$2:$F$179,MATCH(1,(A2888=Verband!$A$2:$A$179) * (Species!B2888=Verband!$B$2:$B$179) * (Species!C2888=Verband!$C$2:$C$179),0)),IF(E2888=Options!$A$5,INDEX(Assoziation!$G$2:$G$96,MATCH(1,(A2888=Assoziation!$A$2:$A$96) * (Species!B2888=Assoziation!$B$2:$B$96) * (Species!C2888=Assoziation!$C$2:$C$96) * (Species!D2888=Assoziation!$D$2:$D$96),0)),"")))</f>
        <v>Hainsimsen-Buchenwald</v>
      </c>
      <c r="H2888" s="10" t="s">
        <v>2499</v>
      </c>
      <c r="I2888" s="10">
        <v>0</v>
      </c>
      <c r="J2888" s="10">
        <v>1</v>
      </c>
      <c r="K2888" s="10">
        <v>0</v>
      </c>
      <c r="L2888" t="str">
        <f t="shared" si="239"/>
        <v xml:space="preserve">Luzula </v>
      </c>
      <c r="M2888" t="str">
        <f t="shared" si="240"/>
        <v xml:space="preserve"> sylvatica</v>
      </c>
      <c r="N2888" t="str">
        <f t="shared" si="241"/>
        <v/>
      </c>
      <c r="O2888" t="str">
        <f t="shared" si="243"/>
        <v>Species</v>
      </c>
      <c r="P2888" t="str">
        <f t="shared" si="242"/>
        <v>(Huds.) Gaudin</v>
      </c>
      <c r="Q2888" t="str">
        <f>LOOKUP(A2888,Formation!$A$2:$A$10,Formation!$B$2:$B$10)</f>
        <v>Wälder</v>
      </c>
      <c r="R2888" t="str" cm="1">
        <f t="array" ref="R2888">INDEX(Klasse!$D$2:$D$42,MATCH(1,(A2888=Klasse!$A$2:$A$42) * (Species!B2888=Klasse!$B$2:$B$42),0))</f>
        <v>Buchenwälder</v>
      </c>
    </row>
    <row r="2889" spans="1:18" x14ac:dyDescent="0.3">
      <c r="A2889" s="10">
        <v>6</v>
      </c>
      <c r="B2889" s="10">
        <v>2</v>
      </c>
      <c r="C2889" s="10">
        <v>2</v>
      </c>
      <c r="E2889" t="str">
        <f>IF(C2889="",Options!$A$3,IF(D2889="",Options!$A$4,Options!$A$5))</f>
        <v>Verband</v>
      </c>
      <c r="F2889" t="str" cm="1">
        <f t="array" ref="F2889">IF(E2889=Options!$A$3,"",IF(E2889=Options!$A$4,INDEX(Verband!$E$2:$E$179,MATCH(1,(A2889=Verband!$A$2:$A$179) * (Species!B2889=Verband!$B$2:$B$179) * (Species!C2889=Verband!$C$2:$C$179),0)),IF(E2889=Options!$A$5,INDEX(Assoziation!$F$2:$F$96,MATCH(1,(A2889=Assoziation!$A$2:$A$96) * (Species!B2889=Assoziation!$B$2:$B$96) * (Species!C2889=Assoziation!$C$2:$C$96) * (Species!D2889=Assoziation!$D$2:$D$96),0)),"")))</f>
        <v>Luzulo-Fagenion</v>
      </c>
      <c r="G2889" t="str" cm="1">
        <f t="array" ref="G2889">IF(E2889=Options!$A$3,INDEX(Klasse!$D$2:$D$42,MATCH(1,(A2889=Klasse!$A$2:$A$42) * (Species!B2889=Klasse!$B$2:$B$42),0)),IF(E2889=Options!$A$4,INDEX(Verband!$F$2:$F$179,MATCH(1,(A2889=Verband!$A$2:$A$179) * (Species!B2889=Verband!$B$2:$B$179) * (Species!C2889=Verband!$C$2:$C$179),0)),IF(E2889=Options!$A$5,INDEX(Assoziation!$G$2:$G$96,MATCH(1,(A2889=Assoziation!$A$2:$A$96) * (Species!B2889=Assoziation!$B$2:$B$96) * (Species!C2889=Assoziation!$C$2:$C$96) * (Species!D2889=Assoziation!$D$2:$D$96),0)),"")))</f>
        <v>Hainsimsen-Buchenwald</v>
      </c>
      <c r="H2889" s="10" t="s">
        <v>2500</v>
      </c>
      <c r="I2889" s="10">
        <v>0</v>
      </c>
      <c r="J2889" s="10">
        <v>1</v>
      </c>
      <c r="K2889" s="10">
        <v>0</v>
      </c>
      <c r="L2889" t="str">
        <f t="shared" si="239"/>
        <v xml:space="preserve">Melampyrum </v>
      </c>
      <c r="M2889" t="str">
        <f t="shared" si="240"/>
        <v xml:space="preserve"> pratense</v>
      </c>
      <c r="N2889" t="str">
        <f t="shared" si="241"/>
        <v/>
      </c>
      <c r="O2889" t="str">
        <f t="shared" si="243"/>
        <v>Species</v>
      </c>
      <c r="P2889" t="str">
        <f t="shared" si="242"/>
        <v>L.</v>
      </c>
      <c r="Q2889" t="str">
        <f>LOOKUP(A2889,Formation!$A$2:$A$10,Formation!$B$2:$B$10)</f>
        <v>Wälder</v>
      </c>
      <c r="R2889" t="str" cm="1">
        <f t="array" ref="R2889">INDEX(Klasse!$D$2:$D$42,MATCH(1,(A2889=Klasse!$A$2:$A$42) * (Species!B2889=Klasse!$B$2:$B$42),0))</f>
        <v>Buchenwälder</v>
      </c>
    </row>
    <row r="2890" spans="1:18" x14ac:dyDescent="0.3">
      <c r="A2890" s="10">
        <v>6</v>
      </c>
      <c r="B2890" s="10">
        <v>2</v>
      </c>
      <c r="C2890" s="10">
        <v>2</v>
      </c>
      <c r="E2890" t="str">
        <f>IF(C2890="",Options!$A$3,IF(D2890="",Options!$A$4,Options!$A$5))</f>
        <v>Verband</v>
      </c>
      <c r="F2890" t="str" cm="1">
        <f t="array" ref="F2890">IF(E2890=Options!$A$3,"",IF(E2890=Options!$A$4,INDEX(Verband!$E$2:$E$179,MATCH(1,(A2890=Verband!$A$2:$A$179) * (Species!B2890=Verband!$B$2:$B$179) * (Species!C2890=Verband!$C$2:$C$179),0)),IF(E2890=Options!$A$5,INDEX(Assoziation!$F$2:$F$96,MATCH(1,(A2890=Assoziation!$A$2:$A$96) * (Species!B2890=Assoziation!$B$2:$B$96) * (Species!C2890=Assoziation!$C$2:$C$96) * (Species!D2890=Assoziation!$D$2:$D$96),0)),"")))</f>
        <v>Luzulo-Fagenion</v>
      </c>
      <c r="G2890" t="str" cm="1">
        <f t="array" ref="G2890">IF(E2890=Options!$A$3,INDEX(Klasse!$D$2:$D$42,MATCH(1,(A2890=Klasse!$A$2:$A$42) * (Species!B2890=Klasse!$B$2:$B$42),0)),IF(E2890=Options!$A$4,INDEX(Verband!$F$2:$F$179,MATCH(1,(A2890=Verband!$A$2:$A$179) * (Species!B2890=Verband!$B$2:$B$179) * (Species!C2890=Verband!$C$2:$C$179),0)),IF(E2890=Options!$A$5,INDEX(Assoziation!$G$2:$G$96,MATCH(1,(A2890=Assoziation!$A$2:$A$96) * (Species!B2890=Assoziation!$B$2:$B$96) * (Species!C2890=Assoziation!$C$2:$C$96) * (Species!D2890=Assoziation!$D$2:$D$96),0)),"")))</f>
        <v>Hainsimsen-Buchenwald</v>
      </c>
      <c r="H2890" s="10" t="s">
        <v>2501</v>
      </c>
      <c r="I2890" s="10">
        <v>0</v>
      </c>
      <c r="J2890" s="10">
        <v>0</v>
      </c>
      <c r="K2890" s="10">
        <v>0</v>
      </c>
      <c r="L2890" t="str">
        <f t="shared" si="239"/>
        <v xml:space="preserve">Monotropa </v>
      </c>
      <c r="M2890" t="str">
        <f t="shared" si="240"/>
        <v xml:space="preserve"> hypophegea</v>
      </c>
      <c r="N2890" t="str">
        <f t="shared" si="241"/>
        <v/>
      </c>
      <c r="O2890" t="str">
        <f t="shared" si="243"/>
        <v>Species</v>
      </c>
      <c r="P2890" t="str">
        <f t="shared" si="242"/>
        <v>Wallr.</v>
      </c>
      <c r="Q2890" t="str">
        <f>LOOKUP(A2890,Formation!$A$2:$A$10,Formation!$B$2:$B$10)</f>
        <v>Wälder</v>
      </c>
      <c r="R2890" t="str" cm="1">
        <f t="array" ref="R2890">INDEX(Klasse!$D$2:$D$42,MATCH(1,(A2890=Klasse!$A$2:$A$42) * (Species!B2890=Klasse!$B$2:$B$42),0))</f>
        <v>Buchenwälder</v>
      </c>
    </row>
    <row r="2891" spans="1:18" x14ac:dyDescent="0.3">
      <c r="A2891" s="10">
        <v>6</v>
      </c>
      <c r="B2891" s="10">
        <v>2</v>
      </c>
      <c r="C2891" s="10">
        <v>2</v>
      </c>
      <c r="E2891" t="str">
        <f>IF(C2891="",Options!$A$3,IF(D2891="",Options!$A$4,Options!$A$5))</f>
        <v>Verband</v>
      </c>
      <c r="F2891" t="str" cm="1">
        <f t="array" ref="F2891">IF(E2891=Options!$A$3,"",IF(E2891=Options!$A$4,INDEX(Verband!$E$2:$E$179,MATCH(1,(A2891=Verband!$A$2:$A$179) * (Species!B2891=Verband!$B$2:$B$179) * (Species!C2891=Verband!$C$2:$C$179),0)),IF(E2891=Options!$A$5,INDEX(Assoziation!$F$2:$F$96,MATCH(1,(A2891=Assoziation!$A$2:$A$96) * (Species!B2891=Assoziation!$B$2:$B$96) * (Species!C2891=Assoziation!$C$2:$C$96) * (Species!D2891=Assoziation!$D$2:$D$96),0)),"")))</f>
        <v>Luzulo-Fagenion</v>
      </c>
      <c r="G2891" t="str" cm="1">
        <f t="array" ref="G2891">IF(E2891=Options!$A$3,INDEX(Klasse!$D$2:$D$42,MATCH(1,(A2891=Klasse!$A$2:$A$42) * (Species!B2891=Klasse!$B$2:$B$42),0)),IF(E2891=Options!$A$4,INDEX(Verband!$F$2:$F$179,MATCH(1,(A2891=Verband!$A$2:$A$179) * (Species!B2891=Verband!$B$2:$B$179) * (Species!C2891=Verband!$C$2:$C$179),0)),IF(E2891=Options!$A$5,INDEX(Assoziation!$G$2:$G$96,MATCH(1,(A2891=Assoziation!$A$2:$A$96) * (Species!B2891=Assoziation!$B$2:$B$96) * (Species!C2891=Assoziation!$C$2:$C$96) * (Species!D2891=Assoziation!$D$2:$D$96),0)),"")))</f>
        <v>Hainsimsen-Buchenwald</v>
      </c>
      <c r="H2891" s="10" t="s">
        <v>2488</v>
      </c>
      <c r="I2891" s="10">
        <v>0</v>
      </c>
      <c r="J2891" s="10">
        <v>0</v>
      </c>
      <c r="K2891" s="10">
        <v>0</v>
      </c>
      <c r="L2891" t="str">
        <f t="shared" si="239"/>
        <v xml:space="preserve">Pinus </v>
      </c>
      <c r="M2891" t="str">
        <f t="shared" si="240"/>
        <v xml:space="preserve"> sylvestris</v>
      </c>
      <c r="N2891" t="str">
        <f t="shared" si="241"/>
        <v/>
      </c>
      <c r="O2891" t="str">
        <f t="shared" si="243"/>
        <v>Species</v>
      </c>
      <c r="P2891" t="str">
        <f t="shared" si="242"/>
        <v>L.</v>
      </c>
      <c r="Q2891" t="str">
        <f>LOOKUP(A2891,Formation!$A$2:$A$10,Formation!$B$2:$B$10)</f>
        <v>Wälder</v>
      </c>
      <c r="R2891" t="str" cm="1">
        <f t="array" ref="R2891">INDEX(Klasse!$D$2:$D$42,MATCH(1,(A2891=Klasse!$A$2:$A$42) * (Species!B2891=Klasse!$B$2:$B$42),0))</f>
        <v>Buchenwälder</v>
      </c>
    </row>
    <row r="2892" spans="1:18" x14ac:dyDescent="0.3">
      <c r="A2892" s="10">
        <v>6</v>
      </c>
      <c r="B2892" s="10">
        <v>2</v>
      </c>
      <c r="C2892" s="10">
        <v>2</v>
      </c>
      <c r="E2892" t="str">
        <f>IF(C2892="",Options!$A$3,IF(D2892="",Options!$A$4,Options!$A$5))</f>
        <v>Verband</v>
      </c>
      <c r="F2892" t="str" cm="1">
        <f t="array" ref="F2892">IF(E2892=Options!$A$3,"",IF(E2892=Options!$A$4,INDEX(Verband!$E$2:$E$179,MATCH(1,(A2892=Verband!$A$2:$A$179) * (Species!B2892=Verband!$B$2:$B$179) * (Species!C2892=Verband!$C$2:$C$179),0)),IF(E2892=Options!$A$5,INDEX(Assoziation!$F$2:$F$96,MATCH(1,(A2892=Assoziation!$A$2:$A$96) * (Species!B2892=Assoziation!$B$2:$B$96) * (Species!C2892=Assoziation!$C$2:$C$96) * (Species!D2892=Assoziation!$D$2:$D$96),0)),"")))</f>
        <v>Luzulo-Fagenion</v>
      </c>
      <c r="G2892" t="str" cm="1">
        <f t="array" ref="G2892">IF(E2892=Options!$A$3,INDEX(Klasse!$D$2:$D$42,MATCH(1,(A2892=Klasse!$A$2:$A$42) * (Species!B2892=Klasse!$B$2:$B$42),0)),IF(E2892=Options!$A$4,INDEX(Verband!$F$2:$F$179,MATCH(1,(A2892=Verband!$A$2:$A$179) * (Species!B2892=Verband!$B$2:$B$179) * (Species!C2892=Verband!$C$2:$C$179),0)),IF(E2892=Options!$A$5,INDEX(Assoziation!$G$2:$G$96,MATCH(1,(A2892=Assoziation!$A$2:$A$96) * (Species!B2892=Assoziation!$B$2:$B$96) * (Species!C2892=Assoziation!$C$2:$C$96) * (Species!D2892=Assoziation!$D$2:$D$96),0)),"")))</f>
        <v>Hainsimsen-Buchenwald</v>
      </c>
      <c r="H2892" s="10" t="s">
        <v>2085</v>
      </c>
      <c r="I2892" s="10">
        <v>0</v>
      </c>
      <c r="J2892" s="10">
        <v>0</v>
      </c>
      <c r="K2892" s="10">
        <v>0</v>
      </c>
      <c r="L2892" t="str">
        <f t="shared" si="239"/>
        <v xml:space="preserve">Prenanthes </v>
      </c>
      <c r="M2892" t="str">
        <f t="shared" si="240"/>
        <v xml:space="preserve"> purpurea</v>
      </c>
      <c r="N2892" t="str">
        <f t="shared" si="241"/>
        <v/>
      </c>
      <c r="O2892" t="str">
        <f t="shared" si="243"/>
        <v>Species</v>
      </c>
      <c r="P2892" t="str">
        <f t="shared" si="242"/>
        <v>L.</v>
      </c>
      <c r="Q2892" t="str">
        <f>LOOKUP(A2892,Formation!$A$2:$A$10,Formation!$B$2:$B$10)</f>
        <v>Wälder</v>
      </c>
      <c r="R2892" t="str" cm="1">
        <f t="array" ref="R2892">INDEX(Klasse!$D$2:$D$42,MATCH(1,(A2892=Klasse!$A$2:$A$42) * (Species!B2892=Klasse!$B$2:$B$42),0))</f>
        <v>Buchenwälder</v>
      </c>
    </row>
    <row r="2893" spans="1:18" x14ac:dyDescent="0.3">
      <c r="A2893" s="10">
        <v>6</v>
      </c>
      <c r="B2893" s="10">
        <v>2</v>
      </c>
      <c r="C2893" s="10">
        <v>2</v>
      </c>
      <c r="E2893" t="str">
        <f>IF(C2893="",Options!$A$3,IF(D2893="",Options!$A$4,Options!$A$5))</f>
        <v>Verband</v>
      </c>
      <c r="F2893" t="str" cm="1">
        <f t="array" ref="F2893">IF(E2893=Options!$A$3,"",IF(E2893=Options!$A$4,INDEX(Verband!$E$2:$E$179,MATCH(1,(A2893=Verband!$A$2:$A$179) * (Species!B2893=Verband!$B$2:$B$179) * (Species!C2893=Verband!$C$2:$C$179),0)),IF(E2893=Options!$A$5,INDEX(Assoziation!$F$2:$F$96,MATCH(1,(A2893=Assoziation!$A$2:$A$96) * (Species!B2893=Assoziation!$B$2:$B$96) * (Species!C2893=Assoziation!$C$2:$C$96) * (Species!D2893=Assoziation!$D$2:$D$96),0)),"")))</f>
        <v>Luzulo-Fagenion</v>
      </c>
      <c r="G2893" t="str" cm="1">
        <f t="array" ref="G2893">IF(E2893=Options!$A$3,INDEX(Klasse!$D$2:$D$42,MATCH(1,(A2893=Klasse!$A$2:$A$42) * (Species!B2893=Klasse!$B$2:$B$42),0)),IF(E2893=Options!$A$4,INDEX(Verband!$F$2:$F$179,MATCH(1,(A2893=Verband!$A$2:$A$179) * (Species!B2893=Verband!$B$2:$B$179) * (Species!C2893=Verband!$C$2:$C$179),0)),IF(E2893=Options!$A$5,INDEX(Assoziation!$G$2:$G$96,MATCH(1,(A2893=Assoziation!$A$2:$A$96) * (Species!B2893=Assoziation!$B$2:$B$96) * (Species!C2893=Assoziation!$C$2:$C$96) * (Species!D2893=Assoziation!$D$2:$D$96),0)),"")))</f>
        <v>Hainsimsen-Buchenwald</v>
      </c>
      <c r="H2893" s="10" t="s">
        <v>2086</v>
      </c>
      <c r="I2893" s="10">
        <v>0</v>
      </c>
      <c r="J2893" s="10">
        <v>0</v>
      </c>
      <c r="K2893" s="10">
        <v>0</v>
      </c>
      <c r="L2893" t="str">
        <f t="shared" si="239"/>
        <v xml:space="preserve">Pteridium </v>
      </c>
      <c r="M2893" t="str">
        <f t="shared" si="240"/>
        <v xml:space="preserve"> aquilinum</v>
      </c>
      <c r="N2893" t="str">
        <f t="shared" si="241"/>
        <v/>
      </c>
      <c r="O2893" t="str">
        <f t="shared" si="243"/>
        <v>Species</v>
      </c>
      <c r="P2893" t="str">
        <f t="shared" si="242"/>
        <v>(L.) Kuhn</v>
      </c>
      <c r="Q2893" t="str">
        <f>LOOKUP(A2893,Formation!$A$2:$A$10,Formation!$B$2:$B$10)</f>
        <v>Wälder</v>
      </c>
      <c r="R2893" t="str" cm="1">
        <f t="array" ref="R2893">INDEX(Klasse!$D$2:$D$42,MATCH(1,(A2893=Klasse!$A$2:$A$42) * (Species!B2893=Klasse!$B$2:$B$42),0))</f>
        <v>Buchenwälder</v>
      </c>
    </row>
    <row r="2894" spans="1:18" x14ac:dyDescent="0.3">
      <c r="A2894" s="10">
        <v>6</v>
      </c>
      <c r="B2894" s="10">
        <v>2</v>
      </c>
      <c r="C2894" s="10">
        <v>2</v>
      </c>
      <c r="E2894" t="str">
        <f>IF(C2894="",Options!$A$3,IF(D2894="",Options!$A$4,Options!$A$5))</f>
        <v>Verband</v>
      </c>
      <c r="F2894" t="str" cm="1">
        <f t="array" ref="F2894">IF(E2894=Options!$A$3,"",IF(E2894=Options!$A$4,INDEX(Verband!$E$2:$E$179,MATCH(1,(A2894=Verband!$A$2:$A$179) * (Species!B2894=Verband!$B$2:$B$179) * (Species!C2894=Verband!$C$2:$C$179),0)),IF(E2894=Options!$A$5,INDEX(Assoziation!$F$2:$F$96,MATCH(1,(A2894=Assoziation!$A$2:$A$96) * (Species!B2894=Assoziation!$B$2:$B$96) * (Species!C2894=Assoziation!$C$2:$C$96) * (Species!D2894=Assoziation!$D$2:$D$96),0)),"")))</f>
        <v>Luzulo-Fagenion</v>
      </c>
      <c r="G2894" t="str" cm="1">
        <f t="array" ref="G2894">IF(E2894=Options!$A$3,INDEX(Klasse!$D$2:$D$42,MATCH(1,(A2894=Klasse!$A$2:$A$42) * (Species!B2894=Klasse!$B$2:$B$42),0)),IF(E2894=Options!$A$4,INDEX(Verband!$F$2:$F$179,MATCH(1,(A2894=Verband!$A$2:$A$179) * (Species!B2894=Verband!$B$2:$B$179) * (Species!C2894=Verband!$C$2:$C$179),0)),IF(E2894=Options!$A$5,INDEX(Assoziation!$G$2:$G$96,MATCH(1,(A2894=Assoziation!$A$2:$A$96) * (Species!B2894=Assoziation!$B$2:$B$96) * (Species!C2894=Assoziation!$C$2:$C$96) * (Species!D2894=Assoziation!$D$2:$D$96),0)),"")))</f>
        <v>Hainsimsen-Buchenwald</v>
      </c>
      <c r="H2894" s="10" t="s">
        <v>2489</v>
      </c>
      <c r="I2894" s="10">
        <v>0</v>
      </c>
      <c r="J2894" s="10">
        <v>1</v>
      </c>
      <c r="K2894" s="10">
        <v>0</v>
      </c>
      <c r="L2894" t="str">
        <f t="shared" si="239"/>
        <v xml:space="preserve">Quercus </v>
      </c>
      <c r="M2894" t="str">
        <f t="shared" si="240"/>
        <v xml:space="preserve"> petraea</v>
      </c>
      <c r="N2894" t="str">
        <f t="shared" si="241"/>
        <v/>
      </c>
      <c r="O2894" t="str">
        <f t="shared" si="243"/>
        <v>Species</v>
      </c>
      <c r="P2894" t="str">
        <f t="shared" si="242"/>
        <v>Liebl.</v>
      </c>
      <c r="Q2894" t="str">
        <f>LOOKUP(A2894,Formation!$A$2:$A$10,Formation!$B$2:$B$10)</f>
        <v>Wälder</v>
      </c>
      <c r="R2894" t="str" cm="1">
        <f t="array" ref="R2894">INDEX(Klasse!$D$2:$D$42,MATCH(1,(A2894=Klasse!$A$2:$A$42) * (Species!B2894=Klasse!$B$2:$B$42),0))</f>
        <v>Buchenwälder</v>
      </c>
    </row>
    <row r="2895" spans="1:18" x14ac:dyDescent="0.3">
      <c r="A2895" s="10">
        <v>6</v>
      </c>
      <c r="B2895" s="10">
        <v>2</v>
      </c>
      <c r="C2895" s="10">
        <v>2</v>
      </c>
      <c r="E2895" t="str">
        <f>IF(C2895="",Options!$A$3,IF(D2895="",Options!$A$4,Options!$A$5))</f>
        <v>Verband</v>
      </c>
      <c r="F2895" t="str" cm="1">
        <f t="array" ref="F2895">IF(E2895=Options!$A$3,"",IF(E2895=Options!$A$4,INDEX(Verband!$E$2:$E$179,MATCH(1,(A2895=Verband!$A$2:$A$179) * (Species!B2895=Verband!$B$2:$B$179) * (Species!C2895=Verband!$C$2:$C$179),0)),IF(E2895=Options!$A$5,INDEX(Assoziation!$F$2:$F$96,MATCH(1,(A2895=Assoziation!$A$2:$A$96) * (Species!B2895=Assoziation!$B$2:$B$96) * (Species!C2895=Assoziation!$C$2:$C$96) * (Species!D2895=Assoziation!$D$2:$D$96),0)),"")))</f>
        <v>Luzulo-Fagenion</v>
      </c>
      <c r="G2895" t="str" cm="1">
        <f t="array" ref="G2895">IF(E2895=Options!$A$3,INDEX(Klasse!$D$2:$D$42,MATCH(1,(A2895=Klasse!$A$2:$A$42) * (Species!B2895=Klasse!$B$2:$B$42),0)),IF(E2895=Options!$A$4,INDEX(Verband!$F$2:$F$179,MATCH(1,(A2895=Verband!$A$2:$A$179) * (Species!B2895=Verband!$B$2:$B$179) * (Species!C2895=Verband!$C$2:$C$179),0)),IF(E2895=Options!$A$5,INDEX(Assoziation!$G$2:$G$96,MATCH(1,(A2895=Assoziation!$A$2:$A$96) * (Species!B2895=Assoziation!$B$2:$B$96) * (Species!C2895=Assoziation!$C$2:$C$96) * (Species!D2895=Assoziation!$D$2:$D$96),0)),"")))</f>
        <v>Hainsimsen-Buchenwald</v>
      </c>
      <c r="H2895" s="10" t="s">
        <v>588</v>
      </c>
      <c r="I2895" s="10">
        <v>0</v>
      </c>
      <c r="J2895" s="10">
        <v>0</v>
      </c>
      <c r="K2895" s="10">
        <v>0</v>
      </c>
      <c r="L2895" t="str">
        <f t="shared" si="239"/>
        <v xml:space="preserve">Vaccinium </v>
      </c>
      <c r="M2895" t="str">
        <f t="shared" si="240"/>
        <v xml:space="preserve"> myrtillus</v>
      </c>
      <c r="N2895" t="str">
        <f t="shared" si="241"/>
        <v/>
      </c>
      <c r="O2895" t="str">
        <f t="shared" si="243"/>
        <v>Species</v>
      </c>
      <c r="P2895" t="str">
        <f t="shared" si="242"/>
        <v>L.</v>
      </c>
      <c r="Q2895" t="str">
        <f>LOOKUP(A2895,Formation!$A$2:$A$10,Formation!$B$2:$B$10)</f>
        <v>Wälder</v>
      </c>
      <c r="R2895" t="str" cm="1">
        <f t="array" ref="R2895">INDEX(Klasse!$D$2:$D$42,MATCH(1,(A2895=Klasse!$A$2:$A$42) * (Species!B2895=Klasse!$B$2:$B$42),0))</f>
        <v>Buchenwälder</v>
      </c>
    </row>
    <row r="2896" spans="1:18" x14ac:dyDescent="0.3">
      <c r="A2896" s="10">
        <v>6</v>
      </c>
      <c r="B2896" s="10">
        <v>2</v>
      </c>
      <c r="C2896" s="10">
        <v>2</v>
      </c>
      <c r="E2896" t="str">
        <f>IF(C2896="",Options!$A$3,IF(D2896="",Options!$A$4,Options!$A$5))</f>
        <v>Verband</v>
      </c>
      <c r="F2896" t="str" cm="1">
        <f t="array" ref="F2896">IF(E2896=Options!$A$3,"",IF(E2896=Options!$A$4,INDEX(Verband!$E$2:$E$179,MATCH(1,(A2896=Verband!$A$2:$A$179) * (Species!B2896=Verband!$B$2:$B$179) * (Species!C2896=Verband!$C$2:$C$179),0)),IF(E2896=Options!$A$5,INDEX(Assoziation!$F$2:$F$96,MATCH(1,(A2896=Assoziation!$A$2:$A$96) * (Species!B2896=Assoziation!$B$2:$B$96) * (Species!C2896=Assoziation!$C$2:$C$96) * (Species!D2896=Assoziation!$D$2:$D$96),0)),"")))</f>
        <v>Luzulo-Fagenion</v>
      </c>
      <c r="G2896" t="str" cm="1">
        <f t="array" ref="G2896">IF(E2896=Options!$A$3,INDEX(Klasse!$D$2:$D$42,MATCH(1,(A2896=Klasse!$A$2:$A$42) * (Species!B2896=Klasse!$B$2:$B$42),0)),IF(E2896=Options!$A$4,INDEX(Verband!$F$2:$F$179,MATCH(1,(A2896=Verband!$A$2:$A$179) * (Species!B2896=Verband!$B$2:$B$179) * (Species!C2896=Verband!$C$2:$C$179),0)),IF(E2896=Options!$A$5,INDEX(Assoziation!$G$2:$G$96,MATCH(1,(A2896=Assoziation!$A$2:$A$96) * (Species!B2896=Assoziation!$B$2:$B$96) * (Species!C2896=Assoziation!$C$2:$C$96) * (Species!D2896=Assoziation!$D$2:$D$96),0)),"")))</f>
        <v>Hainsimsen-Buchenwald</v>
      </c>
      <c r="H2896" s="10" t="s">
        <v>2332</v>
      </c>
      <c r="I2896" s="10">
        <v>0</v>
      </c>
      <c r="J2896" s="10">
        <v>0</v>
      </c>
      <c r="K2896" s="10">
        <v>0</v>
      </c>
      <c r="L2896" t="str">
        <f t="shared" si="239"/>
        <v xml:space="preserve">Veronica </v>
      </c>
      <c r="M2896" t="str">
        <f t="shared" si="240"/>
        <v xml:space="preserve"> officinalis</v>
      </c>
      <c r="N2896" t="str">
        <f t="shared" si="241"/>
        <v/>
      </c>
      <c r="O2896" t="str">
        <f t="shared" si="243"/>
        <v>Species</v>
      </c>
      <c r="P2896" t="str">
        <f t="shared" si="242"/>
        <v>L.</v>
      </c>
      <c r="Q2896" t="str">
        <f>LOOKUP(A2896,Formation!$A$2:$A$10,Formation!$B$2:$B$10)</f>
        <v>Wälder</v>
      </c>
      <c r="R2896" t="str" cm="1">
        <f t="array" ref="R2896">INDEX(Klasse!$D$2:$D$42,MATCH(1,(A2896=Klasse!$A$2:$A$42) * (Species!B2896=Klasse!$B$2:$B$42),0))</f>
        <v>Buchenwälder</v>
      </c>
    </row>
    <row r="2897" spans="1:18" x14ac:dyDescent="0.3">
      <c r="A2897" s="10">
        <v>6</v>
      </c>
      <c r="B2897" s="10">
        <v>2</v>
      </c>
      <c r="C2897" s="10">
        <v>3</v>
      </c>
      <c r="E2897" t="str">
        <f>IF(C2897="",Options!$A$3,IF(D2897="",Options!$A$4,Options!$A$5))</f>
        <v>Verband</v>
      </c>
      <c r="F2897" t="str" cm="1">
        <f t="array" ref="F2897">IF(E2897=Options!$A$3,"",IF(E2897=Options!$A$4,INDEX(Verband!$E$2:$E$179,MATCH(1,(A2897=Verband!$A$2:$A$179) * (Species!B2897=Verband!$B$2:$B$179) * (Species!C2897=Verband!$C$2:$C$179),0)),IF(E2897=Options!$A$5,INDEX(Assoziation!$F$2:$F$96,MATCH(1,(A2897=Assoziation!$A$2:$A$96) * (Species!B2897=Assoziation!$B$2:$B$96) * (Species!C2897=Assoziation!$C$2:$C$96) * (Species!D2897=Assoziation!$D$2:$D$96),0)),"")))</f>
        <v>Galio-Fagenion</v>
      </c>
      <c r="G2897" t="str" cm="1">
        <f t="array" ref="G2897">IF(E2897=Options!$A$3,INDEX(Klasse!$D$2:$D$42,MATCH(1,(A2897=Klasse!$A$2:$A$42) * (Species!B2897=Klasse!$B$2:$B$42),0)),IF(E2897=Options!$A$4,INDEX(Verband!$F$2:$F$179,MATCH(1,(A2897=Verband!$A$2:$A$179) * (Species!B2897=Verband!$B$2:$B$179) * (Species!C2897=Verband!$C$2:$C$179),0)),IF(E2897=Options!$A$5,INDEX(Assoziation!$G$2:$G$96,MATCH(1,(A2897=Assoziation!$A$2:$A$96) * (Species!B2897=Assoziation!$B$2:$B$96) * (Species!C2897=Assoziation!$C$2:$C$96) * (Species!D2897=Assoziation!$D$2:$D$96),0)),"")))</f>
        <v>Waldmeister-Buchenwald</v>
      </c>
      <c r="H2897" s="10" t="s">
        <v>2423</v>
      </c>
      <c r="I2897" s="10">
        <v>0</v>
      </c>
      <c r="J2897" s="10">
        <v>1</v>
      </c>
      <c r="K2897" s="10">
        <v>0</v>
      </c>
      <c r="L2897" t="str">
        <f t="shared" si="239"/>
        <v xml:space="preserve">Allium </v>
      </c>
      <c r="M2897" t="str">
        <f t="shared" si="240"/>
        <v xml:space="preserve"> ursinum</v>
      </c>
      <c r="N2897" t="str">
        <f t="shared" si="241"/>
        <v/>
      </c>
      <c r="O2897" t="str">
        <f t="shared" si="243"/>
        <v>Species</v>
      </c>
      <c r="P2897" t="str">
        <f t="shared" si="242"/>
        <v>L.</v>
      </c>
      <c r="Q2897" t="str">
        <f>LOOKUP(A2897,Formation!$A$2:$A$10,Formation!$B$2:$B$10)</f>
        <v>Wälder</v>
      </c>
      <c r="R2897" t="str" cm="1">
        <f t="array" ref="R2897">INDEX(Klasse!$D$2:$D$42,MATCH(1,(A2897=Klasse!$A$2:$A$42) * (Species!B2897=Klasse!$B$2:$B$42),0))</f>
        <v>Buchenwälder</v>
      </c>
    </row>
    <row r="2898" spans="1:18" x14ac:dyDescent="0.3">
      <c r="A2898" s="10">
        <v>6</v>
      </c>
      <c r="B2898" s="10">
        <v>2</v>
      </c>
      <c r="C2898" s="10">
        <v>3</v>
      </c>
      <c r="E2898" t="str">
        <f>IF(C2898="",Options!$A$3,IF(D2898="",Options!$A$4,Options!$A$5))</f>
        <v>Verband</v>
      </c>
      <c r="F2898" t="str" cm="1">
        <f t="array" ref="F2898">IF(E2898=Options!$A$3,"",IF(E2898=Options!$A$4,INDEX(Verband!$E$2:$E$179,MATCH(1,(A2898=Verband!$A$2:$A$179) * (Species!B2898=Verband!$B$2:$B$179) * (Species!C2898=Verband!$C$2:$C$179),0)),IF(E2898=Options!$A$5,INDEX(Assoziation!$F$2:$F$96,MATCH(1,(A2898=Assoziation!$A$2:$A$96) * (Species!B2898=Assoziation!$B$2:$B$96) * (Species!C2898=Assoziation!$C$2:$C$96) * (Species!D2898=Assoziation!$D$2:$D$96),0)),"")))</f>
        <v>Galio-Fagenion</v>
      </c>
      <c r="G2898" t="str" cm="1">
        <f t="array" ref="G2898">IF(E2898=Options!$A$3,INDEX(Klasse!$D$2:$D$42,MATCH(1,(A2898=Klasse!$A$2:$A$42) * (Species!B2898=Klasse!$B$2:$B$42),0)),IF(E2898=Options!$A$4,INDEX(Verband!$F$2:$F$179,MATCH(1,(A2898=Verband!$A$2:$A$179) * (Species!B2898=Verband!$B$2:$B$179) * (Species!C2898=Verband!$C$2:$C$179),0)),IF(E2898=Options!$A$5,INDEX(Assoziation!$G$2:$G$96,MATCH(1,(A2898=Assoziation!$A$2:$A$96) * (Species!B2898=Assoziation!$B$2:$B$96) * (Species!C2898=Assoziation!$C$2:$C$96) * (Species!D2898=Assoziation!$D$2:$D$96),0)),"")))</f>
        <v>Waldmeister-Buchenwald</v>
      </c>
      <c r="H2898" s="10" t="s">
        <v>2424</v>
      </c>
      <c r="I2898" s="10">
        <v>0</v>
      </c>
      <c r="J2898" s="10">
        <v>1</v>
      </c>
      <c r="K2898" s="10">
        <v>0</v>
      </c>
      <c r="L2898" t="str">
        <f t="shared" si="239"/>
        <v xml:space="preserve">Anemone </v>
      </c>
      <c r="M2898" t="str">
        <f t="shared" si="240"/>
        <v xml:space="preserve"> nemorosa</v>
      </c>
      <c r="N2898" t="str">
        <f t="shared" si="241"/>
        <v/>
      </c>
      <c r="O2898" t="str">
        <f t="shared" si="243"/>
        <v>Species</v>
      </c>
      <c r="P2898" t="str">
        <f t="shared" si="242"/>
        <v>L.</v>
      </c>
      <c r="Q2898" t="str">
        <f>LOOKUP(A2898,Formation!$A$2:$A$10,Formation!$B$2:$B$10)</f>
        <v>Wälder</v>
      </c>
      <c r="R2898" t="str" cm="1">
        <f t="array" ref="R2898">INDEX(Klasse!$D$2:$D$42,MATCH(1,(A2898=Klasse!$A$2:$A$42) * (Species!B2898=Klasse!$B$2:$B$42),0))</f>
        <v>Buchenwälder</v>
      </c>
    </row>
    <row r="2899" spans="1:18" x14ac:dyDescent="0.3">
      <c r="A2899" s="10">
        <v>6</v>
      </c>
      <c r="B2899" s="10">
        <v>2</v>
      </c>
      <c r="C2899" s="10">
        <v>3</v>
      </c>
      <c r="E2899" t="str">
        <f>IF(C2899="",Options!$A$3,IF(D2899="",Options!$A$4,Options!$A$5))</f>
        <v>Verband</v>
      </c>
      <c r="F2899" t="str" cm="1">
        <f t="array" ref="F2899">IF(E2899=Options!$A$3,"",IF(E2899=Options!$A$4,INDEX(Verband!$E$2:$E$179,MATCH(1,(A2899=Verband!$A$2:$A$179) * (Species!B2899=Verband!$B$2:$B$179) * (Species!C2899=Verband!$C$2:$C$179),0)),IF(E2899=Options!$A$5,INDEX(Assoziation!$F$2:$F$96,MATCH(1,(A2899=Assoziation!$A$2:$A$96) * (Species!B2899=Assoziation!$B$2:$B$96) * (Species!C2899=Assoziation!$C$2:$C$96) * (Species!D2899=Assoziation!$D$2:$D$96),0)),"")))</f>
        <v>Galio-Fagenion</v>
      </c>
      <c r="G2899" t="str" cm="1">
        <f t="array" ref="G2899">IF(E2899=Options!$A$3,INDEX(Klasse!$D$2:$D$42,MATCH(1,(A2899=Klasse!$A$2:$A$42) * (Species!B2899=Klasse!$B$2:$B$42),0)),IF(E2899=Options!$A$4,INDEX(Verband!$F$2:$F$179,MATCH(1,(A2899=Verband!$A$2:$A$179) * (Species!B2899=Verband!$B$2:$B$179) * (Species!C2899=Verband!$C$2:$C$179),0)),IF(E2899=Options!$A$5,INDEX(Assoziation!$G$2:$G$96,MATCH(1,(A2899=Assoziation!$A$2:$A$96) * (Species!B2899=Assoziation!$B$2:$B$96) * (Species!C2899=Assoziation!$C$2:$C$96) * (Species!D2899=Assoziation!$D$2:$D$96),0)),"")))</f>
        <v>Waldmeister-Buchenwald</v>
      </c>
      <c r="H2899" s="10" t="s">
        <v>2426</v>
      </c>
      <c r="I2899" s="10">
        <v>0</v>
      </c>
      <c r="J2899" s="10">
        <v>1</v>
      </c>
      <c r="K2899" s="10">
        <v>0</v>
      </c>
      <c r="L2899" t="str">
        <f t="shared" si="239"/>
        <v xml:space="preserve">Arum </v>
      </c>
      <c r="M2899" t="str">
        <f t="shared" si="240"/>
        <v xml:space="preserve"> maculatum</v>
      </c>
      <c r="N2899" t="str">
        <f t="shared" si="241"/>
        <v/>
      </c>
      <c r="O2899" t="str">
        <f t="shared" si="243"/>
        <v>Species</v>
      </c>
      <c r="P2899" t="str">
        <f t="shared" si="242"/>
        <v>L.</v>
      </c>
      <c r="Q2899" t="str">
        <f>LOOKUP(A2899,Formation!$A$2:$A$10,Formation!$B$2:$B$10)</f>
        <v>Wälder</v>
      </c>
      <c r="R2899" t="str" cm="1">
        <f t="array" ref="R2899">INDEX(Klasse!$D$2:$D$42,MATCH(1,(A2899=Klasse!$A$2:$A$42) * (Species!B2899=Klasse!$B$2:$B$42),0))</f>
        <v>Buchenwälder</v>
      </c>
    </row>
    <row r="2900" spans="1:18" x14ac:dyDescent="0.3">
      <c r="A2900" s="10">
        <v>6</v>
      </c>
      <c r="B2900" s="10">
        <v>2</v>
      </c>
      <c r="C2900" s="10">
        <v>3</v>
      </c>
      <c r="E2900" t="str">
        <f>IF(C2900="",Options!$A$3,IF(D2900="",Options!$A$4,Options!$A$5))</f>
        <v>Verband</v>
      </c>
      <c r="F2900" t="str" cm="1">
        <f t="array" ref="F2900">IF(E2900=Options!$A$3,"",IF(E2900=Options!$A$4,INDEX(Verband!$E$2:$E$179,MATCH(1,(A2900=Verband!$A$2:$A$179) * (Species!B2900=Verband!$B$2:$B$179) * (Species!C2900=Verband!$C$2:$C$179),0)),IF(E2900=Options!$A$5,INDEX(Assoziation!$F$2:$F$96,MATCH(1,(A2900=Assoziation!$A$2:$A$96) * (Species!B2900=Assoziation!$B$2:$B$96) * (Species!C2900=Assoziation!$C$2:$C$96) * (Species!D2900=Assoziation!$D$2:$D$96),0)),"")))</f>
        <v>Galio-Fagenion</v>
      </c>
      <c r="G2900" t="str" cm="1">
        <f t="array" ref="G2900">IF(E2900=Options!$A$3,INDEX(Klasse!$D$2:$D$42,MATCH(1,(A2900=Klasse!$A$2:$A$42) * (Species!B2900=Klasse!$B$2:$B$42),0)),IF(E2900=Options!$A$4,INDEX(Verband!$F$2:$F$179,MATCH(1,(A2900=Verband!$A$2:$A$179) * (Species!B2900=Verband!$B$2:$B$179) * (Species!C2900=Verband!$C$2:$C$179),0)),IF(E2900=Options!$A$5,INDEX(Assoziation!$G$2:$G$96,MATCH(1,(A2900=Assoziation!$A$2:$A$96) * (Species!B2900=Assoziation!$B$2:$B$96) * (Species!C2900=Assoziation!$C$2:$C$96) * (Species!D2900=Assoziation!$D$2:$D$96),0)),"")))</f>
        <v>Waldmeister-Buchenwald</v>
      </c>
      <c r="H2900" s="10" t="s">
        <v>2504</v>
      </c>
      <c r="I2900" s="10">
        <v>0</v>
      </c>
      <c r="J2900" s="10">
        <v>0</v>
      </c>
      <c r="K2900" s="10">
        <v>0</v>
      </c>
      <c r="L2900" t="str">
        <f t="shared" si="239"/>
        <v xml:space="preserve">Cardamine </v>
      </c>
      <c r="M2900" t="str">
        <f t="shared" si="240"/>
        <v xml:space="preserve"> bulbifera</v>
      </c>
      <c r="N2900" t="str">
        <f t="shared" si="241"/>
        <v/>
      </c>
      <c r="O2900" t="str">
        <f t="shared" si="243"/>
        <v>Species</v>
      </c>
      <c r="P2900" t="str">
        <f t="shared" si="242"/>
        <v>(L.) Crantz</v>
      </c>
      <c r="Q2900" t="str">
        <f>LOOKUP(A2900,Formation!$A$2:$A$10,Formation!$B$2:$B$10)</f>
        <v>Wälder</v>
      </c>
      <c r="R2900" t="str" cm="1">
        <f t="array" ref="R2900">INDEX(Klasse!$D$2:$D$42,MATCH(1,(A2900=Klasse!$A$2:$A$42) * (Species!B2900=Klasse!$B$2:$B$42),0))</f>
        <v>Buchenwälder</v>
      </c>
    </row>
    <row r="2901" spans="1:18" x14ac:dyDescent="0.3">
      <c r="A2901" s="10">
        <v>6</v>
      </c>
      <c r="B2901" s="10">
        <v>2</v>
      </c>
      <c r="C2901" s="10">
        <v>3</v>
      </c>
      <c r="E2901" t="str">
        <f>IF(C2901="",Options!$A$3,IF(D2901="",Options!$A$4,Options!$A$5))</f>
        <v>Verband</v>
      </c>
      <c r="F2901" t="str" cm="1">
        <f t="array" ref="F2901">IF(E2901=Options!$A$3,"",IF(E2901=Options!$A$4,INDEX(Verband!$E$2:$E$179,MATCH(1,(A2901=Verband!$A$2:$A$179) * (Species!B2901=Verband!$B$2:$B$179) * (Species!C2901=Verband!$C$2:$C$179),0)),IF(E2901=Options!$A$5,INDEX(Assoziation!$F$2:$F$96,MATCH(1,(A2901=Assoziation!$A$2:$A$96) * (Species!B2901=Assoziation!$B$2:$B$96) * (Species!C2901=Assoziation!$C$2:$C$96) * (Species!D2901=Assoziation!$D$2:$D$96),0)),"")))</f>
        <v>Galio-Fagenion</v>
      </c>
      <c r="G2901" t="str" cm="1">
        <f t="array" ref="G2901">IF(E2901=Options!$A$3,INDEX(Klasse!$D$2:$D$42,MATCH(1,(A2901=Klasse!$A$2:$A$42) * (Species!B2901=Klasse!$B$2:$B$42),0)),IF(E2901=Options!$A$4,INDEX(Verband!$F$2:$F$179,MATCH(1,(A2901=Verband!$A$2:$A$179) * (Species!B2901=Verband!$B$2:$B$179) * (Species!C2901=Verband!$C$2:$C$179),0)),IF(E2901=Options!$A$5,INDEX(Assoziation!$G$2:$G$96,MATCH(1,(A2901=Assoziation!$A$2:$A$96) * (Species!B2901=Assoziation!$B$2:$B$96) * (Species!C2901=Assoziation!$C$2:$C$96) * (Species!D2901=Assoziation!$D$2:$D$96),0)),"")))</f>
        <v>Waldmeister-Buchenwald</v>
      </c>
      <c r="H2901" s="10" t="s">
        <v>2453</v>
      </c>
      <c r="I2901" s="10">
        <v>0</v>
      </c>
      <c r="J2901" s="10">
        <v>0</v>
      </c>
      <c r="K2901" s="10">
        <v>0</v>
      </c>
      <c r="L2901" t="str">
        <f t="shared" si="239"/>
        <v xml:space="preserve">Carex </v>
      </c>
      <c r="M2901" t="str">
        <f t="shared" si="240"/>
        <v xml:space="preserve"> digitata</v>
      </c>
      <c r="N2901" t="str">
        <f t="shared" si="241"/>
        <v/>
      </c>
      <c r="O2901" t="str">
        <f t="shared" si="243"/>
        <v>Species</v>
      </c>
      <c r="P2901" t="str">
        <f t="shared" si="242"/>
        <v>L.</v>
      </c>
      <c r="Q2901" t="str">
        <f>LOOKUP(A2901,Formation!$A$2:$A$10,Formation!$B$2:$B$10)</f>
        <v>Wälder</v>
      </c>
      <c r="R2901" t="str" cm="1">
        <f t="array" ref="R2901">INDEX(Klasse!$D$2:$D$42,MATCH(1,(A2901=Klasse!$A$2:$A$42) * (Species!B2901=Klasse!$B$2:$B$42),0))</f>
        <v>Buchenwälder</v>
      </c>
    </row>
    <row r="2902" spans="1:18" x14ac:dyDescent="0.3">
      <c r="A2902" s="10">
        <v>6</v>
      </c>
      <c r="B2902" s="10">
        <v>2</v>
      </c>
      <c r="C2902" s="10">
        <v>3</v>
      </c>
      <c r="E2902" t="str">
        <f>IF(C2902="",Options!$A$3,IF(D2902="",Options!$A$4,Options!$A$5))</f>
        <v>Verband</v>
      </c>
      <c r="F2902" t="str" cm="1">
        <f t="array" ref="F2902">IF(E2902=Options!$A$3,"",IF(E2902=Options!$A$4,INDEX(Verband!$E$2:$E$179,MATCH(1,(A2902=Verband!$A$2:$A$179) * (Species!B2902=Verband!$B$2:$B$179) * (Species!C2902=Verband!$C$2:$C$179),0)),IF(E2902=Options!$A$5,INDEX(Assoziation!$F$2:$F$96,MATCH(1,(A2902=Assoziation!$A$2:$A$96) * (Species!B2902=Assoziation!$B$2:$B$96) * (Species!C2902=Assoziation!$C$2:$C$96) * (Species!D2902=Assoziation!$D$2:$D$96),0)),"")))</f>
        <v>Galio-Fagenion</v>
      </c>
      <c r="G2902" t="str" cm="1">
        <f t="array" ref="G2902">IF(E2902=Options!$A$3,INDEX(Klasse!$D$2:$D$42,MATCH(1,(A2902=Klasse!$A$2:$A$42) * (Species!B2902=Klasse!$B$2:$B$42),0)),IF(E2902=Options!$A$4,INDEX(Verband!$F$2:$F$179,MATCH(1,(A2902=Verband!$A$2:$A$179) * (Species!B2902=Verband!$B$2:$B$179) * (Species!C2902=Verband!$C$2:$C$179),0)),IF(E2902=Options!$A$5,INDEX(Assoziation!$G$2:$G$96,MATCH(1,(A2902=Assoziation!$A$2:$A$96) * (Species!B2902=Assoziation!$B$2:$B$96) * (Species!C2902=Assoziation!$C$2:$C$96) * (Species!D2902=Assoziation!$D$2:$D$96),0)),"")))</f>
        <v>Waldmeister-Buchenwald</v>
      </c>
      <c r="H2902" s="10" t="s">
        <v>2454</v>
      </c>
      <c r="I2902" s="10">
        <v>0</v>
      </c>
      <c r="J2902" s="10">
        <v>0</v>
      </c>
      <c r="K2902" s="10">
        <v>0</v>
      </c>
      <c r="L2902" t="str">
        <f t="shared" si="239"/>
        <v xml:space="preserve">Carex </v>
      </c>
      <c r="M2902" t="str">
        <f t="shared" si="240"/>
        <v xml:space="preserve"> sylvatica</v>
      </c>
      <c r="N2902" t="str">
        <f t="shared" si="241"/>
        <v/>
      </c>
      <c r="O2902" t="str">
        <f t="shared" si="243"/>
        <v>Species</v>
      </c>
      <c r="P2902" t="str">
        <f t="shared" si="242"/>
        <v>Huds.</v>
      </c>
      <c r="Q2902" t="str">
        <f>LOOKUP(A2902,Formation!$A$2:$A$10,Formation!$B$2:$B$10)</f>
        <v>Wälder</v>
      </c>
      <c r="R2902" t="str" cm="1">
        <f t="array" ref="R2902">INDEX(Klasse!$D$2:$D$42,MATCH(1,(A2902=Klasse!$A$2:$A$42) * (Species!B2902=Klasse!$B$2:$B$42),0))</f>
        <v>Buchenwälder</v>
      </c>
    </row>
    <row r="2903" spans="1:18" x14ac:dyDescent="0.3">
      <c r="A2903" s="10">
        <v>6</v>
      </c>
      <c r="B2903" s="10">
        <v>2</v>
      </c>
      <c r="C2903" s="10">
        <v>3</v>
      </c>
      <c r="E2903" t="str">
        <f>IF(C2903="",Options!$A$3,IF(D2903="",Options!$A$4,Options!$A$5))</f>
        <v>Verband</v>
      </c>
      <c r="F2903" t="str" cm="1">
        <f t="array" ref="F2903">IF(E2903=Options!$A$3,"",IF(E2903=Options!$A$4,INDEX(Verband!$E$2:$E$179,MATCH(1,(A2903=Verband!$A$2:$A$179) * (Species!B2903=Verband!$B$2:$B$179) * (Species!C2903=Verband!$C$2:$C$179),0)),IF(E2903=Options!$A$5,INDEX(Assoziation!$F$2:$F$96,MATCH(1,(A2903=Assoziation!$A$2:$A$96) * (Species!B2903=Assoziation!$B$2:$B$96) * (Species!C2903=Assoziation!$C$2:$C$96) * (Species!D2903=Assoziation!$D$2:$D$96),0)),"")))</f>
        <v>Galio-Fagenion</v>
      </c>
      <c r="G2903" t="str" cm="1">
        <f t="array" ref="G2903">IF(E2903=Options!$A$3,INDEX(Klasse!$D$2:$D$42,MATCH(1,(A2903=Klasse!$A$2:$A$42) * (Species!B2903=Klasse!$B$2:$B$42),0)),IF(E2903=Options!$A$4,INDEX(Verband!$F$2:$F$179,MATCH(1,(A2903=Verband!$A$2:$A$179) * (Species!B2903=Verband!$B$2:$B$179) * (Species!C2903=Verband!$C$2:$C$179),0)),IF(E2903=Options!$A$5,INDEX(Assoziation!$G$2:$G$96,MATCH(1,(A2903=Assoziation!$A$2:$A$96) * (Species!B2903=Assoziation!$B$2:$B$96) * (Species!C2903=Assoziation!$C$2:$C$96) * (Species!D2903=Assoziation!$D$2:$D$96),0)),"")))</f>
        <v>Waldmeister-Buchenwald</v>
      </c>
      <c r="H2903" s="10" t="s">
        <v>2505</v>
      </c>
      <c r="I2903" s="10">
        <v>0</v>
      </c>
      <c r="J2903" s="10">
        <v>0</v>
      </c>
      <c r="K2903" s="10">
        <v>0</v>
      </c>
      <c r="L2903" t="str">
        <f t="shared" si="239"/>
        <v xml:space="preserve">Carpinus </v>
      </c>
      <c r="M2903" t="str">
        <f t="shared" si="240"/>
        <v xml:space="preserve"> betulus</v>
      </c>
      <c r="N2903" t="str">
        <f t="shared" si="241"/>
        <v/>
      </c>
      <c r="O2903" t="str">
        <f t="shared" si="243"/>
        <v>Species</v>
      </c>
      <c r="P2903" t="str">
        <f t="shared" si="242"/>
        <v>L.</v>
      </c>
      <c r="Q2903" t="str">
        <f>LOOKUP(A2903,Formation!$A$2:$A$10,Formation!$B$2:$B$10)</f>
        <v>Wälder</v>
      </c>
      <c r="R2903" t="str" cm="1">
        <f t="array" ref="R2903">INDEX(Klasse!$D$2:$D$42,MATCH(1,(A2903=Klasse!$A$2:$A$42) * (Species!B2903=Klasse!$B$2:$B$42),0))</f>
        <v>Buchenwälder</v>
      </c>
    </row>
    <row r="2904" spans="1:18" x14ac:dyDescent="0.3">
      <c r="A2904" s="10">
        <v>6</v>
      </c>
      <c r="B2904" s="10">
        <v>2</v>
      </c>
      <c r="C2904" s="10">
        <v>3</v>
      </c>
      <c r="E2904" t="str">
        <f>IF(C2904="",Options!$A$3,IF(D2904="",Options!$A$4,Options!$A$5))</f>
        <v>Verband</v>
      </c>
      <c r="F2904" t="str" cm="1">
        <f t="array" ref="F2904">IF(E2904=Options!$A$3,"",IF(E2904=Options!$A$4,INDEX(Verband!$E$2:$E$179,MATCH(1,(A2904=Verband!$A$2:$A$179) * (Species!B2904=Verband!$B$2:$B$179) * (Species!C2904=Verband!$C$2:$C$179),0)),IF(E2904=Options!$A$5,INDEX(Assoziation!$F$2:$F$96,MATCH(1,(A2904=Assoziation!$A$2:$A$96) * (Species!B2904=Assoziation!$B$2:$B$96) * (Species!C2904=Assoziation!$C$2:$C$96) * (Species!D2904=Assoziation!$D$2:$D$96),0)),"")))</f>
        <v>Galio-Fagenion</v>
      </c>
      <c r="G2904" t="str" cm="1">
        <f t="array" ref="G2904">IF(E2904=Options!$A$3,INDEX(Klasse!$D$2:$D$42,MATCH(1,(A2904=Klasse!$A$2:$A$42) * (Species!B2904=Klasse!$B$2:$B$42),0)),IF(E2904=Options!$A$4,INDEX(Verband!$F$2:$F$179,MATCH(1,(A2904=Verband!$A$2:$A$179) * (Species!B2904=Verband!$B$2:$B$179) * (Species!C2904=Verband!$C$2:$C$179),0)),IF(E2904=Options!$A$5,INDEX(Assoziation!$G$2:$G$96,MATCH(1,(A2904=Assoziation!$A$2:$A$96) * (Species!B2904=Assoziation!$B$2:$B$96) * (Species!C2904=Assoziation!$C$2:$C$96) * (Species!D2904=Assoziation!$D$2:$D$96),0)),"")))</f>
        <v>Waldmeister-Buchenwald</v>
      </c>
      <c r="H2904" s="10" t="s">
        <v>2427</v>
      </c>
      <c r="I2904" s="10">
        <v>0</v>
      </c>
      <c r="J2904" s="10">
        <v>1</v>
      </c>
      <c r="K2904" s="10">
        <v>0</v>
      </c>
      <c r="L2904" t="str">
        <f t="shared" si="239"/>
        <v xml:space="preserve">Circaea </v>
      </c>
      <c r="M2904" t="str">
        <f t="shared" si="240"/>
        <v xml:space="preserve"> lutetiana</v>
      </c>
      <c r="N2904" t="str">
        <f t="shared" si="241"/>
        <v/>
      </c>
      <c r="O2904" t="str">
        <f t="shared" si="243"/>
        <v>Species</v>
      </c>
      <c r="P2904" t="str">
        <f t="shared" si="242"/>
        <v>L.</v>
      </c>
      <c r="Q2904" t="str">
        <f>LOOKUP(A2904,Formation!$A$2:$A$10,Formation!$B$2:$B$10)</f>
        <v>Wälder</v>
      </c>
      <c r="R2904" t="str" cm="1">
        <f t="array" ref="R2904">INDEX(Klasse!$D$2:$D$42,MATCH(1,(A2904=Klasse!$A$2:$A$42) * (Species!B2904=Klasse!$B$2:$B$42),0))</f>
        <v>Buchenwälder</v>
      </c>
    </row>
    <row r="2905" spans="1:18" x14ac:dyDescent="0.3">
      <c r="A2905" s="10">
        <v>6</v>
      </c>
      <c r="B2905" s="10">
        <v>2</v>
      </c>
      <c r="C2905" s="10">
        <v>3</v>
      </c>
      <c r="E2905" t="str">
        <f>IF(C2905="",Options!$A$3,IF(D2905="",Options!$A$4,Options!$A$5))</f>
        <v>Verband</v>
      </c>
      <c r="F2905" t="str" cm="1">
        <f t="array" ref="F2905">IF(E2905=Options!$A$3,"",IF(E2905=Options!$A$4,INDEX(Verband!$E$2:$E$179,MATCH(1,(A2905=Verband!$A$2:$A$179) * (Species!B2905=Verband!$B$2:$B$179) * (Species!C2905=Verband!$C$2:$C$179),0)),IF(E2905=Options!$A$5,INDEX(Assoziation!$F$2:$F$96,MATCH(1,(A2905=Assoziation!$A$2:$A$96) * (Species!B2905=Assoziation!$B$2:$B$96) * (Species!C2905=Assoziation!$C$2:$C$96) * (Species!D2905=Assoziation!$D$2:$D$96),0)),"")))</f>
        <v>Galio-Fagenion</v>
      </c>
      <c r="G2905" t="str" cm="1">
        <f t="array" ref="G2905">IF(E2905=Options!$A$3,INDEX(Klasse!$D$2:$D$42,MATCH(1,(A2905=Klasse!$A$2:$A$42) * (Species!B2905=Klasse!$B$2:$B$42),0)),IF(E2905=Options!$A$4,INDEX(Verband!$F$2:$F$179,MATCH(1,(A2905=Verband!$A$2:$A$179) * (Species!B2905=Verband!$B$2:$B$179) * (Species!C2905=Verband!$C$2:$C$179),0)),IF(E2905=Options!$A$5,INDEX(Assoziation!$G$2:$G$96,MATCH(1,(A2905=Assoziation!$A$2:$A$96) * (Species!B2905=Assoziation!$B$2:$B$96) * (Species!C2905=Assoziation!$C$2:$C$96) * (Species!D2905=Assoziation!$D$2:$D$96),0)),"")))</f>
        <v>Waldmeister-Buchenwald</v>
      </c>
      <c r="H2905" s="10" t="s">
        <v>2455</v>
      </c>
      <c r="I2905" s="10">
        <v>0</v>
      </c>
      <c r="J2905" s="10">
        <v>0</v>
      </c>
      <c r="K2905" s="10">
        <v>0</v>
      </c>
      <c r="L2905" t="str">
        <f t="shared" si="239"/>
        <v xml:space="preserve">Dryopteris </v>
      </c>
      <c r="M2905" t="str">
        <f t="shared" si="240"/>
        <v xml:space="preserve"> filix-mas</v>
      </c>
      <c r="N2905" t="str">
        <f t="shared" si="241"/>
        <v/>
      </c>
      <c r="O2905" t="str">
        <f t="shared" si="243"/>
        <v>Species</v>
      </c>
      <c r="P2905" t="str">
        <f t="shared" si="242"/>
        <v>(L.) Schott</v>
      </c>
      <c r="Q2905" t="str">
        <f>LOOKUP(A2905,Formation!$A$2:$A$10,Formation!$B$2:$B$10)</f>
        <v>Wälder</v>
      </c>
      <c r="R2905" t="str" cm="1">
        <f t="array" ref="R2905">INDEX(Klasse!$D$2:$D$42,MATCH(1,(A2905=Klasse!$A$2:$A$42) * (Species!B2905=Klasse!$B$2:$B$42),0))</f>
        <v>Buchenwälder</v>
      </c>
    </row>
    <row r="2906" spans="1:18" x14ac:dyDescent="0.3">
      <c r="A2906" s="10">
        <v>6</v>
      </c>
      <c r="B2906" s="10">
        <v>2</v>
      </c>
      <c r="C2906" s="10">
        <v>3</v>
      </c>
      <c r="E2906" t="str">
        <f>IF(C2906="",Options!$A$3,IF(D2906="",Options!$A$4,Options!$A$5))</f>
        <v>Verband</v>
      </c>
      <c r="F2906" t="str" cm="1">
        <f t="array" ref="F2906">IF(E2906=Options!$A$3,"",IF(E2906=Options!$A$4,INDEX(Verband!$E$2:$E$179,MATCH(1,(A2906=Verband!$A$2:$A$179) * (Species!B2906=Verband!$B$2:$B$179) * (Species!C2906=Verband!$C$2:$C$179),0)),IF(E2906=Options!$A$5,INDEX(Assoziation!$F$2:$F$96,MATCH(1,(A2906=Assoziation!$A$2:$A$96) * (Species!B2906=Assoziation!$B$2:$B$96) * (Species!C2906=Assoziation!$C$2:$C$96) * (Species!D2906=Assoziation!$D$2:$D$96),0)),"")))</f>
        <v>Galio-Fagenion</v>
      </c>
      <c r="G2906" t="str" cm="1">
        <f t="array" ref="G2906">IF(E2906=Options!$A$3,INDEX(Klasse!$D$2:$D$42,MATCH(1,(A2906=Klasse!$A$2:$A$42) * (Species!B2906=Klasse!$B$2:$B$42),0)),IF(E2906=Options!$A$4,INDEX(Verband!$F$2:$F$179,MATCH(1,(A2906=Verband!$A$2:$A$179) * (Species!B2906=Verband!$B$2:$B$179) * (Species!C2906=Verband!$C$2:$C$179),0)),IF(E2906=Options!$A$5,INDEX(Assoziation!$G$2:$G$96,MATCH(1,(A2906=Assoziation!$A$2:$A$96) * (Species!B2906=Assoziation!$B$2:$B$96) * (Species!C2906=Assoziation!$C$2:$C$96) * (Species!D2906=Assoziation!$D$2:$D$96),0)),"")))</f>
        <v>Waldmeister-Buchenwald</v>
      </c>
      <c r="H2906" s="10" t="s">
        <v>2506</v>
      </c>
      <c r="I2906" s="10">
        <v>0</v>
      </c>
      <c r="J2906" s="10">
        <v>0</v>
      </c>
      <c r="K2906" s="10">
        <v>0</v>
      </c>
      <c r="L2906" t="str">
        <f t="shared" si="239"/>
        <v xml:space="preserve">Epilobium </v>
      </c>
      <c r="M2906" t="str">
        <f t="shared" si="240"/>
        <v xml:space="preserve"> montanum</v>
      </c>
      <c r="N2906" t="str">
        <f t="shared" si="241"/>
        <v/>
      </c>
      <c r="O2906" t="str">
        <f t="shared" si="243"/>
        <v>Species</v>
      </c>
      <c r="P2906" t="str">
        <f t="shared" si="242"/>
        <v>L.</v>
      </c>
      <c r="Q2906" t="str">
        <f>LOOKUP(A2906,Formation!$A$2:$A$10,Formation!$B$2:$B$10)</f>
        <v>Wälder</v>
      </c>
      <c r="R2906" t="str" cm="1">
        <f t="array" ref="R2906">INDEX(Klasse!$D$2:$D$42,MATCH(1,(A2906=Klasse!$A$2:$A$42) * (Species!B2906=Klasse!$B$2:$B$42),0))</f>
        <v>Buchenwälder</v>
      </c>
    </row>
    <row r="2907" spans="1:18" x14ac:dyDescent="0.3">
      <c r="A2907" s="10">
        <v>6</v>
      </c>
      <c r="B2907" s="10">
        <v>2</v>
      </c>
      <c r="C2907" s="10">
        <v>3</v>
      </c>
      <c r="E2907" t="str">
        <f>IF(C2907="",Options!$A$3,IF(D2907="",Options!$A$4,Options!$A$5))</f>
        <v>Verband</v>
      </c>
      <c r="F2907" t="str" cm="1">
        <f t="array" ref="F2907">IF(E2907=Options!$A$3,"",IF(E2907=Options!$A$4,INDEX(Verband!$E$2:$E$179,MATCH(1,(A2907=Verband!$A$2:$A$179) * (Species!B2907=Verband!$B$2:$B$179) * (Species!C2907=Verband!$C$2:$C$179),0)),IF(E2907=Options!$A$5,INDEX(Assoziation!$F$2:$F$96,MATCH(1,(A2907=Assoziation!$A$2:$A$96) * (Species!B2907=Assoziation!$B$2:$B$96) * (Species!C2907=Assoziation!$C$2:$C$96) * (Species!D2907=Assoziation!$D$2:$D$96),0)),"")))</f>
        <v>Galio-Fagenion</v>
      </c>
      <c r="G2907" t="str" cm="1">
        <f t="array" ref="G2907">IF(E2907=Options!$A$3,INDEX(Klasse!$D$2:$D$42,MATCH(1,(A2907=Klasse!$A$2:$A$42) * (Species!B2907=Klasse!$B$2:$B$42),0)),IF(E2907=Options!$A$4,INDEX(Verband!$F$2:$F$179,MATCH(1,(A2907=Verband!$A$2:$A$179) * (Species!B2907=Verband!$B$2:$B$179) * (Species!C2907=Verband!$C$2:$C$179),0)),IF(E2907=Options!$A$5,INDEX(Assoziation!$G$2:$G$96,MATCH(1,(A2907=Assoziation!$A$2:$A$96) * (Species!B2907=Assoziation!$B$2:$B$96) * (Species!C2907=Assoziation!$C$2:$C$96) * (Species!D2907=Assoziation!$D$2:$D$96),0)),"")))</f>
        <v>Waldmeister-Buchenwald</v>
      </c>
      <c r="H2907" s="10" t="s">
        <v>2428</v>
      </c>
      <c r="I2907" s="10">
        <v>0</v>
      </c>
      <c r="J2907" s="10">
        <v>0</v>
      </c>
      <c r="K2907" s="10">
        <v>0</v>
      </c>
      <c r="L2907" t="str">
        <f t="shared" si="239"/>
        <v xml:space="preserve">Euphorbia </v>
      </c>
      <c r="M2907" t="str">
        <f t="shared" si="240"/>
        <v xml:space="preserve"> dulcis</v>
      </c>
      <c r="N2907" t="str">
        <f t="shared" si="241"/>
        <v/>
      </c>
      <c r="O2907" t="str">
        <f t="shared" si="243"/>
        <v>Species</v>
      </c>
      <c r="P2907" t="str">
        <f t="shared" si="242"/>
        <v>L.</v>
      </c>
      <c r="Q2907" t="str">
        <f>LOOKUP(A2907,Formation!$A$2:$A$10,Formation!$B$2:$B$10)</f>
        <v>Wälder</v>
      </c>
      <c r="R2907" t="str" cm="1">
        <f t="array" ref="R2907">INDEX(Klasse!$D$2:$D$42,MATCH(1,(A2907=Klasse!$A$2:$A$42) * (Species!B2907=Klasse!$B$2:$B$42),0))</f>
        <v>Buchenwälder</v>
      </c>
    </row>
    <row r="2908" spans="1:18" x14ac:dyDescent="0.3">
      <c r="A2908" s="10">
        <v>6</v>
      </c>
      <c r="B2908" s="10">
        <v>2</v>
      </c>
      <c r="C2908" s="10">
        <v>3</v>
      </c>
      <c r="E2908" t="str">
        <f>IF(C2908="",Options!$A$3,IF(D2908="",Options!$A$4,Options!$A$5))</f>
        <v>Verband</v>
      </c>
      <c r="F2908" t="str" cm="1">
        <f t="array" ref="F2908">IF(E2908=Options!$A$3,"",IF(E2908=Options!$A$4,INDEX(Verband!$E$2:$E$179,MATCH(1,(A2908=Verband!$A$2:$A$179) * (Species!B2908=Verband!$B$2:$B$179) * (Species!C2908=Verband!$C$2:$C$179),0)),IF(E2908=Options!$A$5,INDEX(Assoziation!$F$2:$F$96,MATCH(1,(A2908=Assoziation!$A$2:$A$96) * (Species!B2908=Assoziation!$B$2:$B$96) * (Species!C2908=Assoziation!$C$2:$C$96) * (Species!D2908=Assoziation!$D$2:$D$96),0)),"")))</f>
        <v>Galio-Fagenion</v>
      </c>
      <c r="G2908" t="str" cm="1">
        <f t="array" ref="G2908">IF(E2908=Options!$A$3,INDEX(Klasse!$D$2:$D$42,MATCH(1,(A2908=Klasse!$A$2:$A$42) * (Species!B2908=Klasse!$B$2:$B$42),0)),IF(E2908=Options!$A$4,INDEX(Verband!$F$2:$F$179,MATCH(1,(A2908=Verband!$A$2:$A$179) * (Species!B2908=Verband!$B$2:$B$179) * (Species!C2908=Verband!$C$2:$C$179),0)),IF(E2908=Options!$A$5,INDEX(Assoziation!$G$2:$G$96,MATCH(1,(A2908=Assoziation!$A$2:$A$96) * (Species!B2908=Assoziation!$B$2:$B$96) * (Species!C2908=Assoziation!$C$2:$C$96) * (Species!D2908=Assoziation!$D$2:$D$96),0)),"")))</f>
        <v>Waldmeister-Buchenwald</v>
      </c>
      <c r="H2908" s="10" t="s">
        <v>2458</v>
      </c>
      <c r="I2908" s="10">
        <v>0</v>
      </c>
      <c r="J2908" s="10">
        <v>1</v>
      </c>
      <c r="K2908" s="10">
        <v>0</v>
      </c>
      <c r="L2908" t="str">
        <f t="shared" si="239"/>
        <v xml:space="preserve">Fagus </v>
      </c>
      <c r="M2908" t="str">
        <f t="shared" si="240"/>
        <v xml:space="preserve"> sylvatica</v>
      </c>
      <c r="N2908" t="str">
        <f t="shared" si="241"/>
        <v/>
      </c>
      <c r="O2908" t="str">
        <f t="shared" si="243"/>
        <v>Species</v>
      </c>
      <c r="P2908" t="str">
        <f t="shared" si="242"/>
        <v>L.</v>
      </c>
      <c r="Q2908" t="str">
        <f>LOOKUP(A2908,Formation!$A$2:$A$10,Formation!$B$2:$B$10)</f>
        <v>Wälder</v>
      </c>
      <c r="R2908" t="str" cm="1">
        <f t="array" ref="R2908">INDEX(Klasse!$D$2:$D$42,MATCH(1,(A2908=Klasse!$A$2:$A$42) * (Species!B2908=Klasse!$B$2:$B$42),0))</f>
        <v>Buchenwälder</v>
      </c>
    </row>
    <row r="2909" spans="1:18" x14ac:dyDescent="0.3">
      <c r="A2909" s="10">
        <v>6</v>
      </c>
      <c r="B2909" s="10">
        <v>2</v>
      </c>
      <c r="C2909" s="10">
        <v>3</v>
      </c>
      <c r="E2909" t="str">
        <f>IF(C2909="",Options!$A$3,IF(D2909="",Options!$A$4,Options!$A$5))</f>
        <v>Verband</v>
      </c>
      <c r="F2909" t="str" cm="1">
        <f t="array" ref="F2909">IF(E2909=Options!$A$3,"",IF(E2909=Options!$A$4,INDEX(Verband!$E$2:$E$179,MATCH(1,(A2909=Verband!$A$2:$A$179) * (Species!B2909=Verband!$B$2:$B$179) * (Species!C2909=Verband!$C$2:$C$179),0)),IF(E2909=Options!$A$5,INDEX(Assoziation!$F$2:$F$96,MATCH(1,(A2909=Assoziation!$A$2:$A$96) * (Species!B2909=Assoziation!$B$2:$B$96) * (Species!C2909=Assoziation!$C$2:$C$96) * (Species!D2909=Assoziation!$D$2:$D$96),0)),"")))</f>
        <v>Galio-Fagenion</v>
      </c>
      <c r="G2909" t="str" cm="1">
        <f t="array" ref="G2909">IF(E2909=Options!$A$3,INDEX(Klasse!$D$2:$D$42,MATCH(1,(A2909=Klasse!$A$2:$A$42) * (Species!B2909=Klasse!$B$2:$B$42),0)),IF(E2909=Options!$A$4,INDEX(Verband!$F$2:$F$179,MATCH(1,(A2909=Verband!$A$2:$A$179) * (Species!B2909=Verband!$B$2:$B$179) * (Species!C2909=Verband!$C$2:$C$179),0)),IF(E2909=Options!$A$5,INDEX(Assoziation!$G$2:$G$96,MATCH(1,(A2909=Assoziation!$A$2:$A$96) * (Species!B2909=Assoziation!$B$2:$B$96) * (Species!C2909=Assoziation!$C$2:$C$96) * (Species!D2909=Assoziation!$D$2:$D$96),0)),"")))</f>
        <v>Waldmeister-Buchenwald</v>
      </c>
      <c r="H2909" s="10" t="s">
        <v>2404</v>
      </c>
      <c r="I2909" s="10">
        <v>0</v>
      </c>
      <c r="J2909" s="10">
        <v>0</v>
      </c>
      <c r="K2909" s="10">
        <v>0</v>
      </c>
      <c r="L2909" t="str">
        <f t="shared" ref="L2909:L2972" si="244">IF(O2909="Genus",H2909,LEFT(H2909,FIND(" ",H2909)))</f>
        <v xml:space="preserve">Fraxinus </v>
      </c>
      <c r="M2909" t="str">
        <f t="shared" ref="M2909:M2972" si="245">IF(O2909="Genus","",MID(H2909,FIND(" ",H2909),FIND(" ",H2909,FIND(" ",H2909)+1)-FIND(" ",H2909)))</f>
        <v xml:space="preserve"> excelsior</v>
      </c>
      <c r="N2909" t="str">
        <f t="shared" ref="N2909:N2972" si="246">IF(O2909="Subspecies",MID(H2909,FIND("subsp. ",H2909)+7,LEN(H2909)-FIND("subsp. ",H2909)+7),"")</f>
        <v/>
      </c>
      <c r="O2909" t="str">
        <f t="shared" si="243"/>
        <v>Species</v>
      </c>
      <c r="P2909" t="str">
        <f t="shared" ref="P2909:P2972" si="247">IF(O2909="Species",RIGHT(H2909,LEN(H2909)-FIND(" ",H2909,FIND(" ",H2909)+1)),"")</f>
        <v>L.</v>
      </c>
      <c r="Q2909" t="str">
        <f>LOOKUP(A2909,Formation!$A$2:$A$10,Formation!$B$2:$B$10)</f>
        <v>Wälder</v>
      </c>
      <c r="R2909" t="str" cm="1">
        <f t="array" ref="R2909">INDEX(Klasse!$D$2:$D$42,MATCH(1,(A2909=Klasse!$A$2:$A$42) * (Species!B2909=Klasse!$B$2:$B$42),0))</f>
        <v>Buchenwälder</v>
      </c>
    </row>
    <row r="2910" spans="1:18" x14ac:dyDescent="0.3">
      <c r="A2910" s="10">
        <v>6</v>
      </c>
      <c r="B2910" s="10">
        <v>2</v>
      </c>
      <c r="C2910" s="10">
        <v>3</v>
      </c>
      <c r="E2910" t="str">
        <f>IF(C2910="",Options!$A$3,IF(D2910="",Options!$A$4,Options!$A$5))</f>
        <v>Verband</v>
      </c>
      <c r="F2910" t="str" cm="1">
        <f t="array" ref="F2910">IF(E2910=Options!$A$3,"",IF(E2910=Options!$A$4,INDEX(Verband!$E$2:$E$179,MATCH(1,(A2910=Verband!$A$2:$A$179) * (Species!B2910=Verband!$B$2:$B$179) * (Species!C2910=Verband!$C$2:$C$179),0)),IF(E2910=Options!$A$5,INDEX(Assoziation!$F$2:$F$96,MATCH(1,(A2910=Assoziation!$A$2:$A$96) * (Species!B2910=Assoziation!$B$2:$B$96) * (Species!C2910=Assoziation!$C$2:$C$96) * (Species!D2910=Assoziation!$D$2:$D$96),0)),"")))</f>
        <v>Galio-Fagenion</v>
      </c>
      <c r="G2910" t="str" cm="1">
        <f t="array" ref="G2910">IF(E2910=Options!$A$3,INDEX(Klasse!$D$2:$D$42,MATCH(1,(A2910=Klasse!$A$2:$A$42) * (Species!B2910=Klasse!$B$2:$B$42),0)),IF(E2910=Options!$A$4,INDEX(Verband!$F$2:$F$179,MATCH(1,(A2910=Verband!$A$2:$A$179) * (Species!B2910=Verband!$B$2:$B$179) * (Species!C2910=Verband!$C$2:$C$179),0)),IF(E2910=Options!$A$5,INDEX(Assoziation!$G$2:$G$96,MATCH(1,(A2910=Assoziation!$A$2:$A$96) * (Species!B2910=Assoziation!$B$2:$B$96) * (Species!C2910=Assoziation!$C$2:$C$96) * (Species!D2910=Assoziation!$D$2:$D$96),0)),"")))</f>
        <v>Waldmeister-Buchenwald</v>
      </c>
      <c r="H2910" s="10" t="s">
        <v>2430</v>
      </c>
      <c r="I2910" s="10">
        <v>0</v>
      </c>
      <c r="J2910" s="10">
        <v>1</v>
      </c>
      <c r="K2910" s="10">
        <v>0</v>
      </c>
      <c r="L2910" t="str">
        <f t="shared" si="244"/>
        <v xml:space="preserve">Galium </v>
      </c>
      <c r="M2910" t="str">
        <f t="shared" si="245"/>
        <v xml:space="preserve"> odoratum</v>
      </c>
      <c r="N2910" t="str">
        <f t="shared" si="246"/>
        <v/>
      </c>
      <c r="O2910" t="str">
        <f t="shared" si="243"/>
        <v>Species</v>
      </c>
      <c r="P2910" t="str">
        <f t="shared" si="247"/>
        <v>(L.) Scop.</v>
      </c>
      <c r="Q2910" t="str">
        <f>LOOKUP(A2910,Formation!$A$2:$A$10,Formation!$B$2:$B$10)</f>
        <v>Wälder</v>
      </c>
      <c r="R2910" t="str" cm="1">
        <f t="array" ref="R2910">INDEX(Klasse!$D$2:$D$42,MATCH(1,(A2910=Klasse!$A$2:$A$42) * (Species!B2910=Klasse!$B$2:$B$42),0))</f>
        <v>Buchenwälder</v>
      </c>
    </row>
    <row r="2911" spans="1:18" x14ac:dyDescent="0.3">
      <c r="A2911" s="10">
        <v>6</v>
      </c>
      <c r="B2911" s="10">
        <v>2</v>
      </c>
      <c r="C2911" s="10">
        <v>3</v>
      </c>
      <c r="E2911" t="str">
        <f>IF(C2911="",Options!$A$3,IF(D2911="",Options!$A$4,Options!$A$5))</f>
        <v>Verband</v>
      </c>
      <c r="F2911" t="str" cm="1">
        <f t="array" ref="F2911">IF(E2911=Options!$A$3,"",IF(E2911=Options!$A$4,INDEX(Verband!$E$2:$E$179,MATCH(1,(A2911=Verband!$A$2:$A$179) * (Species!B2911=Verband!$B$2:$B$179) * (Species!C2911=Verband!$C$2:$C$179),0)),IF(E2911=Options!$A$5,INDEX(Assoziation!$F$2:$F$96,MATCH(1,(A2911=Assoziation!$A$2:$A$96) * (Species!B2911=Assoziation!$B$2:$B$96) * (Species!C2911=Assoziation!$C$2:$C$96) * (Species!D2911=Assoziation!$D$2:$D$96),0)),"")))</f>
        <v>Galio-Fagenion</v>
      </c>
      <c r="G2911" t="str" cm="1">
        <f t="array" ref="G2911">IF(E2911=Options!$A$3,INDEX(Klasse!$D$2:$D$42,MATCH(1,(A2911=Klasse!$A$2:$A$42) * (Species!B2911=Klasse!$B$2:$B$42),0)),IF(E2911=Options!$A$4,INDEX(Verband!$F$2:$F$179,MATCH(1,(A2911=Verband!$A$2:$A$179) * (Species!B2911=Verband!$B$2:$B$179) * (Species!C2911=Verband!$C$2:$C$179),0)),IF(E2911=Options!$A$5,INDEX(Assoziation!$G$2:$G$96,MATCH(1,(A2911=Assoziation!$A$2:$A$96) * (Species!B2911=Assoziation!$B$2:$B$96) * (Species!C2911=Assoziation!$C$2:$C$96) * (Species!D2911=Assoziation!$D$2:$D$96),0)),"")))</f>
        <v>Waldmeister-Buchenwald</v>
      </c>
      <c r="H2911" s="10" t="s">
        <v>2507</v>
      </c>
      <c r="I2911" s="10">
        <v>0</v>
      </c>
      <c r="J2911" s="10">
        <v>0</v>
      </c>
      <c r="K2911" s="10">
        <v>0</v>
      </c>
      <c r="L2911" t="str">
        <f t="shared" si="244"/>
        <v xml:space="preserve">Geranium </v>
      </c>
      <c r="M2911" t="str">
        <f t="shared" si="245"/>
        <v xml:space="preserve"> nodosum</v>
      </c>
      <c r="N2911" t="str">
        <f t="shared" si="246"/>
        <v/>
      </c>
      <c r="O2911" t="str">
        <f t="shared" si="243"/>
        <v>Species</v>
      </c>
      <c r="P2911" t="str">
        <f t="shared" si="247"/>
        <v>L.</v>
      </c>
      <c r="Q2911" t="str">
        <f>LOOKUP(A2911,Formation!$A$2:$A$10,Formation!$B$2:$B$10)</f>
        <v>Wälder</v>
      </c>
      <c r="R2911" t="str" cm="1">
        <f t="array" ref="R2911">INDEX(Klasse!$D$2:$D$42,MATCH(1,(A2911=Klasse!$A$2:$A$42) * (Species!B2911=Klasse!$B$2:$B$42),0))</f>
        <v>Buchenwälder</v>
      </c>
    </row>
    <row r="2912" spans="1:18" x14ac:dyDescent="0.3">
      <c r="A2912" s="10">
        <v>6</v>
      </c>
      <c r="B2912" s="10">
        <v>2</v>
      </c>
      <c r="C2912" s="10">
        <v>3</v>
      </c>
      <c r="E2912" t="str">
        <f>IF(C2912="",Options!$A$3,IF(D2912="",Options!$A$4,Options!$A$5))</f>
        <v>Verband</v>
      </c>
      <c r="F2912" t="str" cm="1">
        <f t="array" ref="F2912">IF(E2912=Options!$A$3,"",IF(E2912=Options!$A$4,INDEX(Verband!$E$2:$E$179,MATCH(1,(A2912=Verband!$A$2:$A$179) * (Species!B2912=Verband!$B$2:$B$179) * (Species!C2912=Verband!$C$2:$C$179),0)),IF(E2912=Options!$A$5,INDEX(Assoziation!$F$2:$F$96,MATCH(1,(A2912=Assoziation!$A$2:$A$96) * (Species!B2912=Assoziation!$B$2:$B$96) * (Species!C2912=Assoziation!$C$2:$C$96) * (Species!D2912=Assoziation!$D$2:$D$96),0)),"")))</f>
        <v>Galio-Fagenion</v>
      </c>
      <c r="G2912" t="str" cm="1">
        <f t="array" ref="G2912">IF(E2912=Options!$A$3,INDEX(Klasse!$D$2:$D$42,MATCH(1,(A2912=Klasse!$A$2:$A$42) * (Species!B2912=Klasse!$B$2:$B$42),0)),IF(E2912=Options!$A$4,INDEX(Verband!$F$2:$F$179,MATCH(1,(A2912=Verband!$A$2:$A$179) * (Species!B2912=Verband!$B$2:$B$179) * (Species!C2912=Verband!$C$2:$C$179),0)),IF(E2912=Options!$A$5,INDEX(Assoziation!$G$2:$G$96,MATCH(1,(A2912=Assoziation!$A$2:$A$96) * (Species!B2912=Assoziation!$B$2:$B$96) * (Species!C2912=Assoziation!$C$2:$C$96) * (Species!D2912=Assoziation!$D$2:$D$96),0)),"")))</f>
        <v>Waldmeister-Buchenwald</v>
      </c>
      <c r="H2912" s="10" t="s">
        <v>2508</v>
      </c>
      <c r="I2912" s="10">
        <v>0</v>
      </c>
      <c r="J2912" s="10">
        <v>0</v>
      </c>
      <c r="K2912" s="10">
        <v>0</v>
      </c>
      <c r="L2912" t="str">
        <f t="shared" si="244"/>
        <v xml:space="preserve">Hedera </v>
      </c>
      <c r="M2912" t="str">
        <f t="shared" si="245"/>
        <v xml:space="preserve"> helix</v>
      </c>
      <c r="N2912" t="str">
        <f t="shared" si="246"/>
        <v/>
      </c>
      <c r="O2912" t="str">
        <f t="shared" si="243"/>
        <v>Species</v>
      </c>
      <c r="P2912" t="str">
        <f t="shared" si="247"/>
        <v>L.</v>
      </c>
      <c r="Q2912" t="str">
        <f>LOOKUP(A2912,Formation!$A$2:$A$10,Formation!$B$2:$B$10)</f>
        <v>Wälder</v>
      </c>
      <c r="R2912" t="str" cm="1">
        <f t="array" ref="R2912">INDEX(Klasse!$D$2:$D$42,MATCH(1,(A2912=Klasse!$A$2:$A$42) * (Species!B2912=Klasse!$B$2:$B$42),0))</f>
        <v>Buchenwälder</v>
      </c>
    </row>
    <row r="2913" spans="1:18" x14ac:dyDescent="0.3">
      <c r="A2913" s="10">
        <v>6</v>
      </c>
      <c r="B2913" s="10">
        <v>2</v>
      </c>
      <c r="C2913" s="10">
        <v>3</v>
      </c>
      <c r="E2913" t="str">
        <f>IF(C2913="",Options!$A$3,IF(D2913="",Options!$A$4,Options!$A$5))</f>
        <v>Verband</v>
      </c>
      <c r="F2913" t="str" cm="1">
        <f t="array" ref="F2913">IF(E2913=Options!$A$3,"",IF(E2913=Options!$A$4,INDEX(Verband!$E$2:$E$179,MATCH(1,(A2913=Verband!$A$2:$A$179) * (Species!B2913=Verband!$B$2:$B$179) * (Species!C2913=Verband!$C$2:$C$179),0)),IF(E2913=Options!$A$5,INDEX(Assoziation!$F$2:$F$96,MATCH(1,(A2913=Assoziation!$A$2:$A$96) * (Species!B2913=Assoziation!$B$2:$B$96) * (Species!C2913=Assoziation!$C$2:$C$96) * (Species!D2913=Assoziation!$D$2:$D$96),0)),"")))</f>
        <v>Galio-Fagenion</v>
      </c>
      <c r="G2913" t="str" cm="1">
        <f t="array" ref="G2913">IF(E2913=Options!$A$3,INDEX(Klasse!$D$2:$D$42,MATCH(1,(A2913=Klasse!$A$2:$A$42) * (Species!B2913=Klasse!$B$2:$B$42),0)),IF(E2913=Options!$A$4,INDEX(Verband!$F$2:$F$179,MATCH(1,(A2913=Verband!$A$2:$A$179) * (Species!B2913=Verband!$B$2:$B$179) * (Species!C2913=Verband!$C$2:$C$179),0)),IF(E2913=Options!$A$5,INDEX(Assoziation!$G$2:$G$96,MATCH(1,(A2913=Assoziation!$A$2:$A$96) * (Species!B2913=Assoziation!$B$2:$B$96) * (Species!C2913=Assoziation!$C$2:$C$96) * (Species!D2913=Assoziation!$D$2:$D$96),0)),"")))</f>
        <v>Waldmeister-Buchenwald</v>
      </c>
      <c r="H2913" s="10" t="s">
        <v>2433</v>
      </c>
      <c r="I2913" s="10">
        <v>0</v>
      </c>
      <c r="J2913" s="10">
        <v>0</v>
      </c>
      <c r="K2913" s="10">
        <v>0</v>
      </c>
      <c r="L2913" t="str">
        <f t="shared" si="244"/>
        <v xml:space="preserve">Lamium </v>
      </c>
      <c r="M2913" t="str">
        <f t="shared" si="245"/>
        <v xml:space="preserve"> galeobdolon</v>
      </c>
      <c r="N2913" t="str">
        <f t="shared" si="246"/>
        <v>montanum</v>
      </c>
      <c r="O2913" t="str">
        <f t="shared" si="243"/>
        <v>Subspecies</v>
      </c>
      <c r="P2913" t="str">
        <f t="shared" si="247"/>
        <v/>
      </c>
      <c r="Q2913" t="str">
        <f>LOOKUP(A2913,Formation!$A$2:$A$10,Formation!$B$2:$B$10)</f>
        <v>Wälder</v>
      </c>
      <c r="R2913" t="str" cm="1">
        <f t="array" ref="R2913">INDEX(Klasse!$D$2:$D$42,MATCH(1,(A2913=Klasse!$A$2:$A$42) * (Species!B2913=Klasse!$B$2:$B$42),0))</f>
        <v>Buchenwälder</v>
      </c>
    </row>
    <row r="2914" spans="1:18" x14ac:dyDescent="0.3">
      <c r="A2914" s="10">
        <v>6</v>
      </c>
      <c r="B2914" s="10">
        <v>2</v>
      </c>
      <c r="C2914" s="10">
        <v>3</v>
      </c>
      <c r="E2914" t="str">
        <f>IF(C2914="",Options!$A$3,IF(D2914="",Options!$A$4,Options!$A$5))</f>
        <v>Verband</v>
      </c>
      <c r="F2914" t="str" cm="1">
        <f t="array" ref="F2914">IF(E2914=Options!$A$3,"",IF(E2914=Options!$A$4,INDEX(Verband!$E$2:$E$179,MATCH(1,(A2914=Verband!$A$2:$A$179) * (Species!B2914=Verband!$B$2:$B$179) * (Species!C2914=Verband!$C$2:$C$179),0)),IF(E2914=Options!$A$5,INDEX(Assoziation!$F$2:$F$96,MATCH(1,(A2914=Assoziation!$A$2:$A$96) * (Species!B2914=Assoziation!$B$2:$B$96) * (Species!C2914=Assoziation!$C$2:$C$96) * (Species!D2914=Assoziation!$D$2:$D$96),0)),"")))</f>
        <v>Galio-Fagenion</v>
      </c>
      <c r="G2914" t="str" cm="1">
        <f t="array" ref="G2914">IF(E2914=Options!$A$3,INDEX(Klasse!$D$2:$D$42,MATCH(1,(A2914=Klasse!$A$2:$A$42) * (Species!B2914=Klasse!$B$2:$B$42),0)),IF(E2914=Options!$A$4,INDEX(Verband!$F$2:$F$179,MATCH(1,(A2914=Verband!$A$2:$A$179) * (Species!B2914=Verband!$B$2:$B$179) * (Species!C2914=Verband!$C$2:$C$179),0)),IF(E2914=Options!$A$5,INDEX(Assoziation!$G$2:$G$96,MATCH(1,(A2914=Assoziation!$A$2:$A$96) * (Species!B2914=Assoziation!$B$2:$B$96) * (Species!C2914=Assoziation!$C$2:$C$96) * (Species!D2914=Assoziation!$D$2:$D$96),0)),"")))</f>
        <v>Waldmeister-Buchenwald</v>
      </c>
      <c r="H2914" s="10" t="s">
        <v>2459</v>
      </c>
      <c r="I2914" s="10">
        <v>0</v>
      </c>
      <c r="J2914" s="10">
        <v>0</v>
      </c>
      <c r="K2914" s="10">
        <v>0</v>
      </c>
      <c r="L2914" t="str">
        <f t="shared" si="244"/>
        <v xml:space="preserve">Lathyrus </v>
      </c>
      <c r="M2914" t="str">
        <f t="shared" si="245"/>
        <v xml:space="preserve"> vernus</v>
      </c>
      <c r="N2914" t="str">
        <f t="shared" si="246"/>
        <v>vernus</v>
      </c>
      <c r="O2914" t="str">
        <f t="shared" si="243"/>
        <v>Subspecies</v>
      </c>
      <c r="P2914" t="str">
        <f t="shared" si="247"/>
        <v/>
      </c>
      <c r="Q2914" t="str">
        <f>LOOKUP(A2914,Formation!$A$2:$A$10,Formation!$B$2:$B$10)</f>
        <v>Wälder</v>
      </c>
      <c r="R2914" t="str" cm="1">
        <f t="array" ref="R2914">INDEX(Klasse!$D$2:$D$42,MATCH(1,(A2914=Klasse!$A$2:$A$42) * (Species!B2914=Klasse!$B$2:$B$42),0))</f>
        <v>Buchenwälder</v>
      </c>
    </row>
    <row r="2915" spans="1:18" x14ac:dyDescent="0.3">
      <c r="A2915" s="10">
        <v>6</v>
      </c>
      <c r="B2915" s="10">
        <v>2</v>
      </c>
      <c r="C2915" s="10">
        <v>3</v>
      </c>
      <c r="E2915" t="str">
        <f>IF(C2915="",Options!$A$3,IF(D2915="",Options!$A$4,Options!$A$5))</f>
        <v>Verband</v>
      </c>
      <c r="F2915" t="str" cm="1">
        <f t="array" ref="F2915">IF(E2915=Options!$A$3,"",IF(E2915=Options!$A$4,INDEX(Verband!$E$2:$E$179,MATCH(1,(A2915=Verband!$A$2:$A$179) * (Species!B2915=Verband!$B$2:$B$179) * (Species!C2915=Verband!$C$2:$C$179),0)),IF(E2915=Options!$A$5,INDEX(Assoziation!$F$2:$F$96,MATCH(1,(A2915=Assoziation!$A$2:$A$96) * (Species!B2915=Assoziation!$B$2:$B$96) * (Species!C2915=Assoziation!$C$2:$C$96) * (Species!D2915=Assoziation!$D$2:$D$96),0)),"")))</f>
        <v>Galio-Fagenion</v>
      </c>
      <c r="G2915" t="str" cm="1">
        <f t="array" ref="G2915">IF(E2915=Options!$A$3,INDEX(Klasse!$D$2:$D$42,MATCH(1,(A2915=Klasse!$A$2:$A$42) * (Species!B2915=Klasse!$B$2:$B$42),0)),IF(E2915=Options!$A$4,INDEX(Verband!$F$2:$F$179,MATCH(1,(A2915=Verband!$A$2:$A$179) * (Species!B2915=Verband!$B$2:$B$179) * (Species!C2915=Verband!$C$2:$C$179),0)),IF(E2915=Options!$A$5,INDEX(Assoziation!$G$2:$G$96,MATCH(1,(A2915=Assoziation!$A$2:$A$96) * (Species!B2915=Assoziation!$B$2:$B$96) * (Species!C2915=Assoziation!$C$2:$C$96) * (Species!D2915=Assoziation!$D$2:$D$96),0)),"")))</f>
        <v>Waldmeister-Buchenwald</v>
      </c>
      <c r="H2915" s="10" t="s">
        <v>2231</v>
      </c>
      <c r="I2915" s="10">
        <v>0</v>
      </c>
      <c r="J2915" s="10">
        <v>0</v>
      </c>
      <c r="K2915" s="10">
        <v>0</v>
      </c>
      <c r="L2915" t="str">
        <f t="shared" si="244"/>
        <v xml:space="preserve">Lonicera </v>
      </c>
      <c r="M2915" t="str">
        <f t="shared" si="245"/>
        <v xml:space="preserve"> xylosteum</v>
      </c>
      <c r="N2915" t="str">
        <f t="shared" si="246"/>
        <v/>
      </c>
      <c r="O2915" t="str">
        <f t="shared" si="243"/>
        <v>Species</v>
      </c>
      <c r="P2915" t="str">
        <f t="shared" si="247"/>
        <v>L.</v>
      </c>
      <c r="Q2915" t="str">
        <f>LOOKUP(A2915,Formation!$A$2:$A$10,Formation!$B$2:$B$10)</f>
        <v>Wälder</v>
      </c>
      <c r="R2915" t="str" cm="1">
        <f t="array" ref="R2915">INDEX(Klasse!$D$2:$D$42,MATCH(1,(A2915=Klasse!$A$2:$A$42) * (Species!B2915=Klasse!$B$2:$B$42),0))</f>
        <v>Buchenwälder</v>
      </c>
    </row>
    <row r="2916" spans="1:18" x14ac:dyDescent="0.3">
      <c r="A2916" s="10">
        <v>6</v>
      </c>
      <c r="B2916" s="10">
        <v>2</v>
      </c>
      <c r="C2916" s="10">
        <v>3</v>
      </c>
      <c r="E2916" t="str">
        <f>IF(C2916="",Options!$A$3,IF(D2916="",Options!$A$4,Options!$A$5))</f>
        <v>Verband</v>
      </c>
      <c r="F2916" t="str" cm="1">
        <f t="array" ref="F2916">IF(E2916=Options!$A$3,"",IF(E2916=Options!$A$4,INDEX(Verband!$E$2:$E$179,MATCH(1,(A2916=Verband!$A$2:$A$179) * (Species!B2916=Verband!$B$2:$B$179) * (Species!C2916=Verband!$C$2:$C$179),0)),IF(E2916=Options!$A$5,INDEX(Assoziation!$F$2:$F$96,MATCH(1,(A2916=Assoziation!$A$2:$A$96) * (Species!B2916=Assoziation!$B$2:$B$96) * (Species!C2916=Assoziation!$C$2:$C$96) * (Species!D2916=Assoziation!$D$2:$D$96),0)),"")))</f>
        <v>Galio-Fagenion</v>
      </c>
      <c r="G2916" t="str" cm="1">
        <f t="array" ref="G2916">IF(E2916=Options!$A$3,INDEX(Klasse!$D$2:$D$42,MATCH(1,(A2916=Klasse!$A$2:$A$42) * (Species!B2916=Klasse!$B$2:$B$42),0)),IF(E2916=Options!$A$4,INDEX(Verband!$F$2:$F$179,MATCH(1,(A2916=Verband!$A$2:$A$179) * (Species!B2916=Verband!$B$2:$B$179) * (Species!C2916=Verband!$C$2:$C$179),0)),IF(E2916=Options!$A$5,INDEX(Assoziation!$G$2:$G$96,MATCH(1,(A2916=Assoziation!$A$2:$A$96) * (Species!B2916=Assoziation!$B$2:$B$96) * (Species!C2916=Assoziation!$C$2:$C$96) * (Species!D2916=Assoziation!$D$2:$D$96),0)),"")))</f>
        <v>Waldmeister-Buchenwald</v>
      </c>
      <c r="H2916" s="10" t="s">
        <v>2509</v>
      </c>
      <c r="I2916" s="10">
        <v>0</v>
      </c>
      <c r="J2916" s="10">
        <v>0</v>
      </c>
      <c r="K2916" s="10">
        <v>0</v>
      </c>
      <c r="L2916" t="str">
        <f t="shared" si="244"/>
        <v xml:space="preserve">Luzula </v>
      </c>
      <c r="M2916" t="str">
        <f t="shared" si="245"/>
        <v xml:space="preserve"> pilosa</v>
      </c>
      <c r="N2916" t="str">
        <f t="shared" si="246"/>
        <v/>
      </c>
      <c r="O2916" t="str">
        <f t="shared" si="243"/>
        <v>Species</v>
      </c>
      <c r="P2916" t="str">
        <f t="shared" si="247"/>
        <v>(L.) Willd.</v>
      </c>
      <c r="Q2916" t="str">
        <f>LOOKUP(A2916,Formation!$A$2:$A$10,Formation!$B$2:$B$10)</f>
        <v>Wälder</v>
      </c>
      <c r="R2916" t="str" cm="1">
        <f t="array" ref="R2916">INDEX(Klasse!$D$2:$D$42,MATCH(1,(A2916=Klasse!$A$2:$A$42) * (Species!B2916=Klasse!$B$2:$B$42),0))</f>
        <v>Buchenwälder</v>
      </c>
    </row>
    <row r="2917" spans="1:18" x14ac:dyDescent="0.3">
      <c r="A2917" s="10">
        <v>6</v>
      </c>
      <c r="B2917" s="10">
        <v>2</v>
      </c>
      <c r="C2917" s="10">
        <v>3</v>
      </c>
      <c r="E2917" t="str">
        <f>IF(C2917="",Options!$A$3,IF(D2917="",Options!$A$4,Options!$A$5))</f>
        <v>Verband</v>
      </c>
      <c r="F2917" t="str" cm="1">
        <f t="array" ref="F2917">IF(E2917=Options!$A$3,"",IF(E2917=Options!$A$4,INDEX(Verband!$E$2:$E$179,MATCH(1,(A2917=Verband!$A$2:$A$179) * (Species!B2917=Verband!$B$2:$B$179) * (Species!C2917=Verband!$C$2:$C$179),0)),IF(E2917=Options!$A$5,INDEX(Assoziation!$F$2:$F$96,MATCH(1,(A2917=Assoziation!$A$2:$A$96) * (Species!B2917=Assoziation!$B$2:$B$96) * (Species!C2917=Assoziation!$C$2:$C$96) * (Species!D2917=Assoziation!$D$2:$D$96),0)),"")))</f>
        <v>Galio-Fagenion</v>
      </c>
      <c r="G2917" t="str" cm="1">
        <f t="array" ref="G2917">IF(E2917=Options!$A$3,INDEX(Klasse!$D$2:$D$42,MATCH(1,(A2917=Klasse!$A$2:$A$42) * (Species!B2917=Klasse!$B$2:$B$42),0)),IF(E2917=Options!$A$4,INDEX(Verband!$F$2:$F$179,MATCH(1,(A2917=Verband!$A$2:$A$179) * (Species!B2917=Verband!$B$2:$B$179) * (Species!C2917=Verband!$C$2:$C$179),0)),IF(E2917=Options!$A$5,INDEX(Assoziation!$G$2:$G$96,MATCH(1,(A2917=Assoziation!$A$2:$A$96) * (Species!B2917=Assoziation!$B$2:$B$96) * (Species!C2917=Assoziation!$C$2:$C$96) * (Species!D2917=Assoziation!$D$2:$D$96),0)),"")))</f>
        <v>Waldmeister-Buchenwald</v>
      </c>
      <c r="H2917" s="10" t="s">
        <v>2460</v>
      </c>
      <c r="I2917" s="10">
        <v>0</v>
      </c>
      <c r="J2917" s="10">
        <v>0</v>
      </c>
      <c r="K2917" s="10">
        <v>0</v>
      </c>
      <c r="L2917" t="str">
        <f t="shared" si="244"/>
        <v xml:space="preserve">Mercurialis </v>
      </c>
      <c r="M2917" t="str">
        <f t="shared" si="245"/>
        <v xml:space="preserve"> perennis</v>
      </c>
      <c r="N2917" t="str">
        <f t="shared" si="246"/>
        <v/>
      </c>
      <c r="O2917" t="str">
        <f t="shared" si="243"/>
        <v>Species</v>
      </c>
      <c r="P2917" t="str">
        <f t="shared" si="247"/>
        <v>L.</v>
      </c>
      <c r="Q2917" t="str">
        <f>LOOKUP(A2917,Formation!$A$2:$A$10,Formation!$B$2:$B$10)</f>
        <v>Wälder</v>
      </c>
      <c r="R2917" t="str" cm="1">
        <f t="array" ref="R2917">INDEX(Klasse!$D$2:$D$42,MATCH(1,(A2917=Klasse!$A$2:$A$42) * (Species!B2917=Klasse!$B$2:$B$42),0))</f>
        <v>Buchenwälder</v>
      </c>
    </row>
    <row r="2918" spans="1:18" x14ac:dyDescent="0.3">
      <c r="A2918" s="10">
        <v>6</v>
      </c>
      <c r="B2918" s="10">
        <v>2</v>
      </c>
      <c r="C2918" s="10">
        <v>3</v>
      </c>
      <c r="E2918" t="str">
        <f>IF(C2918="",Options!$A$3,IF(D2918="",Options!$A$4,Options!$A$5))</f>
        <v>Verband</v>
      </c>
      <c r="F2918" t="str" cm="1">
        <f t="array" ref="F2918">IF(E2918=Options!$A$3,"",IF(E2918=Options!$A$4,INDEX(Verband!$E$2:$E$179,MATCH(1,(A2918=Verband!$A$2:$A$179) * (Species!B2918=Verband!$B$2:$B$179) * (Species!C2918=Verband!$C$2:$C$179),0)),IF(E2918=Options!$A$5,INDEX(Assoziation!$F$2:$F$96,MATCH(1,(A2918=Assoziation!$A$2:$A$96) * (Species!B2918=Assoziation!$B$2:$B$96) * (Species!C2918=Assoziation!$C$2:$C$96) * (Species!D2918=Assoziation!$D$2:$D$96),0)),"")))</f>
        <v>Galio-Fagenion</v>
      </c>
      <c r="G2918" t="str" cm="1">
        <f t="array" ref="G2918">IF(E2918=Options!$A$3,INDEX(Klasse!$D$2:$D$42,MATCH(1,(A2918=Klasse!$A$2:$A$42) * (Species!B2918=Klasse!$B$2:$B$42),0)),IF(E2918=Options!$A$4,INDEX(Verband!$F$2:$F$179,MATCH(1,(A2918=Verband!$A$2:$A$179) * (Species!B2918=Verband!$B$2:$B$179) * (Species!C2918=Verband!$C$2:$C$179),0)),IF(E2918=Options!$A$5,INDEX(Assoziation!$G$2:$G$96,MATCH(1,(A2918=Assoziation!$A$2:$A$96) * (Species!B2918=Assoziation!$B$2:$B$96) * (Species!C2918=Assoziation!$C$2:$C$96) * (Species!D2918=Assoziation!$D$2:$D$96),0)),"")))</f>
        <v>Waldmeister-Buchenwald</v>
      </c>
      <c r="H2918" s="10" t="s">
        <v>2463</v>
      </c>
      <c r="I2918" s="10">
        <v>0</v>
      </c>
      <c r="J2918" s="10">
        <v>0</v>
      </c>
      <c r="K2918" s="10">
        <v>0</v>
      </c>
      <c r="L2918" t="str">
        <f t="shared" si="244"/>
        <v xml:space="preserve">Paris </v>
      </c>
      <c r="M2918" t="str">
        <f t="shared" si="245"/>
        <v xml:space="preserve"> quadrifolia</v>
      </c>
      <c r="N2918" t="str">
        <f t="shared" si="246"/>
        <v/>
      </c>
      <c r="O2918" t="str">
        <f t="shared" si="243"/>
        <v>Species</v>
      </c>
      <c r="P2918" t="str">
        <f t="shared" si="247"/>
        <v>L.</v>
      </c>
      <c r="Q2918" t="str">
        <f>LOOKUP(A2918,Formation!$A$2:$A$10,Formation!$B$2:$B$10)</f>
        <v>Wälder</v>
      </c>
      <c r="R2918" t="str" cm="1">
        <f t="array" ref="R2918">INDEX(Klasse!$D$2:$D$42,MATCH(1,(A2918=Klasse!$A$2:$A$42) * (Species!B2918=Klasse!$B$2:$B$42),0))</f>
        <v>Buchenwälder</v>
      </c>
    </row>
    <row r="2919" spans="1:18" x14ac:dyDescent="0.3">
      <c r="A2919" s="10">
        <v>6</v>
      </c>
      <c r="B2919" s="10">
        <v>2</v>
      </c>
      <c r="C2919" s="10">
        <v>3</v>
      </c>
      <c r="E2919" t="str">
        <f>IF(C2919="",Options!$A$3,IF(D2919="",Options!$A$4,Options!$A$5))</f>
        <v>Verband</v>
      </c>
      <c r="F2919" t="str" cm="1">
        <f t="array" ref="F2919">IF(E2919=Options!$A$3,"",IF(E2919=Options!$A$4,INDEX(Verband!$E$2:$E$179,MATCH(1,(A2919=Verband!$A$2:$A$179) * (Species!B2919=Verband!$B$2:$B$179) * (Species!C2919=Verband!$C$2:$C$179),0)),IF(E2919=Options!$A$5,INDEX(Assoziation!$F$2:$F$96,MATCH(1,(A2919=Assoziation!$A$2:$A$96) * (Species!B2919=Assoziation!$B$2:$B$96) * (Species!C2919=Assoziation!$C$2:$C$96) * (Species!D2919=Assoziation!$D$2:$D$96),0)),"")))</f>
        <v>Galio-Fagenion</v>
      </c>
      <c r="G2919" t="str" cm="1">
        <f t="array" ref="G2919">IF(E2919=Options!$A$3,INDEX(Klasse!$D$2:$D$42,MATCH(1,(A2919=Klasse!$A$2:$A$42) * (Species!B2919=Klasse!$B$2:$B$42),0)),IF(E2919=Options!$A$4,INDEX(Verband!$F$2:$F$179,MATCH(1,(A2919=Verband!$A$2:$A$179) * (Species!B2919=Verband!$B$2:$B$179) * (Species!C2919=Verband!$C$2:$C$179),0)),IF(E2919=Options!$A$5,INDEX(Assoziation!$G$2:$G$96,MATCH(1,(A2919=Assoziation!$A$2:$A$96) * (Species!B2919=Assoziation!$B$2:$B$96) * (Species!C2919=Assoziation!$C$2:$C$96) * (Species!D2919=Assoziation!$D$2:$D$96),0)),"")))</f>
        <v>Waldmeister-Buchenwald</v>
      </c>
      <c r="H2919" s="10" t="s">
        <v>2510</v>
      </c>
      <c r="I2919" s="10">
        <v>0</v>
      </c>
      <c r="J2919" s="10">
        <v>0</v>
      </c>
      <c r="K2919" s="10">
        <v>0</v>
      </c>
      <c r="L2919" t="str">
        <f t="shared" si="244"/>
        <v xml:space="preserve">Polygonatum </v>
      </c>
      <c r="M2919" t="str">
        <f t="shared" si="245"/>
        <v xml:space="preserve"> multiflorum</v>
      </c>
      <c r="N2919" t="str">
        <f t="shared" si="246"/>
        <v/>
      </c>
      <c r="O2919" t="str">
        <f t="shared" si="243"/>
        <v>Species</v>
      </c>
      <c r="P2919" t="str">
        <f t="shared" si="247"/>
        <v>(L.) All.</v>
      </c>
      <c r="Q2919" t="str">
        <f>LOOKUP(A2919,Formation!$A$2:$A$10,Formation!$B$2:$B$10)</f>
        <v>Wälder</v>
      </c>
      <c r="R2919" t="str" cm="1">
        <f t="array" ref="R2919">INDEX(Klasse!$D$2:$D$42,MATCH(1,(A2919=Klasse!$A$2:$A$42) * (Species!B2919=Klasse!$B$2:$B$42),0))</f>
        <v>Buchenwälder</v>
      </c>
    </row>
    <row r="2920" spans="1:18" x14ac:dyDescent="0.3">
      <c r="A2920" s="10">
        <v>6</v>
      </c>
      <c r="B2920" s="10">
        <v>2</v>
      </c>
      <c r="C2920" s="10">
        <v>3</v>
      </c>
      <c r="E2920" t="str">
        <f>IF(C2920="",Options!$A$3,IF(D2920="",Options!$A$4,Options!$A$5))</f>
        <v>Verband</v>
      </c>
      <c r="F2920" t="str" cm="1">
        <f t="array" ref="F2920">IF(E2920=Options!$A$3,"",IF(E2920=Options!$A$4,INDEX(Verband!$E$2:$E$179,MATCH(1,(A2920=Verband!$A$2:$A$179) * (Species!B2920=Verband!$B$2:$B$179) * (Species!C2920=Verband!$C$2:$C$179),0)),IF(E2920=Options!$A$5,INDEX(Assoziation!$F$2:$F$96,MATCH(1,(A2920=Assoziation!$A$2:$A$96) * (Species!B2920=Assoziation!$B$2:$B$96) * (Species!C2920=Assoziation!$C$2:$C$96) * (Species!D2920=Assoziation!$D$2:$D$96),0)),"")))</f>
        <v>Galio-Fagenion</v>
      </c>
      <c r="G2920" t="str" cm="1">
        <f t="array" ref="G2920">IF(E2920=Options!$A$3,INDEX(Klasse!$D$2:$D$42,MATCH(1,(A2920=Klasse!$A$2:$A$42) * (Species!B2920=Klasse!$B$2:$B$42),0)),IF(E2920=Options!$A$4,INDEX(Verband!$F$2:$F$179,MATCH(1,(A2920=Verband!$A$2:$A$179) * (Species!B2920=Verband!$B$2:$B$179) * (Species!C2920=Verband!$C$2:$C$179),0)),IF(E2920=Options!$A$5,INDEX(Assoziation!$G$2:$G$96,MATCH(1,(A2920=Assoziation!$A$2:$A$96) * (Species!B2920=Assoziation!$B$2:$B$96) * (Species!C2920=Assoziation!$C$2:$C$96) * (Species!D2920=Assoziation!$D$2:$D$96),0)),"")))</f>
        <v>Waldmeister-Buchenwald</v>
      </c>
      <c r="H2920" s="10" t="s">
        <v>2085</v>
      </c>
      <c r="I2920" s="10">
        <v>0</v>
      </c>
      <c r="J2920" s="10">
        <v>0</v>
      </c>
      <c r="K2920" s="10">
        <v>0</v>
      </c>
      <c r="L2920" t="str">
        <f t="shared" si="244"/>
        <v xml:space="preserve">Prenanthes </v>
      </c>
      <c r="M2920" t="str">
        <f t="shared" si="245"/>
        <v xml:space="preserve"> purpurea</v>
      </c>
      <c r="N2920" t="str">
        <f t="shared" si="246"/>
        <v/>
      </c>
      <c r="O2920" t="str">
        <f t="shared" si="243"/>
        <v>Species</v>
      </c>
      <c r="P2920" t="str">
        <f t="shared" si="247"/>
        <v>L.</v>
      </c>
      <c r="Q2920" t="str">
        <f>LOOKUP(A2920,Formation!$A$2:$A$10,Formation!$B$2:$B$10)</f>
        <v>Wälder</v>
      </c>
      <c r="R2920" t="str" cm="1">
        <f t="array" ref="R2920">INDEX(Klasse!$D$2:$D$42,MATCH(1,(A2920=Klasse!$A$2:$A$42) * (Species!B2920=Klasse!$B$2:$B$42),0))</f>
        <v>Buchenwälder</v>
      </c>
    </row>
    <row r="2921" spans="1:18" x14ac:dyDescent="0.3">
      <c r="A2921" s="10">
        <v>6</v>
      </c>
      <c r="B2921" s="10">
        <v>2</v>
      </c>
      <c r="C2921" s="10">
        <v>3</v>
      </c>
      <c r="E2921" t="str">
        <f>IF(C2921="",Options!$A$3,IF(D2921="",Options!$A$4,Options!$A$5))</f>
        <v>Verband</v>
      </c>
      <c r="F2921" t="str" cm="1">
        <f t="array" ref="F2921">IF(E2921=Options!$A$3,"",IF(E2921=Options!$A$4,INDEX(Verband!$E$2:$E$179,MATCH(1,(A2921=Verband!$A$2:$A$179) * (Species!B2921=Verband!$B$2:$B$179) * (Species!C2921=Verband!$C$2:$C$179),0)),IF(E2921=Options!$A$5,INDEX(Assoziation!$F$2:$F$96,MATCH(1,(A2921=Assoziation!$A$2:$A$96) * (Species!B2921=Assoziation!$B$2:$B$96) * (Species!C2921=Assoziation!$C$2:$C$96) * (Species!D2921=Assoziation!$D$2:$D$96),0)),"")))</f>
        <v>Galio-Fagenion</v>
      </c>
      <c r="G2921" t="str" cm="1">
        <f t="array" ref="G2921">IF(E2921=Options!$A$3,INDEX(Klasse!$D$2:$D$42,MATCH(1,(A2921=Klasse!$A$2:$A$42) * (Species!B2921=Klasse!$B$2:$B$42),0)),IF(E2921=Options!$A$4,INDEX(Verband!$F$2:$F$179,MATCH(1,(A2921=Verband!$A$2:$A$179) * (Species!B2921=Verband!$B$2:$B$179) * (Species!C2921=Verband!$C$2:$C$179),0)),IF(E2921=Options!$A$5,INDEX(Assoziation!$G$2:$G$96,MATCH(1,(A2921=Assoziation!$A$2:$A$96) * (Species!B2921=Assoziation!$B$2:$B$96) * (Species!C2921=Assoziation!$C$2:$C$96) * (Species!D2921=Assoziation!$D$2:$D$96),0)),"")))</f>
        <v>Waldmeister-Buchenwald</v>
      </c>
      <c r="H2921" s="10" t="s">
        <v>2511</v>
      </c>
      <c r="I2921" s="10">
        <v>0</v>
      </c>
      <c r="J2921" s="10">
        <v>0</v>
      </c>
      <c r="K2921" s="10">
        <v>0</v>
      </c>
      <c r="L2921" t="str">
        <f t="shared" si="244"/>
        <v xml:space="preserve">Primula </v>
      </c>
      <c r="M2921" t="str">
        <f t="shared" si="245"/>
        <v xml:space="preserve"> acaulis</v>
      </c>
      <c r="N2921" t="str">
        <f t="shared" si="246"/>
        <v/>
      </c>
      <c r="O2921" t="str">
        <f t="shared" si="243"/>
        <v>Species</v>
      </c>
      <c r="P2921" t="str">
        <f t="shared" si="247"/>
        <v>(L.) L.</v>
      </c>
      <c r="Q2921" t="str">
        <f>LOOKUP(A2921,Formation!$A$2:$A$10,Formation!$B$2:$B$10)</f>
        <v>Wälder</v>
      </c>
      <c r="R2921" t="str" cm="1">
        <f t="array" ref="R2921">INDEX(Klasse!$D$2:$D$42,MATCH(1,(A2921=Klasse!$A$2:$A$42) * (Species!B2921=Klasse!$B$2:$B$42),0))</f>
        <v>Buchenwälder</v>
      </c>
    </row>
    <row r="2922" spans="1:18" x14ac:dyDescent="0.3">
      <c r="A2922" s="10">
        <v>6</v>
      </c>
      <c r="B2922" s="10">
        <v>2</v>
      </c>
      <c r="C2922" s="10">
        <v>3</v>
      </c>
      <c r="E2922" t="str">
        <f>IF(C2922="",Options!$A$3,IF(D2922="",Options!$A$4,Options!$A$5))</f>
        <v>Verband</v>
      </c>
      <c r="F2922" t="str" cm="1">
        <f t="array" ref="F2922">IF(E2922=Options!$A$3,"",IF(E2922=Options!$A$4,INDEX(Verband!$E$2:$E$179,MATCH(1,(A2922=Verband!$A$2:$A$179) * (Species!B2922=Verband!$B$2:$B$179) * (Species!C2922=Verband!$C$2:$C$179),0)),IF(E2922=Options!$A$5,INDEX(Assoziation!$F$2:$F$96,MATCH(1,(A2922=Assoziation!$A$2:$A$96) * (Species!B2922=Assoziation!$B$2:$B$96) * (Species!C2922=Assoziation!$C$2:$C$96) * (Species!D2922=Assoziation!$D$2:$D$96),0)),"")))</f>
        <v>Galio-Fagenion</v>
      </c>
      <c r="G2922" t="str" cm="1">
        <f t="array" ref="G2922">IF(E2922=Options!$A$3,INDEX(Klasse!$D$2:$D$42,MATCH(1,(A2922=Klasse!$A$2:$A$42) * (Species!B2922=Klasse!$B$2:$B$42),0)),IF(E2922=Options!$A$4,INDEX(Verband!$F$2:$F$179,MATCH(1,(A2922=Verband!$A$2:$A$179) * (Species!B2922=Verband!$B$2:$B$179) * (Species!C2922=Verband!$C$2:$C$179),0)),IF(E2922=Options!$A$5,INDEX(Assoziation!$G$2:$G$96,MATCH(1,(A2922=Assoziation!$A$2:$A$96) * (Species!B2922=Assoziation!$B$2:$B$96) * (Species!C2922=Assoziation!$C$2:$C$96) * (Species!D2922=Assoziation!$D$2:$D$96),0)),"")))</f>
        <v>Waldmeister-Buchenwald</v>
      </c>
      <c r="H2922" s="10" t="s">
        <v>2512</v>
      </c>
      <c r="I2922" s="10">
        <v>0</v>
      </c>
      <c r="J2922" s="10">
        <v>0</v>
      </c>
      <c r="K2922" s="10">
        <v>0</v>
      </c>
      <c r="L2922" t="str">
        <f t="shared" si="244"/>
        <v xml:space="preserve">Pulmonaria </v>
      </c>
      <c r="M2922" t="str">
        <f t="shared" si="245"/>
        <v xml:space="preserve"> obscura</v>
      </c>
      <c r="N2922" t="str">
        <f t="shared" si="246"/>
        <v/>
      </c>
      <c r="O2922" t="str">
        <f t="shared" si="243"/>
        <v>Species</v>
      </c>
      <c r="P2922" t="str">
        <f t="shared" si="247"/>
        <v>Dumort.</v>
      </c>
      <c r="Q2922" t="str">
        <f>LOOKUP(A2922,Formation!$A$2:$A$10,Formation!$B$2:$B$10)</f>
        <v>Wälder</v>
      </c>
      <c r="R2922" t="str" cm="1">
        <f t="array" ref="R2922">INDEX(Klasse!$D$2:$D$42,MATCH(1,(A2922=Klasse!$A$2:$A$42) * (Species!B2922=Klasse!$B$2:$B$42),0))</f>
        <v>Buchenwälder</v>
      </c>
    </row>
    <row r="2923" spans="1:18" x14ac:dyDescent="0.3">
      <c r="A2923" s="10">
        <v>6</v>
      </c>
      <c r="B2923" s="10">
        <v>2</v>
      </c>
      <c r="C2923" s="10">
        <v>3</v>
      </c>
      <c r="E2923" t="str">
        <f>IF(C2923="",Options!$A$3,IF(D2923="",Options!$A$4,Options!$A$5))</f>
        <v>Verband</v>
      </c>
      <c r="F2923" t="str" cm="1">
        <f t="array" ref="F2923">IF(E2923=Options!$A$3,"",IF(E2923=Options!$A$4,INDEX(Verband!$E$2:$E$179,MATCH(1,(A2923=Verband!$A$2:$A$179) * (Species!B2923=Verband!$B$2:$B$179) * (Species!C2923=Verband!$C$2:$C$179),0)),IF(E2923=Options!$A$5,INDEX(Assoziation!$F$2:$F$96,MATCH(1,(A2923=Assoziation!$A$2:$A$96) * (Species!B2923=Assoziation!$B$2:$B$96) * (Species!C2923=Assoziation!$C$2:$C$96) * (Species!D2923=Assoziation!$D$2:$D$96),0)),"")))</f>
        <v>Galio-Fagenion</v>
      </c>
      <c r="G2923" t="str" cm="1">
        <f t="array" ref="G2923">IF(E2923=Options!$A$3,INDEX(Klasse!$D$2:$D$42,MATCH(1,(A2923=Klasse!$A$2:$A$42) * (Species!B2923=Klasse!$B$2:$B$42),0)),IF(E2923=Options!$A$4,INDEX(Verband!$F$2:$F$179,MATCH(1,(A2923=Verband!$A$2:$A$179) * (Species!B2923=Verband!$B$2:$B$179) * (Species!C2923=Verband!$C$2:$C$179),0)),IF(E2923=Options!$A$5,INDEX(Assoziation!$G$2:$G$96,MATCH(1,(A2923=Assoziation!$A$2:$A$96) * (Species!B2923=Assoziation!$B$2:$B$96) * (Species!C2923=Assoziation!$C$2:$C$96) * (Species!D2923=Assoziation!$D$2:$D$96),0)),"")))</f>
        <v>Waldmeister-Buchenwald</v>
      </c>
      <c r="H2923" s="10" t="s">
        <v>2513</v>
      </c>
      <c r="I2923" s="10">
        <v>0</v>
      </c>
      <c r="J2923" s="10">
        <v>0</v>
      </c>
      <c r="K2923" s="10">
        <v>0</v>
      </c>
      <c r="L2923" t="str">
        <f t="shared" si="244"/>
        <v xml:space="preserve">Pulmonaria </v>
      </c>
      <c r="M2923" t="str">
        <f t="shared" si="245"/>
        <v xml:space="preserve"> officinalis</v>
      </c>
      <c r="N2923" t="str">
        <f t="shared" si="246"/>
        <v/>
      </c>
      <c r="O2923" t="str">
        <f t="shared" si="243"/>
        <v>Species</v>
      </c>
      <c r="P2923" t="str">
        <f t="shared" si="247"/>
        <v>L.</v>
      </c>
      <c r="Q2923" t="str">
        <f>LOOKUP(A2923,Formation!$A$2:$A$10,Formation!$B$2:$B$10)</f>
        <v>Wälder</v>
      </c>
      <c r="R2923" t="str" cm="1">
        <f t="array" ref="R2923">INDEX(Klasse!$D$2:$D$42,MATCH(1,(A2923=Klasse!$A$2:$A$42) * (Species!B2923=Klasse!$B$2:$B$42),0))</f>
        <v>Buchenwälder</v>
      </c>
    </row>
    <row r="2924" spans="1:18" x14ac:dyDescent="0.3">
      <c r="A2924" s="10">
        <v>6</v>
      </c>
      <c r="B2924" s="10">
        <v>2</v>
      </c>
      <c r="C2924" s="10">
        <v>3</v>
      </c>
      <c r="E2924" t="str">
        <f>IF(C2924="",Options!$A$3,IF(D2924="",Options!$A$4,Options!$A$5))</f>
        <v>Verband</v>
      </c>
      <c r="F2924" t="str" cm="1">
        <f t="array" ref="F2924">IF(E2924=Options!$A$3,"",IF(E2924=Options!$A$4,INDEX(Verband!$E$2:$E$179,MATCH(1,(A2924=Verband!$A$2:$A$179) * (Species!B2924=Verband!$B$2:$B$179) * (Species!C2924=Verband!$C$2:$C$179),0)),IF(E2924=Options!$A$5,INDEX(Assoziation!$F$2:$F$96,MATCH(1,(A2924=Assoziation!$A$2:$A$96) * (Species!B2924=Assoziation!$B$2:$B$96) * (Species!C2924=Assoziation!$C$2:$C$96) * (Species!D2924=Assoziation!$D$2:$D$96),0)),"")))</f>
        <v>Galio-Fagenion</v>
      </c>
      <c r="G2924" t="str" cm="1">
        <f t="array" ref="G2924">IF(E2924=Options!$A$3,INDEX(Klasse!$D$2:$D$42,MATCH(1,(A2924=Klasse!$A$2:$A$42) * (Species!B2924=Klasse!$B$2:$B$42),0)),IF(E2924=Options!$A$4,INDEX(Verband!$F$2:$F$179,MATCH(1,(A2924=Verband!$A$2:$A$179) * (Species!B2924=Verband!$B$2:$B$179) * (Species!C2924=Verband!$C$2:$C$179),0)),IF(E2924=Options!$A$5,INDEX(Assoziation!$G$2:$G$96,MATCH(1,(A2924=Assoziation!$A$2:$A$96) * (Species!B2924=Assoziation!$B$2:$B$96) * (Species!C2924=Assoziation!$C$2:$C$96) * (Species!D2924=Assoziation!$D$2:$D$96),0)),"")))</f>
        <v>Waldmeister-Buchenwald</v>
      </c>
      <c r="H2924" s="10" t="s">
        <v>2489</v>
      </c>
      <c r="I2924" s="10">
        <v>0</v>
      </c>
      <c r="J2924" s="10">
        <v>0</v>
      </c>
      <c r="K2924" s="10">
        <v>0</v>
      </c>
      <c r="L2924" t="str">
        <f t="shared" si="244"/>
        <v xml:space="preserve">Quercus </v>
      </c>
      <c r="M2924" t="str">
        <f t="shared" si="245"/>
        <v xml:space="preserve"> petraea</v>
      </c>
      <c r="N2924" t="str">
        <f t="shared" si="246"/>
        <v/>
      </c>
      <c r="O2924" t="str">
        <f t="shared" si="243"/>
        <v>Species</v>
      </c>
      <c r="P2924" t="str">
        <f t="shared" si="247"/>
        <v>Liebl.</v>
      </c>
      <c r="Q2924" t="str">
        <f>LOOKUP(A2924,Formation!$A$2:$A$10,Formation!$B$2:$B$10)</f>
        <v>Wälder</v>
      </c>
      <c r="R2924" t="str" cm="1">
        <f t="array" ref="R2924">INDEX(Klasse!$D$2:$D$42,MATCH(1,(A2924=Klasse!$A$2:$A$42) * (Species!B2924=Klasse!$B$2:$B$42),0))</f>
        <v>Buchenwälder</v>
      </c>
    </row>
    <row r="2925" spans="1:18" x14ac:dyDescent="0.3">
      <c r="A2925" s="10">
        <v>6</v>
      </c>
      <c r="B2925" s="10">
        <v>2</v>
      </c>
      <c r="C2925" s="10">
        <v>3</v>
      </c>
      <c r="E2925" t="str">
        <f>IF(C2925="",Options!$A$3,IF(D2925="",Options!$A$4,Options!$A$5))</f>
        <v>Verband</v>
      </c>
      <c r="F2925" t="str" cm="1">
        <f t="array" ref="F2925">IF(E2925=Options!$A$3,"",IF(E2925=Options!$A$4,INDEX(Verband!$E$2:$E$179,MATCH(1,(A2925=Verband!$A$2:$A$179) * (Species!B2925=Verband!$B$2:$B$179) * (Species!C2925=Verband!$C$2:$C$179),0)),IF(E2925=Options!$A$5,INDEX(Assoziation!$F$2:$F$96,MATCH(1,(A2925=Assoziation!$A$2:$A$96) * (Species!B2925=Assoziation!$B$2:$B$96) * (Species!C2925=Assoziation!$C$2:$C$96) * (Species!D2925=Assoziation!$D$2:$D$96),0)),"")))</f>
        <v>Galio-Fagenion</v>
      </c>
      <c r="G2925" t="str" cm="1">
        <f t="array" ref="G2925">IF(E2925=Options!$A$3,INDEX(Klasse!$D$2:$D$42,MATCH(1,(A2925=Klasse!$A$2:$A$42) * (Species!B2925=Klasse!$B$2:$B$42),0)),IF(E2925=Options!$A$4,INDEX(Verband!$F$2:$F$179,MATCH(1,(A2925=Verband!$A$2:$A$179) * (Species!B2925=Verband!$B$2:$B$179) * (Species!C2925=Verband!$C$2:$C$179),0)),IF(E2925=Options!$A$5,INDEX(Assoziation!$G$2:$G$96,MATCH(1,(A2925=Assoziation!$A$2:$A$96) * (Species!B2925=Assoziation!$B$2:$B$96) * (Species!C2925=Assoziation!$C$2:$C$96) * (Species!D2925=Assoziation!$D$2:$D$96),0)),"")))</f>
        <v>Waldmeister-Buchenwald</v>
      </c>
      <c r="H2925" s="10" t="s">
        <v>2440</v>
      </c>
      <c r="I2925" s="10">
        <v>0</v>
      </c>
      <c r="J2925" s="10">
        <v>0</v>
      </c>
      <c r="K2925" s="10">
        <v>0</v>
      </c>
      <c r="L2925" t="str">
        <f t="shared" si="244"/>
        <v xml:space="preserve">Quercus </v>
      </c>
      <c r="M2925" t="str">
        <f t="shared" si="245"/>
        <v xml:space="preserve"> robur</v>
      </c>
      <c r="N2925" t="str">
        <f t="shared" si="246"/>
        <v/>
      </c>
      <c r="O2925" t="str">
        <f t="shared" si="243"/>
        <v>Species</v>
      </c>
      <c r="P2925" t="str">
        <f t="shared" si="247"/>
        <v>L.</v>
      </c>
      <c r="Q2925" t="str">
        <f>LOOKUP(A2925,Formation!$A$2:$A$10,Formation!$B$2:$B$10)</f>
        <v>Wälder</v>
      </c>
      <c r="R2925" t="str" cm="1">
        <f t="array" ref="R2925">INDEX(Klasse!$D$2:$D$42,MATCH(1,(A2925=Klasse!$A$2:$A$42) * (Species!B2925=Klasse!$B$2:$B$42),0))</f>
        <v>Buchenwälder</v>
      </c>
    </row>
    <row r="2926" spans="1:18" x14ac:dyDescent="0.3">
      <c r="A2926" s="10">
        <v>6</v>
      </c>
      <c r="B2926" s="10">
        <v>2</v>
      </c>
      <c r="C2926" s="10">
        <v>3</v>
      </c>
      <c r="E2926" t="str">
        <f>IF(C2926="",Options!$A$3,IF(D2926="",Options!$A$4,Options!$A$5))</f>
        <v>Verband</v>
      </c>
      <c r="F2926" t="str" cm="1">
        <f t="array" ref="F2926">IF(E2926=Options!$A$3,"",IF(E2926=Options!$A$4,INDEX(Verband!$E$2:$E$179,MATCH(1,(A2926=Verband!$A$2:$A$179) * (Species!B2926=Verband!$B$2:$B$179) * (Species!C2926=Verband!$C$2:$C$179),0)),IF(E2926=Options!$A$5,INDEX(Assoziation!$F$2:$F$96,MATCH(1,(A2926=Assoziation!$A$2:$A$96) * (Species!B2926=Assoziation!$B$2:$B$96) * (Species!C2926=Assoziation!$C$2:$C$96) * (Species!D2926=Assoziation!$D$2:$D$96),0)),"")))</f>
        <v>Galio-Fagenion</v>
      </c>
      <c r="G2926" t="str" cm="1">
        <f t="array" ref="G2926">IF(E2926=Options!$A$3,INDEX(Klasse!$D$2:$D$42,MATCH(1,(A2926=Klasse!$A$2:$A$42) * (Species!B2926=Klasse!$B$2:$B$42),0)),IF(E2926=Options!$A$4,INDEX(Verband!$F$2:$F$179,MATCH(1,(A2926=Verband!$A$2:$A$179) * (Species!B2926=Verband!$B$2:$B$179) * (Species!C2926=Verband!$C$2:$C$179),0)),IF(E2926=Options!$A$5,INDEX(Assoziation!$G$2:$G$96,MATCH(1,(A2926=Assoziation!$A$2:$A$96) * (Species!B2926=Assoziation!$B$2:$B$96) * (Species!C2926=Assoziation!$C$2:$C$96) * (Species!D2926=Assoziation!$D$2:$D$96),0)),"")))</f>
        <v>Waldmeister-Buchenwald</v>
      </c>
      <c r="H2926" s="10" t="s">
        <v>2514</v>
      </c>
      <c r="I2926" s="10">
        <v>0</v>
      </c>
      <c r="J2926" s="10">
        <v>0</v>
      </c>
      <c r="K2926" s="10">
        <v>0</v>
      </c>
      <c r="L2926" t="str">
        <f t="shared" si="244"/>
        <v xml:space="preserve">Sanicula </v>
      </c>
      <c r="M2926" t="str">
        <f t="shared" si="245"/>
        <v xml:space="preserve"> europaea</v>
      </c>
      <c r="N2926" t="str">
        <f t="shared" si="246"/>
        <v/>
      </c>
      <c r="O2926" t="str">
        <f t="shared" si="243"/>
        <v>Species</v>
      </c>
      <c r="P2926" t="str">
        <f t="shared" si="247"/>
        <v>L.</v>
      </c>
      <c r="Q2926" t="str">
        <f>LOOKUP(A2926,Formation!$A$2:$A$10,Formation!$B$2:$B$10)</f>
        <v>Wälder</v>
      </c>
      <c r="R2926" t="str" cm="1">
        <f t="array" ref="R2926">INDEX(Klasse!$D$2:$D$42,MATCH(1,(A2926=Klasse!$A$2:$A$42) * (Species!B2926=Klasse!$B$2:$B$42),0))</f>
        <v>Buchenwälder</v>
      </c>
    </row>
    <row r="2927" spans="1:18" x14ac:dyDescent="0.3">
      <c r="A2927" s="10">
        <v>6</v>
      </c>
      <c r="B2927" s="10">
        <v>2</v>
      </c>
      <c r="C2927" s="10">
        <v>3</v>
      </c>
      <c r="E2927" t="str">
        <f>IF(C2927="",Options!$A$3,IF(D2927="",Options!$A$4,Options!$A$5))</f>
        <v>Verband</v>
      </c>
      <c r="F2927" t="str" cm="1">
        <f t="array" ref="F2927">IF(E2927=Options!$A$3,"",IF(E2927=Options!$A$4,INDEX(Verband!$E$2:$E$179,MATCH(1,(A2927=Verband!$A$2:$A$179) * (Species!B2927=Verband!$B$2:$B$179) * (Species!C2927=Verband!$C$2:$C$179),0)),IF(E2927=Options!$A$5,INDEX(Assoziation!$F$2:$F$96,MATCH(1,(A2927=Assoziation!$A$2:$A$96) * (Species!B2927=Assoziation!$B$2:$B$96) * (Species!C2927=Assoziation!$C$2:$C$96) * (Species!D2927=Assoziation!$D$2:$D$96),0)),"")))</f>
        <v>Galio-Fagenion</v>
      </c>
      <c r="G2927" t="str" cm="1">
        <f t="array" ref="G2927">IF(E2927=Options!$A$3,INDEX(Klasse!$D$2:$D$42,MATCH(1,(A2927=Klasse!$A$2:$A$42) * (Species!B2927=Klasse!$B$2:$B$42),0)),IF(E2927=Options!$A$4,INDEX(Verband!$F$2:$F$179,MATCH(1,(A2927=Verband!$A$2:$A$179) * (Species!B2927=Verband!$B$2:$B$179) * (Species!C2927=Verband!$C$2:$C$179),0)),IF(E2927=Options!$A$5,INDEX(Assoziation!$G$2:$G$96,MATCH(1,(A2927=Assoziation!$A$2:$A$96) * (Species!B2927=Assoziation!$B$2:$B$96) * (Species!C2927=Assoziation!$C$2:$C$96) * (Species!D2927=Assoziation!$D$2:$D$96),0)),"")))</f>
        <v>Waldmeister-Buchenwald</v>
      </c>
      <c r="H2927" s="10" t="s">
        <v>2466</v>
      </c>
      <c r="I2927" s="10">
        <v>0</v>
      </c>
      <c r="J2927" s="10">
        <v>0</v>
      </c>
      <c r="K2927" s="10">
        <v>0</v>
      </c>
      <c r="L2927" t="str">
        <f t="shared" si="244"/>
        <v xml:space="preserve">Viola </v>
      </c>
      <c r="M2927" t="str">
        <f t="shared" si="245"/>
        <v xml:space="preserve"> reichenbachiana</v>
      </c>
      <c r="N2927" t="str">
        <f t="shared" si="246"/>
        <v/>
      </c>
      <c r="O2927" t="str">
        <f t="shared" si="243"/>
        <v>Species</v>
      </c>
      <c r="P2927" t="str">
        <f t="shared" si="247"/>
        <v>Boreau</v>
      </c>
      <c r="Q2927" t="str">
        <f>LOOKUP(A2927,Formation!$A$2:$A$10,Formation!$B$2:$B$10)</f>
        <v>Wälder</v>
      </c>
      <c r="R2927" t="str" cm="1">
        <f t="array" ref="R2927">INDEX(Klasse!$D$2:$D$42,MATCH(1,(A2927=Klasse!$A$2:$A$42) * (Species!B2927=Klasse!$B$2:$B$42),0))</f>
        <v>Buchenwälder</v>
      </c>
    </row>
    <row r="2928" spans="1:18" x14ac:dyDescent="0.3">
      <c r="A2928" s="10">
        <v>6</v>
      </c>
      <c r="B2928" s="10">
        <v>2</v>
      </c>
      <c r="C2928" s="10">
        <v>4</v>
      </c>
      <c r="E2928" t="str">
        <f>IF(C2928="",Options!$A$3,IF(D2928="",Options!$A$4,Options!$A$5))</f>
        <v>Verband</v>
      </c>
      <c r="F2928" t="str" cm="1">
        <f t="array" ref="F2928">IF(E2928=Options!$A$3,"",IF(E2928=Options!$A$4,INDEX(Verband!$E$2:$E$179,MATCH(1,(A2928=Verband!$A$2:$A$179) * (Species!B2928=Verband!$B$2:$B$179) * (Species!C2928=Verband!$C$2:$C$179),0)),IF(E2928=Options!$A$5,INDEX(Assoziation!$F$2:$F$96,MATCH(1,(A2928=Assoziation!$A$2:$A$96) * (Species!B2928=Assoziation!$B$2:$B$96) * (Species!C2928=Assoziation!$C$2:$C$96) * (Species!D2928=Assoziation!$D$2:$D$96),0)),"")))</f>
        <v>Lonicero-Fagenion</v>
      </c>
      <c r="G2928" t="str" cm="1">
        <f t="array" ref="G2928">IF(E2928=Options!$A$3,INDEX(Klasse!$D$2:$D$42,MATCH(1,(A2928=Klasse!$A$2:$A$42) * (Species!B2928=Klasse!$B$2:$B$42),0)),IF(E2928=Options!$A$4,INDEX(Verband!$F$2:$F$179,MATCH(1,(A2928=Verband!$A$2:$A$179) * (Species!B2928=Verband!$B$2:$B$179) * (Species!C2928=Verband!$C$2:$C$179),0)),IF(E2928=Options!$A$5,INDEX(Assoziation!$G$2:$G$96,MATCH(1,(A2928=Assoziation!$A$2:$A$96) * (Species!B2928=Assoziation!$B$2:$B$96) * (Species!C2928=Assoziation!$C$2:$C$96) * (Species!D2928=Assoziation!$D$2:$D$96),0)),"")))</f>
        <v>Zahnwurz-Buchenwald</v>
      </c>
      <c r="H2928" s="10" t="s">
        <v>2519</v>
      </c>
      <c r="I2928" s="10">
        <v>0</v>
      </c>
      <c r="J2928" s="10">
        <v>0</v>
      </c>
      <c r="K2928" s="10">
        <v>0</v>
      </c>
      <c r="L2928" t="str">
        <f t="shared" si="244"/>
        <v xml:space="preserve">Abies </v>
      </c>
      <c r="M2928" t="str">
        <f t="shared" si="245"/>
        <v xml:space="preserve"> alba</v>
      </c>
      <c r="N2928" t="str">
        <f t="shared" si="246"/>
        <v/>
      </c>
      <c r="O2928" t="str">
        <f t="shared" si="243"/>
        <v>Species</v>
      </c>
      <c r="P2928" t="str">
        <f t="shared" si="247"/>
        <v>Mill.</v>
      </c>
      <c r="Q2928" t="str">
        <f>LOOKUP(A2928,Formation!$A$2:$A$10,Formation!$B$2:$B$10)</f>
        <v>Wälder</v>
      </c>
      <c r="R2928" t="str" cm="1">
        <f t="array" ref="R2928">INDEX(Klasse!$D$2:$D$42,MATCH(1,(A2928=Klasse!$A$2:$A$42) * (Species!B2928=Klasse!$B$2:$B$42),0))</f>
        <v>Buchenwälder</v>
      </c>
    </row>
    <row r="2929" spans="1:18" x14ac:dyDescent="0.3">
      <c r="A2929" s="10">
        <v>6</v>
      </c>
      <c r="B2929" s="10">
        <v>2</v>
      </c>
      <c r="C2929" s="10">
        <v>4</v>
      </c>
      <c r="E2929" t="str">
        <f>IF(C2929="",Options!$A$3,IF(D2929="",Options!$A$4,Options!$A$5))</f>
        <v>Verband</v>
      </c>
      <c r="F2929" t="str" cm="1">
        <f t="array" ref="F2929">IF(E2929=Options!$A$3,"",IF(E2929=Options!$A$4,INDEX(Verband!$E$2:$E$179,MATCH(1,(A2929=Verband!$A$2:$A$179) * (Species!B2929=Verband!$B$2:$B$179) * (Species!C2929=Verband!$C$2:$C$179),0)),IF(E2929=Options!$A$5,INDEX(Assoziation!$F$2:$F$96,MATCH(1,(A2929=Assoziation!$A$2:$A$96) * (Species!B2929=Assoziation!$B$2:$B$96) * (Species!C2929=Assoziation!$C$2:$C$96) * (Species!D2929=Assoziation!$D$2:$D$96),0)),"")))</f>
        <v>Lonicero-Fagenion</v>
      </c>
      <c r="G2929" t="str" cm="1">
        <f t="array" ref="G2929">IF(E2929=Options!$A$3,INDEX(Klasse!$D$2:$D$42,MATCH(1,(A2929=Klasse!$A$2:$A$42) * (Species!B2929=Klasse!$B$2:$B$42),0)),IF(E2929=Options!$A$4,INDEX(Verband!$F$2:$F$179,MATCH(1,(A2929=Verband!$A$2:$A$179) * (Species!B2929=Verband!$B$2:$B$179) * (Species!C2929=Verband!$C$2:$C$179),0)),IF(E2929=Options!$A$5,INDEX(Assoziation!$G$2:$G$96,MATCH(1,(A2929=Assoziation!$A$2:$A$96) * (Species!B2929=Assoziation!$B$2:$B$96) * (Species!C2929=Assoziation!$C$2:$C$96) * (Species!D2929=Assoziation!$D$2:$D$96),0)),"")))</f>
        <v>Zahnwurz-Buchenwald</v>
      </c>
      <c r="H2929" s="10" t="s">
        <v>2520</v>
      </c>
      <c r="I2929" s="10">
        <v>0</v>
      </c>
      <c r="J2929" s="10">
        <v>0</v>
      </c>
      <c r="K2929" s="10">
        <v>0</v>
      </c>
      <c r="L2929" t="str">
        <f t="shared" si="244"/>
        <v xml:space="preserve">Acer </v>
      </c>
      <c r="M2929" t="str">
        <f t="shared" si="245"/>
        <v xml:space="preserve"> pseudoplatanus</v>
      </c>
      <c r="N2929" t="str">
        <f t="shared" si="246"/>
        <v/>
      </c>
      <c r="O2929" t="str">
        <f t="shared" si="243"/>
        <v>Species</v>
      </c>
      <c r="P2929" t="str">
        <f t="shared" si="247"/>
        <v>L.</v>
      </c>
      <c r="Q2929" t="str">
        <f>LOOKUP(A2929,Formation!$A$2:$A$10,Formation!$B$2:$B$10)</f>
        <v>Wälder</v>
      </c>
      <c r="R2929" t="str" cm="1">
        <f t="array" ref="R2929">INDEX(Klasse!$D$2:$D$42,MATCH(1,(A2929=Klasse!$A$2:$A$42) * (Species!B2929=Klasse!$B$2:$B$42),0))</f>
        <v>Buchenwälder</v>
      </c>
    </row>
    <row r="2930" spans="1:18" x14ac:dyDescent="0.3">
      <c r="A2930" s="10">
        <v>6</v>
      </c>
      <c r="B2930" s="10">
        <v>2</v>
      </c>
      <c r="C2930" s="10">
        <v>4</v>
      </c>
      <c r="E2930" t="str">
        <f>IF(C2930="",Options!$A$3,IF(D2930="",Options!$A$4,Options!$A$5))</f>
        <v>Verband</v>
      </c>
      <c r="F2930" t="str" cm="1">
        <f t="array" ref="F2930">IF(E2930=Options!$A$3,"",IF(E2930=Options!$A$4,INDEX(Verband!$E$2:$E$179,MATCH(1,(A2930=Verband!$A$2:$A$179) * (Species!B2930=Verband!$B$2:$B$179) * (Species!C2930=Verband!$C$2:$C$179),0)),IF(E2930=Options!$A$5,INDEX(Assoziation!$F$2:$F$96,MATCH(1,(A2930=Assoziation!$A$2:$A$96) * (Species!B2930=Assoziation!$B$2:$B$96) * (Species!C2930=Assoziation!$C$2:$C$96) * (Species!D2930=Assoziation!$D$2:$D$96),0)),"")))</f>
        <v>Lonicero-Fagenion</v>
      </c>
      <c r="G2930" t="str" cm="1">
        <f t="array" ref="G2930">IF(E2930=Options!$A$3,INDEX(Klasse!$D$2:$D$42,MATCH(1,(A2930=Klasse!$A$2:$A$42) * (Species!B2930=Klasse!$B$2:$B$42),0)),IF(E2930=Options!$A$4,INDEX(Verband!$F$2:$F$179,MATCH(1,(A2930=Verband!$A$2:$A$179) * (Species!B2930=Verband!$B$2:$B$179) * (Species!C2930=Verband!$C$2:$C$179),0)),IF(E2930=Options!$A$5,INDEX(Assoziation!$G$2:$G$96,MATCH(1,(A2930=Assoziation!$A$2:$A$96) * (Species!B2930=Assoziation!$B$2:$B$96) * (Species!C2930=Assoziation!$C$2:$C$96) * (Species!D2930=Assoziation!$D$2:$D$96),0)),"")))</f>
        <v>Zahnwurz-Buchenwald</v>
      </c>
      <c r="H2930" s="10" t="s">
        <v>706</v>
      </c>
      <c r="I2930" s="10">
        <v>0</v>
      </c>
      <c r="J2930" s="10">
        <v>0</v>
      </c>
      <c r="K2930" s="10">
        <v>0</v>
      </c>
      <c r="L2930" t="str">
        <f t="shared" si="244"/>
        <v xml:space="preserve">Adenostyles </v>
      </c>
      <c r="M2930" t="str">
        <f t="shared" si="245"/>
        <v xml:space="preserve"> alpina</v>
      </c>
      <c r="N2930" t="str">
        <f t="shared" si="246"/>
        <v/>
      </c>
      <c r="O2930" t="str">
        <f t="shared" si="243"/>
        <v>Species</v>
      </c>
      <c r="P2930" t="str">
        <f t="shared" si="247"/>
        <v>(L.) Bluff &amp; Fingerh.</v>
      </c>
      <c r="Q2930" t="str">
        <f>LOOKUP(A2930,Formation!$A$2:$A$10,Formation!$B$2:$B$10)</f>
        <v>Wälder</v>
      </c>
      <c r="R2930" t="str" cm="1">
        <f t="array" ref="R2930">INDEX(Klasse!$D$2:$D$42,MATCH(1,(A2930=Klasse!$A$2:$A$42) * (Species!B2930=Klasse!$B$2:$B$42),0))</f>
        <v>Buchenwälder</v>
      </c>
    </row>
    <row r="2931" spans="1:18" x14ac:dyDescent="0.3">
      <c r="A2931" s="10">
        <v>6</v>
      </c>
      <c r="B2931" s="10">
        <v>2</v>
      </c>
      <c r="C2931" s="10">
        <v>4</v>
      </c>
      <c r="E2931" t="str">
        <f>IF(C2931="",Options!$A$3,IF(D2931="",Options!$A$4,Options!$A$5))</f>
        <v>Verband</v>
      </c>
      <c r="F2931" t="str" cm="1">
        <f t="array" ref="F2931">IF(E2931=Options!$A$3,"",IF(E2931=Options!$A$4,INDEX(Verband!$E$2:$E$179,MATCH(1,(A2931=Verband!$A$2:$A$179) * (Species!B2931=Verband!$B$2:$B$179) * (Species!C2931=Verband!$C$2:$C$179),0)),IF(E2931=Options!$A$5,INDEX(Assoziation!$F$2:$F$96,MATCH(1,(A2931=Assoziation!$A$2:$A$96) * (Species!B2931=Assoziation!$B$2:$B$96) * (Species!C2931=Assoziation!$C$2:$C$96) * (Species!D2931=Assoziation!$D$2:$D$96),0)),"")))</f>
        <v>Lonicero-Fagenion</v>
      </c>
      <c r="G2931" t="str" cm="1">
        <f t="array" ref="G2931">IF(E2931=Options!$A$3,INDEX(Klasse!$D$2:$D$42,MATCH(1,(A2931=Klasse!$A$2:$A$42) * (Species!B2931=Klasse!$B$2:$B$42),0)),IF(E2931=Options!$A$4,INDEX(Verband!$F$2:$F$179,MATCH(1,(A2931=Verband!$A$2:$A$179) * (Species!B2931=Verband!$B$2:$B$179) * (Species!C2931=Verband!$C$2:$C$179),0)),IF(E2931=Options!$A$5,INDEX(Assoziation!$G$2:$G$96,MATCH(1,(A2931=Assoziation!$A$2:$A$96) * (Species!B2931=Assoziation!$B$2:$B$96) * (Species!C2931=Assoziation!$C$2:$C$96) * (Species!D2931=Assoziation!$D$2:$D$96),0)),"")))</f>
        <v>Zahnwurz-Buchenwald</v>
      </c>
      <c r="H2931" s="10" t="s">
        <v>2020</v>
      </c>
      <c r="I2931" s="10">
        <v>0</v>
      </c>
      <c r="J2931" s="10">
        <v>0</v>
      </c>
      <c r="K2931" s="10">
        <v>0</v>
      </c>
      <c r="L2931" t="str">
        <f t="shared" si="244"/>
        <v xml:space="preserve">Aruncus </v>
      </c>
      <c r="M2931" t="str">
        <f t="shared" si="245"/>
        <v xml:space="preserve"> dioicus</v>
      </c>
      <c r="N2931" t="str">
        <f t="shared" si="246"/>
        <v/>
      </c>
      <c r="O2931" t="str">
        <f t="shared" si="243"/>
        <v>Species</v>
      </c>
      <c r="P2931" t="str">
        <f t="shared" si="247"/>
        <v>(Walter) Fernald</v>
      </c>
      <c r="Q2931" t="str">
        <f>LOOKUP(A2931,Formation!$A$2:$A$10,Formation!$B$2:$B$10)</f>
        <v>Wälder</v>
      </c>
      <c r="R2931" t="str" cm="1">
        <f t="array" ref="R2931">INDEX(Klasse!$D$2:$D$42,MATCH(1,(A2931=Klasse!$A$2:$A$42) * (Species!B2931=Klasse!$B$2:$B$42),0))</f>
        <v>Buchenwälder</v>
      </c>
    </row>
    <row r="2932" spans="1:18" x14ac:dyDescent="0.3">
      <c r="A2932" s="10">
        <v>6</v>
      </c>
      <c r="B2932" s="10">
        <v>2</v>
      </c>
      <c r="C2932" s="10">
        <v>4</v>
      </c>
      <c r="E2932" t="str">
        <f>IF(C2932="",Options!$A$3,IF(D2932="",Options!$A$4,Options!$A$5))</f>
        <v>Verband</v>
      </c>
      <c r="F2932" t="str" cm="1">
        <f t="array" ref="F2932">IF(E2932=Options!$A$3,"",IF(E2932=Options!$A$4,INDEX(Verband!$E$2:$E$179,MATCH(1,(A2932=Verband!$A$2:$A$179) * (Species!B2932=Verband!$B$2:$B$179) * (Species!C2932=Verband!$C$2:$C$179),0)),IF(E2932=Options!$A$5,INDEX(Assoziation!$F$2:$F$96,MATCH(1,(A2932=Assoziation!$A$2:$A$96) * (Species!B2932=Assoziation!$B$2:$B$96) * (Species!C2932=Assoziation!$C$2:$C$96) * (Species!D2932=Assoziation!$D$2:$D$96),0)),"")))</f>
        <v>Lonicero-Fagenion</v>
      </c>
      <c r="G2932" t="str" cm="1">
        <f t="array" ref="G2932">IF(E2932=Options!$A$3,INDEX(Klasse!$D$2:$D$42,MATCH(1,(A2932=Klasse!$A$2:$A$42) * (Species!B2932=Klasse!$B$2:$B$42),0)),IF(E2932=Options!$A$4,INDEX(Verband!$F$2:$F$179,MATCH(1,(A2932=Verband!$A$2:$A$179) * (Species!B2932=Verband!$B$2:$B$179) * (Species!C2932=Verband!$C$2:$C$179),0)),IF(E2932=Options!$A$5,INDEX(Assoziation!$G$2:$G$96,MATCH(1,(A2932=Assoziation!$A$2:$A$96) * (Species!B2932=Assoziation!$B$2:$B$96) * (Species!C2932=Assoziation!$C$2:$C$96) * (Species!D2932=Assoziation!$D$2:$D$96),0)),"")))</f>
        <v>Zahnwurz-Buchenwald</v>
      </c>
      <c r="H2932" s="10" t="s">
        <v>2521</v>
      </c>
      <c r="I2932" s="10">
        <v>0</v>
      </c>
      <c r="J2932" s="10">
        <v>0</v>
      </c>
      <c r="K2932" s="10">
        <v>0</v>
      </c>
      <c r="L2932" t="str">
        <f t="shared" si="244"/>
        <v xml:space="preserve">Cardamine </v>
      </c>
      <c r="M2932" t="str">
        <f t="shared" si="245"/>
        <v xml:space="preserve"> heptaphylla</v>
      </c>
      <c r="N2932" t="str">
        <f t="shared" si="246"/>
        <v/>
      </c>
      <c r="O2932" t="str">
        <f t="shared" si="243"/>
        <v>Species</v>
      </c>
      <c r="P2932" t="str">
        <f t="shared" si="247"/>
        <v>(Vill.) O. E. Schulz</v>
      </c>
      <c r="Q2932" t="str">
        <f>LOOKUP(A2932,Formation!$A$2:$A$10,Formation!$B$2:$B$10)</f>
        <v>Wälder</v>
      </c>
      <c r="R2932" t="str" cm="1">
        <f t="array" ref="R2932">INDEX(Klasse!$D$2:$D$42,MATCH(1,(A2932=Klasse!$A$2:$A$42) * (Species!B2932=Klasse!$B$2:$B$42),0))</f>
        <v>Buchenwälder</v>
      </c>
    </row>
    <row r="2933" spans="1:18" x14ac:dyDescent="0.3">
      <c r="A2933" s="10">
        <v>6</v>
      </c>
      <c r="B2933" s="10">
        <v>2</v>
      </c>
      <c r="C2933" s="10">
        <v>4</v>
      </c>
      <c r="E2933" t="str">
        <f>IF(C2933="",Options!$A$3,IF(D2933="",Options!$A$4,Options!$A$5))</f>
        <v>Verband</v>
      </c>
      <c r="F2933" t="str" cm="1">
        <f t="array" ref="F2933">IF(E2933=Options!$A$3,"",IF(E2933=Options!$A$4,INDEX(Verband!$E$2:$E$179,MATCH(1,(A2933=Verband!$A$2:$A$179) * (Species!B2933=Verband!$B$2:$B$179) * (Species!C2933=Verband!$C$2:$C$179),0)),IF(E2933=Options!$A$5,INDEX(Assoziation!$F$2:$F$96,MATCH(1,(A2933=Assoziation!$A$2:$A$96) * (Species!B2933=Assoziation!$B$2:$B$96) * (Species!C2933=Assoziation!$C$2:$C$96) * (Species!D2933=Assoziation!$D$2:$D$96),0)),"")))</f>
        <v>Lonicero-Fagenion</v>
      </c>
      <c r="G2933" t="str" cm="1">
        <f t="array" ref="G2933">IF(E2933=Options!$A$3,INDEX(Klasse!$D$2:$D$42,MATCH(1,(A2933=Klasse!$A$2:$A$42) * (Species!B2933=Klasse!$B$2:$B$42),0)),IF(E2933=Options!$A$4,INDEX(Verband!$F$2:$F$179,MATCH(1,(A2933=Verband!$A$2:$A$179) * (Species!B2933=Verband!$B$2:$B$179) * (Species!C2933=Verband!$C$2:$C$179),0)),IF(E2933=Options!$A$5,INDEX(Assoziation!$G$2:$G$96,MATCH(1,(A2933=Assoziation!$A$2:$A$96) * (Species!B2933=Assoziation!$B$2:$B$96) * (Species!C2933=Assoziation!$C$2:$C$96) * (Species!D2933=Assoziation!$D$2:$D$96),0)),"")))</f>
        <v>Zahnwurz-Buchenwald</v>
      </c>
      <c r="H2933" s="10" t="s">
        <v>2522</v>
      </c>
      <c r="I2933" s="10">
        <v>0</v>
      </c>
      <c r="J2933" s="10">
        <v>0</v>
      </c>
      <c r="K2933" s="10">
        <v>0</v>
      </c>
      <c r="L2933" t="str">
        <f t="shared" si="244"/>
        <v xml:space="preserve">Cardamine </v>
      </c>
      <c r="M2933" t="str">
        <f t="shared" si="245"/>
        <v xml:space="preserve"> kitaibelii</v>
      </c>
      <c r="N2933" t="str">
        <f t="shared" si="246"/>
        <v/>
      </c>
      <c r="O2933" t="str">
        <f t="shared" si="243"/>
        <v>Species</v>
      </c>
      <c r="P2933" t="str">
        <f t="shared" si="247"/>
        <v>Bech.</v>
      </c>
      <c r="Q2933" t="str">
        <f>LOOKUP(A2933,Formation!$A$2:$A$10,Formation!$B$2:$B$10)</f>
        <v>Wälder</v>
      </c>
      <c r="R2933" t="str" cm="1">
        <f t="array" ref="R2933">INDEX(Klasse!$D$2:$D$42,MATCH(1,(A2933=Klasse!$A$2:$A$42) * (Species!B2933=Klasse!$B$2:$B$42),0))</f>
        <v>Buchenwälder</v>
      </c>
    </row>
    <row r="2934" spans="1:18" x14ac:dyDescent="0.3">
      <c r="A2934" s="10">
        <v>6</v>
      </c>
      <c r="B2934" s="10">
        <v>2</v>
      </c>
      <c r="C2934" s="10">
        <v>4</v>
      </c>
      <c r="E2934" t="str">
        <f>IF(C2934="",Options!$A$3,IF(D2934="",Options!$A$4,Options!$A$5))</f>
        <v>Verband</v>
      </c>
      <c r="F2934" t="str" cm="1">
        <f t="array" ref="F2934">IF(E2934=Options!$A$3,"",IF(E2934=Options!$A$4,INDEX(Verband!$E$2:$E$179,MATCH(1,(A2934=Verband!$A$2:$A$179) * (Species!B2934=Verband!$B$2:$B$179) * (Species!C2934=Verband!$C$2:$C$179),0)),IF(E2934=Options!$A$5,INDEX(Assoziation!$F$2:$F$96,MATCH(1,(A2934=Assoziation!$A$2:$A$96) * (Species!B2934=Assoziation!$B$2:$B$96) * (Species!C2934=Assoziation!$C$2:$C$96) * (Species!D2934=Assoziation!$D$2:$D$96),0)),"")))</f>
        <v>Lonicero-Fagenion</v>
      </c>
      <c r="G2934" t="str" cm="1">
        <f t="array" ref="G2934">IF(E2934=Options!$A$3,INDEX(Klasse!$D$2:$D$42,MATCH(1,(A2934=Klasse!$A$2:$A$42) * (Species!B2934=Klasse!$B$2:$B$42),0)),IF(E2934=Options!$A$4,INDEX(Verband!$F$2:$F$179,MATCH(1,(A2934=Verband!$A$2:$A$179) * (Species!B2934=Verband!$B$2:$B$179) * (Species!C2934=Verband!$C$2:$C$179),0)),IF(E2934=Options!$A$5,INDEX(Assoziation!$G$2:$G$96,MATCH(1,(A2934=Assoziation!$A$2:$A$96) * (Species!B2934=Assoziation!$B$2:$B$96) * (Species!C2934=Assoziation!$C$2:$C$96) * (Species!D2934=Assoziation!$D$2:$D$96),0)),"")))</f>
        <v>Zahnwurz-Buchenwald</v>
      </c>
      <c r="H2934" s="10" t="s">
        <v>2523</v>
      </c>
      <c r="I2934" s="10">
        <v>0</v>
      </c>
      <c r="J2934" s="10">
        <v>0</v>
      </c>
      <c r="K2934" s="10">
        <v>0</v>
      </c>
      <c r="L2934" t="str">
        <f t="shared" si="244"/>
        <v xml:space="preserve">Cardamine </v>
      </c>
      <c r="M2934" t="str">
        <f t="shared" si="245"/>
        <v xml:space="preserve"> pentaphyllos</v>
      </c>
      <c r="N2934" t="str">
        <f t="shared" si="246"/>
        <v/>
      </c>
      <c r="O2934" t="str">
        <f t="shared" si="243"/>
        <v>Species</v>
      </c>
      <c r="P2934" t="str">
        <f t="shared" si="247"/>
        <v>(L.) Crantz</v>
      </c>
      <c r="Q2934" t="str">
        <f>LOOKUP(A2934,Formation!$A$2:$A$10,Formation!$B$2:$B$10)</f>
        <v>Wälder</v>
      </c>
      <c r="R2934" t="str" cm="1">
        <f t="array" ref="R2934">INDEX(Klasse!$D$2:$D$42,MATCH(1,(A2934=Klasse!$A$2:$A$42) * (Species!B2934=Klasse!$B$2:$B$42),0))</f>
        <v>Buchenwälder</v>
      </c>
    </row>
    <row r="2935" spans="1:18" x14ac:dyDescent="0.3">
      <c r="A2935" s="10">
        <v>6</v>
      </c>
      <c r="B2935" s="10">
        <v>2</v>
      </c>
      <c r="C2935" s="10">
        <v>4</v>
      </c>
      <c r="E2935" t="str">
        <f>IF(C2935="",Options!$A$3,IF(D2935="",Options!$A$4,Options!$A$5))</f>
        <v>Verband</v>
      </c>
      <c r="F2935" t="str" cm="1">
        <f t="array" ref="F2935">IF(E2935=Options!$A$3,"",IF(E2935=Options!$A$4,INDEX(Verband!$E$2:$E$179,MATCH(1,(A2935=Verband!$A$2:$A$179) * (Species!B2935=Verband!$B$2:$B$179) * (Species!C2935=Verband!$C$2:$C$179),0)),IF(E2935=Options!$A$5,INDEX(Assoziation!$F$2:$F$96,MATCH(1,(A2935=Assoziation!$A$2:$A$96) * (Species!B2935=Assoziation!$B$2:$B$96) * (Species!C2935=Assoziation!$C$2:$C$96) * (Species!D2935=Assoziation!$D$2:$D$96),0)),"")))</f>
        <v>Lonicero-Fagenion</v>
      </c>
      <c r="G2935" t="str" cm="1">
        <f t="array" ref="G2935">IF(E2935=Options!$A$3,INDEX(Klasse!$D$2:$D$42,MATCH(1,(A2935=Klasse!$A$2:$A$42) * (Species!B2935=Klasse!$B$2:$B$42),0)),IF(E2935=Options!$A$4,INDEX(Verband!$F$2:$F$179,MATCH(1,(A2935=Verband!$A$2:$A$179) * (Species!B2935=Verband!$B$2:$B$179) * (Species!C2935=Verband!$C$2:$C$179),0)),IF(E2935=Options!$A$5,INDEX(Assoziation!$G$2:$G$96,MATCH(1,(A2935=Assoziation!$A$2:$A$96) * (Species!B2935=Assoziation!$B$2:$B$96) * (Species!C2935=Assoziation!$C$2:$C$96) * (Species!D2935=Assoziation!$D$2:$D$96),0)),"")))</f>
        <v>Zahnwurz-Buchenwald</v>
      </c>
      <c r="H2935" s="10" t="s">
        <v>2524</v>
      </c>
      <c r="I2935" s="10">
        <v>0</v>
      </c>
      <c r="J2935" s="10">
        <v>0</v>
      </c>
      <c r="K2935" s="10">
        <v>0</v>
      </c>
      <c r="L2935" t="str">
        <f t="shared" si="244"/>
        <v xml:space="preserve">Cardamine </v>
      </c>
      <c r="M2935" t="str">
        <f t="shared" si="245"/>
        <v xml:space="preserve"> trifolia</v>
      </c>
      <c r="N2935" t="str">
        <f t="shared" si="246"/>
        <v/>
      </c>
      <c r="O2935" t="str">
        <f t="shared" si="243"/>
        <v>Species</v>
      </c>
      <c r="P2935" t="str">
        <f t="shared" si="247"/>
        <v>L.</v>
      </c>
      <c r="Q2935" t="str">
        <f>LOOKUP(A2935,Formation!$A$2:$A$10,Formation!$B$2:$B$10)</f>
        <v>Wälder</v>
      </c>
      <c r="R2935" t="str" cm="1">
        <f t="array" ref="R2935">INDEX(Klasse!$D$2:$D$42,MATCH(1,(A2935=Klasse!$A$2:$A$42) * (Species!B2935=Klasse!$B$2:$B$42),0))</f>
        <v>Buchenwälder</v>
      </c>
    </row>
    <row r="2936" spans="1:18" x14ac:dyDescent="0.3">
      <c r="A2936" s="10">
        <v>6</v>
      </c>
      <c r="B2936" s="10">
        <v>2</v>
      </c>
      <c r="C2936" s="10">
        <v>4</v>
      </c>
      <c r="E2936" t="str">
        <f>IF(C2936="",Options!$A$3,IF(D2936="",Options!$A$4,Options!$A$5))</f>
        <v>Verband</v>
      </c>
      <c r="F2936" t="str" cm="1">
        <f t="array" ref="F2936">IF(E2936=Options!$A$3,"",IF(E2936=Options!$A$4,INDEX(Verband!$E$2:$E$179,MATCH(1,(A2936=Verband!$A$2:$A$179) * (Species!B2936=Verband!$B$2:$B$179) * (Species!C2936=Verband!$C$2:$C$179),0)),IF(E2936=Options!$A$5,INDEX(Assoziation!$F$2:$F$96,MATCH(1,(A2936=Assoziation!$A$2:$A$96) * (Species!B2936=Assoziation!$B$2:$B$96) * (Species!C2936=Assoziation!$C$2:$C$96) * (Species!D2936=Assoziation!$D$2:$D$96),0)),"")))</f>
        <v>Lonicero-Fagenion</v>
      </c>
      <c r="G2936" t="str" cm="1">
        <f t="array" ref="G2936">IF(E2936=Options!$A$3,INDEX(Klasse!$D$2:$D$42,MATCH(1,(A2936=Klasse!$A$2:$A$42) * (Species!B2936=Klasse!$B$2:$B$42),0)),IF(E2936=Options!$A$4,INDEX(Verband!$F$2:$F$179,MATCH(1,(A2936=Verband!$A$2:$A$179) * (Species!B2936=Verband!$B$2:$B$179) * (Species!C2936=Verband!$C$2:$C$179),0)),IF(E2936=Options!$A$5,INDEX(Assoziation!$G$2:$G$96,MATCH(1,(A2936=Assoziation!$A$2:$A$96) * (Species!B2936=Assoziation!$B$2:$B$96) * (Species!C2936=Assoziation!$C$2:$C$96) * (Species!D2936=Assoziation!$D$2:$D$96),0)),"")))</f>
        <v>Zahnwurz-Buchenwald</v>
      </c>
      <c r="H2936" s="10" t="s">
        <v>2454</v>
      </c>
      <c r="I2936" s="10">
        <v>0</v>
      </c>
      <c r="J2936" s="10">
        <v>0</v>
      </c>
      <c r="K2936" s="10">
        <v>0</v>
      </c>
      <c r="L2936" t="str">
        <f t="shared" si="244"/>
        <v xml:space="preserve">Carex </v>
      </c>
      <c r="M2936" t="str">
        <f t="shared" si="245"/>
        <v xml:space="preserve"> sylvatica</v>
      </c>
      <c r="N2936" t="str">
        <f t="shared" si="246"/>
        <v/>
      </c>
      <c r="O2936" t="str">
        <f t="shared" si="243"/>
        <v>Species</v>
      </c>
      <c r="P2936" t="str">
        <f t="shared" si="247"/>
        <v>Huds.</v>
      </c>
      <c r="Q2936" t="str">
        <f>LOOKUP(A2936,Formation!$A$2:$A$10,Formation!$B$2:$B$10)</f>
        <v>Wälder</v>
      </c>
      <c r="R2936" t="str" cm="1">
        <f t="array" ref="R2936">INDEX(Klasse!$D$2:$D$42,MATCH(1,(A2936=Klasse!$A$2:$A$42) * (Species!B2936=Klasse!$B$2:$B$42),0))</f>
        <v>Buchenwälder</v>
      </c>
    </row>
    <row r="2937" spans="1:18" x14ac:dyDescent="0.3">
      <c r="A2937" s="10">
        <v>6</v>
      </c>
      <c r="B2937" s="10">
        <v>2</v>
      </c>
      <c r="C2937" s="10">
        <v>4</v>
      </c>
      <c r="E2937" t="str">
        <f>IF(C2937="",Options!$A$3,IF(D2937="",Options!$A$4,Options!$A$5))</f>
        <v>Verband</v>
      </c>
      <c r="F2937" t="str" cm="1">
        <f t="array" ref="F2937">IF(E2937=Options!$A$3,"",IF(E2937=Options!$A$4,INDEX(Verband!$E$2:$E$179,MATCH(1,(A2937=Verband!$A$2:$A$179) * (Species!B2937=Verband!$B$2:$B$179) * (Species!C2937=Verband!$C$2:$C$179),0)),IF(E2937=Options!$A$5,INDEX(Assoziation!$F$2:$F$96,MATCH(1,(A2937=Assoziation!$A$2:$A$96) * (Species!B2937=Assoziation!$B$2:$B$96) * (Species!C2937=Assoziation!$C$2:$C$96) * (Species!D2937=Assoziation!$D$2:$D$96),0)),"")))</f>
        <v>Lonicero-Fagenion</v>
      </c>
      <c r="G2937" t="str" cm="1">
        <f t="array" ref="G2937">IF(E2937=Options!$A$3,INDEX(Klasse!$D$2:$D$42,MATCH(1,(A2937=Klasse!$A$2:$A$42) * (Species!B2937=Klasse!$B$2:$B$42),0)),IF(E2937=Options!$A$4,INDEX(Verband!$F$2:$F$179,MATCH(1,(A2937=Verband!$A$2:$A$179) * (Species!B2937=Verband!$B$2:$B$179) * (Species!C2937=Verband!$C$2:$C$179),0)),IF(E2937=Options!$A$5,INDEX(Assoziation!$G$2:$G$96,MATCH(1,(A2937=Assoziation!$A$2:$A$96) * (Species!B2937=Assoziation!$B$2:$B$96) * (Species!C2937=Assoziation!$C$2:$C$96) * (Species!D2937=Assoziation!$D$2:$D$96),0)),"")))</f>
        <v>Zahnwurz-Buchenwald</v>
      </c>
      <c r="H2937" s="10" t="s">
        <v>2478</v>
      </c>
      <c r="I2937" s="10">
        <v>0</v>
      </c>
      <c r="J2937" s="10">
        <v>0</v>
      </c>
      <c r="K2937" s="10">
        <v>0</v>
      </c>
      <c r="L2937" t="str">
        <f t="shared" si="244"/>
        <v xml:space="preserve">Daphne </v>
      </c>
      <c r="M2937" t="str">
        <f t="shared" si="245"/>
        <v xml:space="preserve"> mezereum</v>
      </c>
      <c r="N2937" t="str">
        <f t="shared" si="246"/>
        <v/>
      </c>
      <c r="O2937" t="str">
        <f t="shared" si="243"/>
        <v>Species</v>
      </c>
      <c r="P2937" t="str">
        <f t="shared" si="247"/>
        <v>L.</v>
      </c>
      <c r="Q2937" t="str">
        <f>LOOKUP(A2937,Formation!$A$2:$A$10,Formation!$B$2:$B$10)</f>
        <v>Wälder</v>
      </c>
      <c r="R2937" t="str" cm="1">
        <f t="array" ref="R2937">INDEX(Klasse!$D$2:$D$42,MATCH(1,(A2937=Klasse!$A$2:$A$42) * (Species!B2937=Klasse!$B$2:$B$42),0))</f>
        <v>Buchenwälder</v>
      </c>
    </row>
    <row r="2938" spans="1:18" x14ac:dyDescent="0.3">
      <c r="A2938" s="10">
        <v>6</v>
      </c>
      <c r="B2938" s="10">
        <v>2</v>
      </c>
      <c r="C2938" s="10">
        <v>4</v>
      </c>
      <c r="E2938" t="str">
        <f>IF(C2938="",Options!$A$3,IF(D2938="",Options!$A$4,Options!$A$5))</f>
        <v>Verband</v>
      </c>
      <c r="F2938" t="str" cm="1">
        <f t="array" ref="F2938">IF(E2938=Options!$A$3,"",IF(E2938=Options!$A$4,INDEX(Verband!$E$2:$E$179,MATCH(1,(A2938=Verband!$A$2:$A$179) * (Species!B2938=Verband!$B$2:$B$179) * (Species!C2938=Verband!$C$2:$C$179),0)),IF(E2938=Options!$A$5,INDEX(Assoziation!$F$2:$F$96,MATCH(1,(A2938=Assoziation!$A$2:$A$96) * (Species!B2938=Assoziation!$B$2:$B$96) * (Species!C2938=Assoziation!$C$2:$C$96) * (Species!D2938=Assoziation!$D$2:$D$96),0)),"")))</f>
        <v>Lonicero-Fagenion</v>
      </c>
      <c r="G2938" t="str" cm="1">
        <f t="array" ref="G2938">IF(E2938=Options!$A$3,INDEX(Klasse!$D$2:$D$42,MATCH(1,(A2938=Klasse!$A$2:$A$42) * (Species!B2938=Klasse!$B$2:$B$42),0)),IF(E2938=Options!$A$4,INDEX(Verband!$F$2:$F$179,MATCH(1,(A2938=Verband!$A$2:$A$179) * (Species!B2938=Verband!$B$2:$B$179) * (Species!C2938=Verband!$C$2:$C$179),0)),IF(E2938=Options!$A$5,INDEX(Assoziation!$G$2:$G$96,MATCH(1,(A2938=Assoziation!$A$2:$A$96) * (Species!B2938=Assoziation!$B$2:$B$96) * (Species!C2938=Assoziation!$C$2:$C$96) * (Species!D2938=Assoziation!$D$2:$D$96),0)),"")))</f>
        <v>Zahnwurz-Buchenwald</v>
      </c>
      <c r="H2938" s="10" t="s">
        <v>2525</v>
      </c>
      <c r="I2938" s="10">
        <v>0</v>
      </c>
      <c r="J2938" s="10">
        <v>0</v>
      </c>
      <c r="K2938" s="10">
        <v>0</v>
      </c>
      <c r="L2938" t="str">
        <f t="shared" si="244"/>
        <v xml:space="preserve">Dryopteris </v>
      </c>
      <c r="M2938" t="str">
        <f t="shared" si="245"/>
        <v xml:space="preserve"> affinis</v>
      </c>
      <c r="N2938" t="str">
        <f t="shared" si="246"/>
        <v/>
      </c>
      <c r="O2938" t="str">
        <f t="shared" si="243"/>
        <v>Species</v>
      </c>
      <c r="P2938" t="str">
        <f t="shared" si="247"/>
        <v>(Lowe) Fraser-Jenk.</v>
      </c>
      <c r="Q2938" t="str">
        <f>LOOKUP(A2938,Formation!$A$2:$A$10,Formation!$B$2:$B$10)</f>
        <v>Wälder</v>
      </c>
      <c r="R2938" t="str" cm="1">
        <f t="array" ref="R2938">INDEX(Klasse!$D$2:$D$42,MATCH(1,(A2938=Klasse!$A$2:$A$42) * (Species!B2938=Klasse!$B$2:$B$42),0))</f>
        <v>Buchenwälder</v>
      </c>
    </row>
    <row r="2939" spans="1:18" x14ac:dyDescent="0.3">
      <c r="A2939" s="10">
        <v>6</v>
      </c>
      <c r="B2939" s="10">
        <v>2</v>
      </c>
      <c r="C2939" s="10">
        <v>4</v>
      </c>
      <c r="E2939" t="str">
        <f>IF(C2939="",Options!$A$3,IF(D2939="",Options!$A$4,Options!$A$5))</f>
        <v>Verband</v>
      </c>
      <c r="F2939" t="str" cm="1">
        <f t="array" ref="F2939">IF(E2939=Options!$A$3,"",IF(E2939=Options!$A$4,INDEX(Verband!$E$2:$E$179,MATCH(1,(A2939=Verband!$A$2:$A$179) * (Species!B2939=Verband!$B$2:$B$179) * (Species!C2939=Verband!$C$2:$C$179),0)),IF(E2939=Options!$A$5,INDEX(Assoziation!$F$2:$F$96,MATCH(1,(A2939=Assoziation!$A$2:$A$96) * (Species!B2939=Assoziation!$B$2:$B$96) * (Species!C2939=Assoziation!$C$2:$C$96) * (Species!D2939=Assoziation!$D$2:$D$96),0)),"")))</f>
        <v>Lonicero-Fagenion</v>
      </c>
      <c r="G2939" t="str" cm="1">
        <f t="array" ref="G2939">IF(E2939=Options!$A$3,INDEX(Klasse!$D$2:$D$42,MATCH(1,(A2939=Klasse!$A$2:$A$42) * (Species!B2939=Klasse!$B$2:$B$42),0)),IF(E2939=Options!$A$4,INDEX(Verband!$F$2:$F$179,MATCH(1,(A2939=Verband!$A$2:$A$179) * (Species!B2939=Verband!$B$2:$B$179) * (Species!C2939=Verband!$C$2:$C$179),0)),IF(E2939=Options!$A$5,INDEX(Assoziation!$G$2:$G$96,MATCH(1,(A2939=Assoziation!$A$2:$A$96) * (Species!B2939=Assoziation!$B$2:$B$96) * (Species!C2939=Assoziation!$C$2:$C$96) * (Species!D2939=Assoziation!$D$2:$D$96),0)),"")))</f>
        <v>Zahnwurz-Buchenwald</v>
      </c>
      <c r="H2939" s="10" t="s">
        <v>2526</v>
      </c>
      <c r="I2939" s="10">
        <v>0</v>
      </c>
      <c r="J2939" s="10">
        <v>0</v>
      </c>
      <c r="K2939" s="10">
        <v>0</v>
      </c>
      <c r="L2939" t="str">
        <f t="shared" si="244"/>
        <v xml:space="preserve">Dryopteris </v>
      </c>
      <c r="M2939" t="str">
        <f t="shared" si="245"/>
        <v xml:space="preserve"> affinis</v>
      </c>
      <c r="N2939" t="str">
        <f t="shared" si="246"/>
        <v>borreri</v>
      </c>
      <c r="O2939" t="str">
        <f t="shared" si="243"/>
        <v>Subspecies</v>
      </c>
      <c r="P2939" t="str">
        <f t="shared" si="247"/>
        <v/>
      </c>
      <c r="Q2939" t="str">
        <f>LOOKUP(A2939,Formation!$A$2:$A$10,Formation!$B$2:$B$10)</f>
        <v>Wälder</v>
      </c>
      <c r="R2939" t="str" cm="1">
        <f t="array" ref="R2939">INDEX(Klasse!$D$2:$D$42,MATCH(1,(A2939=Klasse!$A$2:$A$42) * (Species!B2939=Klasse!$B$2:$B$42),0))</f>
        <v>Buchenwälder</v>
      </c>
    </row>
    <row r="2940" spans="1:18" x14ac:dyDescent="0.3">
      <c r="A2940" s="10">
        <v>6</v>
      </c>
      <c r="B2940" s="10">
        <v>2</v>
      </c>
      <c r="C2940" s="10">
        <v>4</v>
      </c>
      <c r="E2940" t="str">
        <f>IF(C2940="",Options!$A$3,IF(D2940="",Options!$A$4,Options!$A$5))</f>
        <v>Verband</v>
      </c>
      <c r="F2940" t="str" cm="1">
        <f t="array" ref="F2940">IF(E2940=Options!$A$3,"",IF(E2940=Options!$A$4,INDEX(Verband!$E$2:$E$179,MATCH(1,(A2940=Verband!$A$2:$A$179) * (Species!B2940=Verband!$B$2:$B$179) * (Species!C2940=Verband!$C$2:$C$179),0)),IF(E2940=Options!$A$5,INDEX(Assoziation!$F$2:$F$96,MATCH(1,(A2940=Assoziation!$A$2:$A$96) * (Species!B2940=Assoziation!$B$2:$B$96) * (Species!C2940=Assoziation!$C$2:$C$96) * (Species!D2940=Assoziation!$D$2:$D$96),0)),"")))</f>
        <v>Lonicero-Fagenion</v>
      </c>
      <c r="G2940" t="str" cm="1">
        <f t="array" ref="G2940">IF(E2940=Options!$A$3,INDEX(Klasse!$D$2:$D$42,MATCH(1,(A2940=Klasse!$A$2:$A$42) * (Species!B2940=Klasse!$B$2:$B$42),0)),IF(E2940=Options!$A$4,INDEX(Verband!$F$2:$F$179,MATCH(1,(A2940=Verband!$A$2:$A$179) * (Species!B2940=Verband!$B$2:$B$179) * (Species!C2940=Verband!$C$2:$C$179),0)),IF(E2940=Options!$A$5,INDEX(Assoziation!$G$2:$G$96,MATCH(1,(A2940=Assoziation!$A$2:$A$96) * (Species!B2940=Assoziation!$B$2:$B$96) * (Species!C2940=Assoziation!$C$2:$C$96) * (Species!D2940=Assoziation!$D$2:$D$96),0)),"")))</f>
        <v>Zahnwurz-Buchenwald</v>
      </c>
      <c r="H2940" s="10" t="s">
        <v>2457</v>
      </c>
      <c r="I2940" s="10">
        <v>0</v>
      </c>
      <c r="J2940" s="10">
        <v>0</v>
      </c>
      <c r="K2940" s="10">
        <v>0</v>
      </c>
      <c r="L2940" t="str">
        <f t="shared" si="244"/>
        <v xml:space="preserve">Euphorbia </v>
      </c>
      <c r="M2940" t="str">
        <f t="shared" si="245"/>
        <v xml:space="preserve"> amygdaloides</v>
      </c>
      <c r="N2940" t="str">
        <f t="shared" si="246"/>
        <v/>
      </c>
      <c r="O2940" t="str">
        <f t="shared" si="243"/>
        <v>Species</v>
      </c>
      <c r="P2940" t="str">
        <f t="shared" si="247"/>
        <v>L.</v>
      </c>
      <c r="Q2940" t="str">
        <f>LOOKUP(A2940,Formation!$A$2:$A$10,Formation!$B$2:$B$10)</f>
        <v>Wälder</v>
      </c>
      <c r="R2940" t="str" cm="1">
        <f t="array" ref="R2940">INDEX(Klasse!$D$2:$D$42,MATCH(1,(A2940=Klasse!$A$2:$A$42) * (Species!B2940=Klasse!$B$2:$B$42),0))</f>
        <v>Buchenwälder</v>
      </c>
    </row>
    <row r="2941" spans="1:18" x14ac:dyDescent="0.3">
      <c r="A2941" s="10">
        <v>6</v>
      </c>
      <c r="B2941" s="10">
        <v>2</v>
      </c>
      <c r="C2941" s="10">
        <v>4</v>
      </c>
      <c r="E2941" t="str">
        <f>IF(C2941="",Options!$A$3,IF(D2941="",Options!$A$4,Options!$A$5))</f>
        <v>Verband</v>
      </c>
      <c r="F2941" t="str" cm="1">
        <f t="array" ref="F2941">IF(E2941=Options!$A$3,"",IF(E2941=Options!$A$4,INDEX(Verband!$E$2:$E$179,MATCH(1,(A2941=Verband!$A$2:$A$179) * (Species!B2941=Verband!$B$2:$B$179) * (Species!C2941=Verband!$C$2:$C$179),0)),IF(E2941=Options!$A$5,INDEX(Assoziation!$F$2:$F$96,MATCH(1,(A2941=Assoziation!$A$2:$A$96) * (Species!B2941=Assoziation!$B$2:$B$96) * (Species!C2941=Assoziation!$C$2:$C$96) * (Species!D2941=Assoziation!$D$2:$D$96),0)),"")))</f>
        <v>Lonicero-Fagenion</v>
      </c>
      <c r="G2941" t="str" cm="1">
        <f t="array" ref="G2941">IF(E2941=Options!$A$3,INDEX(Klasse!$D$2:$D$42,MATCH(1,(A2941=Klasse!$A$2:$A$42) * (Species!B2941=Klasse!$B$2:$B$42),0)),IF(E2941=Options!$A$4,INDEX(Verband!$F$2:$F$179,MATCH(1,(A2941=Verband!$A$2:$A$179) * (Species!B2941=Verband!$B$2:$B$179) * (Species!C2941=Verband!$C$2:$C$179),0)),IF(E2941=Options!$A$5,INDEX(Assoziation!$G$2:$G$96,MATCH(1,(A2941=Assoziation!$A$2:$A$96) * (Species!B2941=Assoziation!$B$2:$B$96) * (Species!C2941=Assoziation!$C$2:$C$96) * (Species!D2941=Assoziation!$D$2:$D$96),0)),"")))</f>
        <v>Zahnwurz-Buchenwald</v>
      </c>
      <c r="H2941" s="10" t="s">
        <v>2458</v>
      </c>
      <c r="I2941" s="10">
        <v>0</v>
      </c>
      <c r="J2941" s="10">
        <v>1</v>
      </c>
      <c r="K2941" s="10">
        <v>0</v>
      </c>
      <c r="L2941" t="str">
        <f t="shared" si="244"/>
        <v xml:space="preserve">Fagus </v>
      </c>
      <c r="M2941" t="str">
        <f t="shared" si="245"/>
        <v xml:space="preserve"> sylvatica</v>
      </c>
      <c r="N2941" t="str">
        <f t="shared" si="246"/>
        <v/>
      </c>
      <c r="O2941" t="str">
        <f t="shared" si="243"/>
        <v>Species</v>
      </c>
      <c r="P2941" t="str">
        <f t="shared" si="247"/>
        <v>L.</v>
      </c>
      <c r="Q2941" t="str">
        <f>LOOKUP(A2941,Formation!$A$2:$A$10,Formation!$B$2:$B$10)</f>
        <v>Wälder</v>
      </c>
      <c r="R2941" t="str" cm="1">
        <f t="array" ref="R2941">INDEX(Klasse!$D$2:$D$42,MATCH(1,(A2941=Klasse!$A$2:$A$42) * (Species!B2941=Klasse!$B$2:$B$42),0))</f>
        <v>Buchenwälder</v>
      </c>
    </row>
    <row r="2942" spans="1:18" x14ac:dyDescent="0.3">
      <c r="A2942" s="10">
        <v>6</v>
      </c>
      <c r="B2942" s="10">
        <v>2</v>
      </c>
      <c r="C2942" s="10">
        <v>4</v>
      </c>
      <c r="E2942" t="str">
        <f>IF(C2942="",Options!$A$3,IF(D2942="",Options!$A$4,Options!$A$5))</f>
        <v>Verband</v>
      </c>
      <c r="F2942" t="str" cm="1">
        <f t="array" ref="F2942">IF(E2942=Options!$A$3,"",IF(E2942=Options!$A$4,INDEX(Verband!$E$2:$E$179,MATCH(1,(A2942=Verband!$A$2:$A$179) * (Species!B2942=Verband!$B$2:$B$179) * (Species!C2942=Verband!$C$2:$C$179),0)),IF(E2942=Options!$A$5,INDEX(Assoziation!$F$2:$F$96,MATCH(1,(A2942=Assoziation!$A$2:$A$96) * (Species!B2942=Assoziation!$B$2:$B$96) * (Species!C2942=Assoziation!$C$2:$C$96) * (Species!D2942=Assoziation!$D$2:$D$96),0)),"")))</f>
        <v>Lonicero-Fagenion</v>
      </c>
      <c r="G2942" t="str" cm="1">
        <f t="array" ref="G2942">IF(E2942=Options!$A$3,INDEX(Klasse!$D$2:$D$42,MATCH(1,(A2942=Klasse!$A$2:$A$42) * (Species!B2942=Klasse!$B$2:$B$42),0)),IF(E2942=Options!$A$4,INDEX(Verband!$F$2:$F$179,MATCH(1,(A2942=Verband!$A$2:$A$179) * (Species!B2942=Verband!$B$2:$B$179) * (Species!C2942=Verband!$C$2:$C$179),0)),IF(E2942=Options!$A$5,INDEX(Assoziation!$G$2:$G$96,MATCH(1,(A2942=Assoziation!$A$2:$A$96) * (Species!B2942=Assoziation!$B$2:$B$96) * (Species!C2942=Assoziation!$C$2:$C$96) * (Species!D2942=Assoziation!$D$2:$D$96),0)),"")))</f>
        <v>Zahnwurz-Buchenwald</v>
      </c>
      <c r="H2942" s="10" t="s">
        <v>2527</v>
      </c>
      <c r="I2942" s="10">
        <v>0</v>
      </c>
      <c r="J2942" s="10">
        <v>0</v>
      </c>
      <c r="K2942" s="10">
        <v>0</v>
      </c>
      <c r="L2942" t="str">
        <f t="shared" si="244"/>
        <v xml:space="preserve">Festuca </v>
      </c>
      <c r="M2942" t="str">
        <f t="shared" si="245"/>
        <v xml:space="preserve"> altissima</v>
      </c>
      <c r="N2942" t="str">
        <f t="shared" si="246"/>
        <v/>
      </c>
      <c r="O2942" t="str">
        <f t="shared" si="243"/>
        <v>Species</v>
      </c>
      <c r="P2942" t="str">
        <f t="shared" si="247"/>
        <v>All.</v>
      </c>
      <c r="Q2942" t="str">
        <f>LOOKUP(A2942,Formation!$A$2:$A$10,Formation!$B$2:$B$10)</f>
        <v>Wälder</v>
      </c>
      <c r="R2942" t="str" cm="1">
        <f t="array" ref="R2942">INDEX(Klasse!$D$2:$D$42,MATCH(1,(A2942=Klasse!$A$2:$A$42) * (Species!B2942=Klasse!$B$2:$B$42),0))</f>
        <v>Buchenwälder</v>
      </c>
    </row>
    <row r="2943" spans="1:18" x14ac:dyDescent="0.3">
      <c r="A2943" s="10">
        <v>6</v>
      </c>
      <c r="B2943" s="10">
        <v>2</v>
      </c>
      <c r="C2943" s="10">
        <v>4</v>
      </c>
      <c r="E2943" t="str">
        <f>IF(C2943="",Options!$A$3,IF(D2943="",Options!$A$4,Options!$A$5))</f>
        <v>Verband</v>
      </c>
      <c r="F2943" t="str" cm="1">
        <f t="array" ref="F2943">IF(E2943=Options!$A$3,"",IF(E2943=Options!$A$4,INDEX(Verband!$E$2:$E$179,MATCH(1,(A2943=Verband!$A$2:$A$179) * (Species!B2943=Verband!$B$2:$B$179) * (Species!C2943=Verband!$C$2:$C$179),0)),IF(E2943=Options!$A$5,INDEX(Assoziation!$F$2:$F$96,MATCH(1,(A2943=Assoziation!$A$2:$A$96) * (Species!B2943=Assoziation!$B$2:$B$96) * (Species!C2943=Assoziation!$C$2:$C$96) * (Species!D2943=Assoziation!$D$2:$D$96),0)),"")))</f>
        <v>Lonicero-Fagenion</v>
      </c>
      <c r="G2943" t="str" cm="1">
        <f t="array" ref="G2943">IF(E2943=Options!$A$3,INDEX(Klasse!$D$2:$D$42,MATCH(1,(A2943=Klasse!$A$2:$A$42) * (Species!B2943=Klasse!$B$2:$B$42),0)),IF(E2943=Options!$A$4,INDEX(Verband!$F$2:$F$179,MATCH(1,(A2943=Verband!$A$2:$A$179) * (Species!B2943=Verband!$B$2:$B$179) * (Species!C2943=Verband!$C$2:$C$179),0)),IF(E2943=Options!$A$5,INDEX(Assoziation!$G$2:$G$96,MATCH(1,(A2943=Assoziation!$A$2:$A$96) * (Species!B2943=Assoziation!$B$2:$B$96) * (Species!C2943=Assoziation!$C$2:$C$96) * (Species!D2943=Assoziation!$D$2:$D$96),0)),"")))</f>
        <v>Zahnwurz-Buchenwald</v>
      </c>
      <c r="H2943" s="10" t="s">
        <v>2430</v>
      </c>
      <c r="I2943" s="10">
        <v>0</v>
      </c>
      <c r="J2943" s="10">
        <v>1</v>
      </c>
      <c r="K2943" s="10">
        <v>0</v>
      </c>
      <c r="L2943" t="str">
        <f t="shared" si="244"/>
        <v xml:space="preserve">Galium </v>
      </c>
      <c r="M2943" t="str">
        <f t="shared" si="245"/>
        <v xml:space="preserve"> odoratum</v>
      </c>
      <c r="N2943" t="str">
        <f t="shared" si="246"/>
        <v/>
      </c>
      <c r="O2943" t="str">
        <f t="shared" si="243"/>
        <v>Species</v>
      </c>
      <c r="P2943" t="str">
        <f t="shared" si="247"/>
        <v>(L.) Scop.</v>
      </c>
      <c r="Q2943" t="str">
        <f>LOOKUP(A2943,Formation!$A$2:$A$10,Formation!$B$2:$B$10)</f>
        <v>Wälder</v>
      </c>
      <c r="R2943" t="str" cm="1">
        <f t="array" ref="R2943">INDEX(Klasse!$D$2:$D$42,MATCH(1,(A2943=Klasse!$A$2:$A$42) * (Species!B2943=Klasse!$B$2:$B$42),0))</f>
        <v>Buchenwälder</v>
      </c>
    </row>
    <row r="2944" spans="1:18" x14ac:dyDescent="0.3">
      <c r="A2944" s="10">
        <v>6</v>
      </c>
      <c r="B2944" s="10">
        <v>2</v>
      </c>
      <c r="C2944" s="10">
        <v>4</v>
      </c>
      <c r="E2944" t="str">
        <f>IF(C2944="",Options!$A$3,IF(D2944="",Options!$A$4,Options!$A$5))</f>
        <v>Verband</v>
      </c>
      <c r="F2944" t="str" cm="1">
        <f t="array" ref="F2944">IF(E2944=Options!$A$3,"",IF(E2944=Options!$A$4,INDEX(Verband!$E$2:$E$179,MATCH(1,(A2944=Verband!$A$2:$A$179) * (Species!B2944=Verband!$B$2:$B$179) * (Species!C2944=Verband!$C$2:$C$179),0)),IF(E2944=Options!$A$5,INDEX(Assoziation!$F$2:$F$96,MATCH(1,(A2944=Assoziation!$A$2:$A$96) * (Species!B2944=Assoziation!$B$2:$B$96) * (Species!C2944=Assoziation!$C$2:$C$96) * (Species!D2944=Assoziation!$D$2:$D$96),0)),"")))</f>
        <v>Lonicero-Fagenion</v>
      </c>
      <c r="G2944" t="str" cm="1">
        <f t="array" ref="G2944">IF(E2944=Options!$A$3,INDEX(Klasse!$D$2:$D$42,MATCH(1,(A2944=Klasse!$A$2:$A$42) * (Species!B2944=Klasse!$B$2:$B$42),0)),IF(E2944=Options!$A$4,INDEX(Verband!$F$2:$F$179,MATCH(1,(A2944=Verband!$A$2:$A$179) * (Species!B2944=Verband!$B$2:$B$179) * (Species!C2944=Verband!$C$2:$C$179),0)),IF(E2944=Options!$A$5,INDEX(Assoziation!$G$2:$G$96,MATCH(1,(A2944=Assoziation!$A$2:$A$96) * (Species!B2944=Assoziation!$B$2:$B$96) * (Species!C2944=Assoziation!$C$2:$C$96) * (Species!D2944=Assoziation!$D$2:$D$96),0)),"")))</f>
        <v>Zahnwurz-Buchenwald</v>
      </c>
      <c r="H2944" s="10" t="s">
        <v>2528</v>
      </c>
      <c r="I2944" s="10">
        <v>0</v>
      </c>
      <c r="J2944" s="10">
        <v>0</v>
      </c>
      <c r="K2944" s="10">
        <v>0</v>
      </c>
      <c r="L2944" t="str">
        <f t="shared" si="244"/>
        <v xml:space="preserve">Gymnocarpium </v>
      </c>
      <c r="M2944" t="str">
        <f t="shared" si="245"/>
        <v xml:space="preserve"> dryopteris</v>
      </c>
      <c r="N2944" t="str">
        <f t="shared" si="246"/>
        <v/>
      </c>
      <c r="O2944" t="str">
        <f t="shared" si="243"/>
        <v>Species</v>
      </c>
      <c r="P2944" t="str">
        <f t="shared" si="247"/>
        <v>(L.) Newman</v>
      </c>
      <c r="Q2944" t="str">
        <f>LOOKUP(A2944,Formation!$A$2:$A$10,Formation!$B$2:$B$10)</f>
        <v>Wälder</v>
      </c>
      <c r="R2944" t="str" cm="1">
        <f t="array" ref="R2944">INDEX(Klasse!$D$2:$D$42,MATCH(1,(A2944=Klasse!$A$2:$A$42) * (Species!B2944=Klasse!$B$2:$B$42),0))</f>
        <v>Buchenwälder</v>
      </c>
    </row>
    <row r="2945" spans="1:18" x14ac:dyDescent="0.3">
      <c r="A2945" s="10">
        <v>6</v>
      </c>
      <c r="B2945" s="10">
        <v>2</v>
      </c>
      <c r="C2945" s="10">
        <v>4</v>
      </c>
      <c r="E2945" t="str">
        <f>IF(C2945="",Options!$A$3,IF(D2945="",Options!$A$4,Options!$A$5))</f>
        <v>Verband</v>
      </c>
      <c r="F2945" t="str" cm="1">
        <f t="array" ref="F2945">IF(E2945=Options!$A$3,"",IF(E2945=Options!$A$4,INDEX(Verband!$E$2:$E$179,MATCH(1,(A2945=Verband!$A$2:$A$179) * (Species!B2945=Verband!$B$2:$B$179) * (Species!C2945=Verband!$C$2:$C$179),0)),IF(E2945=Options!$A$5,INDEX(Assoziation!$F$2:$F$96,MATCH(1,(A2945=Assoziation!$A$2:$A$96) * (Species!B2945=Assoziation!$B$2:$B$96) * (Species!C2945=Assoziation!$C$2:$C$96) * (Species!D2945=Assoziation!$D$2:$D$96),0)),"")))</f>
        <v>Lonicero-Fagenion</v>
      </c>
      <c r="G2945" t="str" cm="1">
        <f t="array" ref="G2945">IF(E2945=Options!$A$3,INDEX(Klasse!$D$2:$D$42,MATCH(1,(A2945=Klasse!$A$2:$A$42) * (Species!B2945=Klasse!$B$2:$B$42),0)),IF(E2945=Options!$A$4,INDEX(Verband!$F$2:$F$179,MATCH(1,(A2945=Verband!$A$2:$A$179) * (Species!B2945=Verband!$B$2:$B$179) * (Species!C2945=Verband!$C$2:$C$179),0)),IF(E2945=Options!$A$5,INDEX(Assoziation!$G$2:$G$96,MATCH(1,(A2945=Assoziation!$A$2:$A$96) * (Species!B2945=Assoziation!$B$2:$B$96) * (Species!C2945=Assoziation!$C$2:$C$96) * (Species!D2945=Assoziation!$D$2:$D$96),0)),"")))</f>
        <v>Zahnwurz-Buchenwald</v>
      </c>
      <c r="H2945" s="10" t="s">
        <v>2529</v>
      </c>
      <c r="I2945" s="10">
        <v>0</v>
      </c>
      <c r="J2945" s="10">
        <v>0</v>
      </c>
      <c r="K2945" s="10">
        <v>0</v>
      </c>
      <c r="L2945" t="str">
        <f t="shared" si="244"/>
        <v xml:space="preserve">Heracleum </v>
      </c>
      <c r="M2945" t="str">
        <f t="shared" si="245"/>
        <v xml:space="preserve"> sphondylium</v>
      </c>
      <c r="N2945" t="str">
        <f t="shared" si="246"/>
        <v>alpinum</v>
      </c>
      <c r="O2945" t="str">
        <f t="shared" si="243"/>
        <v>Subspecies</v>
      </c>
      <c r="P2945" t="str">
        <f t="shared" si="247"/>
        <v/>
      </c>
      <c r="Q2945" t="str">
        <f>LOOKUP(A2945,Formation!$A$2:$A$10,Formation!$B$2:$B$10)</f>
        <v>Wälder</v>
      </c>
      <c r="R2945" t="str" cm="1">
        <f t="array" ref="R2945">INDEX(Klasse!$D$2:$D$42,MATCH(1,(A2945=Klasse!$A$2:$A$42) * (Species!B2945=Klasse!$B$2:$B$42),0))</f>
        <v>Buchenwälder</v>
      </c>
    </row>
    <row r="2946" spans="1:18" x14ac:dyDescent="0.3">
      <c r="A2946" s="10">
        <v>6</v>
      </c>
      <c r="B2946" s="10">
        <v>2</v>
      </c>
      <c r="C2946" s="10">
        <v>4</v>
      </c>
      <c r="E2946" t="str">
        <f>IF(C2946="",Options!$A$3,IF(D2946="",Options!$A$4,Options!$A$5))</f>
        <v>Verband</v>
      </c>
      <c r="F2946" t="str" cm="1">
        <f t="array" ref="F2946">IF(E2946=Options!$A$3,"",IF(E2946=Options!$A$4,INDEX(Verband!$E$2:$E$179,MATCH(1,(A2946=Verband!$A$2:$A$179) * (Species!B2946=Verband!$B$2:$B$179) * (Species!C2946=Verband!$C$2:$C$179),0)),IF(E2946=Options!$A$5,INDEX(Assoziation!$F$2:$F$96,MATCH(1,(A2946=Assoziation!$A$2:$A$96) * (Species!B2946=Assoziation!$B$2:$B$96) * (Species!C2946=Assoziation!$C$2:$C$96) * (Species!D2946=Assoziation!$D$2:$D$96),0)),"")))</f>
        <v>Lonicero-Fagenion</v>
      </c>
      <c r="G2946" t="str" cm="1">
        <f t="array" ref="G2946">IF(E2946=Options!$A$3,INDEX(Klasse!$D$2:$D$42,MATCH(1,(A2946=Klasse!$A$2:$A$42) * (Species!B2946=Klasse!$B$2:$B$42),0)),IF(E2946=Options!$A$4,INDEX(Verband!$F$2:$F$179,MATCH(1,(A2946=Verband!$A$2:$A$179) * (Species!B2946=Verband!$B$2:$B$179) * (Species!C2946=Verband!$C$2:$C$179),0)),IF(E2946=Options!$A$5,INDEX(Assoziation!$G$2:$G$96,MATCH(1,(A2946=Assoziation!$A$2:$A$96) * (Species!B2946=Assoziation!$B$2:$B$96) * (Species!C2946=Assoziation!$C$2:$C$96) * (Species!D2946=Assoziation!$D$2:$D$96),0)),"")))</f>
        <v>Zahnwurz-Buchenwald</v>
      </c>
      <c r="H2946" s="10" t="s">
        <v>2530</v>
      </c>
      <c r="I2946" s="10">
        <v>0</v>
      </c>
      <c r="J2946" s="10">
        <v>0</v>
      </c>
      <c r="K2946" s="10">
        <v>0</v>
      </c>
      <c r="L2946" t="str">
        <f t="shared" si="244"/>
        <v xml:space="preserve">Hordelymus </v>
      </c>
      <c r="M2946" t="str">
        <f t="shared" si="245"/>
        <v xml:space="preserve"> europaeus</v>
      </c>
      <c r="N2946" t="str">
        <f t="shared" si="246"/>
        <v/>
      </c>
      <c r="O2946" t="str">
        <f t="shared" si="243"/>
        <v>Species</v>
      </c>
      <c r="P2946" t="str">
        <f t="shared" si="247"/>
        <v>(L.) Harz</v>
      </c>
      <c r="Q2946" t="str">
        <f>LOOKUP(A2946,Formation!$A$2:$A$10,Formation!$B$2:$B$10)</f>
        <v>Wälder</v>
      </c>
      <c r="R2946" t="str" cm="1">
        <f t="array" ref="R2946">INDEX(Klasse!$D$2:$D$42,MATCH(1,(A2946=Klasse!$A$2:$A$42) * (Species!B2946=Klasse!$B$2:$B$42),0))</f>
        <v>Buchenwälder</v>
      </c>
    </row>
    <row r="2947" spans="1:18" x14ac:dyDescent="0.3">
      <c r="A2947" s="10">
        <v>6</v>
      </c>
      <c r="B2947" s="10">
        <v>2</v>
      </c>
      <c r="C2947" s="10">
        <v>4</v>
      </c>
      <c r="E2947" t="str">
        <f>IF(C2947="",Options!$A$3,IF(D2947="",Options!$A$4,Options!$A$5))</f>
        <v>Verband</v>
      </c>
      <c r="F2947" t="str" cm="1">
        <f t="array" ref="F2947">IF(E2947=Options!$A$3,"",IF(E2947=Options!$A$4,INDEX(Verband!$E$2:$E$179,MATCH(1,(A2947=Verband!$A$2:$A$179) * (Species!B2947=Verband!$B$2:$B$179) * (Species!C2947=Verband!$C$2:$C$179),0)),IF(E2947=Options!$A$5,INDEX(Assoziation!$F$2:$F$96,MATCH(1,(A2947=Assoziation!$A$2:$A$96) * (Species!B2947=Assoziation!$B$2:$B$96) * (Species!C2947=Assoziation!$C$2:$C$96) * (Species!D2947=Assoziation!$D$2:$D$96),0)),"")))</f>
        <v>Lonicero-Fagenion</v>
      </c>
      <c r="G2947" t="str" cm="1">
        <f t="array" ref="G2947">IF(E2947=Options!$A$3,INDEX(Klasse!$D$2:$D$42,MATCH(1,(A2947=Klasse!$A$2:$A$42) * (Species!B2947=Klasse!$B$2:$B$42),0)),IF(E2947=Options!$A$4,INDEX(Verband!$F$2:$F$179,MATCH(1,(A2947=Verband!$A$2:$A$179) * (Species!B2947=Verband!$B$2:$B$179) * (Species!C2947=Verband!$C$2:$C$179),0)),IF(E2947=Options!$A$5,INDEX(Assoziation!$G$2:$G$96,MATCH(1,(A2947=Assoziation!$A$2:$A$96) * (Species!B2947=Assoziation!$B$2:$B$96) * (Species!C2947=Assoziation!$C$2:$C$96) * (Species!D2947=Assoziation!$D$2:$D$96),0)),"")))</f>
        <v>Zahnwurz-Buchenwald</v>
      </c>
      <c r="H2947" s="10" t="s">
        <v>2531</v>
      </c>
      <c r="I2947" s="10">
        <v>0</v>
      </c>
      <c r="J2947" s="10">
        <v>0</v>
      </c>
      <c r="K2947" s="10">
        <v>0</v>
      </c>
      <c r="L2947" t="str">
        <f t="shared" si="244"/>
        <v xml:space="preserve">Laburnum </v>
      </c>
      <c r="M2947" t="str">
        <f t="shared" si="245"/>
        <v xml:space="preserve"> alpinum</v>
      </c>
      <c r="N2947" t="str">
        <f t="shared" si="246"/>
        <v/>
      </c>
      <c r="O2947" t="str">
        <f t="shared" ref="O2947:O3010" si="248">IF(COUNTIF(H2947,"*subsp.*"),"Subspecies",IF(COUNTIF(H2947,"*aggr.*"),"aggr",IF(COUNTIF(H2947,"*×*"),"Species",IF(COUNTIF(H2947,"* *"),IF(EXACT(MID(H2947,FIND(" ",H2947)+1,1),UPPER(MID(H2947,FIND(" ",H2947)+1,1))),"Genus","Species"),"Genus"))))</f>
        <v>Species</v>
      </c>
      <c r="P2947" t="str">
        <f t="shared" si="247"/>
        <v>(Mill.) Bercht. &amp; J. Presl</v>
      </c>
      <c r="Q2947" t="str">
        <f>LOOKUP(A2947,Formation!$A$2:$A$10,Formation!$B$2:$B$10)</f>
        <v>Wälder</v>
      </c>
      <c r="R2947" t="str" cm="1">
        <f t="array" ref="R2947">INDEX(Klasse!$D$2:$D$42,MATCH(1,(A2947=Klasse!$A$2:$A$42) * (Species!B2947=Klasse!$B$2:$B$42),0))</f>
        <v>Buchenwälder</v>
      </c>
    </row>
    <row r="2948" spans="1:18" x14ac:dyDescent="0.3">
      <c r="A2948" s="10">
        <v>6</v>
      </c>
      <c r="B2948" s="10">
        <v>2</v>
      </c>
      <c r="C2948" s="10">
        <v>4</v>
      </c>
      <c r="E2948" t="str">
        <f>IF(C2948="",Options!$A$3,IF(D2948="",Options!$A$4,Options!$A$5))</f>
        <v>Verband</v>
      </c>
      <c r="F2948" t="str" cm="1">
        <f t="array" ref="F2948">IF(E2948=Options!$A$3,"",IF(E2948=Options!$A$4,INDEX(Verband!$E$2:$E$179,MATCH(1,(A2948=Verband!$A$2:$A$179) * (Species!B2948=Verband!$B$2:$B$179) * (Species!C2948=Verband!$C$2:$C$179),0)),IF(E2948=Options!$A$5,INDEX(Assoziation!$F$2:$F$96,MATCH(1,(A2948=Assoziation!$A$2:$A$96) * (Species!B2948=Assoziation!$B$2:$B$96) * (Species!C2948=Assoziation!$C$2:$C$96) * (Species!D2948=Assoziation!$D$2:$D$96),0)),"")))</f>
        <v>Lonicero-Fagenion</v>
      </c>
      <c r="G2948" t="str" cm="1">
        <f t="array" ref="G2948">IF(E2948=Options!$A$3,INDEX(Klasse!$D$2:$D$42,MATCH(1,(A2948=Klasse!$A$2:$A$42) * (Species!B2948=Klasse!$B$2:$B$42),0)),IF(E2948=Options!$A$4,INDEX(Verband!$F$2:$F$179,MATCH(1,(A2948=Verband!$A$2:$A$179) * (Species!B2948=Verband!$B$2:$B$179) * (Species!C2948=Verband!$C$2:$C$179),0)),IF(E2948=Options!$A$5,INDEX(Assoziation!$G$2:$G$96,MATCH(1,(A2948=Assoziation!$A$2:$A$96) * (Species!B2948=Assoziation!$B$2:$B$96) * (Species!C2948=Assoziation!$C$2:$C$96) * (Species!D2948=Assoziation!$D$2:$D$96),0)),"")))</f>
        <v>Zahnwurz-Buchenwald</v>
      </c>
      <c r="H2948" s="10" t="s">
        <v>2433</v>
      </c>
      <c r="I2948" s="10">
        <v>0</v>
      </c>
      <c r="J2948" s="10">
        <v>1</v>
      </c>
      <c r="K2948" s="10">
        <v>0</v>
      </c>
      <c r="L2948" t="str">
        <f t="shared" si="244"/>
        <v xml:space="preserve">Lamium </v>
      </c>
      <c r="M2948" t="str">
        <f t="shared" si="245"/>
        <v xml:space="preserve"> galeobdolon</v>
      </c>
      <c r="N2948" t="str">
        <f t="shared" si="246"/>
        <v>montanum</v>
      </c>
      <c r="O2948" t="str">
        <f t="shared" si="248"/>
        <v>Subspecies</v>
      </c>
      <c r="P2948" t="str">
        <f t="shared" si="247"/>
        <v/>
      </c>
      <c r="Q2948" t="str">
        <f>LOOKUP(A2948,Formation!$A$2:$A$10,Formation!$B$2:$B$10)</f>
        <v>Wälder</v>
      </c>
      <c r="R2948" t="str" cm="1">
        <f t="array" ref="R2948">INDEX(Klasse!$D$2:$D$42,MATCH(1,(A2948=Klasse!$A$2:$A$42) * (Species!B2948=Klasse!$B$2:$B$42),0))</f>
        <v>Buchenwälder</v>
      </c>
    </row>
    <row r="2949" spans="1:18" x14ac:dyDescent="0.3">
      <c r="A2949" s="10">
        <v>6</v>
      </c>
      <c r="B2949" s="10">
        <v>2</v>
      </c>
      <c r="C2949" s="10">
        <v>4</v>
      </c>
      <c r="E2949" t="str">
        <f>IF(C2949="",Options!$A$3,IF(D2949="",Options!$A$4,Options!$A$5))</f>
        <v>Verband</v>
      </c>
      <c r="F2949" t="str" cm="1">
        <f t="array" ref="F2949">IF(E2949=Options!$A$3,"",IF(E2949=Options!$A$4,INDEX(Verband!$E$2:$E$179,MATCH(1,(A2949=Verband!$A$2:$A$179) * (Species!B2949=Verband!$B$2:$B$179) * (Species!C2949=Verband!$C$2:$C$179),0)),IF(E2949=Options!$A$5,INDEX(Assoziation!$F$2:$F$96,MATCH(1,(A2949=Assoziation!$A$2:$A$96) * (Species!B2949=Assoziation!$B$2:$B$96) * (Species!C2949=Assoziation!$C$2:$C$96) * (Species!D2949=Assoziation!$D$2:$D$96),0)),"")))</f>
        <v>Lonicero-Fagenion</v>
      </c>
      <c r="G2949" t="str" cm="1">
        <f t="array" ref="G2949">IF(E2949=Options!$A$3,INDEX(Klasse!$D$2:$D$42,MATCH(1,(A2949=Klasse!$A$2:$A$42) * (Species!B2949=Klasse!$B$2:$B$42),0)),IF(E2949=Options!$A$4,INDEX(Verband!$F$2:$F$179,MATCH(1,(A2949=Verband!$A$2:$A$179) * (Species!B2949=Verband!$B$2:$B$179) * (Species!C2949=Verband!$C$2:$C$179),0)),IF(E2949=Options!$A$5,INDEX(Assoziation!$G$2:$G$96,MATCH(1,(A2949=Assoziation!$A$2:$A$96) * (Species!B2949=Assoziation!$B$2:$B$96) * (Species!C2949=Assoziation!$C$2:$C$96) * (Species!D2949=Assoziation!$D$2:$D$96),0)),"")))</f>
        <v>Zahnwurz-Buchenwald</v>
      </c>
      <c r="H2949" s="10" t="s">
        <v>2459</v>
      </c>
      <c r="I2949" s="10">
        <v>0</v>
      </c>
      <c r="J2949" s="10">
        <v>0</v>
      </c>
      <c r="K2949" s="10">
        <v>0</v>
      </c>
      <c r="L2949" t="str">
        <f t="shared" si="244"/>
        <v xml:space="preserve">Lathyrus </v>
      </c>
      <c r="M2949" t="str">
        <f t="shared" si="245"/>
        <v xml:space="preserve"> vernus</v>
      </c>
      <c r="N2949" t="str">
        <f t="shared" si="246"/>
        <v>vernus</v>
      </c>
      <c r="O2949" t="str">
        <f t="shared" si="248"/>
        <v>Subspecies</v>
      </c>
      <c r="P2949" t="str">
        <f t="shared" si="247"/>
        <v/>
      </c>
      <c r="Q2949" t="str">
        <f>LOOKUP(A2949,Formation!$A$2:$A$10,Formation!$B$2:$B$10)</f>
        <v>Wälder</v>
      </c>
      <c r="R2949" t="str" cm="1">
        <f t="array" ref="R2949">INDEX(Klasse!$D$2:$D$42,MATCH(1,(A2949=Klasse!$A$2:$A$42) * (Species!B2949=Klasse!$B$2:$B$42),0))</f>
        <v>Buchenwälder</v>
      </c>
    </row>
    <row r="2950" spans="1:18" x14ac:dyDescent="0.3">
      <c r="A2950" s="10">
        <v>6</v>
      </c>
      <c r="B2950" s="10">
        <v>2</v>
      </c>
      <c r="C2950" s="10">
        <v>4</v>
      </c>
      <c r="E2950" t="str">
        <f>IF(C2950="",Options!$A$3,IF(D2950="",Options!$A$4,Options!$A$5))</f>
        <v>Verband</v>
      </c>
      <c r="F2950" t="str" cm="1">
        <f t="array" ref="F2950">IF(E2950=Options!$A$3,"",IF(E2950=Options!$A$4,INDEX(Verband!$E$2:$E$179,MATCH(1,(A2950=Verband!$A$2:$A$179) * (Species!B2950=Verband!$B$2:$B$179) * (Species!C2950=Verband!$C$2:$C$179),0)),IF(E2950=Options!$A$5,INDEX(Assoziation!$F$2:$F$96,MATCH(1,(A2950=Assoziation!$A$2:$A$96) * (Species!B2950=Assoziation!$B$2:$B$96) * (Species!C2950=Assoziation!$C$2:$C$96) * (Species!D2950=Assoziation!$D$2:$D$96),0)),"")))</f>
        <v>Lonicero-Fagenion</v>
      </c>
      <c r="G2950" t="str" cm="1">
        <f t="array" ref="G2950">IF(E2950=Options!$A$3,INDEX(Klasse!$D$2:$D$42,MATCH(1,(A2950=Klasse!$A$2:$A$42) * (Species!B2950=Klasse!$B$2:$B$42),0)),IF(E2950=Options!$A$4,INDEX(Verband!$F$2:$F$179,MATCH(1,(A2950=Verband!$A$2:$A$179) * (Species!B2950=Verband!$B$2:$B$179) * (Species!C2950=Verband!$C$2:$C$179),0)),IF(E2950=Options!$A$5,INDEX(Assoziation!$G$2:$G$96,MATCH(1,(A2950=Assoziation!$A$2:$A$96) * (Species!B2950=Assoziation!$B$2:$B$96) * (Species!C2950=Assoziation!$C$2:$C$96) * (Species!D2950=Assoziation!$D$2:$D$96),0)),"")))</f>
        <v>Zahnwurz-Buchenwald</v>
      </c>
      <c r="H2950" s="10" t="s">
        <v>2532</v>
      </c>
      <c r="I2950" s="10">
        <v>0</v>
      </c>
      <c r="J2950" s="10">
        <v>0</v>
      </c>
      <c r="K2950" s="10">
        <v>0</v>
      </c>
      <c r="L2950" t="str">
        <f t="shared" si="244"/>
        <v xml:space="preserve">Lilium </v>
      </c>
      <c r="M2950" t="str">
        <f t="shared" si="245"/>
        <v xml:space="preserve"> martagon</v>
      </c>
      <c r="N2950" t="str">
        <f t="shared" si="246"/>
        <v/>
      </c>
      <c r="O2950" t="str">
        <f t="shared" si="248"/>
        <v>Species</v>
      </c>
      <c r="P2950" t="str">
        <f t="shared" si="247"/>
        <v>L.</v>
      </c>
      <c r="Q2950" t="str">
        <f>LOOKUP(A2950,Formation!$A$2:$A$10,Formation!$B$2:$B$10)</f>
        <v>Wälder</v>
      </c>
      <c r="R2950" t="str" cm="1">
        <f t="array" ref="R2950">INDEX(Klasse!$D$2:$D$42,MATCH(1,(A2950=Klasse!$A$2:$A$42) * (Species!B2950=Klasse!$B$2:$B$42),0))</f>
        <v>Buchenwälder</v>
      </c>
    </row>
    <row r="2951" spans="1:18" x14ac:dyDescent="0.3">
      <c r="A2951" s="10">
        <v>6</v>
      </c>
      <c r="B2951" s="10">
        <v>2</v>
      </c>
      <c r="C2951" s="10">
        <v>4</v>
      </c>
      <c r="E2951" t="str">
        <f>IF(C2951="",Options!$A$3,IF(D2951="",Options!$A$4,Options!$A$5))</f>
        <v>Verband</v>
      </c>
      <c r="F2951" t="str" cm="1">
        <f t="array" ref="F2951">IF(E2951=Options!$A$3,"",IF(E2951=Options!$A$4,INDEX(Verband!$E$2:$E$179,MATCH(1,(A2951=Verband!$A$2:$A$179) * (Species!B2951=Verband!$B$2:$B$179) * (Species!C2951=Verband!$C$2:$C$179),0)),IF(E2951=Options!$A$5,INDEX(Assoziation!$F$2:$F$96,MATCH(1,(A2951=Assoziation!$A$2:$A$96) * (Species!B2951=Assoziation!$B$2:$B$96) * (Species!C2951=Assoziation!$C$2:$C$96) * (Species!D2951=Assoziation!$D$2:$D$96),0)),"")))</f>
        <v>Lonicero-Fagenion</v>
      </c>
      <c r="G2951" t="str" cm="1">
        <f t="array" ref="G2951">IF(E2951=Options!$A$3,INDEX(Klasse!$D$2:$D$42,MATCH(1,(A2951=Klasse!$A$2:$A$42) * (Species!B2951=Klasse!$B$2:$B$42),0)),IF(E2951=Options!$A$4,INDEX(Verband!$F$2:$F$179,MATCH(1,(A2951=Verband!$A$2:$A$179) * (Species!B2951=Verband!$B$2:$B$179) * (Species!C2951=Verband!$C$2:$C$179),0)),IF(E2951=Options!$A$5,INDEX(Assoziation!$G$2:$G$96,MATCH(1,(A2951=Assoziation!$A$2:$A$96) * (Species!B2951=Assoziation!$B$2:$B$96) * (Species!C2951=Assoziation!$C$2:$C$96) * (Species!D2951=Assoziation!$D$2:$D$96),0)),"")))</f>
        <v>Zahnwurz-Buchenwald</v>
      </c>
      <c r="H2951" s="10" t="s">
        <v>2533</v>
      </c>
      <c r="I2951" s="10">
        <v>0</v>
      </c>
      <c r="J2951" s="10">
        <v>0</v>
      </c>
      <c r="K2951" s="10">
        <v>0</v>
      </c>
      <c r="L2951" t="str">
        <f t="shared" si="244"/>
        <v xml:space="preserve">Lonicera </v>
      </c>
      <c r="M2951" t="str">
        <f t="shared" si="245"/>
        <v xml:space="preserve"> alpigena</v>
      </c>
      <c r="N2951" t="str">
        <f t="shared" si="246"/>
        <v/>
      </c>
      <c r="O2951" t="str">
        <f t="shared" si="248"/>
        <v>Species</v>
      </c>
      <c r="P2951" t="str">
        <f t="shared" si="247"/>
        <v>L.</v>
      </c>
      <c r="Q2951" t="str">
        <f>LOOKUP(A2951,Formation!$A$2:$A$10,Formation!$B$2:$B$10)</f>
        <v>Wälder</v>
      </c>
      <c r="R2951" t="str" cm="1">
        <f t="array" ref="R2951">INDEX(Klasse!$D$2:$D$42,MATCH(1,(A2951=Klasse!$A$2:$A$42) * (Species!B2951=Klasse!$B$2:$B$42),0))</f>
        <v>Buchenwälder</v>
      </c>
    </row>
    <row r="2952" spans="1:18" x14ac:dyDescent="0.3">
      <c r="A2952" s="10">
        <v>6</v>
      </c>
      <c r="B2952" s="10">
        <v>2</v>
      </c>
      <c r="C2952" s="10">
        <v>4</v>
      </c>
      <c r="E2952" t="str">
        <f>IF(C2952="",Options!$A$3,IF(D2952="",Options!$A$4,Options!$A$5))</f>
        <v>Verband</v>
      </c>
      <c r="F2952" t="str" cm="1">
        <f t="array" ref="F2952">IF(E2952=Options!$A$3,"",IF(E2952=Options!$A$4,INDEX(Verband!$E$2:$E$179,MATCH(1,(A2952=Verband!$A$2:$A$179) * (Species!B2952=Verband!$B$2:$B$179) * (Species!C2952=Verband!$C$2:$C$179),0)),IF(E2952=Options!$A$5,INDEX(Assoziation!$F$2:$F$96,MATCH(1,(A2952=Assoziation!$A$2:$A$96) * (Species!B2952=Assoziation!$B$2:$B$96) * (Species!C2952=Assoziation!$C$2:$C$96) * (Species!D2952=Assoziation!$D$2:$D$96),0)),"")))</f>
        <v>Lonicero-Fagenion</v>
      </c>
      <c r="G2952" t="str" cm="1">
        <f t="array" ref="G2952">IF(E2952=Options!$A$3,INDEX(Klasse!$D$2:$D$42,MATCH(1,(A2952=Klasse!$A$2:$A$42) * (Species!B2952=Klasse!$B$2:$B$42),0)),IF(E2952=Options!$A$4,INDEX(Verband!$F$2:$F$179,MATCH(1,(A2952=Verband!$A$2:$A$179) * (Species!B2952=Verband!$B$2:$B$179) * (Species!C2952=Verband!$C$2:$C$179),0)),IF(E2952=Options!$A$5,INDEX(Assoziation!$G$2:$G$96,MATCH(1,(A2952=Assoziation!$A$2:$A$96) * (Species!B2952=Assoziation!$B$2:$B$96) * (Species!C2952=Assoziation!$C$2:$C$96) * (Species!D2952=Assoziation!$D$2:$D$96),0)),"")))</f>
        <v>Zahnwurz-Buchenwald</v>
      </c>
      <c r="H2952" s="10" t="s">
        <v>2534</v>
      </c>
      <c r="I2952" s="10">
        <v>0</v>
      </c>
      <c r="J2952" s="10">
        <v>0</v>
      </c>
      <c r="K2952" s="10">
        <v>0</v>
      </c>
      <c r="L2952" t="str">
        <f t="shared" si="244"/>
        <v xml:space="preserve">Lonicera </v>
      </c>
      <c r="M2952" t="str">
        <f t="shared" si="245"/>
        <v xml:space="preserve"> nigra</v>
      </c>
      <c r="N2952" t="str">
        <f t="shared" si="246"/>
        <v/>
      </c>
      <c r="O2952" t="str">
        <f t="shared" si="248"/>
        <v>Species</v>
      </c>
      <c r="P2952" t="str">
        <f t="shared" si="247"/>
        <v>L.</v>
      </c>
      <c r="Q2952" t="str">
        <f>LOOKUP(A2952,Formation!$A$2:$A$10,Formation!$B$2:$B$10)</f>
        <v>Wälder</v>
      </c>
      <c r="R2952" t="str" cm="1">
        <f t="array" ref="R2952">INDEX(Klasse!$D$2:$D$42,MATCH(1,(A2952=Klasse!$A$2:$A$42) * (Species!B2952=Klasse!$B$2:$B$42),0))</f>
        <v>Buchenwälder</v>
      </c>
    </row>
    <row r="2953" spans="1:18" x14ac:dyDescent="0.3">
      <c r="A2953" s="10">
        <v>6</v>
      </c>
      <c r="B2953" s="10">
        <v>2</v>
      </c>
      <c r="C2953" s="10">
        <v>4</v>
      </c>
      <c r="E2953" t="str">
        <f>IF(C2953="",Options!$A$3,IF(D2953="",Options!$A$4,Options!$A$5))</f>
        <v>Verband</v>
      </c>
      <c r="F2953" t="str" cm="1">
        <f t="array" ref="F2953">IF(E2953=Options!$A$3,"",IF(E2953=Options!$A$4,INDEX(Verband!$E$2:$E$179,MATCH(1,(A2953=Verband!$A$2:$A$179) * (Species!B2953=Verband!$B$2:$B$179) * (Species!C2953=Verband!$C$2:$C$179),0)),IF(E2953=Options!$A$5,INDEX(Assoziation!$F$2:$F$96,MATCH(1,(A2953=Assoziation!$A$2:$A$96) * (Species!B2953=Assoziation!$B$2:$B$96) * (Species!C2953=Assoziation!$C$2:$C$96) * (Species!D2953=Assoziation!$D$2:$D$96),0)),"")))</f>
        <v>Lonicero-Fagenion</v>
      </c>
      <c r="G2953" t="str" cm="1">
        <f t="array" ref="G2953">IF(E2953=Options!$A$3,INDEX(Klasse!$D$2:$D$42,MATCH(1,(A2953=Klasse!$A$2:$A$42) * (Species!B2953=Klasse!$B$2:$B$42),0)),IF(E2953=Options!$A$4,INDEX(Verband!$F$2:$F$179,MATCH(1,(A2953=Verband!$A$2:$A$179) * (Species!B2953=Verband!$B$2:$B$179) * (Species!C2953=Verband!$C$2:$C$179),0)),IF(E2953=Options!$A$5,INDEX(Assoziation!$G$2:$G$96,MATCH(1,(A2953=Assoziation!$A$2:$A$96) * (Species!B2953=Assoziation!$B$2:$B$96) * (Species!C2953=Assoziation!$C$2:$C$96) * (Species!D2953=Assoziation!$D$2:$D$96),0)),"")))</f>
        <v>Zahnwurz-Buchenwald</v>
      </c>
      <c r="H2953" s="10" t="s">
        <v>2509</v>
      </c>
      <c r="I2953" s="10">
        <v>0</v>
      </c>
      <c r="J2953" s="10">
        <v>0</v>
      </c>
      <c r="K2953" s="10">
        <v>0</v>
      </c>
      <c r="L2953" t="str">
        <f t="shared" si="244"/>
        <v xml:space="preserve">Luzula </v>
      </c>
      <c r="M2953" t="str">
        <f t="shared" si="245"/>
        <v xml:space="preserve"> pilosa</v>
      </c>
      <c r="N2953" t="str">
        <f t="shared" si="246"/>
        <v/>
      </c>
      <c r="O2953" t="str">
        <f t="shared" si="248"/>
        <v>Species</v>
      </c>
      <c r="P2953" t="str">
        <f t="shared" si="247"/>
        <v>(L.) Willd.</v>
      </c>
      <c r="Q2953" t="str">
        <f>LOOKUP(A2953,Formation!$A$2:$A$10,Formation!$B$2:$B$10)</f>
        <v>Wälder</v>
      </c>
      <c r="R2953" t="str" cm="1">
        <f t="array" ref="R2953">INDEX(Klasse!$D$2:$D$42,MATCH(1,(A2953=Klasse!$A$2:$A$42) * (Species!B2953=Klasse!$B$2:$B$42),0))</f>
        <v>Buchenwälder</v>
      </c>
    </row>
    <row r="2954" spans="1:18" x14ac:dyDescent="0.3">
      <c r="A2954" s="10">
        <v>6</v>
      </c>
      <c r="B2954" s="10">
        <v>2</v>
      </c>
      <c r="C2954" s="10">
        <v>4</v>
      </c>
      <c r="E2954" t="str">
        <f>IF(C2954="",Options!$A$3,IF(D2954="",Options!$A$4,Options!$A$5))</f>
        <v>Verband</v>
      </c>
      <c r="F2954" t="str" cm="1">
        <f t="array" ref="F2954">IF(E2954=Options!$A$3,"",IF(E2954=Options!$A$4,INDEX(Verband!$E$2:$E$179,MATCH(1,(A2954=Verband!$A$2:$A$179) * (Species!B2954=Verband!$B$2:$B$179) * (Species!C2954=Verband!$C$2:$C$179),0)),IF(E2954=Options!$A$5,INDEX(Assoziation!$F$2:$F$96,MATCH(1,(A2954=Assoziation!$A$2:$A$96) * (Species!B2954=Assoziation!$B$2:$B$96) * (Species!C2954=Assoziation!$C$2:$C$96) * (Species!D2954=Assoziation!$D$2:$D$96),0)),"")))</f>
        <v>Lonicero-Fagenion</v>
      </c>
      <c r="G2954" t="str" cm="1">
        <f t="array" ref="G2954">IF(E2954=Options!$A$3,INDEX(Klasse!$D$2:$D$42,MATCH(1,(A2954=Klasse!$A$2:$A$42) * (Species!B2954=Klasse!$B$2:$B$42),0)),IF(E2954=Options!$A$4,INDEX(Verband!$F$2:$F$179,MATCH(1,(A2954=Verband!$A$2:$A$179) * (Species!B2954=Verband!$B$2:$B$179) * (Species!C2954=Verband!$C$2:$C$179),0)),IF(E2954=Options!$A$5,INDEX(Assoziation!$G$2:$G$96,MATCH(1,(A2954=Assoziation!$A$2:$A$96) * (Species!B2954=Assoziation!$B$2:$B$96) * (Species!C2954=Assoziation!$C$2:$C$96) * (Species!D2954=Assoziation!$D$2:$D$96),0)),"")))</f>
        <v>Zahnwurz-Buchenwald</v>
      </c>
      <c r="H2954" s="10" t="s">
        <v>2535</v>
      </c>
      <c r="I2954" s="10">
        <v>0</v>
      </c>
      <c r="J2954" s="10">
        <v>0</v>
      </c>
      <c r="K2954" s="10">
        <v>0</v>
      </c>
      <c r="L2954" t="str">
        <f t="shared" si="244"/>
        <v xml:space="preserve">Melica </v>
      </c>
      <c r="M2954" t="str">
        <f t="shared" si="245"/>
        <v xml:space="preserve"> uniflora</v>
      </c>
      <c r="N2954" t="str">
        <f t="shared" si="246"/>
        <v/>
      </c>
      <c r="O2954" t="str">
        <f t="shared" si="248"/>
        <v>Species</v>
      </c>
      <c r="P2954" t="str">
        <f t="shared" si="247"/>
        <v>Retz.</v>
      </c>
      <c r="Q2954" t="str">
        <f>LOOKUP(A2954,Formation!$A$2:$A$10,Formation!$B$2:$B$10)</f>
        <v>Wälder</v>
      </c>
      <c r="R2954" t="str" cm="1">
        <f t="array" ref="R2954">INDEX(Klasse!$D$2:$D$42,MATCH(1,(A2954=Klasse!$A$2:$A$42) * (Species!B2954=Klasse!$B$2:$B$42),0))</f>
        <v>Buchenwälder</v>
      </c>
    </row>
    <row r="2955" spans="1:18" x14ac:dyDescent="0.3">
      <c r="A2955" s="10">
        <v>6</v>
      </c>
      <c r="B2955" s="10">
        <v>2</v>
      </c>
      <c r="C2955" s="10">
        <v>4</v>
      </c>
      <c r="E2955" t="str">
        <f>IF(C2955="",Options!$A$3,IF(D2955="",Options!$A$4,Options!$A$5))</f>
        <v>Verband</v>
      </c>
      <c r="F2955" t="str" cm="1">
        <f t="array" ref="F2955">IF(E2955=Options!$A$3,"",IF(E2955=Options!$A$4,INDEX(Verband!$E$2:$E$179,MATCH(1,(A2955=Verband!$A$2:$A$179) * (Species!B2955=Verband!$B$2:$B$179) * (Species!C2955=Verband!$C$2:$C$179),0)),IF(E2955=Options!$A$5,INDEX(Assoziation!$F$2:$F$96,MATCH(1,(A2955=Assoziation!$A$2:$A$96) * (Species!B2955=Assoziation!$B$2:$B$96) * (Species!C2955=Assoziation!$C$2:$C$96) * (Species!D2955=Assoziation!$D$2:$D$96),0)),"")))</f>
        <v>Lonicero-Fagenion</v>
      </c>
      <c r="G2955" t="str" cm="1">
        <f t="array" ref="G2955">IF(E2955=Options!$A$3,INDEX(Klasse!$D$2:$D$42,MATCH(1,(A2955=Klasse!$A$2:$A$42) * (Species!B2955=Klasse!$B$2:$B$42),0)),IF(E2955=Options!$A$4,INDEX(Verband!$F$2:$F$179,MATCH(1,(A2955=Verband!$A$2:$A$179) * (Species!B2955=Verband!$B$2:$B$179) * (Species!C2955=Verband!$C$2:$C$179),0)),IF(E2955=Options!$A$5,INDEX(Assoziation!$G$2:$G$96,MATCH(1,(A2955=Assoziation!$A$2:$A$96) * (Species!B2955=Assoziation!$B$2:$B$96) * (Species!C2955=Assoziation!$C$2:$C$96) * (Species!D2955=Assoziation!$D$2:$D$96),0)),"")))</f>
        <v>Zahnwurz-Buchenwald</v>
      </c>
      <c r="H2955" s="10" t="s">
        <v>2460</v>
      </c>
      <c r="I2955" s="10">
        <v>0</v>
      </c>
      <c r="J2955" s="10">
        <v>1</v>
      </c>
      <c r="K2955" s="10">
        <v>0</v>
      </c>
      <c r="L2955" t="str">
        <f t="shared" si="244"/>
        <v xml:space="preserve">Mercurialis </v>
      </c>
      <c r="M2955" t="str">
        <f t="shared" si="245"/>
        <v xml:space="preserve"> perennis</v>
      </c>
      <c r="N2955" t="str">
        <f t="shared" si="246"/>
        <v/>
      </c>
      <c r="O2955" t="str">
        <f t="shared" si="248"/>
        <v>Species</v>
      </c>
      <c r="P2955" t="str">
        <f t="shared" si="247"/>
        <v>L.</v>
      </c>
      <c r="Q2955" t="str">
        <f>LOOKUP(A2955,Formation!$A$2:$A$10,Formation!$B$2:$B$10)</f>
        <v>Wälder</v>
      </c>
      <c r="R2955" t="str" cm="1">
        <f t="array" ref="R2955">INDEX(Klasse!$D$2:$D$42,MATCH(1,(A2955=Klasse!$A$2:$A$42) * (Species!B2955=Klasse!$B$2:$B$42),0))</f>
        <v>Buchenwälder</v>
      </c>
    </row>
    <row r="2956" spans="1:18" x14ac:dyDescent="0.3">
      <c r="A2956" s="10">
        <v>6</v>
      </c>
      <c r="B2956" s="10">
        <v>2</v>
      </c>
      <c r="C2956" s="10">
        <v>4</v>
      </c>
      <c r="E2956" t="str">
        <f>IF(C2956="",Options!$A$3,IF(D2956="",Options!$A$4,Options!$A$5))</f>
        <v>Verband</v>
      </c>
      <c r="F2956" t="str" cm="1">
        <f t="array" ref="F2956">IF(E2956=Options!$A$3,"",IF(E2956=Options!$A$4,INDEX(Verband!$E$2:$E$179,MATCH(1,(A2956=Verband!$A$2:$A$179) * (Species!B2956=Verband!$B$2:$B$179) * (Species!C2956=Verband!$C$2:$C$179),0)),IF(E2956=Options!$A$5,INDEX(Assoziation!$F$2:$F$96,MATCH(1,(A2956=Assoziation!$A$2:$A$96) * (Species!B2956=Assoziation!$B$2:$B$96) * (Species!C2956=Assoziation!$C$2:$C$96) * (Species!D2956=Assoziation!$D$2:$D$96),0)),"")))</f>
        <v>Lonicero-Fagenion</v>
      </c>
      <c r="G2956" t="str" cm="1">
        <f t="array" ref="G2956">IF(E2956=Options!$A$3,INDEX(Klasse!$D$2:$D$42,MATCH(1,(A2956=Klasse!$A$2:$A$42) * (Species!B2956=Klasse!$B$2:$B$42),0)),IF(E2956=Options!$A$4,INDEX(Verband!$F$2:$F$179,MATCH(1,(A2956=Verband!$A$2:$A$179) * (Species!B2956=Verband!$B$2:$B$179) * (Species!C2956=Verband!$C$2:$C$179),0)),IF(E2956=Options!$A$5,INDEX(Assoziation!$G$2:$G$96,MATCH(1,(A2956=Assoziation!$A$2:$A$96) * (Species!B2956=Assoziation!$B$2:$B$96) * (Species!C2956=Assoziation!$C$2:$C$96) * (Species!D2956=Assoziation!$D$2:$D$96),0)),"")))</f>
        <v>Zahnwurz-Buchenwald</v>
      </c>
      <c r="H2956" s="10" t="s">
        <v>2461</v>
      </c>
      <c r="I2956" s="10">
        <v>0</v>
      </c>
      <c r="J2956" s="10">
        <v>0</v>
      </c>
      <c r="K2956" s="10">
        <v>0</v>
      </c>
      <c r="L2956" t="str">
        <f t="shared" si="244"/>
        <v xml:space="preserve">Milium </v>
      </c>
      <c r="M2956" t="str">
        <f t="shared" si="245"/>
        <v xml:space="preserve"> effusum</v>
      </c>
      <c r="N2956" t="str">
        <f t="shared" si="246"/>
        <v/>
      </c>
      <c r="O2956" t="str">
        <f t="shared" si="248"/>
        <v>Species</v>
      </c>
      <c r="P2956" t="str">
        <f t="shared" si="247"/>
        <v>L.</v>
      </c>
      <c r="Q2956" t="str">
        <f>LOOKUP(A2956,Formation!$A$2:$A$10,Formation!$B$2:$B$10)</f>
        <v>Wälder</v>
      </c>
      <c r="R2956" t="str" cm="1">
        <f t="array" ref="R2956">INDEX(Klasse!$D$2:$D$42,MATCH(1,(A2956=Klasse!$A$2:$A$42) * (Species!B2956=Klasse!$B$2:$B$42),0))</f>
        <v>Buchenwälder</v>
      </c>
    </row>
    <row r="2957" spans="1:18" x14ac:dyDescent="0.3">
      <c r="A2957" s="10">
        <v>6</v>
      </c>
      <c r="B2957" s="10">
        <v>2</v>
      </c>
      <c r="C2957" s="10">
        <v>4</v>
      </c>
      <c r="E2957" t="str">
        <f>IF(C2957="",Options!$A$3,IF(D2957="",Options!$A$4,Options!$A$5))</f>
        <v>Verband</v>
      </c>
      <c r="F2957" t="str" cm="1">
        <f t="array" ref="F2957">IF(E2957=Options!$A$3,"",IF(E2957=Options!$A$4,INDEX(Verband!$E$2:$E$179,MATCH(1,(A2957=Verband!$A$2:$A$179) * (Species!B2957=Verband!$B$2:$B$179) * (Species!C2957=Verband!$C$2:$C$179),0)),IF(E2957=Options!$A$5,INDEX(Assoziation!$F$2:$F$96,MATCH(1,(A2957=Assoziation!$A$2:$A$96) * (Species!B2957=Assoziation!$B$2:$B$96) * (Species!C2957=Assoziation!$C$2:$C$96) * (Species!D2957=Assoziation!$D$2:$D$96),0)),"")))</f>
        <v>Lonicero-Fagenion</v>
      </c>
      <c r="G2957" t="str" cm="1">
        <f t="array" ref="G2957">IF(E2957=Options!$A$3,INDEX(Klasse!$D$2:$D$42,MATCH(1,(A2957=Klasse!$A$2:$A$42) * (Species!B2957=Klasse!$B$2:$B$42),0)),IF(E2957=Options!$A$4,INDEX(Verband!$F$2:$F$179,MATCH(1,(A2957=Verband!$A$2:$A$179) * (Species!B2957=Verband!$B$2:$B$179) * (Species!C2957=Verband!$C$2:$C$179),0)),IF(E2957=Options!$A$5,INDEX(Assoziation!$G$2:$G$96,MATCH(1,(A2957=Assoziation!$A$2:$A$96) * (Species!B2957=Assoziation!$B$2:$B$96) * (Species!C2957=Assoziation!$C$2:$C$96) * (Species!D2957=Assoziation!$D$2:$D$96),0)),"")))</f>
        <v>Zahnwurz-Buchenwald</v>
      </c>
      <c r="H2957" s="10" t="s">
        <v>2462</v>
      </c>
      <c r="I2957" s="10">
        <v>0</v>
      </c>
      <c r="J2957" s="10">
        <v>0</v>
      </c>
      <c r="K2957" s="10">
        <v>0</v>
      </c>
      <c r="L2957" t="str">
        <f t="shared" si="244"/>
        <v xml:space="preserve">Oxalis </v>
      </c>
      <c r="M2957" t="str">
        <f t="shared" si="245"/>
        <v xml:space="preserve"> acetosella</v>
      </c>
      <c r="N2957" t="str">
        <f t="shared" si="246"/>
        <v/>
      </c>
      <c r="O2957" t="str">
        <f t="shared" si="248"/>
        <v>Species</v>
      </c>
      <c r="P2957" t="str">
        <f t="shared" si="247"/>
        <v>L.</v>
      </c>
      <c r="Q2957" t="str">
        <f>LOOKUP(A2957,Formation!$A$2:$A$10,Formation!$B$2:$B$10)</f>
        <v>Wälder</v>
      </c>
      <c r="R2957" t="str" cm="1">
        <f t="array" ref="R2957">INDEX(Klasse!$D$2:$D$42,MATCH(1,(A2957=Klasse!$A$2:$A$42) * (Species!B2957=Klasse!$B$2:$B$42),0))</f>
        <v>Buchenwälder</v>
      </c>
    </row>
    <row r="2958" spans="1:18" x14ac:dyDescent="0.3">
      <c r="A2958" s="10">
        <v>6</v>
      </c>
      <c r="B2958" s="10">
        <v>2</v>
      </c>
      <c r="C2958" s="10">
        <v>4</v>
      </c>
      <c r="E2958" t="str">
        <f>IF(C2958="",Options!$A$3,IF(D2958="",Options!$A$4,Options!$A$5))</f>
        <v>Verband</v>
      </c>
      <c r="F2958" t="str" cm="1">
        <f t="array" ref="F2958">IF(E2958=Options!$A$3,"",IF(E2958=Options!$A$4,INDEX(Verband!$E$2:$E$179,MATCH(1,(A2958=Verband!$A$2:$A$179) * (Species!B2958=Verband!$B$2:$B$179) * (Species!C2958=Verband!$C$2:$C$179),0)),IF(E2958=Options!$A$5,INDEX(Assoziation!$F$2:$F$96,MATCH(1,(A2958=Assoziation!$A$2:$A$96) * (Species!B2958=Assoziation!$B$2:$B$96) * (Species!C2958=Assoziation!$C$2:$C$96) * (Species!D2958=Assoziation!$D$2:$D$96),0)),"")))</f>
        <v>Lonicero-Fagenion</v>
      </c>
      <c r="G2958" t="str" cm="1">
        <f t="array" ref="G2958">IF(E2958=Options!$A$3,INDEX(Klasse!$D$2:$D$42,MATCH(1,(A2958=Klasse!$A$2:$A$42) * (Species!B2958=Klasse!$B$2:$B$42),0)),IF(E2958=Options!$A$4,INDEX(Verband!$F$2:$F$179,MATCH(1,(A2958=Verband!$A$2:$A$179) * (Species!B2958=Verband!$B$2:$B$179) * (Species!C2958=Verband!$C$2:$C$179),0)),IF(E2958=Options!$A$5,INDEX(Assoziation!$G$2:$G$96,MATCH(1,(A2958=Assoziation!$A$2:$A$96) * (Species!B2958=Assoziation!$B$2:$B$96) * (Species!C2958=Assoziation!$C$2:$C$96) * (Species!D2958=Assoziation!$D$2:$D$96),0)),"")))</f>
        <v>Zahnwurz-Buchenwald</v>
      </c>
      <c r="H2958" s="10" t="s">
        <v>2025</v>
      </c>
      <c r="I2958" s="10">
        <v>0</v>
      </c>
      <c r="J2958" s="10">
        <v>0</v>
      </c>
      <c r="K2958" s="10">
        <v>0</v>
      </c>
      <c r="L2958" t="str">
        <f t="shared" si="244"/>
        <v xml:space="preserve">Petasites </v>
      </c>
      <c r="M2958" t="str">
        <f t="shared" si="245"/>
        <v xml:space="preserve"> albus</v>
      </c>
      <c r="N2958" t="str">
        <f t="shared" si="246"/>
        <v/>
      </c>
      <c r="O2958" t="str">
        <f t="shared" si="248"/>
        <v>Species</v>
      </c>
      <c r="P2958" t="str">
        <f t="shared" si="247"/>
        <v>(L.) Gaertn.</v>
      </c>
      <c r="Q2958" t="str">
        <f>LOOKUP(A2958,Formation!$A$2:$A$10,Formation!$B$2:$B$10)</f>
        <v>Wälder</v>
      </c>
      <c r="R2958" t="str" cm="1">
        <f t="array" ref="R2958">INDEX(Klasse!$D$2:$D$42,MATCH(1,(A2958=Klasse!$A$2:$A$42) * (Species!B2958=Klasse!$B$2:$B$42),0))</f>
        <v>Buchenwälder</v>
      </c>
    </row>
    <row r="2959" spans="1:18" x14ac:dyDescent="0.3">
      <c r="A2959" s="10">
        <v>6</v>
      </c>
      <c r="B2959" s="10">
        <v>2</v>
      </c>
      <c r="C2959" s="10">
        <v>4</v>
      </c>
      <c r="E2959" t="str">
        <f>IF(C2959="",Options!$A$3,IF(D2959="",Options!$A$4,Options!$A$5))</f>
        <v>Verband</v>
      </c>
      <c r="F2959" t="str" cm="1">
        <f t="array" ref="F2959">IF(E2959=Options!$A$3,"",IF(E2959=Options!$A$4,INDEX(Verband!$E$2:$E$179,MATCH(1,(A2959=Verband!$A$2:$A$179) * (Species!B2959=Verband!$B$2:$B$179) * (Species!C2959=Verband!$C$2:$C$179),0)),IF(E2959=Options!$A$5,INDEX(Assoziation!$F$2:$F$96,MATCH(1,(A2959=Assoziation!$A$2:$A$96) * (Species!B2959=Assoziation!$B$2:$B$96) * (Species!C2959=Assoziation!$C$2:$C$96) * (Species!D2959=Assoziation!$D$2:$D$96),0)),"")))</f>
        <v>Lonicero-Fagenion</v>
      </c>
      <c r="G2959" t="str" cm="1">
        <f t="array" ref="G2959">IF(E2959=Options!$A$3,INDEX(Klasse!$D$2:$D$42,MATCH(1,(A2959=Klasse!$A$2:$A$42) * (Species!B2959=Klasse!$B$2:$B$42),0)),IF(E2959=Options!$A$4,INDEX(Verband!$F$2:$F$179,MATCH(1,(A2959=Verband!$A$2:$A$179) * (Species!B2959=Verband!$B$2:$B$179) * (Species!C2959=Verband!$C$2:$C$179),0)),IF(E2959=Options!$A$5,INDEX(Assoziation!$G$2:$G$96,MATCH(1,(A2959=Assoziation!$A$2:$A$96) * (Species!B2959=Assoziation!$B$2:$B$96) * (Species!C2959=Assoziation!$C$2:$C$96) * (Species!D2959=Assoziation!$D$2:$D$96),0)),"")))</f>
        <v>Zahnwurz-Buchenwald</v>
      </c>
      <c r="H2959" s="10" t="s">
        <v>1774</v>
      </c>
      <c r="I2959" s="10">
        <v>0</v>
      </c>
      <c r="J2959" s="10">
        <v>0</v>
      </c>
      <c r="K2959" s="10">
        <v>0</v>
      </c>
      <c r="L2959" t="str">
        <f t="shared" si="244"/>
        <v xml:space="preserve">Phyteuma </v>
      </c>
      <c r="M2959" t="str">
        <f t="shared" si="245"/>
        <v xml:space="preserve"> spicatum</v>
      </c>
      <c r="N2959" t="str">
        <f t="shared" si="246"/>
        <v/>
      </c>
      <c r="O2959" t="str">
        <f t="shared" si="248"/>
        <v>Species</v>
      </c>
      <c r="P2959" t="str">
        <f t="shared" si="247"/>
        <v>L.</v>
      </c>
      <c r="Q2959" t="str">
        <f>LOOKUP(A2959,Formation!$A$2:$A$10,Formation!$B$2:$B$10)</f>
        <v>Wälder</v>
      </c>
      <c r="R2959" t="str" cm="1">
        <f t="array" ref="R2959">INDEX(Klasse!$D$2:$D$42,MATCH(1,(A2959=Klasse!$A$2:$A$42) * (Species!B2959=Klasse!$B$2:$B$42),0))</f>
        <v>Buchenwälder</v>
      </c>
    </row>
    <row r="2960" spans="1:18" x14ac:dyDescent="0.3">
      <c r="A2960" s="10">
        <v>6</v>
      </c>
      <c r="B2960" s="10">
        <v>2</v>
      </c>
      <c r="C2960" s="10">
        <v>4</v>
      </c>
      <c r="E2960" t="str">
        <f>IF(C2960="",Options!$A$3,IF(D2960="",Options!$A$4,Options!$A$5))</f>
        <v>Verband</v>
      </c>
      <c r="F2960" t="str" cm="1">
        <f t="array" ref="F2960">IF(E2960=Options!$A$3,"",IF(E2960=Options!$A$4,INDEX(Verband!$E$2:$E$179,MATCH(1,(A2960=Verband!$A$2:$A$179) * (Species!B2960=Verband!$B$2:$B$179) * (Species!C2960=Verband!$C$2:$C$179),0)),IF(E2960=Options!$A$5,INDEX(Assoziation!$F$2:$F$96,MATCH(1,(A2960=Assoziation!$A$2:$A$96) * (Species!B2960=Assoziation!$B$2:$B$96) * (Species!C2960=Assoziation!$C$2:$C$96) * (Species!D2960=Assoziation!$D$2:$D$96),0)),"")))</f>
        <v>Lonicero-Fagenion</v>
      </c>
      <c r="G2960" t="str" cm="1">
        <f t="array" ref="G2960">IF(E2960=Options!$A$3,INDEX(Klasse!$D$2:$D$42,MATCH(1,(A2960=Klasse!$A$2:$A$42) * (Species!B2960=Klasse!$B$2:$B$42),0)),IF(E2960=Options!$A$4,INDEX(Verband!$F$2:$F$179,MATCH(1,(A2960=Verband!$A$2:$A$179) * (Species!B2960=Verband!$B$2:$B$179) * (Species!C2960=Verband!$C$2:$C$179),0)),IF(E2960=Options!$A$5,INDEX(Assoziation!$G$2:$G$96,MATCH(1,(A2960=Assoziation!$A$2:$A$96) * (Species!B2960=Assoziation!$B$2:$B$96) * (Species!C2960=Assoziation!$C$2:$C$96) * (Species!D2960=Assoziation!$D$2:$D$96),0)),"")))</f>
        <v>Zahnwurz-Buchenwald</v>
      </c>
      <c r="H2960" s="10" t="s">
        <v>2536</v>
      </c>
      <c r="I2960" s="10">
        <v>0</v>
      </c>
      <c r="J2960" s="10">
        <v>0</v>
      </c>
      <c r="K2960" s="10">
        <v>0</v>
      </c>
      <c r="L2960" t="str">
        <f t="shared" si="244"/>
        <v xml:space="preserve">Picea </v>
      </c>
      <c r="M2960" t="str">
        <f t="shared" si="245"/>
        <v xml:space="preserve"> abies</v>
      </c>
      <c r="N2960" t="str">
        <f t="shared" si="246"/>
        <v/>
      </c>
      <c r="O2960" t="str">
        <f t="shared" si="248"/>
        <v>Species</v>
      </c>
      <c r="P2960" t="str">
        <f t="shared" si="247"/>
        <v>(L.) H. Karst.</v>
      </c>
      <c r="Q2960" t="str">
        <f>LOOKUP(A2960,Formation!$A$2:$A$10,Formation!$B$2:$B$10)</f>
        <v>Wälder</v>
      </c>
      <c r="R2960" t="str" cm="1">
        <f t="array" ref="R2960">INDEX(Klasse!$D$2:$D$42,MATCH(1,(A2960=Klasse!$A$2:$A$42) * (Species!B2960=Klasse!$B$2:$B$42),0))</f>
        <v>Buchenwälder</v>
      </c>
    </row>
    <row r="2961" spans="1:18" x14ac:dyDescent="0.3">
      <c r="A2961" s="10">
        <v>6</v>
      </c>
      <c r="B2961" s="10">
        <v>2</v>
      </c>
      <c r="C2961" s="10">
        <v>4</v>
      </c>
      <c r="E2961" t="str">
        <f>IF(C2961="",Options!$A$3,IF(D2961="",Options!$A$4,Options!$A$5))</f>
        <v>Verband</v>
      </c>
      <c r="F2961" t="str" cm="1">
        <f t="array" ref="F2961">IF(E2961=Options!$A$3,"",IF(E2961=Options!$A$4,INDEX(Verband!$E$2:$E$179,MATCH(1,(A2961=Verband!$A$2:$A$179) * (Species!B2961=Verband!$B$2:$B$179) * (Species!C2961=Verband!$C$2:$C$179),0)),IF(E2961=Options!$A$5,INDEX(Assoziation!$F$2:$F$96,MATCH(1,(A2961=Assoziation!$A$2:$A$96) * (Species!B2961=Assoziation!$B$2:$B$96) * (Species!C2961=Assoziation!$C$2:$C$96) * (Species!D2961=Assoziation!$D$2:$D$96),0)),"")))</f>
        <v>Lonicero-Fagenion</v>
      </c>
      <c r="G2961" t="str" cm="1">
        <f t="array" ref="G2961">IF(E2961=Options!$A$3,INDEX(Klasse!$D$2:$D$42,MATCH(1,(A2961=Klasse!$A$2:$A$42) * (Species!B2961=Klasse!$B$2:$B$42),0)),IF(E2961=Options!$A$4,INDEX(Verband!$F$2:$F$179,MATCH(1,(A2961=Verband!$A$2:$A$179) * (Species!B2961=Verband!$B$2:$B$179) * (Species!C2961=Verband!$C$2:$C$179),0)),IF(E2961=Options!$A$5,INDEX(Assoziation!$G$2:$G$96,MATCH(1,(A2961=Assoziation!$A$2:$A$96) * (Species!B2961=Assoziation!$B$2:$B$96) * (Species!C2961=Assoziation!$C$2:$C$96) * (Species!D2961=Assoziation!$D$2:$D$96),0)),"")))</f>
        <v>Zahnwurz-Buchenwald</v>
      </c>
      <c r="H2961" s="10" t="s">
        <v>2537</v>
      </c>
      <c r="I2961" s="10">
        <v>0</v>
      </c>
      <c r="J2961" s="10">
        <v>0</v>
      </c>
      <c r="K2961" s="10">
        <v>0</v>
      </c>
      <c r="L2961" t="str">
        <f t="shared" si="244"/>
        <v xml:space="preserve">Polygonatum </v>
      </c>
      <c r="M2961" t="str">
        <f t="shared" si="245"/>
        <v xml:space="preserve"> verticillatum</v>
      </c>
      <c r="N2961" t="str">
        <f t="shared" si="246"/>
        <v/>
      </c>
      <c r="O2961" t="str">
        <f t="shared" si="248"/>
        <v>Species</v>
      </c>
      <c r="P2961" t="str">
        <f t="shared" si="247"/>
        <v>(L.) All.</v>
      </c>
      <c r="Q2961" t="str">
        <f>LOOKUP(A2961,Formation!$A$2:$A$10,Formation!$B$2:$B$10)</f>
        <v>Wälder</v>
      </c>
      <c r="R2961" t="str" cm="1">
        <f t="array" ref="R2961">INDEX(Klasse!$D$2:$D$42,MATCH(1,(A2961=Klasse!$A$2:$A$42) * (Species!B2961=Klasse!$B$2:$B$42),0))</f>
        <v>Buchenwälder</v>
      </c>
    </row>
    <row r="2962" spans="1:18" x14ac:dyDescent="0.3">
      <c r="A2962" s="10">
        <v>6</v>
      </c>
      <c r="B2962" s="10">
        <v>2</v>
      </c>
      <c r="C2962" s="10">
        <v>4</v>
      </c>
      <c r="E2962" t="str">
        <f>IF(C2962="",Options!$A$3,IF(D2962="",Options!$A$4,Options!$A$5))</f>
        <v>Verband</v>
      </c>
      <c r="F2962" t="str" cm="1">
        <f t="array" ref="F2962">IF(E2962=Options!$A$3,"",IF(E2962=Options!$A$4,INDEX(Verband!$E$2:$E$179,MATCH(1,(A2962=Verband!$A$2:$A$179) * (Species!B2962=Verband!$B$2:$B$179) * (Species!C2962=Verband!$C$2:$C$179),0)),IF(E2962=Options!$A$5,INDEX(Assoziation!$F$2:$F$96,MATCH(1,(A2962=Assoziation!$A$2:$A$96) * (Species!B2962=Assoziation!$B$2:$B$96) * (Species!C2962=Assoziation!$C$2:$C$96) * (Species!D2962=Assoziation!$D$2:$D$96),0)),"")))</f>
        <v>Lonicero-Fagenion</v>
      </c>
      <c r="G2962" t="str" cm="1">
        <f t="array" ref="G2962">IF(E2962=Options!$A$3,INDEX(Klasse!$D$2:$D$42,MATCH(1,(A2962=Klasse!$A$2:$A$42) * (Species!B2962=Klasse!$B$2:$B$42),0)),IF(E2962=Options!$A$4,INDEX(Verband!$F$2:$F$179,MATCH(1,(A2962=Verband!$A$2:$A$179) * (Species!B2962=Verband!$B$2:$B$179) * (Species!C2962=Verband!$C$2:$C$179),0)),IF(E2962=Options!$A$5,INDEX(Assoziation!$G$2:$G$96,MATCH(1,(A2962=Assoziation!$A$2:$A$96) * (Species!B2962=Assoziation!$B$2:$B$96) * (Species!C2962=Assoziation!$C$2:$C$96) * (Species!D2962=Assoziation!$D$2:$D$96),0)),"")))</f>
        <v>Zahnwurz-Buchenwald</v>
      </c>
      <c r="H2962" s="10" t="s">
        <v>2085</v>
      </c>
      <c r="I2962" s="10">
        <v>0</v>
      </c>
      <c r="J2962" s="10">
        <v>0</v>
      </c>
      <c r="K2962" s="10">
        <v>0</v>
      </c>
      <c r="L2962" t="str">
        <f t="shared" si="244"/>
        <v xml:space="preserve">Prenanthes </v>
      </c>
      <c r="M2962" t="str">
        <f t="shared" si="245"/>
        <v xml:space="preserve"> purpurea</v>
      </c>
      <c r="N2962" t="str">
        <f t="shared" si="246"/>
        <v/>
      </c>
      <c r="O2962" t="str">
        <f t="shared" si="248"/>
        <v>Species</v>
      </c>
      <c r="P2962" t="str">
        <f t="shared" si="247"/>
        <v>L.</v>
      </c>
      <c r="Q2962" t="str">
        <f>LOOKUP(A2962,Formation!$A$2:$A$10,Formation!$B$2:$B$10)</f>
        <v>Wälder</v>
      </c>
      <c r="R2962" t="str" cm="1">
        <f t="array" ref="R2962">INDEX(Klasse!$D$2:$D$42,MATCH(1,(A2962=Klasse!$A$2:$A$42) * (Species!B2962=Klasse!$B$2:$B$42),0))</f>
        <v>Buchenwälder</v>
      </c>
    </row>
    <row r="2963" spans="1:18" x14ac:dyDescent="0.3">
      <c r="A2963" s="10">
        <v>6</v>
      </c>
      <c r="B2963" s="10">
        <v>2</v>
      </c>
      <c r="C2963" s="10">
        <v>4</v>
      </c>
      <c r="E2963" t="str">
        <f>IF(C2963="",Options!$A$3,IF(D2963="",Options!$A$4,Options!$A$5))</f>
        <v>Verband</v>
      </c>
      <c r="F2963" t="str" cm="1">
        <f t="array" ref="F2963">IF(E2963=Options!$A$3,"",IF(E2963=Options!$A$4,INDEX(Verband!$E$2:$E$179,MATCH(1,(A2963=Verband!$A$2:$A$179) * (Species!B2963=Verband!$B$2:$B$179) * (Species!C2963=Verband!$C$2:$C$179),0)),IF(E2963=Options!$A$5,INDEX(Assoziation!$F$2:$F$96,MATCH(1,(A2963=Assoziation!$A$2:$A$96) * (Species!B2963=Assoziation!$B$2:$B$96) * (Species!C2963=Assoziation!$C$2:$C$96) * (Species!D2963=Assoziation!$D$2:$D$96),0)),"")))</f>
        <v>Lonicero-Fagenion</v>
      </c>
      <c r="G2963" t="str" cm="1">
        <f t="array" ref="G2963">IF(E2963=Options!$A$3,INDEX(Klasse!$D$2:$D$42,MATCH(1,(A2963=Klasse!$A$2:$A$42) * (Species!B2963=Klasse!$B$2:$B$42),0)),IF(E2963=Options!$A$4,INDEX(Verband!$F$2:$F$179,MATCH(1,(A2963=Verband!$A$2:$A$179) * (Species!B2963=Verband!$B$2:$B$179) * (Species!C2963=Verband!$C$2:$C$179),0)),IF(E2963=Options!$A$5,INDEX(Assoziation!$G$2:$G$96,MATCH(1,(A2963=Assoziation!$A$2:$A$96) * (Species!B2963=Assoziation!$B$2:$B$96) * (Species!C2963=Assoziation!$C$2:$C$96) * (Species!D2963=Assoziation!$D$2:$D$96),0)),"")))</f>
        <v>Zahnwurz-Buchenwald</v>
      </c>
      <c r="H2963" s="10" t="s">
        <v>2538</v>
      </c>
      <c r="I2963" s="10">
        <v>0</v>
      </c>
      <c r="J2963" s="10">
        <v>0</v>
      </c>
      <c r="K2963" s="10">
        <v>0</v>
      </c>
      <c r="L2963" t="str">
        <f t="shared" si="244"/>
        <v xml:space="preserve">Tilia </v>
      </c>
      <c r="M2963" t="str">
        <f t="shared" si="245"/>
        <v xml:space="preserve"> platyphyllos</v>
      </c>
      <c r="N2963" t="str">
        <f t="shared" si="246"/>
        <v/>
      </c>
      <c r="O2963" t="str">
        <f t="shared" si="248"/>
        <v>Species</v>
      </c>
      <c r="P2963" t="str">
        <f t="shared" si="247"/>
        <v>Scop.</v>
      </c>
      <c r="Q2963" t="str">
        <f>LOOKUP(A2963,Formation!$A$2:$A$10,Formation!$B$2:$B$10)</f>
        <v>Wälder</v>
      </c>
      <c r="R2963" t="str" cm="1">
        <f t="array" ref="R2963">INDEX(Klasse!$D$2:$D$42,MATCH(1,(A2963=Klasse!$A$2:$A$42) * (Species!B2963=Klasse!$B$2:$B$42),0))</f>
        <v>Buchenwälder</v>
      </c>
    </row>
    <row r="2964" spans="1:18" x14ac:dyDescent="0.3">
      <c r="A2964" s="10">
        <v>6</v>
      </c>
      <c r="B2964" s="10">
        <v>2</v>
      </c>
      <c r="C2964" s="10">
        <v>4</v>
      </c>
      <c r="E2964" t="str">
        <f>IF(C2964="",Options!$A$3,IF(D2964="",Options!$A$4,Options!$A$5))</f>
        <v>Verband</v>
      </c>
      <c r="F2964" t="str" cm="1">
        <f t="array" ref="F2964">IF(E2964=Options!$A$3,"",IF(E2964=Options!$A$4,INDEX(Verband!$E$2:$E$179,MATCH(1,(A2964=Verband!$A$2:$A$179) * (Species!B2964=Verband!$B$2:$B$179) * (Species!C2964=Verband!$C$2:$C$179),0)),IF(E2964=Options!$A$5,INDEX(Assoziation!$F$2:$F$96,MATCH(1,(A2964=Assoziation!$A$2:$A$96) * (Species!B2964=Assoziation!$B$2:$B$96) * (Species!C2964=Assoziation!$C$2:$C$96) * (Species!D2964=Assoziation!$D$2:$D$96),0)),"")))</f>
        <v>Lonicero-Fagenion</v>
      </c>
      <c r="G2964" t="str" cm="1">
        <f t="array" ref="G2964">IF(E2964=Options!$A$3,INDEX(Klasse!$D$2:$D$42,MATCH(1,(A2964=Klasse!$A$2:$A$42) * (Species!B2964=Klasse!$B$2:$B$42),0)),IF(E2964=Options!$A$4,INDEX(Verband!$F$2:$F$179,MATCH(1,(A2964=Verband!$A$2:$A$179) * (Species!B2964=Verband!$B$2:$B$179) * (Species!C2964=Verband!$C$2:$C$179),0)),IF(E2964=Options!$A$5,INDEX(Assoziation!$G$2:$G$96,MATCH(1,(A2964=Assoziation!$A$2:$A$96) * (Species!B2964=Assoziation!$B$2:$B$96) * (Species!C2964=Assoziation!$C$2:$C$96) * (Species!D2964=Assoziation!$D$2:$D$96),0)),"")))</f>
        <v>Zahnwurz-Buchenwald</v>
      </c>
      <c r="H2964" s="10" t="s">
        <v>2130</v>
      </c>
      <c r="I2964" s="10">
        <v>0</v>
      </c>
      <c r="J2964" s="10">
        <v>0</v>
      </c>
      <c r="K2964" s="10">
        <v>0</v>
      </c>
      <c r="L2964" t="str">
        <f t="shared" si="244"/>
        <v xml:space="preserve">Veronica </v>
      </c>
      <c r="M2964" t="str">
        <f t="shared" si="245"/>
        <v xml:space="preserve"> urticifolia</v>
      </c>
      <c r="N2964" t="str">
        <f t="shared" si="246"/>
        <v/>
      </c>
      <c r="O2964" t="str">
        <f t="shared" si="248"/>
        <v>Species</v>
      </c>
      <c r="P2964" t="str">
        <f t="shared" si="247"/>
        <v>Jacq.</v>
      </c>
      <c r="Q2964" t="str">
        <f>LOOKUP(A2964,Formation!$A$2:$A$10,Formation!$B$2:$B$10)</f>
        <v>Wälder</v>
      </c>
      <c r="R2964" t="str" cm="1">
        <f t="array" ref="R2964">INDEX(Klasse!$D$2:$D$42,MATCH(1,(A2964=Klasse!$A$2:$A$42) * (Species!B2964=Klasse!$B$2:$B$42),0))</f>
        <v>Buchenwälder</v>
      </c>
    </row>
    <row r="2965" spans="1:18" x14ac:dyDescent="0.3">
      <c r="A2965" s="10">
        <v>6</v>
      </c>
      <c r="B2965" s="10">
        <v>2</v>
      </c>
      <c r="C2965" s="10">
        <v>4</v>
      </c>
      <c r="E2965" t="str">
        <f>IF(C2965="",Options!$A$3,IF(D2965="",Options!$A$4,Options!$A$5))</f>
        <v>Verband</v>
      </c>
      <c r="F2965" t="str" cm="1">
        <f t="array" ref="F2965">IF(E2965=Options!$A$3,"",IF(E2965=Options!$A$4,INDEX(Verband!$E$2:$E$179,MATCH(1,(A2965=Verband!$A$2:$A$179) * (Species!B2965=Verband!$B$2:$B$179) * (Species!C2965=Verband!$C$2:$C$179),0)),IF(E2965=Options!$A$5,INDEX(Assoziation!$F$2:$F$96,MATCH(1,(A2965=Assoziation!$A$2:$A$96) * (Species!B2965=Assoziation!$B$2:$B$96) * (Species!C2965=Assoziation!$C$2:$C$96) * (Species!D2965=Assoziation!$D$2:$D$96),0)),"")))</f>
        <v>Lonicero-Fagenion</v>
      </c>
      <c r="G2965" t="str" cm="1">
        <f t="array" ref="G2965">IF(E2965=Options!$A$3,INDEX(Klasse!$D$2:$D$42,MATCH(1,(A2965=Klasse!$A$2:$A$42) * (Species!B2965=Klasse!$B$2:$B$42),0)),IF(E2965=Options!$A$4,INDEX(Verband!$F$2:$F$179,MATCH(1,(A2965=Verband!$A$2:$A$179) * (Species!B2965=Verband!$B$2:$B$179) * (Species!C2965=Verband!$C$2:$C$179),0)),IF(E2965=Options!$A$5,INDEX(Assoziation!$G$2:$G$96,MATCH(1,(A2965=Assoziation!$A$2:$A$96) * (Species!B2965=Assoziation!$B$2:$B$96) * (Species!C2965=Assoziation!$C$2:$C$96) * (Species!D2965=Assoziation!$D$2:$D$96),0)),"")))</f>
        <v>Zahnwurz-Buchenwald</v>
      </c>
      <c r="H2965" s="10" t="s">
        <v>2466</v>
      </c>
      <c r="I2965" s="10">
        <v>0</v>
      </c>
      <c r="J2965" s="10">
        <v>0</v>
      </c>
      <c r="K2965" s="10">
        <v>0</v>
      </c>
      <c r="L2965" t="str">
        <f t="shared" si="244"/>
        <v xml:space="preserve">Viola </v>
      </c>
      <c r="M2965" t="str">
        <f t="shared" si="245"/>
        <v xml:space="preserve"> reichenbachiana</v>
      </c>
      <c r="N2965" t="str">
        <f t="shared" si="246"/>
        <v/>
      </c>
      <c r="O2965" t="str">
        <f t="shared" si="248"/>
        <v>Species</v>
      </c>
      <c r="P2965" t="str">
        <f t="shared" si="247"/>
        <v>Boreau</v>
      </c>
      <c r="Q2965" t="str">
        <f>LOOKUP(A2965,Formation!$A$2:$A$10,Formation!$B$2:$B$10)</f>
        <v>Wälder</v>
      </c>
      <c r="R2965" t="str" cm="1">
        <f t="array" ref="R2965">INDEX(Klasse!$D$2:$D$42,MATCH(1,(A2965=Klasse!$A$2:$A$42) * (Species!B2965=Klasse!$B$2:$B$42),0))</f>
        <v>Buchenwälder</v>
      </c>
    </row>
    <row r="2966" spans="1:18" x14ac:dyDescent="0.3">
      <c r="A2966" s="10">
        <v>6</v>
      </c>
      <c r="B2966" s="10">
        <v>2</v>
      </c>
      <c r="C2966" s="10">
        <v>5</v>
      </c>
      <c r="E2966" t="str">
        <f>IF(C2966="",Options!$A$3,IF(D2966="",Options!$A$4,Options!$A$5))</f>
        <v>Verband</v>
      </c>
      <c r="F2966" t="str" cm="1">
        <f t="array" ref="F2966">IF(E2966=Options!$A$3,"",IF(E2966=Options!$A$4,INDEX(Verband!$E$2:$E$179,MATCH(1,(A2966=Verband!$A$2:$A$179) * (Species!B2966=Verband!$B$2:$B$179) * (Species!C2966=Verband!$C$2:$C$179),0)),IF(E2966=Options!$A$5,INDEX(Assoziation!$F$2:$F$96,MATCH(1,(A2966=Assoziation!$A$2:$A$96) * (Species!B2966=Assoziation!$B$2:$B$96) * (Species!C2966=Assoziation!$C$2:$C$96) * (Species!D2966=Assoziation!$D$2:$D$96),0)),"")))</f>
        <v>Abieti-Fagenion</v>
      </c>
      <c r="G2966" t="str" cm="1">
        <f t="array" ref="G2966">IF(E2966=Options!$A$3,INDEX(Klasse!$D$2:$D$42,MATCH(1,(A2966=Klasse!$A$2:$A$42) * (Species!B2966=Klasse!$B$2:$B$42),0)),IF(E2966=Options!$A$4,INDEX(Verband!$F$2:$F$179,MATCH(1,(A2966=Verband!$A$2:$A$179) * (Species!B2966=Verband!$B$2:$B$179) * (Species!C2966=Verband!$C$2:$C$179),0)),IF(E2966=Options!$A$5,INDEX(Assoziation!$G$2:$G$96,MATCH(1,(A2966=Assoziation!$A$2:$A$96) * (Species!B2966=Assoziation!$B$2:$B$96) * (Species!C2966=Assoziation!$C$2:$C$96) * (Species!D2966=Assoziation!$D$2:$D$96),0)),"")))</f>
        <v>Tannen-Buchenwald</v>
      </c>
      <c r="H2966" s="10" t="s">
        <v>2519</v>
      </c>
      <c r="I2966" s="10">
        <v>0</v>
      </c>
      <c r="J2966" s="10">
        <v>1</v>
      </c>
      <c r="K2966" s="10">
        <v>0</v>
      </c>
      <c r="L2966" t="str">
        <f t="shared" si="244"/>
        <v xml:space="preserve">Abies </v>
      </c>
      <c r="M2966" t="str">
        <f t="shared" si="245"/>
        <v xml:space="preserve"> alba</v>
      </c>
      <c r="N2966" t="str">
        <f t="shared" si="246"/>
        <v/>
      </c>
      <c r="O2966" t="str">
        <f t="shared" si="248"/>
        <v>Species</v>
      </c>
      <c r="P2966" t="str">
        <f t="shared" si="247"/>
        <v>Mill.</v>
      </c>
      <c r="Q2966" t="str">
        <f>LOOKUP(A2966,Formation!$A$2:$A$10,Formation!$B$2:$B$10)</f>
        <v>Wälder</v>
      </c>
      <c r="R2966" t="str" cm="1">
        <f t="array" ref="R2966">INDEX(Klasse!$D$2:$D$42,MATCH(1,(A2966=Klasse!$A$2:$A$42) * (Species!B2966=Klasse!$B$2:$B$42),0))</f>
        <v>Buchenwälder</v>
      </c>
    </row>
    <row r="2967" spans="1:18" x14ac:dyDescent="0.3">
      <c r="A2967" s="10">
        <v>6</v>
      </c>
      <c r="B2967" s="10">
        <v>2</v>
      </c>
      <c r="C2967" s="10">
        <v>5</v>
      </c>
      <c r="E2967" t="str">
        <f>IF(C2967="",Options!$A$3,IF(D2967="",Options!$A$4,Options!$A$5))</f>
        <v>Verband</v>
      </c>
      <c r="F2967" t="str" cm="1">
        <f t="array" ref="F2967">IF(E2967=Options!$A$3,"",IF(E2967=Options!$A$4,INDEX(Verband!$E$2:$E$179,MATCH(1,(A2967=Verband!$A$2:$A$179) * (Species!B2967=Verband!$B$2:$B$179) * (Species!C2967=Verband!$C$2:$C$179),0)),IF(E2967=Options!$A$5,INDEX(Assoziation!$F$2:$F$96,MATCH(1,(A2967=Assoziation!$A$2:$A$96) * (Species!B2967=Assoziation!$B$2:$B$96) * (Species!C2967=Assoziation!$C$2:$C$96) * (Species!D2967=Assoziation!$D$2:$D$96),0)),"")))</f>
        <v>Abieti-Fagenion</v>
      </c>
      <c r="G2967" t="str" cm="1">
        <f t="array" ref="G2967">IF(E2967=Options!$A$3,INDEX(Klasse!$D$2:$D$42,MATCH(1,(A2967=Klasse!$A$2:$A$42) * (Species!B2967=Klasse!$B$2:$B$42),0)),IF(E2967=Options!$A$4,INDEX(Verband!$F$2:$F$179,MATCH(1,(A2967=Verband!$A$2:$A$179) * (Species!B2967=Verband!$B$2:$B$179) * (Species!C2967=Verband!$C$2:$C$179),0)),IF(E2967=Options!$A$5,INDEX(Assoziation!$G$2:$G$96,MATCH(1,(A2967=Assoziation!$A$2:$A$96) * (Species!B2967=Assoziation!$B$2:$B$96) * (Species!C2967=Assoziation!$C$2:$C$96) * (Species!D2967=Assoziation!$D$2:$D$96),0)),"")))</f>
        <v>Tannen-Buchenwald</v>
      </c>
      <c r="H2967" s="10" t="s">
        <v>2520</v>
      </c>
      <c r="I2967" s="10">
        <v>0</v>
      </c>
      <c r="J2967" s="10">
        <v>0</v>
      </c>
      <c r="K2967" s="10">
        <v>0</v>
      </c>
      <c r="L2967" t="str">
        <f t="shared" si="244"/>
        <v xml:space="preserve">Acer </v>
      </c>
      <c r="M2967" t="str">
        <f t="shared" si="245"/>
        <v xml:space="preserve"> pseudoplatanus</v>
      </c>
      <c r="N2967" t="str">
        <f t="shared" si="246"/>
        <v/>
      </c>
      <c r="O2967" t="str">
        <f t="shared" si="248"/>
        <v>Species</v>
      </c>
      <c r="P2967" t="str">
        <f t="shared" si="247"/>
        <v>L.</v>
      </c>
      <c r="Q2967" t="str">
        <f>LOOKUP(A2967,Formation!$A$2:$A$10,Formation!$B$2:$B$10)</f>
        <v>Wälder</v>
      </c>
      <c r="R2967" t="str" cm="1">
        <f t="array" ref="R2967">INDEX(Klasse!$D$2:$D$42,MATCH(1,(A2967=Klasse!$A$2:$A$42) * (Species!B2967=Klasse!$B$2:$B$42),0))</f>
        <v>Buchenwälder</v>
      </c>
    </row>
    <row r="2968" spans="1:18" x14ac:dyDescent="0.3">
      <c r="A2968" s="10">
        <v>6</v>
      </c>
      <c r="B2968" s="10">
        <v>2</v>
      </c>
      <c r="C2968" s="10">
        <v>5</v>
      </c>
      <c r="E2968" t="str">
        <f>IF(C2968="",Options!$A$3,IF(D2968="",Options!$A$4,Options!$A$5))</f>
        <v>Verband</v>
      </c>
      <c r="F2968" t="str" cm="1">
        <f t="array" ref="F2968">IF(E2968=Options!$A$3,"",IF(E2968=Options!$A$4,INDEX(Verband!$E$2:$E$179,MATCH(1,(A2968=Verband!$A$2:$A$179) * (Species!B2968=Verband!$B$2:$B$179) * (Species!C2968=Verband!$C$2:$C$179),0)),IF(E2968=Options!$A$5,INDEX(Assoziation!$F$2:$F$96,MATCH(1,(A2968=Assoziation!$A$2:$A$96) * (Species!B2968=Assoziation!$B$2:$B$96) * (Species!C2968=Assoziation!$C$2:$C$96) * (Species!D2968=Assoziation!$D$2:$D$96),0)),"")))</f>
        <v>Abieti-Fagenion</v>
      </c>
      <c r="G2968" t="str" cm="1">
        <f t="array" ref="G2968">IF(E2968=Options!$A$3,INDEX(Klasse!$D$2:$D$42,MATCH(1,(A2968=Klasse!$A$2:$A$42) * (Species!B2968=Klasse!$B$2:$B$42),0)),IF(E2968=Options!$A$4,INDEX(Verband!$F$2:$F$179,MATCH(1,(A2968=Verband!$A$2:$A$179) * (Species!B2968=Verband!$B$2:$B$179) * (Species!C2968=Verband!$C$2:$C$179),0)),IF(E2968=Options!$A$5,INDEX(Assoziation!$G$2:$G$96,MATCH(1,(A2968=Assoziation!$A$2:$A$96) * (Species!B2968=Assoziation!$B$2:$B$96) * (Species!C2968=Assoziation!$C$2:$C$96) * (Species!D2968=Assoziation!$D$2:$D$96),0)),"")))</f>
        <v>Tannen-Buchenwald</v>
      </c>
      <c r="H2968" s="10" t="s">
        <v>2139</v>
      </c>
      <c r="I2968" s="10">
        <v>0</v>
      </c>
      <c r="J2968" s="10">
        <v>0</v>
      </c>
      <c r="K2968" s="10">
        <v>0</v>
      </c>
      <c r="L2968" t="str">
        <f t="shared" si="244"/>
        <v xml:space="preserve">Aconitum </v>
      </c>
      <c r="M2968" t="str">
        <f t="shared" si="245"/>
        <v xml:space="preserve"> lycoctonum</v>
      </c>
      <c r="N2968" t="str">
        <f t="shared" si="246"/>
        <v>vulparia</v>
      </c>
      <c r="O2968" t="str">
        <f t="shared" si="248"/>
        <v>Subspecies</v>
      </c>
      <c r="P2968" t="str">
        <f t="shared" si="247"/>
        <v/>
      </c>
      <c r="Q2968" t="str">
        <f>LOOKUP(A2968,Formation!$A$2:$A$10,Formation!$B$2:$B$10)</f>
        <v>Wälder</v>
      </c>
      <c r="R2968" t="str" cm="1">
        <f t="array" ref="R2968">INDEX(Klasse!$D$2:$D$42,MATCH(1,(A2968=Klasse!$A$2:$A$42) * (Species!B2968=Klasse!$B$2:$B$42),0))</f>
        <v>Buchenwälder</v>
      </c>
    </row>
    <row r="2969" spans="1:18" x14ac:dyDescent="0.3">
      <c r="A2969" s="10">
        <v>6</v>
      </c>
      <c r="B2969" s="10">
        <v>2</v>
      </c>
      <c r="C2969" s="10">
        <v>5</v>
      </c>
      <c r="E2969" t="str">
        <f>IF(C2969="",Options!$A$3,IF(D2969="",Options!$A$4,Options!$A$5))</f>
        <v>Verband</v>
      </c>
      <c r="F2969" t="str" cm="1">
        <f t="array" ref="F2969">IF(E2969=Options!$A$3,"",IF(E2969=Options!$A$4,INDEX(Verband!$E$2:$E$179,MATCH(1,(A2969=Verband!$A$2:$A$179) * (Species!B2969=Verband!$B$2:$B$179) * (Species!C2969=Verband!$C$2:$C$179),0)),IF(E2969=Options!$A$5,INDEX(Assoziation!$F$2:$F$96,MATCH(1,(A2969=Assoziation!$A$2:$A$96) * (Species!B2969=Assoziation!$B$2:$B$96) * (Species!C2969=Assoziation!$C$2:$C$96) * (Species!D2969=Assoziation!$D$2:$D$96),0)),"")))</f>
        <v>Abieti-Fagenion</v>
      </c>
      <c r="G2969" t="str" cm="1">
        <f t="array" ref="G2969">IF(E2969=Options!$A$3,INDEX(Klasse!$D$2:$D$42,MATCH(1,(A2969=Klasse!$A$2:$A$42) * (Species!B2969=Klasse!$B$2:$B$42),0)),IF(E2969=Options!$A$4,INDEX(Verband!$F$2:$F$179,MATCH(1,(A2969=Verband!$A$2:$A$179) * (Species!B2969=Verband!$B$2:$B$179) * (Species!C2969=Verband!$C$2:$C$179),0)),IF(E2969=Options!$A$5,INDEX(Assoziation!$G$2:$G$96,MATCH(1,(A2969=Assoziation!$A$2:$A$96) * (Species!B2969=Assoziation!$B$2:$B$96) * (Species!C2969=Assoziation!$C$2:$C$96) * (Species!D2969=Assoziation!$D$2:$D$96),0)),"")))</f>
        <v>Tannen-Buchenwald</v>
      </c>
      <c r="H2969" s="10" t="s">
        <v>2142</v>
      </c>
      <c r="I2969" s="10">
        <v>0</v>
      </c>
      <c r="J2969" s="10">
        <v>1</v>
      </c>
      <c r="K2969" s="10">
        <v>0</v>
      </c>
      <c r="L2969" t="str">
        <f t="shared" si="244"/>
        <v xml:space="preserve">Adenostyles </v>
      </c>
      <c r="M2969" t="str">
        <f t="shared" si="245"/>
        <v xml:space="preserve"> alliariae</v>
      </c>
      <c r="N2969" t="str">
        <f t="shared" si="246"/>
        <v/>
      </c>
      <c r="O2969" t="str">
        <f t="shared" si="248"/>
        <v>Species</v>
      </c>
      <c r="P2969" t="str">
        <f t="shared" si="247"/>
        <v>(Gouan) A. Kern.</v>
      </c>
      <c r="Q2969" t="str">
        <f>LOOKUP(A2969,Formation!$A$2:$A$10,Formation!$B$2:$B$10)</f>
        <v>Wälder</v>
      </c>
      <c r="R2969" t="str" cm="1">
        <f t="array" ref="R2969">INDEX(Klasse!$D$2:$D$42,MATCH(1,(A2969=Klasse!$A$2:$A$42) * (Species!B2969=Klasse!$B$2:$B$42),0))</f>
        <v>Buchenwälder</v>
      </c>
    </row>
    <row r="2970" spans="1:18" x14ac:dyDescent="0.3">
      <c r="A2970" s="10">
        <v>6</v>
      </c>
      <c r="B2970" s="10">
        <v>2</v>
      </c>
      <c r="C2970" s="10">
        <v>5</v>
      </c>
      <c r="E2970" t="str">
        <f>IF(C2970="",Options!$A$3,IF(D2970="",Options!$A$4,Options!$A$5))</f>
        <v>Verband</v>
      </c>
      <c r="F2970" t="str" cm="1">
        <f t="array" ref="F2970">IF(E2970=Options!$A$3,"",IF(E2970=Options!$A$4,INDEX(Verband!$E$2:$E$179,MATCH(1,(A2970=Verband!$A$2:$A$179) * (Species!B2970=Verband!$B$2:$B$179) * (Species!C2970=Verband!$C$2:$C$179),0)),IF(E2970=Options!$A$5,INDEX(Assoziation!$F$2:$F$96,MATCH(1,(A2970=Assoziation!$A$2:$A$96) * (Species!B2970=Assoziation!$B$2:$B$96) * (Species!C2970=Assoziation!$C$2:$C$96) * (Species!D2970=Assoziation!$D$2:$D$96),0)),"")))</f>
        <v>Abieti-Fagenion</v>
      </c>
      <c r="G2970" t="str" cm="1">
        <f t="array" ref="G2970">IF(E2970=Options!$A$3,INDEX(Klasse!$D$2:$D$42,MATCH(1,(A2970=Klasse!$A$2:$A$42) * (Species!B2970=Klasse!$B$2:$B$42),0)),IF(E2970=Options!$A$4,INDEX(Verband!$F$2:$F$179,MATCH(1,(A2970=Verband!$A$2:$A$179) * (Species!B2970=Verband!$B$2:$B$179) * (Species!C2970=Verband!$C$2:$C$179),0)),IF(E2970=Options!$A$5,INDEX(Assoziation!$G$2:$G$96,MATCH(1,(A2970=Assoziation!$A$2:$A$96) * (Species!B2970=Assoziation!$B$2:$B$96) * (Species!C2970=Assoziation!$C$2:$C$96) * (Species!D2970=Assoziation!$D$2:$D$96),0)),"")))</f>
        <v>Tannen-Buchenwald</v>
      </c>
      <c r="H2970" s="10" t="s">
        <v>706</v>
      </c>
      <c r="I2970" s="10">
        <v>0</v>
      </c>
      <c r="J2970" s="10">
        <v>0</v>
      </c>
      <c r="K2970" s="10">
        <v>0</v>
      </c>
      <c r="L2970" t="str">
        <f t="shared" si="244"/>
        <v xml:space="preserve">Adenostyles </v>
      </c>
      <c r="M2970" t="str">
        <f t="shared" si="245"/>
        <v xml:space="preserve"> alpina</v>
      </c>
      <c r="N2970" t="str">
        <f t="shared" si="246"/>
        <v/>
      </c>
      <c r="O2970" t="str">
        <f t="shared" si="248"/>
        <v>Species</v>
      </c>
      <c r="P2970" t="str">
        <f t="shared" si="247"/>
        <v>(L.) Bluff &amp; Fingerh.</v>
      </c>
      <c r="Q2970" t="str">
        <f>LOOKUP(A2970,Formation!$A$2:$A$10,Formation!$B$2:$B$10)</f>
        <v>Wälder</v>
      </c>
      <c r="R2970" t="str" cm="1">
        <f t="array" ref="R2970">INDEX(Klasse!$D$2:$D$42,MATCH(1,(A2970=Klasse!$A$2:$A$42) * (Species!B2970=Klasse!$B$2:$B$42),0))</f>
        <v>Buchenwälder</v>
      </c>
    </row>
    <row r="2971" spans="1:18" x14ac:dyDescent="0.3">
      <c r="A2971" s="10">
        <v>6</v>
      </c>
      <c r="B2971" s="10">
        <v>2</v>
      </c>
      <c r="C2971" s="10">
        <v>5</v>
      </c>
      <c r="E2971" t="str">
        <f>IF(C2971="",Options!$A$3,IF(D2971="",Options!$A$4,Options!$A$5))</f>
        <v>Verband</v>
      </c>
      <c r="F2971" t="str" cm="1">
        <f t="array" ref="F2971">IF(E2971=Options!$A$3,"",IF(E2971=Options!$A$4,INDEX(Verband!$E$2:$E$179,MATCH(1,(A2971=Verband!$A$2:$A$179) * (Species!B2971=Verband!$B$2:$B$179) * (Species!C2971=Verband!$C$2:$C$179),0)),IF(E2971=Options!$A$5,INDEX(Assoziation!$F$2:$F$96,MATCH(1,(A2971=Assoziation!$A$2:$A$96) * (Species!B2971=Assoziation!$B$2:$B$96) * (Species!C2971=Assoziation!$C$2:$C$96) * (Species!D2971=Assoziation!$D$2:$D$96),0)),"")))</f>
        <v>Abieti-Fagenion</v>
      </c>
      <c r="G2971" t="str" cm="1">
        <f t="array" ref="G2971">IF(E2971=Options!$A$3,INDEX(Klasse!$D$2:$D$42,MATCH(1,(A2971=Klasse!$A$2:$A$42) * (Species!B2971=Klasse!$B$2:$B$42),0)),IF(E2971=Options!$A$4,INDEX(Verband!$F$2:$F$179,MATCH(1,(A2971=Verband!$A$2:$A$179) * (Species!B2971=Verband!$B$2:$B$179) * (Species!C2971=Verband!$C$2:$C$179),0)),IF(E2971=Options!$A$5,INDEX(Assoziation!$G$2:$G$96,MATCH(1,(A2971=Assoziation!$A$2:$A$96) * (Species!B2971=Assoziation!$B$2:$B$96) * (Species!C2971=Assoziation!$C$2:$C$96) * (Species!D2971=Assoziation!$D$2:$D$96),0)),"")))</f>
        <v>Tannen-Buchenwald</v>
      </c>
      <c r="H2971" s="10" t="s">
        <v>2451</v>
      </c>
      <c r="I2971" s="10">
        <v>0</v>
      </c>
      <c r="J2971" s="10">
        <v>1</v>
      </c>
      <c r="K2971" s="10">
        <v>0</v>
      </c>
      <c r="L2971" t="str">
        <f t="shared" si="244"/>
        <v xml:space="preserve">Athyrium </v>
      </c>
      <c r="M2971" t="str">
        <f t="shared" si="245"/>
        <v xml:space="preserve"> filix-femina</v>
      </c>
      <c r="N2971" t="str">
        <f t="shared" si="246"/>
        <v/>
      </c>
      <c r="O2971" t="str">
        <f t="shared" si="248"/>
        <v>Species</v>
      </c>
      <c r="P2971" t="str">
        <f t="shared" si="247"/>
        <v>(L.) Roth</v>
      </c>
      <c r="Q2971" t="str">
        <f>LOOKUP(A2971,Formation!$A$2:$A$10,Formation!$B$2:$B$10)</f>
        <v>Wälder</v>
      </c>
      <c r="R2971" t="str" cm="1">
        <f t="array" ref="R2971">INDEX(Klasse!$D$2:$D$42,MATCH(1,(A2971=Klasse!$A$2:$A$42) * (Species!B2971=Klasse!$B$2:$B$42),0))</f>
        <v>Buchenwälder</v>
      </c>
    </row>
    <row r="2972" spans="1:18" x14ac:dyDescent="0.3">
      <c r="A2972" s="10">
        <v>6</v>
      </c>
      <c r="B2972" s="10">
        <v>2</v>
      </c>
      <c r="C2972" s="10">
        <v>5</v>
      </c>
      <c r="E2972" t="str">
        <f>IF(C2972="",Options!$A$3,IF(D2972="",Options!$A$4,Options!$A$5))</f>
        <v>Verband</v>
      </c>
      <c r="F2972" t="str" cm="1">
        <f t="array" ref="F2972">IF(E2972=Options!$A$3,"",IF(E2972=Options!$A$4,INDEX(Verband!$E$2:$E$179,MATCH(1,(A2972=Verband!$A$2:$A$179) * (Species!B2972=Verband!$B$2:$B$179) * (Species!C2972=Verband!$C$2:$C$179),0)),IF(E2972=Options!$A$5,INDEX(Assoziation!$F$2:$F$96,MATCH(1,(A2972=Assoziation!$A$2:$A$96) * (Species!B2972=Assoziation!$B$2:$B$96) * (Species!C2972=Assoziation!$C$2:$C$96) * (Species!D2972=Assoziation!$D$2:$D$96),0)),"")))</f>
        <v>Abieti-Fagenion</v>
      </c>
      <c r="G2972" t="str" cm="1">
        <f t="array" ref="G2972">IF(E2972=Options!$A$3,INDEX(Klasse!$D$2:$D$42,MATCH(1,(A2972=Klasse!$A$2:$A$42) * (Species!B2972=Klasse!$B$2:$B$42),0)),IF(E2972=Options!$A$4,INDEX(Verband!$F$2:$F$179,MATCH(1,(A2972=Verband!$A$2:$A$179) * (Species!B2972=Verband!$B$2:$B$179) * (Species!C2972=Verband!$C$2:$C$179),0)),IF(E2972=Options!$A$5,INDEX(Assoziation!$G$2:$G$96,MATCH(1,(A2972=Assoziation!$A$2:$A$96) * (Species!B2972=Assoziation!$B$2:$B$96) * (Species!C2972=Assoziation!$C$2:$C$96) * (Species!D2972=Assoziation!$D$2:$D$96),0)),"")))</f>
        <v>Tannen-Buchenwald</v>
      </c>
      <c r="H2972" s="10" t="s">
        <v>2523</v>
      </c>
      <c r="I2972" s="10">
        <v>0</v>
      </c>
      <c r="J2972" s="10">
        <v>0</v>
      </c>
      <c r="K2972" s="10">
        <v>0</v>
      </c>
      <c r="L2972" t="str">
        <f t="shared" si="244"/>
        <v xml:space="preserve">Cardamine </v>
      </c>
      <c r="M2972" t="str">
        <f t="shared" si="245"/>
        <v xml:space="preserve"> pentaphyllos</v>
      </c>
      <c r="N2972" t="str">
        <f t="shared" si="246"/>
        <v/>
      </c>
      <c r="O2972" t="str">
        <f t="shared" si="248"/>
        <v>Species</v>
      </c>
      <c r="P2972" t="str">
        <f t="shared" si="247"/>
        <v>(L.) Crantz</v>
      </c>
      <c r="Q2972" t="str">
        <f>LOOKUP(A2972,Formation!$A$2:$A$10,Formation!$B$2:$B$10)</f>
        <v>Wälder</v>
      </c>
      <c r="R2972" t="str" cm="1">
        <f t="array" ref="R2972">INDEX(Klasse!$D$2:$D$42,MATCH(1,(A2972=Klasse!$A$2:$A$42) * (Species!B2972=Klasse!$B$2:$B$42),0))</f>
        <v>Buchenwälder</v>
      </c>
    </row>
    <row r="2973" spans="1:18" x14ac:dyDescent="0.3">
      <c r="A2973" s="10">
        <v>6</v>
      </c>
      <c r="B2973" s="10">
        <v>2</v>
      </c>
      <c r="C2973" s="10">
        <v>5</v>
      </c>
      <c r="E2973" t="str">
        <f>IF(C2973="",Options!$A$3,IF(D2973="",Options!$A$4,Options!$A$5))</f>
        <v>Verband</v>
      </c>
      <c r="F2973" t="str" cm="1">
        <f t="array" ref="F2973">IF(E2973=Options!$A$3,"",IF(E2973=Options!$A$4,INDEX(Verband!$E$2:$E$179,MATCH(1,(A2973=Verband!$A$2:$A$179) * (Species!B2973=Verband!$B$2:$B$179) * (Species!C2973=Verband!$C$2:$C$179),0)),IF(E2973=Options!$A$5,INDEX(Assoziation!$F$2:$F$96,MATCH(1,(A2973=Assoziation!$A$2:$A$96) * (Species!B2973=Assoziation!$B$2:$B$96) * (Species!C2973=Assoziation!$C$2:$C$96) * (Species!D2973=Assoziation!$D$2:$D$96),0)),"")))</f>
        <v>Abieti-Fagenion</v>
      </c>
      <c r="G2973" t="str" cm="1">
        <f t="array" ref="G2973">IF(E2973=Options!$A$3,INDEX(Klasse!$D$2:$D$42,MATCH(1,(A2973=Klasse!$A$2:$A$42) * (Species!B2973=Klasse!$B$2:$B$42),0)),IF(E2973=Options!$A$4,INDEX(Verband!$F$2:$F$179,MATCH(1,(A2973=Verband!$A$2:$A$179) * (Species!B2973=Verband!$B$2:$B$179) * (Species!C2973=Verband!$C$2:$C$179),0)),IF(E2973=Options!$A$5,INDEX(Assoziation!$G$2:$G$96,MATCH(1,(A2973=Assoziation!$A$2:$A$96) * (Species!B2973=Assoziation!$B$2:$B$96) * (Species!C2973=Assoziation!$C$2:$C$96) * (Species!D2973=Assoziation!$D$2:$D$96),0)),"")))</f>
        <v>Tannen-Buchenwald</v>
      </c>
      <c r="H2973" s="10" t="s">
        <v>2143</v>
      </c>
      <c r="I2973" s="10">
        <v>0</v>
      </c>
      <c r="J2973" s="10">
        <v>0</v>
      </c>
      <c r="K2973" s="10">
        <v>0</v>
      </c>
      <c r="L2973" t="str">
        <f t="shared" ref="L2973:L3036" si="249">IF(O2973="Genus",H2973,LEFT(H2973,FIND(" ",H2973)))</f>
        <v xml:space="preserve">Cicerbita </v>
      </c>
      <c r="M2973" t="str">
        <f t="shared" ref="M2973:M3036" si="250">IF(O2973="Genus","",MID(H2973,FIND(" ",H2973),FIND(" ",H2973,FIND(" ",H2973)+1)-FIND(" ",H2973)))</f>
        <v xml:space="preserve"> alpina</v>
      </c>
      <c r="N2973" t="str">
        <f t="shared" ref="N2973:N3036" si="251">IF(O2973="Subspecies",MID(H2973,FIND("subsp. ",H2973)+7,LEN(H2973)-FIND("subsp. ",H2973)+7),"")</f>
        <v/>
      </c>
      <c r="O2973" t="str">
        <f t="shared" si="248"/>
        <v>Species</v>
      </c>
      <c r="P2973" t="str">
        <f t="shared" ref="P2973:P3036" si="252">IF(O2973="Species",RIGHT(H2973,LEN(H2973)-FIND(" ",H2973,FIND(" ",H2973)+1)),"")</f>
        <v>(L.) Wallr.</v>
      </c>
      <c r="Q2973" t="str">
        <f>LOOKUP(A2973,Formation!$A$2:$A$10,Formation!$B$2:$B$10)</f>
        <v>Wälder</v>
      </c>
      <c r="R2973" t="str" cm="1">
        <f t="array" ref="R2973">INDEX(Klasse!$D$2:$D$42,MATCH(1,(A2973=Klasse!$A$2:$A$42) * (Species!B2973=Klasse!$B$2:$B$42),0))</f>
        <v>Buchenwälder</v>
      </c>
    </row>
    <row r="2974" spans="1:18" x14ac:dyDescent="0.3">
      <c r="A2974" s="10">
        <v>6</v>
      </c>
      <c r="B2974" s="10">
        <v>2</v>
      </c>
      <c r="C2974" s="10">
        <v>5</v>
      </c>
      <c r="E2974" t="str">
        <f>IF(C2974="",Options!$A$3,IF(D2974="",Options!$A$4,Options!$A$5))</f>
        <v>Verband</v>
      </c>
      <c r="F2974" t="str" cm="1">
        <f t="array" ref="F2974">IF(E2974=Options!$A$3,"",IF(E2974=Options!$A$4,INDEX(Verband!$E$2:$E$179,MATCH(1,(A2974=Verband!$A$2:$A$179) * (Species!B2974=Verband!$B$2:$B$179) * (Species!C2974=Verband!$C$2:$C$179),0)),IF(E2974=Options!$A$5,INDEX(Assoziation!$F$2:$F$96,MATCH(1,(A2974=Assoziation!$A$2:$A$96) * (Species!B2974=Assoziation!$B$2:$B$96) * (Species!C2974=Assoziation!$C$2:$C$96) * (Species!D2974=Assoziation!$D$2:$D$96),0)),"")))</f>
        <v>Abieti-Fagenion</v>
      </c>
      <c r="G2974" t="str" cm="1">
        <f t="array" ref="G2974">IF(E2974=Options!$A$3,INDEX(Klasse!$D$2:$D$42,MATCH(1,(A2974=Klasse!$A$2:$A$42) * (Species!B2974=Klasse!$B$2:$B$42),0)),IF(E2974=Options!$A$4,INDEX(Verband!$F$2:$F$179,MATCH(1,(A2974=Verband!$A$2:$A$179) * (Species!B2974=Verband!$B$2:$B$179) * (Species!C2974=Verband!$C$2:$C$179),0)),IF(E2974=Options!$A$5,INDEX(Assoziation!$G$2:$G$96,MATCH(1,(A2974=Assoziation!$A$2:$A$96) * (Species!B2974=Assoziation!$B$2:$B$96) * (Species!C2974=Assoziation!$C$2:$C$96) * (Species!D2974=Assoziation!$D$2:$D$96),0)),"")))</f>
        <v>Tannen-Buchenwald</v>
      </c>
      <c r="H2974" s="10" t="s">
        <v>2455</v>
      </c>
      <c r="I2974" s="10">
        <v>0</v>
      </c>
      <c r="J2974" s="10">
        <v>0</v>
      </c>
      <c r="K2974" s="10">
        <v>0</v>
      </c>
      <c r="L2974" t="str">
        <f t="shared" si="249"/>
        <v xml:space="preserve">Dryopteris </v>
      </c>
      <c r="M2974" t="str">
        <f t="shared" si="250"/>
        <v xml:space="preserve"> filix-mas</v>
      </c>
      <c r="N2974" t="str">
        <f t="shared" si="251"/>
        <v/>
      </c>
      <c r="O2974" t="str">
        <f t="shared" si="248"/>
        <v>Species</v>
      </c>
      <c r="P2974" t="str">
        <f t="shared" si="252"/>
        <v>(L.) Schott</v>
      </c>
      <c r="Q2974" t="str">
        <f>LOOKUP(A2974,Formation!$A$2:$A$10,Formation!$B$2:$B$10)</f>
        <v>Wälder</v>
      </c>
      <c r="R2974" t="str" cm="1">
        <f t="array" ref="R2974">INDEX(Klasse!$D$2:$D$42,MATCH(1,(A2974=Klasse!$A$2:$A$42) * (Species!B2974=Klasse!$B$2:$B$42),0))</f>
        <v>Buchenwälder</v>
      </c>
    </row>
    <row r="2975" spans="1:18" x14ac:dyDescent="0.3">
      <c r="A2975" s="10">
        <v>6</v>
      </c>
      <c r="B2975" s="10">
        <v>2</v>
      </c>
      <c r="C2975" s="10">
        <v>5</v>
      </c>
      <c r="E2975" t="str">
        <f>IF(C2975="",Options!$A$3,IF(D2975="",Options!$A$4,Options!$A$5))</f>
        <v>Verband</v>
      </c>
      <c r="F2975" t="str" cm="1">
        <f t="array" ref="F2975">IF(E2975=Options!$A$3,"",IF(E2975=Options!$A$4,INDEX(Verband!$E$2:$E$179,MATCH(1,(A2975=Verband!$A$2:$A$179) * (Species!B2975=Verband!$B$2:$B$179) * (Species!C2975=Verband!$C$2:$C$179),0)),IF(E2975=Options!$A$5,INDEX(Assoziation!$F$2:$F$96,MATCH(1,(A2975=Assoziation!$A$2:$A$96) * (Species!B2975=Assoziation!$B$2:$B$96) * (Species!C2975=Assoziation!$C$2:$C$96) * (Species!D2975=Assoziation!$D$2:$D$96),0)),"")))</f>
        <v>Abieti-Fagenion</v>
      </c>
      <c r="G2975" t="str" cm="1">
        <f t="array" ref="G2975">IF(E2975=Options!$A$3,INDEX(Klasse!$D$2:$D$42,MATCH(1,(A2975=Klasse!$A$2:$A$42) * (Species!B2975=Klasse!$B$2:$B$42),0)),IF(E2975=Options!$A$4,INDEX(Verband!$F$2:$F$179,MATCH(1,(A2975=Verband!$A$2:$A$179) * (Species!B2975=Verband!$B$2:$B$179) * (Species!C2975=Verband!$C$2:$C$179),0)),IF(E2975=Options!$A$5,INDEX(Assoziation!$G$2:$G$96,MATCH(1,(A2975=Assoziation!$A$2:$A$96) * (Species!B2975=Assoziation!$B$2:$B$96) * (Species!C2975=Assoziation!$C$2:$C$96) * (Species!D2975=Assoziation!$D$2:$D$96),0)),"")))</f>
        <v>Tannen-Buchenwald</v>
      </c>
      <c r="H2975" s="10" t="s">
        <v>2541</v>
      </c>
      <c r="I2975" s="10">
        <v>0</v>
      </c>
      <c r="J2975" s="10">
        <v>0</v>
      </c>
      <c r="K2975" s="10">
        <v>0</v>
      </c>
      <c r="L2975" t="str">
        <f t="shared" si="249"/>
        <v xml:space="preserve">Epipogium </v>
      </c>
      <c r="M2975" t="str">
        <f t="shared" si="250"/>
        <v xml:space="preserve"> aphyllum</v>
      </c>
      <c r="N2975" t="str">
        <f t="shared" si="251"/>
        <v/>
      </c>
      <c r="O2975" t="str">
        <f t="shared" si="248"/>
        <v>Species</v>
      </c>
      <c r="P2975" t="str">
        <f t="shared" si="252"/>
        <v>Sw.</v>
      </c>
      <c r="Q2975" t="str">
        <f>LOOKUP(A2975,Formation!$A$2:$A$10,Formation!$B$2:$B$10)</f>
        <v>Wälder</v>
      </c>
      <c r="R2975" t="str" cm="1">
        <f t="array" ref="R2975">INDEX(Klasse!$D$2:$D$42,MATCH(1,(A2975=Klasse!$A$2:$A$42) * (Species!B2975=Klasse!$B$2:$B$42),0))</f>
        <v>Buchenwälder</v>
      </c>
    </row>
    <row r="2976" spans="1:18" x14ac:dyDescent="0.3">
      <c r="A2976" s="10">
        <v>6</v>
      </c>
      <c r="B2976" s="10">
        <v>2</v>
      </c>
      <c r="C2976" s="10">
        <v>5</v>
      </c>
      <c r="E2976" t="str">
        <f>IF(C2976="",Options!$A$3,IF(D2976="",Options!$A$4,Options!$A$5))</f>
        <v>Verband</v>
      </c>
      <c r="F2976" t="str" cm="1">
        <f t="array" ref="F2976">IF(E2976=Options!$A$3,"",IF(E2976=Options!$A$4,INDEX(Verband!$E$2:$E$179,MATCH(1,(A2976=Verband!$A$2:$A$179) * (Species!B2976=Verband!$B$2:$B$179) * (Species!C2976=Verband!$C$2:$C$179),0)),IF(E2976=Options!$A$5,INDEX(Assoziation!$F$2:$F$96,MATCH(1,(A2976=Assoziation!$A$2:$A$96) * (Species!B2976=Assoziation!$B$2:$B$96) * (Species!C2976=Assoziation!$C$2:$C$96) * (Species!D2976=Assoziation!$D$2:$D$96),0)),"")))</f>
        <v>Abieti-Fagenion</v>
      </c>
      <c r="G2976" t="str" cm="1">
        <f t="array" ref="G2976">IF(E2976=Options!$A$3,INDEX(Klasse!$D$2:$D$42,MATCH(1,(A2976=Klasse!$A$2:$A$42) * (Species!B2976=Klasse!$B$2:$B$42),0)),IF(E2976=Options!$A$4,INDEX(Verband!$F$2:$F$179,MATCH(1,(A2976=Verband!$A$2:$A$179) * (Species!B2976=Verband!$B$2:$B$179) * (Species!C2976=Verband!$C$2:$C$179),0)),IF(E2976=Options!$A$5,INDEX(Assoziation!$G$2:$G$96,MATCH(1,(A2976=Assoziation!$A$2:$A$96) * (Species!B2976=Assoziation!$B$2:$B$96) * (Species!C2976=Assoziation!$C$2:$C$96) * (Species!D2976=Assoziation!$D$2:$D$96),0)),"")))</f>
        <v>Tannen-Buchenwald</v>
      </c>
      <c r="H2976" s="10" t="s">
        <v>2458</v>
      </c>
      <c r="I2976" s="10">
        <v>0</v>
      </c>
      <c r="J2976" s="10">
        <v>1</v>
      </c>
      <c r="K2976" s="10">
        <v>0</v>
      </c>
      <c r="L2976" t="str">
        <f t="shared" si="249"/>
        <v xml:space="preserve">Fagus </v>
      </c>
      <c r="M2976" t="str">
        <f t="shared" si="250"/>
        <v xml:space="preserve"> sylvatica</v>
      </c>
      <c r="N2976" t="str">
        <f t="shared" si="251"/>
        <v/>
      </c>
      <c r="O2976" t="str">
        <f t="shared" si="248"/>
        <v>Species</v>
      </c>
      <c r="P2976" t="str">
        <f t="shared" si="252"/>
        <v>L.</v>
      </c>
      <c r="Q2976" t="str">
        <f>LOOKUP(A2976,Formation!$A$2:$A$10,Formation!$B$2:$B$10)</f>
        <v>Wälder</v>
      </c>
      <c r="R2976" t="str" cm="1">
        <f t="array" ref="R2976">INDEX(Klasse!$D$2:$D$42,MATCH(1,(A2976=Klasse!$A$2:$A$42) * (Species!B2976=Klasse!$B$2:$B$42),0))</f>
        <v>Buchenwälder</v>
      </c>
    </row>
    <row r="2977" spans="1:18" x14ac:dyDescent="0.3">
      <c r="A2977" s="10">
        <v>6</v>
      </c>
      <c r="B2977" s="10">
        <v>2</v>
      </c>
      <c r="C2977" s="10">
        <v>5</v>
      </c>
      <c r="E2977" t="str">
        <f>IF(C2977="",Options!$A$3,IF(D2977="",Options!$A$4,Options!$A$5))</f>
        <v>Verband</v>
      </c>
      <c r="F2977" t="str" cm="1">
        <f t="array" ref="F2977">IF(E2977=Options!$A$3,"",IF(E2977=Options!$A$4,INDEX(Verband!$E$2:$E$179,MATCH(1,(A2977=Verband!$A$2:$A$179) * (Species!B2977=Verband!$B$2:$B$179) * (Species!C2977=Verband!$C$2:$C$179),0)),IF(E2977=Options!$A$5,INDEX(Assoziation!$F$2:$F$96,MATCH(1,(A2977=Assoziation!$A$2:$A$96) * (Species!B2977=Assoziation!$B$2:$B$96) * (Species!C2977=Assoziation!$C$2:$C$96) * (Species!D2977=Assoziation!$D$2:$D$96),0)),"")))</f>
        <v>Abieti-Fagenion</v>
      </c>
      <c r="G2977" t="str" cm="1">
        <f t="array" ref="G2977">IF(E2977=Options!$A$3,INDEX(Klasse!$D$2:$D$42,MATCH(1,(A2977=Klasse!$A$2:$A$42) * (Species!B2977=Klasse!$B$2:$B$42),0)),IF(E2977=Options!$A$4,INDEX(Verband!$F$2:$F$179,MATCH(1,(A2977=Verband!$A$2:$A$179) * (Species!B2977=Verband!$B$2:$B$179) * (Species!C2977=Verband!$C$2:$C$179),0)),IF(E2977=Options!$A$5,INDEX(Assoziation!$G$2:$G$96,MATCH(1,(A2977=Assoziation!$A$2:$A$96) * (Species!B2977=Assoziation!$B$2:$B$96) * (Species!C2977=Assoziation!$C$2:$C$96) * (Species!D2977=Assoziation!$D$2:$D$96),0)),"")))</f>
        <v>Tannen-Buchenwald</v>
      </c>
      <c r="H2977" s="10" t="s">
        <v>2527</v>
      </c>
      <c r="I2977" s="10">
        <v>0</v>
      </c>
      <c r="J2977" s="10">
        <v>0</v>
      </c>
      <c r="K2977" s="10">
        <v>0</v>
      </c>
      <c r="L2977" t="str">
        <f t="shared" si="249"/>
        <v xml:space="preserve">Festuca </v>
      </c>
      <c r="M2977" t="str">
        <f t="shared" si="250"/>
        <v xml:space="preserve"> altissima</v>
      </c>
      <c r="N2977" t="str">
        <f t="shared" si="251"/>
        <v/>
      </c>
      <c r="O2977" t="str">
        <f t="shared" si="248"/>
        <v>Species</v>
      </c>
      <c r="P2977" t="str">
        <f t="shared" si="252"/>
        <v>All.</v>
      </c>
      <c r="Q2977" t="str">
        <f>LOOKUP(A2977,Formation!$A$2:$A$10,Formation!$B$2:$B$10)</f>
        <v>Wälder</v>
      </c>
      <c r="R2977" t="str" cm="1">
        <f t="array" ref="R2977">INDEX(Klasse!$D$2:$D$42,MATCH(1,(A2977=Klasse!$A$2:$A$42) * (Species!B2977=Klasse!$B$2:$B$42),0))</f>
        <v>Buchenwälder</v>
      </c>
    </row>
    <row r="2978" spans="1:18" x14ac:dyDescent="0.3">
      <c r="A2978" s="10">
        <v>6</v>
      </c>
      <c r="B2978" s="10">
        <v>2</v>
      </c>
      <c r="C2978" s="10">
        <v>5</v>
      </c>
      <c r="E2978" t="str">
        <f>IF(C2978="",Options!$A$3,IF(D2978="",Options!$A$4,Options!$A$5))</f>
        <v>Verband</v>
      </c>
      <c r="F2978" t="str" cm="1">
        <f t="array" ref="F2978">IF(E2978=Options!$A$3,"",IF(E2978=Options!$A$4,INDEX(Verband!$E$2:$E$179,MATCH(1,(A2978=Verband!$A$2:$A$179) * (Species!B2978=Verband!$B$2:$B$179) * (Species!C2978=Verband!$C$2:$C$179),0)),IF(E2978=Options!$A$5,INDEX(Assoziation!$F$2:$F$96,MATCH(1,(A2978=Assoziation!$A$2:$A$96) * (Species!B2978=Assoziation!$B$2:$B$96) * (Species!C2978=Assoziation!$C$2:$C$96) * (Species!D2978=Assoziation!$D$2:$D$96),0)),"")))</f>
        <v>Abieti-Fagenion</v>
      </c>
      <c r="G2978" t="str" cm="1">
        <f t="array" ref="G2978">IF(E2978=Options!$A$3,INDEX(Klasse!$D$2:$D$42,MATCH(1,(A2978=Klasse!$A$2:$A$42) * (Species!B2978=Klasse!$B$2:$B$42),0)),IF(E2978=Options!$A$4,INDEX(Verband!$F$2:$F$179,MATCH(1,(A2978=Verband!$A$2:$A$179) * (Species!B2978=Verband!$B$2:$B$179) * (Species!C2978=Verband!$C$2:$C$179),0)),IF(E2978=Options!$A$5,INDEX(Assoziation!$G$2:$G$96,MATCH(1,(A2978=Assoziation!$A$2:$A$96) * (Species!B2978=Assoziation!$B$2:$B$96) * (Species!C2978=Assoziation!$C$2:$C$96) * (Species!D2978=Assoziation!$D$2:$D$96),0)),"")))</f>
        <v>Tannen-Buchenwald</v>
      </c>
      <c r="H2978" s="10" t="s">
        <v>2542</v>
      </c>
      <c r="I2978" s="10">
        <v>0</v>
      </c>
      <c r="J2978" s="10">
        <v>0</v>
      </c>
      <c r="K2978" s="10">
        <v>0</v>
      </c>
      <c r="L2978" t="str">
        <f t="shared" si="249"/>
        <v xml:space="preserve">Galium </v>
      </c>
      <c r="M2978" t="str">
        <f t="shared" si="250"/>
        <v xml:space="preserve"> rotundifolium</v>
      </c>
      <c r="N2978" t="str">
        <f t="shared" si="251"/>
        <v/>
      </c>
      <c r="O2978" t="str">
        <f t="shared" si="248"/>
        <v>Species</v>
      </c>
      <c r="P2978" t="str">
        <f t="shared" si="252"/>
        <v>L.</v>
      </c>
      <c r="Q2978" t="str">
        <f>LOOKUP(A2978,Formation!$A$2:$A$10,Formation!$B$2:$B$10)</f>
        <v>Wälder</v>
      </c>
      <c r="R2978" t="str" cm="1">
        <f t="array" ref="R2978">INDEX(Klasse!$D$2:$D$42,MATCH(1,(A2978=Klasse!$A$2:$A$42) * (Species!B2978=Klasse!$B$2:$B$42),0))</f>
        <v>Buchenwälder</v>
      </c>
    </row>
    <row r="2979" spans="1:18" x14ac:dyDescent="0.3">
      <c r="A2979" s="10">
        <v>6</v>
      </c>
      <c r="B2979" s="10">
        <v>2</v>
      </c>
      <c r="C2979" s="10">
        <v>5</v>
      </c>
      <c r="E2979" t="str">
        <f>IF(C2979="",Options!$A$3,IF(D2979="",Options!$A$4,Options!$A$5))</f>
        <v>Verband</v>
      </c>
      <c r="F2979" t="str" cm="1">
        <f t="array" ref="F2979">IF(E2979=Options!$A$3,"",IF(E2979=Options!$A$4,INDEX(Verband!$E$2:$E$179,MATCH(1,(A2979=Verband!$A$2:$A$179) * (Species!B2979=Verband!$B$2:$B$179) * (Species!C2979=Verband!$C$2:$C$179),0)),IF(E2979=Options!$A$5,INDEX(Assoziation!$F$2:$F$96,MATCH(1,(A2979=Assoziation!$A$2:$A$96) * (Species!B2979=Assoziation!$B$2:$B$96) * (Species!C2979=Assoziation!$C$2:$C$96) * (Species!D2979=Assoziation!$D$2:$D$96),0)),"")))</f>
        <v>Abieti-Fagenion</v>
      </c>
      <c r="G2979" t="str" cm="1">
        <f t="array" ref="G2979">IF(E2979=Options!$A$3,INDEX(Klasse!$D$2:$D$42,MATCH(1,(A2979=Klasse!$A$2:$A$42) * (Species!B2979=Klasse!$B$2:$B$42),0)),IF(E2979=Options!$A$4,INDEX(Verband!$F$2:$F$179,MATCH(1,(A2979=Verband!$A$2:$A$179) * (Species!B2979=Verband!$B$2:$B$179) * (Species!C2979=Verband!$C$2:$C$179),0)),IF(E2979=Options!$A$5,INDEX(Assoziation!$G$2:$G$96,MATCH(1,(A2979=Assoziation!$A$2:$A$96) * (Species!B2979=Assoziation!$B$2:$B$96) * (Species!C2979=Assoziation!$C$2:$C$96) * (Species!D2979=Assoziation!$D$2:$D$96),0)),"")))</f>
        <v>Tannen-Buchenwald</v>
      </c>
      <c r="H2979" s="10" t="s">
        <v>1770</v>
      </c>
      <c r="I2979" s="10">
        <v>0</v>
      </c>
      <c r="J2979" s="10">
        <v>0</v>
      </c>
      <c r="K2979" s="10">
        <v>0</v>
      </c>
      <c r="L2979" t="str">
        <f t="shared" si="249"/>
        <v xml:space="preserve">Geranium </v>
      </c>
      <c r="M2979" t="str">
        <f t="shared" si="250"/>
        <v xml:space="preserve"> sylvaticum</v>
      </c>
      <c r="N2979" t="str">
        <f t="shared" si="251"/>
        <v/>
      </c>
      <c r="O2979" t="str">
        <f t="shared" si="248"/>
        <v>Species</v>
      </c>
      <c r="P2979" t="str">
        <f t="shared" si="252"/>
        <v>L.</v>
      </c>
      <c r="Q2979" t="str">
        <f>LOOKUP(A2979,Formation!$A$2:$A$10,Formation!$B$2:$B$10)</f>
        <v>Wälder</v>
      </c>
      <c r="R2979" t="str" cm="1">
        <f t="array" ref="R2979">INDEX(Klasse!$D$2:$D$42,MATCH(1,(A2979=Klasse!$A$2:$A$42) * (Species!B2979=Klasse!$B$2:$B$42),0))</f>
        <v>Buchenwälder</v>
      </c>
    </row>
    <row r="2980" spans="1:18" x14ac:dyDescent="0.3">
      <c r="A2980" s="10">
        <v>6</v>
      </c>
      <c r="B2980" s="10">
        <v>2</v>
      </c>
      <c r="C2980" s="10">
        <v>5</v>
      </c>
      <c r="E2980" t="str">
        <f>IF(C2980="",Options!$A$3,IF(D2980="",Options!$A$4,Options!$A$5))</f>
        <v>Verband</v>
      </c>
      <c r="F2980" t="str" cm="1">
        <f t="array" ref="F2980">IF(E2980=Options!$A$3,"",IF(E2980=Options!$A$4,INDEX(Verband!$E$2:$E$179,MATCH(1,(A2980=Verband!$A$2:$A$179) * (Species!B2980=Verband!$B$2:$B$179) * (Species!C2980=Verband!$C$2:$C$179),0)),IF(E2980=Options!$A$5,INDEX(Assoziation!$F$2:$F$96,MATCH(1,(A2980=Assoziation!$A$2:$A$96) * (Species!B2980=Assoziation!$B$2:$B$96) * (Species!C2980=Assoziation!$C$2:$C$96) * (Species!D2980=Assoziation!$D$2:$D$96),0)),"")))</f>
        <v>Abieti-Fagenion</v>
      </c>
      <c r="G2980" t="str" cm="1">
        <f t="array" ref="G2980">IF(E2980=Options!$A$3,INDEX(Klasse!$D$2:$D$42,MATCH(1,(A2980=Klasse!$A$2:$A$42) * (Species!B2980=Klasse!$B$2:$B$42),0)),IF(E2980=Options!$A$4,INDEX(Verband!$F$2:$F$179,MATCH(1,(A2980=Verband!$A$2:$A$179) * (Species!B2980=Verband!$B$2:$B$179) * (Species!C2980=Verband!$C$2:$C$179),0)),IF(E2980=Options!$A$5,INDEX(Assoziation!$G$2:$G$96,MATCH(1,(A2980=Assoziation!$A$2:$A$96) * (Species!B2980=Assoziation!$B$2:$B$96) * (Species!C2980=Assoziation!$C$2:$C$96) * (Species!D2980=Assoziation!$D$2:$D$96),0)),"")))</f>
        <v>Tannen-Buchenwald</v>
      </c>
      <c r="H2980" s="10" t="s">
        <v>2528</v>
      </c>
      <c r="I2980" s="10">
        <v>0</v>
      </c>
      <c r="J2980" s="10">
        <v>0</v>
      </c>
      <c r="K2980" s="10">
        <v>0</v>
      </c>
      <c r="L2980" t="str">
        <f t="shared" si="249"/>
        <v xml:space="preserve">Gymnocarpium </v>
      </c>
      <c r="M2980" t="str">
        <f t="shared" si="250"/>
        <v xml:space="preserve"> dryopteris</v>
      </c>
      <c r="N2980" t="str">
        <f t="shared" si="251"/>
        <v/>
      </c>
      <c r="O2980" t="str">
        <f t="shared" si="248"/>
        <v>Species</v>
      </c>
      <c r="P2980" t="str">
        <f t="shared" si="252"/>
        <v>(L.) Newman</v>
      </c>
      <c r="Q2980" t="str">
        <f>LOOKUP(A2980,Formation!$A$2:$A$10,Formation!$B$2:$B$10)</f>
        <v>Wälder</v>
      </c>
      <c r="R2980" t="str" cm="1">
        <f t="array" ref="R2980">INDEX(Klasse!$D$2:$D$42,MATCH(1,(A2980=Klasse!$A$2:$A$42) * (Species!B2980=Klasse!$B$2:$B$42),0))</f>
        <v>Buchenwälder</v>
      </c>
    </row>
    <row r="2981" spans="1:18" x14ac:dyDescent="0.3">
      <c r="A2981" s="10">
        <v>6</v>
      </c>
      <c r="B2981" s="10">
        <v>2</v>
      </c>
      <c r="C2981" s="10">
        <v>5</v>
      </c>
      <c r="E2981" t="str">
        <f>IF(C2981="",Options!$A$3,IF(D2981="",Options!$A$4,Options!$A$5))</f>
        <v>Verband</v>
      </c>
      <c r="F2981" t="str" cm="1">
        <f t="array" ref="F2981">IF(E2981=Options!$A$3,"",IF(E2981=Options!$A$4,INDEX(Verband!$E$2:$E$179,MATCH(1,(A2981=Verband!$A$2:$A$179) * (Species!B2981=Verband!$B$2:$B$179) * (Species!C2981=Verband!$C$2:$C$179),0)),IF(E2981=Options!$A$5,INDEX(Assoziation!$F$2:$F$96,MATCH(1,(A2981=Assoziation!$A$2:$A$96) * (Species!B2981=Assoziation!$B$2:$B$96) * (Species!C2981=Assoziation!$C$2:$C$96) * (Species!D2981=Assoziation!$D$2:$D$96),0)),"")))</f>
        <v>Abieti-Fagenion</v>
      </c>
      <c r="G2981" t="str" cm="1">
        <f t="array" ref="G2981">IF(E2981=Options!$A$3,INDEX(Klasse!$D$2:$D$42,MATCH(1,(A2981=Klasse!$A$2:$A$42) * (Species!B2981=Klasse!$B$2:$B$42),0)),IF(E2981=Options!$A$4,INDEX(Verband!$F$2:$F$179,MATCH(1,(A2981=Verband!$A$2:$A$179) * (Species!B2981=Verband!$B$2:$B$179) * (Species!C2981=Verband!$C$2:$C$179),0)),IF(E2981=Options!$A$5,INDEX(Assoziation!$G$2:$G$96,MATCH(1,(A2981=Assoziation!$A$2:$A$96) * (Species!B2981=Assoziation!$B$2:$B$96) * (Species!C2981=Assoziation!$C$2:$C$96) * (Species!D2981=Assoziation!$D$2:$D$96),0)),"")))</f>
        <v>Tannen-Buchenwald</v>
      </c>
      <c r="H2981" s="10" t="s">
        <v>2122</v>
      </c>
      <c r="I2981" s="10">
        <v>0</v>
      </c>
      <c r="J2981" s="10">
        <v>0</v>
      </c>
      <c r="K2981" s="10">
        <v>0</v>
      </c>
      <c r="L2981" t="str">
        <f t="shared" si="249"/>
        <v xml:space="preserve">Hieracium </v>
      </c>
      <c r="M2981" t="str">
        <f t="shared" si="250"/>
        <v xml:space="preserve"> murorum</v>
      </c>
      <c r="N2981" t="str">
        <f t="shared" si="251"/>
        <v/>
      </c>
      <c r="O2981" t="str">
        <f t="shared" si="248"/>
        <v>aggr</v>
      </c>
      <c r="P2981" t="str">
        <f t="shared" si="252"/>
        <v/>
      </c>
      <c r="Q2981" t="str">
        <f>LOOKUP(A2981,Formation!$A$2:$A$10,Formation!$B$2:$B$10)</f>
        <v>Wälder</v>
      </c>
      <c r="R2981" t="str" cm="1">
        <f t="array" ref="R2981">INDEX(Klasse!$D$2:$D$42,MATCH(1,(A2981=Klasse!$A$2:$A$42) * (Species!B2981=Klasse!$B$2:$B$42),0))</f>
        <v>Buchenwälder</v>
      </c>
    </row>
    <row r="2982" spans="1:18" x14ac:dyDescent="0.3">
      <c r="A2982" s="10">
        <v>6</v>
      </c>
      <c r="B2982" s="10">
        <v>2</v>
      </c>
      <c r="C2982" s="10">
        <v>5</v>
      </c>
      <c r="E2982" t="str">
        <f>IF(C2982="",Options!$A$3,IF(D2982="",Options!$A$4,Options!$A$5))</f>
        <v>Verband</v>
      </c>
      <c r="F2982" t="str" cm="1">
        <f t="array" ref="F2982">IF(E2982=Options!$A$3,"",IF(E2982=Options!$A$4,INDEX(Verband!$E$2:$E$179,MATCH(1,(A2982=Verband!$A$2:$A$179) * (Species!B2982=Verband!$B$2:$B$179) * (Species!C2982=Verband!$C$2:$C$179),0)),IF(E2982=Options!$A$5,INDEX(Assoziation!$F$2:$F$96,MATCH(1,(A2982=Assoziation!$A$2:$A$96) * (Species!B2982=Assoziation!$B$2:$B$96) * (Species!C2982=Assoziation!$C$2:$C$96) * (Species!D2982=Assoziation!$D$2:$D$96),0)),"")))</f>
        <v>Abieti-Fagenion</v>
      </c>
      <c r="G2982" t="str" cm="1">
        <f t="array" ref="G2982">IF(E2982=Options!$A$3,INDEX(Klasse!$D$2:$D$42,MATCH(1,(A2982=Klasse!$A$2:$A$42) * (Species!B2982=Klasse!$B$2:$B$42),0)),IF(E2982=Options!$A$4,INDEX(Verband!$F$2:$F$179,MATCH(1,(A2982=Verband!$A$2:$A$179) * (Species!B2982=Verband!$B$2:$B$179) * (Species!C2982=Verband!$C$2:$C$179),0)),IF(E2982=Options!$A$5,INDEX(Assoziation!$G$2:$G$96,MATCH(1,(A2982=Assoziation!$A$2:$A$96) * (Species!B2982=Assoziation!$B$2:$B$96) * (Species!C2982=Assoziation!$C$2:$C$96) * (Species!D2982=Assoziation!$D$2:$D$96),0)),"")))</f>
        <v>Tannen-Buchenwald</v>
      </c>
      <c r="H2982" s="10" t="s">
        <v>2530</v>
      </c>
      <c r="I2982" s="10">
        <v>0</v>
      </c>
      <c r="J2982" s="10">
        <v>1</v>
      </c>
      <c r="K2982" s="10">
        <v>0</v>
      </c>
      <c r="L2982" t="str">
        <f t="shared" si="249"/>
        <v xml:space="preserve">Hordelymus </v>
      </c>
      <c r="M2982" t="str">
        <f t="shared" si="250"/>
        <v xml:space="preserve"> europaeus</v>
      </c>
      <c r="N2982" t="str">
        <f t="shared" si="251"/>
        <v/>
      </c>
      <c r="O2982" t="str">
        <f t="shared" si="248"/>
        <v>Species</v>
      </c>
      <c r="P2982" t="str">
        <f t="shared" si="252"/>
        <v>(L.) Harz</v>
      </c>
      <c r="Q2982" t="str">
        <f>LOOKUP(A2982,Formation!$A$2:$A$10,Formation!$B$2:$B$10)</f>
        <v>Wälder</v>
      </c>
      <c r="R2982" t="str" cm="1">
        <f t="array" ref="R2982">INDEX(Klasse!$D$2:$D$42,MATCH(1,(A2982=Klasse!$A$2:$A$42) * (Species!B2982=Klasse!$B$2:$B$42),0))</f>
        <v>Buchenwälder</v>
      </c>
    </row>
    <row r="2983" spans="1:18" x14ac:dyDescent="0.3">
      <c r="A2983" s="10">
        <v>6</v>
      </c>
      <c r="B2983" s="10">
        <v>2</v>
      </c>
      <c r="C2983" s="10">
        <v>5</v>
      </c>
      <c r="E2983" t="str">
        <f>IF(C2983="",Options!$A$3,IF(D2983="",Options!$A$4,Options!$A$5))</f>
        <v>Verband</v>
      </c>
      <c r="F2983" t="str" cm="1">
        <f t="array" ref="F2983">IF(E2983=Options!$A$3,"",IF(E2983=Options!$A$4,INDEX(Verband!$E$2:$E$179,MATCH(1,(A2983=Verband!$A$2:$A$179) * (Species!B2983=Verband!$B$2:$B$179) * (Species!C2983=Verband!$C$2:$C$179),0)),IF(E2983=Options!$A$5,INDEX(Assoziation!$F$2:$F$96,MATCH(1,(A2983=Assoziation!$A$2:$A$96) * (Species!B2983=Assoziation!$B$2:$B$96) * (Species!C2983=Assoziation!$C$2:$C$96) * (Species!D2983=Assoziation!$D$2:$D$96),0)),"")))</f>
        <v>Abieti-Fagenion</v>
      </c>
      <c r="G2983" t="str" cm="1">
        <f t="array" ref="G2983">IF(E2983=Options!$A$3,INDEX(Klasse!$D$2:$D$42,MATCH(1,(A2983=Klasse!$A$2:$A$42) * (Species!B2983=Klasse!$B$2:$B$42),0)),IF(E2983=Options!$A$4,INDEX(Verband!$F$2:$F$179,MATCH(1,(A2983=Verband!$A$2:$A$179) * (Species!B2983=Verband!$B$2:$B$179) * (Species!C2983=Verband!$C$2:$C$179),0)),IF(E2983=Options!$A$5,INDEX(Assoziation!$G$2:$G$96,MATCH(1,(A2983=Assoziation!$A$2:$A$96) * (Species!B2983=Assoziation!$B$2:$B$96) * (Species!C2983=Assoziation!$C$2:$C$96) * (Species!D2983=Assoziation!$D$2:$D$96),0)),"")))</f>
        <v>Tannen-Buchenwald</v>
      </c>
      <c r="H2983" s="10" t="s">
        <v>2531</v>
      </c>
      <c r="I2983" s="10">
        <v>0</v>
      </c>
      <c r="J2983" s="10">
        <v>0</v>
      </c>
      <c r="K2983" s="10">
        <v>0</v>
      </c>
      <c r="L2983" t="str">
        <f t="shared" si="249"/>
        <v xml:space="preserve">Laburnum </v>
      </c>
      <c r="M2983" t="str">
        <f t="shared" si="250"/>
        <v xml:space="preserve"> alpinum</v>
      </c>
      <c r="N2983" t="str">
        <f t="shared" si="251"/>
        <v/>
      </c>
      <c r="O2983" t="str">
        <f t="shared" si="248"/>
        <v>Species</v>
      </c>
      <c r="P2983" t="str">
        <f t="shared" si="252"/>
        <v>(Mill.) Bercht. &amp; J. Presl</v>
      </c>
      <c r="Q2983" t="str">
        <f>LOOKUP(A2983,Formation!$A$2:$A$10,Formation!$B$2:$B$10)</f>
        <v>Wälder</v>
      </c>
      <c r="R2983" t="str" cm="1">
        <f t="array" ref="R2983">INDEX(Klasse!$D$2:$D$42,MATCH(1,(A2983=Klasse!$A$2:$A$42) * (Species!B2983=Klasse!$B$2:$B$42),0))</f>
        <v>Buchenwälder</v>
      </c>
    </row>
    <row r="2984" spans="1:18" x14ac:dyDescent="0.3">
      <c r="A2984" s="10">
        <v>6</v>
      </c>
      <c r="B2984" s="10">
        <v>2</v>
      </c>
      <c r="C2984" s="10">
        <v>5</v>
      </c>
      <c r="E2984" t="str">
        <f>IF(C2984="",Options!$A$3,IF(D2984="",Options!$A$4,Options!$A$5))</f>
        <v>Verband</v>
      </c>
      <c r="F2984" t="str" cm="1">
        <f t="array" ref="F2984">IF(E2984=Options!$A$3,"",IF(E2984=Options!$A$4,INDEX(Verband!$E$2:$E$179,MATCH(1,(A2984=Verband!$A$2:$A$179) * (Species!B2984=Verband!$B$2:$B$179) * (Species!C2984=Verband!$C$2:$C$179),0)),IF(E2984=Options!$A$5,INDEX(Assoziation!$F$2:$F$96,MATCH(1,(A2984=Assoziation!$A$2:$A$96) * (Species!B2984=Assoziation!$B$2:$B$96) * (Species!C2984=Assoziation!$C$2:$C$96) * (Species!D2984=Assoziation!$D$2:$D$96),0)),"")))</f>
        <v>Abieti-Fagenion</v>
      </c>
      <c r="G2984" t="str" cm="1">
        <f t="array" ref="G2984">IF(E2984=Options!$A$3,INDEX(Klasse!$D$2:$D$42,MATCH(1,(A2984=Klasse!$A$2:$A$42) * (Species!B2984=Klasse!$B$2:$B$42),0)),IF(E2984=Options!$A$4,INDEX(Verband!$F$2:$F$179,MATCH(1,(A2984=Verband!$A$2:$A$179) * (Species!B2984=Verband!$B$2:$B$179) * (Species!C2984=Verband!$C$2:$C$179),0)),IF(E2984=Options!$A$5,INDEX(Assoziation!$G$2:$G$96,MATCH(1,(A2984=Assoziation!$A$2:$A$96) * (Species!B2984=Assoziation!$B$2:$B$96) * (Species!C2984=Assoziation!$C$2:$C$96) * (Species!D2984=Assoziation!$D$2:$D$96),0)),"")))</f>
        <v>Tannen-Buchenwald</v>
      </c>
      <c r="H2984" s="10" t="s">
        <v>2433</v>
      </c>
      <c r="I2984" s="10">
        <v>0</v>
      </c>
      <c r="J2984" s="10">
        <v>0</v>
      </c>
      <c r="K2984" s="10">
        <v>0</v>
      </c>
      <c r="L2984" t="str">
        <f t="shared" si="249"/>
        <v xml:space="preserve">Lamium </v>
      </c>
      <c r="M2984" t="str">
        <f t="shared" si="250"/>
        <v xml:space="preserve"> galeobdolon</v>
      </c>
      <c r="N2984" t="str">
        <f t="shared" si="251"/>
        <v>montanum</v>
      </c>
      <c r="O2984" t="str">
        <f t="shared" si="248"/>
        <v>Subspecies</v>
      </c>
      <c r="P2984" t="str">
        <f t="shared" si="252"/>
        <v/>
      </c>
      <c r="Q2984" t="str">
        <f>LOOKUP(A2984,Formation!$A$2:$A$10,Formation!$B$2:$B$10)</f>
        <v>Wälder</v>
      </c>
      <c r="R2984" t="str" cm="1">
        <f t="array" ref="R2984">INDEX(Klasse!$D$2:$D$42,MATCH(1,(A2984=Klasse!$A$2:$A$42) * (Species!B2984=Klasse!$B$2:$B$42),0))</f>
        <v>Buchenwälder</v>
      </c>
    </row>
    <row r="2985" spans="1:18" x14ac:dyDescent="0.3">
      <c r="A2985" s="10">
        <v>6</v>
      </c>
      <c r="B2985" s="10">
        <v>2</v>
      </c>
      <c r="C2985" s="10">
        <v>5</v>
      </c>
      <c r="E2985" t="str">
        <f>IF(C2985="",Options!$A$3,IF(D2985="",Options!$A$4,Options!$A$5))</f>
        <v>Verband</v>
      </c>
      <c r="F2985" t="str" cm="1">
        <f t="array" ref="F2985">IF(E2985=Options!$A$3,"",IF(E2985=Options!$A$4,INDEX(Verband!$E$2:$E$179,MATCH(1,(A2985=Verband!$A$2:$A$179) * (Species!B2985=Verband!$B$2:$B$179) * (Species!C2985=Verband!$C$2:$C$179),0)),IF(E2985=Options!$A$5,INDEX(Assoziation!$F$2:$F$96,MATCH(1,(A2985=Assoziation!$A$2:$A$96) * (Species!B2985=Assoziation!$B$2:$B$96) * (Species!C2985=Assoziation!$C$2:$C$96) * (Species!D2985=Assoziation!$D$2:$D$96),0)),"")))</f>
        <v>Abieti-Fagenion</v>
      </c>
      <c r="G2985" t="str" cm="1">
        <f t="array" ref="G2985">IF(E2985=Options!$A$3,INDEX(Klasse!$D$2:$D$42,MATCH(1,(A2985=Klasse!$A$2:$A$42) * (Species!B2985=Klasse!$B$2:$B$42),0)),IF(E2985=Options!$A$4,INDEX(Verband!$F$2:$F$179,MATCH(1,(A2985=Verband!$A$2:$A$179) * (Species!B2985=Verband!$B$2:$B$179) * (Species!C2985=Verband!$C$2:$C$179),0)),IF(E2985=Options!$A$5,INDEX(Assoziation!$G$2:$G$96,MATCH(1,(A2985=Assoziation!$A$2:$A$96) * (Species!B2985=Assoziation!$B$2:$B$96) * (Species!C2985=Assoziation!$C$2:$C$96) * (Species!D2985=Assoziation!$D$2:$D$96),0)),"")))</f>
        <v>Tannen-Buchenwald</v>
      </c>
      <c r="H2985" s="10" t="s">
        <v>2534</v>
      </c>
      <c r="I2985" s="10">
        <v>0</v>
      </c>
      <c r="J2985" s="10">
        <v>0</v>
      </c>
      <c r="K2985" s="10">
        <v>0</v>
      </c>
      <c r="L2985" t="str">
        <f t="shared" si="249"/>
        <v xml:space="preserve">Lonicera </v>
      </c>
      <c r="M2985" t="str">
        <f t="shared" si="250"/>
        <v xml:space="preserve"> nigra</v>
      </c>
      <c r="N2985" t="str">
        <f t="shared" si="251"/>
        <v/>
      </c>
      <c r="O2985" t="str">
        <f t="shared" si="248"/>
        <v>Species</v>
      </c>
      <c r="P2985" t="str">
        <f t="shared" si="252"/>
        <v>L.</v>
      </c>
      <c r="Q2985" t="str">
        <f>LOOKUP(A2985,Formation!$A$2:$A$10,Formation!$B$2:$B$10)</f>
        <v>Wälder</v>
      </c>
      <c r="R2985" t="str" cm="1">
        <f t="array" ref="R2985">INDEX(Klasse!$D$2:$D$42,MATCH(1,(A2985=Klasse!$A$2:$A$42) * (Species!B2985=Klasse!$B$2:$B$42),0))</f>
        <v>Buchenwälder</v>
      </c>
    </row>
    <row r="2986" spans="1:18" x14ac:dyDescent="0.3">
      <c r="A2986" s="10">
        <v>6</v>
      </c>
      <c r="B2986" s="10">
        <v>2</v>
      </c>
      <c r="C2986" s="10">
        <v>5</v>
      </c>
      <c r="E2986" t="str">
        <f>IF(C2986="",Options!$A$3,IF(D2986="",Options!$A$4,Options!$A$5))</f>
        <v>Verband</v>
      </c>
      <c r="F2986" t="str" cm="1">
        <f t="array" ref="F2986">IF(E2986=Options!$A$3,"",IF(E2986=Options!$A$4,INDEX(Verband!$E$2:$E$179,MATCH(1,(A2986=Verband!$A$2:$A$179) * (Species!B2986=Verband!$B$2:$B$179) * (Species!C2986=Verband!$C$2:$C$179),0)),IF(E2986=Options!$A$5,INDEX(Assoziation!$F$2:$F$96,MATCH(1,(A2986=Assoziation!$A$2:$A$96) * (Species!B2986=Assoziation!$B$2:$B$96) * (Species!C2986=Assoziation!$C$2:$C$96) * (Species!D2986=Assoziation!$D$2:$D$96),0)),"")))</f>
        <v>Abieti-Fagenion</v>
      </c>
      <c r="G2986" t="str" cm="1">
        <f t="array" ref="G2986">IF(E2986=Options!$A$3,INDEX(Klasse!$D$2:$D$42,MATCH(1,(A2986=Klasse!$A$2:$A$42) * (Species!B2986=Klasse!$B$2:$B$42),0)),IF(E2986=Options!$A$4,INDEX(Verband!$F$2:$F$179,MATCH(1,(A2986=Verband!$A$2:$A$179) * (Species!B2986=Verband!$B$2:$B$179) * (Species!C2986=Verband!$C$2:$C$179),0)),IF(E2986=Options!$A$5,INDEX(Assoziation!$G$2:$G$96,MATCH(1,(A2986=Assoziation!$A$2:$A$96) * (Species!B2986=Assoziation!$B$2:$B$96) * (Species!C2986=Assoziation!$C$2:$C$96) * (Species!D2986=Assoziation!$D$2:$D$96),0)),"")))</f>
        <v>Tannen-Buchenwald</v>
      </c>
      <c r="H2986" s="10" t="s">
        <v>2543</v>
      </c>
      <c r="I2986" s="10">
        <v>0</v>
      </c>
      <c r="J2986" s="10">
        <v>0</v>
      </c>
      <c r="K2986" s="10">
        <v>0</v>
      </c>
      <c r="L2986" t="str">
        <f t="shared" si="249"/>
        <v xml:space="preserve">Luzula </v>
      </c>
      <c r="M2986" t="str">
        <f t="shared" si="250"/>
        <v xml:space="preserve"> sylvatica</v>
      </c>
      <c r="N2986" t="str">
        <f t="shared" si="251"/>
        <v/>
      </c>
      <c r="O2986" t="str">
        <f t="shared" si="248"/>
        <v>aggr</v>
      </c>
      <c r="P2986" t="str">
        <f t="shared" si="252"/>
        <v/>
      </c>
      <c r="Q2986" t="str">
        <f>LOOKUP(A2986,Formation!$A$2:$A$10,Formation!$B$2:$B$10)</f>
        <v>Wälder</v>
      </c>
      <c r="R2986" t="str" cm="1">
        <f t="array" ref="R2986">INDEX(Klasse!$D$2:$D$42,MATCH(1,(A2986=Klasse!$A$2:$A$42) * (Species!B2986=Klasse!$B$2:$B$42),0))</f>
        <v>Buchenwälder</v>
      </c>
    </row>
    <row r="2987" spans="1:18" x14ac:dyDescent="0.3">
      <c r="A2987" s="10">
        <v>6</v>
      </c>
      <c r="B2987" s="10">
        <v>2</v>
      </c>
      <c r="C2987" s="10">
        <v>5</v>
      </c>
      <c r="E2987" t="str">
        <f>IF(C2987="",Options!$A$3,IF(D2987="",Options!$A$4,Options!$A$5))</f>
        <v>Verband</v>
      </c>
      <c r="F2987" t="str" cm="1">
        <f t="array" ref="F2987">IF(E2987=Options!$A$3,"",IF(E2987=Options!$A$4,INDEX(Verband!$E$2:$E$179,MATCH(1,(A2987=Verband!$A$2:$A$179) * (Species!B2987=Verband!$B$2:$B$179) * (Species!C2987=Verband!$C$2:$C$179),0)),IF(E2987=Options!$A$5,INDEX(Assoziation!$F$2:$F$96,MATCH(1,(A2987=Assoziation!$A$2:$A$96) * (Species!B2987=Assoziation!$B$2:$B$96) * (Species!C2987=Assoziation!$C$2:$C$96) * (Species!D2987=Assoziation!$D$2:$D$96),0)),"")))</f>
        <v>Abieti-Fagenion</v>
      </c>
      <c r="G2987" t="str" cm="1">
        <f t="array" ref="G2987">IF(E2987=Options!$A$3,INDEX(Klasse!$D$2:$D$42,MATCH(1,(A2987=Klasse!$A$2:$A$42) * (Species!B2987=Klasse!$B$2:$B$42),0)),IF(E2987=Options!$A$4,INDEX(Verband!$F$2:$F$179,MATCH(1,(A2987=Verband!$A$2:$A$179) * (Species!B2987=Verband!$B$2:$B$179) * (Species!C2987=Verband!$C$2:$C$179),0)),IF(E2987=Options!$A$5,INDEX(Assoziation!$G$2:$G$96,MATCH(1,(A2987=Assoziation!$A$2:$A$96) * (Species!B2987=Assoziation!$B$2:$B$96) * (Species!C2987=Assoziation!$C$2:$C$96) * (Species!D2987=Assoziation!$D$2:$D$96),0)),"")))</f>
        <v>Tannen-Buchenwald</v>
      </c>
      <c r="H2987" s="10" t="s">
        <v>2461</v>
      </c>
      <c r="I2987" s="10">
        <v>0</v>
      </c>
      <c r="J2987" s="10">
        <v>0</v>
      </c>
      <c r="K2987" s="10">
        <v>0</v>
      </c>
      <c r="L2987" t="str">
        <f t="shared" si="249"/>
        <v xml:space="preserve">Milium </v>
      </c>
      <c r="M2987" t="str">
        <f t="shared" si="250"/>
        <v xml:space="preserve"> effusum</v>
      </c>
      <c r="N2987" t="str">
        <f t="shared" si="251"/>
        <v/>
      </c>
      <c r="O2987" t="str">
        <f t="shared" si="248"/>
        <v>Species</v>
      </c>
      <c r="P2987" t="str">
        <f t="shared" si="252"/>
        <v>L.</v>
      </c>
      <c r="Q2987" t="str">
        <f>LOOKUP(A2987,Formation!$A$2:$A$10,Formation!$B$2:$B$10)</f>
        <v>Wälder</v>
      </c>
      <c r="R2987" t="str" cm="1">
        <f t="array" ref="R2987">INDEX(Klasse!$D$2:$D$42,MATCH(1,(A2987=Klasse!$A$2:$A$42) * (Species!B2987=Klasse!$B$2:$B$42),0))</f>
        <v>Buchenwälder</v>
      </c>
    </row>
    <row r="2988" spans="1:18" x14ac:dyDescent="0.3">
      <c r="A2988" s="10">
        <v>6</v>
      </c>
      <c r="B2988" s="10">
        <v>2</v>
      </c>
      <c r="C2988" s="10">
        <v>5</v>
      </c>
      <c r="E2988" t="str">
        <f>IF(C2988="",Options!$A$3,IF(D2988="",Options!$A$4,Options!$A$5))</f>
        <v>Verband</v>
      </c>
      <c r="F2988" t="str" cm="1">
        <f t="array" ref="F2988">IF(E2988=Options!$A$3,"",IF(E2988=Options!$A$4,INDEX(Verband!$E$2:$E$179,MATCH(1,(A2988=Verband!$A$2:$A$179) * (Species!B2988=Verband!$B$2:$B$179) * (Species!C2988=Verband!$C$2:$C$179),0)),IF(E2988=Options!$A$5,INDEX(Assoziation!$F$2:$F$96,MATCH(1,(A2988=Assoziation!$A$2:$A$96) * (Species!B2988=Assoziation!$B$2:$B$96) * (Species!C2988=Assoziation!$C$2:$C$96) * (Species!D2988=Assoziation!$D$2:$D$96),0)),"")))</f>
        <v>Abieti-Fagenion</v>
      </c>
      <c r="G2988" t="str" cm="1">
        <f t="array" ref="G2988">IF(E2988=Options!$A$3,INDEX(Klasse!$D$2:$D$42,MATCH(1,(A2988=Klasse!$A$2:$A$42) * (Species!B2988=Klasse!$B$2:$B$42),0)),IF(E2988=Options!$A$4,INDEX(Verband!$F$2:$F$179,MATCH(1,(A2988=Verband!$A$2:$A$179) * (Species!B2988=Verband!$B$2:$B$179) * (Species!C2988=Verband!$C$2:$C$179),0)),IF(E2988=Options!$A$5,INDEX(Assoziation!$G$2:$G$96,MATCH(1,(A2988=Assoziation!$A$2:$A$96) * (Species!B2988=Assoziation!$B$2:$B$96) * (Species!C2988=Assoziation!$C$2:$C$96) * (Species!D2988=Assoziation!$D$2:$D$96),0)),"")))</f>
        <v>Tannen-Buchenwald</v>
      </c>
      <c r="H2988" s="10" t="s">
        <v>2462</v>
      </c>
      <c r="I2988" s="10">
        <v>0</v>
      </c>
      <c r="J2988" s="10">
        <v>0</v>
      </c>
      <c r="K2988" s="10">
        <v>0</v>
      </c>
      <c r="L2988" t="str">
        <f t="shared" si="249"/>
        <v xml:space="preserve">Oxalis </v>
      </c>
      <c r="M2988" t="str">
        <f t="shared" si="250"/>
        <v xml:space="preserve"> acetosella</v>
      </c>
      <c r="N2988" t="str">
        <f t="shared" si="251"/>
        <v/>
      </c>
      <c r="O2988" t="str">
        <f t="shared" si="248"/>
        <v>Species</v>
      </c>
      <c r="P2988" t="str">
        <f t="shared" si="252"/>
        <v>L.</v>
      </c>
      <c r="Q2988" t="str">
        <f>LOOKUP(A2988,Formation!$A$2:$A$10,Formation!$B$2:$B$10)</f>
        <v>Wälder</v>
      </c>
      <c r="R2988" t="str" cm="1">
        <f t="array" ref="R2988">INDEX(Klasse!$D$2:$D$42,MATCH(1,(A2988=Klasse!$A$2:$A$42) * (Species!B2988=Klasse!$B$2:$B$42),0))</f>
        <v>Buchenwälder</v>
      </c>
    </row>
    <row r="2989" spans="1:18" x14ac:dyDescent="0.3">
      <c r="A2989" s="10">
        <v>6</v>
      </c>
      <c r="B2989" s="10">
        <v>2</v>
      </c>
      <c r="C2989" s="10">
        <v>5</v>
      </c>
      <c r="E2989" t="str">
        <f>IF(C2989="",Options!$A$3,IF(D2989="",Options!$A$4,Options!$A$5))</f>
        <v>Verband</v>
      </c>
      <c r="F2989" t="str" cm="1">
        <f t="array" ref="F2989">IF(E2989=Options!$A$3,"",IF(E2989=Options!$A$4,INDEX(Verband!$E$2:$E$179,MATCH(1,(A2989=Verband!$A$2:$A$179) * (Species!B2989=Verband!$B$2:$B$179) * (Species!C2989=Verband!$C$2:$C$179),0)),IF(E2989=Options!$A$5,INDEX(Assoziation!$F$2:$F$96,MATCH(1,(A2989=Assoziation!$A$2:$A$96) * (Species!B2989=Assoziation!$B$2:$B$96) * (Species!C2989=Assoziation!$C$2:$C$96) * (Species!D2989=Assoziation!$D$2:$D$96),0)),"")))</f>
        <v>Abieti-Fagenion</v>
      </c>
      <c r="G2989" t="str" cm="1">
        <f t="array" ref="G2989">IF(E2989=Options!$A$3,INDEX(Klasse!$D$2:$D$42,MATCH(1,(A2989=Klasse!$A$2:$A$42) * (Species!B2989=Klasse!$B$2:$B$42),0)),IF(E2989=Options!$A$4,INDEX(Verband!$F$2:$F$179,MATCH(1,(A2989=Verband!$A$2:$A$179) * (Species!B2989=Verband!$B$2:$B$179) * (Species!C2989=Verband!$C$2:$C$179),0)),IF(E2989=Options!$A$5,INDEX(Assoziation!$G$2:$G$96,MATCH(1,(A2989=Assoziation!$A$2:$A$96) * (Species!B2989=Assoziation!$B$2:$B$96) * (Species!C2989=Assoziation!$C$2:$C$96) * (Species!D2989=Assoziation!$D$2:$D$96),0)),"")))</f>
        <v>Tannen-Buchenwald</v>
      </c>
      <c r="H2989" s="10" t="s">
        <v>2463</v>
      </c>
      <c r="I2989" s="10">
        <v>0</v>
      </c>
      <c r="J2989" s="10">
        <v>0</v>
      </c>
      <c r="K2989" s="10">
        <v>0</v>
      </c>
      <c r="L2989" t="str">
        <f t="shared" si="249"/>
        <v xml:space="preserve">Paris </v>
      </c>
      <c r="M2989" t="str">
        <f t="shared" si="250"/>
        <v xml:space="preserve"> quadrifolia</v>
      </c>
      <c r="N2989" t="str">
        <f t="shared" si="251"/>
        <v/>
      </c>
      <c r="O2989" t="str">
        <f t="shared" si="248"/>
        <v>Species</v>
      </c>
      <c r="P2989" t="str">
        <f t="shared" si="252"/>
        <v>L.</v>
      </c>
      <c r="Q2989" t="str">
        <f>LOOKUP(A2989,Formation!$A$2:$A$10,Formation!$B$2:$B$10)</f>
        <v>Wälder</v>
      </c>
      <c r="R2989" t="str" cm="1">
        <f t="array" ref="R2989">INDEX(Klasse!$D$2:$D$42,MATCH(1,(A2989=Klasse!$A$2:$A$42) * (Species!B2989=Klasse!$B$2:$B$42),0))</f>
        <v>Buchenwälder</v>
      </c>
    </row>
    <row r="2990" spans="1:18" x14ac:dyDescent="0.3">
      <c r="A2990" s="10">
        <v>6</v>
      </c>
      <c r="B2990" s="10">
        <v>2</v>
      </c>
      <c r="C2990" s="10">
        <v>5</v>
      </c>
      <c r="E2990" t="str">
        <f>IF(C2990="",Options!$A$3,IF(D2990="",Options!$A$4,Options!$A$5))</f>
        <v>Verband</v>
      </c>
      <c r="F2990" t="str" cm="1">
        <f t="array" ref="F2990">IF(E2990=Options!$A$3,"",IF(E2990=Options!$A$4,INDEX(Verband!$E$2:$E$179,MATCH(1,(A2990=Verband!$A$2:$A$179) * (Species!B2990=Verband!$B$2:$B$179) * (Species!C2990=Verband!$C$2:$C$179),0)),IF(E2990=Options!$A$5,INDEX(Assoziation!$F$2:$F$96,MATCH(1,(A2990=Assoziation!$A$2:$A$96) * (Species!B2990=Assoziation!$B$2:$B$96) * (Species!C2990=Assoziation!$C$2:$C$96) * (Species!D2990=Assoziation!$D$2:$D$96),0)),"")))</f>
        <v>Abieti-Fagenion</v>
      </c>
      <c r="G2990" t="str" cm="1">
        <f t="array" ref="G2990">IF(E2990=Options!$A$3,INDEX(Klasse!$D$2:$D$42,MATCH(1,(A2990=Klasse!$A$2:$A$42) * (Species!B2990=Klasse!$B$2:$B$42),0)),IF(E2990=Options!$A$4,INDEX(Verband!$F$2:$F$179,MATCH(1,(A2990=Verband!$A$2:$A$179) * (Species!B2990=Verband!$B$2:$B$179) * (Species!C2990=Verband!$C$2:$C$179),0)),IF(E2990=Options!$A$5,INDEX(Assoziation!$G$2:$G$96,MATCH(1,(A2990=Assoziation!$A$2:$A$96) * (Species!B2990=Assoziation!$B$2:$B$96) * (Species!C2990=Assoziation!$C$2:$C$96) * (Species!D2990=Assoziation!$D$2:$D$96),0)),"")))</f>
        <v>Tannen-Buchenwald</v>
      </c>
      <c r="H2990" s="10" t="s">
        <v>2025</v>
      </c>
      <c r="I2990" s="10">
        <v>0</v>
      </c>
      <c r="J2990" s="10">
        <v>0</v>
      </c>
      <c r="K2990" s="10">
        <v>0</v>
      </c>
      <c r="L2990" t="str">
        <f t="shared" si="249"/>
        <v xml:space="preserve">Petasites </v>
      </c>
      <c r="M2990" t="str">
        <f t="shared" si="250"/>
        <v xml:space="preserve"> albus</v>
      </c>
      <c r="N2990" t="str">
        <f t="shared" si="251"/>
        <v/>
      </c>
      <c r="O2990" t="str">
        <f t="shared" si="248"/>
        <v>Species</v>
      </c>
      <c r="P2990" t="str">
        <f t="shared" si="252"/>
        <v>(L.) Gaertn.</v>
      </c>
      <c r="Q2990" t="str">
        <f>LOOKUP(A2990,Formation!$A$2:$A$10,Formation!$B$2:$B$10)</f>
        <v>Wälder</v>
      </c>
      <c r="R2990" t="str" cm="1">
        <f t="array" ref="R2990">INDEX(Klasse!$D$2:$D$42,MATCH(1,(A2990=Klasse!$A$2:$A$42) * (Species!B2990=Klasse!$B$2:$B$42),0))</f>
        <v>Buchenwälder</v>
      </c>
    </row>
    <row r="2991" spans="1:18" x14ac:dyDescent="0.3">
      <c r="A2991" s="10">
        <v>6</v>
      </c>
      <c r="B2991" s="10">
        <v>2</v>
      </c>
      <c r="C2991" s="10">
        <v>5</v>
      </c>
      <c r="E2991" t="str">
        <f>IF(C2991="",Options!$A$3,IF(D2991="",Options!$A$4,Options!$A$5))</f>
        <v>Verband</v>
      </c>
      <c r="F2991" t="str" cm="1">
        <f t="array" ref="F2991">IF(E2991=Options!$A$3,"",IF(E2991=Options!$A$4,INDEX(Verband!$E$2:$E$179,MATCH(1,(A2991=Verband!$A$2:$A$179) * (Species!B2991=Verband!$B$2:$B$179) * (Species!C2991=Verband!$C$2:$C$179),0)),IF(E2991=Options!$A$5,INDEX(Assoziation!$F$2:$F$96,MATCH(1,(A2991=Assoziation!$A$2:$A$96) * (Species!B2991=Assoziation!$B$2:$B$96) * (Species!C2991=Assoziation!$C$2:$C$96) * (Species!D2991=Assoziation!$D$2:$D$96),0)),"")))</f>
        <v>Abieti-Fagenion</v>
      </c>
      <c r="G2991" t="str" cm="1">
        <f t="array" ref="G2991">IF(E2991=Options!$A$3,INDEX(Klasse!$D$2:$D$42,MATCH(1,(A2991=Klasse!$A$2:$A$42) * (Species!B2991=Klasse!$B$2:$B$42),0)),IF(E2991=Options!$A$4,INDEX(Verband!$F$2:$F$179,MATCH(1,(A2991=Verband!$A$2:$A$179) * (Species!B2991=Verband!$B$2:$B$179) * (Species!C2991=Verband!$C$2:$C$179),0)),IF(E2991=Options!$A$5,INDEX(Assoziation!$G$2:$G$96,MATCH(1,(A2991=Assoziation!$A$2:$A$96) * (Species!B2991=Assoziation!$B$2:$B$96) * (Species!C2991=Assoziation!$C$2:$C$96) * (Species!D2991=Assoziation!$D$2:$D$96),0)),"")))</f>
        <v>Tannen-Buchenwald</v>
      </c>
      <c r="H2991" s="10" t="s">
        <v>2544</v>
      </c>
      <c r="I2991" s="10">
        <v>0</v>
      </c>
      <c r="J2991" s="10">
        <v>0</v>
      </c>
      <c r="K2991" s="10">
        <v>0</v>
      </c>
      <c r="L2991" t="str">
        <f t="shared" si="249"/>
        <v xml:space="preserve">Phegopteris </v>
      </c>
      <c r="M2991" t="str">
        <f t="shared" si="250"/>
        <v xml:space="preserve"> connectilis</v>
      </c>
      <c r="N2991" t="str">
        <f t="shared" si="251"/>
        <v/>
      </c>
      <c r="O2991" t="str">
        <f t="shared" si="248"/>
        <v>Species</v>
      </c>
      <c r="P2991" t="str">
        <f t="shared" si="252"/>
        <v>(Michx.) Watt</v>
      </c>
      <c r="Q2991" t="str">
        <f>LOOKUP(A2991,Formation!$A$2:$A$10,Formation!$B$2:$B$10)</f>
        <v>Wälder</v>
      </c>
      <c r="R2991" t="str" cm="1">
        <f t="array" ref="R2991">INDEX(Klasse!$D$2:$D$42,MATCH(1,(A2991=Klasse!$A$2:$A$42) * (Species!B2991=Klasse!$B$2:$B$42),0))</f>
        <v>Buchenwälder</v>
      </c>
    </row>
    <row r="2992" spans="1:18" x14ac:dyDescent="0.3">
      <c r="A2992" s="10">
        <v>6</v>
      </c>
      <c r="B2992" s="10">
        <v>2</v>
      </c>
      <c r="C2992" s="10">
        <v>5</v>
      </c>
      <c r="E2992" t="str">
        <f>IF(C2992="",Options!$A$3,IF(D2992="",Options!$A$4,Options!$A$5))</f>
        <v>Verband</v>
      </c>
      <c r="F2992" t="str" cm="1">
        <f t="array" ref="F2992">IF(E2992=Options!$A$3,"",IF(E2992=Options!$A$4,INDEX(Verband!$E$2:$E$179,MATCH(1,(A2992=Verband!$A$2:$A$179) * (Species!B2992=Verband!$B$2:$B$179) * (Species!C2992=Verband!$C$2:$C$179),0)),IF(E2992=Options!$A$5,INDEX(Assoziation!$F$2:$F$96,MATCH(1,(A2992=Assoziation!$A$2:$A$96) * (Species!B2992=Assoziation!$B$2:$B$96) * (Species!C2992=Assoziation!$C$2:$C$96) * (Species!D2992=Assoziation!$D$2:$D$96),0)),"")))</f>
        <v>Abieti-Fagenion</v>
      </c>
      <c r="G2992" t="str" cm="1">
        <f t="array" ref="G2992">IF(E2992=Options!$A$3,INDEX(Klasse!$D$2:$D$42,MATCH(1,(A2992=Klasse!$A$2:$A$42) * (Species!B2992=Klasse!$B$2:$B$42),0)),IF(E2992=Options!$A$4,INDEX(Verband!$F$2:$F$179,MATCH(1,(A2992=Verband!$A$2:$A$179) * (Species!B2992=Verband!$B$2:$B$179) * (Species!C2992=Verband!$C$2:$C$179),0)),IF(E2992=Options!$A$5,INDEX(Assoziation!$G$2:$G$96,MATCH(1,(A2992=Assoziation!$A$2:$A$96) * (Species!B2992=Assoziation!$B$2:$B$96) * (Species!C2992=Assoziation!$C$2:$C$96) * (Species!D2992=Assoziation!$D$2:$D$96),0)),"")))</f>
        <v>Tannen-Buchenwald</v>
      </c>
      <c r="H2992" s="10" t="s">
        <v>1774</v>
      </c>
      <c r="I2992" s="10">
        <v>0</v>
      </c>
      <c r="J2992" s="10">
        <v>0</v>
      </c>
      <c r="K2992" s="10">
        <v>0</v>
      </c>
      <c r="L2992" t="str">
        <f t="shared" si="249"/>
        <v xml:space="preserve">Phyteuma </v>
      </c>
      <c r="M2992" t="str">
        <f t="shared" si="250"/>
        <v xml:space="preserve"> spicatum</v>
      </c>
      <c r="N2992" t="str">
        <f t="shared" si="251"/>
        <v/>
      </c>
      <c r="O2992" t="str">
        <f t="shared" si="248"/>
        <v>Species</v>
      </c>
      <c r="P2992" t="str">
        <f t="shared" si="252"/>
        <v>L.</v>
      </c>
      <c r="Q2992" t="str">
        <f>LOOKUP(A2992,Formation!$A$2:$A$10,Formation!$B$2:$B$10)</f>
        <v>Wälder</v>
      </c>
      <c r="R2992" t="str" cm="1">
        <f t="array" ref="R2992">INDEX(Klasse!$D$2:$D$42,MATCH(1,(A2992=Klasse!$A$2:$A$42) * (Species!B2992=Klasse!$B$2:$B$42),0))</f>
        <v>Buchenwälder</v>
      </c>
    </row>
    <row r="2993" spans="1:18" x14ac:dyDescent="0.3">
      <c r="A2993" s="10">
        <v>6</v>
      </c>
      <c r="B2993" s="10">
        <v>2</v>
      </c>
      <c r="C2993" s="10">
        <v>5</v>
      </c>
      <c r="E2993" t="str">
        <f>IF(C2993="",Options!$A$3,IF(D2993="",Options!$A$4,Options!$A$5))</f>
        <v>Verband</v>
      </c>
      <c r="F2993" t="str" cm="1">
        <f t="array" ref="F2993">IF(E2993=Options!$A$3,"",IF(E2993=Options!$A$4,INDEX(Verband!$E$2:$E$179,MATCH(1,(A2993=Verband!$A$2:$A$179) * (Species!B2993=Verband!$B$2:$B$179) * (Species!C2993=Verband!$C$2:$C$179),0)),IF(E2993=Options!$A$5,INDEX(Assoziation!$F$2:$F$96,MATCH(1,(A2993=Assoziation!$A$2:$A$96) * (Species!B2993=Assoziation!$B$2:$B$96) * (Species!C2993=Assoziation!$C$2:$C$96) * (Species!D2993=Assoziation!$D$2:$D$96),0)),"")))</f>
        <v>Abieti-Fagenion</v>
      </c>
      <c r="G2993" t="str" cm="1">
        <f t="array" ref="G2993">IF(E2993=Options!$A$3,INDEX(Klasse!$D$2:$D$42,MATCH(1,(A2993=Klasse!$A$2:$A$42) * (Species!B2993=Klasse!$B$2:$B$42),0)),IF(E2993=Options!$A$4,INDEX(Verband!$F$2:$F$179,MATCH(1,(A2993=Verband!$A$2:$A$179) * (Species!B2993=Verband!$B$2:$B$179) * (Species!C2993=Verband!$C$2:$C$179),0)),IF(E2993=Options!$A$5,INDEX(Assoziation!$G$2:$G$96,MATCH(1,(A2993=Assoziation!$A$2:$A$96) * (Species!B2993=Assoziation!$B$2:$B$96) * (Species!C2993=Assoziation!$C$2:$C$96) * (Species!D2993=Assoziation!$D$2:$D$96),0)),"")))</f>
        <v>Tannen-Buchenwald</v>
      </c>
      <c r="H2993" s="10" t="s">
        <v>2536</v>
      </c>
      <c r="I2993" s="10">
        <v>0</v>
      </c>
      <c r="J2993" s="10">
        <v>1</v>
      </c>
      <c r="K2993" s="10">
        <v>0</v>
      </c>
      <c r="L2993" t="str">
        <f t="shared" si="249"/>
        <v xml:space="preserve">Picea </v>
      </c>
      <c r="M2993" t="str">
        <f t="shared" si="250"/>
        <v xml:space="preserve"> abies</v>
      </c>
      <c r="N2993" t="str">
        <f t="shared" si="251"/>
        <v/>
      </c>
      <c r="O2993" t="str">
        <f t="shared" si="248"/>
        <v>Species</v>
      </c>
      <c r="P2993" t="str">
        <f t="shared" si="252"/>
        <v>(L.) H. Karst.</v>
      </c>
      <c r="Q2993" t="str">
        <f>LOOKUP(A2993,Formation!$A$2:$A$10,Formation!$B$2:$B$10)</f>
        <v>Wälder</v>
      </c>
      <c r="R2993" t="str" cm="1">
        <f t="array" ref="R2993">INDEX(Klasse!$D$2:$D$42,MATCH(1,(A2993=Klasse!$A$2:$A$42) * (Species!B2993=Klasse!$B$2:$B$42),0))</f>
        <v>Buchenwälder</v>
      </c>
    </row>
    <row r="2994" spans="1:18" x14ac:dyDescent="0.3">
      <c r="A2994" s="10">
        <v>6</v>
      </c>
      <c r="B2994" s="10">
        <v>2</v>
      </c>
      <c r="C2994" s="10">
        <v>5</v>
      </c>
      <c r="E2994" t="str">
        <f>IF(C2994="",Options!$A$3,IF(D2994="",Options!$A$4,Options!$A$5))</f>
        <v>Verband</v>
      </c>
      <c r="F2994" t="str" cm="1">
        <f t="array" ref="F2994">IF(E2994=Options!$A$3,"",IF(E2994=Options!$A$4,INDEX(Verband!$E$2:$E$179,MATCH(1,(A2994=Verband!$A$2:$A$179) * (Species!B2994=Verband!$B$2:$B$179) * (Species!C2994=Verband!$C$2:$C$179),0)),IF(E2994=Options!$A$5,INDEX(Assoziation!$F$2:$F$96,MATCH(1,(A2994=Assoziation!$A$2:$A$96) * (Species!B2994=Assoziation!$B$2:$B$96) * (Species!C2994=Assoziation!$C$2:$C$96) * (Species!D2994=Assoziation!$D$2:$D$96),0)),"")))</f>
        <v>Abieti-Fagenion</v>
      </c>
      <c r="G2994" t="str" cm="1">
        <f t="array" ref="G2994">IF(E2994=Options!$A$3,INDEX(Klasse!$D$2:$D$42,MATCH(1,(A2994=Klasse!$A$2:$A$42) * (Species!B2994=Klasse!$B$2:$B$42),0)),IF(E2994=Options!$A$4,INDEX(Verband!$F$2:$F$179,MATCH(1,(A2994=Verband!$A$2:$A$179) * (Species!B2994=Verband!$B$2:$B$179) * (Species!C2994=Verband!$C$2:$C$179),0)),IF(E2994=Options!$A$5,INDEX(Assoziation!$G$2:$G$96,MATCH(1,(A2994=Assoziation!$A$2:$A$96) * (Species!B2994=Assoziation!$B$2:$B$96) * (Species!C2994=Assoziation!$C$2:$C$96) * (Species!D2994=Assoziation!$D$2:$D$96),0)),"")))</f>
        <v>Tannen-Buchenwald</v>
      </c>
      <c r="H2994" s="10" t="s">
        <v>2537</v>
      </c>
      <c r="I2994" s="10">
        <v>0</v>
      </c>
      <c r="J2994" s="10">
        <v>0</v>
      </c>
      <c r="K2994" s="10">
        <v>0</v>
      </c>
      <c r="L2994" t="str">
        <f t="shared" si="249"/>
        <v xml:space="preserve">Polygonatum </v>
      </c>
      <c r="M2994" t="str">
        <f t="shared" si="250"/>
        <v xml:space="preserve"> verticillatum</v>
      </c>
      <c r="N2994" t="str">
        <f t="shared" si="251"/>
        <v/>
      </c>
      <c r="O2994" t="str">
        <f t="shared" si="248"/>
        <v>Species</v>
      </c>
      <c r="P2994" t="str">
        <f t="shared" si="252"/>
        <v>(L.) All.</v>
      </c>
      <c r="Q2994" t="str">
        <f>LOOKUP(A2994,Formation!$A$2:$A$10,Formation!$B$2:$B$10)</f>
        <v>Wälder</v>
      </c>
      <c r="R2994" t="str" cm="1">
        <f t="array" ref="R2994">INDEX(Klasse!$D$2:$D$42,MATCH(1,(A2994=Klasse!$A$2:$A$42) * (Species!B2994=Klasse!$B$2:$B$42),0))</f>
        <v>Buchenwälder</v>
      </c>
    </row>
    <row r="2995" spans="1:18" x14ac:dyDescent="0.3">
      <c r="A2995" s="10">
        <v>6</v>
      </c>
      <c r="B2995" s="10">
        <v>2</v>
      </c>
      <c r="C2995" s="10">
        <v>5</v>
      </c>
      <c r="E2995" t="str">
        <f>IF(C2995="",Options!$A$3,IF(D2995="",Options!$A$4,Options!$A$5))</f>
        <v>Verband</v>
      </c>
      <c r="F2995" t="str" cm="1">
        <f t="array" ref="F2995">IF(E2995=Options!$A$3,"",IF(E2995=Options!$A$4,INDEX(Verband!$E$2:$E$179,MATCH(1,(A2995=Verband!$A$2:$A$179) * (Species!B2995=Verband!$B$2:$B$179) * (Species!C2995=Verband!$C$2:$C$179),0)),IF(E2995=Options!$A$5,INDEX(Assoziation!$F$2:$F$96,MATCH(1,(A2995=Assoziation!$A$2:$A$96) * (Species!B2995=Assoziation!$B$2:$B$96) * (Species!C2995=Assoziation!$C$2:$C$96) * (Species!D2995=Assoziation!$D$2:$D$96),0)),"")))</f>
        <v>Abieti-Fagenion</v>
      </c>
      <c r="G2995" t="str" cm="1">
        <f t="array" ref="G2995">IF(E2995=Options!$A$3,INDEX(Klasse!$D$2:$D$42,MATCH(1,(A2995=Klasse!$A$2:$A$42) * (Species!B2995=Klasse!$B$2:$B$42),0)),IF(E2995=Options!$A$4,INDEX(Verband!$F$2:$F$179,MATCH(1,(A2995=Verband!$A$2:$A$179) * (Species!B2995=Verband!$B$2:$B$179) * (Species!C2995=Verband!$C$2:$C$179),0)),IF(E2995=Options!$A$5,INDEX(Assoziation!$G$2:$G$96,MATCH(1,(A2995=Assoziation!$A$2:$A$96) * (Species!B2995=Assoziation!$B$2:$B$96) * (Species!C2995=Assoziation!$C$2:$C$96) * (Species!D2995=Assoziation!$D$2:$D$96),0)),"")))</f>
        <v>Tannen-Buchenwald</v>
      </c>
      <c r="H2995" s="10" t="s">
        <v>2545</v>
      </c>
      <c r="I2995" s="10">
        <v>0</v>
      </c>
      <c r="J2995" s="10">
        <v>0</v>
      </c>
      <c r="K2995" s="10">
        <v>0</v>
      </c>
      <c r="L2995" t="str">
        <f t="shared" si="249"/>
        <v xml:space="preserve">Polystichum </v>
      </c>
      <c r="M2995" t="str">
        <f t="shared" si="250"/>
        <v xml:space="preserve"> aculeatum</v>
      </c>
      <c r="N2995" t="str">
        <f t="shared" si="251"/>
        <v/>
      </c>
      <c r="O2995" t="str">
        <f t="shared" si="248"/>
        <v>Species</v>
      </c>
      <c r="P2995" t="str">
        <f t="shared" si="252"/>
        <v>(L.) Roth</v>
      </c>
      <c r="Q2995" t="str">
        <f>LOOKUP(A2995,Formation!$A$2:$A$10,Formation!$B$2:$B$10)</f>
        <v>Wälder</v>
      </c>
      <c r="R2995" t="str" cm="1">
        <f t="array" ref="R2995">INDEX(Klasse!$D$2:$D$42,MATCH(1,(A2995=Klasse!$A$2:$A$42) * (Species!B2995=Klasse!$B$2:$B$42),0))</f>
        <v>Buchenwälder</v>
      </c>
    </row>
    <row r="2996" spans="1:18" x14ac:dyDescent="0.3">
      <c r="A2996" s="10">
        <v>6</v>
      </c>
      <c r="B2996" s="10">
        <v>2</v>
      </c>
      <c r="C2996" s="10">
        <v>5</v>
      </c>
      <c r="E2996" t="str">
        <f>IF(C2996="",Options!$A$3,IF(D2996="",Options!$A$4,Options!$A$5))</f>
        <v>Verband</v>
      </c>
      <c r="F2996" t="str" cm="1">
        <f t="array" ref="F2996">IF(E2996=Options!$A$3,"",IF(E2996=Options!$A$4,INDEX(Verband!$E$2:$E$179,MATCH(1,(A2996=Verband!$A$2:$A$179) * (Species!B2996=Verband!$B$2:$B$179) * (Species!C2996=Verband!$C$2:$C$179),0)),IF(E2996=Options!$A$5,INDEX(Assoziation!$F$2:$F$96,MATCH(1,(A2996=Assoziation!$A$2:$A$96) * (Species!B2996=Assoziation!$B$2:$B$96) * (Species!C2996=Assoziation!$C$2:$C$96) * (Species!D2996=Assoziation!$D$2:$D$96),0)),"")))</f>
        <v>Abieti-Fagenion</v>
      </c>
      <c r="G2996" t="str" cm="1">
        <f t="array" ref="G2996">IF(E2996=Options!$A$3,INDEX(Klasse!$D$2:$D$42,MATCH(1,(A2996=Klasse!$A$2:$A$42) * (Species!B2996=Klasse!$B$2:$B$42),0)),IF(E2996=Options!$A$4,INDEX(Verband!$F$2:$F$179,MATCH(1,(A2996=Verband!$A$2:$A$179) * (Species!B2996=Verband!$B$2:$B$179) * (Species!C2996=Verband!$C$2:$C$179),0)),IF(E2996=Options!$A$5,INDEX(Assoziation!$G$2:$G$96,MATCH(1,(A2996=Assoziation!$A$2:$A$96) * (Species!B2996=Assoziation!$B$2:$B$96) * (Species!C2996=Assoziation!$C$2:$C$96) * (Species!D2996=Assoziation!$D$2:$D$96),0)),"")))</f>
        <v>Tannen-Buchenwald</v>
      </c>
      <c r="H2996" s="10" t="s">
        <v>2085</v>
      </c>
      <c r="I2996" s="10">
        <v>0</v>
      </c>
      <c r="J2996" s="10">
        <v>0</v>
      </c>
      <c r="K2996" s="10">
        <v>0</v>
      </c>
      <c r="L2996" t="str">
        <f t="shared" si="249"/>
        <v xml:space="preserve">Prenanthes </v>
      </c>
      <c r="M2996" t="str">
        <f t="shared" si="250"/>
        <v xml:space="preserve"> purpurea</v>
      </c>
      <c r="N2996" t="str">
        <f t="shared" si="251"/>
        <v/>
      </c>
      <c r="O2996" t="str">
        <f t="shared" si="248"/>
        <v>Species</v>
      </c>
      <c r="P2996" t="str">
        <f t="shared" si="252"/>
        <v>L.</v>
      </c>
      <c r="Q2996" t="str">
        <f>LOOKUP(A2996,Formation!$A$2:$A$10,Formation!$B$2:$B$10)</f>
        <v>Wälder</v>
      </c>
      <c r="R2996" t="str" cm="1">
        <f t="array" ref="R2996">INDEX(Klasse!$D$2:$D$42,MATCH(1,(A2996=Klasse!$A$2:$A$42) * (Species!B2996=Klasse!$B$2:$B$42),0))</f>
        <v>Buchenwälder</v>
      </c>
    </row>
    <row r="2997" spans="1:18" x14ac:dyDescent="0.3">
      <c r="A2997" s="10">
        <v>6</v>
      </c>
      <c r="B2997" s="10">
        <v>2</v>
      </c>
      <c r="C2997" s="10">
        <v>5</v>
      </c>
      <c r="E2997" t="str">
        <f>IF(C2997="",Options!$A$3,IF(D2997="",Options!$A$4,Options!$A$5))</f>
        <v>Verband</v>
      </c>
      <c r="F2997" t="str" cm="1">
        <f t="array" ref="F2997">IF(E2997=Options!$A$3,"",IF(E2997=Options!$A$4,INDEX(Verband!$E$2:$E$179,MATCH(1,(A2997=Verband!$A$2:$A$179) * (Species!B2997=Verband!$B$2:$B$179) * (Species!C2997=Verband!$C$2:$C$179),0)),IF(E2997=Options!$A$5,INDEX(Assoziation!$F$2:$F$96,MATCH(1,(A2997=Assoziation!$A$2:$A$96) * (Species!B2997=Assoziation!$B$2:$B$96) * (Species!C2997=Assoziation!$C$2:$C$96) * (Species!D2997=Assoziation!$D$2:$D$96),0)),"")))</f>
        <v>Abieti-Fagenion</v>
      </c>
      <c r="G2997" t="str" cm="1">
        <f t="array" ref="G2997">IF(E2997=Options!$A$3,INDEX(Klasse!$D$2:$D$42,MATCH(1,(A2997=Klasse!$A$2:$A$42) * (Species!B2997=Klasse!$B$2:$B$42),0)),IF(E2997=Options!$A$4,INDEX(Verband!$F$2:$F$179,MATCH(1,(A2997=Verband!$A$2:$A$179) * (Species!B2997=Verband!$B$2:$B$179) * (Species!C2997=Verband!$C$2:$C$179),0)),IF(E2997=Options!$A$5,INDEX(Assoziation!$G$2:$G$96,MATCH(1,(A2997=Assoziation!$A$2:$A$96) * (Species!B2997=Assoziation!$B$2:$B$96) * (Species!C2997=Assoziation!$C$2:$C$96) * (Species!D2997=Assoziation!$D$2:$D$96),0)),"")))</f>
        <v>Tannen-Buchenwald</v>
      </c>
      <c r="H2997" s="10" t="s">
        <v>1776</v>
      </c>
      <c r="I2997" s="10">
        <v>0</v>
      </c>
      <c r="J2997" s="10">
        <v>0</v>
      </c>
      <c r="K2997" s="10">
        <v>0</v>
      </c>
      <c r="L2997" t="str">
        <f t="shared" si="249"/>
        <v xml:space="preserve">Primula </v>
      </c>
      <c r="M2997" t="str">
        <f t="shared" si="250"/>
        <v xml:space="preserve"> elatior</v>
      </c>
      <c r="N2997" t="str">
        <f t="shared" si="251"/>
        <v>elatior</v>
      </c>
      <c r="O2997" t="str">
        <f t="shared" si="248"/>
        <v>Subspecies</v>
      </c>
      <c r="P2997" t="str">
        <f t="shared" si="252"/>
        <v/>
      </c>
      <c r="Q2997" t="str">
        <f>LOOKUP(A2997,Formation!$A$2:$A$10,Formation!$B$2:$B$10)</f>
        <v>Wälder</v>
      </c>
      <c r="R2997" t="str" cm="1">
        <f t="array" ref="R2997">INDEX(Klasse!$D$2:$D$42,MATCH(1,(A2997=Klasse!$A$2:$A$42) * (Species!B2997=Klasse!$B$2:$B$42),0))</f>
        <v>Buchenwälder</v>
      </c>
    </row>
    <row r="2998" spans="1:18" x14ac:dyDescent="0.3">
      <c r="A2998" s="10">
        <v>6</v>
      </c>
      <c r="B2998" s="10">
        <v>2</v>
      </c>
      <c r="C2998" s="10">
        <v>5</v>
      </c>
      <c r="E2998" t="str">
        <f>IF(C2998="",Options!$A$3,IF(D2998="",Options!$A$4,Options!$A$5))</f>
        <v>Verband</v>
      </c>
      <c r="F2998" t="str" cm="1">
        <f t="array" ref="F2998">IF(E2998=Options!$A$3,"",IF(E2998=Options!$A$4,INDEX(Verband!$E$2:$E$179,MATCH(1,(A2998=Verband!$A$2:$A$179) * (Species!B2998=Verband!$B$2:$B$179) * (Species!C2998=Verband!$C$2:$C$179),0)),IF(E2998=Options!$A$5,INDEX(Assoziation!$F$2:$F$96,MATCH(1,(A2998=Assoziation!$A$2:$A$96) * (Species!B2998=Assoziation!$B$2:$B$96) * (Species!C2998=Assoziation!$C$2:$C$96) * (Species!D2998=Assoziation!$D$2:$D$96),0)),"")))</f>
        <v>Abieti-Fagenion</v>
      </c>
      <c r="G2998" t="str" cm="1">
        <f t="array" ref="G2998">IF(E2998=Options!$A$3,INDEX(Klasse!$D$2:$D$42,MATCH(1,(A2998=Klasse!$A$2:$A$42) * (Species!B2998=Klasse!$B$2:$B$42),0)),IF(E2998=Options!$A$4,INDEX(Verband!$F$2:$F$179,MATCH(1,(A2998=Verband!$A$2:$A$179) * (Species!B2998=Verband!$B$2:$B$179) * (Species!C2998=Verband!$C$2:$C$179),0)),IF(E2998=Options!$A$5,INDEX(Assoziation!$G$2:$G$96,MATCH(1,(A2998=Assoziation!$A$2:$A$96) * (Species!B2998=Assoziation!$B$2:$B$96) * (Species!C2998=Assoziation!$C$2:$C$96) * (Species!D2998=Assoziation!$D$2:$D$96),0)),"")))</f>
        <v>Tannen-Buchenwald</v>
      </c>
      <c r="H2998" s="10" t="s">
        <v>553</v>
      </c>
      <c r="I2998" s="10">
        <v>0</v>
      </c>
      <c r="J2998" s="10">
        <v>0</v>
      </c>
      <c r="K2998" s="10">
        <v>0</v>
      </c>
      <c r="L2998" t="str">
        <f t="shared" si="249"/>
        <v xml:space="preserve">Ranunculus </v>
      </c>
      <c r="M2998" t="str">
        <f t="shared" si="250"/>
        <v xml:space="preserve"> aconitifolius</v>
      </c>
      <c r="N2998" t="str">
        <f t="shared" si="251"/>
        <v/>
      </c>
      <c r="O2998" t="str">
        <f t="shared" si="248"/>
        <v>Species</v>
      </c>
      <c r="P2998" t="str">
        <f t="shared" si="252"/>
        <v>L.</v>
      </c>
      <c r="Q2998" t="str">
        <f>LOOKUP(A2998,Formation!$A$2:$A$10,Formation!$B$2:$B$10)</f>
        <v>Wälder</v>
      </c>
      <c r="R2998" t="str" cm="1">
        <f t="array" ref="R2998">INDEX(Klasse!$D$2:$D$42,MATCH(1,(A2998=Klasse!$A$2:$A$42) * (Species!B2998=Klasse!$B$2:$B$42),0))</f>
        <v>Buchenwälder</v>
      </c>
    </row>
    <row r="2999" spans="1:18" x14ac:dyDescent="0.3">
      <c r="A2999" s="10">
        <v>6</v>
      </c>
      <c r="B2999" s="10">
        <v>2</v>
      </c>
      <c r="C2999" s="10">
        <v>5</v>
      </c>
      <c r="E2999" t="str">
        <f>IF(C2999="",Options!$A$3,IF(D2999="",Options!$A$4,Options!$A$5))</f>
        <v>Verband</v>
      </c>
      <c r="F2999" t="str" cm="1">
        <f t="array" ref="F2999">IF(E2999=Options!$A$3,"",IF(E2999=Options!$A$4,INDEX(Verband!$E$2:$E$179,MATCH(1,(A2999=Verband!$A$2:$A$179) * (Species!B2999=Verband!$B$2:$B$179) * (Species!C2999=Verband!$C$2:$C$179),0)),IF(E2999=Options!$A$5,INDEX(Assoziation!$F$2:$F$96,MATCH(1,(A2999=Assoziation!$A$2:$A$96) * (Species!B2999=Assoziation!$B$2:$B$96) * (Species!C2999=Assoziation!$C$2:$C$96) * (Species!D2999=Assoziation!$D$2:$D$96),0)),"")))</f>
        <v>Abieti-Fagenion</v>
      </c>
      <c r="G2999" t="str" cm="1">
        <f t="array" ref="G2999">IF(E2999=Options!$A$3,INDEX(Klasse!$D$2:$D$42,MATCH(1,(A2999=Klasse!$A$2:$A$42) * (Species!B2999=Klasse!$B$2:$B$42),0)),IF(E2999=Options!$A$4,INDEX(Verband!$F$2:$F$179,MATCH(1,(A2999=Verband!$A$2:$A$179) * (Species!B2999=Verband!$B$2:$B$179) * (Species!C2999=Verband!$C$2:$C$179),0)),IF(E2999=Options!$A$5,INDEX(Assoziation!$G$2:$G$96,MATCH(1,(A2999=Assoziation!$A$2:$A$96) * (Species!B2999=Assoziation!$B$2:$B$96) * (Species!C2999=Assoziation!$C$2:$C$96) * (Species!D2999=Assoziation!$D$2:$D$96),0)),"")))</f>
        <v>Tannen-Buchenwald</v>
      </c>
      <c r="H2999" s="10" t="s">
        <v>2546</v>
      </c>
      <c r="I2999" s="10">
        <v>0</v>
      </c>
      <c r="J2999" s="10">
        <v>0</v>
      </c>
      <c r="K2999" s="10">
        <v>0</v>
      </c>
      <c r="L2999" t="str">
        <f t="shared" si="249"/>
        <v xml:space="preserve">Ranunculus </v>
      </c>
      <c r="M2999" t="str">
        <f t="shared" si="250"/>
        <v xml:space="preserve"> lanuginosus</v>
      </c>
      <c r="N2999" t="str">
        <f t="shared" si="251"/>
        <v/>
      </c>
      <c r="O2999" t="str">
        <f t="shared" si="248"/>
        <v>Species</v>
      </c>
      <c r="P2999" t="str">
        <f t="shared" si="252"/>
        <v>L.</v>
      </c>
      <c r="Q2999" t="str">
        <f>LOOKUP(A2999,Formation!$A$2:$A$10,Formation!$B$2:$B$10)</f>
        <v>Wälder</v>
      </c>
      <c r="R2999" t="str" cm="1">
        <f t="array" ref="R2999">INDEX(Klasse!$D$2:$D$42,MATCH(1,(A2999=Klasse!$A$2:$A$42) * (Species!B2999=Klasse!$B$2:$B$42),0))</f>
        <v>Buchenwälder</v>
      </c>
    </row>
    <row r="3000" spans="1:18" x14ac:dyDescent="0.3">
      <c r="A3000" s="10">
        <v>6</v>
      </c>
      <c r="B3000" s="10">
        <v>2</v>
      </c>
      <c r="C3000" s="10">
        <v>5</v>
      </c>
      <c r="E3000" t="str">
        <f>IF(C3000="",Options!$A$3,IF(D3000="",Options!$A$4,Options!$A$5))</f>
        <v>Verband</v>
      </c>
      <c r="F3000" t="str" cm="1">
        <f t="array" ref="F3000">IF(E3000=Options!$A$3,"",IF(E3000=Options!$A$4,INDEX(Verband!$E$2:$E$179,MATCH(1,(A3000=Verband!$A$2:$A$179) * (Species!B3000=Verband!$B$2:$B$179) * (Species!C3000=Verband!$C$2:$C$179),0)),IF(E3000=Options!$A$5,INDEX(Assoziation!$F$2:$F$96,MATCH(1,(A3000=Assoziation!$A$2:$A$96) * (Species!B3000=Assoziation!$B$2:$B$96) * (Species!C3000=Assoziation!$C$2:$C$96) * (Species!D3000=Assoziation!$D$2:$D$96),0)),"")))</f>
        <v>Abieti-Fagenion</v>
      </c>
      <c r="G3000" t="str" cm="1">
        <f t="array" ref="G3000">IF(E3000=Options!$A$3,INDEX(Klasse!$D$2:$D$42,MATCH(1,(A3000=Klasse!$A$2:$A$42) * (Species!B3000=Klasse!$B$2:$B$42),0)),IF(E3000=Options!$A$4,INDEX(Verband!$F$2:$F$179,MATCH(1,(A3000=Verband!$A$2:$A$179) * (Species!B3000=Verband!$B$2:$B$179) * (Species!C3000=Verband!$C$2:$C$179),0)),IF(E3000=Options!$A$5,INDEX(Assoziation!$G$2:$G$96,MATCH(1,(A3000=Assoziation!$A$2:$A$96) * (Species!B3000=Assoziation!$B$2:$B$96) * (Species!C3000=Assoziation!$C$2:$C$96) * (Species!D3000=Assoziation!$D$2:$D$96),0)),"")))</f>
        <v>Tannen-Buchenwald</v>
      </c>
      <c r="H3000" s="10" t="s">
        <v>1779</v>
      </c>
      <c r="I3000" s="10">
        <v>0</v>
      </c>
      <c r="J3000" s="10">
        <v>0</v>
      </c>
      <c r="K3000" s="10">
        <v>0</v>
      </c>
      <c r="L3000" t="str">
        <f t="shared" si="249"/>
        <v xml:space="preserve">Rumex </v>
      </c>
      <c r="M3000" t="str">
        <f t="shared" si="250"/>
        <v xml:space="preserve"> alpestris</v>
      </c>
      <c r="N3000" t="str">
        <f t="shared" si="251"/>
        <v/>
      </c>
      <c r="O3000" t="str">
        <f t="shared" si="248"/>
        <v>Species</v>
      </c>
      <c r="P3000" t="str">
        <f t="shared" si="252"/>
        <v>Jacq.</v>
      </c>
      <c r="Q3000" t="str">
        <f>LOOKUP(A3000,Formation!$A$2:$A$10,Formation!$B$2:$B$10)</f>
        <v>Wälder</v>
      </c>
      <c r="R3000" t="str" cm="1">
        <f t="array" ref="R3000">INDEX(Klasse!$D$2:$D$42,MATCH(1,(A3000=Klasse!$A$2:$A$42) * (Species!B3000=Klasse!$B$2:$B$42),0))</f>
        <v>Buchenwälder</v>
      </c>
    </row>
    <row r="3001" spans="1:18" x14ac:dyDescent="0.3">
      <c r="A3001" s="10">
        <v>6</v>
      </c>
      <c r="B3001" s="10">
        <v>2</v>
      </c>
      <c r="C3001" s="10">
        <v>5</v>
      </c>
      <c r="E3001" t="str">
        <f>IF(C3001="",Options!$A$3,IF(D3001="",Options!$A$4,Options!$A$5))</f>
        <v>Verband</v>
      </c>
      <c r="F3001" t="str" cm="1">
        <f t="array" ref="F3001">IF(E3001=Options!$A$3,"",IF(E3001=Options!$A$4,INDEX(Verband!$E$2:$E$179,MATCH(1,(A3001=Verband!$A$2:$A$179) * (Species!B3001=Verband!$B$2:$B$179) * (Species!C3001=Verband!$C$2:$C$179),0)),IF(E3001=Options!$A$5,INDEX(Assoziation!$F$2:$F$96,MATCH(1,(A3001=Assoziation!$A$2:$A$96) * (Species!B3001=Assoziation!$B$2:$B$96) * (Species!C3001=Assoziation!$C$2:$C$96) * (Species!D3001=Assoziation!$D$2:$D$96),0)),"")))</f>
        <v>Abieti-Fagenion</v>
      </c>
      <c r="G3001" t="str" cm="1">
        <f t="array" ref="G3001">IF(E3001=Options!$A$3,INDEX(Klasse!$D$2:$D$42,MATCH(1,(A3001=Klasse!$A$2:$A$42) * (Species!B3001=Klasse!$B$2:$B$42),0)),IF(E3001=Options!$A$4,INDEX(Verband!$F$2:$F$179,MATCH(1,(A3001=Verband!$A$2:$A$179) * (Species!B3001=Verband!$B$2:$B$179) * (Species!C3001=Verband!$C$2:$C$179),0)),IF(E3001=Options!$A$5,INDEX(Assoziation!$G$2:$G$96,MATCH(1,(A3001=Assoziation!$A$2:$A$96) * (Species!B3001=Assoziation!$B$2:$B$96) * (Species!C3001=Assoziation!$C$2:$C$96) * (Species!D3001=Assoziation!$D$2:$D$96),0)),"")))</f>
        <v>Tannen-Buchenwald</v>
      </c>
      <c r="H3001" s="10" t="s">
        <v>2149</v>
      </c>
      <c r="I3001" s="10">
        <v>0</v>
      </c>
      <c r="J3001" s="10">
        <v>0</v>
      </c>
      <c r="K3001" s="10">
        <v>0</v>
      </c>
      <c r="L3001" t="str">
        <f t="shared" si="249"/>
        <v xml:space="preserve">Saxifraga </v>
      </c>
      <c r="M3001" t="str">
        <f t="shared" si="250"/>
        <v xml:space="preserve"> rotundifolia</v>
      </c>
      <c r="N3001" t="str">
        <f t="shared" si="251"/>
        <v/>
      </c>
      <c r="O3001" t="str">
        <f t="shared" si="248"/>
        <v>Species</v>
      </c>
      <c r="P3001" t="str">
        <f t="shared" si="252"/>
        <v>L.</v>
      </c>
      <c r="Q3001" t="str">
        <f>LOOKUP(A3001,Formation!$A$2:$A$10,Formation!$B$2:$B$10)</f>
        <v>Wälder</v>
      </c>
      <c r="R3001" t="str" cm="1">
        <f t="array" ref="R3001">INDEX(Klasse!$D$2:$D$42,MATCH(1,(A3001=Klasse!$A$2:$A$42) * (Species!B3001=Klasse!$B$2:$B$42),0))</f>
        <v>Buchenwälder</v>
      </c>
    </row>
    <row r="3002" spans="1:18" x14ac:dyDescent="0.3">
      <c r="A3002" s="10">
        <v>6</v>
      </c>
      <c r="B3002" s="10">
        <v>2</v>
      </c>
      <c r="C3002" s="10">
        <v>5</v>
      </c>
      <c r="E3002" t="str">
        <f>IF(C3002="",Options!$A$3,IF(D3002="",Options!$A$4,Options!$A$5))</f>
        <v>Verband</v>
      </c>
      <c r="F3002" t="str" cm="1">
        <f t="array" ref="F3002">IF(E3002=Options!$A$3,"",IF(E3002=Options!$A$4,INDEX(Verband!$E$2:$E$179,MATCH(1,(A3002=Verband!$A$2:$A$179) * (Species!B3002=Verband!$B$2:$B$179) * (Species!C3002=Verband!$C$2:$C$179),0)),IF(E3002=Options!$A$5,INDEX(Assoziation!$F$2:$F$96,MATCH(1,(A3002=Assoziation!$A$2:$A$96) * (Species!B3002=Assoziation!$B$2:$B$96) * (Species!C3002=Assoziation!$C$2:$C$96) * (Species!D3002=Assoziation!$D$2:$D$96),0)),"")))</f>
        <v>Abieti-Fagenion</v>
      </c>
      <c r="G3002" t="str" cm="1">
        <f t="array" ref="G3002">IF(E3002=Options!$A$3,INDEX(Klasse!$D$2:$D$42,MATCH(1,(A3002=Klasse!$A$2:$A$42) * (Species!B3002=Klasse!$B$2:$B$42),0)),IF(E3002=Options!$A$4,INDEX(Verband!$F$2:$F$179,MATCH(1,(A3002=Verband!$A$2:$A$179) * (Species!B3002=Verband!$B$2:$B$179) * (Species!C3002=Verband!$C$2:$C$179),0)),IF(E3002=Options!$A$5,INDEX(Assoziation!$G$2:$G$96,MATCH(1,(A3002=Assoziation!$A$2:$A$96) * (Species!B3002=Assoziation!$B$2:$B$96) * (Species!C3002=Assoziation!$C$2:$C$96) * (Species!D3002=Assoziation!$D$2:$D$96),0)),"")))</f>
        <v>Tannen-Buchenwald</v>
      </c>
      <c r="H3002" s="10" t="s">
        <v>2291</v>
      </c>
      <c r="I3002" s="10">
        <v>0</v>
      </c>
      <c r="J3002" s="10">
        <v>0</v>
      </c>
      <c r="K3002" s="10">
        <v>0</v>
      </c>
      <c r="L3002" t="str">
        <f t="shared" si="249"/>
        <v xml:space="preserve">Streptopus </v>
      </c>
      <c r="M3002" t="str">
        <f t="shared" si="250"/>
        <v xml:space="preserve"> amplexifolius</v>
      </c>
      <c r="N3002" t="str">
        <f t="shared" si="251"/>
        <v/>
      </c>
      <c r="O3002" t="str">
        <f t="shared" si="248"/>
        <v>Species</v>
      </c>
      <c r="P3002" t="str">
        <f t="shared" si="252"/>
        <v>(L.) DC.</v>
      </c>
      <c r="Q3002" t="str">
        <f>LOOKUP(A3002,Formation!$A$2:$A$10,Formation!$B$2:$B$10)</f>
        <v>Wälder</v>
      </c>
      <c r="R3002" t="str" cm="1">
        <f t="array" ref="R3002">INDEX(Klasse!$D$2:$D$42,MATCH(1,(A3002=Klasse!$A$2:$A$42) * (Species!B3002=Klasse!$B$2:$B$42),0))</f>
        <v>Buchenwälder</v>
      </c>
    </row>
    <row r="3003" spans="1:18" x14ac:dyDescent="0.3">
      <c r="A3003" s="10">
        <v>6</v>
      </c>
      <c r="B3003" s="10">
        <v>2</v>
      </c>
      <c r="C3003" s="10">
        <v>5</v>
      </c>
      <c r="E3003" t="str">
        <f>IF(C3003="",Options!$A$3,IF(D3003="",Options!$A$4,Options!$A$5))</f>
        <v>Verband</v>
      </c>
      <c r="F3003" t="str" cm="1">
        <f t="array" ref="F3003">IF(E3003=Options!$A$3,"",IF(E3003=Options!$A$4,INDEX(Verband!$E$2:$E$179,MATCH(1,(A3003=Verband!$A$2:$A$179) * (Species!B3003=Verband!$B$2:$B$179) * (Species!C3003=Verband!$C$2:$C$179),0)),IF(E3003=Options!$A$5,INDEX(Assoziation!$F$2:$F$96,MATCH(1,(A3003=Assoziation!$A$2:$A$96) * (Species!B3003=Assoziation!$B$2:$B$96) * (Species!C3003=Assoziation!$C$2:$C$96) * (Species!D3003=Assoziation!$D$2:$D$96),0)),"")))</f>
        <v>Abieti-Fagenion</v>
      </c>
      <c r="G3003" t="str" cm="1">
        <f t="array" ref="G3003">IF(E3003=Options!$A$3,INDEX(Klasse!$D$2:$D$42,MATCH(1,(A3003=Klasse!$A$2:$A$42) * (Species!B3003=Klasse!$B$2:$B$42),0)),IF(E3003=Options!$A$4,INDEX(Verband!$F$2:$F$179,MATCH(1,(A3003=Verband!$A$2:$A$179) * (Species!B3003=Verband!$B$2:$B$179) * (Species!C3003=Verband!$C$2:$C$179),0)),IF(E3003=Options!$A$5,INDEX(Assoziation!$G$2:$G$96,MATCH(1,(A3003=Assoziation!$A$2:$A$96) * (Species!B3003=Assoziation!$B$2:$B$96) * (Species!C3003=Assoziation!$C$2:$C$96) * (Species!D3003=Assoziation!$D$2:$D$96),0)),"")))</f>
        <v>Tannen-Buchenwald</v>
      </c>
      <c r="H3003" s="10" t="s">
        <v>2150</v>
      </c>
      <c r="I3003" s="10">
        <v>0</v>
      </c>
      <c r="J3003" s="10">
        <v>0</v>
      </c>
      <c r="K3003" s="10">
        <v>0</v>
      </c>
      <c r="L3003" t="str">
        <f t="shared" si="249"/>
        <v xml:space="preserve">Thalictrum </v>
      </c>
      <c r="M3003" t="str">
        <f t="shared" si="250"/>
        <v xml:space="preserve"> aquilegiifolium</v>
      </c>
      <c r="N3003" t="str">
        <f t="shared" si="251"/>
        <v/>
      </c>
      <c r="O3003" t="str">
        <f t="shared" si="248"/>
        <v>Species</v>
      </c>
      <c r="P3003" t="str">
        <f t="shared" si="252"/>
        <v>L.</v>
      </c>
      <c r="Q3003" t="str">
        <f>LOOKUP(A3003,Formation!$A$2:$A$10,Formation!$B$2:$B$10)</f>
        <v>Wälder</v>
      </c>
      <c r="R3003" t="str" cm="1">
        <f t="array" ref="R3003">INDEX(Klasse!$D$2:$D$42,MATCH(1,(A3003=Klasse!$A$2:$A$42) * (Species!B3003=Klasse!$B$2:$B$42),0))</f>
        <v>Buchenwälder</v>
      </c>
    </row>
    <row r="3004" spans="1:18" x14ac:dyDescent="0.3">
      <c r="A3004" s="10">
        <v>6</v>
      </c>
      <c r="B3004" s="10">
        <v>2</v>
      </c>
      <c r="C3004" s="10">
        <v>5</v>
      </c>
      <c r="E3004" t="str">
        <f>IF(C3004="",Options!$A$3,IF(D3004="",Options!$A$4,Options!$A$5))</f>
        <v>Verband</v>
      </c>
      <c r="F3004" t="str" cm="1">
        <f t="array" ref="F3004">IF(E3004=Options!$A$3,"",IF(E3004=Options!$A$4,INDEX(Verband!$E$2:$E$179,MATCH(1,(A3004=Verband!$A$2:$A$179) * (Species!B3004=Verband!$B$2:$B$179) * (Species!C3004=Verband!$C$2:$C$179),0)),IF(E3004=Options!$A$5,INDEX(Assoziation!$F$2:$F$96,MATCH(1,(A3004=Assoziation!$A$2:$A$96) * (Species!B3004=Assoziation!$B$2:$B$96) * (Species!C3004=Assoziation!$C$2:$C$96) * (Species!D3004=Assoziation!$D$2:$D$96),0)),"")))</f>
        <v>Abieti-Fagenion</v>
      </c>
      <c r="G3004" t="str" cm="1">
        <f t="array" ref="G3004">IF(E3004=Options!$A$3,INDEX(Klasse!$D$2:$D$42,MATCH(1,(A3004=Klasse!$A$2:$A$42) * (Species!B3004=Klasse!$B$2:$B$42),0)),IF(E3004=Options!$A$4,INDEX(Verband!$F$2:$F$179,MATCH(1,(A3004=Verband!$A$2:$A$179) * (Species!B3004=Verband!$B$2:$B$179) * (Species!C3004=Verband!$C$2:$C$179),0)),IF(E3004=Options!$A$5,INDEX(Assoziation!$G$2:$G$96,MATCH(1,(A3004=Assoziation!$A$2:$A$96) * (Species!B3004=Assoziation!$B$2:$B$96) * (Species!C3004=Assoziation!$C$2:$C$96) * (Species!D3004=Assoziation!$D$2:$D$96),0)),"")))</f>
        <v>Tannen-Buchenwald</v>
      </c>
      <c r="H3004" s="10" t="s">
        <v>588</v>
      </c>
      <c r="I3004" s="10">
        <v>0</v>
      </c>
      <c r="J3004" s="10">
        <v>0</v>
      </c>
      <c r="K3004" s="10">
        <v>0</v>
      </c>
      <c r="L3004" t="str">
        <f t="shared" si="249"/>
        <v xml:space="preserve">Vaccinium </v>
      </c>
      <c r="M3004" t="str">
        <f t="shared" si="250"/>
        <v xml:space="preserve"> myrtillus</v>
      </c>
      <c r="N3004" t="str">
        <f t="shared" si="251"/>
        <v/>
      </c>
      <c r="O3004" t="str">
        <f t="shared" si="248"/>
        <v>Species</v>
      </c>
      <c r="P3004" t="str">
        <f t="shared" si="252"/>
        <v>L.</v>
      </c>
      <c r="Q3004" t="str">
        <f>LOOKUP(A3004,Formation!$A$2:$A$10,Formation!$B$2:$B$10)</f>
        <v>Wälder</v>
      </c>
      <c r="R3004" t="str" cm="1">
        <f t="array" ref="R3004">INDEX(Klasse!$D$2:$D$42,MATCH(1,(A3004=Klasse!$A$2:$A$42) * (Species!B3004=Klasse!$B$2:$B$42),0))</f>
        <v>Buchenwälder</v>
      </c>
    </row>
    <row r="3005" spans="1:18" x14ac:dyDescent="0.3">
      <c r="A3005" s="10">
        <v>6</v>
      </c>
      <c r="B3005" s="10">
        <v>2</v>
      </c>
      <c r="C3005" s="10">
        <v>5</v>
      </c>
      <c r="E3005" t="str">
        <f>IF(C3005="",Options!$A$3,IF(D3005="",Options!$A$4,Options!$A$5))</f>
        <v>Verband</v>
      </c>
      <c r="F3005" t="str" cm="1">
        <f t="array" ref="F3005">IF(E3005=Options!$A$3,"",IF(E3005=Options!$A$4,INDEX(Verband!$E$2:$E$179,MATCH(1,(A3005=Verband!$A$2:$A$179) * (Species!B3005=Verband!$B$2:$B$179) * (Species!C3005=Verband!$C$2:$C$179),0)),IF(E3005=Options!$A$5,INDEX(Assoziation!$F$2:$F$96,MATCH(1,(A3005=Assoziation!$A$2:$A$96) * (Species!B3005=Assoziation!$B$2:$B$96) * (Species!C3005=Assoziation!$C$2:$C$96) * (Species!D3005=Assoziation!$D$2:$D$96),0)),"")))</f>
        <v>Abieti-Fagenion</v>
      </c>
      <c r="G3005" t="str" cm="1">
        <f t="array" ref="G3005">IF(E3005=Options!$A$3,INDEX(Klasse!$D$2:$D$42,MATCH(1,(A3005=Klasse!$A$2:$A$42) * (Species!B3005=Klasse!$B$2:$B$42),0)),IF(E3005=Options!$A$4,INDEX(Verband!$F$2:$F$179,MATCH(1,(A3005=Verband!$A$2:$A$179) * (Species!B3005=Verband!$B$2:$B$179) * (Species!C3005=Verband!$C$2:$C$179),0)),IF(E3005=Options!$A$5,INDEX(Assoziation!$G$2:$G$96,MATCH(1,(A3005=Assoziation!$A$2:$A$96) * (Species!B3005=Assoziation!$B$2:$B$96) * (Species!C3005=Assoziation!$C$2:$C$96) * (Species!D3005=Assoziation!$D$2:$D$96),0)),"")))</f>
        <v>Tannen-Buchenwald</v>
      </c>
      <c r="H3005" s="10" t="s">
        <v>2466</v>
      </c>
      <c r="I3005" s="10">
        <v>0</v>
      </c>
      <c r="J3005" s="10">
        <v>0</v>
      </c>
      <c r="K3005" s="10">
        <v>0</v>
      </c>
      <c r="L3005" t="str">
        <f t="shared" si="249"/>
        <v xml:space="preserve">Viola </v>
      </c>
      <c r="M3005" t="str">
        <f t="shared" si="250"/>
        <v xml:space="preserve"> reichenbachiana</v>
      </c>
      <c r="N3005" t="str">
        <f t="shared" si="251"/>
        <v/>
      </c>
      <c r="O3005" t="str">
        <f t="shared" si="248"/>
        <v>Species</v>
      </c>
      <c r="P3005" t="str">
        <f t="shared" si="252"/>
        <v>Boreau</v>
      </c>
      <c r="Q3005" t="str">
        <f>LOOKUP(A3005,Formation!$A$2:$A$10,Formation!$B$2:$B$10)</f>
        <v>Wälder</v>
      </c>
      <c r="R3005" t="str" cm="1">
        <f t="array" ref="R3005">INDEX(Klasse!$D$2:$D$42,MATCH(1,(A3005=Klasse!$A$2:$A$42) * (Species!B3005=Klasse!$B$2:$B$42),0))</f>
        <v>Buchenwälder</v>
      </c>
    </row>
    <row r="3006" spans="1:18" x14ac:dyDescent="0.3">
      <c r="A3006" s="10">
        <v>6</v>
      </c>
      <c r="B3006" s="10">
        <v>2</v>
      </c>
      <c r="C3006" s="10">
        <v>5</v>
      </c>
      <c r="E3006" t="str">
        <f>IF(C3006="",Options!$A$3,IF(D3006="",Options!$A$4,Options!$A$5))</f>
        <v>Verband</v>
      </c>
      <c r="F3006" t="str" cm="1">
        <f t="array" ref="F3006">IF(E3006=Options!$A$3,"",IF(E3006=Options!$A$4,INDEX(Verband!$E$2:$E$179,MATCH(1,(A3006=Verband!$A$2:$A$179) * (Species!B3006=Verband!$B$2:$B$179) * (Species!C3006=Verband!$C$2:$C$179),0)),IF(E3006=Options!$A$5,INDEX(Assoziation!$F$2:$F$96,MATCH(1,(A3006=Assoziation!$A$2:$A$96) * (Species!B3006=Assoziation!$B$2:$B$96) * (Species!C3006=Assoziation!$C$2:$C$96) * (Species!D3006=Assoziation!$D$2:$D$96),0)),"")))</f>
        <v>Abieti-Fagenion</v>
      </c>
      <c r="G3006" t="str" cm="1">
        <f t="array" ref="G3006">IF(E3006=Options!$A$3,INDEX(Klasse!$D$2:$D$42,MATCH(1,(A3006=Klasse!$A$2:$A$42) * (Species!B3006=Klasse!$B$2:$B$42),0)),IF(E3006=Options!$A$4,INDEX(Verband!$F$2:$F$179,MATCH(1,(A3006=Verband!$A$2:$A$179) * (Species!B3006=Verband!$B$2:$B$179) * (Species!C3006=Verband!$C$2:$C$179),0)),IF(E3006=Options!$A$5,INDEX(Assoziation!$G$2:$G$96,MATCH(1,(A3006=Assoziation!$A$2:$A$96) * (Species!B3006=Assoziation!$B$2:$B$96) * (Species!C3006=Assoziation!$C$2:$C$96) * (Species!D3006=Assoziation!$D$2:$D$96),0)),"")))</f>
        <v>Tannen-Buchenwald</v>
      </c>
      <c r="H3006" s="10" t="s">
        <v>2547</v>
      </c>
      <c r="I3006" s="10">
        <v>0</v>
      </c>
      <c r="J3006" s="10">
        <v>0</v>
      </c>
      <c r="K3006" s="10">
        <v>0</v>
      </c>
      <c r="L3006" t="str">
        <f t="shared" si="249"/>
        <v xml:space="preserve">Viscum </v>
      </c>
      <c r="M3006" t="str">
        <f t="shared" si="250"/>
        <v xml:space="preserve"> album</v>
      </c>
      <c r="N3006" t="str">
        <f t="shared" si="251"/>
        <v>abietis</v>
      </c>
      <c r="O3006" t="str">
        <f t="shared" si="248"/>
        <v>Subspecies</v>
      </c>
      <c r="P3006" t="str">
        <f t="shared" si="252"/>
        <v/>
      </c>
      <c r="Q3006" t="str">
        <f>LOOKUP(A3006,Formation!$A$2:$A$10,Formation!$B$2:$B$10)</f>
        <v>Wälder</v>
      </c>
      <c r="R3006" t="str" cm="1">
        <f t="array" ref="R3006">INDEX(Klasse!$D$2:$D$42,MATCH(1,(A3006=Klasse!$A$2:$A$42) * (Species!B3006=Klasse!$B$2:$B$42),0))</f>
        <v>Buchenwälder</v>
      </c>
    </row>
    <row r="3007" spans="1:18" x14ac:dyDescent="0.3">
      <c r="A3007" s="10">
        <v>6</v>
      </c>
      <c r="B3007" s="10">
        <v>3</v>
      </c>
      <c r="E3007" t="str">
        <f>IF(C3007="",Options!$A$3,IF(D3007="",Options!$A$4,Options!$A$5))</f>
        <v>Klasse</v>
      </c>
      <c r="F3007" t="str" cm="1">
        <f t="array" ref="F3007">IF(E3007=Options!$A$3,"",IF(E3007=Options!$A$4,INDEX(Verband!$E$2:$E$179,MATCH(1,(A3007=Verband!$A$2:$A$179) * (Species!B3007=Verband!$B$2:$B$179) * (Species!C3007=Verband!$C$2:$C$179),0)),IF(E3007=Options!$A$5,INDEX(Assoziation!$F$2:$F$96,MATCH(1,(A3007=Assoziation!$A$2:$A$96) * (Species!B3007=Assoziation!$B$2:$B$96) * (Species!C3007=Assoziation!$C$2:$C$96) * (Species!D3007=Assoziation!$D$2:$D$96),0)),"")))</f>
        <v/>
      </c>
      <c r="G3007" t="str" cm="1">
        <f t="array" ref="G3007">IF(E3007=Options!$A$3,INDEX(Klasse!$D$2:$D$42,MATCH(1,(A3007=Klasse!$A$2:$A$42) * (Species!B3007=Klasse!$B$2:$B$42),0)),IF(E3007=Options!$A$4,INDEX(Verband!$F$2:$F$179,MATCH(1,(A3007=Verband!$A$2:$A$179) * (Species!B3007=Verband!$B$2:$B$179) * (Species!C3007=Verband!$C$2:$C$179),0)),IF(E3007=Options!$A$5,INDEX(Assoziation!$G$2:$G$96,MATCH(1,(A3007=Assoziation!$A$2:$A$96) * (Species!B3007=Assoziation!$B$2:$B$96) * (Species!C3007=Assoziation!$C$2:$C$96) * (Species!D3007=Assoziation!$D$2:$D$96),0)),"")))</f>
        <v>Andere Laubwälder</v>
      </c>
      <c r="H3007" s="10" t="s">
        <v>2549</v>
      </c>
      <c r="I3007" s="10">
        <v>0</v>
      </c>
      <c r="J3007" s="10">
        <v>0</v>
      </c>
      <c r="K3007" s="10">
        <v>0</v>
      </c>
      <c r="L3007" t="str">
        <f t="shared" si="249"/>
        <v>Acer</v>
      </c>
      <c r="M3007" t="str">
        <f t="shared" si="250"/>
        <v/>
      </c>
      <c r="N3007" t="str">
        <f t="shared" si="251"/>
        <v/>
      </c>
      <c r="O3007" t="str">
        <f t="shared" si="248"/>
        <v>Genus</v>
      </c>
      <c r="P3007" t="str">
        <f t="shared" si="252"/>
        <v/>
      </c>
      <c r="Q3007" t="str">
        <f>LOOKUP(A3007,Formation!$A$2:$A$10,Formation!$B$2:$B$10)</f>
        <v>Wälder</v>
      </c>
      <c r="R3007" t="str" cm="1">
        <f t="array" ref="R3007">INDEX(Klasse!$D$2:$D$42,MATCH(1,(A3007=Klasse!$A$2:$A$42) * (Species!B3007=Klasse!$B$2:$B$42),0))</f>
        <v>Andere Laubwälder</v>
      </c>
    </row>
    <row r="3008" spans="1:18" x14ac:dyDescent="0.3">
      <c r="A3008" s="10">
        <v>6</v>
      </c>
      <c r="B3008" s="10">
        <v>3</v>
      </c>
      <c r="E3008" t="str">
        <f>IF(C3008="",Options!$A$3,IF(D3008="",Options!$A$4,Options!$A$5))</f>
        <v>Klasse</v>
      </c>
      <c r="F3008" t="str" cm="1">
        <f t="array" ref="F3008">IF(E3008=Options!$A$3,"",IF(E3008=Options!$A$4,INDEX(Verband!$E$2:$E$179,MATCH(1,(A3008=Verband!$A$2:$A$179) * (Species!B3008=Verband!$B$2:$B$179) * (Species!C3008=Verband!$C$2:$C$179),0)),IF(E3008=Options!$A$5,INDEX(Assoziation!$F$2:$F$96,MATCH(1,(A3008=Assoziation!$A$2:$A$96) * (Species!B3008=Assoziation!$B$2:$B$96) * (Species!C3008=Assoziation!$C$2:$C$96) * (Species!D3008=Assoziation!$D$2:$D$96),0)),"")))</f>
        <v/>
      </c>
      <c r="G3008" t="str" cm="1">
        <f t="array" ref="G3008">IF(E3008=Options!$A$3,INDEX(Klasse!$D$2:$D$42,MATCH(1,(A3008=Klasse!$A$2:$A$42) * (Species!B3008=Klasse!$B$2:$B$42),0)),IF(E3008=Options!$A$4,INDEX(Verband!$F$2:$F$179,MATCH(1,(A3008=Verband!$A$2:$A$179) * (Species!B3008=Verband!$B$2:$B$179) * (Species!C3008=Verband!$C$2:$C$179),0)),IF(E3008=Options!$A$5,INDEX(Assoziation!$G$2:$G$96,MATCH(1,(A3008=Assoziation!$A$2:$A$96) * (Species!B3008=Assoziation!$B$2:$B$96) * (Species!C3008=Assoziation!$C$2:$C$96) * (Species!D3008=Assoziation!$D$2:$D$96),0)),"")))</f>
        <v>Andere Laubwälder</v>
      </c>
      <c r="H3008" s="10" t="s">
        <v>2424</v>
      </c>
      <c r="I3008" s="10">
        <v>0</v>
      </c>
      <c r="J3008" s="10">
        <v>0</v>
      </c>
      <c r="K3008" s="10">
        <v>0</v>
      </c>
      <c r="L3008" t="str">
        <f t="shared" si="249"/>
        <v xml:space="preserve">Anemone </v>
      </c>
      <c r="M3008" t="str">
        <f t="shared" si="250"/>
        <v xml:space="preserve"> nemorosa</v>
      </c>
      <c r="N3008" t="str">
        <f t="shared" si="251"/>
        <v/>
      </c>
      <c r="O3008" t="str">
        <f t="shared" si="248"/>
        <v>Species</v>
      </c>
      <c r="P3008" t="str">
        <f t="shared" si="252"/>
        <v>L.</v>
      </c>
      <c r="Q3008" t="str">
        <f>LOOKUP(A3008,Formation!$A$2:$A$10,Formation!$B$2:$B$10)</f>
        <v>Wälder</v>
      </c>
      <c r="R3008" t="str" cm="1">
        <f t="array" ref="R3008">INDEX(Klasse!$D$2:$D$42,MATCH(1,(A3008=Klasse!$A$2:$A$42) * (Species!B3008=Klasse!$B$2:$B$42),0))</f>
        <v>Andere Laubwälder</v>
      </c>
    </row>
    <row r="3009" spans="1:18" x14ac:dyDescent="0.3">
      <c r="A3009" s="10">
        <v>6</v>
      </c>
      <c r="B3009" s="10">
        <v>3</v>
      </c>
      <c r="E3009" t="str">
        <f>IF(C3009="",Options!$A$3,IF(D3009="",Options!$A$4,Options!$A$5))</f>
        <v>Klasse</v>
      </c>
      <c r="F3009" t="str" cm="1">
        <f t="array" ref="F3009">IF(E3009=Options!$A$3,"",IF(E3009=Options!$A$4,INDEX(Verband!$E$2:$E$179,MATCH(1,(A3009=Verband!$A$2:$A$179) * (Species!B3009=Verband!$B$2:$B$179) * (Species!C3009=Verband!$C$2:$C$179),0)),IF(E3009=Options!$A$5,INDEX(Assoziation!$F$2:$F$96,MATCH(1,(A3009=Assoziation!$A$2:$A$96) * (Species!B3009=Assoziation!$B$2:$B$96) * (Species!C3009=Assoziation!$C$2:$C$96) * (Species!D3009=Assoziation!$D$2:$D$96),0)),"")))</f>
        <v/>
      </c>
      <c r="G3009" t="str" cm="1">
        <f t="array" ref="G3009">IF(E3009=Options!$A$3,INDEX(Klasse!$D$2:$D$42,MATCH(1,(A3009=Klasse!$A$2:$A$42) * (Species!B3009=Klasse!$B$2:$B$42),0)),IF(E3009=Options!$A$4,INDEX(Verband!$F$2:$F$179,MATCH(1,(A3009=Verband!$A$2:$A$179) * (Species!B3009=Verband!$B$2:$B$179) * (Species!C3009=Verband!$C$2:$C$179),0)),IF(E3009=Options!$A$5,INDEX(Assoziation!$G$2:$G$96,MATCH(1,(A3009=Assoziation!$A$2:$A$96) * (Species!B3009=Assoziation!$B$2:$B$96) * (Species!C3009=Assoziation!$C$2:$C$96) * (Species!D3009=Assoziation!$D$2:$D$96),0)),"")))</f>
        <v>Andere Laubwälder</v>
      </c>
      <c r="H3009" s="10" t="s">
        <v>2401</v>
      </c>
      <c r="I3009" s="10">
        <v>0</v>
      </c>
      <c r="J3009" s="10">
        <v>0</v>
      </c>
      <c r="K3009" s="10">
        <v>0</v>
      </c>
      <c r="L3009" t="str">
        <f t="shared" si="249"/>
        <v xml:space="preserve">Brachypodium </v>
      </c>
      <c r="M3009" t="str">
        <f t="shared" si="250"/>
        <v xml:space="preserve"> sylvaticum</v>
      </c>
      <c r="N3009" t="str">
        <f t="shared" si="251"/>
        <v/>
      </c>
      <c r="O3009" t="str">
        <f t="shared" si="248"/>
        <v>Species</v>
      </c>
      <c r="P3009" t="str">
        <f t="shared" si="252"/>
        <v>(Huds.) P. Beauv.</v>
      </c>
      <c r="Q3009" t="str">
        <f>LOOKUP(A3009,Formation!$A$2:$A$10,Formation!$B$2:$B$10)</f>
        <v>Wälder</v>
      </c>
      <c r="R3009" t="str" cm="1">
        <f t="array" ref="R3009">INDEX(Klasse!$D$2:$D$42,MATCH(1,(A3009=Klasse!$A$2:$A$42) * (Species!B3009=Klasse!$B$2:$B$42),0))</f>
        <v>Andere Laubwälder</v>
      </c>
    </row>
    <row r="3010" spans="1:18" x14ac:dyDescent="0.3">
      <c r="A3010" s="10">
        <v>6</v>
      </c>
      <c r="B3010" s="10">
        <v>3</v>
      </c>
      <c r="E3010" t="str">
        <f>IF(C3010="",Options!$A$3,IF(D3010="",Options!$A$4,Options!$A$5))</f>
        <v>Klasse</v>
      </c>
      <c r="F3010" t="str" cm="1">
        <f t="array" ref="F3010">IF(E3010=Options!$A$3,"",IF(E3010=Options!$A$4,INDEX(Verband!$E$2:$E$179,MATCH(1,(A3010=Verband!$A$2:$A$179) * (Species!B3010=Verband!$B$2:$B$179) * (Species!C3010=Verband!$C$2:$C$179),0)),IF(E3010=Options!$A$5,INDEX(Assoziation!$F$2:$F$96,MATCH(1,(A3010=Assoziation!$A$2:$A$96) * (Species!B3010=Assoziation!$B$2:$B$96) * (Species!C3010=Assoziation!$C$2:$C$96) * (Species!D3010=Assoziation!$D$2:$D$96),0)),"")))</f>
        <v/>
      </c>
      <c r="G3010" t="str" cm="1">
        <f t="array" ref="G3010">IF(E3010=Options!$A$3,INDEX(Klasse!$D$2:$D$42,MATCH(1,(A3010=Klasse!$A$2:$A$42) * (Species!B3010=Klasse!$B$2:$B$42),0)),IF(E3010=Options!$A$4,INDEX(Verband!$F$2:$F$179,MATCH(1,(A3010=Verband!$A$2:$A$179) * (Species!B3010=Verband!$B$2:$B$179) * (Species!C3010=Verband!$C$2:$C$179),0)),IF(E3010=Options!$A$5,INDEX(Assoziation!$G$2:$G$96,MATCH(1,(A3010=Assoziation!$A$2:$A$96) * (Species!B3010=Assoziation!$B$2:$B$96) * (Species!C3010=Assoziation!$C$2:$C$96) * (Species!D3010=Assoziation!$D$2:$D$96),0)),"")))</f>
        <v>Andere Laubwälder</v>
      </c>
      <c r="H3010" s="10" t="s">
        <v>2159</v>
      </c>
      <c r="I3010" s="10">
        <v>0</v>
      </c>
      <c r="J3010" s="10">
        <v>0</v>
      </c>
      <c r="K3010" s="10">
        <v>0</v>
      </c>
      <c r="L3010" t="str">
        <f t="shared" si="249"/>
        <v xml:space="preserve">Corylus </v>
      </c>
      <c r="M3010" t="str">
        <f t="shared" si="250"/>
        <v xml:space="preserve"> avellana</v>
      </c>
      <c r="N3010" t="str">
        <f t="shared" si="251"/>
        <v/>
      </c>
      <c r="O3010" t="str">
        <f t="shared" si="248"/>
        <v>Species</v>
      </c>
      <c r="P3010" t="str">
        <f t="shared" si="252"/>
        <v>L.</v>
      </c>
      <c r="Q3010" t="str">
        <f>LOOKUP(A3010,Formation!$A$2:$A$10,Formation!$B$2:$B$10)</f>
        <v>Wälder</v>
      </c>
      <c r="R3010" t="str" cm="1">
        <f t="array" ref="R3010">INDEX(Klasse!$D$2:$D$42,MATCH(1,(A3010=Klasse!$A$2:$A$42) * (Species!B3010=Klasse!$B$2:$B$42),0))</f>
        <v>Andere Laubwälder</v>
      </c>
    </row>
    <row r="3011" spans="1:18" x14ac:dyDescent="0.3">
      <c r="A3011" s="10">
        <v>6</v>
      </c>
      <c r="B3011" s="10">
        <v>3</v>
      </c>
      <c r="E3011" t="str">
        <f>IF(C3011="",Options!$A$3,IF(D3011="",Options!$A$4,Options!$A$5))</f>
        <v>Klasse</v>
      </c>
      <c r="F3011" t="str" cm="1">
        <f t="array" ref="F3011">IF(E3011=Options!$A$3,"",IF(E3011=Options!$A$4,INDEX(Verband!$E$2:$E$179,MATCH(1,(A3011=Verband!$A$2:$A$179) * (Species!B3011=Verband!$B$2:$B$179) * (Species!C3011=Verband!$C$2:$C$179),0)),IF(E3011=Options!$A$5,INDEX(Assoziation!$F$2:$F$96,MATCH(1,(A3011=Assoziation!$A$2:$A$96) * (Species!B3011=Assoziation!$B$2:$B$96) * (Species!C3011=Assoziation!$C$2:$C$96) * (Species!D3011=Assoziation!$D$2:$D$96),0)),"")))</f>
        <v/>
      </c>
      <c r="G3011" t="str" cm="1">
        <f t="array" ref="G3011">IF(E3011=Options!$A$3,INDEX(Klasse!$D$2:$D$42,MATCH(1,(A3011=Klasse!$A$2:$A$42) * (Species!B3011=Klasse!$B$2:$B$42),0)),IF(E3011=Options!$A$4,INDEX(Verband!$F$2:$F$179,MATCH(1,(A3011=Verband!$A$2:$A$179) * (Species!B3011=Verband!$B$2:$B$179) * (Species!C3011=Verband!$C$2:$C$179),0)),IF(E3011=Options!$A$5,INDEX(Assoziation!$G$2:$G$96,MATCH(1,(A3011=Assoziation!$A$2:$A$96) * (Species!B3011=Assoziation!$B$2:$B$96) * (Species!C3011=Assoziation!$C$2:$C$96) * (Species!D3011=Assoziation!$D$2:$D$96),0)),"")))</f>
        <v>Andere Laubwälder</v>
      </c>
      <c r="H3011" s="10" t="s">
        <v>2404</v>
      </c>
      <c r="I3011" s="10">
        <v>0</v>
      </c>
      <c r="J3011" s="10">
        <v>0</v>
      </c>
      <c r="K3011" s="10">
        <v>0</v>
      </c>
      <c r="L3011" t="str">
        <f t="shared" si="249"/>
        <v xml:space="preserve">Fraxinus </v>
      </c>
      <c r="M3011" t="str">
        <f t="shared" si="250"/>
        <v xml:space="preserve"> excelsior</v>
      </c>
      <c r="N3011" t="str">
        <f t="shared" si="251"/>
        <v/>
      </c>
      <c r="O3011" t="str">
        <f t="shared" ref="O3011:O3074" si="253">IF(COUNTIF(H3011,"*subsp.*"),"Subspecies",IF(COUNTIF(H3011,"*aggr.*"),"aggr",IF(COUNTIF(H3011,"*×*"),"Species",IF(COUNTIF(H3011,"* *"),IF(EXACT(MID(H3011,FIND(" ",H3011)+1,1),UPPER(MID(H3011,FIND(" ",H3011)+1,1))),"Genus","Species"),"Genus"))))</f>
        <v>Species</v>
      </c>
      <c r="P3011" t="str">
        <f t="shared" si="252"/>
        <v>L.</v>
      </c>
      <c r="Q3011" t="str">
        <f>LOOKUP(A3011,Formation!$A$2:$A$10,Formation!$B$2:$B$10)</f>
        <v>Wälder</v>
      </c>
      <c r="R3011" t="str" cm="1">
        <f t="array" ref="R3011">INDEX(Klasse!$D$2:$D$42,MATCH(1,(A3011=Klasse!$A$2:$A$42) * (Species!B3011=Klasse!$B$2:$B$42),0))</f>
        <v>Andere Laubwälder</v>
      </c>
    </row>
    <row r="3012" spans="1:18" x14ac:dyDescent="0.3">
      <c r="A3012" s="10">
        <v>6</v>
      </c>
      <c r="B3012" s="10">
        <v>3</v>
      </c>
      <c r="E3012" t="str">
        <f>IF(C3012="",Options!$A$3,IF(D3012="",Options!$A$4,Options!$A$5))</f>
        <v>Klasse</v>
      </c>
      <c r="F3012" t="str" cm="1">
        <f t="array" ref="F3012">IF(E3012=Options!$A$3,"",IF(E3012=Options!$A$4,INDEX(Verband!$E$2:$E$179,MATCH(1,(A3012=Verband!$A$2:$A$179) * (Species!B3012=Verband!$B$2:$B$179) * (Species!C3012=Verband!$C$2:$C$179),0)),IF(E3012=Options!$A$5,INDEX(Assoziation!$F$2:$F$96,MATCH(1,(A3012=Assoziation!$A$2:$A$96) * (Species!B3012=Assoziation!$B$2:$B$96) * (Species!C3012=Assoziation!$C$2:$C$96) * (Species!D3012=Assoziation!$D$2:$D$96),0)),"")))</f>
        <v/>
      </c>
      <c r="G3012" t="str" cm="1">
        <f t="array" ref="G3012">IF(E3012=Options!$A$3,INDEX(Klasse!$D$2:$D$42,MATCH(1,(A3012=Klasse!$A$2:$A$42) * (Species!B3012=Klasse!$B$2:$B$42),0)),IF(E3012=Options!$A$4,INDEX(Verband!$F$2:$F$179,MATCH(1,(A3012=Verband!$A$2:$A$179) * (Species!B3012=Verband!$B$2:$B$179) * (Species!C3012=Verband!$C$2:$C$179),0)),IF(E3012=Options!$A$5,INDEX(Assoziation!$G$2:$G$96,MATCH(1,(A3012=Assoziation!$A$2:$A$96) * (Species!B3012=Assoziation!$B$2:$B$96) * (Species!C3012=Assoziation!$C$2:$C$96) * (Species!D3012=Assoziation!$D$2:$D$96),0)),"")))</f>
        <v>Andere Laubwälder</v>
      </c>
      <c r="H3012" s="10" t="s">
        <v>1878</v>
      </c>
      <c r="I3012" s="10">
        <v>0</v>
      </c>
      <c r="J3012" s="10">
        <v>0</v>
      </c>
      <c r="K3012" s="10">
        <v>0</v>
      </c>
      <c r="L3012" t="str">
        <f t="shared" si="249"/>
        <v xml:space="preserve">Geum </v>
      </c>
      <c r="M3012" t="str">
        <f t="shared" si="250"/>
        <v xml:space="preserve"> urbanum</v>
      </c>
      <c r="N3012" t="str">
        <f t="shared" si="251"/>
        <v/>
      </c>
      <c r="O3012" t="str">
        <f t="shared" si="253"/>
        <v>Species</v>
      </c>
      <c r="P3012" t="str">
        <f t="shared" si="252"/>
        <v>L.</v>
      </c>
      <c r="Q3012" t="str">
        <f>LOOKUP(A3012,Formation!$A$2:$A$10,Formation!$B$2:$B$10)</f>
        <v>Wälder</v>
      </c>
      <c r="R3012" t="str" cm="1">
        <f t="array" ref="R3012">INDEX(Klasse!$D$2:$D$42,MATCH(1,(A3012=Klasse!$A$2:$A$42) * (Species!B3012=Klasse!$B$2:$B$42),0))</f>
        <v>Andere Laubwälder</v>
      </c>
    </row>
    <row r="3013" spans="1:18" x14ac:dyDescent="0.3">
      <c r="A3013" s="10">
        <v>6</v>
      </c>
      <c r="B3013" s="10">
        <v>3</v>
      </c>
      <c r="E3013" t="str">
        <f>IF(C3013="",Options!$A$3,IF(D3013="",Options!$A$4,Options!$A$5))</f>
        <v>Klasse</v>
      </c>
      <c r="F3013" t="str" cm="1">
        <f t="array" ref="F3013">IF(E3013=Options!$A$3,"",IF(E3013=Options!$A$4,INDEX(Verband!$E$2:$E$179,MATCH(1,(A3013=Verband!$A$2:$A$179) * (Species!B3013=Verband!$B$2:$B$179) * (Species!C3013=Verband!$C$2:$C$179),0)),IF(E3013=Options!$A$5,INDEX(Assoziation!$F$2:$F$96,MATCH(1,(A3013=Assoziation!$A$2:$A$96) * (Species!B3013=Assoziation!$B$2:$B$96) * (Species!C3013=Assoziation!$C$2:$C$96) * (Species!D3013=Assoziation!$D$2:$D$96),0)),"")))</f>
        <v/>
      </c>
      <c r="G3013" t="str" cm="1">
        <f t="array" ref="G3013">IF(E3013=Options!$A$3,INDEX(Klasse!$D$2:$D$42,MATCH(1,(A3013=Klasse!$A$2:$A$42) * (Species!B3013=Klasse!$B$2:$B$42),0)),IF(E3013=Options!$A$4,INDEX(Verband!$F$2:$F$179,MATCH(1,(A3013=Verband!$A$2:$A$179) * (Species!B3013=Verband!$B$2:$B$179) * (Species!C3013=Verband!$C$2:$C$179),0)),IF(E3013=Options!$A$5,INDEX(Assoziation!$G$2:$G$96,MATCH(1,(A3013=Assoziation!$A$2:$A$96) * (Species!B3013=Assoziation!$B$2:$B$96) * (Species!C3013=Assoziation!$C$2:$C$96) * (Species!D3013=Assoziation!$D$2:$D$96),0)),"")))</f>
        <v>Andere Laubwälder</v>
      </c>
      <c r="H3013" s="10" t="s">
        <v>2508</v>
      </c>
      <c r="I3013" s="10">
        <v>0</v>
      </c>
      <c r="J3013" s="10">
        <v>0</v>
      </c>
      <c r="K3013" s="10">
        <v>0</v>
      </c>
      <c r="L3013" t="str">
        <f t="shared" si="249"/>
        <v xml:space="preserve">Hedera </v>
      </c>
      <c r="M3013" t="str">
        <f t="shared" si="250"/>
        <v xml:space="preserve"> helix</v>
      </c>
      <c r="N3013" t="str">
        <f t="shared" si="251"/>
        <v/>
      </c>
      <c r="O3013" t="str">
        <f t="shared" si="253"/>
        <v>Species</v>
      </c>
      <c r="P3013" t="str">
        <f t="shared" si="252"/>
        <v>L.</v>
      </c>
      <c r="Q3013" t="str">
        <f>LOOKUP(A3013,Formation!$A$2:$A$10,Formation!$B$2:$B$10)</f>
        <v>Wälder</v>
      </c>
      <c r="R3013" t="str" cm="1">
        <f t="array" ref="R3013">INDEX(Klasse!$D$2:$D$42,MATCH(1,(A3013=Klasse!$A$2:$A$42) * (Species!B3013=Klasse!$B$2:$B$42),0))</f>
        <v>Andere Laubwälder</v>
      </c>
    </row>
    <row r="3014" spans="1:18" x14ac:dyDescent="0.3">
      <c r="A3014" s="10">
        <v>6</v>
      </c>
      <c r="B3014" s="10">
        <v>3</v>
      </c>
      <c r="E3014" t="str">
        <f>IF(C3014="",Options!$A$3,IF(D3014="",Options!$A$4,Options!$A$5))</f>
        <v>Klasse</v>
      </c>
      <c r="F3014" t="str" cm="1">
        <f t="array" ref="F3014">IF(E3014=Options!$A$3,"",IF(E3014=Options!$A$4,INDEX(Verband!$E$2:$E$179,MATCH(1,(A3014=Verband!$A$2:$A$179) * (Species!B3014=Verband!$B$2:$B$179) * (Species!C3014=Verband!$C$2:$C$179),0)),IF(E3014=Options!$A$5,INDEX(Assoziation!$F$2:$F$96,MATCH(1,(A3014=Assoziation!$A$2:$A$96) * (Species!B3014=Assoziation!$B$2:$B$96) * (Species!C3014=Assoziation!$C$2:$C$96) * (Species!D3014=Assoziation!$D$2:$D$96),0)),"")))</f>
        <v/>
      </c>
      <c r="G3014" t="str" cm="1">
        <f t="array" ref="G3014">IF(E3014=Options!$A$3,INDEX(Klasse!$D$2:$D$42,MATCH(1,(A3014=Klasse!$A$2:$A$42) * (Species!B3014=Klasse!$B$2:$B$42),0)),IF(E3014=Options!$A$4,INDEX(Verband!$F$2:$F$179,MATCH(1,(A3014=Verband!$A$2:$A$179) * (Species!B3014=Verband!$B$2:$B$179) * (Species!C3014=Verband!$C$2:$C$179),0)),IF(E3014=Options!$A$5,INDEX(Assoziation!$G$2:$G$96,MATCH(1,(A3014=Assoziation!$A$2:$A$96) * (Species!B3014=Assoziation!$B$2:$B$96) * (Species!C3014=Assoziation!$C$2:$C$96) * (Species!D3014=Assoziation!$D$2:$D$96),0)),"")))</f>
        <v>Andere Laubwälder</v>
      </c>
      <c r="H3014" s="10" t="s">
        <v>2550</v>
      </c>
      <c r="I3014" s="10">
        <v>0</v>
      </c>
      <c r="J3014" s="10">
        <v>0</v>
      </c>
      <c r="K3014" s="10">
        <v>0</v>
      </c>
      <c r="L3014" t="str">
        <f t="shared" si="249"/>
        <v xml:space="preserve">Orchis </v>
      </c>
      <c r="M3014" t="str">
        <f t="shared" si="250"/>
        <v xml:space="preserve"> mascula</v>
      </c>
      <c r="N3014" t="str">
        <f t="shared" si="251"/>
        <v/>
      </c>
      <c r="O3014" t="str">
        <f t="shared" si="253"/>
        <v>Species</v>
      </c>
      <c r="P3014" t="str">
        <f t="shared" si="252"/>
        <v>(L.) L.</v>
      </c>
      <c r="Q3014" t="str">
        <f>LOOKUP(A3014,Formation!$A$2:$A$10,Formation!$B$2:$B$10)</f>
        <v>Wälder</v>
      </c>
      <c r="R3014" t="str" cm="1">
        <f t="array" ref="R3014">INDEX(Klasse!$D$2:$D$42,MATCH(1,(A3014=Klasse!$A$2:$A$42) * (Species!B3014=Klasse!$B$2:$B$42),0))</f>
        <v>Andere Laubwälder</v>
      </c>
    </row>
    <row r="3015" spans="1:18" x14ac:dyDescent="0.3">
      <c r="A3015" s="10">
        <v>6</v>
      </c>
      <c r="B3015" s="10">
        <v>3</v>
      </c>
      <c r="E3015" t="str">
        <f>IF(C3015="",Options!$A$3,IF(D3015="",Options!$A$4,Options!$A$5))</f>
        <v>Klasse</v>
      </c>
      <c r="F3015" t="str" cm="1">
        <f t="array" ref="F3015">IF(E3015=Options!$A$3,"",IF(E3015=Options!$A$4,INDEX(Verband!$E$2:$E$179,MATCH(1,(A3015=Verband!$A$2:$A$179) * (Species!B3015=Verband!$B$2:$B$179) * (Species!C3015=Verband!$C$2:$C$179),0)),IF(E3015=Options!$A$5,INDEX(Assoziation!$F$2:$F$96,MATCH(1,(A3015=Assoziation!$A$2:$A$96) * (Species!B3015=Assoziation!$B$2:$B$96) * (Species!C3015=Assoziation!$C$2:$C$96) * (Species!D3015=Assoziation!$D$2:$D$96),0)),"")))</f>
        <v/>
      </c>
      <c r="G3015" t="str" cm="1">
        <f t="array" ref="G3015">IF(E3015=Options!$A$3,INDEX(Klasse!$D$2:$D$42,MATCH(1,(A3015=Klasse!$A$2:$A$42) * (Species!B3015=Klasse!$B$2:$B$42),0)),IF(E3015=Options!$A$4,INDEX(Verband!$F$2:$F$179,MATCH(1,(A3015=Verband!$A$2:$A$179) * (Species!B3015=Verband!$B$2:$B$179) * (Species!C3015=Verband!$C$2:$C$179),0)),IF(E3015=Options!$A$5,INDEX(Assoziation!$G$2:$G$96,MATCH(1,(A3015=Assoziation!$A$2:$A$96) * (Species!B3015=Assoziation!$B$2:$B$96) * (Species!C3015=Assoziation!$C$2:$C$96) * (Species!D3015=Assoziation!$D$2:$D$96),0)),"")))</f>
        <v>Andere Laubwälder</v>
      </c>
      <c r="H3015" s="10" t="s">
        <v>919</v>
      </c>
      <c r="I3015" s="10">
        <v>0</v>
      </c>
      <c r="J3015" s="10">
        <v>0</v>
      </c>
      <c r="K3015" s="10">
        <v>0</v>
      </c>
      <c r="L3015" t="str">
        <f t="shared" si="249"/>
        <v xml:space="preserve">Poa </v>
      </c>
      <c r="M3015" t="str">
        <f t="shared" si="250"/>
        <v xml:space="preserve"> nemoralis</v>
      </c>
      <c r="N3015" t="str">
        <f t="shared" si="251"/>
        <v/>
      </c>
      <c r="O3015" t="str">
        <f t="shared" si="253"/>
        <v>Species</v>
      </c>
      <c r="P3015" t="str">
        <f t="shared" si="252"/>
        <v>L.</v>
      </c>
      <c r="Q3015" t="str">
        <f>LOOKUP(A3015,Formation!$A$2:$A$10,Formation!$B$2:$B$10)</f>
        <v>Wälder</v>
      </c>
      <c r="R3015" t="str" cm="1">
        <f t="array" ref="R3015">INDEX(Klasse!$D$2:$D$42,MATCH(1,(A3015=Klasse!$A$2:$A$42) * (Species!B3015=Klasse!$B$2:$B$42),0))</f>
        <v>Andere Laubwälder</v>
      </c>
    </row>
    <row r="3016" spans="1:18" x14ac:dyDescent="0.3">
      <c r="A3016" s="10">
        <v>6</v>
      </c>
      <c r="B3016" s="10">
        <v>3</v>
      </c>
      <c r="E3016" t="str">
        <f>IF(C3016="",Options!$A$3,IF(D3016="",Options!$A$4,Options!$A$5))</f>
        <v>Klasse</v>
      </c>
      <c r="F3016" t="str" cm="1">
        <f t="array" ref="F3016">IF(E3016=Options!$A$3,"",IF(E3016=Options!$A$4,INDEX(Verband!$E$2:$E$179,MATCH(1,(A3016=Verband!$A$2:$A$179) * (Species!B3016=Verband!$B$2:$B$179) * (Species!C3016=Verband!$C$2:$C$179),0)),IF(E3016=Options!$A$5,INDEX(Assoziation!$F$2:$F$96,MATCH(1,(A3016=Assoziation!$A$2:$A$96) * (Species!B3016=Assoziation!$B$2:$B$96) * (Species!C3016=Assoziation!$C$2:$C$96) * (Species!D3016=Assoziation!$D$2:$D$96),0)),"")))</f>
        <v/>
      </c>
      <c r="G3016" t="str" cm="1">
        <f t="array" ref="G3016">IF(E3016=Options!$A$3,INDEX(Klasse!$D$2:$D$42,MATCH(1,(A3016=Klasse!$A$2:$A$42) * (Species!B3016=Klasse!$B$2:$B$42),0)),IF(E3016=Options!$A$4,INDEX(Verband!$F$2:$F$179,MATCH(1,(A3016=Verband!$A$2:$A$179) * (Species!B3016=Verband!$B$2:$B$179) * (Species!C3016=Verband!$C$2:$C$179),0)),IF(E3016=Options!$A$5,INDEX(Assoziation!$G$2:$G$96,MATCH(1,(A3016=Assoziation!$A$2:$A$96) * (Species!B3016=Assoziation!$B$2:$B$96) * (Species!C3016=Assoziation!$C$2:$C$96) * (Species!D3016=Assoziation!$D$2:$D$96),0)),"")))</f>
        <v>Andere Laubwälder</v>
      </c>
      <c r="H3016" s="10" t="s">
        <v>2491</v>
      </c>
      <c r="I3016" s="10">
        <v>0</v>
      </c>
      <c r="J3016" s="10">
        <v>0</v>
      </c>
      <c r="K3016" s="10">
        <v>0</v>
      </c>
      <c r="L3016" t="str">
        <f t="shared" si="249"/>
        <v xml:space="preserve">Sorbus </v>
      </c>
      <c r="M3016" t="str">
        <f t="shared" si="250"/>
        <v xml:space="preserve"> aria</v>
      </c>
      <c r="N3016" t="str">
        <f t="shared" si="251"/>
        <v/>
      </c>
      <c r="O3016" t="str">
        <f t="shared" si="253"/>
        <v>Species</v>
      </c>
      <c r="P3016" t="str">
        <f t="shared" si="252"/>
        <v>(L.) Crantz</v>
      </c>
      <c r="Q3016" t="str">
        <f>LOOKUP(A3016,Formation!$A$2:$A$10,Formation!$B$2:$B$10)</f>
        <v>Wälder</v>
      </c>
      <c r="R3016" t="str" cm="1">
        <f t="array" ref="R3016">INDEX(Klasse!$D$2:$D$42,MATCH(1,(A3016=Klasse!$A$2:$A$42) * (Species!B3016=Klasse!$B$2:$B$42),0))</f>
        <v>Andere Laubwälder</v>
      </c>
    </row>
    <row r="3017" spans="1:18" x14ac:dyDescent="0.3">
      <c r="A3017" s="10">
        <v>6</v>
      </c>
      <c r="B3017" s="10">
        <v>3</v>
      </c>
      <c r="C3017" s="10">
        <v>1</v>
      </c>
      <c r="E3017" t="str">
        <f>IF(C3017="",Options!$A$3,IF(D3017="",Options!$A$4,Options!$A$5))</f>
        <v>Verband</v>
      </c>
      <c r="F3017" t="str" cm="1">
        <f t="array" ref="F3017">IF(E3017=Options!$A$3,"",IF(E3017=Options!$A$4,INDEX(Verband!$E$2:$E$179,MATCH(1,(A3017=Verband!$A$2:$A$179) * (Species!B3017=Verband!$B$2:$B$179) * (Species!C3017=Verband!$C$2:$C$179),0)),IF(E3017=Options!$A$5,INDEX(Assoziation!$F$2:$F$96,MATCH(1,(A3017=Assoziation!$A$2:$A$96) * (Species!B3017=Assoziation!$B$2:$B$96) * (Species!C3017=Assoziation!$C$2:$C$96) * (Species!D3017=Assoziation!$D$2:$D$96),0)),"")))</f>
        <v>Lunario-Acerion</v>
      </c>
      <c r="G3017" t="str" cm="1">
        <f t="array" ref="G3017">IF(E3017=Options!$A$3,INDEX(Klasse!$D$2:$D$42,MATCH(1,(A3017=Klasse!$A$2:$A$42) * (Species!B3017=Klasse!$B$2:$B$42),0)),IF(E3017=Options!$A$4,INDEX(Verband!$F$2:$F$179,MATCH(1,(A3017=Verband!$A$2:$A$179) * (Species!B3017=Verband!$B$2:$B$179) * (Species!C3017=Verband!$C$2:$C$179),0)),IF(E3017=Options!$A$5,INDEX(Assoziation!$G$2:$G$96,MATCH(1,(A3017=Assoziation!$A$2:$A$96) * (Species!B3017=Assoziation!$B$2:$B$96) * (Species!C3017=Assoziation!$C$2:$C$96) * (Species!D3017=Assoziation!$D$2:$D$96),0)),"")))</f>
        <v>Ahorn-Schluchtwald</v>
      </c>
      <c r="H3017" s="10" t="s">
        <v>2553</v>
      </c>
      <c r="I3017" s="10">
        <v>1</v>
      </c>
      <c r="J3017" s="10">
        <v>0</v>
      </c>
      <c r="K3017" s="10">
        <v>0</v>
      </c>
      <c r="L3017" t="str">
        <f t="shared" si="249"/>
        <v xml:space="preserve">Aconitum </v>
      </c>
      <c r="M3017" t="str">
        <f t="shared" si="250"/>
        <v xml:space="preserve"> variegatum</v>
      </c>
      <c r="N3017" t="str">
        <f t="shared" si="251"/>
        <v>paniculatum</v>
      </c>
      <c r="O3017" t="str">
        <f t="shared" si="253"/>
        <v>Subspecies</v>
      </c>
      <c r="P3017" t="str">
        <f t="shared" si="252"/>
        <v/>
      </c>
      <c r="Q3017" t="str">
        <f>LOOKUP(A3017,Formation!$A$2:$A$10,Formation!$B$2:$B$10)</f>
        <v>Wälder</v>
      </c>
      <c r="R3017" t="str" cm="1">
        <f t="array" ref="R3017">INDEX(Klasse!$D$2:$D$42,MATCH(1,(A3017=Klasse!$A$2:$A$42) * (Species!B3017=Klasse!$B$2:$B$42),0))</f>
        <v>Andere Laubwälder</v>
      </c>
    </row>
    <row r="3018" spans="1:18" x14ac:dyDescent="0.3">
      <c r="A3018" s="10">
        <v>6</v>
      </c>
      <c r="B3018" s="10">
        <v>3</v>
      </c>
      <c r="C3018" s="10">
        <v>1</v>
      </c>
      <c r="E3018" t="str">
        <f>IF(C3018="",Options!$A$3,IF(D3018="",Options!$A$4,Options!$A$5))</f>
        <v>Verband</v>
      </c>
      <c r="F3018" t="str" cm="1">
        <f t="array" ref="F3018">IF(E3018=Options!$A$3,"",IF(E3018=Options!$A$4,INDEX(Verband!$E$2:$E$179,MATCH(1,(A3018=Verband!$A$2:$A$179) * (Species!B3018=Verband!$B$2:$B$179) * (Species!C3018=Verband!$C$2:$C$179),0)),IF(E3018=Options!$A$5,INDEX(Assoziation!$F$2:$F$96,MATCH(1,(A3018=Assoziation!$A$2:$A$96) * (Species!B3018=Assoziation!$B$2:$B$96) * (Species!C3018=Assoziation!$C$2:$C$96) * (Species!D3018=Assoziation!$D$2:$D$96),0)),"")))</f>
        <v>Lunario-Acerion</v>
      </c>
      <c r="G3018" t="str" cm="1">
        <f t="array" ref="G3018">IF(E3018=Options!$A$3,INDEX(Klasse!$D$2:$D$42,MATCH(1,(A3018=Klasse!$A$2:$A$42) * (Species!B3018=Klasse!$B$2:$B$42),0)),IF(E3018=Options!$A$4,INDEX(Verband!$F$2:$F$179,MATCH(1,(A3018=Verband!$A$2:$A$179) * (Species!B3018=Verband!$B$2:$B$179) * (Species!C3018=Verband!$C$2:$C$179),0)),IF(E3018=Options!$A$5,INDEX(Assoziation!$G$2:$G$96,MATCH(1,(A3018=Assoziation!$A$2:$A$96) * (Species!B3018=Assoziation!$B$2:$B$96) * (Species!C3018=Assoziation!$C$2:$C$96) * (Species!D3018=Assoziation!$D$2:$D$96),0)),"")))</f>
        <v>Ahorn-Schluchtwald</v>
      </c>
      <c r="H3018" s="10" t="s">
        <v>2554</v>
      </c>
      <c r="I3018" s="10">
        <v>1</v>
      </c>
      <c r="J3018" s="10">
        <v>0</v>
      </c>
      <c r="K3018" s="10">
        <v>0</v>
      </c>
      <c r="L3018" t="str">
        <f t="shared" si="249"/>
        <v xml:space="preserve">Campanula </v>
      </c>
      <c r="M3018" t="str">
        <f t="shared" si="250"/>
        <v xml:space="preserve"> latifolia</v>
      </c>
      <c r="N3018" t="str">
        <f t="shared" si="251"/>
        <v/>
      </c>
      <c r="O3018" t="str">
        <f t="shared" si="253"/>
        <v>Species</v>
      </c>
      <c r="P3018" t="str">
        <f t="shared" si="252"/>
        <v>L.</v>
      </c>
      <c r="Q3018" t="str">
        <f>LOOKUP(A3018,Formation!$A$2:$A$10,Formation!$B$2:$B$10)</f>
        <v>Wälder</v>
      </c>
      <c r="R3018" t="str" cm="1">
        <f t="array" ref="R3018">INDEX(Klasse!$D$2:$D$42,MATCH(1,(A3018=Klasse!$A$2:$A$42) * (Species!B3018=Klasse!$B$2:$B$42),0))</f>
        <v>Andere Laubwälder</v>
      </c>
    </row>
    <row r="3019" spans="1:18" x14ac:dyDescent="0.3">
      <c r="A3019" s="10">
        <v>6</v>
      </c>
      <c r="B3019" s="10">
        <v>3</v>
      </c>
      <c r="C3019" s="10">
        <v>1</v>
      </c>
      <c r="E3019" t="str">
        <f>IF(C3019="",Options!$A$3,IF(D3019="",Options!$A$4,Options!$A$5))</f>
        <v>Verband</v>
      </c>
      <c r="F3019" t="str" cm="1">
        <f t="array" ref="F3019">IF(E3019=Options!$A$3,"",IF(E3019=Options!$A$4,INDEX(Verband!$E$2:$E$179,MATCH(1,(A3019=Verband!$A$2:$A$179) * (Species!B3019=Verband!$B$2:$B$179) * (Species!C3019=Verband!$C$2:$C$179),0)),IF(E3019=Options!$A$5,INDEX(Assoziation!$F$2:$F$96,MATCH(1,(A3019=Assoziation!$A$2:$A$96) * (Species!B3019=Assoziation!$B$2:$B$96) * (Species!C3019=Assoziation!$C$2:$C$96) * (Species!D3019=Assoziation!$D$2:$D$96),0)),"")))</f>
        <v>Lunario-Acerion</v>
      </c>
      <c r="G3019" t="str" cm="1">
        <f t="array" ref="G3019">IF(E3019=Options!$A$3,INDEX(Klasse!$D$2:$D$42,MATCH(1,(A3019=Klasse!$A$2:$A$42) * (Species!B3019=Klasse!$B$2:$B$42),0)),IF(E3019=Options!$A$4,INDEX(Verband!$F$2:$F$179,MATCH(1,(A3019=Verband!$A$2:$A$179) * (Species!B3019=Verband!$B$2:$B$179) * (Species!C3019=Verband!$C$2:$C$179),0)),IF(E3019=Options!$A$5,INDEX(Assoziation!$G$2:$G$96,MATCH(1,(A3019=Assoziation!$A$2:$A$96) * (Species!B3019=Assoziation!$B$2:$B$96) * (Species!C3019=Assoziation!$C$2:$C$96) * (Species!D3019=Assoziation!$D$2:$D$96),0)),"")))</f>
        <v>Ahorn-Schluchtwald</v>
      </c>
      <c r="H3019" s="10" t="s">
        <v>2555</v>
      </c>
      <c r="I3019" s="10">
        <v>1</v>
      </c>
      <c r="J3019" s="10">
        <v>0</v>
      </c>
      <c r="K3019" s="10">
        <v>0</v>
      </c>
      <c r="L3019" t="str">
        <f t="shared" si="249"/>
        <v xml:space="preserve">Lunaria </v>
      </c>
      <c r="M3019" t="str">
        <f t="shared" si="250"/>
        <v xml:space="preserve"> rediviva</v>
      </c>
      <c r="N3019" t="str">
        <f t="shared" si="251"/>
        <v/>
      </c>
      <c r="O3019" t="str">
        <f t="shared" si="253"/>
        <v>Species</v>
      </c>
      <c r="P3019" t="str">
        <f t="shared" si="252"/>
        <v>L.</v>
      </c>
      <c r="Q3019" t="str">
        <f>LOOKUP(A3019,Formation!$A$2:$A$10,Formation!$B$2:$B$10)</f>
        <v>Wälder</v>
      </c>
      <c r="R3019" t="str" cm="1">
        <f t="array" ref="R3019">INDEX(Klasse!$D$2:$D$42,MATCH(1,(A3019=Klasse!$A$2:$A$42) * (Species!B3019=Klasse!$B$2:$B$42),0))</f>
        <v>Andere Laubwälder</v>
      </c>
    </row>
    <row r="3020" spans="1:18" x14ac:dyDescent="0.3">
      <c r="A3020" s="10">
        <v>6</v>
      </c>
      <c r="B3020" s="10">
        <v>3</v>
      </c>
      <c r="C3020" s="10">
        <v>1</v>
      </c>
      <c r="E3020" t="str">
        <f>IF(C3020="",Options!$A$3,IF(D3020="",Options!$A$4,Options!$A$5))</f>
        <v>Verband</v>
      </c>
      <c r="F3020" t="str" cm="1">
        <f t="array" ref="F3020">IF(E3020=Options!$A$3,"",IF(E3020=Options!$A$4,INDEX(Verband!$E$2:$E$179,MATCH(1,(A3020=Verband!$A$2:$A$179) * (Species!B3020=Verband!$B$2:$B$179) * (Species!C3020=Verband!$C$2:$C$179),0)),IF(E3020=Options!$A$5,INDEX(Assoziation!$F$2:$F$96,MATCH(1,(A3020=Assoziation!$A$2:$A$96) * (Species!B3020=Assoziation!$B$2:$B$96) * (Species!C3020=Assoziation!$C$2:$C$96) * (Species!D3020=Assoziation!$D$2:$D$96),0)),"")))</f>
        <v>Lunario-Acerion</v>
      </c>
      <c r="G3020" t="str" cm="1">
        <f t="array" ref="G3020">IF(E3020=Options!$A$3,INDEX(Klasse!$D$2:$D$42,MATCH(1,(A3020=Klasse!$A$2:$A$42) * (Species!B3020=Klasse!$B$2:$B$42),0)),IF(E3020=Options!$A$4,INDEX(Verband!$F$2:$F$179,MATCH(1,(A3020=Verband!$A$2:$A$179) * (Species!B3020=Verband!$B$2:$B$179) * (Species!C3020=Verband!$C$2:$C$179),0)),IF(E3020=Options!$A$5,INDEX(Assoziation!$G$2:$G$96,MATCH(1,(A3020=Assoziation!$A$2:$A$96) * (Species!B3020=Assoziation!$B$2:$B$96) * (Species!C3020=Assoziation!$C$2:$C$96) * (Species!D3020=Assoziation!$D$2:$D$96),0)),"")))</f>
        <v>Ahorn-Schluchtwald</v>
      </c>
      <c r="H3020" s="10" t="s">
        <v>918</v>
      </c>
      <c r="I3020" s="10">
        <v>1</v>
      </c>
      <c r="J3020" s="10">
        <v>0</v>
      </c>
      <c r="K3020" s="10">
        <v>0</v>
      </c>
      <c r="L3020" t="str">
        <f t="shared" si="249"/>
        <v xml:space="preserve">Phyllitis </v>
      </c>
      <c r="M3020" t="str">
        <f t="shared" si="250"/>
        <v xml:space="preserve"> scolopendrium</v>
      </c>
      <c r="N3020" t="str">
        <f t="shared" si="251"/>
        <v/>
      </c>
      <c r="O3020" t="str">
        <f t="shared" si="253"/>
        <v>Species</v>
      </c>
      <c r="P3020" t="str">
        <f t="shared" si="252"/>
        <v>(L.) Newman</v>
      </c>
      <c r="Q3020" t="str">
        <f>LOOKUP(A3020,Formation!$A$2:$A$10,Formation!$B$2:$B$10)</f>
        <v>Wälder</v>
      </c>
      <c r="R3020" t="str" cm="1">
        <f t="array" ref="R3020">INDEX(Klasse!$D$2:$D$42,MATCH(1,(A3020=Klasse!$A$2:$A$42) * (Species!B3020=Klasse!$B$2:$B$42),0))</f>
        <v>Andere Laubwälder</v>
      </c>
    </row>
    <row r="3021" spans="1:18" x14ac:dyDescent="0.3">
      <c r="A3021" s="10">
        <v>6</v>
      </c>
      <c r="B3021" s="10">
        <v>3</v>
      </c>
      <c r="C3021" s="10">
        <v>1</v>
      </c>
      <c r="E3021" t="str">
        <f>IF(C3021="",Options!$A$3,IF(D3021="",Options!$A$4,Options!$A$5))</f>
        <v>Verband</v>
      </c>
      <c r="F3021" t="str" cm="1">
        <f t="array" ref="F3021">IF(E3021=Options!$A$3,"",IF(E3021=Options!$A$4,INDEX(Verband!$E$2:$E$179,MATCH(1,(A3021=Verband!$A$2:$A$179) * (Species!B3021=Verband!$B$2:$B$179) * (Species!C3021=Verband!$C$2:$C$179),0)),IF(E3021=Options!$A$5,INDEX(Assoziation!$F$2:$F$96,MATCH(1,(A3021=Assoziation!$A$2:$A$96) * (Species!B3021=Assoziation!$B$2:$B$96) * (Species!C3021=Assoziation!$C$2:$C$96) * (Species!D3021=Assoziation!$D$2:$D$96),0)),"")))</f>
        <v>Lunario-Acerion</v>
      </c>
      <c r="G3021" t="str" cm="1">
        <f t="array" ref="G3021">IF(E3021=Options!$A$3,INDEX(Klasse!$D$2:$D$42,MATCH(1,(A3021=Klasse!$A$2:$A$42) * (Species!B3021=Klasse!$B$2:$B$42),0)),IF(E3021=Options!$A$4,INDEX(Verband!$F$2:$F$179,MATCH(1,(A3021=Verband!$A$2:$A$179) * (Species!B3021=Verband!$B$2:$B$179) * (Species!C3021=Verband!$C$2:$C$179),0)),IF(E3021=Options!$A$5,INDEX(Assoziation!$G$2:$G$96,MATCH(1,(A3021=Assoziation!$A$2:$A$96) * (Species!B3021=Assoziation!$B$2:$B$96) * (Species!C3021=Assoziation!$C$2:$C$96) * (Species!D3021=Assoziation!$D$2:$D$96),0)),"")))</f>
        <v>Ahorn-Schluchtwald</v>
      </c>
      <c r="H3021" s="10" t="s">
        <v>2556</v>
      </c>
      <c r="I3021" s="10">
        <v>1</v>
      </c>
      <c r="J3021" s="10">
        <v>0</v>
      </c>
      <c r="K3021" s="10">
        <v>0</v>
      </c>
      <c r="L3021" t="str">
        <f t="shared" si="249"/>
        <v xml:space="preserve">Polystichum </v>
      </c>
      <c r="M3021" t="str">
        <f t="shared" si="250"/>
        <v xml:space="preserve"> setiferum</v>
      </c>
      <c r="N3021" t="str">
        <f t="shared" si="251"/>
        <v/>
      </c>
      <c r="O3021" t="str">
        <f t="shared" si="253"/>
        <v>Species</v>
      </c>
      <c r="P3021" t="str">
        <f t="shared" si="252"/>
        <v>(Forssk.) Woyn.</v>
      </c>
      <c r="Q3021" t="str">
        <f>LOOKUP(A3021,Formation!$A$2:$A$10,Formation!$B$2:$B$10)</f>
        <v>Wälder</v>
      </c>
      <c r="R3021" t="str" cm="1">
        <f t="array" ref="R3021">INDEX(Klasse!$D$2:$D$42,MATCH(1,(A3021=Klasse!$A$2:$A$42) * (Species!B3021=Klasse!$B$2:$B$42),0))</f>
        <v>Andere Laubwälder</v>
      </c>
    </row>
    <row r="3022" spans="1:18" x14ac:dyDescent="0.3">
      <c r="A3022" s="10">
        <v>6</v>
      </c>
      <c r="B3022" s="10">
        <v>3</v>
      </c>
      <c r="C3022" s="10">
        <v>1</v>
      </c>
      <c r="E3022" t="str">
        <f>IF(C3022="",Options!$A$3,IF(D3022="",Options!$A$4,Options!$A$5))</f>
        <v>Verband</v>
      </c>
      <c r="F3022" t="str" cm="1">
        <f t="array" ref="F3022">IF(E3022=Options!$A$3,"",IF(E3022=Options!$A$4,INDEX(Verband!$E$2:$E$179,MATCH(1,(A3022=Verband!$A$2:$A$179) * (Species!B3022=Verband!$B$2:$B$179) * (Species!C3022=Verband!$C$2:$C$179),0)),IF(E3022=Options!$A$5,INDEX(Assoziation!$F$2:$F$96,MATCH(1,(A3022=Assoziation!$A$2:$A$96) * (Species!B3022=Assoziation!$B$2:$B$96) * (Species!C3022=Assoziation!$C$2:$C$96) * (Species!D3022=Assoziation!$D$2:$D$96),0)),"")))</f>
        <v>Lunario-Acerion</v>
      </c>
      <c r="G3022" t="str" cm="1">
        <f t="array" ref="G3022">IF(E3022=Options!$A$3,INDEX(Klasse!$D$2:$D$42,MATCH(1,(A3022=Klasse!$A$2:$A$42) * (Species!B3022=Klasse!$B$2:$B$42),0)),IF(E3022=Options!$A$4,INDEX(Verband!$F$2:$F$179,MATCH(1,(A3022=Verband!$A$2:$A$179) * (Species!B3022=Verband!$B$2:$B$179) * (Species!C3022=Verband!$C$2:$C$179),0)),IF(E3022=Options!$A$5,INDEX(Assoziation!$G$2:$G$96,MATCH(1,(A3022=Assoziation!$A$2:$A$96) * (Species!B3022=Assoziation!$B$2:$B$96) * (Species!C3022=Assoziation!$C$2:$C$96) * (Species!D3022=Assoziation!$D$2:$D$96),0)),"")))</f>
        <v>Ahorn-Schluchtwald</v>
      </c>
      <c r="H3022" s="10" t="s">
        <v>2557</v>
      </c>
      <c r="I3022" s="10">
        <v>0</v>
      </c>
      <c r="J3022" s="10">
        <v>0</v>
      </c>
      <c r="K3022" s="10">
        <v>0</v>
      </c>
      <c r="L3022" t="str">
        <f t="shared" si="249"/>
        <v xml:space="preserve">Acer </v>
      </c>
      <c r="M3022" t="str">
        <f t="shared" si="250"/>
        <v xml:space="preserve"> platanoides</v>
      </c>
      <c r="N3022" t="str">
        <f t="shared" si="251"/>
        <v/>
      </c>
      <c r="O3022" t="str">
        <f t="shared" si="253"/>
        <v>Species</v>
      </c>
      <c r="P3022" t="str">
        <f t="shared" si="252"/>
        <v>L.</v>
      </c>
      <c r="Q3022" t="str">
        <f>LOOKUP(A3022,Formation!$A$2:$A$10,Formation!$B$2:$B$10)</f>
        <v>Wälder</v>
      </c>
      <c r="R3022" t="str" cm="1">
        <f t="array" ref="R3022">INDEX(Klasse!$D$2:$D$42,MATCH(1,(A3022=Klasse!$A$2:$A$42) * (Species!B3022=Klasse!$B$2:$B$42),0))</f>
        <v>Andere Laubwälder</v>
      </c>
    </row>
    <row r="3023" spans="1:18" x14ac:dyDescent="0.3">
      <c r="A3023" s="10">
        <v>6</v>
      </c>
      <c r="B3023" s="10">
        <v>3</v>
      </c>
      <c r="C3023" s="10">
        <v>1</v>
      </c>
      <c r="E3023" t="str">
        <f>IF(C3023="",Options!$A$3,IF(D3023="",Options!$A$4,Options!$A$5))</f>
        <v>Verband</v>
      </c>
      <c r="F3023" t="str" cm="1">
        <f t="array" ref="F3023">IF(E3023=Options!$A$3,"",IF(E3023=Options!$A$4,INDEX(Verband!$E$2:$E$179,MATCH(1,(A3023=Verband!$A$2:$A$179) * (Species!B3023=Verband!$B$2:$B$179) * (Species!C3023=Verband!$C$2:$C$179),0)),IF(E3023=Options!$A$5,INDEX(Assoziation!$F$2:$F$96,MATCH(1,(A3023=Assoziation!$A$2:$A$96) * (Species!B3023=Assoziation!$B$2:$B$96) * (Species!C3023=Assoziation!$C$2:$C$96) * (Species!D3023=Assoziation!$D$2:$D$96),0)),"")))</f>
        <v>Lunario-Acerion</v>
      </c>
      <c r="G3023" t="str" cm="1">
        <f t="array" ref="G3023">IF(E3023=Options!$A$3,INDEX(Klasse!$D$2:$D$42,MATCH(1,(A3023=Klasse!$A$2:$A$42) * (Species!B3023=Klasse!$B$2:$B$42),0)),IF(E3023=Options!$A$4,INDEX(Verband!$F$2:$F$179,MATCH(1,(A3023=Verband!$A$2:$A$179) * (Species!B3023=Verband!$B$2:$B$179) * (Species!C3023=Verband!$C$2:$C$179),0)),IF(E3023=Options!$A$5,INDEX(Assoziation!$G$2:$G$96,MATCH(1,(A3023=Assoziation!$A$2:$A$96) * (Species!B3023=Assoziation!$B$2:$B$96) * (Species!C3023=Assoziation!$C$2:$C$96) * (Species!D3023=Assoziation!$D$2:$D$96),0)),"")))</f>
        <v>Ahorn-Schluchtwald</v>
      </c>
      <c r="H3023" s="10" t="s">
        <v>2520</v>
      </c>
      <c r="I3023" s="10">
        <v>0</v>
      </c>
      <c r="J3023" s="10">
        <v>1</v>
      </c>
      <c r="K3023" s="10">
        <v>0</v>
      </c>
      <c r="L3023" t="str">
        <f t="shared" si="249"/>
        <v xml:space="preserve">Acer </v>
      </c>
      <c r="M3023" t="str">
        <f t="shared" si="250"/>
        <v xml:space="preserve"> pseudoplatanus</v>
      </c>
      <c r="N3023" t="str">
        <f t="shared" si="251"/>
        <v/>
      </c>
      <c r="O3023" t="str">
        <f t="shared" si="253"/>
        <v>Species</v>
      </c>
      <c r="P3023" t="str">
        <f t="shared" si="252"/>
        <v>L.</v>
      </c>
      <c r="Q3023" t="str">
        <f>LOOKUP(A3023,Formation!$A$2:$A$10,Formation!$B$2:$B$10)</f>
        <v>Wälder</v>
      </c>
      <c r="R3023" t="str" cm="1">
        <f t="array" ref="R3023">INDEX(Klasse!$D$2:$D$42,MATCH(1,(A3023=Klasse!$A$2:$A$42) * (Species!B3023=Klasse!$B$2:$B$42),0))</f>
        <v>Andere Laubwälder</v>
      </c>
    </row>
    <row r="3024" spans="1:18" x14ac:dyDescent="0.3">
      <c r="A3024" s="10">
        <v>6</v>
      </c>
      <c r="B3024" s="10">
        <v>3</v>
      </c>
      <c r="C3024" s="10">
        <v>1</v>
      </c>
      <c r="E3024" t="str">
        <f>IF(C3024="",Options!$A$3,IF(D3024="",Options!$A$4,Options!$A$5))</f>
        <v>Verband</v>
      </c>
      <c r="F3024" t="str" cm="1">
        <f t="array" ref="F3024">IF(E3024=Options!$A$3,"",IF(E3024=Options!$A$4,INDEX(Verband!$E$2:$E$179,MATCH(1,(A3024=Verband!$A$2:$A$179) * (Species!B3024=Verband!$B$2:$B$179) * (Species!C3024=Verband!$C$2:$C$179),0)),IF(E3024=Options!$A$5,INDEX(Assoziation!$F$2:$F$96,MATCH(1,(A3024=Assoziation!$A$2:$A$96) * (Species!B3024=Assoziation!$B$2:$B$96) * (Species!C3024=Assoziation!$C$2:$C$96) * (Species!D3024=Assoziation!$D$2:$D$96),0)),"")))</f>
        <v>Lunario-Acerion</v>
      </c>
      <c r="G3024" t="str" cm="1">
        <f t="array" ref="G3024">IF(E3024=Options!$A$3,INDEX(Klasse!$D$2:$D$42,MATCH(1,(A3024=Klasse!$A$2:$A$42) * (Species!B3024=Klasse!$B$2:$B$42),0)),IF(E3024=Options!$A$4,INDEX(Verband!$F$2:$F$179,MATCH(1,(A3024=Verband!$A$2:$A$179) * (Species!B3024=Verband!$B$2:$B$179) * (Species!C3024=Verband!$C$2:$C$179),0)),IF(E3024=Options!$A$5,INDEX(Assoziation!$G$2:$G$96,MATCH(1,(A3024=Assoziation!$A$2:$A$96) * (Species!B3024=Assoziation!$B$2:$B$96) * (Species!C3024=Assoziation!$C$2:$C$96) * (Species!D3024=Assoziation!$D$2:$D$96),0)),"")))</f>
        <v>Ahorn-Schluchtwald</v>
      </c>
      <c r="H3024" s="10" t="s">
        <v>2139</v>
      </c>
      <c r="I3024" s="10">
        <v>0</v>
      </c>
      <c r="J3024" s="10">
        <v>0</v>
      </c>
      <c r="K3024" s="10">
        <v>0</v>
      </c>
      <c r="L3024" t="str">
        <f t="shared" si="249"/>
        <v xml:space="preserve">Aconitum </v>
      </c>
      <c r="M3024" t="str">
        <f t="shared" si="250"/>
        <v xml:space="preserve"> lycoctonum</v>
      </c>
      <c r="N3024" t="str">
        <f t="shared" si="251"/>
        <v>vulparia</v>
      </c>
      <c r="O3024" t="str">
        <f t="shared" si="253"/>
        <v>Subspecies</v>
      </c>
      <c r="P3024" t="str">
        <f t="shared" si="252"/>
        <v/>
      </c>
      <c r="Q3024" t="str">
        <f>LOOKUP(A3024,Formation!$A$2:$A$10,Formation!$B$2:$B$10)</f>
        <v>Wälder</v>
      </c>
      <c r="R3024" t="str" cm="1">
        <f t="array" ref="R3024">INDEX(Klasse!$D$2:$D$42,MATCH(1,(A3024=Klasse!$A$2:$A$42) * (Species!B3024=Klasse!$B$2:$B$42),0))</f>
        <v>Andere Laubwälder</v>
      </c>
    </row>
    <row r="3025" spans="1:18" x14ac:dyDescent="0.3">
      <c r="A3025" s="10">
        <v>6</v>
      </c>
      <c r="B3025" s="10">
        <v>3</v>
      </c>
      <c r="C3025" s="10">
        <v>1</v>
      </c>
      <c r="E3025" t="str">
        <f>IF(C3025="",Options!$A$3,IF(D3025="",Options!$A$4,Options!$A$5))</f>
        <v>Verband</v>
      </c>
      <c r="F3025" t="str" cm="1">
        <f t="array" ref="F3025">IF(E3025=Options!$A$3,"",IF(E3025=Options!$A$4,INDEX(Verband!$E$2:$E$179,MATCH(1,(A3025=Verband!$A$2:$A$179) * (Species!B3025=Verband!$B$2:$B$179) * (Species!C3025=Verband!$C$2:$C$179),0)),IF(E3025=Options!$A$5,INDEX(Assoziation!$F$2:$F$96,MATCH(1,(A3025=Assoziation!$A$2:$A$96) * (Species!B3025=Assoziation!$B$2:$B$96) * (Species!C3025=Assoziation!$C$2:$C$96) * (Species!D3025=Assoziation!$D$2:$D$96),0)),"")))</f>
        <v>Lunario-Acerion</v>
      </c>
      <c r="G3025" t="str" cm="1">
        <f t="array" ref="G3025">IF(E3025=Options!$A$3,INDEX(Klasse!$D$2:$D$42,MATCH(1,(A3025=Klasse!$A$2:$A$42) * (Species!B3025=Klasse!$B$2:$B$42),0)),IF(E3025=Options!$A$4,INDEX(Verband!$F$2:$F$179,MATCH(1,(A3025=Verband!$A$2:$A$179) * (Species!B3025=Verband!$B$2:$B$179) * (Species!C3025=Verband!$C$2:$C$179),0)),IF(E3025=Options!$A$5,INDEX(Assoziation!$G$2:$G$96,MATCH(1,(A3025=Assoziation!$A$2:$A$96) * (Species!B3025=Assoziation!$B$2:$B$96) * (Species!C3025=Assoziation!$C$2:$C$96) * (Species!D3025=Assoziation!$D$2:$D$96),0)),"")))</f>
        <v>Ahorn-Schluchtwald</v>
      </c>
      <c r="H3025" s="10" t="s">
        <v>2558</v>
      </c>
      <c r="I3025" s="10">
        <v>0</v>
      </c>
      <c r="J3025" s="10">
        <v>0</v>
      </c>
      <c r="K3025" s="10">
        <v>0</v>
      </c>
      <c r="L3025" t="str">
        <f t="shared" si="249"/>
        <v xml:space="preserve">Actaea </v>
      </c>
      <c r="M3025" t="str">
        <f t="shared" si="250"/>
        <v xml:space="preserve"> spicata</v>
      </c>
      <c r="N3025" t="str">
        <f t="shared" si="251"/>
        <v/>
      </c>
      <c r="O3025" t="str">
        <f t="shared" si="253"/>
        <v>Species</v>
      </c>
      <c r="P3025" t="str">
        <f t="shared" si="252"/>
        <v>L.</v>
      </c>
      <c r="Q3025" t="str">
        <f>LOOKUP(A3025,Formation!$A$2:$A$10,Formation!$B$2:$B$10)</f>
        <v>Wälder</v>
      </c>
      <c r="R3025" t="str" cm="1">
        <f t="array" ref="R3025">INDEX(Klasse!$D$2:$D$42,MATCH(1,(A3025=Klasse!$A$2:$A$42) * (Species!B3025=Klasse!$B$2:$B$42),0))</f>
        <v>Andere Laubwälder</v>
      </c>
    </row>
    <row r="3026" spans="1:18" x14ac:dyDescent="0.3">
      <c r="A3026" s="10">
        <v>6</v>
      </c>
      <c r="B3026" s="10">
        <v>3</v>
      </c>
      <c r="C3026" s="10">
        <v>1</v>
      </c>
      <c r="E3026" t="str">
        <f>IF(C3026="",Options!$A$3,IF(D3026="",Options!$A$4,Options!$A$5))</f>
        <v>Verband</v>
      </c>
      <c r="F3026" t="str" cm="1">
        <f t="array" ref="F3026">IF(E3026=Options!$A$3,"",IF(E3026=Options!$A$4,INDEX(Verband!$E$2:$E$179,MATCH(1,(A3026=Verband!$A$2:$A$179) * (Species!B3026=Verband!$B$2:$B$179) * (Species!C3026=Verband!$C$2:$C$179),0)),IF(E3026=Options!$A$5,INDEX(Assoziation!$F$2:$F$96,MATCH(1,(A3026=Assoziation!$A$2:$A$96) * (Species!B3026=Assoziation!$B$2:$B$96) * (Species!C3026=Assoziation!$C$2:$C$96) * (Species!D3026=Assoziation!$D$2:$D$96),0)),"")))</f>
        <v>Lunario-Acerion</v>
      </c>
      <c r="G3026" t="str" cm="1">
        <f t="array" ref="G3026">IF(E3026=Options!$A$3,INDEX(Klasse!$D$2:$D$42,MATCH(1,(A3026=Klasse!$A$2:$A$42) * (Species!B3026=Klasse!$B$2:$B$42),0)),IF(E3026=Options!$A$4,INDEX(Verband!$F$2:$F$179,MATCH(1,(A3026=Verband!$A$2:$A$179) * (Species!B3026=Verband!$B$2:$B$179) * (Species!C3026=Verband!$C$2:$C$179),0)),IF(E3026=Options!$A$5,INDEX(Assoziation!$G$2:$G$96,MATCH(1,(A3026=Assoziation!$A$2:$A$96) * (Species!B3026=Assoziation!$B$2:$B$96) * (Species!C3026=Assoziation!$C$2:$C$96) * (Species!D3026=Assoziation!$D$2:$D$96),0)),"")))</f>
        <v>Ahorn-Schluchtwald</v>
      </c>
      <c r="H3026" s="10" t="s">
        <v>2031</v>
      </c>
      <c r="I3026" s="10">
        <v>0</v>
      </c>
      <c r="J3026" s="10">
        <v>0</v>
      </c>
      <c r="K3026" s="10">
        <v>0</v>
      </c>
      <c r="L3026" t="str">
        <f t="shared" si="249"/>
        <v xml:space="preserve">Anthriscus </v>
      </c>
      <c r="M3026" t="str">
        <f t="shared" si="250"/>
        <v xml:space="preserve"> nitida</v>
      </c>
      <c r="N3026" t="str">
        <f t="shared" si="251"/>
        <v/>
      </c>
      <c r="O3026" t="str">
        <f t="shared" si="253"/>
        <v>Species</v>
      </c>
      <c r="P3026" t="str">
        <f t="shared" si="252"/>
        <v>(Wahlenb.) Hazsl.</v>
      </c>
      <c r="Q3026" t="str">
        <f>LOOKUP(A3026,Formation!$A$2:$A$10,Formation!$B$2:$B$10)</f>
        <v>Wälder</v>
      </c>
      <c r="R3026" t="str" cm="1">
        <f t="array" ref="R3026">INDEX(Klasse!$D$2:$D$42,MATCH(1,(A3026=Klasse!$A$2:$A$42) * (Species!B3026=Klasse!$B$2:$B$42),0))</f>
        <v>Andere Laubwälder</v>
      </c>
    </row>
    <row r="3027" spans="1:18" x14ac:dyDescent="0.3">
      <c r="A3027" s="10">
        <v>6</v>
      </c>
      <c r="B3027" s="10">
        <v>3</v>
      </c>
      <c r="C3027" s="10">
        <v>1</v>
      </c>
      <c r="E3027" t="str">
        <f>IF(C3027="",Options!$A$3,IF(D3027="",Options!$A$4,Options!$A$5))</f>
        <v>Verband</v>
      </c>
      <c r="F3027" t="str" cm="1">
        <f t="array" ref="F3027">IF(E3027=Options!$A$3,"",IF(E3027=Options!$A$4,INDEX(Verband!$E$2:$E$179,MATCH(1,(A3027=Verband!$A$2:$A$179) * (Species!B3027=Verband!$B$2:$B$179) * (Species!C3027=Verband!$C$2:$C$179),0)),IF(E3027=Options!$A$5,INDEX(Assoziation!$F$2:$F$96,MATCH(1,(A3027=Assoziation!$A$2:$A$96) * (Species!B3027=Assoziation!$B$2:$B$96) * (Species!C3027=Assoziation!$C$2:$C$96) * (Species!D3027=Assoziation!$D$2:$D$96),0)),"")))</f>
        <v>Lunario-Acerion</v>
      </c>
      <c r="G3027" t="str" cm="1">
        <f t="array" ref="G3027">IF(E3027=Options!$A$3,INDEX(Klasse!$D$2:$D$42,MATCH(1,(A3027=Klasse!$A$2:$A$42) * (Species!B3027=Klasse!$B$2:$B$42),0)),IF(E3027=Options!$A$4,INDEX(Verband!$F$2:$F$179,MATCH(1,(A3027=Verband!$A$2:$A$179) * (Species!B3027=Verband!$B$2:$B$179) * (Species!C3027=Verband!$C$2:$C$179),0)),IF(E3027=Options!$A$5,INDEX(Assoziation!$G$2:$G$96,MATCH(1,(A3027=Assoziation!$A$2:$A$96) * (Species!B3027=Assoziation!$B$2:$B$96) * (Species!C3027=Assoziation!$C$2:$C$96) * (Species!D3027=Assoziation!$D$2:$D$96),0)),"")))</f>
        <v>Ahorn-Schluchtwald</v>
      </c>
      <c r="H3027" s="10" t="s">
        <v>2426</v>
      </c>
      <c r="I3027" s="10">
        <v>0</v>
      </c>
      <c r="J3027" s="10">
        <v>0</v>
      </c>
      <c r="K3027" s="10">
        <v>0</v>
      </c>
      <c r="L3027" t="str">
        <f t="shared" si="249"/>
        <v xml:space="preserve">Arum </v>
      </c>
      <c r="M3027" t="str">
        <f t="shared" si="250"/>
        <v xml:space="preserve"> maculatum</v>
      </c>
      <c r="N3027" t="str">
        <f t="shared" si="251"/>
        <v/>
      </c>
      <c r="O3027" t="str">
        <f t="shared" si="253"/>
        <v>Species</v>
      </c>
      <c r="P3027" t="str">
        <f t="shared" si="252"/>
        <v>L.</v>
      </c>
      <c r="Q3027" t="str">
        <f>LOOKUP(A3027,Formation!$A$2:$A$10,Formation!$B$2:$B$10)</f>
        <v>Wälder</v>
      </c>
      <c r="R3027" t="str" cm="1">
        <f t="array" ref="R3027">INDEX(Klasse!$D$2:$D$42,MATCH(1,(A3027=Klasse!$A$2:$A$42) * (Species!B3027=Klasse!$B$2:$B$42),0))</f>
        <v>Andere Laubwälder</v>
      </c>
    </row>
    <row r="3028" spans="1:18" x14ac:dyDescent="0.3">
      <c r="A3028" s="10">
        <v>6</v>
      </c>
      <c r="B3028" s="10">
        <v>3</v>
      </c>
      <c r="C3028" s="10">
        <v>1</v>
      </c>
      <c r="E3028" t="str">
        <f>IF(C3028="",Options!$A$3,IF(D3028="",Options!$A$4,Options!$A$5))</f>
        <v>Verband</v>
      </c>
      <c r="F3028" t="str" cm="1">
        <f t="array" ref="F3028">IF(E3028=Options!$A$3,"",IF(E3028=Options!$A$4,INDEX(Verband!$E$2:$E$179,MATCH(1,(A3028=Verband!$A$2:$A$179) * (Species!B3028=Verband!$B$2:$B$179) * (Species!C3028=Verband!$C$2:$C$179),0)),IF(E3028=Options!$A$5,INDEX(Assoziation!$F$2:$F$96,MATCH(1,(A3028=Assoziation!$A$2:$A$96) * (Species!B3028=Assoziation!$B$2:$B$96) * (Species!C3028=Assoziation!$C$2:$C$96) * (Species!D3028=Assoziation!$D$2:$D$96),0)),"")))</f>
        <v>Lunario-Acerion</v>
      </c>
      <c r="G3028" t="str" cm="1">
        <f t="array" ref="G3028">IF(E3028=Options!$A$3,INDEX(Klasse!$D$2:$D$42,MATCH(1,(A3028=Klasse!$A$2:$A$42) * (Species!B3028=Klasse!$B$2:$B$42),0)),IF(E3028=Options!$A$4,INDEX(Verband!$F$2:$F$179,MATCH(1,(A3028=Verband!$A$2:$A$179) * (Species!B3028=Verband!$B$2:$B$179) * (Species!C3028=Verband!$C$2:$C$179),0)),IF(E3028=Options!$A$5,INDEX(Assoziation!$G$2:$G$96,MATCH(1,(A3028=Assoziation!$A$2:$A$96) * (Species!B3028=Assoziation!$B$2:$B$96) * (Species!C3028=Assoziation!$C$2:$C$96) * (Species!D3028=Assoziation!$D$2:$D$96),0)),"")))</f>
        <v>Ahorn-Schluchtwald</v>
      </c>
      <c r="H3028" s="10" t="s">
        <v>2020</v>
      </c>
      <c r="I3028" s="10">
        <v>0</v>
      </c>
      <c r="J3028" s="10">
        <v>0</v>
      </c>
      <c r="K3028" s="10">
        <v>0</v>
      </c>
      <c r="L3028" t="str">
        <f t="shared" si="249"/>
        <v xml:space="preserve">Aruncus </v>
      </c>
      <c r="M3028" t="str">
        <f t="shared" si="250"/>
        <v xml:space="preserve"> dioicus</v>
      </c>
      <c r="N3028" t="str">
        <f t="shared" si="251"/>
        <v/>
      </c>
      <c r="O3028" t="str">
        <f t="shared" si="253"/>
        <v>Species</v>
      </c>
      <c r="P3028" t="str">
        <f t="shared" si="252"/>
        <v>(Walter) Fernald</v>
      </c>
      <c r="Q3028" t="str">
        <f>LOOKUP(A3028,Formation!$A$2:$A$10,Formation!$B$2:$B$10)</f>
        <v>Wälder</v>
      </c>
      <c r="R3028" t="str" cm="1">
        <f t="array" ref="R3028">INDEX(Klasse!$D$2:$D$42,MATCH(1,(A3028=Klasse!$A$2:$A$42) * (Species!B3028=Klasse!$B$2:$B$42),0))</f>
        <v>Andere Laubwälder</v>
      </c>
    </row>
    <row r="3029" spans="1:18" x14ac:dyDescent="0.3">
      <c r="A3029" s="10">
        <v>6</v>
      </c>
      <c r="B3029" s="10">
        <v>3</v>
      </c>
      <c r="C3029" s="10">
        <v>1</v>
      </c>
      <c r="E3029" t="str">
        <f>IF(C3029="",Options!$A$3,IF(D3029="",Options!$A$4,Options!$A$5))</f>
        <v>Verband</v>
      </c>
      <c r="F3029" t="str" cm="1">
        <f t="array" ref="F3029">IF(E3029=Options!$A$3,"",IF(E3029=Options!$A$4,INDEX(Verband!$E$2:$E$179,MATCH(1,(A3029=Verband!$A$2:$A$179) * (Species!B3029=Verband!$B$2:$B$179) * (Species!C3029=Verband!$C$2:$C$179),0)),IF(E3029=Options!$A$5,INDEX(Assoziation!$F$2:$F$96,MATCH(1,(A3029=Assoziation!$A$2:$A$96) * (Species!B3029=Assoziation!$B$2:$B$96) * (Species!C3029=Assoziation!$C$2:$C$96) * (Species!D3029=Assoziation!$D$2:$D$96),0)),"")))</f>
        <v>Lunario-Acerion</v>
      </c>
      <c r="G3029" t="str" cm="1">
        <f t="array" ref="G3029">IF(E3029=Options!$A$3,INDEX(Klasse!$D$2:$D$42,MATCH(1,(A3029=Klasse!$A$2:$A$42) * (Species!B3029=Klasse!$B$2:$B$42),0)),IF(E3029=Options!$A$4,INDEX(Verband!$F$2:$F$179,MATCH(1,(A3029=Verband!$A$2:$A$179) * (Species!B3029=Verband!$B$2:$B$179) * (Species!C3029=Verband!$C$2:$C$179),0)),IF(E3029=Options!$A$5,INDEX(Assoziation!$G$2:$G$96,MATCH(1,(A3029=Assoziation!$A$2:$A$96) * (Species!B3029=Assoziation!$B$2:$B$96) * (Species!C3029=Assoziation!$C$2:$C$96) * (Species!D3029=Assoziation!$D$2:$D$96),0)),"")))</f>
        <v>Ahorn-Schluchtwald</v>
      </c>
      <c r="H3029" s="10" t="s">
        <v>2523</v>
      </c>
      <c r="I3029" s="10">
        <v>0</v>
      </c>
      <c r="J3029" s="10">
        <v>0</v>
      </c>
      <c r="K3029" s="10">
        <v>0</v>
      </c>
      <c r="L3029" t="str">
        <f t="shared" si="249"/>
        <v xml:space="preserve">Cardamine </v>
      </c>
      <c r="M3029" t="str">
        <f t="shared" si="250"/>
        <v xml:space="preserve"> pentaphyllos</v>
      </c>
      <c r="N3029" t="str">
        <f t="shared" si="251"/>
        <v/>
      </c>
      <c r="O3029" t="str">
        <f t="shared" si="253"/>
        <v>Species</v>
      </c>
      <c r="P3029" t="str">
        <f t="shared" si="252"/>
        <v>(L.) Crantz</v>
      </c>
      <c r="Q3029" t="str">
        <f>LOOKUP(A3029,Formation!$A$2:$A$10,Formation!$B$2:$B$10)</f>
        <v>Wälder</v>
      </c>
      <c r="R3029" t="str" cm="1">
        <f t="array" ref="R3029">INDEX(Klasse!$D$2:$D$42,MATCH(1,(A3029=Klasse!$A$2:$A$42) * (Species!B3029=Klasse!$B$2:$B$42),0))</f>
        <v>Andere Laubwälder</v>
      </c>
    </row>
    <row r="3030" spans="1:18" x14ac:dyDescent="0.3">
      <c r="A3030" s="10">
        <v>6</v>
      </c>
      <c r="B3030" s="10">
        <v>3</v>
      </c>
      <c r="C3030" s="10">
        <v>1</v>
      </c>
      <c r="E3030" t="str">
        <f>IF(C3030="",Options!$A$3,IF(D3030="",Options!$A$4,Options!$A$5))</f>
        <v>Verband</v>
      </c>
      <c r="F3030" t="str" cm="1">
        <f t="array" ref="F3030">IF(E3030=Options!$A$3,"",IF(E3030=Options!$A$4,INDEX(Verband!$E$2:$E$179,MATCH(1,(A3030=Verband!$A$2:$A$179) * (Species!B3030=Verband!$B$2:$B$179) * (Species!C3030=Verband!$C$2:$C$179),0)),IF(E3030=Options!$A$5,INDEX(Assoziation!$F$2:$F$96,MATCH(1,(A3030=Assoziation!$A$2:$A$96) * (Species!B3030=Assoziation!$B$2:$B$96) * (Species!C3030=Assoziation!$C$2:$C$96) * (Species!D3030=Assoziation!$D$2:$D$96),0)),"")))</f>
        <v>Lunario-Acerion</v>
      </c>
      <c r="G3030" t="str" cm="1">
        <f t="array" ref="G3030">IF(E3030=Options!$A$3,INDEX(Klasse!$D$2:$D$42,MATCH(1,(A3030=Klasse!$A$2:$A$42) * (Species!B3030=Klasse!$B$2:$B$42),0)),IF(E3030=Options!$A$4,INDEX(Verband!$F$2:$F$179,MATCH(1,(A3030=Verband!$A$2:$A$179) * (Species!B3030=Verband!$B$2:$B$179) * (Species!C3030=Verband!$C$2:$C$179),0)),IF(E3030=Options!$A$5,INDEX(Assoziation!$G$2:$G$96,MATCH(1,(A3030=Assoziation!$A$2:$A$96) * (Species!B3030=Assoziation!$B$2:$B$96) * (Species!C3030=Assoziation!$C$2:$C$96) * (Species!D3030=Assoziation!$D$2:$D$96),0)),"")))</f>
        <v>Ahorn-Schluchtwald</v>
      </c>
      <c r="H3030" s="10" t="s">
        <v>2116</v>
      </c>
      <c r="I3030" s="10">
        <v>0</v>
      </c>
      <c r="J3030" s="10">
        <v>0</v>
      </c>
      <c r="K3030" s="10">
        <v>0</v>
      </c>
      <c r="L3030" t="str">
        <f t="shared" si="249"/>
        <v xml:space="preserve">Cephalaria </v>
      </c>
      <c r="M3030" t="str">
        <f t="shared" si="250"/>
        <v xml:space="preserve"> alpina</v>
      </c>
      <c r="N3030" t="str">
        <f t="shared" si="251"/>
        <v/>
      </c>
      <c r="O3030" t="str">
        <f t="shared" si="253"/>
        <v>Species</v>
      </c>
      <c r="P3030" t="str">
        <f t="shared" si="252"/>
        <v>(L.) Roem. &amp; Schult.</v>
      </c>
      <c r="Q3030" t="str">
        <f>LOOKUP(A3030,Formation!$A$2:$A$10,Formation!$B$2:$B$10)</f>
        <v>Wälder</v>
      </c>
      <c r="R3030" t="str" cm="1">
        <f t="array" ref="R3030">INDEX(Klasse!$D$2:$D$42,MATCH(1,(A3030=Klasse!$A$2:$A$42) * (Species!B3030=Klasse!$B$2:$B$42),0))</f>
        <v>Andere Laubwälder</v>
      </c>
    </row>
    <row r="3031" spans="1:18" x14ac:dyDescent="0.3">
      <c r="A3031" s="10">
        <v>6</v>
      </c>
      <c r="B3031" s="10">
        <v>3</v>
      </c>
      <c r="C3031" s="10">
        <v>1</v>
      </c>
      <c r="E3031" t="str">
        <f>IF(C3031="",Options!$A$3,IF(D3031="",Options!$A$4,Options!$A$5))</f>
        <v>Verband</v>
      </c>
      <c r="F3031" t="str" cm="1">
        <f t="array" ref="F3031">IF(E3031=Options!$A$3,"",IF(E3031=Options!$A$4,INDEX(Verband!$E$2:$E$179,MATCH(1,(A3031=Verband!$A$2:$A$179) * (Species!B3031=Verband!$B$2:$B$179) * (Species!C3031=Verband!$C$2:$C$179),0)),IF(E3031=Options!$A$5,INDEX(Assoziation!$F$2:$F$96,MATCH(1,(A3031=Assoziation!$A$2:$A$96) * (Species!B3031=Assoziation!$B$2:$B$96) * (Species!C3031=Assoziation!$C$2:$C$96) * (Species!D3031=Assoziation!$D$2:$D$96),0)),"")))</f>
        <v>Lunario-Acerion</v>
      </c>
      <c r="G3031" t="str" cm="1">
        <f t="array" ref="G3031">IF(E3031=Options!$A$3,INDEX(Klasse!$D$2:$D$42,MATCH(1,(A3031=Klasse!$A$2:$A$42) * (Species!B3031=Klasse!$B$2:$B$42),0)),IF(E3031=Options!$A$4,INDEX(Verband!$F$2:$F$179,MATCH(1,(A3031=Verband!$A$2:$A$179) * (Species!B3031=Verband!$B$2:$B$179) * (Species!C3031=Verband!$C$2:$C$179),0)),IF(E3031=Options!$A$5,INDEX(Assoziation!$G$2:$G$96,MATCH(1,(A3031=Assoziation!$A$2:$A$96) * (Species!B3031=Assoziation!$B$2:$B$96) * (Species!C3031=Assoziation!$C$2:$C$96) * (Species!D3031=Assoziation!$D$2:$D$96),0)),"")))</f>
        <v>Ahorn-Schluchtwald</v>
      </c>
      <c r="H3031" s="10" t="s">
        <v>210</v>
      </c>
      <c r="I3031" s="10">
        <v>0</v>
      </c>
      <c r="J3031" s="10">
        <v>0</v>
      </c>
      <c r="K3031" s="10">
        <v>0</v>
      </c>
      <c r="L3031" t="str">
        <f t="shared" si="249"/>
        <v xml:space="preserve">Chrysosplenium </v>
      </c>
      <c r="M3031" t="str">
        <f t="shared" si="250"/>
        <v xml:space="preserve"> alternifolium</v>
      </c>
      <c r="N3031" t="str">
        <f t="shared" si="251"/>
        <v/>
      </c>
      <c r="O3031" t="str">
        <f t="shared" si="253"/>
        <v>Species</v>
      </c>
      <c r="P3031" t="str">
        <f t="shared" si="252"/>
        <v>L.</v>
      </c>
      <c r="Q3031" t="str">
        <f>LOOKUP(A3031,Formation!$A$2:$A$10,Formation!$B$2:$B$10)</f>
        <v>Wälder</v>
      </c>
      <c r="R3031" t="str" cm="1">
        <f t="array" ref="R3031">INDEX(Klasse!$D$2:$D$42,MATCH(1,(A3031=Klasse!$A$2:$A$42) * (Species!B3031=Klasse!$B$2:$B$42),0))</f>
        <v>Andere Laubwälder</v>
      </c>
    </row>
    <row r="3032" spans="1:18" x14ac:dyDescent="0.3">
      <c r="A3032" s="10">
        <v>6</v>
      </c>
      <c r="B3032" s="10">
        <v>3</v>
      </c>
      <c r="C3032" s="10">
        <v>1</v>
      </c>
      <c r="E3032" t="str">
        <f>IF(C3032="",Options!$A$3,IF(D3032="",Options!$A$4,Options!$A$5))</f>
        <v>Verband</v>
      </c>
      <c r="F3032" t="str" cm="1">
        <f t="array" ref="F3032">IF(E3032=Options!$A$3,"",IF(E3032=Options!$A$4,INDEX(Verband!$E$2:$E$179,MATCH(1,(A3032=Verband!$A$2:$A$179) * (Species!B3032=Verband!$B$2:$B$179) * (Species!C3032=Verband!$C$2:$C$179),0)),IF(E3032=Options!$A$5,INDEX(Assoziation!$F$2:$F$96,MATCH(1,(A3032=Assoziation!$A$2:$A$96) * (Species!B3032=Assoziation!$B$2:$B$96) * (Species!C3032=Assoziation!$C$2:$C$96) * (Species!D3032=Assoziation!$D$2:$D$96),0)),"")))</f>
        <v>Lunario-Acerion</v>
      </c>
      <c r="G3032" t="str" cm="1">
        <f t="array" ref="G3032">IF(E3032=Options!$A$3,INDEX(Klasse!$D$2:$D$42,MATCH(1,(A3032=Klasse!$A$2:$A$42) * (Species!B3032=Klasse!$B$2:$B$42),0)),IF(E3032=Options!$A$4,INDEX(Verband!$F$2:$F$179,MATCH(1,(A3032=Verband!$A$2:$A$179) * (Species!B3032=Verband!$B$2:$B$179) * (Species!C3032=Verband!$C$2:$C$179),0)),IF(E3032=Options!$A$5,INDEX(Assoziation!$G$2:$G$96,MATCH(1,(A3032=Assoziation!$A$2:$A$96) * (Species!B3032=Assoziation!$B$2:$B$96) * (Species!C3032=Assoziation!$C$2:$C$96) * (Species!D3032=Assoziation!$D$2:$D$96),0)),"")))</f>
        <v>Ahorn-Schluchtwald</v>
      </c>
      <c r="H3032" s="10" t="s">
        <v>2559</v>
      </c>
      <c r="I3032" s="10">
        <v>0</v>
      </c>
      <c r="J3032" s="10">
        <v>0</v>
      </c>
      <c r="K3032" s="10">
        <v>0</v>
      </c>
      <c r="L3032" t="str">
        <f t="shared" si="249"/>
        <v xml:space="preserve">Circaea </v>
      </c>
      <c r="M3032" t="str">
        <f t="shared" si="250"/>
        <v xml:space="preserve"> ×intermedia</v>
      </c>
      <c r="N3032" t="str">
        <f t="shared" si="251"/>
        <v/>
      </c>
      <c r="O3032" t="str">
        <f t="shared" si="253"/>
        <v>Species</v>
      </c>
      <c r="P3032" t="str">
        <f t="shared" si="252"/>
        <v>Ehrh.</v>
      </c>
      <c r="Q3032" t="str">
        <f>LOOKUP(A3032,Formation!$A$2:$A$10,Formation!$B$2:$B$10)</f>
        <v>Wälder</v>
      </c>
      <c r="R3032" t="str" cm="1">
        <f t="array" ref="R3032">INDEX(Klasse!$D$2:$D$42,MATCH(1,(A3032=Klasse!$A$2:$A$42) * (Species!B3032=Klasse!$B$2:$B$42),0))</f>
        <v>Andere Laubwälder</v>
      </c>
    </row>
    <row r="3033" spans="1:18" x14ac:dyDescent="0.3">
      <c r="A3033" s="10">
        <v>6</v>
      </c>
      <c r="B3033" s="10">
        <v>3</v>
      </c>
      <c r="C3033" s="10">
        <v>1</v>
      </c>
      <c r="E3033" t="str">
        <f>IF(C3033="",Options!$A$3,IF(D3033="",Options!$A$4,Options!$A$5))</f>
        <v>Verband</v>
      </c>
      <c r="F3033" t="str" cm="1">
        <f t="array" ref="F3033">IF(E3033=Options!$A$3,"",IF(E3033=Options!$A$4,INDEX(Verband!$E$2:$E$179,MATCH(1,(A3033=Verband!$A$2:$A$179) * (Species!B3033=Verband!$B$2:$B$179) * (Species!C3033=Verband!$C$2:$C$179),0)),IF(E3033=Options!$A$5,INDEX(Assoziation!$F$2:$F$96,MATCH(1,(A3033=Assoziation!$A$2:$A$96) * (Species!B3033=Assoziation!$B$2:$B$96) * (Species!C3033=Assoziation!$C$2:$C$96) * (Species!D3033=Assoziation!$D$2:$D$96),0)),"")))</f>
        <v>Lunario-Acerion</v>
      </c>
      <c r="G3033" t="str" cm="1">
        <f t="array" ref="G3033">IF(E3033=Options!$A$3,INDEX(Klasse!$D$2:$D$42,MATCH(1,(A3033=Klasse!$A$2:$A$42) * (Species!B3033=Klasse!$B$2:$B$42),0)),IF(E3033=Options!$A$4,INDEX(Verband!$F$2:$F$179,MATCH(1,(A3033=Verband!$A$2:$A$179) * (Species!B3033=Verband!$B$2:$B$179) * (Species!C3033=Verband!$C$2:$C$179),0)),IF(E3033=Options!$A$5,INDEX(Assoziation!$G$2:$G$96,MATCH(1,(A3033=Assoziation!$A$2:$A$96) * (Species!B3033=Assoziation!$B$2:$B$96) * (Species!C3033=Assoziation!$C$2:$C$96) * (Species!D3033=Assoziation!$D$2:$D$96),0)),"")))</f>
        <v>Ahorn-Schluchtwald</v>
      </c>
      <c r="H3033" s="10" t="s">
        <v>2058</v>
      </c>
      <c r="I3033" s="10">
        <v>0</v>
      </c>
      <c r="J3033" s="10">
        <v>0</v>
      </c>
      <c r="K3033" s="10">
        <v>0</v>
      </c>
      <c r="L3033" t="str">
        <f t="shared" si="249"/>
        <v xml:space="preserve">Corydalis </v>
      </c>
      <c r="M3033" t="str">
        <f t="shared" si="250"/>
        <v xml:space="preserve"> cava</v>
      </c>
      <c r="N3033" t="str">
        <f t="shared" si="251"/>
        <v/>
      </c>
      <c r="O3033" t="str">
        <f t="shared" si="253"/>
        <v>Species</v>
      </c>
      <c r="P3033" t="str">
        <f t="shared" si="252"/>
        <v>(L.) Schweigg. &amp; Körte</v>
      </c>
      <c r="Q3033" t="str">
        <f>LOOKUP(A3033,Formation!$A$2:$A$10,Formation!$B$2:$B$10)</f>
        <v>Wälder</v>
      </c>
      <c r="R3033" t="str" cm="1">
        <f t="array" ref="R3033">INDEX(Klasse!$D$2:$D$42,MATCH(1,(A3033=Klasse!$A$2:$A$42) * (Species!B3033=Klasse!$B$2:$B$42),0))</f>
        <v>Andere Laubwälder</v>
      </c>
    </row>
    <row r="3034" spans="1:18" x14ac:dyDescent="0.3">
      <c r="A3034" s="10">
        <v>6</v>
      </c>
      <c r="B3034" s="10">
        <v>3</v>
      </c>
      <c r="C3034" s="10">
        <v>1</v>
      </c>
      <c r="E3034" t="str">
        <f>IF(C3034="",Options!$A$3,IF(D3034="",Options!$A$4,Options!$A$5))</f>
        <v>Verband</v>
      </c>
      <c r="F3034" t="str" cm="1">
        <f t="array" ref="F3034">IF(E3034=Options!$A$3,"",IF(E3034=Options!$A$4,INDEX(Verband!$E$2:$E$179,MATCH(1,(A3034=Verband!$A$2:$A$179) * (Species!B3034=Verband!$B$2:$B$179) * (Species!C3034=Verband!$C$2:$C$179),0)),IF(E3034=Options!$A$5,INDEX(Assoziation!$F$2:$F$96,MATCH(1,(A3034=Assoziation!$A$2:$A$96) * (Species!B3034=Assoziation!$B$2:$B$96) * (Species!C3034=Assoziation!$C$2:$C$96) * (Species!D3034=Assoziation!$D$2:$D$96),0)),"")))</f>
        <v>Lunario-Acerion</v>
      </c>
      <c r="G3034" t="str" cm="1">
        <f t="array" ref="G3034">IF(E3034=Options!$A$3,INDEX(Klasse!$D$2:$D$42,MATCH(1,(A3034=Klasse!$A$2:$A$42) * (Species!B3034=Klasse!$B$2:$B$42),0)),IF(E3034=Options!$A$4,INDEX(Verband!$F$2:$F$179,MATCH(1,(A3034=Verband!$A$2:$A$179) * (Species!B3034=Verband!$B$2:$B$179) * (Species!C3034=Verband!$C$2:$C$179),0)),IF(E3034=Options!$A$5,INDEX(Assoziation!$G$2:$G$96,MATCH(1,(A3034=Assoziation!$A$2:$A$96) * (Species!B3034=Assoziation!$B$2:$B$96) * (Species!C3034=Assoziation!$C$2:$C$96) * (Species!D3034=Assoziation!$D$2:$D$96),0)),"")))</f>
        <v>Ahorn-Schluchtwald</v>
      </c>
      <c r="H3034" s="10" t="s">
        <v>2560</v>
      </c>
      <c r="I3034" s="10">
        <v>0</v>
      </c>
      <c r="J3034" s="10">
        <v>0</v>
      </c>
      <c r="K3034" s="10">
        <v>0</v>
      </c>
      <c r="L3034" t="str">
        <f t="shared" si="249"/>
        <v xml:space="preserve">Corydalis </v>
      </c>
      <c r="M3034" t="str">
        <f t="shared" si="250"/>
        <v xml:space="preserve"> intermedia</v>
      </c>
      <c r="N3034" t="str">
        <f t="shared" si="251"/>
        <v/>
      </c>
      <c r="O3034" t="str">
        <f t="shared" si="253"/>
        <v>Species</v>
      </c>
      <c r="P3034" t="str">
        <f t="shared" si="252"/>
        <v>(L.) Mérat</v>
      </c>
      <c r="Q3034" t="str">
        <f>LOOKUP(A3034,Formation!$A$2:$A$10,Formation!$B$2:$B$10)</f>
        <v>Wälder</v>
      </c>
      <c r="R3034" t="str" cm="1">
        <f t="array" ref="R3034">INDEX(Klasse!$D$2:$D$42,MATCH(1,(A3034=Klasse!$A$2:$A$42) * (Species!B3034=Klasse!$B$2:$B$42),0))</f>
        <v>Andere Laubwälder</v>
      </c>
    </row>
    <row r="3035" spans="1:18" x14ac:dyDescent="0.3">
      <c r="A3035" s="10">
        <v>6</v>
      </c>
      <c r="B3035" s="10">
        <v>3</v>
      </c>
      <c r="C3035" s="10">
        <v>1</v>
      </c>
      <c r="E3035" t="str">
        <f>IF(C3035="",Options!$A$3,IF(D3035="",Options!$A$4,Options!$A$5))</f>
        <v>Verband</v>
      </c>
      <c r="F3035" t="str" cm="1">
        <f t="array" ref="F3035">IF(E3035=Options!$A$3,"",IF(E3035=Options!$A$4,INDEX(Verband!$E$2:$E$179,MATCH(1,(A3035=Verband!$A$2:$A$179) * (Species!B3035=Verband!$B$2:$B$179) * (Species!C3035=Verband!$C$2:$C$179),0)),IF(E3035=Options!$A$5,INDEX(Assoziation!$F$2:$F$96,MATCH(1,(A3035=Assoziation!$A$2:$A$96) * (Species!B3035=Assoziation!$B$2:$B$96) * (Species!C3035=Assoziation!$C$2:$C$96) * (Species!D3035=Assoziation!$D$2:$D$96),0)),"")))</f>
        <v>Lunario-Acerion</v>
      </c>
      <c r="G3035" t="str" cm="1">
        <f t="array" ref="G3035">IF(E3035=Options!$A$3,INDEX(Klasse!$D$2:$D$42,MATCH(1,(A3035=Klasse!$A$2:$A$42) * (Species!B3035=Klasse!$B$2:$B$42),0)),IF(E3035=Options!$A$4,INDEX(Verband!$F$2:$F$179,MATCH(1,(A3035=Verband!$A$2:$A$179) * (Species!B3035=Verband!$B$2:$B$179) * (Species!C3035=Verband!$C$2:$C$179),0)),IF(E3035=Options!$A$5,INDEX(Assoziation!$G$2:$G$96,MATCH(1,(A3035=Assoziation!$A$2:$A$96) * (Species!B3035=Assoziation!$B$2:$B$96) * (Species!C3035=Assoziation!$C$2:$C$96) * (Species!D3035=Assoziation!$D$2:$D$96),0)),"")))</f>
        <v>Ahorn-Schluchtwald</v>
      </c>
      <c r="H3035" s="10" t="s">
        <v>2455</v>
      </c>
      <c r="I3035" s="10">
        <v>0</v>
      </c>
      <c r="J3035" s="10">
        <v>0</v>
      </c>
      <c r="K3035" s="10">
        <v>0</v>
      </c>
      <c r="L3035" t="str">
        <f t="shared" si="249"/>
        <v xml:space="preserve">Dryopteris </v>
      </c>
      <c r="M3035" t="str">
        <f t="shared" si="250"/>
        <v xml:space="preserve"> filix-mas</v>
      </c>
      <c r="N3035" t="str">
        <f t="shared" si="251"/>
        <v/>
      </c>
      <c r="O3035" t="str">
        <f t="shared" si="253"/>
        <v>Species</v>
      </c>
      <c r="P3035" t="str">
        <f t="shared" si="252"/>
        <v>(L.) Schott</v>
      </c>
      <c r="Q3035" t="str">
        <f>LOOKUP(A3035,Formation!$A$2:$A$10,Formation!$B$2:$B$10)</f>
        <v>Wälder</v>
      </c>
      <c r="R3035" t="str" cm="1">
        <f t="array" ref="R3035">INDEX(Klasse!$D$2:$D$42,MATCH(1,(A3035=Klasse!$A$2:$A$42) * (Species!B3035=Klasse!$B$2:$B$42),0))</f>
        <v>Andere Laubwälder</v>
      </c>
    </row>
    <row r="3036" spans="1:18" x14ac:dyDescent="0.3">
      <c r="A3036" s="10">
        <v>6</v>
      </c>
      <c r="B3036" s="10">
        <v>3</v>
      </c>
      <c r="C3036" s="10">
        <v>1</v>
      </c>
      <c r="E3036" t="str">
        <f>IF(C3036="",Options!$A$3,IF(D3036="",Options!$A$4,Options!$A$5))</f>
        <v>Verband</v>
      </c>
      <c r="F3036" t="str" cm="1">
        <f t="array" ref="F3036">IF(E3036=Options!$A$3,"",IF(E3036=Options!$A$4,INDEX(Verband!$E$2:$E$179,MATCH(1,(A3036=Verband!$A$2:$A$179) * (Species!B3036=Verband!$B$2:$B$179) * (Species!C3036=Verband!$C$2:$C$179),0)),IF(E3036=Options!$A$5,INDEX(Assoziation!$F$2:$F$96,MATCH(1,(A3036=Assoziation!$A$2:$A$96) * (Species!B3036=Assoziation!$B$2:$B$96) * (Species!C3036=Assoziation!$C$2:$C$96) * (Species!D3036=Assoziation!$D$2:$D$96),0)),"")))</f>
        <v>Lunario-Acerion</v>
      </c>
      <c r="G3036" t="str" cm="1">
        <f t="array" ref="G3036">IF(E3036=Options!$A$3,INDEX(Klasse!$D$2:$D$42,MATCH(1,(A3036=Klasse!$A$2:$A$42) * (Species!B3036=Klasse!$B$2:$B$42),0)),IF(E3036=Options!$A$4,INDEX(Verband!$F$2:$F$179,MATCH(1,(A3036=Verband!$A$2:$A$179) * (Species!B3036=Verband!$B$2:$B$179) * (Species!C3036=Verband!$C$2:$C$179),0)),IF(E3036=Options!$A$5,INDEX(Assoziation!$G$2:$G$96,MATCH(1,(A3036=Assoziation!$A$2:$A$96) * (Species!B3036=Assoziation!$B$2:$B$96) * (Species!C3036=Assoziation!$C$2:$C$96) * (Species!D3036=Assoziation!$D$2:$D$96),0)),"")))</f>
        <v>Ahorn-Schluchtwald</v>
      </c>
      <c r="H3036" s="10" t="s">
        <v>2561</v>
      </c>
      <c r="I3036" s="10">
        <v>0</v>
      </c>
      <c r="J3036" s="10">
        <v>0</v>
      </c>
      <c r="K3036" s="10">
        <v>0</v>
      </c>
      <c r="L3036" t="str">
        <f t="shared" si="249"/>
        <v xml:space="preserve">Dryopteris </v>
      </c>
      <c r="M3036" t="str">
        <f t="shared" si="250"/>
        <v xml:space="preserve"> remota</v>
      </c>
      <c r="N3036" t="str">
        <f t="shared" si="251"/>
        <v/>
      </c>
      <c r="O3036" t="str">
        <f t="shared" si="253"/>
        <v>Species</v>
      </c>
      <c r="P3036" t="str">
        <f t="shared" si="252"/>
        <v>(Döll) Druce</v>
      </c>
      <c r="Q3036" t="str">
        <f>LOOKUP(A3036,Formation!$A$2:$A$10,Formation!$B$2:$B$10)</f>
        <v>Wälder</v>
      </c>
      <c r="R3036" t="str" cm="1">
        <f t="array" ref="R3036">INDEX(Klasse!$D$2:$D$42,MATCH(1,(A3036=Klasse!$A$2:$A$42) * (Species!B3036=Klasse!$B$2:$B$42),0))</f>
        <v>Andere Laubwälder</v>
      </c>
    </row>
    <row r="3037" spans="1:18" x14ac:dyDescent="0.3">
      <c r="A3037" s="10">
        <v>6</v>
      </c>
      <c r="B3037" s="10">
        <v>3</v>
      </c>
      <c r="C3037" s="10">
        <v>1</v>
      </c>
      <c r="E3037" t="str">
        <f>IF(C3037="",Options!$A$3,IF(D3037="",Options!$A$4,Options!$A$5))</f>
        <v>Verband</v>
      </c>
      <c r="F3037" t="str" cm="1">
        <f t="array" ref="F3037">IF(E3037=Options!$A$3,"",IF(E3037=Options!$A$4,INDEX(Verband!$E$2:$E$179,MATCH(1,(A3037=Verband!$A$2:$A$179) * (Species!B3037=Verband!$B$2:$B$179) * (Species!C3037=Verband!$C$2:$C$179),0)),IF(E3037=Options!$A$5,INDEX(Assoziation!$F$2:$F$96,MATCH(1,(A3037=Assoziation!$A$2:$A$96) * (Species!B3037=Assoziation!$B$2:$B$96) * (Species!C3037=Assoziation!$C$2:$C$96) * (Species!D3037=Assoziation!$D$2:$D$96),0)),"")))</f>
        <v>Lunario-Acerion</v>
      </c>
      <c r="G3037" t="str" cm="1">
        <f t="array" ref="G3037">IF(E3037=Options!$A$3,INDEX(Klasse!$D$2:$D$42,MATCH(1,(A3037=Klasse!$A$2:$A$42) * (Species!B3037=Klasse!$B$2:$B$42),0)),IF(E3037=Options!$A$4,INDEX(Verband!$F$2:$F$179,MATCH(1,(A3037=Verband!$A$2:$A$179) * (Species!B3037=Verband!$B$2:$B$179) * (Species!C3037=Verband!$C$2:$C$179),0)),IF(E3037=Options!$A$5,INDEX(Assoziation!$G$2:$G$96,MATCH(1,(A3037=Assoziation!$A$2:$A$96) * (Species!B3037=Assoziation!$B$2:$B$96) * (Species!C3037=Assoziation!$C$2:$C$96) * (Species!D3037=Assoziation!$D$2:$D$96),0)),"")))</f>
        <v>Ahorn-Schluchtwald</v>
      </c>
      <c r="H3037" s="10" t="s">
        <v>2404</v>
      </c>
      <c r="I3037" s="10">
        <v>0</v>
      </c>
      <c r="J3037" s="10">
        <v>0</v>
      </c>
      <c r="K3037" s="10">
        <v>0</v>
      </c>
      <c r="L3037" t="str">
        <f t="shared" ref="L3037:L3100" si="254">IF(O3037="Genus",H3037,LEFT(H3037,FIND(" ",H3037)))</f>
        <v xml:space="preserve">Fraxinus </v>
      </c>
      <c r="M3037" t="str">
        <f t="shared" ref="M3037:M3100" si="255">IF(O3037="Genus","",MID(H3037,FIND(" ",H3037),FIND(" ",H3037,FIND(" ",H3037)+1)-FIND(" ",H3037)))</f>
        <v xml:space="preserve"> excelsior</v>
      </c>
      <c r="N3037" t="str">
        <f t="shared" ref="N3037:N3100" si="256">IF(O3037="Subspecies",MID(H3037,FIND("subsp. ",H3037)+7,LEN(H3037)-FIND("subsp. ",H3037)+7),"")</f>
        <v/>
      </c>
      <c r="O3037" t="str">
        <f t="shared" si="253"/>
        <v>Species</v>
      </c>
      <c r="P3037" t="str">
        <f t="shared" ref="P3037:P3100" si="257">IF(O3037="Species",RIGHT(H3037,LEN(H3037)-FIND(" ",H3037,FIND(" ",H3037)+1)),"")</f>
        <v>L.</v>
      </c>
      <c r="Q3037" t="str">
        <f>LOOKUP(A3037,Formation!$A$2:$A$10,Formation!$B$2:$B$10)</f>
        <v>Wälder</v>
      </c>
      <c r="R3037" t="str" cm="1">
        <f t="array" ref="R3037">INDEX(Klasse!$D$2:$D$42,MATCH(1,(A3037=Klasse!$A$2:$A$42) * (Species!B3037=Klasse!$B$2:$B$42),0))</f>
        <v>Andere Laubwälder</v>
      </c>
    </row>
    <row r="3038" spans="1:18" x14ac:dyDescent="0.3">
      <c r="A3038" s="10">
        <v>6</v>
      </c>
      <c r="B3038" s="10">
        <v>3</v>
      </c>
      <c r="C3038" s="10">
        <v>1</v>
      </c>
      <c r="E3038" t="str">
        <f>IF(C3038="",Options!$A$3,IF(D3038="",Options!$A$4,Options!$A$5))</f>
        <v>Verband</v>
      </c>
      <c r="F3038" t="str" cm="1">
        <f t="array" ref="F3038">IF(E3038=Options!$A$3,"",IF(E3038=Options!$A$4,INDEX(Verband!$E$2:$E$179,MATCH(1,(A3038=Verband!$A$2:$A$179) * (Species!B3038=Verband!$B$2:$B$179) * (Species!C3038=Verband!$C$2:$C$179),0)),IF(E3038=Options!$A$5,INDEX(Assoziation!$F$2:$F$96,MATCH(1,(A3038=Assoziation!$A$2:$A$96) * (Species!B3038=Assoziation!$B$2:$B$96) * (Species!C3038=Assoziation!$C$2:$C$96) * (Species!D3038=Assoziation!$D$2:$D$96),0)),"")))</f>
        <v>Lunario-Acerion</v>
      </c>
      <c r="G3038" t="str" cm="1">
        <f t="array" ref="G3038">IF(E3038=Options!$A$3,INDEX(Klasse!$D$2:$D$42,MATCH(1,(A3038=Klasse!$A$2:$A$42) * (Species!B3038=Klasse!$B$2:$B$42),0)),IF(E3038=Options!$A$4,INDEX(Verband!$F$2:$F$179,MATCH(1,(A3038=Verband!$A$2:$A$179) * (Species!B3038=Verband!$B$2:$B$179) * (Species!C3038=Verband!$C$2:$C$179),0)),IF(E3038=Options!$A$5,INDEX(Assoziation!$G$2:$G$96,MATCH(1,(A3038=Assoziation!$A$2:$A$96) * (Species!B3038=Assoziation!$B$2:$B$96) * (Species!C3038=Assoziation!$C$2:$C$96) * (Species!D3038=Assoziation!$D$2:$D$96),0)),"")))</f>
        <v>Ahorn-Schluchtwald</v>
      </c>
      <c r="H3038" s="10" t="s">
        <v>2430</v>
      </c>
      <c r="I3038" s="10">
        <v>0</v>
      </c>
      <c r="J3038" s="10">
        <v>0</v>
      </c>
      <c r="K3038" s="10">
        <v>0</v>
      </c>
      <c r="L3038" t="str">
        <f t="shared" si="254"/>
        <v xml:space="preserve">Galium </v>
      </c>
      <c r="M3038" t="str">
        <f t="shared" si="255"/>
        <v xml:space="preserve"> odoratum</v>
      </c>
      <c r="N3038" t="str">
        <f t="shared" si="256"/>
        <v/>
      </c>
      <c r="O3038" t="str">
        <f t="shared" si="253"/>
        <v>Species</v>
      </c>
      <c r="P3038" t="str">
        <f t="shared" si="257"/>
        <v>(L.) Scop.</v>
      </c>
      <c r="Q3038" t="str">
        <f>LOOKUP(A3038,Formation!$A$2:$A$10,Formation!$B$2:$B$10)</f>
        <v>Wälder</v>
      </c>
      <c r="R3038" t="str" cm="1">
        <f t="array" ref="R3038">INDEX(Klasse!$D$2:$D$42,MATCH(1,(A3038=Klasse!$A$2:$A$42) * (Species!B3038=Klasse!$B$2:$B$42),0))</f>
        <v>Andere Laubwälder</v>
      </c>
    </row>
    <row r="3039" spans="1:18" x14ac:dyDescent="0.3">
      <c r="A3039" s="10">
        <v>6</v>
      </c>
      <c r="B3039" s="10">
        <v>3</v>
      </c>
      <c r="C3039" s="10">
        <v>1</v>
      </c>
      <c r="E3039" t="str">
        <f>IF(C3039="",Options!$A$3,IF(D3039="",Options!$A$4,Options!$A$5))</f>
        <v>Verband</v>
      </c>
      <c r="F3039" t="str" cm="1">
        <f t="array" ref="F3039">IF(E3039=Options!$A$3,"",IF(E3039=Options!$A$4,INDEX(Verband!$E$2:$E$179,MATCH(1,(A3039=Verband!$A$2:$A$179) * (Species!B3039=Verband!$B$2:$B$179) * (Species!C3039=Verband!$C$2:$C$179),0)),IF(E3039=Options!$A$5,INDEX(Assoziation!$F$2:$F$96,MATCH(1,(A3039=Assoziation!$A$2:$A$96) * (Species!B3039=Assoziation!$B$2:$B$96) * (Species!C3039=Assoziation!$C$2:$C$96) * (Species!D3039=Assoziation!$D$2:$D$96),0)),"")))</f>
        <v>Lunario-Acerion</v>
      </c>
      <c r="G3039" t="str" cm="1">
        <f t="array" ref="G3039">IF(E3039=Options!$A$3,INDEX(Klasse!$D$2:$D$42,MATCH(1,(A3039=Klasse!$A$2:$A$42) * (Species!B3039=Klasse!$B$2:$B$42),0)),IF(E3039=Options!$A$4,INDEX(Verband!$F$2:$F$179,MATCH(1,(A3039=Verband!$A$2:$A$179) * (Species!B3039=Verband!$B$2:$B$179) * (Species!C3039=Verband!$C$2:$C$179),0)),IF(E3039=Options!$A$5,INDEX(Assoziation!$G$2:$G$96,MATCH(1,(A3039=Assoziation!$A$2:$A$96) * (Species!B3039=Assoziation!$B$2:$B$96) * (Species!C3039=Assoziation!$C$2:$C$96) * (Species!D3039=Assoziation!$D$2:$D$96),0)),"")))</f>
        <v>Ahorn-Schluchtwald</v>
      </c>
      <c r="H3039" s="10" t="s">
        <v>2040</v>
      </c>
      <c r="I3039" s="10">
        <v>0</v>
      </c>
      <c r="J3039" s="10">
        <v>0</v>
      </c>
      <c r="K3039" s="10">
        <v>0</v>
      </c>
      <c r="L3039" t="str">
        <f t="shared" si="254"/>
        <v xml:space="preserve">Geranium </v>
      </c>
      <c r="M3039" t="str">
        <f t="shared" si="255"/>
        <v xml:space="preserve"> lucidum</v>
      </c>
      <c r="N3039" t="str">
        <f t="shared" si="256"/>
        <v/>
      </c>
      <c r="O3039" t="str">
        <f t="shared" si="253"/>
        <v>Species</v>
      </c>
      <c r="P3039" t="str">
        <f t="shared" si="257"/>
        <v>L.</v>
      </c>
      <c r="Q3039" t="str">
        <f>LOOKUP(A3039,Formation!$A$2:$A$10,Formation!$B$2:$B$10)</f>
        <v>Wälder</v>
      </c>
      <c r="R3039" t="str" cm="1">
        <f t="array" ref="R3039">INDEX(Klasse!$D$2:$D$42,MATCH(1,(A3039=Klasse!$A$2:$A$42) * (Species!B3039=Klasse!$B$2:$B$42),0))</f>
        <v>Andere Laubwälder</v>
      </c>
    </row>
    <row r="3040" spans="1:18" x14ac:dyDescent="0.3">
      <c r="A3040" s="10">
        <v>6</v>
      </c>
      <c r="B3040" s="10">
        <v>3</v>
      </c>
      <c r="C3040" s="10">
        <v>1</v>
      </c>
      <c r="E3040" t="str">
        <f>IF(C3040="",Options!$A$3,IF(D3040="",Options!$A$4,Options!$A$5))</f>
        <v>Verband</v>
      </c>
      <c r="F3040" t="str" cm="1">
        <f t="array" ref="F3040">IF(E3040=Options!$A$3,"",IF(E3040=Options!$A$4,INDEX(Verband!$E$2:$E$179,MATCH(1,(A3040=Verband!$A$2:$A$179) * (Species!B3040=Verband!$B$2:$B$179) * (Species!C3040=Verband!$C$2:$C$179),0)),IF(E3040=Options!$A$5,INDEX(Assoziation!$F$2:$F$96,MATCH(1,(A3040=Assoziation!$A$2:$A$96) * (Species!B3040=Assoziation!$B$2:$B$96) * (Species!C3040=Assoziation!$C$2:$C$96) * (Species!D3040=Assoziation!$D$2:$D$96),0)),"")))</f>
        <v>Lunario-Acerion</v>
      </c>
      <c r="G3040" t="str" cm="1">
        <f t="array" ref="G3040">IF(E3040=Options!$A$3,INDEX(Klasse!$D$2:$D$42,MATCH(1,(A3040=Klasse!$A$2:$A$42) * (Species!B3040=Klasse!$B$2:$B$42),0)),IF(E3040=Options!$A$4,INDEX(Verband!$F$2:$F$179,MATCH(1,(A3040=Verband!$A$2:$A$179) * (Species!B3040=Verband!$B$2:$B$179) * (Species!C3040=Verband!$C$2:$C$179),0)),IF(E3040=Options!$A$5,INDEX(Assoziation!$G$2:$G$96,MATCH(1,(A3040=Assoziation!$A$2:$A$96) * (Species!B3040=Assoziation!$B$2:$B$96) * (Species!C3040=Assoziation!$C$2:$C$96) * (Species!D3040=Assoziation!$D$2:$D$96),0)),"")))</f>
        <v>Ahorn-Schluchtwald</v>
      </c>
      <c r="H3040" s="10" t="s">
        <v>2068</v>
      </c>
      <c r="I3040" s="10">
        <v>0</v>
      </c>
      <c r="J3040" s="10">
        <v>0</v>
      </c>
      <c r="K3040" s="10">
        <v>0</v>
      </c>
      <c r="L3040" t="str">
        <f t="shared" si="254"/>
        <v xml:space="preserve">Geranium </v>
      </c>
      <c r="M3040" t="str">
        <f t="shared" si="255"/>
        <v xml:space="preserve"> robertianum</v>
      </c>
      <c r="N3040" t="str">
        <f t="shared" si="256"/>
        <v>robertianum</v>
      </c>
      <c r="O3040" t="str">
        <f t="shared" si="253"/>
        <v>Subspecies</v>
      </c>
      <c r="P3040" t="str">
        <f t="shared" si="257"/>
        <v/>
      </c>
      <c r="Q3040" t="str">
        <f>LOOKUP(A3040,Formation!$A$2:$A$10,Formation!$B$2:$B$10)</f>
        <v>Wälder</v>
      </c>
      <c r="R3040" t="str" cm="1">
        <f t="array" ref="R3040">INDEX(Klasse!$D$2:$D$42,MATCH(1,(A3040=Klasse!$A$2:$A$42) * (Species!B3040=Klasse!$B$2:$B$42),0))</f>
        <v>Andere Laubwälder</v>
      </c>
    </row>
    <row r="3041" spans="1:18" x14ac:dyDescent="0.3">
      <c r="A3041" s="10">
        <v>6</v>
      </c>
      <c r="B3041" s="10">
        <v>3</v>
      </c>
      <c r="C3041" s="10">
        <v>1</v>
      </c>
      <c r="E3041" t="str">
        <f>IF(C3041="",Options!$A$3,IF(D3041="",Options!$A$4,Options!$A$5))</f>
        <v>Verband</v>
      </c>
      <c r="F3041" t="str" cm="1">
        <f t="array" ref="F3041">IF(E3041=Options!$A$3,"",IF(E3041=Options!$A$4,INDEX(Verband!$E$2:$E$179,MATCH(1,(A3041=Verband!$A$2:$A$179) * (Species!B3041=Verband!$B$2:$B$179) * (Species!C3041=Verband!$C$2:$C$179),0)),IF(E3041=Options!$A$5,INDEX(Assoziation!$F$2:$F$96,MATCH(1,(A3041=Assoziation!$A$2:$A$96) * (Species!B3041=Assoziation!$B$2:$B$96) * (Species!C3041=Assoziation!$C$2:$C$96) * (Species!D3041=Assoziation!$D$2:$D$96),0)),"")))</f>
        <v>Lunario-Acerion</v>
      </c>
      <c r="G3041" t="str" cm="1">
        <f t="array" ref="G3041">IF(E3041=Options!$A$3,INDEX(Klasse!$D$2:$D$42,MATCH(1,(A3041=Klasse!$A$2:$A$42) * (Species!B3041=Klasse!$B$2:$B$42),0)),IF(E3041=Options!$A$4,INDEX(Verband!$F$2:$F$179,MATCH(1,(A3041=Verband!$A$2:$A$179) * (Species!B3041=Verband!$B$2:$B$179) * (Species!C3041=Verband!$C$2:$C$179),0)),IF(E3041=Options!$A$5,INDEX(Assoziation!$G$2:$G$96,MATCH(1,(A3041=Assoziation!$A$2:$A$96) * (Species!B3041=Assoziation!$B$2:$B$96) * (Species!C3041=Assoziation!$C$2:$C$96) * (Species!D3041=Assoziation!$D$2:$D$96),0)),"")))</f>
        <v>Ahorn-Schluchtwald</v>
      </c>
      <c r="H3041" s="10" t="s">
        <v>2431</v>
      </c>
      <c r="I3041" s="10">
        <v>0</v>
      </c>
      <c r="J3041" s="10">
        <v>0</v>
      </c>
      <c r="K3041" s="10">
        <v>0</v>
      </c>
      <c r="L3041" t="str">
        <f t="shared" si="254"/>
        <v xml:space="preserve">Impatiens </v>
      </c>
      <c r="M3041" t="str">
        <f t="shared" si="255"/>
        <v xml:space="preserve"> noli-tangere</v>
      </c>
      <c r="N3041" t="str">
        <f t="shared" si="256"/>
        <v/>
      </c>
      <c r="O3041" t="str">
        <f t="shared" si="253"/>
        <v>Species</v>
      </c>
      <c r="P3041" t="str">
        <f t="shared" si="257"/>
        <v>L.</v>
      </c>
      <c r="Q3041" t="str">
        <f>LOOKUP(A3041,Formation!$A$2:$A$10,Formation!$B$2:$B$10)</f>
        <v>Wälder</v>
      </c>
      <c r="R3041" t="str" cm="1">
        <f t="array" ref="R3041">INDEX(Klasse!$D$2:$D$42,MATCH(1,(A3041=Klasse!$A$2:$A$42) * (Species!B3041=Klasse!$B$2:$B$42),0))</f>
        <v>Andere Laubwälder</v>
      </c>
    </row>
    <row r="3042" spans="1:18" x14ac:dyDescent="0.3">
      <c r="A3042" s="10">
        <v>6</v>
      </c>
      <c r="B3042" s="10">
        <v>3</v>
      </c>
      <c r="C3042" s="10">
        <v>1</v>
      </c>
      <c r="E3042" t="str">
        <f>IF(C3042="",Options!$A$3,IF(D3042="",Options!$A$4,Options!$A$5))</f>
        <v>Verband</v>
      </c>
      <c r="F3042" t="str" cm="1">
        <f t="array" ref="F3042">IF(E3042=Options!$A$3,"",IF(E3042=Options!$A$4,INDEX(Verband!$E$2:$E$179,MATCH(1,(A3042=Verband!$A$2:$A$179) * (Species!B3042=Verband!$B$2:$B$179) * (Species!C3042=Verband!$C$2:$C$179),0)),IF(E3042=Options!$A$5,INDEX(Assoziation!$F$2:$F$96,MATCH(1,(A3042=Assoziation!$A$2:$A$96) * (Species!B3042=Assoziation!$B$2:$B$96) * (Species!C3042=Assoziation!$C$2:$C$96) * (Species!D3042=Assoziation!$D$2:$D$96),0)),"")))</f>
        <v>Lunario-Acerion</v>
      </c>
      <c r="G3042" t="str" cm="1">
        <f t="array" ref="G3042">IF(E3042=Options!$A$3,INDEX(Klasse!$D$2:$D$42,MATCH(1,(A3042=Klasse!$A$2:$A$42) * (Species!B3042=Klasse!$B$2:$B$42),0)),IF(E3042=Options!$A$4,INDEX(Verband!$F$2:$F$179,MATCH(1,(A3042=Verband!$A$2:$A$179) * (Species!B3042=Verband!$B$2:$B$179) * (Species!C3042=Verband!$C$2:$C$179),0)),IF(E3042=Options!$A$5,INDEX(Assoziation!$G$2:$G$96,MATCH(1,(A3042=Assoziation!$A$2:$A$96) * (Species!B3042=Assoziation!$B$2:$B$96) * (Species!C3042=Assoziation!$C$2:$C$96) * (Species!D3042=Assoziation!$D$2:$D$96),0)),"")))</f>
        <v>Ahorn-Schluchtwald</v>
      </c>
      <c r="H3042" s="10" t="s">
        <v>2433</v>
      </c>
      <c r="I3042" s="10">
        <v>0</v>
      </c>
      <c r="J3042" s="10">
        <v>0</v>
      </c>
      <c r="K3042" s="10">
        <v>0</v>
      </c>
      <c r="L3042" t="str">
        <f t="shared" si="254"/>
        <v xml:space="preserve">Lamium </v>
      </c>
      <c r="M3042" t="str">
        <f t="shared" si="255"/>
        <v xml:space="preserve"> galeobdolon</v>
      </c>
      <c r="N3042" t="str">
        <f t="shared" si="256"/>
        <v>montanum</v>
      </c>
      <c r="O3042" t="str">
        <f t="shared" si="253"/>
        <v>Subspecies</v>
      </c>
      <c r="P3042" t="str">
        <f t="shared" si="257"/>
        <v/>
      </c>
      <c r="Q3042" t="str">
        <f>LOOKUP(A3042,Formation!$A$2:$A$10,Formation!$B$2:$B$10)</f>
        <v>Wälder</v>
      </c>
      <c r="R3042" t="str" cm="1">
        <f t="array" ref="R3042">INDEX(Klasse!$D$2:$D$42,MATCH(1,(A3042=Klasse!$A$2:$A$42) * (Species!B3042=Klasse!$B$2:$B$42),0))</f>
        <v>Andere Laubwälder</v>
      </c>
    </row>
    <row r="3043" spans="1:18" x14ac:dyDescent="0.3">
      <c r="A3043" s="10">
        <v>6</v>
      </c>
      <c r="B3043" s="10">
        <v>3</v>
      </c>
      <c r="C3043" s="10">
        <v>1</v>
      </c>
      <c r="E3043" t="str">
        <f>IF(C3043="",Options!$A$3,IF(D3043="",Options!$A$4,Options!$A$5))</f>
        <v>Verband</v>
      </c>
      <c r="F3043" t="str" cm="1">
        <f t="array" ref="F3043">IF(E3043=Options!$A$3,"",IF(E3043=Options!$A$4,INDEX(Verband!$E$2:$E$179,MATCH(1,(A3043=Verband!$A$2:$A$179) * (Species!B3043=Verband!$B$2:$B$179) * (Species!C3043=Verband!$C$2:$C$179),0)),IF(E3043=Options!$A$5,INDEX(Assoziation!$F$2:$F$96,MATCH(1,(A3043=Assoziation!$A$2:$A$96) * (Species!B3043=Assoziation!$B$2:$B$96) * (Species!C3043=Assoziation!$C$2:$C$96) * (Species!D3043=Assoziation!$D$2:$D$96),0)),"")))</f>
        <v>Lunario-Acerion</v>
      </c>
      <c r="G3043" t="str" cm="1">
        <f t="array" ref="G3043">IF(E3043=Options!$A$3,INDEX(Klasse!$D$2:$D$42,MATCH(1,(A3043=Klasse!$A$2:$A$42) * (Species!B3043=Klasse!$B$2:$B$42),0)),IF(E3043=Options!$A$4,INDEX(Verband!$F$2:$F$179,MATCH(1,(A3043=Verband!$A$2:$A$179) * (Species!B3043=Verband!$B$2:$B$179) * (Species!C3043=Verband!$C$2:$C$179),0)),IF(E3043=Options!$A$5,INDEX(Assoziation!$G$2:$G$96,MATCH(1,(A3043=Assoziation!$A$2:$A$96) * (Species!B3043=Assoziation!$B$2:$B$96) * (Species!C3043=Assoziation!$C$2:$C$96) * (Species!D3043=Assoziation!$D$2:$D$96),0)),"")))</f>
        <v>Ahorn-Schluchtwald</v>
      </c>
      <c r="H3043" s="10" t="s">
        <v>2435</v>
      </c>
      <c r="I3043" s="10">
        <v>0</v>
      </c>
      <c r="J3043" s="10">
        <v>0</v>
      </c>
      <c r="K3043" s="10">
        <v>0</v>
      </c>
      <c r="L3043" t="str">
        <f t="shared" si="254"/>
        <v xml:space="preserve">Leucojum </v>
      </c>
      <c r="M3043" t="str">
        <f t="shared" si="255"/>
        <v xml:space="preserve"> vernum</v>
      </c>
      <c r="N3043" t="str">
        <f t="shared" si="256"/>
        <v/>
      </c>
      <c r="O3043" t="str">
        <f t="shared" si="253"/>
        <v>Species</v>
      </c>
      <c r="P3043" t="str">
        <f t="shared" si="257"/>
        <v>L.</v>
      </c>
      <c r="Q3043" t="str">
        <f>LOOKUP(A3043,Formation!$A$2:$A$10,Formation!$B$2:$B$10)</f>
        <v>Wälder</v>
      </c>
      <c r="R3043" t="str" cm="1">
        <f t="array" ref="R3043">INDEX(Klasse!$D$2:$D$42,MATCH(1,(A3043=Klasse!$A$2:$A$42) * (Species!B3043=Klasse!$B$2:$B$42),0))</f>
        <v>Andere Laubwälder</v>
      </c>
    </row>
    <row r="3044" spans="1:18" x14ac:dyDescent="0.3">
      <c r="A3044" s="10">
        <v>6</v>
      </c>
      <c r="B3044" s="10">
        <v>3</v>
      </c>
      <c r="C3044" s="10">
        <v>1</v>
      </c>
      <c r="E3044" t="str">
        <f>IF(C3044="",Options!$A$3,IF(D3044="",Options!$A$4,Options!$A$5))</f>
        <v>Verband</v>
      </c>
      <c r="F3044" t="str" cm="1">
        <f t="array" ref="F3044">IF(E3044=Options!$A$3,"",IF(E3044=Options!$A$4,INDEX(Verband!$E$2:$E$179,MATCH(1,(A3044=Verband!$A$2:$A$179) * (Species!B3044=Verband!$B$2:$B$179) * (Species!C3044=Verband!$C$2:$C$179),0)),IF(E3044=Options!$A$5,INDEX(Assoziation!$F$2:$F$96,MATCH(1,(A3044=Assoziation!$A$2:$A$96) * (Species!B3044=Assoziation!$B$2:$B$96) * (Species!C3044=Assoziation!$C$2:$C$96) * (Species!D3044=Assoziation!$D$2:$D$96),0)),"")))</f>
        <v>Lunario-Acerion</v>
      </c>
      <c r="G3044" t="str" cm="1">
        <f t="array" ref="G3044">IF(E3044=Options!$A$3,INDEX(Klasse!$D$2:$D$42,MATCH(1,(A3044=Klasse!$A$2:$A$42) * (Species!B3044=Klasse!$B$2:$B$42),0)),IF(E3044=Options!$A$4,INDEX(Verband!$F$2:$F$179,MATCH(1,(A3044=Verband!$A$2:$A$179) * (Species!B3044=Verband!$B$2:$B$179) * (Species!C3044=Verband!$C$2:$C$179),0)),IF(E3044=Options!$A$5,INDEX(Assoziation!$G$2:$G$96,MATCH(1,(A3044=Assoziation!$A$2:$A$96) * (Species!B3044=Assoziation!$B$2:$B$96) * (Species!C3044=Assoziation!$C$2:$C$96) * (Species!D3044=Assoziation!$D$2:$D$96),0)),"")))</f>
        <v>Ahorn-Schluchtwald</v>
      </c>
      <c r="H3044" s="10" t="s">
        <v>2460</v>
      </c>
      <c r="I3044" s="10">
        <v>0</v>
      </c>
      <c r="J3044" s="10">
        <v>1</v>
      </c>
      <c r="K3044" s="10">
        <v>0</v>
      </c>
      <c r="L3044" t="str">
        <f t="shared" si="254"/>
        <v xml:space="preserve">Mercurialis </v>
      </c>
      <c r="M3044" t="str">
        <f t="shared" si="255"/>
        <v xml:space="preserve"> perennis</v>
      </c>
      <c r="N3044" t="str">
        <f t="shared" si="256"/>
        <v/>
      </c>
      <c r="O3044" t="str">
        <f t="shared" si="253"/>
        <v>Species</v>
      </c>
      <c r="P3044" t="str">
        <f t="shared" si="257"/>
        <v>L.</v>
      </c>
      <c r="Q3044" t="str">
        <f>LOOKUP(A3044,Formation!$A$2:$A$10,Formation!$B$2:$B$10)</f>
        <v>Wälder</v>
      </c>
      <c r="R3044" t="str" cm="1">
        <f t="array" ref="R3044">INDEX(Klasse!$D$2:$D$42,MATCH(1,(A3044=Klasse!$A$2:$A$42) * (Species!B3044=Klasse!$B$2:$B$42),0))</f>
        <v>Andere Laubwälder</v>
      </c>
    </row>
    <row r="3045" spans="1:18" x14ac:dyDescent="0.3">
      <c r="A3045" s="10">
        <v>6</v>
      </c>
      <c r="B3045" s="10">
        <v>3</v>
      </c>
      <c r="C3045" s="10">
        <v>1</v>
      </c>
      <c r="E3045" t="str">
        <f>IF(C3045="",Options!$A$3,IF(D3045="",Options!$A$4,Options!$A$5))</f>
        <v>Verband</v>
      </c>
      <c r="F3045" t="str" cm="1">
        <f t="array" ref="F3045">IF(E3045=Options!$A$3,"",IF(E3045=Options!$A$4,INDEX(Verband!$E$2:$E$179,MATCH(1,(A3045=Verband!$A$2:$A$179) * (Species!B3045=Verband!$B$2:$B$179) * (Species!C3045=Verband!$C$2:$C$179),0)),IF(E3045=Options!$A$5,INDEX(Assoziation!$F$2:$F$96,MATCH(1,(A3045=Assoziation!$A$2:$A$96) * (Species!B3045=Assoziation!$B$2:$B$96) * (Species!C3045=Assoziation!$C$2:$C$96) * (Species!D3045=Assoziation!$D$2:$D$96),0)),"")))</f>
        <v>Lunario-Acerion</v>
      </c>
      <c r="G3045" t="str" cm="1">
        <f t="array" ref="G3045">IF(E3045=Options!$A$3,INDEX(Klasse!$D$2:$D$42,MATCH(1,(A3045=Klasse!$A$2:$A$42) * (Species!B3045=Klasse!$B$2:$B$42),0)),IF(E3045=Options!$A$4,INDEX(Verband!$F$2:$F$179,MATCH(1,(A3045=Verband!$A$2:$A$179) * (Species!B3045=Verband!$B$2:$B$179) * (Species!C3045=Verband!$C$2:$C$179),0)),IF(E3045=Options!$A$5,INDEX(Assoziation!$G$2:$G$96,MATCH(1,(A3045=Assoziation!$A$2:$A$96) * (Species!B3045=Assoziation!$B$2:$B$96) * (Species!C3045=Assoziation!$C$2:$C$96) * (Species!D3045=Assoziation!$D$2:$D$96),0)),"")))</f>
        <v>Ahorn-Schluchtwald</v>
      </c>
      <c r="H3045" s="10" t="s">
        <v>2463</v>
      </c>
      <c r="I3045" s="10">
        <v>0</v>
      </c>
      <c r="J3045" s="10">
        <v>0</v>
      </c>
      <c r="K3045" s="10">
        <v>0</v>
      </c>
      <c r="L3045" t="str">
        <f t="shared" si="254"/>
        <v xml:space="preserve">Paris </v>
      </c>
      <c r="M3045" t="str">
        <f t="shared" si="255"/>
        <v xml:space="preserve"> quadrifolia</v>
      </c>
      <c r="N3045" t="str">
        <f t="shared" si="256"/>
        <v/>
      </c>
      <c r="O3045" t="str">
        <f t="shared" si="253"/>
        <v>Species</v>
      </c>
      <c r="P3045" t="str">
        <f t="shared" si="257"/>
        <v>L.</v>
      </c>
      <c r="Q3045" t="str">
        <f>LOOKUP(A3045,Formation!$A$2:$A$10,Formation!$B$2:$B$10)</f>
        <v>Wälder</v>
      </c>
      <c r="R3045" t="str" cm="1">
        <f t="array" ref="R3045">INDEX(Klasse!$D$2:$D$42,MATCH(1,(A3045=Klasse!$A$2:$A$42) * (Species!B3045=Klasse!$B$2:$B$42),0))</f>
        <v>Andere Laubwälder</v>
      </c>
    </row>
    <row r="3046" spans="1:18" x14ac:dyDescent="0.3">
      <c r="A3046" s="10">
        <v>6</v>
      </c>
      <c r="B3046" s="10">
        <v>3</v>
      </c>
      <c r="C3046" s="10">
        <v>1</v>
      </c>
      <c r="E3046" t="str">
        <f>IF(C3046="",Options!$A$3,IF(D3046="",Options!$A$4,Options!$A$5))</f>
        <v>Verband</v>
      </c>
      <c r="F3046" t="str" cm="1">
        <f t="array" ref="F3046">IF(E3046=Options!$A$3,"",IF(E3046=Options!$A$4,INDEX(Verband!$E$2:$E$179,MATCH(1,(A3046=Verband!$A$2:$A$179) * (Species!B3046=Verband!$B$2:$B$179) * (Species!C3046=Verband!$C$2:$C$179),0)),IF(E3046=Options!$A$5,INDEX(Assoziation!$F$2:$F$96,MATCH(1,(A3046=Assoziation!$A$2:$A$96) * (Species!B3046=Assoziation!$B$2:$B$96) * (Species!C3046=Assoziation!$C$2:$C$96) * (Species!D3046=Assoziation!$D$2:$D$96),0)),"")))</f>
        <v>Lunario-Acerion</v>
      </c>
      <c r="G3046" t="str" cm="1">
        <f t="array" ref="G3046">IF(E3046=Options!$A$3,INDEX(Klasse!$D$2:$D$42,MATCH(1,(A3046=Klasse!$A$2:$A$42) * (Species!B3046=Klasse!$B$2:$B$42),0)),IF(E3046=Options!$A$4,INDEX(Verband!$F$2:$F$179,MATCH(1,(A3046=Verband!$A$2:$A$179) * (Species!B3046=Verband!$B$2:$B$179) * (Species!C3046=Verband!$C$2:$C$179),0)),IF(E3046=Options!$A$5,INDEX(Assoziation!$G$2:$G$96,MATCH(1,(A3046=Assoziation!$A$2:$A$96) * (Species!B3046=Assoziation!$B$2:$B$96) * (Species!C3046=Assoziation!$C$2:$C$96) * (Species!D3046=Assoziation!$D$2:$D$96),0)),"")))</f>
        <v>Ahorn-Schluchtwald</v>
      </c>
      <c r="H3046" s="10" t="s">
        <v>2545</v>
      </c>
      <c r="I3046" s="10">
        <v>0</v>
      </c>
      <c r="J3046" s="10">
        <v>0</v>
      </c>
      <c r="K3046" s="10">
        <v>0</v>
      </c>
      <c r="L3046" t="str">
        <f t="shared" si="254"/>
        <v xml:space="preserve">Polystichum </v>
      </c>
      <c r="M3046" t="str">
        <f t="shared" si="255"/>
        <v xml:space="preserve"> aculeatum</v>
      </c>
      <c r="N3046" t="str">
        <f t="shared" si="256"/>
        <v/>
      </c>
      <c r="O3046" t="str">
        <f t="shared" si="253"/>
        <v>Species</v>
      </c>
      <c r="P3046" t="str">
        <f t="shared" si="257"/>
        <v>(L.) Roth</v>
      </c>
      <c r="Q3046" t="str">
        <f>LOOKUP(A3046,Formation!$A$2:$A$10,Formation!$B$2:$B$10)</f>
        <v>Wälder</v>
      </c>
      <c r="R3046" t="str" cm="1">
        <f t="array" ref="R3046">INDEX(Klasse!$D$2:$D$42,MATCH(1,(A3046=Klasse!$A$2:$A$42) * (Species!B3046=Klasse!$B$2:$B$42),0))</f>
        <v>Andere Laubwälder</v>
      </c>
    </row>
    <row r="3047" spans="1:18" x14ac:dyDescent="0.3">
      <c r="A3047" s="10">
        <v>6</v>
      </c>
      <c r="B3047" s="10">
        <v>3</v>
      </c>
      <c r="C3047" s="10">
        <v>1</v>
      </c>
      <c r="E3047" t="str">
        <f>IF(C3047="",Options!$A$3,IF(D3047="",Options!$A$4,Options!$A$5))</f>
        <v>Verband</v>
      </c>
      <c r="F3047" t="str" cm="1">
        <f t="array" ref="F3047">IF(E3047=Options!$A$3,"",IF(E3047=Options!$A$4,INDEX(Verband!$E$2:$E$179,MATCH(1,(A3047=Verband!$A$2:$A$179) * (Species!B3047=Verband!$B$2:$B$179) * (Species!C3047=Verband!$C$2:$C$179),0)),IF(E3047=Options!$A$5,INDEX(Assoziation!$F$2:$F$96,MATCH(1,(A3047=Assoziation!$A$2:$A$96) * (Species!B3047=Assoziation!$B$2:$B$96) * (Species!C3047=Assoziation!$C$2:$C$96) * (Species!D3047=Assoziation!$D$2:$D$96),0)),"")))</f>
        <v>Lunario-Acerion</v>
      </c>
      <c r="G3047" t="str" cm="1">
        <f t="array" ref="G3047">IF(E3047=Options!$A$3,INDEX(Klasse!$D$2:$D$42,MATCH(1,(A3047=Klasse!$A$2:$A$42) * (Species!B3047=Klasse!$B$2:$B$42),0)),IF(E3047=Options!$A$4,INDEX(Verband!$F$2:$F$179,MATCH(1,(A3047=Verband!$A$2:$A$179) * (Species!B3047=Verband!$B$2:$B$179) * (Species!C3047=Verband!$C$2:$C$179),0)),IF(E3047=Options!$A$5,INDEX(Assoziation!$G$2:$G$96,MATCH(1,(A3047=Assoziation!$A$2:$A$96) * (Species!B3047=Assoziation!$B$2:$B$96) * (Species!C3047=Assoziation!$C$2:$C$96) * (Species!D3047=Assoziation!$D$2:$D$96),0)),"")))</f>
        <v>Ahorn-Schluchtwald</v>
      </c>
      <c r="H3047" s="10" t="s">
        <v>2562</v>
      </c>
      <c r="I3047" s="10">
        <v>0</v>
      </c>
      <c r="J3047" s="10">
        <v>0</v>
      </c>
      <c r="K3047" s="10">
        <v>0</v>
      </c>
      <c r="L3047" t="str">
        <f t="shared" si="254"/>
        <v xml:space="preserve">Polystichum </v>
      </c>
      <c r="M3047" t="str">
        <f t="shared" si="255"/>
        <v xml:space="preserve"> braunii</v>
      </c>
      <c r="N3047" t="str">
        <f t="shared" si="256"/>
        <v/>
      </c>
      <c r="O3047" t="str">
        <f t="shared" si="253"/>
        <v>Species</v>
      </c>
      <c r="P3047" t="str">
        <f t="shared" si="257"/>
        <v>(Spenn.) Fée</v>
      </c>
      <c r="Q3047" t="str">
        <f>LOOKUP(A3047,Formation!$A$2:$A$10,Formation!$B$2:$B$10)</f>
        <v>Wälder</v>
      </c>
      <c r="R3047" t="str" cm="1">
        <f t="array" ref="R3047">INDEX(Klasse!$D$2:$D$42,MATCH(1,(A3047=Klasse!$A$2:$A$42) * (Species!B3047=Klasse!$B$2:$B$42),0))</f>
        <v>Andere Laubwälder</v>
      </c>
    </row>
    <row r="3048" spans="1:18" x14ac:dyDescent="0.3">
      <c r="A3048" s="10">
        <v>6</v>
      </c>
      <c r="B3048" s="10">
        <v>3</v>
      </c>
      <c r="C3048" s="10">
        <v>1</v>
      </c>
      <c r="E3048" t="str">
        <f>IF(C3048="",Options!$A$3,IF(D3048="",Options!$A$4,Options!$A$5))</f>
        <v>Verband</v>
      </c>
      <c r="F3048" t="str" cm="1">
        <f t="array" ref="F3048">IF(E3048=Options!$A$3,"",IF(E3048=Options!$A$4,INDEX(Verband!$E$2:$E$179,MATCH(1,(A3048=Verband!$A$2:$A$179) * (Species!B3048=Verband!$B$2:$B$179) * (Species!C3048=Verband!$C$2:$C$179),0)),IF(E3048=Options!$A$5,INDEX(Assoziation!$F$2:$F$96,MATCH(1,(A3048=Assoziation!$A$2:$A$96) * (Species!B3048=Assoziation!$B$2:$B$96) * (Species!C3048=Assoziation!$C$2:$C$96) * (Species!D3048=Assoziation!$D$2:$D$96),0)),"")))</f>
        <v>Lunario-Acerion</v>
      </c>
      <c r="G3048" t="str" cm="1">
        <f t="array" ref="G3048">IF(E3048=Options!$A$3,INDEX(Klasse!$D$2:$D$42,MATCH(1,(A3048=Klasse!$A$2:$A$42) * (Species!B3048=Klasse!$B$2:$B$42),0)),IF(E3048=Options!$A$4,INDEX(Verband!$F$2:$F$179,MATCH(1,(A3048=Verband!$A$2:$A$179) * (Species!B3048=Verband!$B$2:$B$179) * (Species!C3048=Verband!$C$2:$C$179),0)),IF(E3048=Options!$A$5,INDEX(Assoziation!$G$2:$G$96,MATCH(1,(A3048=Assoziation!$A$2:$A$96) * (Species!B3048=Assoziation!$B$2:$B$96) * (Species!C3048=Assoziation!$C$2:$C$96) * (Species!D3048=Assoziation!$D$2:$D$96),0)),"")))</f>
        <v>Ahorn-Schluchtwald</v>
      </c>
      <c r="H3048" s="10" t="s">
        <v>2546</v>
      </c>
      <c r="I3048" s="10">
        <v>0</v>
      </c>
      <c r="J3048" s="10">
        <v>0</v>
      </c>
      <c r="K3048" s="10">
        <v>0</v>
      </c>
      <c r="L3048" t="str">
        <f t="shared" si="254"/>
        <v xml:space="preserve">Ranunculus </v>
      </c>
      <c r="M3048" t="str">
        <f t="shared" si="255"/>
        <v xml:space="preserve"> lanuginosus</v>
      </c>
      <c r="N3048" t="str">
        <f t="shared" si="256"/>
        <v/>
      </c>
      <c r="O3048" t="str">
        <f t="shared" si="253"/>
        <v>Species</v>
      </c>
      <c r="P3048" t="str">
        <f t="shared" si="257"/>
        <v>L.</v>
      </c>
      <c r="Q3048" t="str">
        <f>LOOKUP(A3048,Formation!$A$2:$A$10,Formation!$B$2:$B$10)</f>
        <v>Wälder</v>
      </c>
      <c r="R3048" t="str" cm="1">
        <f t="array" ref="R3048">INDEX(Klasse!$D$2:$D$42,MATCH(1,(A3048=Klasse!$A$2:$A$42) * (Species!B3048=Klasse!$B$2:$B$42),0))</f>
        <v>Andere Laubwälder</v>
      </c>
    </row>
    <row r="3049" spans="1:18" x14ac:dyDescent="0.3">
      <c r="A3049" s="10">
        <v>6</v>
      </c>
      <c r="B3049" s="10">
        <v>3</v>
      </c>
      <c r="C3049" s="10">
        <v>1</v>
      </c>
      <c r="E3049" t="str">
        <f>IF(C3049="",Options!$A$3,IF(D3049="",Options!$A$4,Options!$A$5))</f>
        <v>Verband</v>
      </c>
      <c r="F3049" t="str" cm="1">
        <f t="array" ref="F3049">IF(E3049=Options!$A$3,"",IF(E3049=Options!$A$4,INDEX(Verband!$E$2:$E$179,MATCH(1,(A3049=Verband!$A$2:$A$179) * (Species!B3049=Verband!$B$2:$B$179) * (Species!C3049=Verband!$C$2:$C$179),0)),IF(E3049=Options!$A$5,INDEX(Assoziation!$F$2:$F$96,MATCH(1,(A3049=Assoziation!$A$2:$A$96) * (Species!B3049=Assoziation!$B$2:$B$96) * (Species!C3049=Assoziation!$C$2:$C$96) * (Species!D3049=Assoziation!$D$2:$D$96),0)),"")))</f>
        <v>Lunario-Acerion</v>
      </c>
      <c r="G3049" t="str" cm="1">
        <f t="array" ref="G3049">IF(E3049=Options!$A$3,INDEX(Klasse!$D$2:$D$42,MATCH(1,(A3049=Klasse!$A$2:$A$42) * (Species!B3049=Klasse!$B$2:$B$42),0)),IF(E3049=Options!$A$4,INDEX(Verband!$F$2:$F$179,MATCH(1,(A3049=Verband!$A$2:$A$179) * (Species!B3049=Verband!$B$2:$B$179) * (Species!C3049=Verband!$C$2:$C$179),0)),IF(E3049=Options!$A$5,INDEX(Assoziation!$G$2:$G$96,MATCH(1,(A3049=Assoziation!$A$2:$A$96) * (Species!B3049=Assoziation!$B$2:$B$96) * (Species!C3049=Assoziation!$C$2:$C$96) * (Species!D3049=Assoziation!$D$2:$D$96),0)),"")))</f>
        <v>Ahorn-Schluchtwald</v>
      </c>
      <c r="H3049" s="10" t="s">
        <v>2563</v>
      </c>
      <c r="I3049" s="10">
        <v>0</v>
      </c>
      <c r="J3049" s="10">
        <v>0</v>
      </c>
      <c r="K3049" s="10">
        <v>0</v>
      </c>
      <c r="L3049" t="str">
        <f t="shared" si="254"/>
        <v xml:space="preserve">Ribes </v>
      </c>
      <c r="M3049" t="str">
        <f t="shared" si="255"/>
        <v xml:space="preserve"> alpinum</v>
      </c>
      <c r="N3049" t="str">
        <f t="shared" si="256"/>
        <v/>
      </c>
      <c r="O3049" t="str">
        <f t="shared" si="253"/>
        <v>Species</v>
      </c>
      <c r="P3049" t="str">
        <f t="shared" si="257"/>
        <v>L.</v>
      </c>
      <c r="Q3049" t="str">
        <f>LOOKUP(A3049,Formation!$A$2:$A$10,Formation!$B$2:$B$10)</f>
        <v>Wälder</v>
      </c>
      <c r="R3049" t="str" cm="1">
        <f t="array" ref="R3049">INDEX(Klasse!$D$2:$D$42,MATCH(1,(A3049=Klasse!$A$2:$A$42) * (Species!B3049=Klasse!$B$2:$B$42),0))</f>
        <v>Andere Laubwälder</v>
      </c>
    </row>
    <row r="3050" spans="1:18" x14ac:dyDescent="0.3">
      <c r="A3050" s="10">
        <v>6</v>
      </c>
      <c r="B3050" s="10">
        <v>3</v>
      </c>
      <c r="C3050" s="10">
        <v>1</v>
      </c>
      <c r="E3050" t="str">
        <f>IF(C3050="",Options!$A$3,IF(D3050="",Options!$A$4,Options!$A$5))</f>
        <v>Verband</v>
      </c>
      <c r="F3050" t="str" cm="1">
        <f t="array" ref="F3050">IF(E3050=Options!$A$3,"",IF(E3050=Options!$A$4,INDEX(Verband!$E$2:$E$179,MATCH(1,(A3050=Verband!$A$2:$A$179) * (Species!B3050=Verband!$B$2:$B$179) * (Species!C3050=Verband!$C$2:$C$179),0)),IF(E3050=Options!$A$5,INDEX(Assoziation!$F$2:$F$96,MATCH(1,(A3050=Assoziation!$A$2:$A$96) * (Species!B3050=Assoziation!$B$2:$B$96) * (Species!C3050=Assoziation!$C$2:$C$96) * (Species!D3050=Assoziation!$D$2:$D$96),0)),"")))</f>
        <v>Lunario-Acerion</v>
      </c>
      <c r="G3050" t="str" cm="1">
        <f t="array" ref="G3050">IF(E3050=Options!$A$3,INDEX(Klasse!$D$2:$D$42,MATCH(1,(A3050=Klasse!$A$2:$A$42) * (Species!B3050=Klasse!$B$2:$B$42),0)),IF(E3050=Options!$A$4,INDEX(Verband!$F$2:$F$179,MATCH(1,(A3050=Verband!$A$2:$A$179) * (Species!B3050=Verband!$B$2:$B$179) * (Species!C3050=Verband!$C$2:$C$179),0)),IF(E3050=Options!$A$5,INDEX(Assoziation!$G$2:$G$96,MATCH(1,(A3050=Assoziation!$A$2:$A$96) * (Species!B3050=Assoziation!$B$2:$B$96) * (Species!C3050=Assoziation!$C$2:$C$96) * (Species!D3050=Assoziation!$D$2:$D$96),0)),"")))</f>
        <v>Ahorn-Schluchtwald</v>
      </c>
      <c r="H3050" s="10" t="s">
        <v>2564</v>
      </c>
      <c r="I3050" s="10">
        <v>0</v>
      </c>
      <c r="J3050" s="10">
        <v>0</v>
      </c>
      <c r="K3050" s="10">
        <v>0</v>
      </c>
      <c r="L3050" t="str">
        <f t="shared" si="254"/>
        <v xml:space="preserve">Salvia </v>
      </c>
      <c r="M3050" t="str">
        <f t="shared" si="255"/>
        <v xml:space="preserve"> glutinosa</v>
      </c>
      <c r="N3050" t="str">
        <f t="shared" si="256"/>
        <v/>
      </c>
      <c r="O3050" t="str">
        <f t="shared" si="253"/>
        <v>Species</v>
      </c>
      <c r="P3050" t="str">
        <f t="shared" si="257"/>
        <v>L.</v>
      </c>
      <c r="Q3050" t="str">
        <f>LOOKUP(A3050,Formation!$A$2:$A$10,Formation!$B$2:$B$10)</f>
        <v>Wälder</v>
      </c>
      <c r="R3050" t="str" cm="1">
        <f t="array" ref="R3050">INDEX(Klasse!$D$2:$D$42,MATCH(1,(A3050=Klasse!$A$2:$A$42) * (Species!B3050=Klasse!$B$2:$B$42),0))</f>
        <v>Andere Laubwälder</v>
      </c>
    </row>
    <row r="3051" spans="1:18" x14ac:dyDescent="0.3">
      <c r="A3051" s="10">
        <v>6</v>
      </c>
      <c r="B3051" s="10">
        <v>3</v>
      </c>
      <c r="C3051" s="10">
        <v>1</v>
      </c>
      <c r="E3051" t="str">
        <f>IF(C3051="",Options!$A$3,IF(D3051="",Options!$A$4,Options!$A$5))</f>
        <v>Verband</v>
      </c>
      <c r="F3051" t="str" cm="1">
        <f t="array" ref="F3051">IF(E3051=Options!$A$3,"",IF(E3051=Options!$A$4,INDEX(Verband!$E$2:$E$179,MATCH(1,(A3051=Verband!$A$2:$A$179) * (Species!B3051=Verband!$B$2:$B$179) * (Species!C3051=Verband!$C$2:$C$179),0)),IF(E3051=Options!$A$5,INDEX(Assoziation!$F$2:$F$96,MATCH(1,(A3051=Assoziation!$A$2:$A$96) * (Species!B3051=Assoziation!$B$2:$B$96) * (Species!C3051=Assoziation!$C$2:$C$96) * (Species!D3051=Assoziation!$D$2:$D$96),0)),"")))</f>
        <v>Lunario-Acerion</v>
      </c>
      <c r="G3051" t="str" cm="1">
        <f t="array" ref="G3051">IF(E3051=Options!$A$3,INDEX(Klasse!$D$2:$D$42,MATCH(1,(A3051=Klasse!$A$2:$A$42) * (Species!B3051=Klasse!$B$2:$B$42),0)),IF(E3051=Options!$A$4,INDEX(Verband!$F$2:$F$179,MATCH(1,(A3051=Verband!$A$2:$A$179) * (Species!B3051=Verband!$B$2:$B$179) * (Species!C3051=Verband!$C$2:$C$179),0)),IF(E3051=Options!$A$5,INDEX(Assoziation!$G$2:$G$96,MATCH(1,(A3051=Assoziation!$A$2:$A$96) * (Species!B3051=Assoziation!$B$2:$B$96) * (Species!C3051=Assoziation!$C$2:$C$96) * (Species!D3051=Assoziation!$D$2:$D$96),0)),"")))</f>
        <v>Ahorn-Schluchtwald</v>
      </c>
      <c r="H3051" s="10" t="s">
        <v>2026</v>
      </c>
      <c r="I3051" s="10">
        <v>0</v>
      </c>
      <c r="J3051" s="10">
        <v>0</v>
      </c>
      <c r="K3051" s="10">
        <v>0</v>
      </c>
      <c r="L3051" t="str">
        <f t="shared" si="254"/>
        <v xml:space="preserve">Stellaria </v>
      </c>
      <c r="M3051" t="str">
        <f t="shared" si="255"/>
        <v xml:space="preserve"> nemorum</v>
      </c>
      <c r="N3051" t="str">
        <f t="shared" si="256"/>
        <v>nemorum</v>
      </c>
      <c r="O3051" t="str">
        <f t="shared" si="253"/>
        <v>Subspecies</v>
      </c>
      <c r="P3051" t="str">
        <f t="shared" si="257"/>
        <v/>
      </c>
      <c r="Q3051" t="str">
        <f>LOOKUP(A3051,Formation!$A$2:$A$10,Formation!$B$2:$B$10)</f>
        <v>Wälder</v>
      </c>
      <c r="R3051" t="str" cm="1">
        <f t="array" ref="R3051">INDEX(Klasse!$D$2:$D$42,MATCH(1,(A3051=Klasse!$A$2:$A$42) * (Species!B3051=Klasse!$B$2:$B$42),0))</f>
        <v>Andere Laubwälder</v>
      </c>
    </row>
    <row r="3052" spans="1:18" x14ac:dyDescent="0.3">
      <c r="A3052" s="10">
        <v>6</v>
      </c>
      <c r="B3052" s="10">
        <v>3</v>
      </c>
      <c r="C3052" s="10">
        <v>1</v>
      </c>
      <c r="E3052" t="str">
        <f>IF(C3052="",Options!$A$3,IF(D3052="",Options!$A$4,Options!$A$5))</f>
        <v>Verband</v>
      </c>
      <c r="F3052" t="str" cm="1">
        <f t="array" ref="F3052">IF(E3052=Options!$A$3,"",IF(E3052=Options!$A$4,INDEX(Verband!$E$2:$E$179,MATCH(1,(A3052=Verband!$A$2:$A$179) * (Species!B3052=Verband!$B$2:$B$179) * (Species!C3052=Verband!$C$2:$C$179),0)),IF(E3052=Options!$A$5,INDEX(Assoziation!$F$2:$F$96,MATCH(1,(A3052=Assoziation!$A$2:$A$96) * (Species!B3052=Assoziation!$B$2:$B$96) * (Species!C3052=Assoziation!$C$2:$C$96) * (Species!D3052=Assoziation!$D$2:$D$96),0)),"")))</f>
        <v>Lunario-Acerion</v>
      </c>
      <c r="G3052" t="str" cm="1">
        <f t="array" ref="G3052">IF(E3052=Options!$A$3,INDEX(Klasse!$D$2:$D$42,MATCH(1,(A3052=Klasse!$A$2:$A$42) * (Species!B3052=Klasse!$B$2:$B$42),0)),IF(E3052=Options!$A$4,INDEX(Verband!$F$2:$F$179,MATCH(1,(A3052=Verband!$A$2:$A$179) * (Species!B3052=Verband!$B$2:$B$179) * (Species!C3052=Verband!$C$2:$C$179),0)),IF(E3052=Options!$A$5,INDEX(Assoziation!$G$2:$G$96,MATCH(1,(A3052=Assoziation!$A$2:$A$96) * (Species!B3052=Assoziation!$B$2:$B$96) * (Species!C3052=Assoziation!$C$2:$C$96) * (Species!D3052=Assoziation!$D$2:$D$96),0)),"")))</f>
        <v>Ahorn-Schluchtwald</v>
      </c>
      <c r="H3052" s="10" t="s">
        <v>2538</v>
      </c>
      <c r="I3052" s="10">
        <v>0</v>
      </c>
      <c r="J3052" s="10">
        <v>0</v>
      </c>
      <c r="K3052" s="10">
        <v>0</v>
      </c>
      <c r="L3052" t="str">
        <f t="shared" si="254"/>
        <v xml:space="preserve">Tilia </v>
      </c>
      <c r="M3052" t="str">
        <f t="shared" si="255"/>
        <v xml:space="preserve"> platyphyllos</v>
      </c>
      <c r="N3052" t="str">
        <f t="shared" si="256"/>
        <v/>
      </c>
      <c r="O3052" t="str">
        <f t="shared" si="253"/>
        <v>Species</v>
      </c>
      <c r="P3052" t="str">
        <f t="shared" si="257"/>
        <v>Scop.</v>
      </c>
      <c r="Q3052" t="str">
        <f>LOOKUP(A3052,Formation!$A$2:$A$10,Formation!$B$2:$B$10)</f>
        <v>Wälder</v>
      </c>
      <c r="R3052" t="str" cm="1">
        <f t="array" ref="R3052">INDEX(Klasse!$D$2:$D$42,MATCH(1,(A3052=Klasse!$A$2:$A$42) * (Species!B3052=Klasse!$B$2:$B$42),0))</f>
        <v>Andere Laubwälder</v>
      </c>
    </row>
    <row r="3053" spans="1:18" x14ac:dyDescent="0.3">
      <c r="A3053" s="10">
        <v>6</v>
      </c>
      <c r="B3053" s="10">
        <v>3</v>
      </c>
      <c r="C3053" s="10">
        <v>1</v>
      </c>
      <c r="E3053" t="str">
        <f>IF(C3053="",Options!$A$3,IF(D3053="",Options!$A$4,Options!$A$5))</f>
        <v>Verband</v>
      </c>
      <c r="F3053" t="str" cm="1">
        <f t="array" ref="F3053">IF(E3053=Options!$A$3,"",IF(E3053=Options!$A$4,INDEX(Verband!$E$2:$E$179,MATCH(1,(A3053=Verband!$A$2:$A$179) * (Species!B3053=Verband!$B$2:$B$179) * (Species!C3053=Verband!$C$2:$C$179),0)),IF(E3053=Options!$A$5,INDEX(Assoziation!$F$2:$F$96,MATCH(1,(A3053=Assoziation!$A$2:$A$96) * (Species!B3053=Assoziation!$B$2:$B$96) * (Species!C3053=Assoziation!$C$2:$C$96) * (Species!D3053=Assoziation!$D$2:$D$96),0)),"")))</f>
        <v>Lunario-Acerion</v>
      </c>
      <c r="G3053" t="str" cm="1">
        <f t="array" ref="G3053">IF(E3053=Options!$A$3,INDEX(Klasse!$D$2:$D$42,MATCH(1,(A3053=Klasse!$A$2:$A$42) * (Species!B3053=Klasse!$B$2:$B$42),0)),IF(E3053=Options!$A$4,INDEX(Verband!$F$2:$F$179,MATCH(1,(A3053=Verband!$A$2:$A$179) * (Species!B3053=Verband!$B$2:$B$179) * (Species!C3053=Verband!$C$2:$C$179),0)),IF(E3053=Options!$A$5,INDEX(Assoziation!$G$2:$G$96,MATCH(1,(A3053=Assoziation!$A$2:$A$96) * (Species!B3053=Assoziation!$B$2:$B$96) * (Species!C3053=Assoziation!$C$2:$C$96) * (Species!D3053=Assoziation!$D$2:$D$96),0)),"")))</f>
        <v>Ahorn-Schluchtwald</v>
      </c>
      <c r="H3053" s="10" t="s">
        <v>2408</v>
      </c>
      <c r="I3053" s="10">
        <v>0</v>
      </c>
      <c r="J3053" s="10">
        <v>0</v>
      </c>
      <c r="K3053" s="10">
        <v>0</v>
      </c>
      <c r="L3053" t="str">
        <f t="shared" si="254"/>
        <v xml:space="preserve">Ulmus </v>
      </c>
      <c r="M3053" t="str">
        <f t="shared" si="255"/>
        <v xml:space="preserve"> glabra</v>
      </c>
      <c r="N3053" t="str">
        <f t="shared" si="256"/>
        <v/>
      </c>
      <c r="O3053" t="str">
        <f t="shared" si="253"/>
        <v>Species</v>
      </c>
      <c r="P3053" t="str">
        <f t="shared" si="257"/>
        <v>Huds.</v>
      </c>
      <c r="Q3053" t="str">
        <f>LOOKUP(A3053,Formation!$A$2:$A$10,Formation!$B$2:$B$10)</f>
        <v>Wälder</v>
      </c>
      <c r="R3053" t="str" cm="1">
        <f t="array" ref="R3053">INDEX(Klasse!$D$2:$D$42,MATCH(1,(A3053=Klasse!$A$2:$A$42) * (Species!B3053=Klasse!$B$2:$B$42),0))</f>
        <v>Andere Laubwälder</v>
      </c>
    </row>
    <row r="3054" spans="1:18" x14ac:dyDescent="0.3">
      <c r="A3054" s="10">
        <v>6</v>
      </c>
      <c r="B3054" s="10">
        <v>3</v>
      </c>
      <c r="C3054" s="10">
        <v>1</v>
      </c>
      <c r="E3054" t="str">
        <f>IF(C3054="",Options!$A$3,IF(D3054="",Options!$A$4,Options!$A$5))</f>
        <v>Verband</v>
      </c>
      <c r="F3054" t="str" cm="1">
        <f t="array" ref="F3054">IF(E3054=Options!$A$3,"",IF(E3054=Options!$A$4,INDEX(Verband!$E$2:$E$179,MATCH(1,(A3054=Verband!$A$2:$A$179) * (Species!B3054=Verband!$B$2:$B$179) * (Species!C3054=Verband!$C$2:$C$179),0)),IF(E3054=Options!$A$5,INDEX(Assoziation!$F$2:$F$96,MATCH(1,(A3054=Assoziation!$A$2:$A$96) * (Species!B3054=Assoziation!$B$2:$B$96) * (Species!C3054=Assoziation!$C$2:$C$96) * (Species!D3054=Assoziation!$D$2:$D$96),0)),"")))</f>
        <v>Lunario-Acerion</v>
      </c>
      <c r="G3054" t="str" cm="1">
        <f t="array" ref="G3054">IF(E3054=Options!$A$3,INDEX(Klasse!$D$2:$D$42,MATCH(1,(A3054=Klasse!$A$2:$A$42) * (Species!B3054=Klasse!$B$2:$B$42),0)),IF(E3054=Options!$A$4,INDEX(Verband!$F$2:$F$179,MATCH(1,(A3054=Verband!$A$2:$A$179) * (Species!B3054=Verband!$B$2:$B$179) * (Species!C3054=Verband!$C$2:$C$179),0)),IF(E3054=Options!$A$5,INDEX(Assoziation!$G$2:$G$96,MATCH(1,(A3054=Assoziation!$A$2:$A$96) * (Species!B3054=Assoziation!$B$2:$B$96) * (Species!C3054=Assoziation!$C$2:$C$96) * (Species!D3054=Assoziation!$D$2:$D$96),0)),"")))</f>
        <v>Ahorn-Schluchtwald</v>
      </c>
      <c r="H3054" s="10" t="s">
        <v>286</v>
      </c>
      <c r="I3054" s="10">
        <v>0</v>
      </c>
      <c r="J3054" s="10">
        <v>0</v>
      </c>
      <c r="K3054" s="10">
        <v>0</v>
      </c>
      <c r="L3054" t="str">
        <f t="shared" si="254"/>
        <v xml:space="preserve">Urtica </v>
      </c>
      <c r="M3054" t="str">
        <f t="shared" si="255"/>
        <v xml:space="preserve"> dioica</v>
      </c>
      <c r="N3054" t="str">
        <f t="shared" si="256"/>
        <v/>
      </c>
      <c r="O3054" t="str">
        <f t="shared" si="253"/>
        <v>Species</v>
      </c>
      <c r="P3054" t="str">
        <f t="shared" si="257"/>
        <v>L.</v>
      </c>
      <c r="Q3054" t="str">
        <f>LOOKUP(A3054,Formation!$A$2:$A$10,Formation!$B$2:$B$10)</f>
        <v>Wälder</v>
      </c>
      <c r="R3054" t="str" cm="1">
        <f t="array" ref="R3054">INDEX(Klasse!$D$2:$D$42,MATCH(1,(A3054=Klasse!$A$2:$A$42) * (Species!B3054=Klasse!$B$2:$B$42),0))</f>
        <v>Andere Laubwälder</v>
      </c>
    </row>
    <row r="3055" spans="1:18" x14ac:dyDescent="0.3">
      <c r="A3055" s="10">
        <v>6</v>
      </c>
      <c r="B3055" s="10">
        <v>3</v>
      </c>
      <c r="C3055" s="10">
        <v>1</v>
      </c>
      <c r="E3055" t="str">
        <f>IF(C3055="",Options!$A$3,IF(D3055="",Options!$A$4,Options!$A$5))</f>
        <v>Verband</v>
      </c>
      <c r="F3055" t="str" cm="1">
        <f t="array" ref="F3055">IF(E3055=Options!$A$3,"",IF(E3055=Options!$A$4,INDEX(Verband!$E$2:$E$179,MATCH(1,(A3055=Verband!$A$2:$A$179) * (Species!B3055=Verband!$B$2:$B$179) * (Species!C3055=Verband!$C$2:$C$179),0)),IF(E3055=Options!$A$5,INDEX(Assoziation!$F$2:$F$96,MATCH(1,(A3055=Assoziation!$A$2:$A$96) * (Species!B3055=Assoziation!$B$2:$B$96) * (Species!C3055=Assoziation!$C$2:$C$96) * (Species!D3055=Assoziation!$D$2:$D$96),0)),"")))</f>
        <v>Lunario-Acerion</v>
      </c>
      <c r="G3055" t="str" cm="1">
        <f t="array" ref="G3055">IF(E3055=Options!$A$3,INDEX(Klasse!$D$2:$D$42,MATCH(1,(A3055=Klasse!$A$2:$A$42) * (Species!B3055=Klasse!$B$2:$B$42),0)),IF(E3055=Options!$A$4,INDEX(Verband!$F$2:$F$179,MATCH(1,(A3055=Verband!$A$2:$A$179) * (Species!B3055=Verband!$B$2:$B$179) * (Species!C3055=Verband!$C$2:$C$179),0)),IF(E3055=Options!$A$5,INDEX(Assoziation!$G$2:$G$96,MATCH(1,(A3055=Assoziation!$A$2:$A$96) * (Species!B3055=Assoziation!$B$2:$B$96) * (Species!C3055=Assoziation!$C$2:$C$96) * (Species!D3055=Assoziation!$D$2:$D$96),0)),"")))</f>
        <v>Ahorn-Schluchtwald</v>
      </c>
      <c r="H3055" s="10" t="s">
        <v>925</v>
      </c>
      <c r="I3055" s="10">
        <v>0</v>
      </c>
      <c r="J3055" s="10">
        <v>0</v>
      </c>
      <c r="K3055" s="10">
        <v>0</v>
      </c>
      <c r="L3055" t="str">
        <f t="shared" si="254"/>
        <v xml:space="preserve">Viola </v>
      </c>
      <c r="M3055" t="str">
        <f t="shared" si="255"/>
        <v xml:space="preserve"> biflora</v>
      </c>
      <c r="N3055" t="str">
        <f t="shared" si="256"/>
        <v/>
      </c>
      <c r="O3055" t="str">
        <f t="shared" si="253"/>
        <v>Species</v>
      </c>
      <c r="P3055" t="str">
        <f t="shared" si="257"/>
        <v>L.</v>
      </c>
      <c r="Q3055" t="str">
        <f>LOOKUP(A3055,Formation!$A$2:$A$10,Formation!$B$2:$B$10)</f>
        <v>Wälder</v>
      </c>
      <c r="R3055" t="str" cm="1">
        <f t="array" ref="R3055">INDEX(Klasse!$D$2:$D$42,MATCH(1,(A3055=Klasse!$A$2:$A$42) * (Species!B3055=Klasse!$B$2:$B$42),0))</f>
        <v>Andere Laubwälder</v>
      </c>
    </row>
    <row r="3056" spans="1:18" x14ac:dyDescent="0.3">
      <c r="A3056" s="10">
        <v>6</v>
      </c>
      <c r="B3056" s="10">
        <v>3</v>
      </c>
      <c r="C3056" s="10">
        <v>2</v>
      </c>
      <c r="E3056" t="str">
        <f>IF(C3056="",Options!$A$3,IF(D3056="",Options!$A$4,Options!$A$5))</f>
        <v>Verband</v>
      </c>
      <c r="F3056" t="str" cm="1">
        <f t="array" ref="F3056">IF(E3056=Options!$A$3,"",IF(E3056=Options!$A$4,INDEX(Verband!$E$2:$E$179,MATCH(1,(A3056=Verband!$A$2:$A$179) * (Species!B3056=Verband!$B$2:$B$179) * (Species!C3056=Verband!$C$2:$C$179),0)),IF(E3056=Options!$A$5,INDEX(Assoziation!$F$2:$F$96,MATCH(1,(A3056=Assoziation!$A$2:$A$96) * (Species!B3056=Assoziation!$B$2:$B$96) * (Species!C3056=Assoziation!$C$2:$C$96) * (Species!D3056=Assoziation!$D$2:$D$96),0)),"")))</f>
        <v>Tilion platyphylli</v>
      </c>
      <c r="G3056" t="str" cm="1">
        <f t="array" ref="G3056">IF(E3056=Options!$A$3,INDEX(Klasse!$D$2:$D$42,MATCH(1,(A3056=Klasse!$A$2:$A$42) * (Species!B3056=Klasse!$B$2:$B$42),0)),IF(E3056=Options!$A$4,INDEX(Verband!$F$2:$F$179,MATCH(1,(A3056=Verband!$A$2:$A$179) * (Species!B3056=Verband!$B$2:$B$179) * (Species!C3056=Verband!$C$2:$C$179),0)),IF(E3056=Options!$A$5,INDEX(Assoziation!$G$2:$G$96,MATCH(1,(A3056=Assoziation!$A$2:$A$96) * (Species!B3056=Assoziation!$B$2:$B$96) * (Species!C3056=Assoziation!$C$2:$C$96) * (Species!D3056=Assoziation!$D$2:$D$96),0)),"")))</f>
        <v>Linden-Mischwald</v>
      </c>
      <c r="H3056" s="10" t="s">
        <v>2567</v>
      </c>
      <c r="I3056" s="10">
        <v>1</v>
      </c>
      <c r="J3056" s="10">
        <v>0</v>
      </c>
      <c r="K3056" s="10">
        <v>0</v>
      </c>
      <c r="L3056" t="str">
        <f t="shared" si="254"/>
        <v xml:space="preserve">Euonymus </v>
      </c>
      <c r="M3056" t="str">
        <f t="shared" si="255"/>
        <v xml:space="preserve"> latifolius</v>
      </c>
      <c r="N3056" t="str">
        <f t="shared" si="256"/>
        <v/>
      </c>
      <c r="O3056" t="str">
        <f t="shared" si="253"/>
        <v>Species</v>
      </c>
      <c r="P3056" t="str">
        <f t="shared" si="257"/>
        <v>(L.) Mill.</v>
      </c>
      <c r="Q3056" t="str">
        <f>LOOKUP(A3056,Formation!$A$2:$A$10,Formation!$B$2:$B$10)</f>
        <v>Wälder</v>
      </c>
      <c r="R3056" t="str" cm="1">
        <f t="array" ref="R3056">INDEX(Klasse!$D$2:$D$42,MATCH(1,(A3056=Klasse!$A$2:$A$42) * (Species!B3056=Klasse!$B$2:$B$42),0))</f>
        <v>Andere Laubwälder</v>
      </c>
    </row>
    <row r="3057" spans="1:18" x14ac:dyDescent="0.3">
      <c r="A3057" s="10">
        <v>6</v>
      </c>
      <c r="B3057" s="10">
        <v>3</v>
      </c>
      <c r="C3057" s="10">
        <v>2</v>
      </c>
      <c r="E3057" t="str">
        <f>IF(C3057="",Options!$A$3,IF(D3057="",Options!$A$4,Options!$A$5))</f>
        <v>Verband</v>
      </c>
      <c r="F3057" t="str" cm="1">
        <f t="array" ref="F3057">IF(E3057=Options!$A$3,"",IF(E3057=Options!$A$4,INDEX(Verband!$E$2:$E$179,MATCH(1,(A3057=Verband!$A$2:$A$179) * (Species!B3057=Verband!$B$2:$B$179) * (Species!C3057=Verband!$C$2:$C$179),0)),IF(E3057=Options!$A$5,INDEX(Assoziation!$F$2:$F$96,MATCH(1,(A3057=Assoziation!$A$2:$A$96) * (Species!B3057=Assoziation!$B$2:$B$96) * (Species!C3057=Assoziation!$C$2:$C$96) * (Species!D3057=Assoziation!$D$2:$D$96),0)),"")))</f>
        <v>Tilion platyphylli</v>
      </c>
      <c r="G3057" t="str" cm="1">
        <f t="array" ref="G3057">IF(E3057=Options!$A$3,INDEX(Klasse!$D$2:$D$42,MATCH(1,(A3057=Klasse!$A$2:$A$42) * (Species!B3057=Klasse!$B$2:$B$42),0)),IF(E3057=Options!$A$4,INDEX(Verband!$F$2:$F$179,MATCH(1,(A3057=Verband!$A$2:$A$179) * (Species!B3057=Verband!$B$2:$B$179) * (Species!C3057=Verband!$C$2:$C$179),0)),IF(E3057=Options!$A$5,INDEX(Assoziation!$G$2:$G$96,MATCH(1,(A3057=Assoziation!$A$2:$A$96) * (Species!B3057=Assoziation!$B$2:$B$96) * (Species!C3057=Assoziation!$C$2:$C$96) * (Species!D3057=Assoziation!$D$2:$D$96),0)),"")))</f>
        <v>Linden-Mischwald</v>
      </c>
      <c r="H3057" s="10" t="s">
        <v>2568</v>
      </c>
      <c r="I3057" s="10">
        <v>1</v>
      </c>
      <c r="J3057" s="10">
        <v>0</v>
      </c>
      <c r="K3057" s="10">
        <v>0</v>
      </c>
      <c r="L3057" t="str">
        <f t="shared" si="254"/>
        <v xml:space="preserve">Staphylea </v>
      </c>
      <c r="M3057" t="str">
        <f t="shared" si="255"/>
        <v xml:space="preserve"> pinnata</v>
      </c>
      <c r="N3057" t="str">
        <f t="shared" si="256"/>
        <v/>
      </c>
      <c r="O3057" t="str">
        <f t="shared" si="253"/>
        <v>Species</v>
      </c>
      <c r="P3057" t="str">
        <f t="shared" si="257"/>
        <v>L.</v>
      </c>
      <c r="Q3057" t="str">
        <f>LOOKUP(A3057,Formation!$A$2:$A$10,Formation!$B$2:$B$10)</f>
        <v>Wälder</v>
      </c>
      <c r="R3057" t="str" cm="1">
        <f t="array" ref="R3057">INDEX(Klasse!$D$2:$D$42,MATCH(1,(A3057=Klasse!$A$2:$A$42) * (Species!B3057=Klasse!$B$2:$B$42),0))</f>
        <v>Andere Laubwälder</v>
      </c>
    </row>
    <row r="3058" spans="1:18" x14ac:dyDescent="0.3">
      <c r="A3058" s="10">
        <v>6</v>
      </c>
      <c r="B3058" s="10">
        <v>3</v>
      </c>
      <c r="C3058" s="10">
        <v>2</v>
      </c>
      <c r="E3058" t="str">
        <f>IF(C3058="",Options!$A$3,IF(D3058="",Options!$A$4,Options!$A$5))</f>
        <v>Verband</v>
      </c>
      <c r="F3058" t="str" cm="1">
        <f t="array" ref="F3058">IF(E3058=Options!$A$3,"",IF(E3058=Options!$A$4,INDEX(Verband!$E$2:$E$179,MATCH(1,(A3058=Verband!$A$2:$A$179) * (Species!B3058=Verband!$B$2:$B$179) * (Species!C3058=Verband!$C$2:$C$179),0)),IF(E3058=Options!$A$5,INDEX(Assoziation!$F$2:$F$96,MATCH(1,(A3058=Assoziation!$A$2:$A$96) * (Species!B3058=Assoziation!$B$2:$B$96) * (Species!C3058=Assoziation!$C$2:$C$96) * (Species!D3058=Assoziation!$D$2:$D$96),0)),"")))</f>
        <v>Tilion platyphylli</v>
      </c>
      <c r="G3058" t="str" cm="1">
        <f t="array" ref="G3058">IF(E3058=Options!$A$3,INDEX(Klasse!$D$2:$D$42,MATCH(1,(A3058=Klasse!$A$2:$A$42) * (Species!B3058=Klasse!$B$2:$B$42),0)),IF(E3058=Options!$A$4,INDEX(Verband!$F$2:$F$179,MATCH(1,(A3058=Verband!$A$2:$A$179) * (Species!B3058=Verband!$B$2:$B$179) * (Species!C3058=Verband!$C$2:$C$179),0)),IF(E3058=Options!$A$5,INDEX(Assoziation!$G$2:$G$96,MATCH(1,(A3058=Assoziation!$A$2:$A$96) * (Species!B3058=Assoziation!$B$2:$B$96) * (Species!C3058=Assoziation!$C$2:$C$96) * (Species!D3058=Assoziation!$D$2:$D$96),0)),"")))</f>
        <v>Linden-Mischwald</v>
      </c>
      <c r="H3058" s="10" t="s">
        <v>2473</v>
      </c>
      <c r="I3058" s="10">
        <v>0</v>
      </c>
      <c r="J3058" s="10">
        <v>1</v>
      </c>
      <c r="K3058" s="10">
        <v>0</v>
      </c>
      <c r="L3058" t="str">
        <f t="shared" si="254"/>
        <v xml:space="preserve">Acer </v>
      </c>
      <c r="M3058" t="str">
        <f t="shared" si="255"/>
        <v xml:space="preserve"> opalus</v>
      </c>
      <c r="N3058" t="str">
        <f t="shared" si="256"/>
        <v/>
      </c>
      <c r="O3058" t="str">
        <f t="shared" si="253"/>
        <v>Species</v>
      </c>
      <c r="P3058" t="str">
        <f t="shared" si="257"/>
        <v>Mill.</v>
      </c>
      <c r="Q3058" t="str">
        <f>LOOKUP(A3058,Formation!$A$2:$A$10,Formation!$B$2:$B$10)</f>
        <v>Wälder</v>
      </c>
      <c r="R3058" t="str" cm="1">
        <f t="array" ref="R3058">INDEX(Klasse!$D$2:$D$42,MATCH(1,(A3058=Klasse!$A$2:$A$42) * (Species!B3058=Klasse!$B$2:$B$42),0))</f>
        <v>Andere Laubwälder</v>
      </c>
    </row>
    <row r="3059" spans="1:18" x14ac:dyDescent="0.3">
      <c r="A3059" s="10">
        <v>6</v>
      </c>
      <c r="B3059" s="10">
        <v>3</v>
      </c>
      <c r="C3059" s="10">
        <v>2</v>
      </c>
      <c r="E3059" t="str">
        <f>IF(C3059="",Options!$A$3,IF(D3059="",Options!$A$4,Options!$A$5))</f>
        <v>Verband</v>
      </c>
      <c r="F3059" t="str" cm="1">
        <f t="array" ref="F3059">IF(E3059=Options!$A$3,"",IF(E3059=Options!$A$4,INDEX(Verband!$E$2:$E$179,MATCH(1,(A3059=Verband!$A$2:$A$179) * (Species!B3059=Verband!$B$2:$B$179) * (Species!C3059=Verband!$C$2:$C$179),0)),IF(E3059=Options!$A$5,INDEX(Assoziation!$F$2:$F$96,MATCH(1,(A3059=Assoziation!$A$2:$A$96) * (Species!B3059=Assoziation!$B$2:$B$96) * (Species!C3059=Assoziation!$C$2:$C$96) * (Species!D3059=Assoziation!$D$2:$D$96),0)),"")))</f>
        <v>Tilion platyphylli</v>
      </c>
      <c r="G3059" t="str" cm="1">
        <f t="array" ref="G3059">IF(E3059=Options!$A$3,INDEX(Klasse!$D$2:$D$42,MATCH(1,(A3059=Klasse!$A$2:$A$42) * (Species!B3059=Klasse!$B$2:$B$42),0)),IF(E3059=Options!$A$4,INDEX(Verband!$F$2:$F$179,MATCH(1,(A3059=Verband!$A$2:$A$179) * (Species!B3059=Verband!$B$2:$B$179) * (Species!C3059=Verband!$C$2:$C$179),0)),IF(E3059=Options!$A$5,INDEX(Assoziation!$G$2:$G$96,MATCH(1,(A3059=Assoziation!$A$2:$A$96) * (Species!B3059=Assoziation!$B$2:$B$96) * (Species!C3059=Assoziation!$C$2:$C$96) * (Species!D3059=Assoziation!$D$2:$D$96),0)),"")))</f>
        <v>Linden-Mischwald</v>
      </c>
      <c r="H3059" s="10" t="s">
        <v>2557</v>
      </c>
      <c r="I3059" s="10">
        <v>0</v>
      </c>
      <c r="J3059" s="10">
        <v>0</v>
      </c>
      <c r="K3059" s="10">
        <v>0</v>
      </c>
      <c r="L3059" t="str">
        <f t="shared" si="254"/>
        <v xml:space="preserve">Acer </v>
      </c>
      <c r="M3059" t="str">
        <f t="shared" si="255"/>
        <v xml:space="preserve"> platanoides</v>
      </c>
      <c r="N3059" t="str">
        <f t="shared" si="256"/>
        <v/>
      </c>
      <c r="O3059" t="str">
        <f t="shared" si="253"/>
        <v>Species</v>
      </c>
      <c r="P3059" t="str">
        <f t="shared" si="257"/>
        <v>L.</v>
      </c>
      <c r="Q3059" t="str">
        <f>LOOKUP(A3059,Formation!$A$2:$A$10,Formation!$B$2:$B$10)</f>
        <v>Wälder</v>
      </c>
      <c r="R3059" t="str" cm="1">
        <f t="array" ref="R3059">INDEX(Klasse!$D$2:$D$42,MATCH(1,(A3059=Klasse!$A$2:$A$42) * (Species!B3059=Klasse!$B$2:$B$42),0))</f>
        <v>Andere Laubwälder</v>
      </c>
    </row>
    <row r="3060" spans="1:18" x14ac:dyDescent="0.3">
      <c r="A3060" s="10">
        <v>6</v>
      </c>
      <c r="B3060" s="10">
        <v>3</v>
      </c>
      <c r="C3060" s="10">
        <v>2</v>
      </c>
      <c r="E3060" t="str">
        <f>IF(C3060="",Options!$A$3,IF(D3060="",Options!$A$4,Options!$A$5))</f>
        <v>Verband</v>
      </c>
      <c r="F3060" t="str" cm="1">
        <f t="array" ref="F3060">IF(E3060=Options!$A$3,"",IF(E3060=Options!$A$4,INDEX(Verband!$E$2:$E$179,MATCH(1,(A3060=Verband!$A$2:$A$179) * (Species!B3060=Verband!$B$2:$B$179) * (Species!C3060=Verband!$C$2:$C$179),0)),IF(E3060=Options!$A$5,INDEX(Assoziation!$F$2:$F$96,MATCH(1,(A3060=Assoziation!$A$2:$A$96) * (Species!B3060=Assoziation!$B$2:$B$96) * (Species!C3060=Assoziation!$C$2:$C$96) * (Species!D3060=Assoziation!$D$2:$D$96),0)),"")))</f>
        <v>Tilion platyphylli</v>
      </c>
      <c r="G3060" t="str" cm="1">
        <f t="array" ref="G3060">IF(E3060=Options!$A$3,INDEX(Klasse!$D$2:$D$42,MATCH(1,(A3060=Klasse!$A$2:$A$42) * (Species!B3060=Klasse!$B$2:$B$42),0)),IF(E3060=Options!$A$4,INDEX(Verband!$F$2:$F$179,MATCH(1,(A3060=Verband!$A$2:$A$179) * (Species!B3060=Verband!$B$2:$B$179) * (Species!C3060=Verband!$C$2:$C$179),0)),IF(E3060=Options!$A$5,INDEX(Assoziation!$G$2:$G$96,MATCH(1,(A3060=Assoziation!$A$2:$A$96) * (Species!B3060=Assoziation!$B$2:$B$96) * (Species!C3060=Assoziation!$C$2:$C$96) * (Species!D3060=Assoziation!$D$2:$D$96),0)),"")))</f>
        <v>Linden-Mischwald</v>
      </c>
      <c r="H3060" s="10" t="s">
        <v>2520</v>
      </c>
      <c r="I3060" s="10">
        <v>0</v>
      </c>
      <c r="J3060" s="10">
        <v>0</v>
      </c>
      <c r="K3060" s="10">
        <v>0</v>
      </c>
      <c r="L3060" t="str">
        <f t="shared" si="254"/>
        <v xml:space="preserve">Acer </v>
      </c>
      <c r="M3060" t="str">
        <f t="shared" si="255"/>
        <v xml:space="preserve"> pseudoplatanus</v>
      </c>
      <c r="N3060" t="str">
        <f t="shared" si="256"/>
        <v/>
      </c>
      <c r="O3060" t="str">
        <f t="shared" si="253"/>
        <v>Species</v>
      </c>
      <c r="P3060" t="str">
        <f t="shared" si="257"/>
        <v>L.</v>
      </c>
      <c r="Q3060" t="str">
        <f>LOOKUP(A3060,Formation!$A$2:$A$10,Formation!$B$2:$B$10)</f>
        <v>Wälder</v>
      </c>
      <c r="R3060" t="str" cm="1">
        <f t="array" ref="R3060">INDEX(Klasse!$D$2:$D$42,MATCH(1,(A3060=Klasse!$A$2:$A$42) * (Species!B3060=Klasse!$B$2:$B$42),0))</f>
        <v>Andere Laubwälder</v>
      </c>
    </row>
    <row r="3061" spans="1:18" x14ac:dyDescent="0.3">
      <c r="A3061" s="10">
        <v>6</v>
      </c>
      <c r="B3061" s="10">
        <v>3</v>
      </c>
      <c r="C3061" s="10">
        <v>2</v>
      </c>
      <c r="E3061" t="str">
        <f>IF(C3061="",Options!$A$3,IF(D3061="",Options!$A$4,Options!$A$5))</f>
        <v>Verband</v>
      </c>
      <c r="F3061" t="str" cm="1">
        <f t="array" ref="F3061">IF(E3061=Options!$A$3,"",IF(E3061=Options!$A$4,INDEX(Verband!$E$2:$E$179,MATCH(1,(A3061=Verband!$A$2:$A$179) * (Species!B3061=Verband!$B$2:$B$179) * (Species!C3061=Verband!$C$2:$C$179),0)),IF(E3061=Options!$A$5,INDEX(Assoziation!$F$2:$F$96,MATCH(1,(A3061=Assoziation!$A$2:$A$96) * (Species!B3061=Assoziation!$B$2:$B$96) * (Species!C3061=Assoziation!$C$2:$C$96) * (Species!D3061=Assoziation!$D$2:$D$96),0)),"")))</f>
        <v>Tilion platyphylli</v>
      </c>
      <c r="G3061" t="str" cm="1">
        <f t="array" ref="G3061">IF(E3061=Options!$A$3,INDEX(Klasse!$D$2:$D$42,MATCH(1,(A3061=Klasse!$A$2:$A$42) * (Species!B3061=Klasse!$B$2:$B$42),0)),IF(E3061=Options!$A$4,INDEX(Verband!$F$2:$F$179,MATCH(1,(A3061=Verband!$A$2:$A$179) * (Species!B3061=Verband!$B$2:$B$179) * (Species!C3061=Verband!$C$2:$C$179),0)),IF(E3061=Options!$A$5,INDEX(Assoziation!$G$2:$G$96,MATCH(1,(A3061=Assoziation!$A$2:$A$96) * (Species!B3061=Assoziation!$B$2:$B$96) * (Species!C3061=Assoziation!$C$2:$C$96) * (Species!D3061=Assoziation!$D$2:$D$96),0)),"")))</f>
        <v>Linden-Mischwald</v>
      </c>
      <c r="H3061" s="10" t="s">
        <v>2569</v>
      </c>
      <c r="I3061" s="10">
        <v>0</v>
      </c>
      <c r="J3061" s="10">
        <v>0</v>
      </c>
      <c r="K3061" s="10">
        <v>0</v>
      </c>
      <c r="L3061" t="str">
        <f t="shared" si="254"/>
        <v xml:space="preserve">Asperula </v>
      </c>
      <c r="M3061" t="str">
        <f t="shared" si="255"/>
        <v xml:space="preserve"> taurina</v>
      </c>
      <c r="N3061" t="str">
        <f t="shared" si="256"/>
        <v/>
      </c>
      <c r="O3061" t="str">
        <f t="shared" si="253"/>
        <v>Species</v>
      </c>
      <c r="P3061" t="str">
        <f t="shared" si="257"/>
        <v>L.</v>
      </c>
      <c r="Q3061" t="str">
        <f>LOOKUP(A3061,Formation!$A$2:$A$10,Formation!$B$2:$B$10)</f>
        <v>Wälder</v>
      </c>
      <c r="R3061" t="str" cm="1">
        <f t="array" ref="R3061">INDEX(Klasse!$D$2:$D$42,MATCH(1,(A3061=Klasse!$A$2:$A$42) * (Species!B3061=Klasse!$B$2:$B$42),0))</f>
        <v>Andere Laubwälder</v>
      </c>
    </row>
    <row r="3062" spans="1:18" x14ac:dyDescent="0.3">
      <c r="A3062" s="10">
        <v>6</v>
      </c>
      <c r="B3062" s="10">
        <v>3</v>
      </c>
      <c r="C3062" s="10">
        <v>2</v>
      </c>
      <c r="E3062" t="str">
        <f>IF(C3062="",Options!$A$3,IF(D3062="",Options!$A$4,Options!$A$5))</f>
        <v>Verband</v>
      </c>
      <c r="F3062" t="str" cm="1">
        <f t="array" ref="F3062">IF(E3062=Options!$A$3,"",IF(E3062=Options!$A$4,INDEX(Verband!$E$2:$E$179,MATCH(1,(A3062=Verband!$A$2:$A$179) * (Species!B3062=Verband!$B$2:$B$179) * (Species!C3062=Verband!$C$2:$C$179),0)),IF(E3062=Options!$A$5,INDEX(Assoziation!$F$2:$F$96,MATCH(1,(A3062=Assoziation!$A$2:$A$96) * (Species!B3062=Assoziation!$B$2:$B$96) * (Species!C3062=Assoziation!$C$2:$C$96) * (Species!D3062=Assoziation!$D$2:$D$96),0)),"")))</f>
        <v>Tilion platyphylli</v>
      </c>
      <c r="G3062" t="str" cm="1">
        <f t="array" ref="G3062">IF(E3062=Options!$A$3,INDEX(Klasse!$D$2:$D$42,MATCH(1,(A3062=Klasse!$A$2:$A$42) * (Species!B3062=Klasse!$B$2:$B$42),0)),IF(E3062=Options!$A$4,INDEX(Verband!$F$2:$F$179,MATCH(1,(A3062=Verband!$A$2:$A$179) * (Species!B3062=Verband!$B$2:$B$179) * (Species!C3062=Verband!$C$2:$C$179),0)),IF(E3062=Options!$A$5,INDEX(Assoziation!$G$2:$G$96,MATCH(1,(A3062=Assoziation!$A$2:$A$96) * (Species!B3062=Assoziation!$B$2:$B$96) * (Species!C3062=Assoziation!$C$2:$C$96) * (Species!D3062=Assoziation!$D$2:$D$96),0)),"")))</f>
        <v>Linden-Mischwald</v>
      </c>
      <c r="H3062" s="10" t="s">
        <v>894</v>
      </c>
      <c r="I3062" s="10">
        <v>0</v>
      </c>
      <c r="J3062" s="10">
        <v>0</v>
      </c>
      <c r="K3062" s="10">
        <v>0</v>
      </c>
      <c r="L3062" t="str">
        <f t="shared" si="254"/>
        <v xml:space="preserve">Asplenium </v>
      </c>
      <c r="M3062" t="str">
        <f t="shared" si="255"/>
        <v xml:space="preserve"> trichomanes</v>
      </c>
      <c r="N3062" t="str">
        <f t="shared" si="256"/>
        <v/>
      </c>
      <c r="O3062" t="str">
        <f t="shared" si="253"/>
        <v>Species</v>
      </c>
      <c r="P3062" t="str">
        <f t="shared" si="257"/>
        <v>L.</v>
      </c>
      <c r="Q3062" t="str">
        <f>LOOKUP(A3062,Formation!$A$2:$A$10,Formation!$B$2:$B$10)</f>
        <v>Wälder</v>
      </c>
      <c r="R3062" t="str" cm="1">
        <f t="array" ref="R3062">INDEX(Klasse!$D$2:$D$42,MATCH(1,(A3062=Klasse!$A$2:$A$42) * (Species!B3062=Klasse!$B$2:$B$42),0))</f>
        <v>Andere Laubwälder</v>
      </c>
    </row>
    <row r="3063" spans="1:18" x14ac:dyDescent="0.3">
      <c r="A3063" s="10">
        <v>6</v>
      </c>
      <c r="B3063" s="10">
        <v>3</v>
      </c>
      <c r="C3063" s="10">
        <v>2</v>
      </c>
      <c r="E3063" t="str">
        <f>IF(C3063="",Options!$A$3,IF(D3063="",Options!$A$4,Options!$A$5))</f>
        <v>Verband</v>
      </c>
      <c r="F3063" t="str" cm="1">
        <f t="array" ref="F3063">IF(E3063=Options!$A$3,"",IF(E3063=Options!$A$4,INDEX(Verband!$E$2:$E$179,MATCH(1,(A3063=Verband!$A$2:$A$179) * (Species!B3063=Verband!$B$2:$B$179) * (Species!C3063=Verband!$C$2:$C$179),0)),IF(E3063=Options!$A$5,INDEX(Assoziation!$F$2:$F$96,MATCH(1,(A3063=Assoziation!$A$2:$A$96) * (Species!B3063=Assoziation!$B$2:$B$96) * (Species!C3063=Assoziation!$C$2:$C$96) * (Species!D3063=Assoziation!$D$2:$D$96),0)),"")))</f>
        <v>Tilion platyphylli</v>
      </c>
      <c r="G3063" t="str" cm="1">
        <f t="array" ref="G3063">IF(E3063=Options!$A$3,INDEX(Klasse!$D$2:$D$42,MATCH(1,(A3063=Klasse!$A$2:$A$42) * (Species!B3063=Klasse!$B$2:$B$42),0)),IF(E3063=Options!$A$4,INDEX(Verband!$F$2:$F$179,MATCH(1,(A3063=Verband!$A$2:$A$179) * (Species!B3063=Verband!$B$2:$B$179) * (Species!C3063=Verband!$C$2:$C$179),0)),IF(E3063=Options!$A$5,INDEX(Assoziation!$G$2:$G$96,MATCH(1,(A3063=Assoziation!$A$2:$A$96) * (Species!B3063=Assoziation!$B$2:$B$96) * (Species!C3063=Assoziation!$C$2:$C$96) * (Species!D3063=Assoziation!$D$2:$D$96),0)),"")))</f>
        <v>Linden-Mischwald</v>
      </c>
      <c r="H3063" s="10" t="s">
        <v>1867</v>
      </c>
      <c r="I3063" s="10">
        <v>0</v>
      </c>
      <c r="J3063" s="10">
        <v>0</v>
      </c>
      <c r="K3063" s="10">
        <v>0</v>
      </c>
      <c r="L3063" t="str">
        <f t="shared" si="254"/>
        <v xml:space="preserve">Campanula </v>
      </c>
      <c r="M3063" t="str">
        <f t="shared" si="255"/>
        <v xml:space="preserve"> rapunculoides</v>
      </c>
      <c r="N3063" t="str">
        <f t="shared" si="256"/>
        <v/>
      </c>
      <c r="O3063" t="str">
        <f t="shared" si="253"/>
        <v>Species</v>
      </c>
      <c r="P3063" t="str">
        <f t="shared" si="257"/>
        <v>L.</v>
      </c>
      <c r="Q3063" t="str">
        <f>LOOKUP(A3063,Formation!$A$2:$A$10,Formation!$B$2:$B$10)</f>
        <v>Wälder</v>
      </c>
      <c r="R3063" t="str" cm="1">
        <f t="array" ref="R3063">INDEX(Klasse!$D$2:$D$42,MATCH(1,(A3063=Klasse!$A$2:$A$42) * (Species!B3063=Klasse!$B$2:$B$42),0))</f>
        <v>Andere Laubwälder</v>
      </c>
    </row>
    <row r="3064" spans="1:18" x14ac:dyDescent="0.3">
      <c r="A3064" s="10">
        <v>6</v>
      </c>
      <c r="B3064" s="10">
        <v>3</v>
      </c>
      <c r="C3064" s="10">
        <v>2</v>
      </c>
      <c r="E3064" t="str">
        <f>IF(C3064="",Options!$A$3,IF(D3064="",Options!$A$4,Options!$A$5))</f>
        <v>Verband</v>
      </c>
      <c r="F3064" t="str" cm="1">
        <f t="array" ref="F3064">IF(E3064=Options!$A$3,"",IF(E3064=Options!$A$4,INDEX(Verband!$E$2:$E$179,MATCH(1,(A3064=Verband!$A$2:$A$179) * (Species!B3064=Verband!$B$2:$B$179) * (Species!C3064=Verband!$C$2:$C$179),0)),IF(E3064=Options!$A$5,INDEX(Assoziation!$F$2:$F$96,MATCH(1,(A3064=Assoziation!$A$2:$A$96) * (Species!B3064=Assoziation!$B$2:$B$96) * (Species!C3064=Assoziation!$C$2:$C$96) * (Species!D3064=Assoziation!$D$2:$D$96),0)),"")))</f>
        <v>Tilion platyphylli</v>
      </c>
      <c r="G3064" t="str" cm="1">
        <f t="array" ref="G3064">IF(E3064=Options!$A$3,INDEX(Klasse!$D$2:$D$42,MATCH(1,(A3064=Klasse!$A$2:$A$42) * (Species!B3064=Klasse!$B$2:$B$42),0)),IF(E3064=Options!$A$4,INDEX(Verband!$F$2:$F$179,MATCH(1,(A3064=Verband!$A$2:$A$179) * (Species!B3064=Verband!$B$2:$B$179) * (Species!C3064=Verband!$C$2:$C$179),0)),IF(E3064=Options!$A$5,INDEX(Assoziation!$G$2:$G$96,MATCH(1,(A3064=Assoziation!$A$2:$A$96) * (Species!B3064=Assoziation!$B$2:$B$96) * (Species!C3064=Assoziation!$C$2:$C$96) * (Species!D3064=Assoziation!$D$2:$D$96),0)),"")))</f>
        <v>Linden-Mischwald</v>
      </c>
      <c r="H3064" s="10" t="s">
        <v>2157</v>
      </c>
      <c r="I3064" s="10">
        <v>0</v>
      </c>
      <c r="J3064" s="10">
        <v>0</v>
      </c>
      <c r="K3064" s="10">
        <v>0</v>
      </c>
      <c r="L3064" t="str">
        <f t="shared" si="254"/>
        <v xml:space="preserve">Clematis </v>
      </c>
      <c r="M3064" t="str">
        <f t="shared" si="255"/>
        <v xml:space="preserve"> vitalba</v>
      </c>
      <c r="N3064" t="str">
        <f t="shared" si="256"/>
        <v/>
      </c>
      <c r="O3064" t="str">
        <f t="shared" si="253"/>
        <v>Species</v>
      </c>
      <c r="P3064" t="str">
        <f t="shared" si="257"/>
        <v>L.</v>
      </c>
      <c r="Q3064" t="str">
        <f>LOOKUP(A3064,Formation!$A$2:$A$10,Formation!$B$2:$B$10)</f>
        <v>Wälder</v>
      </c>
      <c r="R3064" t="str" cm="1">
        <f t="array" ref="R3064">INDEX(Klasse!$D$2:$D$42,MATCH(1,(A3064=Klasse!$A$2:$A$42) * (Species!B3064=Klasse!$B$2:$B$42),0))</f>
        <v>Andere Laubwälder</v>
      </c>
    </row>
    <row r="3065" spans="1:18" x14ac:dyDescent="0.3">
      <c r="A3065" s="10">
        <v>6</v>
      </c>
      <c r="B3065" s="10">
        <v>3</v>
      </c>
      <c r="C3065" s="10">
        <v>2</v>
      </c>
      <c r="E3065" t="str">
        <f>IF(C3065="",Options!$A$3,IF(D3065="",Options!$A$4,Options!$A$5))</f>
        <v>Verband</v>
      </c>
      <c r="F3065" t="str" cm="1">
        <f t="array" ref="F3065">IF(E3065=Options!$A$3,"",IF(E3065=Options!$A$4,INDEX(Verband!$E$2:$E$179,MATCH(1,(A3065=Verband!$A$2:$A$179) * (Species!B3065=Verband!$B$2:$B$179) * (Species!C3065=Verband!$C$2:$C$179),0)),IF(E3065=Options!$A$5,INDEX(Assoziation!$F$2:$F$96,MATCH(1,(A3065=Assoziation!$A$2:$A$96) * (Species!B3065=Assoziation!$B$2:$B$96) * (Species!C3065=Assoziation!$C$2:$C$96) * (Species!D3065=Assoziation!$D$2:$D$96),0)),"")))</f>
        <v>Tilion platyphylli</v>
      </c>
      <c r="G3065" t="str" cm="1">
        <f t="array" ref="G3065">IF(E3065=Options!$A$3,INDEX(Klasse!$D$2:$D$42,MATCH(1,(A3065=Klasse!$A$2:$A$42) * (Species!B3065=Klasse!$B$2:$B$42),0)),IF(E3065=Options!$A$4,INDEX(Verband!$F$2:$F$179,MATCH(1,(A3065=Verband!$A$2:$A$179) * (Species!B3065=Verband!$B$2:$B$179) * (Species!C3065=Verband!$C$2:$C$179),0)),IF(E3065=Options!$A$5,INDEX(Assoziation!$G$2:$G$96,MATCH(1,(A3065=Assoziation!$A$2:$A$96) * (Species!B3065=Assoziation!$B$2:$B$96) * (Species!C3065=Assoziation!$C$2:$C$96) * (Species!D3065=Assoziation!$D$2:$D$96),0)),"")))</f>
        <v>Linden-Mischwald</v>
      </c>
      <c r="H3065" s="10" t="s">
        <v>2159</v>
      </c>
      <c r="I3065" s="10">
        <v>0</v>
      </c>
      <c r="J3065" s="10">
        <v>1</v>
      </c>
      <c r="K3065" s="10">
        <v>0</v>
      </c>
      <c r="L3065" t="str">
        <f t="shared" si="254"/>
        <v xml:space="preserve">Corylus </v>
      </c>
      <c r="M3065" t="str">
        <f t="shared" si="255"/>
        <v xml:space="preserve"> avellana</v>
      </c>
      <c r="N3065" t="str">
        <f t="shared" si="256"/>
        <v/>
      </c>
      <c r="O3065" t="str">
        <f t="shared" si="253"/>
        <v>Species</v>
      </c>
      <c r="P3065" t="str">
        <f t="shared" si="257"/>
        <v>L.</v>
      </c>
      <c r="Q3065" t="str">
        <f>LOOKUP(A3065,Formation!$A$2:$A$10,Formation!$B$2:$B$10)</f>
        <v>Wälder</v>
      </c>
      <c r="R3065" t="str" cm="1">
        <f t="array" ref="R3065">INDEX(Klasse!$D$2:$D$42,MATCH(1,(A3065=Klasse!$A$2:$A$42) * (Species!B3065=Klasse!$B$2:$B$42),0))</f>
        <v>Andere Laubwälder</v>
      </c>
    </row>
    <row r="3066" spans="1:18" x14ac:dyDescent="0.3">
      <c r="A3066" s="10">
        <v>6</v>
      </c>
      <c r="B3066" s="10">
        <v>3</v>
      </c>
      <c r="C3066" s="10">
        <v>2</v>
      </c>
      <c r="E3066" t="str">
        <f>IF(C3066="",Options!$A$3,IF(D3066="",Options!$A$4,Options!$A$5))</f>
        <v>Verband</v>
      </c>
      <c r="F3066" t="str" cm="1">
        <f t="array" ref="F3066">IF(E3066=Options!$A$3,"",IF(E3066=Options!$A$4,INDEX(Verband!$E$2:$E$179,MATCH(1,(A3066=Verband!$A$2:$A$179) * (Species!B3066=Verband!$B$2:$B$179) * (Species!C3066=Verband!$C$2:$C$179),0)),IF(E3066=Options!$A$5,INDEX(Assoziation!$F$2:$F$96,MATCH(1,(A3066=Assoziation!$A$2:$A$96) * (Species!B3066=Assoziation!$B$2:$B$96) * (Species!C3066=Assoziation!$C$2:$C$96) * (Species!D3066=Assoziation!$D$2:$D$96),0)),"")))</f>
        <v>Tilion platyphylli</v>
      </c>
      <c r="G3066" t="str" cm="1">
        <f t="array" ref="G3066">IF(E3066=Options!$A$3,INDEX(Klasse!$D$2:$D$42,MATCH(1,(A3066=Klasse!$A$2:$A$42) * (Species!B3066=Klasse!$B$2:$B$42),0)),IF(E3066=Options!$A$4,INDEX(Verband!$F$2:$F$179,MATCH(1,(A3066=Verband!$A$2:$A$179) * (Species!B3066=Verband!$B$2:$B$179) * (Species!C3066=Verband!$C$2:$C$179),0)),IF(E3066=Options!$A$5,INDEX(Assoziation!$G$2:$G$96,MATCH(1,(A3066=Assoziation!$A$2:$A$96) * (Species!B3066=Assoziation!$B$2:$B$96) * (Species!C3066=Assoziation!$C$2:$C$96) * (Species!D3066=Assoziation!$D$2:$D$96),0)),"")))</f>
        <v>Linden-Mischwald</v>
      </c>
      <c r="H3066" s="10" t="s">
        <v>2476</v>
      </c>
      <c r="I3066" s="10">
        <v>0</v>
      </c>
      <c r="J3066" s="10">
        <v>0</v>
      </c>
      <c r="K3066" s="10">
        <v>0</v>
      </c>
      <c r="L3066" t="str">
        <f t="shared" si="254"/>
        <v xml:space="preserve">Cyclamen </v>
      </c>
      <c r="M3066" t="str">
        <f t="shared" si="255"/>
        <v xml:space="preserve"> purpurascens</v>
      </c>
      <c r="N3066" t="str">
        <f t="shared" si="256"/>
        <v/>
      </c>
      <c r="O3066" t="str">
        <f t="shared" si="253"/>
        <v>Species</v>
      </c>
      <c r="P3066" t="str">
        <f t="shared" si="257"/>
        <v>Mill.</v>
      </c>
      <c r="Q3066" t="str">
        <f>LOOKUP(A3066,Formation!$A$2:$A$10,Formation!$B$2:$B$10)</f>
        <v>Wälder</v>
      </c>
      <c r="R3066" t="str" cm="1">
        <f t="array" ref="R3066">INDEX(Klasse!$D$2:$D$42,MATCH(1,(A3066=Klasse!$A$2:$A$42) * (Species!B3066=Klasse!$B$2:$B$42),0))</f>
        <v>Andere Laubwälder</v>
      </c>
    </row>
    <row r="3067" spans="1:18" x14ac:dyDescent="0.3">
      <c r="A3067" s="10">
        <v>6</v>
      </c>
      <c r="B3067" s="10">
        <v>3</v>
      </c>
      <c r="C3067" s="10">
        <v>2</v>
      </c>
      <c r="E3067" t="str">
        <f>IF(C3067="",Options!$A$3,IF(D3067="",Options!$A$4,Options!$A$5))</f>
        <v>Verband</v>
      </c>
      <c r="F3067" t="str" cm="1">
        <f t="array" ref="F3067">IF(E3067=Options!$A$3,"",IF(E3067=Options!$A$4,INDEX(Verband!$E$2:$E$179,MATCH(1,(A3067=Verband!$A$2:$A$179) * (Species!B3067=Verband!$B$2:$B$179) * (Species!C3067=Verband!$C$2:$C$179),0)),IF(E3067=Options!$A$5,INDEX(Assoziation!$F$2:$F$96,MATCH(1,(A3067=Assoziation!$A$2:$A$96) * (Species!B3067=Assoziation!$B$2:$B$96) * (Species!C3067=Assoziation!$C$2:$C$96) * (Species!D3067=Assoziation!$D$2:$D$96),0)),"")))</f>
        <v>Tilion platyphylli</v>
      </c>
      <c r="G3067" t="str" cm="1">
        <f t="array" ref="G3067">IF(E3067=Options!$A$3,INDEX(Klasse!$D$2:$D$42,MATCH(1,(A3067=Klasse!$A$2:$A$42) * (Species!B3067=Klasse!$B$2:$B$42),0)),IF(E3067=Options!$A$4,INDEX(Verband!$F$2:$F$179,MATCH(1,(A3067=Verband!$A$2:$A$179) * (Species!B3067=Verband!$B$2:$B$179) * (Species!C3067=Verband!$C$2:$C$179),0)),IF(E3067=Options!$A$5,INDEX(Assoziation!$G$2:$G$96,MATCH(1,(A3067=Assoziation!$A$2:$A$96) * (Species!B3067=Assoziation!$B$2:$B$96) * (Species!C3067=Assoziation!$C$2:$C$96) * (Species!D3067=Assoziation!$D$2:$D$96),0)),"")))</f>
        <v>Linden-Mischwald</v>
      </c>
      <c r="H3067" s="10" t="s">
        <v>2404</v>
      </c>
      <c r="I3067" s="10">
        <v>0</v>
      </c>
      <c r="J3067" s="10">
        <v>0</v>
      </c>
      <c r="K3067" s="10">
        <v>0</v>
      </c>
      <c r="L3067" t="str">
        <f t="shared" si="254"/>
        <v xml:space="preserve">Fraxinus </v>
      </c>
      <c r="M3067" t="str">
        <f t="shared" si="255"/>
        <v xml:space="preserve"> excelsior</v>
      </c>
      <c r="N3067" t="str">
        <f t="shared" si="256"/>
        <v/>
      </c>
      <c r="O3067" t="str">
        <f t="shared" si="253"/>
        <v>Species</v>
      </c>
      <c r="P3067" t="str">
        <f t="shared" si="257"/>
        <v>L.</v>
      </c>
      <c r="Q3067" t="str">
        <f>LOOKUP(A3067,Formation!$A$2:$A$10,Formation!$B$2:$B$10)</f>
        <v>Wälder</v>
      </c>
      <c r="R3067" t="str" cm="1">
        <f t="array" ref="R3067">INDEX(Klasse!$D$2:$D$42,MATCH(1,(A3067=Klasse!$A$2:$A$42) * (Species!B3067=Klasse!$B$2:$B$42),0))</f>
        <v>Andere Laubwälder</v>
      </c>
    </row>
    <row r="3068" spans="1:18" x14ac:dyDescent="0.3">
      <c r="A3068" s="10">
        <v>6</v>
      </c>
      <c r="B3068" s="10">
        <v>3</v>
      </c>
      <c r="C3068" s="10">
        <v>2</v>
      </c>
      <c r="E3068" t="str">
        <f>IF(C3068="",Options!$A$3,IF(D3068="",Options!$A$4,Options!$A$5))</f>
        <v>Verband</v>
      </c>
      <c r="F3068" t="str" cm="1">
        <f t="array" ref="F3068">IF(E3068=Options!$A$3,"",IF(E3068=Options!$A$4,INDEX(Verband!$E$2:$E$179,MATCH(1,(A3068=Verband!$A$2:$A$179) * (Species!B3068=Verband!$B$2:$B$179) * (Species!C3068=Verband!$C$2:$C$179),0)),IF(E3068=Options!$A$5,INDEX(Assoziation!$F$2:$F$96,MATCH(1,(A3068=Assoziation!$A$2:$A$96) * (Species!B3068=Assoziation!$B$2:$B$96) * (Species!C3068=Assoziation!$C$2:$C$96) * (Species!D3068=Assoziation!$D$2:$D$96),0)),"")))</f>
        <v>Tilion platyphylli</v>
      </c>
      <c r="G3068" t="str" cm="1">
        <f t="array" ref="G3068">IF(E3068=Options!$A$3,INDEX(Klasse!$D$2:$D$42,MATCH(1,(A3068=Klasse!$A$2:$A$42) * (Species!B3068=Klasse!$B$2:$B$42),0)),IF(E3068=Options!$A$4,INDEX(Verband!$F$2:$F$179,MATCH(1,(A3068=Verband!$A$2:$A$179) * (Species!B3068=Verband!$B$2:$B$179) * (Species!C3068=Verband!$C$2:$C$179),0)),IF(E3068=Options!$A$5,INDEX(Assoziation!$G$2:$G$96,MATCH(1,(A3068=Assoziation!$A$2:$A$96) * (Species!B3068=Assoziation!$B$2:$B$96) * (Species!C3068=Assoziation!$C$2:$C$96) * (Species!D3068=Assoziation!$D$2:$D$96),0)),"")))</f>
        <v>Linden-Mischwald</v>
      </c>
      <c r="H3068" s="10" t="s">
        <v>2570</v>
      </c>
      <c r="I3068" s="10">
        <v>0</v>
      </c>
      <c r="J3068" s="10">
        <v>0</v>
      </c>
      <c r="K3068" s="10">
        <v>0</v>
      </c>
      <c r="L3068" t="str">
        <f t="shared" si="254"/>
        <v xml:space="preserve">Galanthus </v>
      </c>
      <c r="M3068" t="str">
        <f t="shared" si="255"/>
        <v xml:space="preserve"> nivalis</v>
      </c>
      <c r="N3068" t="str">
        <f t="shared" si="256"/>
        <v/>
      </c>
      <c r="O3068" t="str">
        <f t="shared" si="253"/>
        <v>Species</v>
      </c>
      <c r="P3068" t="str">
        <f t="shared" si="257"/>
        <v>L.</v>
      </c>
      <c r="Q3068" t="str">
        <f>LOOKUP(A3068,Formation!$A$2:$A$10,Formation!$B$2:$B$10)</f>
        <v>Wälder</v>
      </c>
      <c r="R3068" t="str" cm="1">
        <f t="array" ref="R3068">INDEX(Klasse!$D$2:$D$42,MATCH(1,(A3068=Klasse!$A$2:$A$42) * (Species!B3068=Klasse!$B$2:$B$42),0))</f>
        <v>Andere Laubwälder</v>
      </c>
    </row>
    <row r="3069" spans="1:18" x14ac:dyDescent="0.3">
      <c r="A3069" s="10">
        <v>6</v>
      </c>
      <c r="B3069" s="10">
        <v>3</v>
      </c>
      <c r="C3069" s="10">
        <v>2</v>
      </c>
      <c r="E3069" t="str">
        <f>IF(C3069="",Options!$A$3,IF(D3069="",Options!$A$4,Options!$A$5))</f>
        <v>Verband</v>
      </c>
      <c r="F3069" t="str" cm="1">
        <f t="array" ref="F3069">IF(E3069=Options!$A$3,"",IF(E3069=Options!$A$4,INDEX(Verband!$E$2:$E$179,MATCH(1,(A3069=Verband!$A$2:$A$179) * (Species!B3069=Verband!$B$2:$B$179) * (Species!C3069=Verband!$C$2:$C$179),0)),IF(E3069=Options!$A$5,INDEX(Assoziation!$F$2:$F$96,MATCH(1,(A3069=Assoziation!$A$2:$A$96) * (Species!B3069=Assoziation!$B$2:$B$96) * (Species!C3069=Assoziation!$C$2:$C$96) * (Species!D3069=Assoziation!$D$2:$D$96),0)),"")))</f>
        <v>Tilion platyphylli</v>
      </c>
      <c r="G3069" t="str" cm="1">
        <f t="array" ref="G3069">IF(E3069=Options!$A$3,INDEX(Klasse!$D$2:$D$42,MATCH(1,(A3069=Klasse!$A$2:$A$42) * (Species!B3069=Klasse!$B$2:$B$42),0)),IF(E3069=Options!$A$4,INDEX(Verband!$F$2:$F$179,MATCH(1,(A3069=Verband!$A$2:$A$179) * (Species!B3069=Verband!$B$2:$B$179) * (Species!C3069=Verband!$C$2:$C$179),0)),IF(E3069=Options!$A$5,INDEX(Assoziation!$G$2:$G$96,MATCH(1,(A3069=Assoziation!$A$2:$A$96) * (Species!B3069=Assoziation!$B$2:$B$96) * (Species!C3069=Assoziation!$C$2:$C$96) * (Species!D3069=Assoziation!$D$2:$D$96),0)),"")))</f>
        <v>Linden-Mischwald</v>
      </c>
      <c r="H3069" s="10" t="s">
        <v>2040</v>
      </c>
      <c r="I3069" s="10">
        <v>0</v>
      </c>
      <c r="J3069" s="10">
        <v>0</v>
      </c>
      <c r="K3069" s="10">
        <v>0</v>
      </c>
      <c r="L3069" t="str">
        <f t="shared" si="254"/>
        <v xml:space="preserve">Geranium </v>
      </c>
      <c r="M3069" t="str">
        <f t="shared" si="255"/>
        <v xml:space="preserve"> lucidum</v>
      </c>
      <c r="N3069" t="str">
        <f t="shared" si="256"/>
        <v/>
      </c>
      <c r="O3069" t="str">
        <f t="shared" si="253"/>
        <v>Species</v>
      </c>
      <c r="P3069" t="str">
        <f t="shared" si="257"/>
        <v>L.</v>
      </c>
      <c r="Q3069" t="str">
        <f>LOOKUP(A3069,Formation!$A$2:$A$10,Formation!$B$2:$B$10)</f>
        <v>Wälder</v>
      </c>
      <c r="R3069" t="str" cm="1">
        <f t="array" ref="R3069">INDEX(Klasse!$D$2:$D$42,MATCH(1,(A3069=Klasse!$A$2:$A$42) * (Species!B3069=Klasse!$B$2:$B$42),0))</f>
        <v>Andere Laubwälder</v>
      </c>
    </row>
    <row r="3070" spans="1:18" x14ac:dyDescent="0.3">
      <c r="A3070" s="10">
        <v>6</v>
      </c>
      <c r="B3070" s="10">
        <v>3</v>
      </c>
      <c r="C3070" s="10">
        <v>2</v>
      </c>
      <c r="E3070" t="str">
        <f>IF(C3070="",Options!$A$3,IF(D3070="",Options!$A$4,Options!$A$5))</f>
        <v>Verband</v>
      </c>
      <c r="F3070" t="str" cm="1">
        <f t="array" ref="F3070">IF(E3070=Options!$A$3,"",IF(E3070=Options!$A$4,INDEX(Verband!$E$2:$E$179,MATCH(1,(A3070=Verband!$A$2:$A$179) * (Species!B3070=Verband!$B$2:$B$179) * (Species!C3070=Verband!$C$2:$C$179),0)),IF(E3070=Options!$A$5,INDEX(Assoziation!$F$2:$F$96,MATCH(1,(A3070=Assoziation!$A$2:$A$96) * (Species!B3070=Assoziation!$B$2:$B$96) * (Species!C3070=Assoziation!$C$2:$C$96) * (Species!D3070=Assoziation!$D$2:$D$96),0)),"")))</f>
        <v>Tilion platyphylli</v>
      </c>
      <c r="G3070" t="str" cm="1">
        <f t="array" ref="G3070">IF(E3070=Options!$A$3,INDEX(Klasse!$D$2:$D$42,MATCH(1,(A3070=Klasse!$A$2:$A$42) * (Species!B3070=Klasse!$B$2:$B$42),0)),IF(E3070=Options!$A$4,INDEX(Verband!$F$2:$F$179,MATCH(1,(A3070=Verband!$A$2:$A$179) * (Species!B3070=Verband!$B$2:$B$179) * (Species!C3070=Verband!$C$2:$C$179),0)),IF(E3070=Options!$A$5,INDEX(Assoziation!$G$2:$G$96,MATCH(1,(A3070=Assoziation!$A$2:$A$96) * (Species!B3070=Assoziation!$B$2:$B$96) * (Species!C3070=Assoziation!$C$2:$C$96) * (Species!D3070=Assoziation!$D$2:$D$96),0)),"")))</f>
        <v>Linden-Mischwald</v>
      </c>
      <c r="H3070" s="10" t="s">
        <v>2068</v>
      </c>
      <c r="I3070" s="10">
        <v>0</v>
      </c>
      <c r="J3070" s="10">
        <v>0</v>
      </c>
      <c r="K3070" s="10">
        <v>0</v>
      </c>
      <c r="L3070" t="str">
        <f t="shared" si="254"/>
        <v xml:space="preserve">Geranium </v>
      </c>
      <c r="M3070" t="str">
        <f t="shared" si="255"/>
        <v xml:space="preserve"> robertianum</v>
      </c>
      <c r="N3070" t="str">
        <f t="shared" si="256"/>
        <v>robertianum</v>
      </c>
      <c r="O3070" t="str">
        <f t="shared" si="253"/>
        <v>Subspecies</v>
      </c>
      <c r="P3070" t="str">
        <f t="shared" si="257"/>
        <v/>
      </c>
      <c r="Q3070" t="str">
        <f>LOOKUP(A3070,Formation!$A$2:$A$10,Formation!$B$2:$B$10)</f>
        <v>Wälder</v>
      </c>
      <c r="R3070" t="str" cm="1">
        <f t="array" ref="R3070">INDEX(Klasse!$D$2:$D$42,MATCH(1,(A3070=Klasse!$A$2:$A$42) * (Species!B3070=Klasse!$B$2:$B$42),0))</f>
        <v>Andere Laubwälder</v>
      </c>
    </row>
    <row r="3071" spans="1:18" x14ac:dyDescent="0.3">
      <c r="A3071" s="10">
        <v>6</v>
      </c>
      <c r="B3071" s="10">
        <v>3</v>
      </c>
      <c r="C3071" s="10">
        <v>2</v>
      </c>
      <c r="E3071" t="str">
        <f>IF(C3071="",Options!$A$3,IF(D3071="",Options!$A$4,Options!$A$5))</f>
        <v>Verband</v>
      </c>
      <c r="F3071" t="str" cm="1">
        <f t="array" ref="F3071">IF(E3071=Options!$A$3,"",IF(E3071=Options!$A$4,INDEX(Verband!$E$2:$E$179,MATCH(1,(A3071=Verband!$A$2:$A$179) * (Species!B3071=Verband!$B$2:$B$179) * (Species!C3071=Verband!$C$2:$C$179),0)),IF(E3071=Options!$A$5,INDEX(Assoziation!$F$2:$F$96,MATCH(1,(A3071=Assoziation!$A$2:$A$96) * (Species!B3071=Assoziation!$B$2:$B$96) * (Species!C3071=Assoziation!$C$2:$C$96) * (Species!D3071=Assoziation!$D$2:$D$96),0)),"")))</f>
        <v>Tilion platyphylli</v>
      </c>
      <c r="G3071" t="str" cm="1">
        <f t="array" ref="G3071">IF(E3071=Options!$A$3,INDEX(Klasse!$D$2:$D$42,MATCH(1,(A3071=Klasse!$A$2:$A$42) * (Species!B3071=Klasse!$B$2:$B$42),0)),IF(E3071=Options!$A$4,INDEX(Verband!$F$2:$F$179,MATCH(1,(A3071=Verband!$A$2:$A$179) * (Species!B3071=Verband!$B$2:$B$179) * (Species!C3071=Verband!$C$2:$C$179),0)),IF(E3071=Options!$A$5,INDEX(Assoziation!$G$2:$G$96,MATCH(1,(A3071=Assoziation!$A$2:$A$96) * (Species!B3071=Assoziation!$B$2:$B$96) * (Species!C3071=Assoziation!$C$2:$C$96) * (Species!D3071=Assoziation!$D$2:$D$96),0)),"")))</f>
        <v>Linden-Mischwald</v>
      </c>
      <c r="H3071" s="10" t="s">
        <v>719</v>
      </c>
      <c r="I3071" s="10">
        <v>0</v>
      </c>
      <c r="J3071" s="10">
        <v>0</v>
      </c>
      <c r="K3071" s="10">
        <v>0</v>
      </c>
      <c r="L3071" t="str">
        <f t="shared" si="254"/>
        <v xml:space="preserve">Gymnocarpium </v>
      </c>
      <c r="M3071" t="str">
        <f t="shared" si="255"/>
        <v xml:space="preserve"> robertianum</v>
      </c>
      <c r="N3071" t="str">
        <f t="shared" si="256"/>
        <v/>
      </c>
      <c r="O3071" t="str">
        <f t="shared" si="253"/>
        <v>Species</v>
      </c>
      <c r="P3071" t="str">
        <f t="shared" si="257"/>
        <v>(Hoffm.) Newman</v>
      </c>
      <c r="Q3071" t="str">
        <f>LOOKUP(A3071,Formation!$A$2:$A$10,Formation!$B$2:$B$10)</f>
        <v>Wälder</v>
      </c>
      <c r="R3071" t="str" cm="1">
        <f t="array" ref="R3071">INDEX(Klasse!$D$2:$D$42,MATCH(1,(A3071=Klasse!$A$2:$A$42) * (Species!B3071=Klasse!$B$2:$B$42),0))</f>
        <v>Andere Laubwälder</v>
      </c>
    </row>
    <row r="3072" spans="1:18" x14ac:dyDescent="0.3">
      <c r="A3072" s="10">
        <v>6</v>
      </c>
      <c r="B3072" s="10">
        <v>3</v>
      </c>
      <c r="C3072" s="10">
        <v>2</v>
      </c>
      <c r="E3072" t="str">
        <f>IF(C3072="",Options!$A$3,IF(D3072="",Options!$A$4,Options!$A$5))</f>
        <v>Verband</v>
      </c>
      <c r="F3072" t="str" cm="1">
        <f t="array" ref="F3072">IF(E3072=Options!$A$3,"",IF(E3072=Options!$A$4,INDEX(Verband!$E$2:$E$179,MATCH(1,(A3072=Verband!$A$2:$A$179) * (Species!B3072=Verband!$B$2:$B$179) * (Species!C3072=Verband!$C$2:$C$179),0)),IF(E3072=Options!$A$5,INDEX(Assoziation!$F$2:$F$96,MATCH(1,(A3072=Assoziation!$A$2:$A$96) * (Species!B3072=Assoziation!$B$2:$B$96) * (Species!C3072=Assoziation!$C$2:$C$96) * (Species!D3072=Assoziation!$D$2:$D$96),0)),"")))</f>
        <v>Tilion platyphylli</v>
      </c>
      <c r="G3072" t="str" cm="1">
        <f t="array" ref="G3072">IF(E3072=Options!$A$3,INDEX(Klasse!$D$2:$D$42,MATCH(1,(A3072=Klasse!$A$2:$A$42) * (Species!B3072=Klasse!$B$2:$B$42),0)),IF(E3072=Options!$A$4,INDEX(Verband!$F$2:$F$179,MATCH(1,(A3072=Verband!$A$2:$A$179) * (Species!B3072=Verband!$B$2:$B$179) * (Species!C3072=Verband!$C$2:$C$179),0)),IF(E3072=Options!$A$5,INDEX(Assoziation!$G$2:$G$96,MATCH(1,(A3072=Assoziation!$A$2:$A$96) * (Species!B3072=Assoziation!$B$2:$B$96) * (Species!C3072=Assoziation!$C$2:$C$96) * (Species!D3072=Assoziation!$D$2:$D$96),0)),"")))</f>
        <v>Linden-Mischwald</v>
      </c>
      <c r="H3072" s="10" t="s">
        <v>2571</v>
      </c>
      <c r="I3072" s="10">
        <v>0</v>
      </c>
      <c r="J3072" s="10">
        <v>0</v>
      </c>
      <c r="K3072" s="10">
        <v>0</v>
      </c>
      <c r="L3072" t="str">
        <f t="shared" si="254"/>
        <v xml:space="preserve">Helleborus </v>
      </c>
      <c r="M3072" t="str">
        <f t="shared" si="255"/>
        <v xml:space="preserve"> foetidus</v>
      </c>
      <c r="N3072" t="str">
        <f t="shared" si="256"/>
        <v/>
      </c>
      <c r="O3072" t="str">
        <f t="shared" si="253"/>
        <v>Species</v>
      </c>
      <c r="P3072" t="str">
        <f t="shared" si="257"/>
        <v>L.</v>
      </c>
      <c r="Q3072" t="str">
        <f>LOOKUP(A3072,Formation!$A$2:$A$10,Formation!$B$2:$B$10)</f>
        <v>Wälder</v>
      </c>
      <c r="R3072" t="str" cm="1">
        <f t="array" ref="R3072">INDEX(Klasse!$D$2:$D$42,MATCH(1,(A3072=Klasse!$A$2:$A$42) * (Species!B3072=Klasse!$B$2:$B$42),0))</f>
        <v>Andere Laubwälder</v>
      </c>
    </row>
    <row r="3073" spans="1:18" x14ac:dyDescent="0.3">
      <c r="A3073" s="10">
        <v>6</v>
      </c>
      <c r="B3073" s="10">
        <v>3</v>
      </c>
      <c r="C3073" s="10">
        <v>2</v>
      </c>
      <c r="E3073" t="str">
        <f>IF(C3073="",Options!$A$3,IF(D3073="",Options!$A$4,Options!$A$5))</f>
        <v>Verband</v>
      </c>
      <c r="F3073" t="str" cm="1">
        <f t="array" ref="F3073">IF(E3073=Options!$A$3,"",IF(E3073=Options!$A$4,INDEX(Verband!$E$2:$E$179,MATCH(1,(A3073=Verband!$A$2:$A$179) * (Species!B3073=Verband!$B$2:$B$179) * (Species!C3073=Verband!$C$2:$C$179),0)),IF(E3073=Options!$A$5,INDEX(Assoziation!$F$2:$F$96,MATCH(1,(A3073=Assoziation!$A$2:$A$96) * (Species!B3073=Assoziation!$B$2:$B$96) * (Species!C3073=Assoziation!$C$2:$C$96) * (Species!D3073=Assoziation!$D$2:$D$96),0)),"")))</f>
        <v>Tilion platyphylli</v>
      </c>
      <c r="G3073" t="str" cm="1">
        <f t="array" ref="G3073">IF(E3073=Options!$A$3,INDEX(Klasse!$D$2:$D$42,MATCH(1,(A3073=Klasse!$A$2:$A$42) * (Species!B3073=Klasse!$B$2:$B$42),0)),IF(E3073=Options!$A$4,INDEX(Verband!$F$2:$F$179,MATCH(1,(A3073=Verband!$A$2:$A$179) * (Species!B3073=Verband!$B$2:$B$179) * (Species!C3073=Verband!$C$2:$C$179),0)),IF(E3073=Options!$A$5,INDEX(Assoziation!$G$2:$G$96,MATCH(1,(A3073=Assoziation!$A$2:$A$96) * (Species!B3073=Assoziation!$B$2:$B$96) * (Species!C3073=Assoziation!$C$2:$C$96) * (Species!D3073=Assoziation!$D$2:$D$96),0)),"")))</f>
        <v>Linden-Mischwald</v>
      </c>
      <c r="H3073" s="10" t="s">
        <v>2484</v>
      </c>
      <c r="I3073" s="10">
        <v>0</v>
      </c>
      <c r="J3073" s="10">
        <v>0</v>
      </c>
      <c r="K3073" s="10">
        <v>0</v>
      </c>
      <c r="L3073" t="str">
        <f t="shared" si="254"/>
        <v xml:space="preserve">Hepatica </v>
      </c>
      <c r="M3073" t="str">
        <f t="shared" si="255"/>
        <v xml:space="preserve"> nobilis</v>
      </c>
      <c r="N3073" t="str">
        <f t="shared" si="256"/>
        <v/>
      </c>
      <c r="O3073" t="str">
        <f t="shared" si="253"/>
        <v>Species</v>
      </c>
      <c r="P3073" t="str">
        <f t="shared" si="257"/>
        <v>Schreb.</v>
      </c>
      <c r="Q3073" t="str">
        <f>LOOKUP(A3073,Formation!$A$2:$A$10,Formation!$B$2:$B$10)</f>
        <v>Wälder</v>
      </c>
      <c r="R3073" t="str" cm="1">
        <f t="array" ref="R3073">INDEX(Klasse!$D$2:$D$42,MATCH(1,(A3073=Klasse!$A$2:$A$42) * (Species!B3073=Klasse!$B$2:$B$42),0))</f>
        <v>Andere Laubwälder</v>
      </c>
    </row>
    <row r="3074" spans="1:18" x14ac:dyDescent="0.3">
      <c r="A3074" s="10">
        <v>6</v>
      </c>
      <c r="B3074" s="10">
        <v>3</v>
      </c>
      <c r="C3074" s="10">
        <v>2</v>
      </c>
      <c r="E3074" t="str">
        <f>IF(C3074="",Options!$A$3,IF(D3074="",Options!$A$4,Options!$A$5))</f>
        <v>Verband</v>
      </c>
      <c r="F3074" t="str" cm="1">
        <f t="array" ref="F3074">IF(E3074=Options!$A$3,"",IF(E3074=Options!$A$4,INDEX(Verband!$E$2:$E$179,MATCH(1,(A3074=Verband!$A$2:$A$179) * (Species!B3074=Verband!$B$2:$B$179) * (Species!C3074=Verband!$C$2:$C$179),0)),IF(E3074=Options!$A$5,INDEX(Assoziation!$F$2:$F$96,MATCH(1,(A3074=Assoziation!$A$2:$A$96) * (Species!B3074=Assoziation!$B$2:$B$96) * (Species!C3074=Assoziation!$C$2:$C$96) * (Species!D3074=Assoziation!$D$2:$D$96),0)),"")))</f>
        <v>Tilion platyphylli</v>
      </c>
      <c r="G3074" t="str" cm="1">
        <f t="array" ref="G3074">IF(E3074=Options!$A$3,INDEX(Klasse!$D$2:$D$42,MATCH(1,(A3074=Klasse!$A$2:$A$42) * (Species!B3074=Klasse!$B$2:$B$42),0)),IF(E3074=Options!$A$4,INDEX(Verband!$F$2:$F$179,MATCH(1,(A3074=Verband!$A$2:$A$179) * (Species!B3074=Verband!$B$2:$B$179) * (Species!C3074=Verband!$C$2:$C$179),0)),IF(E3074=Options!$A$5,INDEX(Assoziation!$G$2:$G$96,MATCH(1,(A3074=Assoziation!$A$2:$A$96) * (Species!B3074=Assoziation!$B$2:$B$96) * (Species!C3074=Assoziation!$C$2:$C$96) * (Species!D3074=Assoziation!$D$2:$D$96),0)),"")))</f>
        <v>Linden-Mischwald</v>
      </c>
      <c r="H3074" s="10" t="s">
        <v>2207</v>
      </c>
      <c r="I3074" s="10">
        <v>0</v>
      </c>
      <c r="J3074" s="10">
        <v>0</v>
      </c>
      <c r="K3074" s="10">
        <v>0</v>
      </c>
      <c r="L3074" t="str">
        <f t="shared" si="254"/>
        <v xml:space="preserve">Hippocrepis </v>
      </c>
      <c r="M3074" t="str">
        <f t="shared" si="255"/>
        <v xml:space="preserve"> emerus</v>
      </c>
      <c r="N3074" t="str">
        <f t="shared" si="256"/>
        <v/>
      </c>
      <c r="O3074" t="str">
        <f t="shared" si="253"/>
        <v>Species</v>
      </c>
      <c r="P3074" t="str">
        <f t="shared" si="257"/>
        <v>(L.) Lassen</v>
      </c>
      <c r="Q3074" t="str">
        <f>LOOKUP(A3074,Formation!$A$2:$A$10,Formation!$B$2:$B$10)</f>
        <v>Wälder</v>
      </c>
      <c r="R3074" t="str" cm="1">
        <f t="array" ref="R3074">INDEX(Klasse!$D$2:$D$42,MATCH(1,(A3074=Klasse!$A$2:$A$42) * (Species!B3074=Klasse!$B$2:$B$42),0))</f>
        <v>Andere Laubwälder</v>
      </c>
    </row>
    <row r="3075" spans="1:18" x14ac:dyDescent="0.3">
      <c r="A3075" s="10">
        <v>6</v>
      </c>
      <c r="B3075" s="10">
        <v>3</v>
      </c>
      <c r="C3075" s="10">
        <v>2</v>
      </c>
      <c r="E3075" t="str">
        <f>IF(C3075="",Options!$A$3,IF(D3075="",Options!$A$4,Options!$A$5))</f>
        <v>Verband</v>
      </c>
      <c r="F3075" t="str" cm="1">
        <f t="array" ref="F3075">IF(E3075=Options!$A$3,"",IF(E3075=Options!$A$4,INDEX(Verband!$E$2:$E$179,MATCH(1,(A3075=Verband!$A$2:$A$179) * (Species!B3075=Verband!$B$2:$B$179) * (Species!C3075=Verband!$C$2:$C$179),0)),IF(E3075=Options!$A$5,INDEX(Assoziation!$F$2:$F$96,MATCH(1,(A3075=Assoziation!$A$2:$A$96) * (Species!B3075=Assoziation!$B$2:$B$96) * (Species!C3075=Assoziation!$C$2:$C$96) * (Species!D3075=Assoziation!$D$2:$D$96),0)),"")))</f>
        <v>Tilion platyphylli</v>
      </c>
      <c r="G3075" t="str" cm="1">
        <f t="array" ref="G3075">IF(E3075=Options!$A$3,INDEX(Klasse!$D$2:$D$42,MATCH(1,(A3075=Klasse!$A$2:$A$42) * (Species!B3075=Klasse!$B$2:$B$42),0)),IF(E3075=Options!$A$4,INDEX(Verband!$F$2:$F$179,MATCH(1,(A3075=Verband!$A$2:$A$179) * (Species!B3075=Verband!$B$2:$B$179) * (Species!C3075=Verband!$C$2:$C$179),0)),IF(E3075=Options!$A$5,INDEX(Assoziation!$G$2:$G$96,MATCH(1,(A3075=Assoziation!$A$2:$A$96) * (Species!B3075=Assoziation!$B$2:$B$96) * (Species!C3075=Assoziation!$C$2:$C$96) * (Species!D3075=Assoziation!$D$2:$D$96),0)),"")))</f>
        <v>Linden-Mischwald</v>
      </c>
      <c r="H3075" s="10" t="s">
        <v>2497</v>
      </c>
      <c r="I3075" s="10">
        <v>0</v>
      </c>
      <c r="J3075" s="10">
        <v>0</v>
      </c>
      <c r="K3075" s="10">
        <v>0</v>
      </c>
      <c r="L3075" t="str">
        <f t="shared" si="254"/>
        <v xml:space="preserve">Ilex </v>
      </c>
      <c r="M3075" t="str">
        <f t="shared" si="255"/>
        <v xml:space="preserve"> aquifolium</v>
      </c>
      <c r="N3075" t="str">
        <f t="shared" si="256"/>
        <v/>
      </c>
      <c r="O3075" t="str">
        <f t="shared" ref="O3075:O3138" si="258">IF(COUNTIF(H3075,"*subsp.*"),"Subspecies",IF(COUNTIF(H3075,"*aggr.*"),"aggr",IF(COUNTIF(H3075,"*×*"),"Species",IF(COUNTIF(H3075,"* *"),IF(EXACT(MID(H3075,FIND(" ",H3075)+1,1),UPPER(MID(H3075,FIND(" ",H3075)+1,1))),"Genus","Species"),"Genus"))))</f>
        <v>Species</v>
      </c>
      <c r="P3075" t="str">
        <f t="shared" si="257"/>
        <v>L.</v>
      </c>
      <c r="Q3075" t="str">
        <f>LOOKUP(A3075,Formation!$A$2:$A$10,Formation!$B$2:$B$10)</f>
        <v>Wälder</v>
      </c>
      <c r="R3075" t="str" cm="1">
        <f t="array" ref="R3075">INDEX(Klasse!$D$2:$D$42,MATCH(1,(A3075=Klasse!$A$2:$A$42) * (Species!B3075=Klasse!$B$2:$B$42),0))</f>
        <v>Andere Laubwälder</v>
      </c>
    </row>
    <row r="3076" spans="1:18" x14ac:dyDescent="0.3">
      <c r="A3076" s="10">
        <v>6</v>
      </c>
      <c r="B3076" s="10">
        <v>3</v>
      </c>
      <c r="C3076" s="10">
        <v>2</v>
      </c>
      <c r="E3076" t="str">
        <f>IF(C3076="",Options!$A$3,IF(D3076="",Options!$A$4,Options!$A$5))</f>
        <v>Verband</v>
      </c>
      <c r="F3076" t="str" cm="1">
        <f t="array" ref="F3076">IF(E3076=Options!$A$3,"",IF(E3076=Options!$A$4,INDEX(Verband!$E$2:$E$179,MATCH(1,(A3076=Verband!$A$2:$A$179) * (Species!B3076=Verband!$B$2:$B$179) * (Species!C3076=Verband!$C$2:$C$179),0)),IF(E3076=Options!$A$5,INDEX(Assoziation!$F$2:$F$96,MATCH(1,(A3076=Assoziation!$A$2:$A$96) * (Species!B3076=Assoziation!$B$2:$B$96) * (Species!C3076=Assoziation!$C$2:$C$96) * (Species!D3076=Assoziation!$D$2:$D$96),0)),"")))</f>
        <v>Tilion platyphylli</v>
      </c>
      <c r="G3076" t="str" cm="1">
        <f t="array" ref="G3076">IF(E3076=Options!$A$3,INDEX(Klasse!$D$2:$D$42,MATCH(1,(A3076=Klasse!$A$2:$A$42) * (Species!B3076=Klasse!$B$2:$B$42),0)),IF(E3076=Options!$A$4,INDEX(Verband!$F$2:$F$179,MATCH(1,(A3076=Verband!$A$2:$A$179) * (Species!B3076=Verband!$B$2:$B$179) * (Species!C3076=Verband!$C$2:$C$179),0)),IF(E3076=Options!$A$5,INDEX(Assoziation!$G$2:$G$96,MATCH(1,(A3076=Assoziation!$A$2:$A$96) * (Species!B3076=Assoziation!$B$2:$B$96) * (Species!C3076=Assoziation!$C$2:$C$96) * (Species!D3076=Assoziation!$D$2:$D$96),0)),"")))</f>
        <v>Linden-Mischwald</v>
      </c>
      <c r="H3076" s="10" t="s">
        <v>2460</v>
      </c>
      <c r="I3076" s="10">
        <v>0</v>
      </c>
      <c r="J3076" s="10">
        <v>1</v>
      </c>
      <c r="K3076" s="10">
        <v>0</v>
      </c>
      <c r="L3076" t="str">
        <f t="shared" si="254"/>
        <v xml:space="preserve">Mercurialis </v>
      </c>
      <c r="M3076" t="str">
        <f t="shared" si="255"/>
        <v xml:space="preserve"> perennis</v>
      </c>
      <c r="N3076" t="str">
        <f t="shared" si="256"/>
        <v/>
      </c>
      <c r="O3076" t="str">
        <f t="shared" si="258"/>
        <v>Species</v>
      </c>
      <c r="P3076" t="str">
        <f t="shared" si="257"/>
        <v>L.</v>
      </c>
      <c r="Q3076" t="str">
        <f>LOOKUP(A3076,Formation!$A$2:$A$10,Formation!$B$2:$B$10)</f>
        <v>Wälder</v>
      </c>
      <c r="R3076" t="str" cm="1">
        <f t="array" ref="R3076">INDEX(Klasse!$D$2:$D$42,MATCH(1,(A3076=Klasse!$A$2:$A$42) * (Species!B3076=Klasse!$B$2:$B$42),0))</f>
        <v>Andere Laubwälder</v>
      </c>
    </row>
    <row r="3077" spans="1:18" x14ac:dyDescent="0.3">
      <c r="A3077" s="10">
        <v>6</v>
      </c>
      <c r="B3077" s="10">
        <v>3</v>
      </c>
      <c r="C3077" s="10">
        <v>2</v>
      </c>
      <c r="E3077" t="str">
        <f>IF(C3077="",Options!$A$3,IF(D3077="",Options!$A$4,Options!$A$5))</f>
        <v>Verband</v>
      </c>
      <c r="F3077" t="str" cm="1">
        <f t="array" ref="F3077">IF(E3077=Options!$A$3,"",IF(E3077=Options!$A$4,INDEX(Verband!$E$2:$E$179,MATCH(1,(A3077=Verband!$A$2:$A$179) * (Species!B3077=Verband!$B$2:$B$179) * (Species!C3077=Verband!$C$2:$C$179),0)),IF(E3077=Options!$A$5,INDEX(Assoziation!$F$2:$F$96,MATCH(1,(A3077=Assoziation!$A$2:$A$96) * (Species!B3077=Assoziation!$B$2:$B$96) * (Species!C3077=Assoziation!$C$2:$C$96) * (Species!D3077=Assoziation!$D$2:$D$96),0)),"")))</f>
        <v>Tilion platyphylli</v>
      </c>
      <c r="G3077" t="str" cm="1">
        <f t="array" ref="G3077">IF(E3077=Options!$A$3,INDEX(Klasse!$D$2:$D$42,MATCH(1,(A3077=Klasse!$A$2:$A$42) * (Species!B3077=Klasse!$B$2:$B$42),0)),IF(E3077=Options!$A$4,INDEX(Verband!$F$2:$F$179,MATCH(1,(A3077=Verband!$A$2:$A$179) * (Species!B3077=Verband!$B$2:$B$179) * (Species!C3077=Verband!$C$2:$C$179),0)),IF(E3077=Options!$A$5,INDEX(Assoziation!$G$2:$G$96,MATCH(1,(A3077=Assoziation!$A$2:$A$96) * (Species!B3077=Assoziation!$B$2:$B$96) * (Species!C3077=Assoziation!$C$2:$C$96) * (Species!D3077=Assoziation!$D$2:$D$96),0)),"")))</f>
        <v>Linden-Mischwald</v>
      </c>
      <c r="H3077" s="10" t="s">
        <v>919</v>
      </c>
      <c r="I3077" s="10">
        <v>0</v>
      </c>
      <c r="J3077" s="10">
        <v>0</v>
      </c>
      <c r="K3077" s="10">
        <v>0</v>
      </c>
      <c r="L3077" t="str">
        <f t="shared" si="254"/>
        <v xml:space="preserve">Poa </v>
      </c>
      <c r="M3077" t="str">
        <f t="shared" si="255"/>
        <v xml:space="preserve"> nemoralis</v>
      </c>
      <c r="N3077" t="str">
        <f t="shared" si="256"/>
        <v/>
      </c>
      <c r="O3077" t="str">
        <f t="shared" si="258"/>
        <v>Species</v>
      </c>
      <c r="P3077" t="str">
        <f t="shared" si="257"/>
        <v>L.</v>
      </c>
      <c r="Q3077" t="str">
        <f>LOOKUP(A3077,Formation!$A$2:$A$10,Formation!$B$2:$B$10)</f>
        <v>Wälder</v>
      </c>
      <c r="R3077" t="str" cm="1">
        <f t="array" ref="R3077">INDEX(Klasse!$D$2:$D$42,MATCH(1,(A3077=Klasse!$A$2:$A$42) * (Species!B3077=Klasse!$B$2:$B$42),0))</f>
        <v>Andere Laubwälder</v>
      </c>
    </row>
    <row r="3078" spans="1:18" x14ac:dyDescent="0.3">
      <c r="A3078" s="10">
        <v>6</v>
      </c>
      <c r="B3078" s="10">
        <v>3</v>
      </c>
      <c r="C3078" s="10">
        <v>2</v>
      </c>
      <c r="E3078" t="str">
        <f>IF(C3078="",Options!$A$3,IF(D3078="",Options!$A$4,Options!$A$5))</f>
        <v>Verband</v>
      </c>
      <c r="F3078" t="str" cm="1">
        <f t="array" ref="F3078">IF(E3078=Options!$A$3,"",IF(E3078=Options!$A$4,INDEX(Verband!$E$2:$E$179,MATCH(1,(A3078=Verband!$A$2:$A$179) * (Species!B3078=Verband!$B$2:$B$179) * (Species!C3078=Verband!$C$2:$C$179),0)),IF(E3078=Options!$A$5,INDEX(Assoziation!$F$2:$F$96,MATCH(1,(A3078=Assoziation!$A$2:$A$96) * (Species!B3078=Assoziation!$B$2:$B$96) * (Species!C3078=Assoziation!$C$2:$C$96) * (Species!D3078=Assoziation!$D$2:$D$96),0)),"")))</f>
        <v>Tilion platyphylli</v>
      </c>
      <c r="G3078" t="str" cm="1">
        <f t="array" ref="G3078">IF(E3078=Options!$A$3,INDEX(Klasse!$D$2:$D$42,MATCH(1,(A3078=Klasse!$A$2:$A$42) * (Species!B3078=Klasse!$B$2:$B$42),0)),IF(E3078=Options!$A$4,INDEX(Verband!$F$2:$F$179,MATCH(1,(A3078=Verband!$A$2:$A$179) * (Species!B3078=Verband!$B$2:$B$179) * (Species!C3078=Verband!$C$2:$C$179),0)),IF(E3078=Options!$A$5,INDEX(Assoziation!$G$2:$G$96,MATCH(1,(A3078=Assoziation!$A$2:$A$96) * (Species!B3078=Assoziation!$B$2:$B$96) * (Species!C3078=Assoziation!$C$2:$C$96) * (Species!D3078=Assoziation!$D$2:$D$96),0)),"")))</f>
        <v>Linden-Mischwald</v>
      </c>
      <c r="H3078" s="10" t="s">
        <v>2564</v>
      </c>
      <c r="I3078" s="10">
        <v>0</v>
      </c>
      <c r="J3078" s="10">
        <v>0</v>
      </c>
      <c r="K3078" s="10">
        <v>0</v>
      </c>
      <c r="L3078" t="str">
        <f t="shared" si="254"/>
        <v xml:space="preserve">Salvia </v>
      </c>
      <c r="M3078" t="str">
        <f t="shared" si="255"/>
        <v xml:space="preserve"> glutinosa</v>
      </c>
      <c r="N3078" t="str">
        <f t="shared" si="256"/>
        <v/>
      </c>
      <c r="O3078" t="str">
        <f t="shared" si="258"/>
        <v>Species</v>
      </c>
      <c r="P3078" t="str">
        <f t="shared" si="257"/>
        <v>L.</v>
      </c>
      <c r="Q3078" t="str">
        <f>LOOKUP(A3078,Formation!$A$2:$A$10,Formation!$B$2:$B$10)</f>
        <v>Wälder</v>
      </c>
      <c r="R3078" t="str" cm="1">
        <f t="array" ref="R3078">INDEX(Klasse!$D$2:$D$42,MATCH(1,(A3078=Klasse!$A$2:$A$42) * (Species!B3078=Klasse!$B$2:$B$42),0))</f>
        <v>Andere Laubwälder</v>
      </c>
    </row>
    <row r="3079" spans="1:18" x14ac:dyDescent="0.3">
      <c r="A3079" s="10">
        <v>6</v>
      </c>
      <c r="B3079" s="10">
        <v>3</v>
      </c>
      <c r="C3079" s="10">
        <v>2</v>
      </c>
      <c r="E3079" t="str">
        <f>IF(C3079="",Options!$A$3,IF(D3079="",Options!$A$4,Options!$A$5))</f>
        <v>Verband</v>
      </c>
      <c r="F3079" t="str" cm="1">
        <f t="array" ref="F3079">IF(E3079=Options!$A$3,"",IF(E3079=Options!$A$4,INDEX(Verband!$E$2:$E$179,MATCH(1,(A3079=Verband!$A$2:$A$179) * (Species!B3079=Verband!$B$2:$B$179) * (Species!C3079=Verband!$C$2:$C$179),0)),IF(E3079=Options!$A$5,INDEX(Assoziation!$F$2:$F$96,MATCH(1,(A3079=Assoziation!$A$2:$A$96) * (Species!B3079=Assoziation!$B$2:$B$96) * (Species!C3079=Assoziation!$C$2:$C$96) * (Species!D3079=Assoziation!$D$2:$D$96),0)),"")))</f>
        <v>Tilion platyphylli</v>
      </c>
      <c r="G3079" t="str" cm="1">
        <f t="array" ref="G3079">IF(E3079=Options!$A$3,INDEX(Klasse!$D$2:$D$42,MATCH(1,(A3079=Klasse!$A$2:$A$42) * (Species!B3079=Klasse!$B$2:$B$42),0)),IF(E3079=Options!$A$4,INDEX(Verband!$F$2:$F$179,MATCH(1,(A3079=Verband!$A$2:$A$179) * (Species!B3079=Verband!$B$2:$B$179) * (Species!C3079=Verband!$C$2:$C$179),0)),IF(E3079=Options!$A$5,INDEX(Assoziation!$G$2:$G$96,MATCH(1,(A3079=Assoziation!$A$2:$A$96) * (Species!B3079=Assoziation!$B$2:$B$96) * (Species!C3079=Assoziation!$C$2:$C$96) * (Species!D3079=Assoziation!$D$2:$D$96),0)),"")))</f>
        <v>Linden-Mischwald</v>
      </c>
      <c r="H3079" s="10" t="s">
        <v>2447</v>
      </c>
      <c r="I3079" s="10">
        <v>0</v>
      </c>
      <c r="J3079" s="10">
        <v>0</v>
      </c>
      <c r="K3079" s="10">
        <v>0</v>
      </c>
      <c r="L3079" t="str">
        <f t="shared" si="254"/>
        <v xml:space="preserve">Tamus </v>
      </c>
      <c r="M3079" t="str">
        <f t="shared" si="255"/>
        <v xml:space="preserve"> communis</v>
      </c>
      <c r="N3079" t="str">
        <f t="shared" si="256"/>
        <v/>
      </c>
      <c r="O3079" t="str">
        <f t="shared" si="258"/>
        <v>Species</v>
      </c>
      <c r="P3079" t="str">
        <f t="shared" si="257"/>
        <v>L.</v>
      </c>
      <c r="Q3079" t="str">
        <f>LOOKUP(A3079,Formation!$A$2:$A$10,Formation!$B$2:$B$10)</f>
        <v>Wälder</v>
      </c>
      <c r="R3079" t="str" cm="1">
        <f t="array" ref="R3079">INDEX(Klasse!$D$2:$D$42,MATCH(1,(A3079=Klasse!$A$2:$A$42) * (Species!B3079=Klasse!$B$2:$B$42),0))</f>
        <v>Andere Laubwälder</v>
      </c>
    </row>
    <row r="3080" spans="1:18" x14ac:dyDescent="0.3">
      <c r="A3080" s="10">
        <v>6</v>
      </c>
      <c r="B3080" s="10">
        <v>3</v>
      </c>
      <c r="C3080" s="10">
        <v>2</v>
      </c>
      <c r="E3080" t="str">
        <f>IF(C3080="",Options!$A$3,IF(D3080="",Options!$A$4,Options!$A$5))</f>
        <v>Verband</v>
      </c>
      <c r="F3080" t="str" cm="1">
        <f t="array" ref="F3080">IF(E3080=Options!$A$3,"",IF(E3080=Options!$A$4,INDEX(Verband!$E$2:$E$179,MATCH(1,(A3080=Verband!$A$2:$A$179) * (Species!B3080=Verband!$B$2:$B$179) * (Species!C3080=Verband!$C$2:$C$179),0)),IF(E3080=Options!$A$5,INDEX(Assoziation!$F$2:$F$96,MATCH(1,(A3080=Assoziation!$A$2:$A$96) * (Species!B3080=Assoziation!$B$2:$B$96) * (Species!C3080=Assoziation!$C$2:$C$96) * (Species!D3080=Assoziation!$D$2:$D$96),0)),"")))</f>
        <v>Tilion platyphylli</v>
      </c>
      <c r="G3080" t="str" cm="1">
        <f t="array" ref="G3080">IF(E3080=Options!$A$3,INDEX(Klasse!$D$2:$D$42,MATCH(1,(A3080=Klasse!$A$2:$A$42) * (Species!B3080=Klasse!$B$2:$B$42),0)),IF(E3080=Options!$A$4,INDEX(Verband!$F$2:$F$179,MATCH(1,(A3080=Verband!$A$2:$A$179) * (Species!B3080=Verband!$B$2:$B$179) * (Species!C3080=Verband!$C$2:$C$179),0)),IF(E3080=Options!$A$5,INDEX(Assoziation!$G$2:$G$96,MATCH(1,(A3080=Assoziation!$A$2:$A$96) * (Species!B3080=Assoziation!$B$2:$B$96) * (Species!C3080=Assoziation!$C$2:$C$96) * (Species!D3080=Assoziation!$D$2:$D$96),0)),"")))</f>
        <v>Linden-Mischwald</v>
      </c>
      <c r="H3080" s="10" t="s">
        <v>2572</v>
      </c>
      <c r="I3080" s="10">
        <v>0</v>
      </c>
      <c r="J3080" s="10">
        <v>1</v>
      </c>
      <c r="K3080" s="10">
        <v>0</v>
      </c>
      <c r="L3080" t="str">
        <f t="shared" si="254"/>
        <v xml:space="preserve">Tilia </v>
      </c>
      <c r="M3080" t="str">
        <f t="shared" si="255"/>
        <v xml:space="preserve"> cordata</v>
      </c>
      <c r="N3080" t="str">
        <f t="shared" si="256"/>
        <v/>
      </c>
      <c r="O3080" t="str">
        <f t="shared" si="258"/>
        <v>Species</v>
      </c>
      <c r="P3080" t="str">
        <f t="shared" si="257"/>
        <v>Mill.</v>
      </c>
      <c r="Q3080" t="str">
        <f>LOOKUP(A3080,Formation!$A$2:$A$10,Formation!$B$2:$B$10)</f>
        <v>Wälder</v>
      </c>
      <c r="R3080" t="str" cm="1">
        <f t="array" ref="R3080">INDEX(Klasse!$D$2:$D$42,MATCH(1,(A3080=Klasse!$A$2:$A$42) * (Species!B3080=Klasse!$B$2:$B$42),0))</f>
        <v>Andere Laubwälder</v>
      </c>
    </row>
    <row r="3081" spans="1:18" x14ac:dyDescent="0.3">
      <c r="A3081" s="10">
        <v>6</v>
      </c>
      <c r="B3081" s="10">
        <v>3</v>
      </c>
      <c r="C3081" s="10">
        <v>2</v>
      </c>
      <c r="E3081" t="str">
        <f>IF(C3081="",Options!$A$3,IF(D3081="",Options!$A$4,Options!$A$5))</f>
        <v>Verband</v>
      </c>
      <c r="F3081" t="str" cm="1">
        <f t="array" ref="F3081">IF(E3081=Options!$A$3,"",IF(E3081=Options!$A$4,INDEX(Verband!$E$2:$E$179,MATCH(1,(A3081=Verband!$A$2:$A$179) * (Species!B3081=Verband!$B$2:$B$179) * (Species!C3081=Verband!$C$2:$C$179),0)),IF(E3081=Options!$A$5,INDEX(Assoziation!$F$2:$F$96,MATCH(1,(A3081=Assoziation!$A$2:$A$96) * (Species!B3081=Assoziation!$B$2:$B$96) * (Species!C3081=Assoziation!$C$2:$C$96) * (Species!D3081=Assoziation!$D$2:$D$96),0)),"")))</f>
        <v>Tilion platyphylli</v>
      </c>
      <c r="G3081" t="str" cm="1">
        <f t="array" ref="G3081">IF(E3081=Options!$A$3,INDEX(Klasse!$D$2:$D$42,MATCH(1,(A3081=Klasse!$A$2:$A$42) * (Species!B3081=Klasse!$B$2:$B$42),0)),IF(E3081=Options!$A$4,INDEX(Verband!$F$2:$F$179,MATCH(1,(A3081=Verband!$A$2:$A$179) * (Species!B3081=Verband!$B$2:$B$179) * (Species!C3081=Verband!$C$2:$C$179),0)),IF(E3081=Options!$A$5,INDEX(Assoziation!$G$2:$G$96,MATCH(1,(A3081=Assoziation!$A$2:$A$96) * (Species!B3081=Assoziation!$B$2:$B$96) * (Species!C3081=Assoziation!$C$2:$C$96) * (Species!D3081=Assoziation!$D$2:$D$96),0)),"")))</f>
        <v>Linden-Mischwald</v>
      </c>
      <c r="H3081" s="10" t="s">
        <v>2538</v>
      </c>
      <c r="I3081" s="10">
        <v>0</v>
      </c>
      <c r="J3081" s="10">
        <v>1</v>
      </c>
      <c r="K3081" s="10">
        <v>0</v>
      </c>
      <c r="L3081" t="str">
        <f t="shared" si="254"/>
        <v xml:space="preserve">Tilia </v>
      </c>
      <c r="M3081" t="str">
        <f t="shared" si="255"/>
        <v xml:space="preserve"> platyphyllos</v>
      </c>
      <c r="N3081" t="str">
        <f t="shared" si="256"/>
        <v/>
      </c>
      <c r="O3081" t="str">
        <f t="shared" si="258"/>
        <v>Species</v>
      </c>
      <c r="P3081" t="str">
        <f t="shared" si="257"/>
        <v>Scop.</v>
      </c>
      <c r="Q3081" t="str">
        <f>LOOKUP(A3081,Formation!$A$2:$A$10,Formation!$B$2:$B$10)</f>
        <v>Wälder</v>
      </c>
      <c r="R3081" t="str" cm="1">
        <f t="array" ref="R3081">INDEX(Klasse!$D$2:$D$42,MATCH(1,(A3081=Klasse!$A$2:$A$42) * (Species!B3081=Klasse!$B$2:$B$42),0))</f>
        <v>Andere Laubwälder</v>
      </c>
    </row>
    <row r="3082" spans="1:18" x14ac:dyDescent="0.3">
      <c r="A3082" s="10">
        <v>6</v>
      </c>
      <c r="B3082" s="10">
        <v>3</v>
      </c>
      <c r="C3082" s="10">
        <v>2</v>
      </c>
      <c r="E3082" t="str">
        <f>IF(C3082="",Options!$A$3,IF(D3082="",Options!$A$4,Options!$A$5))</f>
        <v>Verband</v>
      </c>
      <c r="F3082" t="str" cm="1">
        <f t="array" ref="F3082">IF(E3082=Options!$A$3,"",IF(E3082=Options!$A$4,INDEX(Verband!$E$2:$E$179,MATCH(1,(A3082=Verband!$A$2:$A$179) * (Species!B3082=Verband!$B$2:$B$179) * (Species!C3082=Verband!$C$2:$C$179),0)),IF(E3082=Options!$A$5,INDEX(Assoziation!$F$2:$F$96,MATCH(1,(A3082=Assoziation!$A$2:$A$96) * (Species!B3082=Assoziation!$B$2:$B$96) * (Species!C3082=Assoziation!$C$2:$C$96) * (Species!D3082=Assoziation!$D$2:$D$96),0)),"")))</f>
        <v>Tilion platyphylli</v>
      </c>
      <c r="G3082" t="str" cm="1">
        <f t="array" ref="G3082">IF(E3082=Options!$A$3,INDEX(Klasse!$D$2:$D$42,MATCH(1,(A3082=Klasse!$A$2:$A$42) * (Species!B3082=Klasse!$B$2:$B$42),0)),IF(E3082=Options!$A$4,INDEX(Verband!$F$2:$F$179,MATCH(1,(A3082=Verband!$A$2:$A$179) * (Species!B3082=Verband!$B$2:$B$179) * (Species!C3082=Verband!$C$2:$C$179),0)),IF(E3082=Options!$A$5,INDEX(Assoziation!$G$2:$G$96,MATCH(1,(A3082=Assoziation!$A$2:$A$96) * (Species!B3082=Assoziation!$B$2:$B$96) * (Species!C3082=Assoziation!$C$2:$C$96) * (Species!D3082=Assoziation!$D$2:$D$96),0)),"")))</f>
        <v>Linden-Mischwald</v>
      </c>
      <c r="H3082" s="10" t="s">
        <v>2408</v>
      </c>
      <c r="I3082" s="10">
        <v>0</v>
      </c>
      <c r="J3082" s="10">
        <v>0</v>
      </c>
      <c r="K3082" s="10">
        <v>0</v>
      </c>
      <c r="L3082" t="str">
        <f t="shared" si="254"/>
        <v xml:space="preserve">Ulmus </v>
      </c>
      <c r="M3082" t="str">
        <f t="shared" si="255"/>
        <v xml:space="preserve"> glabra</v>
      </c>
      <c r="N3082" t="str">
        <f t="shared" si="256"/>
        <v/>
      </c>
      <c r="O3082" t="str">
        <f t="shared" si="258"/>
        <v>Species</v>
      </c>
      <c r="P3082" t="str">
        <f t="shared" si="257"/>
        <v>Huds.</v>
      </c>
      <c r="Q3082" t="str">
        <f>LOOKUP(A3082,Formation!$A$2:$A$10,Formation!$B$2:$B$10)</f>
        <v>Wälder</v>
      </c>
      <c r="R3082" t="str" cm="1">
        <f t="array" ref="R3082">INDEX(Klasse!$D$2:$D$42,MATCH(1,(A3082=Klasse!$A$2:$A$42) * (Species!B3082=Klasse!$B$2:$B$42),0))</f>
        <v>Andere Laubwälder</v>
      </c>
    </row>
    <row r="3083" spans="1:18" x14ac:dyDescent="0.3">
      <c r="A3083" s="10">
        <v>6</v>
      </c>
      <c r="B3083" s="10">
        <v>3</v>
      </c>
      <c r="C3083" s="10">
        <v>2</v>
      </c>
      <c r="E3083" t="str">
        <f>IF(C3083="",Options!$A$3,IF(D3083="",Options!$A$4,Options!$A$5))</f>
        <v>Verband</v>
      </c>
      <c r="F3083" t="str" cm="1">
        <f t="array" ref="F3083">IF(E3083=Options!$A$3,"",IF(E3083=Options!$A$4,INDEX(Verband!$E$2:$E$179,MATCH(1,(A3083=Verband!$A$2:$A$179) * (Species!B3083=Verband!$B$2:$B$179) * (Species!C3083=Verband!$C$2:$C$179),0)),IF(E3083=Options!$A$5,INDEX(Assoziation!$F$2:$F$96,MATCH(1,(A3083=Assoziation!$A$2:$A$96) * (Species!B3083=Assoziation!$B$2:$B$96) * (Species!C3083=Assoziation!$C$2:$C$96) * (Species!D3083=Assoziation!$D$2:$D$96),0)),"")))</f>
        <v>Tilion platyphylli</v>
      </c>
      <c r="G3083" t="str" cm="1">
        <f t="array" ref="G3083">IF(E3083=Options!$A$3,INDEX(Klasse!$D$2:$D$42,MATCH(1,(A3083=Klasse!$A$2:$A$42) * (Species!B3083=Klasse!$B$2:$B$42),0)),IF(E3083=Options!$A$4,INDEX(Verband!$F$2:$F$179,MATCH(1,(A3083=Verband!$A$2:$A$179) * (Species!B3083=Verband!$B$2:$B$179) * (Species!C3083=Verband!$C$2:$C$179),0)),IF(E3083=Options!$A$5,INDEX(Assoziation!$G$2:$G$96,MATCH(1,(A3083=Assoziation!$A$2:$A$96) * (Species!B3083=Assoziation!$B$2:$B$96) * (Species!C3083=Assoziation!$C$2:$C$96) * (Species!D3083=Assoziation!$D$2:$D$96),0)),"")))</f>
        <v>Linden-Mischwald</v>
      </c>
      <c r="H3083" s="10" t="s">
        <v>826</v>
      </c>
      <c r="I3083" s="10">
        <v>0</v>
      </c>
      <c r="J3083" s="10">
        <v>0</v>
      </c>
      <c r="K3083" s="10">
        <v>0</v>
      </c>
      <c r="L3083" t="str">
        <f t="shared" si="254"/>
        <v xml:space="preserve">Vincetoxicum </v>
      </c>
      <c r="M3083" t="str">
        <f t="shared" si="255"/>
        <v xml:space="preserve"> hirundinaria</v>
      </c>
      <c r="N3083" t="str">
        <f t="shared" si="256"/>
        <v/>
      </c>
      <c r="O3083" t="str">
        <f t="shared" si="258"/>
        <v>Species</v>
      </c>
      <c r="P3083" t="str">
        <f t="shared" si="257"/>
        <v>Medik.</v>
      </c>
      <c r="Q3083" t="str">
        <f>LOOKUP(A3083,Formation!$A$2:$A$10,Formation!$B$2:$B$10)</f>
        <v>Wälder</v>
      </c>
      <c r="R3083" t="str" cm="1">
        <f t="array" ref="R3083">INDEX(Klasse!$D$2:$D$42,MATCH(1,(A3083=Klasse!$A$2:$A$42) * (Species!B3083=Klasse!$B$2:$B$42),0))</f>
        <v>Andere Laubwälder</v>
      </c>
    </row>
    <row r="3084" spans="1:18" x14ac:dyDescent="0.3">
      <c r="A3084" s="10">
        <v>6</v>
      </c>
      <c r="B3084" s="10">
        <v>3</v>
      </c>
      <c r="C3084" s="10">
        <v>2</v>
      </c>
      <c r="E3084" t="str">
        <f>IF(C3084="",Options!$A$3,IF(D3084="",Options!$A$4,Options!$A$5))</f>
        <v>Verband</v>
      </c>
      <c r="F3084" t="str" cm="1">
        <f t="array" ref="F3084">IF(E3084=Options!$A$3,"",IF(E3084=Options!$A$4,INDEX(Verband!$E$2:$E$179,MATCH(1,(A3084=Verband!$A$2:$A$179) * (Species!B3084=Verband!$B$2:$B$179) * (Species!C3084=Verband!$C$2:$C$179),0)),IF(E3084=Options!$A$5,INDEX(Assoziation!$F$2:$F$96,MATCH(1,(A3084=Assoziation!$A$2:$A$96) * (Species!B3084=Assoziation!$B$2:$B$96) * (Species!C3084=Assoziation!$C$2:$C$96) * (Species!D3084=Assoziation!$D$2:$D$96),0)),"")))</f>
        <v>Tilion platyphylli</v>
      </c>
      <c r="G3084" t="str" cm="1">
        <f t="array" ref="G3084">IF(E3084=Options!$A$3,INDEX(Klasse!$D$2:$D$42,MATCH(1,(A3084=Klasse!$A$2:$A$42) * (Species!B3084=Klasse!$B$2:$B$42),0)),IF(E3084=Options!$A$4,INDEX(Verband!$F$2:$F$179,MATCH(1,(A3084=Verband!$A$2:$A$179) * (Species!B3084=Verband!$B$2:$B$179) * (Species!C3084=Verband!$C$2:$C$179),0)),IF(E3084=Options!$A$5,INDEX(Assoziation!$G$2:$G$96,MATCH(1,(A3084=Assoziation!$A$2:$A$96) * (Species!B3084=Assoziation!$B$2:$B$96) * (Species!C3084=Assoziation!$C$2:$C$96) * (Species!D3084=Assoziation!$D$2:$D$96),0)),"")))</f>
        <v>Linden-Mischwald</v>
      </c>
      <c r="H3084" s="10" t="s">
        <v>2573</v>
      </c>
      <c r="I3084" s="10">
        <v>0</v>
      </c>
      <c r="J3084" s="10">
        <v>0</v>
      </c>
      <c r="K3084" s="10">
        <v>0</v>
      </c>
      <c r="L3084" t="str">
        <f t="shared" si="254"/>
        <v xml:space="preserve">Viola </v>
      </c>
      <c r="M3084" t="str">
        <f t="shared" si="255"/>
        <v xml:space="preserve"> mirabilis</v>
      </c>
      <c r="N3084" t="str">
        <f t="shared" si="256"/>
        <v/>
      </c>
      <c r="O3084" t="str">
        <f t="shared" si="258"/>
        <v>Species</v>
      </c>
      <c r="P3084" t="str">
        <f t="shared" si="257"/>
        <v>L.</v>
      </c>
      <c r="Q3084" t="str">
        <f>LOOKUP(A3084,Formation!$A$2:$A$10,Formation!$B$2:$B$10)</f>
        <v>Wälder</v>
      </c>
      <c r="R3084" t="str" cm="1">
        <f t="array" ref="R3084">INDEX(Klasse!$D$2:$D$42,MATCH(1,(A3084=Klasse!$A$2:$A$42) * (Species!B3084=Klasse!$B$2:$B$42),0))</f>
        <v>Andere Laubwälder</v>
      </c>
    </row>
    <row r="3085" spans="1:18" x14ac:dyDescent="0.3">
      <c r="A3085" s="10">
        <v>6</v>
      </c>
      <c r="B3085" s="10">
        <v>3</v>
      </c>
      <c r="C3085" s="10">
        <v>2</v>
      </c>
      <c r="E3085" t="str">
        <f>IF(C3085="",Options!$A$3,IF(D3085="",Options!$A$4,Options!$A$5))</f>
        <v>Verband</v>
      </c>
      <c r="F3085" t="str" cm="1">
        <f t="array" ref="F3085">IF(E3085=Options!$A$3,"",IF(E3085=Options!$A$4,INDEX(Verband!$E$2:$E$179,MATCH(1,(A3085=Verband!$A$2:$A$179) * (Species!B3085=Verband!$B$2:$B$179) * (Species!C3085=Verband!$C$2:$C$179),0)),IF(E3085=Options!$A$5,INDEX(Assoziation!$F$2:$F$96,MATCH(1,(A3085=Assoziation!$A$2:$A$96) * (Species!B3085=Assoziation!$B$2:$B$96) * (Species!C3085=Assoziation!$C$2:$C$96) * (Species!D3085=Assoziation!$D$2:$D$96),0)),"")))</f>
        <v>Tilion platyphylli</v>
      </c>
      <c r="G3085" t="str" cm="1">
        <f t="array" ref="G3085">IF(E3085=Options!$A$3,INDEX(Klasse!$D$2:$D$42,MATCH(1,(A3085=Klasse!$A$2:$A$42) * (Species!B3085=Klasse!$B$2:$B$42),0)),IF(E3085=Options!$A$4,INDEX(Verband!$F$2:$F$179,MATCH(1,(A3085=Verband!$A$2:$A$179) * (Species!B3085=Verband!$B$2:$B$179) * (Species!C3085=Verband!$C$2:$C$179),0)),IF(E3085=Options!$A$5,INDEX(Assoziation!$G$2:$G$96,MATCH(1,(A3085=Assoziation!$A$2:$A$96) * (Species!B3085=Assoziation!$B$2:$B$96) * (Species!C3085=Assoziation!$C$2:$C$96) * (Species!D3085=Assoziation!$D$2:$D$96),0)),"")))</f>
        <v>Linden-Mischwald</v>
      </c>
      <c r="H3085" s="10" t="s">
        <v>2574</v>
      </c>
      <c r="I3085" s="10">
        <v>0</v>
      </c>
      <c r="J3085" s="10">
        <v>0</v>
      </c>
      <c r="K3085" s="10">
        <v>0</v>
      </c>
      <c r="L3085" t="str">
        <f t="shared" si="254"/>
        <v xml:space="preserve">Vitis </v>
      </c>
      <c r="M3085" t="str">
        <f t="shared" si="255"/>
        <v xml:space="preserve"> sylvestris</v>
      </c>
      <c r="N3085" t="str">
        <f t="shared" si="256"/>
        <v/>
      </c>
      <c r="O3085" t="str">
        <f t="shared" si="258"/>
        <v>Species</v>
      </c>
      <c r="P3085" t="str">
        <f t="shared" si="257"/>
        <v>C. C. Gmel.</v>
      </c>
      <c r="Q3085" t="str">
        <f>LOOKUP(A3085,Formation!$A$2:$A$10,Formation!$B$2:$B$10)</f>
        <v>Wälder</v>
      </c>
      <c r="R3085" t="str" cm="1">
        <f t="array" ref="R3085">INDEX(Klasse!$D$2:$D$42,MATCH(1,(A3085=Klasse!$A$2:$A$42) * (Species!B3085=Klasse!$B$2:$B$42),0))</f>
        <v>Andere Laubwälder</v>
      </c>
    </row>
    <row r="3086" spans="1:18" x14ac:dyDescent="0.3">
      <c r="A3086" s="10">
        <v>6</v>
      </c>
      <c r="B3086" s="10">
        <v>3</v>
      </c>
      <c r="C3086" s="10">
        <v>3</v>
      </c>
      <c r="E3086" t="str">
        <f>IF(C3086="",Options!$A$3,IF(D3086="",Options!$A$4,Options!$A$5))</f>
        <v>Verband</v>
      </c>
      <c r="F3086" t="str" cm="1">
        <f t="array" ref="F3086">IF(E3086=Options!$A$3,"",IF(E3086=Options!$A$4,INDEX(Verband!$E$2:$E$179,MATCH(1,(A3086=Verband!$A$2:$A$179) * (Species!B3086=Verband!$B$2:$B$179) * (Species!C3086=Verband!$C$2:$C$179),0)),IF(E3086=Options!$A$5,INDEX(Assoziation!$F$2:$F$96,MATCH(1,(A3086=Assoziation!$A$2:$A$96) * (Species!B3086=Assoziation!$B$2:$B$96) * (Species!C3086=Assoziation!$C$2:$C$96) * (Species!D3086=Assoziation!$D$2:$D$96),0)),"")))</f>
        <v>Carpinion</v>
      </c>
      <c r="G3086" t="str" cm="1">
        <f t="array" ref="G3086">IF(E3086=Options!$A$3,INDEX(Klasse!$D$2:$D$42,MATCH(1,(A3086=Klasse!$A$2:$A$42) * (Species!B3086=Klasse!$B$2:$B$42),0)),IF(E3086=Options!$A$4,INDEX(Verband!$F$2:$F$179,MATCH(1,(A3086=Verband!$A$2:$A$179) * (Species!B3086=Verband!$B$2:$B$179) * (Species!C3086=Verband!$C$2:$C$179),0)),IF(E3086=Options!$A$5,INDEX(Assoziation!$G$2:$G$96,MATCH(1,(A3086=Assoziation!$A$2:$A$96) * (Species!B3086=Assoziation!$B$2:$B$96) * (Species!C3086=Assoziation!$C$2:$C$96) * (Species!D3086=Assoziation!$D$2:$D$96),0)),"")))</f>
        <v>Eichen- Hainbuchenwald</v>
      </c>
      <c r="H3086" s="10" t="s">
        <v>2577</v>
      </c>
      <c r="I3086" s="10">
        <v>1</v>
      </c>
      <c r="J3086" s="10">
        <v>0</v>
      </c>
      <c r="K3086" s="10">
        <v>0</v>
      </c>
      <c r="L3086" t="str">
        <f t="shared" si="254"/>
        <v xml:space="preserve">Dactylis </v>
      </c>
      <c r="M3086" t="str">
        <f t="shared" si="255"/>
        <v xml:space="preserve"> polygama</v>
      </c>
      <c r="N3086" t="str">
        <f t="shared" si="256"/>
        <v/>
      </c>
      <c r="O3086" t="str">
        <f t="shared" si="258"/>
        <v>Species</v>
      </c>
      <c r="P3086" t="str">
        <f t="shared" si="257"/>
        <v>Horv.</v>
      </c>
      <c r="Q3086" t="str">
        <f>LOOKUP(A3086,Formation!$A$2:$A$10,Formation!$B$2:$B$10)</f>
        <v>Wälder</v>
      </c>
      <c r="R3086" t="str" cm="1">
        <f t="array" ref="R3086">INDEX(Klasse!$D$2:$D$42,MATCH(1,(A3086=Klasse!$A$2:$A$42) * (Species!B3086=Klasse!$B$2:$B$42),0))</f>
        <v>Andere Laubwälder</v>
      </c>
    </row>
    <row r="3087" spans="1:18" x14ac:dyDescent="0.3">
      <c r="A3087" s="10">
        <v>6</v>
      </c>
      <c r="B3087" s="10">
        <v>3</v>
      </c>
      <c r="C3087" s="10">
        <v>3</v>
      </c>
      <c r="E3087" t="str">
        <f>IF(C3087="",Options!$A$3,IF(D3087="",Options!$A$4,Options!$A$5))</f>
        <v>Verband</v>
      </c>
      <c r="F3087" t="str" cm="1">
        <f t="array" ref="F3087">IF(E3087=Options!$A$3,"",IF(E3087=Options!$A$4,INDEX(Verband!$E$2:$E$179,MATCH(1,(A3087=Verband!$A$2:$A$179) * (Species!B3087=Verband!$B$2:$B$179) * (Species!C3087=Verband!$C$2:$C$179),0)),IF(E3087=Options!$A$5,INDEX(Assoziation!$F$2:$F$96,MATCH(1,(A3087=Assoziation!$A$2:$A$96) * (Species!B3087=Assoziation!$B$2:$B$96) * (Species!C3087=Assoziation!$C$2:$C$96) * (Species!D3087=Assoziation!$D$2:$D$96),0)),"")))</f>
        <v>Carpinion</v>
      </c>
      <c r="G3087" t="str" cm="1">
        <f t="array" ref="G3087">IF(E3087=Options!$A$3,INDEX(Klasse!$D$2:$D$42,MATCH(1,(A3087=Klasse!$A$2:$A$42) * (Species!B3087=Klasse!$B$2:$B$42),0)),IF(E3087=Options!$A$4,INDEX(Verband!$F$2:$F$179,MATCH(1,(A3087=Verband!$A$2:$A$179) * (Species!B3087=Verband!$B$2:$B$179) * (Species!C3087=Verband!$C$2:$C$179),0)),IF(E3087=Options!$A$5,INDEX(Assoziation!$G$2:$G$96,MATCH(1,(A3087=Assoziation!$A$2:$A$96) * (Species!B3087=Assoziation!$B$2:$B$96) * (Species!C3087=Assoziation!$C$2:$C$96) * (Species!D3087=Assoziation!$D$2:$D$96),0)),"")))</f>
        <v>Eichen- Hainbuchenwald</v>
      </c>
      <c r="H3087" s="10" t="s">
        <v>2578</v>
      </c>
      <c r="I3087" s="10">
        <v>1</v>
      </c>
      <c r="J3087" s="10">
        <v>0</v>
      </c>
      <c r="K3087" s="10">
        <v>0</v>
      </c>
      <c r="L3087" t="str">
        <f t="shared" si="254"/>
        <v xml:space="preserve">Isopyrum </v>
      </c>
      <c r="M3087" t="str">
        <f t="shared" si="255"/>
        <v xml:space="preserve"> thalictroides</v>
      </c>
      <c r="N3087" t="str">
        <f t="shared" si="256"/>
        <v/>
      </c>
      <c r="O3087" t="str">
        <f t="shared" si="258"/>
        <v>Species</v>
      </c>
      <c r="P3087" t="str">
        <f t="shared" si="257"/>
        <v>L.</v>
      </c>
      <c r="Q3087" t="str">
        <f>LOOKUP(A3087,Formation!$A$2:$A$10,Formation!$B$2:$B$10)</f>
        <v>Wälder</v>
      </c>
      <c r="R3087" t="str" cm="1">
        <f t="array" ref="R3087">INDEX(Klasse!$D$2:$D$42,MATCH(1,(A3087=Klasse!$A$2:$A$42) * (Species!B3087=Klasse!$B$2:$B$42),0))</f>
        <v>Andere Laubwälder</v>
      </c>
    </row>
    <row r="3088" spans="1:18" x14ac:dyDescent="0.3">
      <c r="A3088" s="10">
        <v>6</v>
      </c>
      <c r="B3088" s="10">
        <v>3</v>
      </c>
      <c r="C3088" s="10">
        <v>3</v>
      </c>
      <c r="E3088" t="str">
        <f>IF(C3088="",Options!$A$3,IF(D3088="",Options!$A$4,Options!$A$5))</f>
        <v>Verband</v>
      </c>
      <c r="F3088" t="str" cm="1">
        <f t="array" ref="F3088">IF(E3088=Options!$A$3,"",IF(E3088=Options!$A$4,INDEX(Verband!$E$2:$E$179,MATCH(1,(A3088=Verband!$A$2:$A$179) * (Species!B3088=Verband!$B$2:$B$179) * (Species!C3088=Verband!$C$2:$C$179),0)),IF(E3088=Options!$A$5,INDEX(Assoziation!$F$2:$F$96,MATCH(1,(A3088=Assoziation!$A$2:$A$96) * (Species!B3088=Assoziation!$B$2:$B$96) * (Species!C3088=Assoziation!$C$2:$C$96) * (Species!D3088=Assoziation!$D$2:$D$96),0)),"")))</f>
        <v>Carpinion</v>
      </c>
      <c r="G3088" t="str" cm="1">
        <f t="array" ref="G3088">IF(E3088=Options!$A$3,INDEX(Klasse!$D$2:$D$42,MATCH(1,(A3088=Klasse!$A$2:$A$42) * (Species!B3088=Klasse!$B$2:$B$42),0)),IF(E3088=Options!$A$4,INDEX(Verband!$F$2:$F$179,MATCH(1,(A3088=Verband!$A$2:$A$179) * (Species!B3088=Verband!$B$2:$B$179) * (Species!C3088=Verband!$C$2:$C$179),0)),IF(E3088=Options!$A$5,INDEX(Assoziation!$G$2:$G$96,MATCH(1,(A3088=Assoziation!$A$2:$A$96) * (Species!B3088=Assoziation!$B$2:$B$96) * (Species!C3088=Assoziation!$C$2:$C$96) * (Species!D3088=Assoziation!$D$2:$D$96),0)),"")))</f>
        <v>Eichen- Hainbuchenwald</v>
      </c>
      <c r="H3088" s="10" t="s">
        <v>2579</v>
      </c>
      <c r="I3088" s="10">
        <v>1</v>
      </c>
      <c r="J3088" s="10">
        <v>0</v>
      </c>
      <c r="K3088" s="10">
        <v>0</v>
      </c>
      <c r="L3088" t="str">
        <f t="shared" si="254"/>
        <v xml:space="preserve">Stellaria </v>
      </c>
      <c r="M3088" t="str">
        <f t="shared" si="255"/>
        <v xml:space="preserve"> holostea</v>
      </c>
      <c r="N3088" t="str">
        <f t="shared" si="256"/>
        <v/>
      </c>
      <c r="O3088" t="str">
        <f t="shared" si="258"/>
        <v>Species</v>
      </c>
      <c r="P3088" t="str">
        <f t="shared" si="257"/>
        <v>L.</v>
      </c>
      <c r="Q3088" t="str">
        <f>LOOKUP(A3088,Formation!$A$2:$A$10,Formation!$B$2:$B$10)</f>
        <v>Wälder</v>
      </c>
      <c r="R3088" t="str" cm="1">
        <f t="array" ref="R3088">INDEX(Klasse!$D$2:$D$42,MATCH(1,(A3088=Klasse!$A$2:$A$42) * (Species!B3088=Klasse!$B$2:$B$42),0))</f>
        <v>Andere Laubwälder</v>
      </c>
    </row>
    <row r="3089" spans="1:18" x14ac:dyDescent="0.3">
      <c r="A3089" s="10">
        <v>6</v>
      </c>
      <c r="B3089" s="10">
        <v>3</v>
      </c>
      <c r="C3089" s="10">
        <v>3</v>
      </c>
      <c r="E3089" t="str">
        <f>IF(C3089="",Options!$A$3,IF(D3089="",Options!$A$4,Options!$A$5))</f>
        <v>Verband</v>
      </c>
      <c r="F3089" t="str" cm="1">
        <f t="array" ref="F3089">IF(E3089=Options!$A$3,"",IF(E3089=Options!$A$4,INDEX(Verband!$E$2:$E$179,MATCH(1,(A3089=Verband!$A$2:$A$179) * (Species!B3089=Verband!$B$2:$B$179) * (Species!C3089=Verband!$C$2:$C$179),0)),IF(E3089=Options!$A$5,INDEX(Assoziation!$F$2:$F$96,MATCH(1,(A3089=Assoziation!$A$2:$A$96) * (Species!B3089=Assoziation!$B$2:$B$96) * (Species!C3089=Assoziation!$C$2:$C$96) * (Species!D3089=Assoziation!$D$2:$D$96),0)),"")))</f>
        <v>Carpinion</v>
      </c>
      <c r="G3089" t="str" cm="1">
        <f t="array" ref="G3089">IF(E3089=Options!$A$3,INDEX(Klasse!$D$2:$D$42,MATCH(1,(A3089=Klasse!$A$2:$A$42) * (Species!B3089=Klasse!$B$2:$B$42),0)),IF(E3089=Options!$A$4,INDEX(Verband!$F$2:$F$179,MATCH(1,(A3089=Verband!$A$2:$A$179) * (Species!B3089=Verband!$B$2:$B$179) * (Species!C3089=Verband!$C$2:$C$179),0)),IF(E3089=Options!$A$5,INDEX(Assoziation!$G$2:$G$96,MATCH(1,(A3089=Assoziation!$A$2:$A$96) * (Species!B3089=Assoziation!$B$2:$B$96) * (Species!C3089=Assoziation!$C$2:$C$96) * (Species!D3089=Assoziation!$D$2:$D$96),0)),"")))</f>
        <v>Eichen- Hainbuchenwald</v>
      </c>
      <c r="H3089" s="10" t="s">
        <v>2472</v>
      </c>
      <c r="I3089" s="10">
        <v>0</v>
      </c>
      <c r="J3089" s="10">
        <v>0</v>
      </c>
      <c r="K3089" s="10">
        <v>0</v>
      </c>
      <c r="L3089" t="str">
        <f t="shared" si="254"/>
        <v xml:space="preserve">Acer </v>
      </c>
      <c r="M3089" t="str">
        <f t="shared" si="255"/>
        <v xml:space="preserve"> campestre</v>
      </c>
      <c r="N3089" t="str">
        <f t="shared" si="256"/>
        <v/>
      </c>
      <c r="O3089" t="str">
        <f t="shared" si="258"/>
        <v>Species</v>
      </c>
      <c r="P3089" t="str">
        <f t="shared" si="257"/>
        <v>L.</v>
      </c>
      <c r="Q3089" t="str">
        <f>LOOKUP(A3089,Formation!$A$2:$A$10,Formation!$B$2:$B$10)</f>
        <v>Wälder</v>
      </c>
      <c r="R3089" t="str" cm="1">
        <f t="array" ref="R3089">INDEX(Klasse!$D$2:$D$42,MATCH(1,(A3089=Klasse!$A$2:$A$42) * (Species!B3089=Klasse!$B$2:$B$42),0))</f>
        <v>Andere Laubwälder</v>
      </c>
    </row>
    <row r="3090" spans="1:18" x14ac:dyDescent="0.3">
      <c r="A3090" s="10">
        <v>6</v>
      </c>
      <c r="B3090" s="10">
        <v>3</v>
      </c>
      <c r="C3090" s="10">
        <v>3</v>
      </c>
      <c r="E3090" t="str">
        <f>IF(C3090="",Options!$A$3,IF(D3090="",Options!$A$4,Options!$A$5))</f>
        <v>Verband</v>
      </c>
      <c r="F3090" t="str" cm="1">
        <f t="array" ref="F3090">IF(E3090=Options!$A$3,"",IF(E3090=Options!$A$4,INDEX(Verband!$E$2:$E$179,MATCH(1,(A3090=Verband!$A$2:$A$179) * (Species!B3090=Verband!$B$2:$B$179) * (Species!C3090=Verband!$C$2:$C$179),0)),IF(E3090=Options!$A$5,INDEX(Assoziation!$F$2:$F$96,MATCH(1,(A3090=Assoziation!$A$2:$A$96) * (Species!B3090=Assoziation!$B$2:$B$96) * (Species!C3090=Assoziation!$C$2:$C$96) * (Species!D3090=Assoziation!$D$2:$D$96),0)),"")))</f>
        <v>Carpinion</v>
      </c>
      <c r="G3090" t="str" cm="1">
        <f t="array" ref="G3090">IF(E3090=Options!$A$3,INDEX(Klasse!$D$2:$D$42,MATCH(1,(A3090=Klasse!$A$2:$A$42) * (Species!B3090=Klasse!$B$2:$B$42),0)),IF(E3090=Options!$A$4,INDEX(Verband!$F$2:$F$179,MATCH(1,(A3090=Verband!$A$2:$A$179) * (Species!B3090=Verband!$B$2:$B$179) * (Species!C3090=Verband!$C$2:$C$179),0)),IF(E3090=Options!$A$5,INDEX(Assoziation!$G$2:$G$96,MATCH(1,(A3090=Assoziation!$A$2:$A$96) * (Species!B3090=Assoziation!$B$2:$B$96) * (Species!C3090=Assoziation!$C$2:$C$96) * (Species!D3090=Assoziation!$D$2:$D$96),0)),"")))</f>
        <v>Eichen- Hainbuchenwald</v>
      </c>
      <c r="H3090" s="10" t="s">
        <v>2473</v>
      </c>
      <c r="I3090" s="10">
        <v>0</v>
      </c>
      <c r="J3090" s="10">
        <v>0</v>
      </c>
      <c r="K3090" s="10">
        <v>0</v>
      </c>
      <c r="L3090" t="str">
        <f t="shared" si="254"/>
        <v xml:space="preserve">Acer </v>
      </c>
      <c r="M3090" t="str">
        <f t="shared" si="255"/>
        <v xml:space="preserve"> opalus</v>
      </c>
      <c r="N3090" t="str">
        <f t="shared" si="256"/>
        <v/>
      </c>
      <c r="O3090" t="str">
        <f t="shared" si="258"/>
        <v>Species</v>
      </c>
      <c r="P3090" t="str">
        <f t="shared" si="257"/>
        <v>Mill.</v>
      </c>
      <c r="Q3090" t="str">
        <f>LOOKUP(A3090,Formation!$A$2:$A$10,Formation!$B$2:$B$10)</f>
        <v>Wälder</v>
      </c>
      <c r="R3090" t="str" cm="1">
        <f t="array" ref="R3090">INDEX(Klasse!$D$2:$D$42,MATCH(1,(A3090=Klasse!$A$2:$A$42) * (Species!B3090=Klasse!$B$2:$B$42),0))</f>
        <v>Andere Laubwälder</v>
      </c>
    </row>
    <row r="3091" spans="1:18" x14ac:dyDescent="0.3">
      <c r="A3091" s="10">
        <v>6</v>
      </c>
      <c r="B3091" s="10">
        <v>3</v>
      </c>
      <c r="C3091" s="10">
        <v>3</v>
      </c>
      <c r="E3091" t="str">
        <f>IF(C3091="",Options!$A$3,IF(D3091="",Options!$A$4,Options!$A$5))</f>
        <v>Verband</v>
      </c>
      <c r="F3091" t="str" cm="1">
        <f t="array" ref="F3091">IF(E3091=Options!$A$3,"",IF(E3091=Options!$A$4,INDEX(Verband!$E$2:$E$179,MATCH(1,(A3091=Verband!$A$2:$A$179) * (Species!B3091=Verband!$B$2:$B$179) * (Species!C3091=Verband!$C$2:$C$179),0)),IF(E3091=Options!$A$5,INDEX(Assoziation!$F$2:$F$96,MATCH(1,(A3091=Assoziation!$A$2:$A$96) * (Species!B3091=Assoziation!$B$2:$B$96) * (Species!C3091=Assoziation!$C$2:$C$96) * (Species!D3091=Assoziation!$D$2:$D$96),0)),"")))</f>
        <v>Carpinion</v>
      </c>
      <c r="G3091" t="str" cm="1">
        <f t="array" ref="G3091">IF(E3091=Options!$A$3,INDEX(Klasse!$D$2:$D$42,MATCH(1,(A3091=Klasse!$A$2:$A$42) * (Species!B3091=Klasse!$B$2:$B$42),0)),IF(E3091=Options!$A$4,INDEX(Verband!$F$2:$F$179,MATCH(1,(A3091=Verband!$A$2:$A$179) * (Species!B3091=Verband!$B$2:$B$179) * (Species!C3091=Verband!$C$2:$C$179),0)),IF(E3091=Options!$A$5,INDEX(Assoziation!$G$2:$G$96,MATCH(1,(A3091=Assoziation!$A$2:$A$96) * (Species!B3091=Assoziation!$B$2:$B$96) * (Species!C3091=Assoziation!$C$2:$C$96) * (Species!D3091=Assoziation!$D$2:$D$96),0)),"")))</f>
        <v>Eichen- Hainbuchenwald</v>
      </c>
      <c r="H3091" s="10" t="s">
        <v>2424</v>
      </c>
      <c r="I3091" s="10">
        <v>0</v>
      </c>
      <c r="J3091" s="10">
        <v>1</v>
      </c>
      <c r="K3091" s="10">
        <v>0</v>
      </c>
      <c r="L3091" t="str">
        <f t="shared" si="254"/>
        <v xml:space="preserve">Anemone </v>
      </c>
      <c r="M3091" t="str">
        <f t="shared" si="255"/>
        <v xml:space="preserve"> nemorosa</v>
      </c>
      <c r="N3091" t="str">
        <f t="shared" si="256"/>
        <v/>
      </c>
      <c r="O3091" t="str">
        <f t="shared" si="258"/>
        <v>Species</v>
      </c>
      <c r="P3091" t="str">
        <f t="shared" si="257"/>
        <v>L.</v>
      </c>
      <c r="Q3091" t="str">
        <f>LOOKUP(A3091,Formation!$A$2:$A$10,Formation!$B$2:$B$10)</f>
        <v>Wälder</v>
      </c>
      <c r="R3091" t="str" cm="1">
        <f t="array" ref="R3091">INDEX(Klasse!$D$2:$D$42,MATCH(1,(A3091=Klasse!$A$2:$A$42) * (Species!B3091=Klasse!$B$2:$B$42),0))</f>
        <v>Andere Laubwälder</v>
      </c>
    </row>
    <row r="3092" spans="1:18" x14ac:dyDescent="0.3">
      <c r="A3092" s="10">
        <v>6</v>
      </c>
      <c r="B3092" s="10">
        <v>3</v>
      </c>
      <c r="C3092" s="10">
        <v>3</v>
      </c>
      <c r="E3092" t="str">
        <f>IF(C3092="",Options!$A$3,IF(D3092="",Options!$A$4,Options!$A$5))</f>
        <v>Verband</v>
      </c>
      <c r="F3092" t="str" cm="1">
        <f t="array" ref="F3092">IF(E3092=Options!$A$3,"",IF(E3092=Options!$A$4,INDEX(Verband!$E$2:$E$179,MATCH(1,(A3092=Verband!$A$2:$A$179) * (Species!B3092=Verband!$B$2:$B$179) * (Species!C3092=Verband!$C$2:$C$179),0)),IF(E3092=Options!$A$5,INDEX(Assoziation!$F$2:$F$96,MATCH(1,(A3092=Assoziation!$A$2:$A$96) * (Species!B3092=Assoziation!$B$2:$B$96) * (Species!C3092=Assoziation!$C$2:$C$96) * (Species!D3092=Assoziation!$D$2:$D$96),0)),"")))</f>
        <v>Carpinion</v>
      </c>
      <c r="G3092" t="str" cm="1">
        <f t="array" ref="G3092">IF(E3092=Options!$A$3,INDEX(Klasse!$D$2:$D$42,MATCH(1,(A3092=Klasse!$A$2:$A$42) * (Species!B3092=Klasse!$B$2:$B$42),0)),IF(E3092=Options!$A$4,INDEX(Verband!$F$2:$F$179,MATCH(1,(A3092=Verband!$A$2:$A$179) * (Species!B3092=Verband!$B$2:$B$179) * (Species!C3092=Verband!$C$2:$C$179),0)),IF(E3092=Options!$A$5,INDEX(Assoziation!$G$2:$G$96,MATCH(1,(A3092=Assoziation!$A$2:$A$96) * (Species!B3092=Assoziation!$B$2:$B$96) * (Species!C3092=Assoziation!$C$2:$C$96) * (Species!D3092=Assoziation!$D$2:$D$96),0)),"")))</f>
        <v>Eichen- Hainbuchenwald</v>
      </c>
      <c r="H3092" s="10" t="s">
        <v>2580</v>
      </c>
      <c r="I3092" s="10">
        <v>0</v>
      </c>
      <c r="J3092" s="10">
        <v>0</v>
      </c>
      <c r="K3092" s="10">
        <v>0</v>
      </c>
      <c r="L3092" t="str">
        <f t="shared" si="254"/>
        <v xml:space="preserve">Asarum </v>
      </c>
      <c r="M3092" t="str">
        <f t="shared" si="255"/>
        <v xml:space="preserve"> europaeum</v>
      </c>
      <c r="N3092" t="str">
        <f t="shared" si="256"/>
        <v/>
      </c>
      <c r="O3092" t="str">
        <f t="shared" si="258"/>
        <v>Species</v>
      </c>
      <c r="P3092" t="str">
        <f t="shared" si="257"/>
        <v>L.</v>
      </c>
      <c r="Q3092" t="str">
        <f>LOOKUP(A3092,Formation!$A$2:$A$10,Formation!$B$2:$B$10)</f>
        <v>Wälder</v>
      </c>
      <c r="R3092" t="str" cm="1">
        <f t="array" ref="R3092">INDEX(Klasse!$D$2:$D$42,MATCH(1,(A3092=Klasse!$A$2:$A$42) * (Species!B3092=Klasse!$B$2:$B$42),0))</f>
        <v>Andere Laubwälder</v>
      </c>
    </row>
    <row r="3093" spans="1:18" x14ac:dyDescent="0.3">
      <c r="A3093" s="10">
        <v>6</v>
      </c>
      <c r="B3093" s="10">
        <v>3</v>
      </c>
      <c r="C3093" s="10">
        <v>3</v>
      </c>
      <c r="E3093" t="str">
        <f>IF(C3093="",Options!$A$3,IF(D3093="",Options!$A$4,Options!$A$5))</f>
        <v>Verband</v>
      </c>
      <c r="F3093" t="str" cm="1">
        <f t="array" ref="F3093">IF(E3093=Options!$A$3,"",IF(E3093=Options!$A$4,INDEX(Verband!$E$2:$E$179,MATCH(1,(A3093=Verband!$A$2:$A$179) * (Species!B3093=Verband!$B$2:$B$179) * (Species!C3093=Verband!$C$2:$C$179),0)),IF(E3093=Options!$A$5,INDEX(Assoziation!$F$2:$F$96,MATCH(1,(A3093=Assoziation!$A$2:$A$96) * (Species!B3093=Assoziation!$B$2:$B$96) * (Species!C3093=Assoziation!$C$2:$C$96) * (Species!D3093=Assoziation!$D$2:$D$96),0)),"")))</f>
        <v>Carpinion</v>
      </c>
      <c r="G3093" t="str" cm="1">
        <f t="array" ref="G3093">IF(E3093=Options!$A$3,INDEX(Klasse!$D$2:$D$42,MATCH(1,(A3093=Klasse!$A$2:$A$42) * (Species!B3093=Klasse!$B$2:$B$42),0)),IF(E3093=Options!$A$4,INDEX(Verband!$F$2:$F$179,MATCH(1,(A3093=Verband!$A$2:$A$179) * (Species!B3093=Verband!$B$2:$B$179) * (Species!C3093=Verband!$C$2:$C$179),0)),IF(E3093=Options!$A$5,INDEX(Assoziation!$G$2:$G$96,MATCH(1,(A3093=Assoziation!$A$2:$A$96) * (Species!B3093=Assoziation!$B$2:$B$96) * (Species!C3093=Assoziation!$C$2:$C$96) * (Species!D3093=Assoziation!$D$2:$D$96),0)),"")))</f>
        <v>Eichen- Hainbuchenwald</v>
      </c>
      <c r="H3093" s="10" t="s">
        <v>2401</v>
      </c>
      <c r="I3093" s="10">
        <v>0</v>
      </c>
      <c r="J3093" s="10">
        <v>0</v>
      </c>
      <c r="K3093" s="10">
        <v>0</v>
      </c>
      <c r="L3093" t="str">
        <f t="shared" si="254"/>
        <v xml:space="preserve">Brachypodium </v>
      </c>
      <c r="M3093" t="str">
        <f t="shared" si="255"/>
        <v xml:space="preserve"> sylvaticum</v>
      </c>
      <c r="N3093" t="str">
        <f t="shared" si="256"/>
        <v/>
      </c>
      <c r="O3093" t="str">
        <f t="shared" si="258"/>
        <v>Species</v>
      </c>
      <c r="P3093" t="str">
        <f t="shared" si="257"/>
        <v>(Huds.) P. Beauv.</v>
      </c>
      <c r="Q3093" t="str">
        <f>LOOKUP(A3093,Formation!$A$2:$A$10,Formation!$B$2:$B$10)</f>
        <v>Wälder</v>
      </c>
      <c r="R3093" t="str" cm="1">
        <f t="array" ref="R3093">INDEX(Klasse!$D$2:$D$42,MATCH(1,(A3093=Klasse!$A$2:$A$42) * (Species!B3093=Klasse!$B$2:$B$42),0))</f>
        <v>Andere Laubwälder</v>
      </c>
    </row>
    <row r="3094" spans="1:18" x14ac:dyDescent="0.3">
      <c r="A3094" s="10">
        <v>6</v>
      </c>
      <c r="B3094" s="10">
        <v>3</v>
      </c>
      <c r="C3094" s="10">
        <v>3</v>
      </c>
      <c r="E3094" t="str">
        <f>IF(C3094="",Options!$A$3,IF(D3094="",Options!$A$4,Options!$A$5))</f>
        <v>Verband</v>
      </c>
      <c r="F3094" t="str" cm="1">
        <f t="array" ref="F3094">IF(E3094=Options!$A$3,"",IF(E3094=Options!$A$4,INDEX(Verband!$E$2:$E$179,MATCH(1,(A3094=Verband!$A$2:$A$179) * (Species!B3094=Verband!$B$2:$B$179) * (Species!C3094=Verband!$C$2:$C$179),0)),IF(E3094=Options!$A$5,INDEX(Assoziation!$F$2:$F$96,MATCH(1,(A3094=Assoziation!$A$2:$A$96) * (Species!B3094=Assoziation!$B$2:$B$96) * (Species!C3094=Assoziation!$C$2:$C$96) * (Species!D3094=Assoziation!$D$2:$D$96),0)),"")))</f>
        <v>Carpinion</v>
      </c>
      <c r="G3094" t="str" cm="1">
        <f t="array" ref="G3094">IF(E3094=Options!$A$3,INDEX(Klasse!$D$2:$D$42,MATCH(1,(A3094=Klasse!$A$2:$A$42) * (Species!B3094=Klasse!$B$2:$B$42),0)),IF(E3094=Options!$A$4,INDEX(Verband!$F$2:$F$179,MATCH(1,(A3094=Verband!$A$2:$A$179) * (Species!B3094=Verband!$B$2:$B$179) * (Species!C3094=Verband!$C$2:$C$179),0)),IF(E3094=Options!$A$5,INDEX(Assoziation!$G$2:$G$96,MATCH(1,(A3094=Assoziation!$A$2:$A$96) * (Species!B3094=Assoziation!$B$2:$B$96) * (Species!C3094=Assoziation!$C$2:$C$96) * (Species!D3094=Assoziation!$D$2:$D$96),0)),"")))</f>
        <v>Eichen- Hainbuchenwald</v>
      </c>
      <c r="H3094" s="10" t="s">
        <v>2314</v>
      </c>
      <c r="I3094" s="10">
        <v>0</v>
      </c>
      <c r="J3094" s="10">
        <v>0</v>
      </c>
      <c r="K3094" s="10">
        <v>0</v>
      </c>
      <c r="L3094" t="str">
        <f t="shared" si="254"/>
        <v xml:space="preserve">Carex </v>
      </c>
      <c r="M3094" t="str">
        <f t="shared" si="255"/>
        <v xml:space="preserve"> fritschii</v>
      </c>
      <c r="N3094" t="str">
        <f t="shared" si="256"/>
        <v/>
      </c>
      <c r="O3094" t="str">
        <f t="shared" si="258"/>
        <v>Species</v>
      </c>
      <c r="P3094" t="str">
        <f t="shared" si="257"/>
        <v>Waisb.</v>
      </c>
      <c r="Q3094" t="str">
        <f>LOOKUP(A3094,Formation!$A$2:$A$10,Formation!$B$2:$B$10)</f>
        <v>Wälder</v>
      </c>
      <c r="R3094" t="str" cm="1">
        <f t="array" ref="R3094">INDEX(Klasse!$D$2:$D$42,MATCH(1,(A3094=Klasse!$A$2:$A$42) * (Species!B3094=Klasse!$B$2:$B$42),0))</f>
        <v>Andere Laubwälder</v>
      </c>
    </row>
    <row r="3095" spans="1:18" x14ac:dyDescent="0.3">
      <c r="A3095" s="10">
        <v>6</v>
      </c>
      <c r="B3095" s="10">
        <v>3</v>
      </c>
      <c r="C3095" s="10">
        <v>3</v>
      </c>
      <c r="E3095" t="str">
        <f>IF(C3095="",Options!$A$3,IF(D3095="",Options!$A$4,Options!$A$5))</f>
        <v>Verband</v>
      </c>
      <c r="F3095" t="str" cm="1">
        <f t="array" ref="F3095">IF(E3095=Options!$A$3,"",IF(E3095=Options!$A$4,INDEX(Verband!$E$2:$E$179,MATCH(1,(A3095=Verband!$A$2:$A$179) * (Species!B3095=Verband!$B$2:$B$179) * (Species!C3095=Verband!$C$2:$C$179),0)),IF(E3095=Options!$A$5,INDEX(Assoziation!$F$2:$F$96,MATCH(1,(A3095=Assoziation!$A$2:$A$96) * (Species!B3095=Assoziation!$B$2:$B$96) * (Species!C3095=Assoziation!$C$2:$C$96) * (Species!D3095=Assoziation!$D$2:$D$96),0)),"")))</f>
        <v>Carpinion</v>
      </c>
      <c r="G3095" t="str" cm="1">
        <f t="array" ref="G3095">IF(E3095=Options!$A$3,INDEX(Klasse!$D$2:$D$42,MATCH(1,(A3095=Klasse!$A$2:$A$42) * (Species!B3095=Klasse!$B$2:$B$42),0)),IF(E3095=Options!$A$4,INDEX(Verband!$F$2:$F$179,MATCH(1,(A3095=Verband!$A$2:$A$179) * (Species!B3095=Verband!$B$2:$B$179) * (Species!C3095=Verband!$C$2:$C$179),0)),IF(E3095=Options!$A$5,INDEX(Assoziation!$G$2:$G$96,MATCH(1,(A3095=Assoziation!$A$2:$A$96) * (Species!B3095=Assoziation!$B$2:$B$96) * (Species!C3095=Assoziation!$C$2:$C$96) * (Species!D3095=Assoziation!$D$2:$D$96),0)),"")))</f>
        <v>Eichen- Hainbuchenwald</v>
      </c>
      <c r="H3095" s="10" t="s">
        <v>1328</v>
      </c>
      <c r="I3095" s="10">
        <v>0</v>
      </c>
      <c r="J3095" s="10">
        <v>1</v>
      </c>
      <c r="K3095" s="10">
        <v>0</v>
      </c>
      <c r="L3095" t="str">
        <f t="shared" si="254"/>
        <v xml:space="preserve">Carex </v>
      </c>
      <c r="M3095" t="str">
        <f t="shared" si="255"/>
        <v xml:space="preserve"> montana</v>
      </c>
      <c r="N3095" t="str">
        <f t="shared" si="256"/>
        <v/>
      </c>
      <c r="O3095" t="str">
        <f t="shared" si="258"/>
        <v>Species</v>
      </c>
      <c r="P3095" t="str">
        <f t="shared" si="257"/>
        <v>L.</v>
      </c>
      <c r="Q3095" t="str">
        <f>LOOKUP(A3095,Formation!$A$2:$A$10,Formation!$B$2:$B$10)</f>
        <v>Wälder</v>
      </c>
      <c r="R3095" t="str" cm="1">
        <f t="array" ref="R3095">INDEX(Klasse!$D$2:$D$42,MATCH(1,(A3095=Klasse!$A$2:$A$42) * (Species!B3095=Klasse!$B$2:$B$42),0))</f>
        <v>Andere Laubwälder</v>
      </c>
    </row>
    <row r="3096" spans="1:18" x14ac:dyDescent="0.3">
      <c r="A3096" s="10">
        <v>6</v>
      </c>
      <c r="B3096" s="10">
        <v>3</v>
      </c>
      <c r="C3096" s="10">
        <v>3</v>
      </c>
      <c r="E3096" t="str">
        <f>IF(C3096="",Options!$A$3,IF(D3096="",Options!$A$4,Options!$A$5))</f>
        <v>Verband</v>
      </c>
      <c r="F3096" t="str" cm="1">
        <f t="array" ref="F3096">IF(E3096=Options!$A$3,"",IF(E3096=Options!$A$4,INDEX(Verband!$E$2:$E$179,MATCH(1,(A3096=Verband!$A$2:$A$179) * (Species!B3096=Verband!$B$2:$B$179) * (Species!C3096=Verband!$C$2:$C$179),0)),IF(E3096=Options!$A$5,INDEX(Assoziation!$F$2:$F$96,MATCH(1,(A3096=Assoziation!$A$2:$A$96) * (Species!B3096=Assoziation!$B$2:$B$96) * (Species!C3096=Assoziation!$C$2:$C$96) * (Species!D3096=Assoziation!$D$2:$D$96),0)),"")))</f>
        <v>Carpinion</v>
      </c>
      <c r="G3096" t="str" cm="1">
        <f t="array" ref="G3096">IF(E3096=Options!$A$3,INDEX(Klasse!$D$2:$D$42,MATCH(1,(A3096=Klasse!$A$2:$A$42) * (Species!B3096=Klasse!$B$2:$B$42),0)),IF(E3096=Options!$A$4,INDEX(Verband!$F$2:$F$179,MATCH(1,(A3096=Verband!$A$2:$A$179) * (Species!B3096=Verband!$B$2:$B$179) * (Species!C3096=Verband!$C$2:$C$179),0)),IF(E3096=Options!$A$5,INDEX(Assoziation!$G$2:$G$96,MATCH(1,(A3096=Assoziation!$A$2:$A$96) * (Species!B3096=Assoziation!$B$2:$B$96) * (Species!C3096=Assoziation!$C$2:$C$96) * (Species!D3096=Assoziation!$D$2:$D$96),0)),"")))</f>
        <v>Eichen- Hainbuchenwald</v>
      </c>
      <c r="H3096" s="10" t="s">
        <v>2581</v>
      </c>
      <c r="I3096" s="10">
        <v>0</v>
      </c>
      <c r="J3096" s="10">
        <v>1</v>
      </c>
      <c r="K3096" s="10">
        <v>0</v>
      </c>
      <c r="L3096" t="str">
        <f t="shared" si="254"/>
        <v xml:space="preserve">Carex </v>
      </c>
      <c r="M3096" t="str">
        <f t="shared" si="255"/>
        <v xml:space="preserve"> pilosa</v>
      </c>
      <c r="N3096" t="str">
        <f t="shared" si="256"/>
        <v/>
      </c>
      <c r="O3096" t="str">
        <f t="shared" si="258"/>
        <v>Species</v>
      </c>
      <c r="P3096" t="str">
        <f t="shared" si="257"/>
        <v>Scop.</v>
      </c>
      <c r="Q3096" t="str">
        <f>LOOKUP(A3096,Formation!$A$2:$A$10,Formation!$B$2:$B$10)</f>
        <v>Wälder</v>
      </c>
      <c r="R3096" t="str" cm="1">
        <f t="array" ref="R3096">INDEX(Klasse!$D$2:$D$42,MATCH(1,(A3096=Klasse!$A$2:$A$42) * (Species!B3096=Klasse!$B$2:$B$42),0))</f>
        <v>Andere Laubwälder</v>
      </c>
    </row>
    <row r="3097" spans="1:18" x14ac:dyDescent="0.3">
      <c r="A3097" s="10">
        <v>6</v>
      </c>
      <c r="B3097" s="10">
        <v>3</v>
      </c>
      <c r="C3097" s="10">
        <v>3</v>
      </c>
      <c r="E3097" t="str">
        <f>IF(C3097="",Options!$A$3,IF(D3097="",Options!$A$4,Options!$A$5))</f>
        <v>Verband</v>
      </c>
      <c r="F3097" t="str" cm="1">
        <f t="array" ref="F3097">IF(E3097=Options!$A$3,"",IF(E3097=Options!$A$4,INDEX(Verband!$E$2:$E$179,MATCH(1,(A3097=Verband!$A$2:$A$179) * (Species!B3097=Verband!$B$2:$B$179) * (Species!C3097=Verband!$C$2:$C$179),0)),IF(E3097=Options!$A$5,INDEX(Assoziation!$F$2:$F$96,MATCH(1,(A3097=Assoziation!$A$2:$A$96) * (Species!B3097=Assoziation!$B$2:$B$96) * (Species!C3097=Assoziation!$C$2:$C$96) * (Species!D3097=Assoziation!$D$2:$D$96),0)),"")))</f>
        <v>Carpinion</v>
      </c>
      <c r="G3097" t="str" cm="1">
        <f t="array" ref="G3097">IF(E3097=Options!$A$3,INDEX(Klasse!$D$2:$D$42,MATCH(1,(A3097=Klasse!$A$2:$A$42) * (Species!B3097=Klasse!$B$2:$B$42),0)),IF(E3097=Options!$A$4,INDEX(Verband!$F$2:$F$179,MATCH(1,(A3097=Verband!$A$2:$A$179) * (Species!B3097=Verband!$B$2:$B$179) * (Species!C3097=Verband!$C$2:$C$179),0)),IF(E3097=Options!$A$5,INDEX(Assoziation!$G$2:$G$96,MATCH(1,(A3097=Assoziation!$A$2:$A$96) * (Species!B3097=Assoziation!$B$2:$B$96) * (Species!C3097=Assoziation!$C$2:$C$96) * (Species!D3097=Assoziation!$D$2:$D$96),0)),"")))</f>
        <v>Eichen- Hainbuchenwald</v>
      </c>
      <c r="H3097" s="10" t="s">
        <v>2582</v>
      </c>
      <c r="I3097" s="10">
        <v>0</v>
      </c>
      <c r="J3097" s="10">
        <v>0</v>
      </c>
      <c r="K3097" s="10">
        <v>0</v>
      </c>
      <c r="L3097" t="str">
        <f t="shared" si="254"/>
        <v xml:space="preserve">Carex </v>
      </c>
      <c r="M3097" t="str">
        <f t="shared" si="255"/>
        <v xml:space="preserve"> umbrosa</v>
      </c>
      <c r="N3097" t="str">
        <f t="shared" si="256"/>
        <v/>
      </c>
      <c r="O3097" t="str">
        <f t="shared" si="258"/>
        <v>Species</v>
      </c>
      <c r="P3097" t="str">
        <f t="shared" si="257"/>
        <v>Host</v>
      </c>
      <c r="Q3097" t="str">
        <f>LOOKUP(A3097,Formation!$A$2:$A$10,Formation!$B$2:$B$10)</f>
        <v>Wälder</v>
      </c>
      <c r="R3097" t="str" cm="1">
        <f t="array" ref="R3097">INDEX(Klasse!$D$2:$D$42,MATCH(1,(A3097=Klasse!$A$2:$A$42) * (Species!B3097=Klasse!$B$2:$B$42),0))</f>
        <v>Andere Laubwälder</v>
      </c>
    </row>
    <row r="3098" spans="1:18" x14ac:dyDescent="0.3">
      <c r="A3098" s="10">
        <v>6</v>
      </c>
      <c r="B3098" s="10">
        <v>3</v>
      </c>
      <c r="C3098" s="10">
        <v>3</v>
      </c>
      <c r="E3098" t="str">
        <f>IF(C3098="",Options!$A$3,IF(D3098="",Options!$A$4,Options!$A$5))</f>
        <v>Verband</v>
      </c>
      <c r="F3098" t="str" cm="1">
        <f t="array" ref="F3098">IF(E3098=Options!$A$3,"",IF(E3098=Options!$A$4,INDEX(Verband!$E$2:$E$179,MATCH(1,(A3098=Verband!$A$2:$A$179) * (Species!B3098=Verband!$B$2:$B$179) * (Species!C3098=Verband!$C$2:$C$179),0)),IF(E3098=Options!$A$5,INDEX(Assoziation!$F$2:$F$96,MATCH(1,(A3098=Assoziation!$A$2:$A$96) * (Species!B3098=Assoziation!$B$2:$B$96) * (Species!C3098=Assoziation!$C$2:$C$96) * (Species!D3098=Assoziation!$D$2:$D$96),0)),"")))</f>
        <v>Carpinion</v>
      </c>
      <c r="G3098" t="str" cm="1">
        <f t="array" ref="G3098">IF(E3098=Options!$A$3,INDEX(Klasse!$D$2:$D$42,MATCH(1,(A3098=Klasse!$A$2:$A$42) * (Species!B3098=Klasse!$B$2:$B$42),0)),IF(E3098=Options!$A$4,INDEX(Verband!$F$2:$F$179,MATCH(1,(A3098=Verband!$A$2:$A$179) * (Species!B3098=Verband!$B$2:$B$179) * (Species!C3098=Verband!$C$2:$C$179),0)),IF(E3098=Options!$A$5,INDEX(Assoziation!$G$2:$G$96,MATCH(1,(A3098=Assoziation!$A$2:$A$96) * (Species!B3098=Assoziation!$B$2:$B$96) * (Species!C3098=Assoziation!$C$2:$C$96) * (Species!D3098=Assoziation!$D$2:$D$96),0)),"")))</f>
        <v>Eichen- Hainbuchenwald</v>
      </c>
      <c r="H3098" s="10" t="s">
        <v>2505</v>
      </c>
      <c r="I3098" s="10">
        <v>0</v>
      </c>
      <c r="J3098" s="10">
        <v>1</v>
      </c>
      <c r="K3098" s="10">
        <v>0</v>
      </c>
      <c r="L3098" t="str">
        <f t="shared" si="254"/>
        <v xml:space="preserve">Carpinus </v>
      </c>
      <c r="M3098" t="str">
        <f t="shared" si="255"/>
        <v xml:space="preserve"> betulus</v>
      </c>
      <c r="N3098" t="str">
        <f t="shared" si="256"/>
        <v/>
      </c>
      <c r="O3098" t="str">
        <f t="shared" si="258"/>
        <v>Species</v>
      </c>
      <c r="P3098" t="str">
        <f t="shared" si="257"/>
        <v>L.</v>
      </c>
      <c r="Q3098" t="str">
        <f>LOOKUP(A3098,Formation!$A$2:$A$10,Formation!$B$2:$B$10)</f>
        <v>Wälder</v>
      </c>
      <c r="R3098" t="str" cm="1">
        <f t="array" ref="R3098">INDEX(Klasse!$D$2:$D$42,MATCH(1,(A3098=Klasse!$A$2:$A$42) * (Species!B3098=Klasse!$B$2:$B$42),0))</f>
        <v>Andere Laubwälder</v>
      </c>
    </row>
    <row r="3099" spans="1:18" x14ac:dyDescent="0.3">
      <c r="A3099" s="10">
        <v>6</v>
      </c>
      <c r="B3099" s="10">
        <v>3</v>
      </c>
      <c r="C3099" s="10">
        <v>3</v>
      </c>
      <c r="E3099" t="str">
        <f>IF(C3099="",Options!$A$3,IF(D3099="",Options!$A$4,Options!$A$5))</f>
        <v>Verband</v>
      </c>
      <c r="F3099" t="str" cm="1">
        <f t="array" ref="F3099">IF(E3099=Options!$A$3,"",IF(E3099=Options!$A$4,INDEX(Verband!$E$2:$E$179,MATCH(1,(A3099=Verband!$A$2:$A$179) * (Species!B3099=Verband!$B$2:$B$179) * (Species!C3099=Verband!$C$2:$C$179),0)),IF(E3099=Options!$A$5,INDEX(Assoziation!$F$2:$F$96,MATCH(1,(A3099=Assoziation!$A$2:$A$96) * (Species!B3099=Assoziation!$B$2:$B$96) * (Species!C3099=Assoziation!$C$2:$C$96) * (Species!D3099=Assoziation!$D$2:$D$96),0)),"")))</f>
        <v>Carpinion</v>
      </c>
      <c r="G3099" t="str" cm="1">
        <f t="array" ref="G3099">IF(E3099=Options!$A$3,INDEX(Klasse!$D$2:$D$42,MATCH(1,(A3099=Klasse!$A$2:$A$42) * (Species!B3099=Klasse!$B$2:$B$42),0)),IF(E3099=Options!$A$4,INDEX(Verband!$F$2:$F$179,MATCH(1,(A3099=Verband!$A$2:$A$179) * (Species!B3099=Verband!$B$2:$B$179) * (Species!C3099=Verband!$C$2:$C$179),0)),IF(E3099=Options!$A$5,INDEX(Assoziation!$G$2:$G$96,MATCH(1,(A3099=Assoziation!$A$2:$A$96) * (Species!B3099=Assoziation!$B$2:$B$96) * (Species!C3099=Assoziation!$C$2:$C$96) * (Species!D3099=Assoziation!$D$2:$D$96),0)),"")))</f>
        <v>Eichen- Hainbuchenwald</v>
      </c>
      <c r="H3099" s="10" t="s">
        <v>2059</v>
      </c>
      <c r="I3099" s="10">
        <v>0</v>
      </c>
      <c r="J3099" s="10">
        <v>0</v>
      </c>
      <c r="K3099" s="10">
        <v>0</v>
      </c>
      <c r="L3099" t="str">
        <f t="shared" si="254"/>
        <v xml:space="preserve">Corydalis </v>
      </c>
      <c r="M3099" t="str">
        <f t="shared" si="255"/>
        <v xml:space="preserve"> solida</v>
      </c>
      <c r="N3099" t="str">
        <f t="shared" si="256"/>
        <v/>
      </c>
      <c r="O3099" t="str">
        <f t="shared" si="258"/>
        <v>Species</v>
      </c>
      <c r="P3099" t="str">
        <f t="shared" si="257"/>
        <v>(L.) Clairv.</v>
      </c>
      <c r="Q3099" t="str">
        <f>LOOKUP(A3099,Formation!$A$2:$A$10,Formation!$B$2:$B$10)</f>
        <v>Wälder</v>
      </c>
      <c r="R3099" t="str" cm="1">
        <f t="array" ref="R3099">INDEX(Klasse!$D$2:$D$42,MATCH(1,(A3099=Klasse!$A$2:$A$42) * (Species!B3099=Klasse!$B$2:$B$42),0))</f>
        <v>Andere Laubwälder</v>
      </c>
    </row>
    <row r="3100" spans="1:18" x14ac:dyDescent="0.3">
      <c r="A3100" s="10">
        <v>6</v>
      </c>
      <c r="B3100" s="10">
        <v>3</v>
      </c>
      <c r="C3100" s="10">
        <v>3</v>
      </c>
      <c r="E3100" t="str">
        <f>IF(C3100="",Options!$A$3,IF(D3100="",Options!$A$4,Options!$A$5))</f>
        <v>Verband</v>
      </c>
      <c r="F3100" t="str" cm="1">
        <f t="array" ref="F3100">IF(E3100=Options!$A$3,"",IF(E3100=Options!$A$4,INDEX(Verband!$E$2:$E$179,MATCH(1,(A3100=Verband!$A$2:$A$179) * (Species!B3100=Verband!$B$2:$B$179) * (Species!C3100=Verband!$C$2:$C$179),0)),IF(E3100=Options!$A$5,INDEX(Assoziation!$F$2:$F$96,MATCH(1,(A3100=Assoziation!$A$2:$A$96) * (Species!B3100=Assoziation!$B$2:$B$96) * (Species!C3100=Assoziation!$C$2:$C$96) * (Species!D3100=Assoziation!$D$2:$D$96),0)),"")))</f>
        <v>Carpinion</v>
      </c>
      <c r="G3100" t="str" cm="1">
        <f t="array" ref="G3100">IF(E3100=Options!$A$3,INDEX(Klasse!$D$2:$D$42,MATCH(1,(A3100=Klasse!$A$2:$A$42) * (Species!B3100=Klasse!$B$2:$B$42),0)),IF(E3100=Options!$A$4,INDEX(Verband!$F$2:$F$179,MATCH(1,(A3100=Verband!$A$2:$A$179) * (Species!B3100=Verband!$B$2:$B$179) * (Species!C3100=Verband!$C$2:$C$179),0)),IF(E3100=Options!$A$5,INDEX(Assoziation!$G$2:$G$96,MATCH(1,(A3100=Assoziation!$A$2:$A$96) * (Species!B3100=Assoziation!$B$2:$B$96) * (Species!C3100=Assoziation!$C$2:$C$96) * (Species!D3100=Assoziation!$D$2:$D$96),0)),"")))</f>
        <v>Eichen- Hainbuchenwald</v>
      </c>
      <c r="H3100" s="10" t="s">
        <v>1922</v>
      </c>
      <c r="I3100" s="10">
        <v>0</v>
      </c>
      <c r="J3100" s="10">
        <v>0</v>
      </c>
      <c r="K3100" s="10">
        <v>0</v>
      </c>
      <c r="L3100" t="str">
        <f t="shared" si="254"/>
        <v xml:space="preserve">Cruciata </v>
      </c>
      <c r="M3100" t="str">
        <f t="shared" si="255"/>
        <v xml:space="preserve"> glabra</v>
      </c>
      <c r="N3100" t="str">
        <f t="shared" si="256"/>
        <v/>
      </c>
      <c r="O3100" t="str">
        <f t="shared" si="258"/>
        <v>Species</v>
      </c>
      <c r="P3100" t="str">
        <f t="shared" si="257"/>
        <v>(L.) Ehrend.</v>
      </c>
      <c r="Q3100" t="str">
        <f>LOOKUP(A3100,Formation!$A$2:$A$10,Formation!$B$2:$B$10)</f>
        <v>Wälder</v>
      </c>
      <c r="R3100" t="str" cm="1">
        <f t="array" ref="R3100">INDEX(Klasse!$D$2:$D$42,MATCH(1,(A3100=Klasse!$A$2:$A$42) * (Species!B3100=Klasse!$B$2:$B$42),0))</f>
        <v>Andere Laubwälder</v>
      </c>
    </row>
    <row r="3101" spans="1:18" x14ac:dyDescent="0.3">
      <c r="A3101" s="10">
        <v>6</v>
      </c>
      <c r="B3101" s="10">
        <v>3</v>
      </c>
      <c r="C3101" s="10">
        <v>3</v>
      </c>
      <c r="E3101" t="str">
        <f>IF(C3101="",Options!$A$3,IF(D3101="",Options!$A$4,Options!$A$5))</f>
        <v>Verband</v>
      </c>
      <c r="F3101" t="str" cm="1">
        <f t="array" ref="F3101">IF(E3101=Options!$A$3,"",IF(E3101=Options!$A$4,INDEX(Verband!$E$2:$E$179,MATCH(1,(A3101=Verband!$A$2:$A$179) * (Species!B3101=Verband!$B$2:$B$179) * (Species!C3101=Verband!$C$2:$C$179),0)),IF(E3101=Options!$A$5,INDEX(Assoziation!$F$2:$F$96,MATCH(1,(A3101=Assoziation!$A$2:$A$96) * (Species!B3101=Assoziation!$B$2:$B$96) * (Species!C3101=Assoziation!$C$2:$C$96) * (Species!D3101=Assoziation!$D$2:$D$96),0)),"")))</f>
        <v>Carpinion</v>
      </c>
      <c r="G3101" t="str" cm="1">
        <f t="array" ref="G3101">IF(E3101=Options!$A$3,INDEX(Klasse!$D$2:$D$42,MATCH(1,(A3101=Klasse!$A$2:$A$42) * (Species!B3101=Klasse!$B$2:$B$42),0)),IF(E3101=Options!$A$4,INDEX(Verband!$F$2:$F$179,MATCH(1,(A3101=Verband!$A$2:$A$179) * (Species!B3101=Verband!$B$2:$B$179) * (Species!C3101=Verband!$C$2:$C$179),0)),IF(E3101=Options!$A$5,INDEX(Assoziation!$G$2:$G$96,MATCH(1,(A3101=Assoziation!$A$2:$A$96) * (Species!B3101=Assoziation!$B$2:$B$96) * (Species!C3101=Assoziation!$C$2:$C$96) * (Species!D3101=Assoziation!$D$2:$D$96),0)),"")))</f>
        <v>Eichen- Hainbuchenwald</v>
      </c>
      <c r="H3101" s="10" t="s">
        <v>2583</v>
      </c>
      <c r="I3101" s="10">
        <v>0</v>
      </c>
      <c r="J3101" s="10">
        <v>1</v>
      </c>
      <c r="K3101" s="10">
        <v>0</v>
      </c>
      <c r="L3101" t="str">
        <f t="shared" ref="L3101:L3164" si="259">IF(O3101="Genus",H3101,LEFT(H3101,FIND(" ",H3101)))</f>
        <v xml:space="preserve">Festuca </v>
      </c>
      <c r="M3101" t="str">
        <f t="shared" ref="M3101:M3164" si="260">IF(O3101="Genus","",MID(H3101,FIND(" ",H3101),FIND(" ",H3101,FIND(" ",H3101)+1)-FIND(" ",H3101)))</f>
        <v xml:space="preserve"> heterophylla</v>
      </c>
      <c r="N3101" t="str">
        <f t="shared" ref="N3101:N3164" si="261">IF(O3101="Subspecies",MID(H3101,FIND("subsp. ",H3101)+7,LEN(H3101)-FIND("subsp. ",H3101)+7),"")</f>
        <v/>
      </c>
      <c r="O3101" t="str">
        <f t="shared" si="258"/>
        <v>Species</v>
      </c>
      <c r="P3101" t="str">
        <f t="shared" ref="P3101:P3164" si="262">IF(O3101="Species",RIGHT(H3101,LEN(H3101)-FIND(" ",H3101,FIND(" ",H3101)+1)),"")</f>
        <v>Lam.</v>
      </c>
      <c r="Q3101" t="str">
        <f>LOOKUP(A3101,Formation!$A$2:$A$10,Formation!$B$2:$B$10)</f>
        <v>Wälder</v>
      </c>
      <c r="R3101" t="str" cm="1">
        <f t="array" ref="R3101">INDEX(Klasse!$D$2:$D$42,MATCH(1,(A3101=Klasse!$A$2:$A$42) * (Species!B3101=Klasse!$B$2:$B$42),0))</f>
        <v>Andere Laubwälder</v>
      </c>
    </row>
    <row r="3102" spans="1:18" x14ac:dyDescent="0.3">
      <c r="A3102" s="10">
        <v>6</v>
      </c>
      <c r="B3102" s="10">
        <v>3</v>
      </c>
      <c r="C3102" s="10">
        <v>3</v>
      </c>
      <c r="E3102" t="str">
        <f>IF(C3102="",Options!$A$3,IF(D3102="",Options!$A$4,Options!$A$5))</f>
        <v>Verband</v>
      </c>
      <c r="F3102" t="str" cm="1">
        <f t="array" ref="F3102">IF(E3102=Options!$A$3,"",IF(E3102=Options!$A$4,INDEX(Verband!$E$2:$E$179,MATCH(1,(A3102=Verband!$A$2:$A$179) * (Species!B3102=Verband!$B$2:$B$179) * (Species!C3102=Verband!$C$2:$C$179),0)),IF(E3102=Options!$A$5,INDEX(Assoziation!$F$2:$F$96,MATCH(1,(A3102=Assoziation!$A$2:$A$96) * (Species!B3102=Assoziation!$B$2:$B$96) * (Species!C3102=Assoziation!$C$2:$C$96) * (Species!D3102=Assoziation!$D$2:$D$96),0)),"")))</f>
        <v>Carpinion</v>
      </c>
      <c r="G3102" t="str" cm="1">
        <f t="array" ref="G3102">IF(E3102=Options!$A$3,INDEX(Klasse!$D$2:$D$42,MATCH(1,(A3102=Klasse!$A$2:$A$42) * (Species!B3102=Klasse!$B$2:$B$42),0)),IF(E3102=Options!$A$4,INDEX(Verband!$F$2:$F$179,MATCH(1,(A3102=Verband!$A$2:$A$179) * (Species!B3102=Verband!$B$2:$B$179) * (Species!C3102=Verband!$C$2:$C$179),0)),IF(E3102=Options!$A$5,INDEX(Assoziation!$G$2:$G$96,MATCH(1,(A3102=Assoziation!$A$2:$A$96) * (Species!B3102=Assoziation!$B$2:$B$96) * (Species!C3102=Assoziation!$C$2:$C$96) * (Species!D3102=Assoziation!$D$2:$D$96),0)),"")))</f>
        <v>Eichen- Hainbuchenwald</v>
      </c>
      <c r="H3102" s="10" t="s">
        <v>2404</v>
      </c>
      <c r="I3102" s="10">
        <v>0</v>
      </c>
      <c r="J3102" s="10">
        <v>0</v>
      </c>
      <c r="K3102" s="10">
        <v>0</v>
      </c>
      <c r="L3102" t="str">
        <f t="shared" si="259"/>
        <v xml:space="preserve">Fraxinus </v>
      </c>
      <c r="M3102" t="str">
        <f t="shared" si="260"/>
        <v xml:space="preserve"> excelsior</v>
      </c>
      <c r="N3102" t="str">
        <f t="shared" si="261"/>
        <v/>
      </c>
      <c r="O3102" t="str">
        <f t="shared" si="258"/>
        <v>Species</v>
      </c>
      <c r="P3102" t="str">
        <f t="shared" si="262"/>
        <v>L.</v>
      </c>
      <c r="Q3102" t="str">
        <f>LOOKUP(A3102,Formation!$A$2:$A$10,Formation!$B$2:$B$10)</f>
        <v>Wälder</v>
      </c>
      <c r="R3102" t="str" cm="1">
        <f t="array" ref="R3102">INDEX(Klasse!$D$2:$D$42,MATCH(1,(A3102=Klasse!$A$2:$A$42) * (Species!B3102=Klasse!$B$2:$B$42),0))</f>
        <v>Andere Laubwälder</v>
      </c>
    </row>
    <row r="3103" spans="1:18" x14ac:dyDescent="0.3">
      <c r="A3103" s="10">
        <v>6</v>
      </c>
      <c r="B3103" s="10">
        <v>3</v>
      </c>
      <c r="C3103" s="10">
        <v>3</v>
      </c>
      <c r="E3103" t="str">
        <f>IF(C3103="",Options!$A$3,IF(D3103="",Options!$A$4,Options!$A$5))</f>
        <v>Verband</v>
      </c>
      <c r="F3103" t="str" cm="1">
        <f t="array" ref="F3103">IF(E3103=Options!$A$3,"",IF(E3103=Options!$A$4,INDEX(Verband!$E$2:$E$179,MATCH(1,(A3103=Verband!$A$2:$A$179) * (Species!B3103=Verband!$B$2:$B$179) * (Species!C3103=Verband!$C$2:$C$179),0)),IF(E3103=Options!$A$5,INDEX(Assoziation!$F$2:$F$96,MATCH(1,(A3103=Assoziation!$A$2:$A$96) * (Species!B3103=Assoziation!$B$2:$B$96) * (Species!C3103=Assoziation!$C$2:$C$96) * (Species!D3103=Assoziation!$D$2:$D$96),0)),"")))</f>
        <v>Carpinion</v>
      </c>
      <c r="G3103" t="str" cm="1">
        <f t="array" ref="G3103">IF(E3103=Options!$A$3,INDEX(Klasse!$D$2:$D$42,MATCH(1,(A3103=Klasse!$A$2:$A$42) * (Species!B3103=Klasse!$B$2:$B$42),0)),IF(E3103=Options!$A$4,INDEX(Verband!$F$2:$F$179,MATCH(1,(A3103=Verband!$A$2:$A$179) * (Species!B3103=Verband!$B$2:$B$179) * (Species!C3103=Verband!$C$2:$C$179),0)),IF(E3103=Options!$A$5,INDEX(Assoziation!$G$2:$G$96,MATCH(1,(A3103=Assoziation!$A$2:$A$96) * (Species!B3103=Assoziation!$B$2:$B$96) * (Species!C3103=Assoziation!$C$2:$C$96) * (Species!D3103=Assoziation!$D$2:$D$96),0)),"")))</f>
        <v>Eichen- Hainbuchenwald</v>
      </c>
      <c r="H3103" s="10" t="s">
        <v>2584</v>
      </c>
      <c r="I3103" s="10">
        <v>0</v>
      </c>
      <c r="J3103" s="10">
        <v>0</v>
      </c>
      <c r="K3103" s="10">
        <v>0</v>
      </c>
      <c r="L3103" t="str">
        <f t="shared" si="259"/>
        <v xml:space="preserve">Galium </v>
      </c>
      <c r="M3103" t="str">
        <f t="shared" si="260"/>
        <v xml:space="preserve"> aristatum</v>
      </c>
      <c r="N3103" t="str">
        <f t="shared" si="261"/>
        <v/>
      </c>
      <c r="O3103" t="str">
        <f t="shared" si="258"/>
        <v>Species</v>
      </c>
      <c r="P3103" t="str">
        <f t="shared" si="262"/>
        <v>L.</v>
      </c>
      <c r="Q3103" t="str">
        <f>LOOKUP(A3103,Formation!$A$2:$A$10,Formation!$B$2:$B$10)</f>
        <v>Wälder</v>
      </c>
      <c r="R3103" t="str" cm="1">
        <f t="array" ref="R3103">INDEX(Klasse!$D$2:$D$42,MATCH(1,(A3103=Klasse!$A$2:$A$42) * (Species!B3103=Klasse!$B$2:$B$42),0))</f>
        <v>Andere Laubwälder</v>
      </c>
    </row>
    <row r="3104" spans="1:18" x14ac:dyDescent="0.3">
      <c r="A3104" s="10">
        <v>6</v>
      </c>
      <c r="B3104" s="10">
        <v>3</v>
      </c>
      <c r="C3104" s="10">
        <v>3</v>
      </c>
      <c r="E3104" t="str">
        <f>IF(C3104="",Options!$A$3,IF(D3104="",Options!$A$4,Options!$A$5))</f>
        <v>Verband</v>
      </c>
      <c r="F3104" t="str" cm="1">
        <f t="array" ref="F3104">IF(E3104=Options!$A$3,"",IF(E3104=Options!$A$4,INDEX(Verband!$E$2:$E$179,MATCH(1,(A3104=Verband!$A$2:$A$179) * (Species!B3104=Verband!$B$2:$B$179) * (Species!C3104=Verband!$C$2:$C$179),0)),IF(E3104=Options!$A$5,INDEX(Assoziation!$F$2:$F$96,MATCH(1,(A3104=Assoziation!$A$2:$A$96) * (Species!B3104=Assoziation!$B$2:$B$96) * (Species!C3104=Assoziation!$C$2:$C$96) * (Species!D3104=Assoziation!$D$2:$D$96),0)),"")))</f>
        <v>Carpinion</v>
      </c>
      <c r="G3104" t="str" cm="1">
        <f t="array" ref="G3104">IF(E3104=Options!$A$3,INDEX(Klasse!$D$2:$D$42,MATCH(1,(A3104=Klasse!$A$2:$A$42) * (Species!B3104=Klasse!$B$2:$B$42),0)),IF(E3104=Options!$A$4,INDEX(Verband!$F$2:$F$179,MATCH(1,(A3104=Verband!$A$2:$A$179) * (Species!B3104=Verband!$B$2:$B$179) * (Species!C3104=Verband!$C$2:$C$179),0)),IF(E3104=Options!$A$5,INDEX(Assoziation!$G$2:$G$96,MATCH(1,(A3104=Assoziation!$A$2:$A$96) * (Species!B3104=Assoziation!$B$2:$B$96) * (Species!C3104=Assoziation!$C$2:$C$96) * (Species!D3104=Assoziation!$D$2:$D$96),0)),"")))</f>
        <v>Eichen- Hainbuchenwald</v>
      </c>
      <c r="H3104" s="10" t="s">
        <v>2585</v>
      </c>
      <c r="I3104" s="10">
        <v>0</v>
      </c>
      <c r="J3104" s="10">
        <v>0</v>
      </c>
      <c r="K3104" s="10">
        <v>0</v>
      </c>
      <c r="L3104" t="str">
        <f t="shared" si="259"/>
        <v xml:space="preserve">Galium </v>
      </c>
      <c r="M3104" t="str">
        <f t="shared" si="260"/>
        <v xml:space="preserve"> laevigatum</v>
      </c>
      <c r="N3104" t="str">
        <f t="shared" si="261"/>
        <v/>
      </c>
      <c r="O3104" t="str">
        <f t="shared" si="258"/>
        <v>Species</v>
      </c>
      <c r="P3104" t="str">
        <f t="shared" si="262"/>
        <v>L.</v>
      </c>
      <c r="Q3104" t="str">
        <f>LOOKUP(A3104,Formation!$A$2:$A$10,Formation!$B$2:$B$10)</f>
        <v>Wälder</v>
      </c>
      <c r="R3104" t="str" cm="1">
        <f t="array" ref="R3104">INDEX(Klasse!$D$2:$D$42,MATCH(1,(A3104=Klasse!$A$2:$A$42) * (Species!B3104=Klasse!$B$2:$B$42),0))</f>
        <v>Andere Laubwälder</v>
      </c>
    </row>
    <row r="3105" spans="1:18" x14ac:dyDescent="0.3">
      <c r="A3105" s="10">
        <v>6</v>
      </c>
      <c r="B3105" s="10">
        <v>3</v>
      </c>
      <c r="C3105" s="10">
        <v>3</v>
      </c>
      <c r="E3105" t="str">
        <f>IF(C3105="",Options!$A$3,IF(D3105="",Options!$A$4,Options!$A$5))</f>
        <v>Verband</v>
      </c>
      <c r="F3105" t="str" cm="1">
        <f t="array" ref="F3105">IF(E3105=Options!$A$3,"",IF(E3105=Options!$A$4,INDEX(Verband!$E$2:$E$179,MATCH(1,(A3105=Verband!$A$2:$A$179) * (Species!B3105=Verband!$B$2:$B$179) * (Species!C3105=Verband!$C$2:$C$179),0)),IF(E3105=Options!$A$5,INDEX(Assoziation!$F$2:$F$96,MATCH(1,(A3105=Assoziation!$A$2:$A$96) * (Species!B3105=Assoziation!$B$2:$B$96) * (Species!C3105=Assoziation!$C$2:$C$96) * (Species!D3105=Assoziation!$D$2:$D$96),0)),"")))</f>
        <v>Carpinion</v>
      </c>
      <c r="G3105" t="str" cm="1">
        <f t="array" ref="G3105">IF(E3105=Options!$A$3,INDEX(Klasse!$D$2:$D$42,MATCH(1,(A3105=Klasse!$A$2:$A$42) * (Species!B3105=Klasse!$B$2:$B$42),0)),IF(E3105=Options!$A$4,INDEX(Verband!$F$2:$F$179,MATCH(1,(A3105=Verband!$A$2:$A$179) * (Species!B3105=Verband!$B$2:$B$179) * (Species!C3105=Verband!$C$2:$C$179),0)),IF(E3105=Options!$A$5,INDEX(Assoziation!$G$2:$G$96,MATCH(1,(A3105=Assoziation!$A$2:$A$96) * (Species!B3105=Assoziation!$B$2:$B$96) * (Species!C3105=Assoziation!$C$2:$C$96) * (Species!D3105=Assoziation!$D$2:$D$96),0)),"")))</f>
        <v>Eichen- Hainbuchenwald</v>
      </c>
      <c r="H3105" s="10" t="s">
        <v>2586</v>
      </c>
      <c r="I3105" s="10">
        <v>0</v>
      </c>
      <c r="J3105" s="10">
        <v>0</v>
      </c>
      <c r="K3105" s="10">
        <v>0</v>
      </c>
      <c r="L3105" t="str">
        <f t="shared" si="259"/>
        <v xml:space="preserve">Galium </v>
      </c>
      <c r="M3105" t="str">
        <f t="shared" si="260"/>
        <v xml:space="preserve"> sylvaticum</v>
      </c>
      <c r="N3105" t="str">
        <f t="shared" si="261"/>
        <v/>
      </c>
      <c r="O3105" t="str">
        <f t="shared" si="258"/>
        <v>Species</v>
      </c>
      <c r="P3105" t="str">
        <f t="shared" si="262"/>
        <v>L.</v>
      </c>
      <c r="Q3105" t="str">
        <f>LOOKUP(A3105,Formation!$A$2:$A$10,Formation!$B$2:$B$10)</f>
        <v>Wälder</v>
      </c>
      <c r="R3105" t="str" cm="1">
        <f t="array" ref="R3105">INDEX(Klasse!$D$2:$D$42,MATCH(1,(A3105=Klasse!$A$2:$A$42) * (Species!B3105=Klasse!$B$2:$B$42),0))</f>
        <v>Andere Laubwälder</v>
      </c>
    </row>
    <row r="3106" spans="1:18" x14ac:dyDescent="0.3">
      <c r="A3106" s="10">
        <v>6</v>
      </c>
      <c r="B3106" s="10">
        <v>3</v>
      </c>
      <c r="C3106" s="10">
        <v>3</v>
      </c>
      <c r="E3106" t="str">
        <f>IF(C3106="",Options!$A$3,IF(D3106="",Options!$A$4,Options!$A$5))</f>
        <v>Verband</v>
      </c>
      <c r="F3106" t="str" cm="1">
        <f t="array" ref="F3106">IF(E3106=Options!$A$3,"",IF(E3106=Options!$A$4,INDEX(Verband!$E$2:$E$179,MATCH(1,(A3106=Verband!$A$2:$A$179) * (Species!B3106=Verband!$B$2:$B$179) * (Species!C3106=Verband!$C$2:$C$179),0)),IF(E3106=Options!$A$5,INDEX(Assoziation!$F$2:$F$96,MATCH(1,(A3106=Assoziation!$A$2:$A$96) * (Species!B3106=Assoziation!$B$2:$B$96) * (Species!C3106=Assoziation!$C$2:$C$96) * (Species!D3106=Assoziation!$D$2:$D$96),0)),"")))</f>
        <v>Carpinion</v>
      </c>
      <c r="G3106" t="str" cm="1">
        <f t="array" ref="G3106">IF(E3106=Options!$A$3,INDEX(Klasse!$D$2:$D$42,MATCH(1,(A3106=Klasse!$A$2:$A$42) * (Species!B3106=Klasse!$B$2:$B$42),0)),IF(E3106=Options!$A$4,INDEX(Verband!$F$2:$F$179,MATCH(1,(A3106=Verband!$A$2:$A$179) * (Species!B3106=Verband!$B$2:$B$179) * (Species!C3106=Verband!$C$2:$C$179),0)),IF(E3106=Options!$A$5,INDEX(Assoziation!$G$2:$G$96,MATCH(1,(A3106=Assoziation!$A$2:$A$96) * (Species!B3106=Assoziation!$B$2:$B$96) * (Species!C3106=Assoziation!$C$2:$C$96) * (Species!D3106=Assoziation!$D$2:$D$96),0)),"")))</f>
        <v>Eichen- Hainbuchenwald</v>
      </c>
      <c r="H3106" s="10" t="s">
        <v>2508</v>
      </c>
      <c r="I3106" s="10">
        <v>0</v>
      </c>
      <c r="J3106" s="10">
        <v>0</v>
      </c>
      <c r="K3106" s="10">
        <v>0</v>
      </c>
      <c r="L3106" t="str">
        <f t="shared" si="259"/>
        <v xml:space="preserve">Hedera </v>
      </c>
      <c r="M3106" t="str">
        <f t="shared" si="260"/>
        <v xml:space="preserve"> helix</v>
      </c>
      <c r="N3106" t="str">
        <f t="shared" si="261"/>
        <v/>
      </c>
      <c r="O3106" t="str">
        <f t="shared" si="258"/>
        <v>Species</v>
      </c>
      <c r="P3106" t="str">
        <f t="shared" si="262"/>
        <v>L.</v>
      </c>
      <c r="Q3106" t="str">
        <f>LOOKUP(A3106,Formation!$A$2:$A$10,Formation!$B$2:$B$10)</f>
        <v>Wälder</v>
      </c>
      <c r="R3106" t="str" cm="1">
        <f t="array" ref="R3106">INDEX(Klasse!$D$2:$D$42,MATCH(1,(A3106=Klasse!$A$2:$A$42) * (Species!B3106=Klasse!$B$2:$B$42),0))</f>
        <v>Andere Laubwälder</v>
      </c>
    </row>
    <row r="3107" spans="1:18" x14ac:dyDescent="0.3">
      <c r="A3107" s="10">
        <v>6</v>
      </c>
      <c r="B3107" s="10">
        <v>3</v>
      </c>
      <c r="C3107" s="10">
        <v>3</v>
      </c>
      <c r="E3107" t="str">
        <f>IF(C3107="",Options!$A$3,IF(D3107="",Options!$A$4,Options!$A$5))</f>
        <v>Verband</v>
      </c>
      <c r="F3107" t="str" cm="1">
        <f t="array" ref="F3107">IF(E3107=Options!$A$3,"",IF(E3107=Options!$A$4,INDEX(Verband!$E$2:$E$179,MATCH(1,(A3107=Verband!$A$2:$A$179) * (Species!B3107=Verband!$B$2:$B$179) * (Species!C3107=Verband!$C$2:$C$179),0)),IF(E3107=Options!$A$5,INDEX(Assoziation!$F$2:$F$96,MATCH(1,(A3107=Assoziation!$A$2:$A$96) * (Species!B3107=Assoziation!$B$2:$B$96) * (Species!C3107=Assoziation!$C$2:$C$96) * (Species!D3107=Assoziation!$D$2:$D$96),0)),"")))</f>
        <v>Carpinion</v>
      </c>
      <c r="G3107" t="str" cm="1">
        <f t="array" ref="G3107">IF(E3107=Options!$A$3,INDEX(Klasse!$D$2:$D$42,MATCH(1,(A3107=Klasse!$A$2:$A$42) * (Species!B3107=Klasse!$B$2:$B$42),0)),IF(E3107=Options!$A$4,INDEX(Verband!$F$2:$F$179,MATCH(1,(A3107=Verband!$A$2:$A$179) * (Species!B3107=Verband!$B$2:$B$179) * (Species!C3107=Verband!$C$2:$C$179),0)),IF(E3107=Options!$A$5,INDEX(Assoziation!$G$2:$G$96,MATCH(1,(A3107=Assoziation!$A$2:$A$96) * (Species!B3107=Assoziation!$B$2:$B$96) * (Species!C3107=Assoziation!$C$2:$C$96) * (Species!D3107=Assoziation!$D$2:$D$96),0)),"")))</f>
        <v>Eichen- Hainbuchenwald</v>
      </c>
      <c r="H3107" s="10" t="s">
        <v>2587</v>
      </c>
      <c r="I3107" s="10">
        <v>0</v>
      </c>
      <c r="J3107" s="10">
        <v>0</v>
      </c>
      <c r="K3107" s="10">
        <v>0</v>
      </c>
      <c r="L3107" t="str">
        <f t="shared" si="259"/>
        <v xml:space="preserve">Knautia </v>
      </c>
      <c r="M3107" t="str">
        <f t="shared" si="260"/>
        <v xml:space="preserve"> drymeia</v>
      </c>
      <c r="N3107" t="str">
        <f t="shared" si="261"/>
        <v/>
      </c>
      <c r="O3107" t="str">
        <f t="shared" si="258"/>
        <v>Species</v>
      </c>
      <c r="P3107" t="str">
        <f t="shared" si="262"/>
        <v>Heuff.</v>
      </c>
      <c r="Q3107" t="str">
        <f>LOOKUP(A3107,Formation!$A$2:$A$10,Formation!$B$2:$B$10)</f>
        <v>Wälder</v>
      </c>
      <c r="R3107" t="str" cm="1">
        <f t="array" ref="R3107">INDEX(Klasse!$D$2:$D$42,MATCH(1,(A3107=Klasse!$A$2:$A$42) * (Species!B3107=Klasse!$B$2:$B$42),0))</f>
        <v>Andere Laubwälder</v>
      </c>
    </row>
    <row r="3108" spans="1:18" x14ac:dyDescent="0.3">
      <c r="A3108" s="10">
        <v>6</v>
      </c>
      <c r="B3108" s="10">
        <v>3</v>
      </c>
      <c r="C3108" s="10">
        <v>3</v>
      </c>
      <c r="E3108" t="str">
        <f>IF(C3108="",Options!$A$3,IF(D3108="",Options!$A$4,Options!$A$5))</f>
        <v>Verband</v>
      </c>
      <c r="F3108" t="str" cm="1">
        <f t="array" ref="F3108">IF(E3108=Options!$A$3,"",IF(E3108=Options!$A$4,INDEX(Verband!$E$2:$E$179,MATCH(1,(A3108=Verband!$A$2:$A$179) * (Species!B3108=Verband!$B$2:$B$179) * (Species!C3108=Verband!$C$2:$C$179),0)),IF(E3108=Options!$A$5,INDEX(Assoziation!$F$2:$F$96,MATCH(1,(A3108=Assoziation!$A$2:$A$96) * (Species!B3108=Assoziation!$B$2:$B$96) * (Species!C3108=Assoziation!$C$2:$C$96) * (Species!D3108=Assoziation!$D$2:$D$96),0)),"")))</f>
        <v>Carpinion</v>
      </c>
      <c r="G3108" t="str" cm="1">
        <f t="array" ref="G3108">IF(E3108=Options!$A$3,INDEX(Klasse!$D$2:$D$42,MATCH(1,(A3108=Klasse!$A$2:$A$42) * (Species!B3108=Klasse!$B$2:$B$42),0)),IF(E3108=Options!$A$4,INDEX(Verband!$F$2:$F$179,MATCH(1,(A3108=Verband!$A$2:$A$179) * (Species!B3108=Verband!$B$2:$B$179) * (Species!C3108=Verband!$C$2:$C$179),0)),IF(E3108=Options!$A$5,INDEX(Assoziation!$G$2:$G$96,MATCH(1,(A3108=Assoziation!$A$2:$A$96) * (Species!B3108=Assoziation!$B$2:$B$96) * (Species!C3108=Assoziation!$C$2:$C$96) * (Species!D3108=Assoziation!$D$2:$D$96),0)),"")))</f>
        <v>Eichen- Hainbuchenwald</v>
      </c>
      <c r="H3108" s="10" t="s">
        <v>2588</v>
      </c>
      <c r="I3108" s="10">
        <v>0</v>
      </c>
      <c r="J3108" s="10">
        <v>0</v>
      </c>
      <c r="K3108" s="10">
        <v>0</v>
      </c>
      <c r="L3108" t="str">
        <f t="shared" si="259"/>
        <v xml:space="preserve">Lathyrus </v>
      </c>
      <c r="M3108" t="str">
        <f t="shared" si="260"/>
        <v xml:space="preserve"> linifolius</v>
      </c>
      <c r="N3108" t="str">
        <f t="shared" si="261"/>
        <v/>
      </c>
      <c r="O3108" t="str">
        <f t="shared" si="258"/>
        <v>Species</v>
      </c>
      <c r="P3108" t="str">
        <f t="shared" si="262"/>
        <v>(Reichard) Bässler</v>
      </c>
      <c r="Q3108" t="str">
        <f>LOOKUP(A3108,Formation!$A$2:$A$10,Formation!$B$2:$B$10)</f>
        <v>Wälder</v>
      </c>
      <c r="R3108" t="str" cm="1">
        <f t="array" ref="R3108">INDEX(Klasse!$D$2:$D$42,MATCH(1,(A3108=Klasse!$A$2:$A$42) * (Species!B3108=Klasse!$B$2:$B$42),0))</f>
        <v>Andere Laubwälder</v>
      </c>
    </row>
    <row r="3109" spans="1:18" x14ac:dyDescent="0.3">
      <c r="A3109" s="10">
        <v>6</v>
      </c>
      <c r="B3109" s="10">
        <v>3</v>
      </c>
      <c r="C3109" s="10">
        <v>3</v>
      </c>
      <c r="E3109" t="str">
        <f>IF(C3109="",Options!$A$3,IF(D3109="",Options!$A$4,Options!$A$5))</f>
        <v>Verband</v>
      </c>
      <c r="F3109" t="str" cm="1">
        <f t="array" ref="F3109">IF(E3109=Options!$A$3,"",IF(E3109=Options!$A$4,INDEX(Verband!$E$2:$E$179,MATCH(1,(A3109=Verband!$A$2:$A$179) * (Species!B3109=Verband!$B$2:$B$179) * (Species!C3109=Verband!$C$2:$C$179),0)),IF(E3109=Options!$A$5,INDEX(Assoziation!$F$2:$F$96,MATCH(1,(A3109=Assoziation!$A$2:$A$96) * (Species!B3109=Assoziation!$B$2:$B$96) * (Species!C3109=Assoziation!$C$2:$C$96) * (Species!D3109=Assoziation!$D$2:$D$96),0)),"")))</f>
        <v>Carpinion</v>
      </c>
      <c r="G3109" t="str" cm="1">
        <f t="array" ref="G3109">IF(E3109=Options!$A$3,INDEX(Klasse!$D$2:$D$42,MATCH(1,(A3109=Klasse!$A$2:$A$42) * (Species!B3109=Klasse!$B$2:$B$42),0)),IF(E3109=Options!$A$4,INDEX(Verband!$F$2:$F$179,MATCH(1,(A3109=Verband!$A$2:$A$179) * (Species!B3109=Verband!$B$2:$B$179) * (Species!C3109=Verband!$C$2:$C$179),0)),IF(E3109=Options!$A$5,INDEX(Assoziation!$G$2:$G$96,MATCH(1,(A3109=Assoziation!$A$2:$A$96) * (Species!B3109=Assoziation!$B$2:$B$96) * (Species!C3109=Assoziation!$C$2:$C$96) * (Species!D3109=Assoziation!$D$2:$D$96),0)),"")))</f>
        <v>Eichen- Hainbuchenwald</v>
      </c>
      <c r="H3109" s="10" t="s">
        <v>2589</v>
      </c>
      <c r="I3109" s="10">
        <v>0</v>
      </c>
      <c r="J3109" s="10">
        <v>0</v>
      </c>
      <c r="K3109" s="10">
        <v>0</v>
      </c>
      <c r="L3109" t="str">
        <f t="shared" si="259"/>
        <v xml:space="preserve">Lathyrus </v>
      </c>
      <c r="M3109" t="str">
        <f t="shared" si="260"/>
        <v xml:space="preserve"> niger</v>
      </c>
      <c r="N3109" t="str">
        <f t="shared" si="261"/>
        <v/>
      </c>
      <c r="O3109" t="str">
        <f t="shared" si="258"/>
        <v>Species</v>
      </c>
      <c r="P3109" t="str">
        <f t="shared" si="262"/>
        <v>(L.) Bernh.</v>
      </c>
      <c r="Q3109" t="str">
        <f>LOOKUP(A3109,Formation!$A$2:$A$10,Formation!$B$2:$B$10)</f>
        <v>Wälder</v>
      </c>
      <c r="R3109" t="str" cm="1">
        <f t="array" ref="R3109">INDEX(Klasse!$D$2:$D$42,MATCH(1,(A3109=Klasse!$A$2:$A$42) * (Species!B3109=Klasse!$B$2:$B$42),0))</f>
        <v>Andere Laubwälder</v>
      </c>
    </row>
    <row r="3110" spans="1:18" x14ac:dyDescent="0.3">
      <c r="A3110" s="10">
        <v>6</v>
      </c>
      <c r="B3110" s="10">
        <v>3</v>
      </c>
      <c r="C3110" s="10">
        <v>3</v>
      </c>
      <c r="E3110" t="str">
        <f>IF(C3110="",Options!$A$3,IF(D3110="",Options!$A$4,Options!$A$5))</f>
        <v>Verband</v>
      </c>
      <c r="F3110" t="str" cm="1">
        <f t="array" ref="F3110">IF(E3110=Options!$A$3,"",IF(E3110=Options!$A$4,INDEX(Verband!$E$2:$E$179,MATCH(1,(A3110=Verband!$A$2:$A$179) * (Species!B3110=Verband!$B$2:$B$179) * (Species!C3110=Verband!$C$2:$C$179),0)),IF(E3110=Options!$A$5,INDEX(Assoziation!$F$2:$F$96,MATCH(1,(A3110=Assoziation!$A$2:$A$96) * (Species!B3110=Assoziation!$B$2:$B$96) * (Species!C3110=Assoziation!$C$2:$C$96) * (Species!D3110=Assoziation!$D$2:$D$96),0)),"")))</f>
        <v>Carpinion</v>
      </c>
      <c r="G3110" t="str" cm="1">
        <f t="array" ref="G3110">IF(E3110=Options!$A$3,INDEX(Klasse!$D$2:$D$42,MATCH(1,(A3110=Klasse!$A$2:$A$42) * (Species!B3110=Klasse!$B$2:$B$42),0)),IF(E3110=Options!$A$4,INDEX(Verband!$F$2:$F$179,MATCH(1,(A3110=Verband!$A$2:$A$179) * (Species!B3110=Verband!$B$2:$B$179) * (Species!C3110=Verband!$C$2:$C$179),0)),IF(E3110=Options!$A$5,INDEX(Assoziation!$G$2:$G$96,MATCH(1,(A3110=Assoziation!$A$2:$A$96) * (Species!B3110=Assoziation!$B$2:$B$96) * (Species!C3110=Assoziation!$C$2:$C$96) * (Species!D3110=Assoziation!$D$2:$D$96),0)),"")))</f>
        <v>Eichen- Hainbuchenwald</v>
      </c>
      <c r="H3110" s="10" t="s">
        <v>2225</v>
      </c>
      <c r="I3110" s="10">
        <v>0</v>
      </c>
      <c r="J3110" s="10">
        <v>0</v>
      </c>
      <c r="K3110" s="10">
        <v>0</v>
      </c>
      <c r="L3110" t="str">
        <f t="shared" si="259"/>
        <v xml:space="preserve">Lonicera </v>
      </c>
      <c r="M3110" t="str">
        <f t="shared" si="260"/>
        <v xml:space="preserve"> periclymenum</v>
      </c>
      <c r="N3110" t="str">
        <f t="shared" si="261"/>
        <v/>
      </c>
      <c r="O3110" t="str">
        <f t="shared" si="258"/>
        <v>Species</v>
      </c>
      <c r="P3110" t="str">
        <f t="shared" si="262"/>
        <v>L.</v>
      </c>
      <c r="Q3110" t="str">
        <f>LOOKUP(A3110,Formation!$A$2:$A$10,Formation!$B$2:$B$10)</f>
        <v>Wälder</v>
      </c>
      <c r="R3110" t="str" cm="1">
        <f t="array" ref="R3110">INDEX(Klasse!$D$2:$D$42,MATCH(1,(A3110=Klasse!$A$2:$A$42) * (Species!B3110=Klasse!$B$2:$B$42),0))</f>
        <v>Andere Laubwälder</v>
      </c>
    </row>
    <row r="3111" spans="1:18" x14ac:dyDescent="0.3">
      <c r="A3111" s="10">
        <v>6</v>
      </c>
      <c r="B3111" s="10">
        <v>3</v>
      </c>
      <c r="C3111" s="10">
        <v>3</v>
      </c>
      <c r="E3111" t="str">
        <f>IF(C3111="",Options!$A$3,IF(D3111="",Options!$A$4,Options!$A$5))</f>
        <v>Verband</v>
      </c>
      <c r="F3111" t="str" cm="1">
        <f t="array" ref="F3111">IF(E3111=Options!$A$3,"",IF(E3111=Options!$A$4,INDEX(Verband!$E$2:$E$179,MATCH(1,(A3111=Verband!$A$2:$A$179) * (Species!B3111=Verband!$B$2:$B$179) * (Species!C3111=Verband!$C$2:$C$179),0)),IF(E3111=Options!$A$5,INDEX(Assoziation!$F$2:$F$96,MATCH(1,(A3111=Assoziation!$A$2:$A$96) * (Species!B3111=Assoziation!$B$2:$B$96) * (Species!C3111=Assoziation!$C$2:$C$96) * (Species!D3111=Assoziation!$D$2:$D$96),0)),"")))</f>
        <v>Carpinion</v>
      </c>
      <c r="G3111" t="str" cm="1">
        <f t="array" ref="G3111">IF(E3111=Options!$A$3,INDEX(Klasse!$D$2:$D$42,MATCH(1,(A3111=Klasse!$A$2:$A$42) * (Species!B3111=Klasse!$B$2:$B$42),0)),IF(E3111=Options!$A$4,INDEX(Verband!$F$2:$F$179,MATCH(1,(A3111=Verband!$A$2:$A$179) * (Species!B3111=Verband!$B$2:$B$179) * (Species!C3111=Verband!$C$2:$C$179),0)),IF(E3111=Options!$A$5,INDEX(Assoziation!$G$2:$G$96,MATCH(1,(A3111=Assoziation!$A$2:$A$96) * (Species!B3111=Assoziation!$B$2:$B$96) * (Species!C3111=Assoziation!$C$2:$C$96) * (Species!D3111=Assoziation!$D$2:$D$96),0)),"")))</f>
        <v>Eichen- Hainbuchenwald</v>
      </c>
      <c r="H3111" s="10" t="s">
        <v>2590</v>
      </c>
      <c r="I3111" s="10">
        <v>0</v>
      </c>
      <c r="J3111" s="10">
        <v>0</v>
      </c>
      <c r="K3111" s="10">
        <v>0</v>
      </c>
      <c r="L3111" t="str">
        <f t="shared" si="259"/>
        <v xml:space="preserve">Luzula </v>
      </c>
      <c r="M3111" t="str">
        <f t="shared" si="260"/>
        <v xml:space="preserve"> forsteri</v>
      </c>
      <c r="N3111" t="str">
        <f t="shared" si="261"/>
        <v/>
      </c>
      <c r="O3111" t="str">
        <f t="shared" si="258"/>
        <v>Species</v>
      </c>
      <c r="P3111" t="str">
        <f t="shared" si="262"/>
        <v>(Sm.) DC.</v>
      </c>
      <c r="Q3111" t="str">
        <f>LOOKUP(A3111,Formation!$A$2:$A$10,Formation!$B$2:$B$10)</f>
        <v>Wälder</v>
      </c>
      <c r="R3111" t="str" cm="1">
        <f t="array" ref="R3111">INDEX(Klasse!$D$2:$D$42,MATCH(1,(A3111=Klasse!$A$2:$A$42) * (Species!B3111=Klasse!$B$2:$B$42),0))</f>
        <v>Andere Laubwälder</v>
      </c>
    </row>
    <row r="3112" spans="1:18" x14ac:dyDescent="0.3">
      <c r="A3112" s="10">
        <v>6</v>
      </c>
      <c r="B3112" s="10">
        <v>3</v>
      </c>
      <c r="C3112" s="10">
        <v>3</v>
      </c>
      <c r="E3112" t="str">
        <f>IF(C3112="",Options!$A$3,IF(D3112="",Options!$A$4,Options!$A$5))</f>
        <v>Verband</v>
      </c>
      <c r="F3112" t="str" cm="1">
        <f t="array" ref="F3112">IF(E3112=Options!$A$3,"",IF(E3112=Options!$A$4,INDEX(Verband!$E$2:$E$179,MATCH(1,(A3112=Verband!$A$2:$A$179) * (Species!B3112=Verband!$B$2:$B$179) * (Species!C3112=Verband!$C$2:$C$179),0)),IF(E3112=Options!$A$5,INDEX(Assoziation!$F$2:$F$96,MATCH(1,(A3112=Assoziation!$A$2:$A$96) * (Species!B3112=Assoziation!$B$2:$B$96) * (Species!C3112=Assoziation!$C$2:$C$96) * (Species!D3112=Assoziation!$D$2:$D$96),0)),"")))</f>
        <v>Carpinion</v>
      </c>
      <c r="G3112" t="str" cm="1">
        <f t="array" ref="G3112">IF(E3112=Options!$A$3,INDEX(Klasse!$D$2:$D$42,MATCH(1,(A3112=Klasse!$A$2:$A$42) * (Species!B3112=Klasse!$B$2:$B$42),0)),IF(E3112=Options!$A$4,INDEX(Verband!$F$2:$F$179,MATCH(1,(A3112=Verband!$A$2:$A$179) * (Species!B3112=Verband!$B$2:$B$179) * (Species!C3112=Verband!$C$2:$C$179),0)),IF(E3112=Options!$A$5,INDEX(Assoziation!$G$2:$G$96,MATCH(1,(A3112=Assoziation!$A$2:$A$96) * (Species!B3112=Assoziation!$B$2:$B$96) * (Species!C3112=Assoziation!$C$2:$C$96) * (Species!D3112=Assoziation!$D$2:$D$96),0)),"")))</f>
        <v>Eichen- Hainbuchenwald</v>
      </c>
      <c r="H3112" s="10" t="s">
        <v>2406</v>
      </c>
      <c r="I3112" s="10">
        <v>0</v>
      </c>
      <c r="J3112" s="10">
        <v>0</v>
      </c>
      <c r="K3112" s="10">
        <v>0</v>
      </c>
      <c r="L3112" t="str">
        <f t="shared" si="259"/>
        <v xml:space="preserve">Malus </v>
      </c>
      <c r="M3112" t="str">
        <f t="shared" si="260"/>
        <v xml:space="preserve"> sylvestris</v>
      </c>
      <c r="N3112" t="str">
        <f t="shared" si="261"/>
        <v/>
      </c>
      <c r="O3112" t="str">
        <f t="shared" si="258"/>
        <v>Species</v>
      </c>
      <c r="P3112" t="str">
        <f t="shared" si="262"/>
        <v>(L.) Mill.</v>
      </c>
      <c r="Q3112" t="str">
        <f>LOOKUP(A3112,Formation!$A$2:$A$10,Formation!$B$2:$B$10)</f>
        <v>Wälder</v>
      </c>
      <c r="R3112" t="str" cm="1">
        <f t="array" ref="R3112">INDEX(Klasse!$D$2:$D$42,MATCH(1,(A3112=Klasse!$A$2:$A$42) * (Species!B3112=Klasse!$B$2:$B$42),0))</f>
        <v>Andere Laubwälder</v>
      </c>
    </row>
    <row r="3113" spans="1:18" x14ac:dyDescent="0.3">
      <c r="A3113" s="10">
        <v>6</v>
      </c>
      <c r="B3113" s="10">
        <v>3</v>
      </c>
      <c r="C3113" s="10">
        <v>3</v>
      </c>
      <c r="E3113" t="str">
        <f>IF(C3113="",Options!$A$3,IF(D3113="",Options!$A$4,Options!$A$5))</f>
        <v>Verband</v>
      </c>
      <c r="F3113" t="str" cm="1">
        <f t="array" ref="F3113">IF(E3113=Options!$A$3,"",IF(E3113=Options!$A$4,INDEX(Verband!$E$2:$E$179,MATCH(1,(A3113=Verband!$A$2:$A$179) * (Species!B3113=Verband!$B$2:$B$179) * (Species!C3113=Verband!$C$2:$C$179),0)),IF(E3113=Options!$A$5,INDEX(Assoziation!$F$2:$F$96,MATCH(1,(A3113=Assoziation!$A$2:$A$96) * (Species!B3113=Assoziation!$B$2:$B$96) * (Species!C3113=Assoziation!$C$2:$C$96) * (Species!D3113=Assoziation!$D$2:$D$96),0)),"")))</f>
        <v>Carpinion</v>
      </c>
      <c r="G3113" t="str" cm="1">
        <f t="array" ref="G3113">IF(E3113=Options!$A$3,INDEX(Klasse!$D$2:$D$42,MATCH(1,(A3113=Klasse!$A$2:$A$42) * (Species!B3113=Klasse!$B$2:$B$42),0)),IF(E3113=Options!$A$4,INDEX(Verband!$F$2:$F$179,MATCH(1,(A3113=Verband!$A$2:$A$179) * (Species!B3113=Verband!$B$2:$B$179) * (Species!C3113=Verband!$C$2:$C$179),0)),IF(E3113=Options!$A$5,INDEX(Assoziation!$G$2:$G$96,MATCH(1,(A3113=Assoziation!$A$2:$A$96) * (Species!B3113=Assoziation!$B$2:$B$96) * (Species!C3113=Assoziation!$C$2:$C$96) * (Species!D3113=Assoziation!$D$2:$D$96),0)),"")))</f>
        <v>Eichen- Hainbuchenwald</v>
      </c>
      <c r="H3113" s="10" t="s">
        <v>1957</v>
      </c>
      <c r="I3113" s="10">
        <v>0</v>
      </c>
      <c r="J3113" s="10">
        <v>0</v>
      </c>
      <c r="K3113" s="10">
        <v>0</v>
      </c>
      <c r="L3113" t="str">
        <f t="shared" si="259"/>
        <v xml:space="preserve">Melampyrum </v>
      </c>
      <c r="M3113" t="str">
        <f t="shared" si="260"/>
        <v xml:space="preserve"> nemorosum</v>
      </c>
      <c r="N3113" t="str">
        <f t="shared" si="261"/>
        <v/>
      </c>
      <c r="O3113" t="str">
        <f t="shared" si="258"/>
        <v>Species</v>
      </c>
      <c r="P3113" t="str">
        <f t="shared" si="262"/>
        <v>L.</v>
      </c>
      <c r="Q3113" t="str">
        <f>LOOKUP(A3113,Formation!$A$2:$A$10,Formation!$B$2:$B$10)</f>
        <v>Wälder</v>
      </c>
      <c r="R3113" t="str" cm="1">
        <f t="array" ref="R3113">INDEX(Klasse!$D$2:$D$42,MATCH(1,(A3113=Klasse!$A$2:$A$42) * (Species!B3113=Klasse!$B$2:$B$42),0))</f>
        <v>Andere Laubwälder</v>
      </c>
    </row>
    <row r="3114" spans="1:18" x14ac:dyDescent="0.3">
      <c r="A3114" s="10">
        <v>6</v>
      </c>
      <c r="B3114" s="10">
        <v>3</v>
      </c>
      <c r="C3114" s="10">
        <v>3</v>
      </c>
      <c r="E3114" t="str">
        <f>IF(C3114="",Options!$A$3,IF(D3114="",Options!$A$4,Options!$A$5))</f>
        <v>Verband</v>
      </c>
      <c r="F3114" t="str" cm="1">
        <f t="array" ref="F3114">IF(E3114=Options!$A$3,"",IF(E3114=Options!$A$4,INDEX(Verband!$E$2:$E$179,MATCH(1,(A3114=Verband!$A$2:$A$179) * (Species!B3114=Verband!$B$2:$B$179) * (Species!C3114=Verband!$C$2:$C$179),0)),IF(E3114=Options!$A$5,INDEX(Assoziation!$F$2:$F$96,MATCH(1,(A3114=Assoziation!$A$2:$A$96) * (Species!B3114=Assoziation!$B$2:$B$96) * (Species!C3114=Assoziation!$C$2:$C$96) * (Species!D3114=Assoziation!$D$2:$D$96),0)),"")))</f>
        <v>Carpinion</v>
      </c>
      <c r="G3114" t="str" cm="1">
        <f t="array" ref="G3114">IF(E3114=Options!$A$3,INDEX(Klasse!$D$2:$D$42,MATCH(1,(A3114=Klasse!$A$2:$A$42) * (Species!B3114=Klasse!$B$2:$B$42),0)),IF(E3114=Options!$A$4,INDEX(Verband!$F$2:$F$179,MATCH(1,(A3114=Verband!$A$2:$A$179) * (Species!B3114=Verband!$B$2:$B$179) * (Species!C3114=Verband!$C$2:$C$179),0)),IF(E3114=Options!$A$5,INDEX(Assoziation!$G$2:$G$96,MATCH(1,(A3114=Assoziation!$A$2:$A$96) * (Species!B3114=Assoziation!$B$2:$B$96) * (Species!C3114=Assoziation!$C$2:$C$96) * (Species!D3114=Assoziation!$D$2:$D$96),0)),"")))</f>
        <v>Eichen- Hainbuchenwald</v>
      </c>
      <c r="H3114" s="10" t="s">
        <v>2535</v>
      </c>
      <c r="I3114" s="10">
        <v>0</v>
      </c>
      <c r="J3114" s="10">
        <v>0</v>
      </c>
      <c r="K3114" s="10">
        <v>0</v>
      </c>
      <c r="L3114" t="str">
        <f t="shared" si="259"/>
        <v xml:space="preserve">Melica </v>
      </c>
      <c r="M3114" t="str">
        <f t="shared" si="260"/>
        <v xml:space="preserve"> uniflora</v>
      </c>
      <c r="N3114" t="str">
        <f t="shared" si="261"/>
        <v/>
      </c>
      <c r="O3114" t="str">
        <f t="shared" si="258"/>
        <v>Species</v>
      </c>
      <c r="P3114" t="str">
        <f t="shared" si="262"/>
        <v>Retz.</v>
      </c>
      <c r="Q3114" t="str">
        <f>LOOKUP(A3114,Formation!$A$2:$A$10,Formation!$B$2:$B$10)</f>
        <v>Wälder</v>
      </c>
      <c r="R3114" t="str" cm="1">
        <f t="array" ref="R3114">INDEX(Klasse!$D$2:$D$42,MATCH(1,(A3114=Klasse!$A$2:$A$42) * (Species!B3114=Klasse!$B$2:$B$42),0))</f>
        <v>Andere Laubwälder</v>
      </c>
    </row>
    <row r="3115" spans="1:18" x14ac:dyDescent="0.3">
      <c r="A3115" s="10">
        <v>6</v>
      </c>
      <c r="B3115" s="10">
        <v>3</v>
      </c>
      <c r="C3115" s="10">
        <v>3</v>
      </c>
      <c r="E3115" t="str">
        <f>IF(C3115="",Options!$A$3,IF(D3115="",Options!$A$4,Options!$A$5))</f>
        <v>Verband</v>
      </c>
      <c r="F3115" t="str" cm="1">
        <f t="array" ref="F3115">IF(E3115=Options!$A$3,"",IF(E3115=Options!$A$4,INDEX(Verband!$E$2:$E$179,MATCH(1,(A3115=Verband!$A$2:$A$179) * (Species!B3115=Verband!$B$2:$B$179) * (Species!C3115=Verband!$C$2:$C$179),0)),IF(E3115=Options!$A$5,INDEX(Assoziation!$F$2:$F$96,MATCH(1,(A3115=Assoziation!$A$2:$A$96) * (Species!B3115=Assoziation!$B$2:$B$96) * (Species!C3115=Assoziation!$C$2:$C$96) * (Species!D3115=Assoziation!$D$2:$D$96),0)),"")))</f>
        <v>Carpinion</v>
      </c>
      <c r="G3115" t="str" cm="1">
        <f t="array" ref="G3115">IF(E3115=Options!$A$3,INDEX(Klasse!$D$2:$D$42,MATCH(1,(A3115=Klasse!$A$2:$A$42) * (Species!B3115=Klasse!$B$2:$B$42),0)),IF(E3115=Options!$A$4,INDEX(Verband!$F$2:$F$179,MATCH(1,(A3115=Verband!$A$2:$A$179) * (Species!B3115=Verband!$B$2:$B$179) * (Species!C3115=Verband!$C$2:$C$179),0)),IF(E3115=Options!$A$5,INDEX(Assoziation!$G$2:$G$96,MATCH(1,(A3115=Assoziation!$A$2:$A$96) * (Species!B3115=Assoziation!$B$2:$B$96) * (Species!C3115=Assoziation!$C$2:$C$96) * (Species!D3115=Assoziation!$D$2:$D$96),0)),"")))</f>
        <v>Eichen- Hainbuchenwald</v>
      </c>
      <c r="H3115" s="10" t="s">
        <v>2591</v>
      </c>
      <c r="I3115" s="10">
        <v>0</v>
      </c>
      <c r="J3115" s="10">
        <v>0</v>
      </c>
      <c r="K3115" s="10">
        <v>0</v>
      </c>
      <c r="L3115" t="str">
        <f t="shared" si="259"/>
        <v xml:space="preserve">Mespilus </v>
      </c>
      <c r="M3115" t="str">
        <f t="shared" si="260"/>
        <v xml:space="preserve"> germanica</v>
      </c>
      <c r="N3115" t="str">
        <f t="shared" si="261"/>
        <v/>
      </c>
      <c r="O3115" t="str">
        <f t="shared" si="258"/>
        <v>Species</v>
      </c>
      <c r="P3115" t="str">
        <f t="shared" si="262"/>
        <v>L.</v>
      </c>
      <c r="Q3115" t="str">
        <f>LOOKUP(A3115,Formation!$A$2:$A$10,Formation!$B$2:$B$10)</f>
        <v>Wälder</v>
      </c>
      <c r="R3115" t="str" cm="1">
        <f t="array" ref="R3115">INDEX(Klasse!$D$2:$D$42,MATCH(1,(A3115=Klasse!$A$2:$A$42) * (Species!B3115=Klasse!$B$2:$B$42),0))</f>
        <v>Andere Laubwälder</v>
      </c>
    </row>
    <row r="3116" spans="1:18" x14ac:dyDescent="0.3">
      <c r="A3116" s="10">
        <v>6</v>
      </c>
      <c r="B3116" s="10">
        <v>3</v>
      </c>
      <c r="C3116" s="10">
        <v>3</v>
      </c>
      <c r="E3116" t="str">
        <f>IF(C3116="",Options!$A$3,IF(D3116="",Options!$A$4,Options!$A$5))</f>
        <v>Verband</v>
      </c>
      <c r="F3116" t="str" cm="1">
        <f t="array" ref="F3116">IF(E3116=Options!$A$3,"",IF(E3116=Options!$A$4,INDEX(Verband!$E$2:$E$179,MATCH(1,(A3116=Verband!$A$2:$A$179) * (Species!B3116=Verband!$B$2:$B$179) * (Species!C3116=Verband!$C$2:$C$179),0)),IF(E3116=Options!$A$5,INDEX(Assoziation!$F$2:$F$96,MATCH(1,(A3116=Assoziation!$A$2:$A$96) * (Species!B3116=Assoziation!$B$2:$B$96) * (Species!C3116=Assoziation!$C$2:$C$96) * (Species!D3116=Assoziation!$D$2:$D$96),0)),"")))</f>
        <v>Carpinion</v>
      </c>
      <c r="G3116" t="str" cm="1">
        <f t="array" ref="G3116">IF(E3116=Options!$A$3,INDEX(Klasse!$D$2:$D$42,MATCH(1,(A3116=Klasse!$A$2:$A$42) * (Species!B3116=Klasse!$B$2:$B$42),0)),IF(E3116=Options!$A$4,INDEX(Verband!$F$2:$F$179,MATCH(1,(A3116=Verband!$A$2:$A$179) * (Species!B3116=Verband!$B$2:$B$179) * (Species!C3116=Verband!$C$2:$C$179),0)),IF(E3116=Options!$A$5,INDEX(Assoziation!$G$2:$G$96,MATCH(1,(A3116=Assoziation!$A$2:$A$96) * (Species!B3116=Assoziation!$B$2:$B$96) * (Species!C3116=Assoziation!$C$2:$C$96) * (Species!D3116=Assoziation!$D$2:$D$96),0)),"")))</f>
        <v>Eichen- Hainbuchenwald</v>
      </c>
      <c r="H3116" s="10" t="s">
        <v>2592</v>
      </c>
      <c r="I3116" s="10">
        <v>0</v>
      </c>
      <c r="J3116" s="10">
        <v>0</v>
      </c>
      <c r="K3116" s="10">
        <v>0</v>
      </c>
      <c r="L3116" t="str">
        <f t="shared" si="259"/>
        <v xml:space="preserve">Narcissus </v>
      </c>
      <c r="M3116" t="str">
        <f t="shared" si="260"/>
        <v xml:space="preserve"> pseudonarcissus</v>
      </c>
      <c r="N3116" t="str">
        <f t="shared" si="261"/>
        <v/>
      </c>
      <c r="O3116" t="str">
        <f t="shared" si="258"/>
        <v>Species</v>
      </c>
      <c r="P3116" t="str">
        <f t="shared" si="262"/>
        <v>L.</v>
      </c>
      <c r="Q3116" t="str">
        <f>LOOKUP(A3116,Formation!$A$2:$A$10,Formation!$B$2:$B$10)</f>
        <v>Wälder</v>
      </c>
      <c r="R3116" t="str" cm="1">
        <f t="array" ref="R3116">INDEX(Klasse!$D$2:$D$42,MATCH(1,(A3116=Klasse!$A$2:$A$42) * (Species!B3116=Klasse!$B$2:$B$42),0))</f>
        <v>Andere Laubwälder</v>
      </c>
    </row>
    <row r="3117" spans="1:18" x14ac:dyDescent="0.3">
      <c r="A3117" s="10">
        <v>6</v>
      </c>
      <c r="B3117" s="10">
        <v>3</v>
      </c>
      <c r="C3117" s="10">
        <v>3</v>
      </c>
      <c r="E3117" t="str">
        <f>IF(C3117="",Options!$A$3,IF(D3117="",Options!$A$4,Options!$A$5))</f>
        <v>Verband</v>
      </c>
      <c r="F3117" t="str" cm="1">
        <f t="array" ref="F3117">IF(E3117=Options!$A$3,"",IF(E3117=Options!$A$4,INDEX(Verband!$E$2:$E$179,MATCH(1,(A3117=Verband!$A$2:$A$179) * (Species!B3117=Verband!$B$2:$B$179) * (Species!C3117=Verband!$C$2:$C$179),0)),IF(E3117=Options!$A$5,INDEX(Assoziation!$F$2:$F$96,MATCH(1,(A3117=Assoziation!$A$2:$A$96) * (Species!B3117=Assoziation!$B$2:$B$96) * (Species!C3117=Assoziation!$C$2:$C$96) * (Species!D3117=Assoziation!$D$2:$D$96),0)),"")))</f>
        <v>Carpinion</v>
      </c>
      <c r="G3117" t="str" cm="1">
        <f t="array" ref="G3117">IF(E3117=Options!$A$3,INDEX(Klasse!$D$2:$D$42,MATCH(1,(A3117=Klasse!$A$2:$A$42) * (Species!B3117=Klasse!$B$2:$B$42),0)),IF(E3117=Options!$A$4,INDEX(Verband!$F$2:$F$179,MATCH(1,(A3117=Verband!$A$2:$A$179) * (Species!B3117=Verband!$B$2:$B$179) * (Species!C3117=Verband!$C$2:$C$179),0)),IF(E3117=Options!$A$5,INDEX(Assoziation!$G$2:$G$96,MATCH(1,(A3117=Assoziation!$A$2:$A$96) * (Species!B3117=Assoziation!$B$2:$B$96) * (Species!C3117=Assoziation!$C$2:$C$96) * (Species!D3117=Assoziation!$D$2:$D$96),0)),"")))</f>
        <v>Eichen- Hainbuchenwald</v>
      </c>
      <c r="H3117" s="10" t="s">
        <v>2593</v>
      </c>
      <c r="I3117" s="10">
        <v>0</v>
      </c>
      <c r="J3117" s="10">
        <v>0</v>
      </c>
      <c r="K3117" s="10">
        <v>0</v>
      </c>
      <c r="L3117" t="str">
        <f t="shared" si="259"/>
        <v xml:space="preserve">Ornithogalum </v>
      </c>
      <c r="M3117" t="str">
        <f t="shared" si="260"/>
        <v xml:space="preserve"> pyrenaicum</v>
      </c>
      <c r="N3117" t="str">
        <f t="shared" si="261"/>
        <v>pyrenaicum</v>
      </c>
      <c r="O3117" t="str">
        <f t="shared" si="258"/>
        <v>Subspecies</v>
      </c>
      <c r="P3117" t="str">
        <f t="shared" si="262"/>
        <v/>
      </c>
      <c r="Q3117" t="str">
        <f>LOOKUP(A3117,Formation!$A$2:$A$10,Formation!$B$2:$B$10)</f>
        <v>Wälder</v>
      </c>
      <c r="R3117" t="str" cm="1">
        <f t="array" ref="R3117">INDEX(Klasse!$D$2:$D$42,MATCH(1,(A3117=Klasse!$A$2:$A$42) * (Species!B3117=Klasse!$B$2:$B$42),0))</f>
        <v>Andere Laubwälder</v>
      </c>
    </row>
    <row r="3118" spans="1:18" x14ac:dyDescent="0.3">
      <c r="A3118" s="10">
        <v>6</v>
      </c>
      <c r="B3118" s="10">
        <v>3</v>
      </c>
      <c r="C3118" s="10">
        <v>3</v>
      </c>
      <c r="E3118" t="str">
        <f>IF(C3118="",Options!$A$3,IF(D3118="",Options!$A$4,Options!$A$5))</f>
        <v>Verband</v>
      </c>
      <c r="F3118" t="str" cm="1">
        <f t="array" ref="F3118">IF(E3118=Options!$A$3,"",IF(E3118=Options!$A$4,INDEX(Verband!$E$2:$E$179,MATCH(1,(A3118=Verband!$A$2:$A$179) * (Species!B3118=Verband!$B$2:$B$179) * (Species!C3118=Verband!$C$2:$C$179),0)),IF(E3118=Options!$A$5,INDEX(Assoziation!$F$2:$F$96,MATCH(1,(A3118=Assoziation!$A$2:$A$96) * (Species!B3118=Assoziation!$B$2:$B$96) * (Species!C3118=Assoziation!$C$2:$C$96) * (Species!D3118=Assoziation!$D$2:$D$96),0)),"")))</f>
        <v>Carpinion</v>
      </c>
      <c r="G3118" t="str" cm="1">
        <f t="array" ref="G3118">IF(E3118=Options!$A$3,INDEX(Klasse!$D$2:$D$42,MATCH(1,(A3118=Klasse!$A$2:$A$42) * (Species!B3118=Klasse!$B$2:$B$42),0)),IF(E3118=Options!$A$4,INDEX(Verband!$F$2:$F$179,MATCH(1,(A3118=Verband!$A$2:$A$179) * (Species!B3118=Verband!$B$2:$B$179) * (Species!C3118=Verband!$C$2:$C$179),0)),IF(E3118=Options!$A$5,INDEX(Assoziation!$G$2:$G$96,MATCH(1,(A3118=Assoziation!$A$2:$A$96) * (Species!B3118=Assoziation!$B$2:$B$96) * (Species!C3118=Assoziation!$C$2:$C$96) * (Species!D3118=Assoziation!$D$2:$D$96),0)),"")))</f>
        <v>Eichen- Hainbuchenwald</v>
      </c>
      <c r="H3118" s="10" t="s">
        <v>2594</v>
      </c>
      <c r="I3118" s="10">
        <v>0</v>
      </c>
      <c r="J3118" s="10">
        <v>0</v>
      </c>
      <c r="K3118" s="10">
        <v>0</v>
      </c>
      <c r="L3118" t="str">
        <f t="shared" si="259"/>
        <v xml:space="preserve">Orobanche </v>
      </c>
      <c r="M3118" t="str">
        <f t="shared" si="260"/>
        <v xml:space="preserve"> hederae</v>
      </c>
      <c r="N3118" t="str">
        <f t="shared" si="261"/>
        <v/>
      </c>
      <c r="O3118" t="str">
        <f t="shared" si="258"/>
        <v>Species</v>
      </c>
      <c r="P3118" t="str">
        <f t="shared" si="262"/>
        <v>Duby</v>
      </c>
      <c r="Q3118" t="str">
        <f>LOOKUP(A3118,Formation!$A$2:$A$10,Formation!$B$2:$B$10)</f>
        <v>Wälder</v>
      </c>
      <c r="R3118" t="str" cm="1">
        <f t="array" ref="R3118">INDEX(Klasse!$D$2:$D$42,MATCH(1,(A3118=Klasse!$A$2:$A$42) * (Species!B3118=Klasse!$B$2:$B$42),0))</f>
        <v>Andere Laubwälder</v>
      </c>
    </row>
    <row r="3119" spans="1:18" x14ac:dyDescent="0.3">
      <c r="A3119" s="10">
        <v>6</v>
      </c>
      <c r="B3119" s="10">
        <v>3</v>
      </c>
      <c r="C3119" s="10">
        <v>3</v>
      </c>
      <c r="E3119" t="str">
        <f>IF(C3119="",Options!$A$3,IF(D3119="",Options!$A$4,Options!$A$5))</f>
        <v>Verband</v>
      </c>
      <c r="F3119" t="str" cm="1">
        <f t="array" ref="F3119">IF(E3119=Options!$A$3,"",IF(E3119=Options!$A$4,INDEX(Verband!$E$2:$E$179,MATCH(1,(A3119=Verband!$A$2:$A$179) * (Species!B3119=Verband!$B$2:$B$179) * (Species!C3119=Verband!$C$2:$C$179),0)),IF(E3119=Options!$A$5,INDEX(Assoziation!$F$2:$F$96,MATCH(1,(A3119=Assoziation!$A$2:$A$96) * (Species!B3119=Assoziation!$B$2:$B$96) * (Species!C3119=Assoziation!$C$2:$C$96) * (Species!D3119=Assoziation!$D$2:$D$96),0)),"")))</f>
        <v>Carpinion</v>
      </c>
      <c r="G3119" t="str" cm="1">
        <f t="array" ref="G3119">IF(E3119=Options!$A$3,INDEX(Klasse!$D$2:$D$42,MATCH(1,(A3119=Klasse!$A$2:$A$42) * (Species!B3119=Klasse!$B$2:$B$42),0)),IF(E3119=Options!$A$4,INDEX(Verband!$F$2:$F$179,MATCH(1,(A3119=Verband!$A$2:$A$179) * (Species!B3119=Verband!$B$2:$B$179) * (Species!C3119=Verband!$C$2:$C$179),0)),IF(E3119=Options!$A$5,INDEX(Assoziation!$G$2:$G$96,MATCH(1,(A3119=Assoziation!$A$2:$A$96) * (Species!B3119=Assoziation!$B$2:$B$96) * (Species!C3119=Assoziation!$C$2:$C$96) * (Species!D3119=Assoziation!$D$2:$D$96),0)),"")))</f>
        <v>Eichen- Hainbuchenwald</v>
      </c>
      <c r="H3119" s="10" t="s">
        <v>919</v>
      </c>
      <c r="I3119" s="10">
        <v>0</v>
      </c>
      <c r="J3119" s="10">
        <v>0</v>
      </c>
      <c r="K3119" s="10">
        <v>0</v>
      </c>
      <c r="L3119" t="str">
        <f t="shared" si="259"/>
        <v xml:space="preserve">Poa </v>
      </c>
      <c r="M3119" t="str">
        <f t="shared" si="260"/>
        <v xml:space="preserve"> nemoralis</v>
      </c>
      <c r="N3119" t="str">
        <f t="shared" si="261"/>
        <v/>
      </c>
      <c r="O3119" t="str">
        <f t="shared" si="258"/>
        <v>Species</v>
      </c>
      <c r="P3119" t="str">
        <f t="shared" si="262"/>
        <v>L.</v>
      </c>
      <c r="Q3119" t="str">
        <f>LOOKUP(A3119,Formation!$A$2:$A$10,Formation!$B$2:$B$10)</f>
        <v>Wälder</v>
      </c>
      <c r="R3119" t="str" cm="1">
        <f t="array" ref="R3119">INDEX(Klasse!$D$2:$D$42,MATCH(1,(A3119=Klasse!$A$2:$A$42) * (Species!B3119=Klasse!$B$2:$B$42),0))</f>
        <v>Andere Laubwälder</v>
      </c>
    </row>
    <row r="3120" spans="1:18" x14ac:dyDescent="0.3">
      <c r="A3120" s="10">
        <v>6</v>
      </c>
      <c r="B3120" s="10">
        <v>3</v>
      </c>
      <c r="C3120" s="10">
        <v>3</v>
      </c>
      <c r="E3120" t="str">
        <f>IF(C3120="",Options!$A$3,IF(D3120="",Options!$A$4,Options!$A$5))</f>
        <v>Verband</v>
      </c>
      <c r="F3120" t="str" cm="1">
        <f t="array" ref="F3120">IF(E3120=Options!$A$3,"",IF(E3120=Options!$A$4,INDEX(Verband!$E$2:$E$179,MATCH(1,(A3120=Verband!$A$2:$A$179) * (Species!B3120=Verband!$B$2:$B$179) * (Species!C3120=Verband!$C$2:$C$179),0)),IF(E3120=Options!$A$5,INDEX(Assoziation!$F$2:$F$96,MATCH(1,(A3120=Assoziation!$A$2:$A$96) * (Species!B3120=Assoziation!$B$2:$B$96) * (Species!C3120=Assoziation!$C$2:$C$96) * (Species!D3120=Assoziation!$D$2:$D$96),0)),"")))</f>
        <v>Carpinion</v>
      </c>
      <c r="G3120" t="str" cm="1">
        <f t="array" ref="G3120">IF(E3120=Options!$A$3,INDEX(Klasse!$D$2:$D$42,MATCH(1,(A3120=Klasse!$A$2:$A$42) * (Species!B3120=Klasse!$B$2:$B$42),0)),IF(E3120=Options!$A$4,INDEX(Verband!$F$2:$F$179,MATCH(1,(A3120=Verband!$A$2:$A$179) * (Species!B3120=Verband!$B$2:$B$179) * (Species!C3120=Verband!$C$2:$C$179),0)),IF(E3120=Options!$A$5,INDEX(Assoziation!$G$2:$G$96,MATCH(1,(A3120=Assoziation!$A$2:$A$96) * (Species!B3120=Assoziation!$B$2:$B$96) * (Species!C3120=Assoziation!$C$2:$C$96) * (Species!D3120=Assoziation!$D$2:$D$96),0)),"")))</f>
        <v>Eichen- Hainbuchenwald</v>
      </c>
      <c r="H3120" s="10" t="s">
        <v>2595</v>
      </c>
      <c r="I3120" s="10">
        <v>0</v>
      </c>
      <c r="J3120" s="10">
        <v>0</v>
      </c>
      <c r="K3120" s="10">
        <v>0</v>
      </c>
      <c r="L3120" t="str">
        <f t="shared" si="259"/>
        <v xml:space="preserve">Potentilla </v>
      </c>
      <c r="M3120" t="str">
        <f t="shared" si="260"/>
        <v xml:space="preserve"> micrantha</v>
      </c>
      <c r="N3120" t="str">
        <f t="shared" si="261"/>
        <v/>
      </c>
      <c r="O3120" t="str">
        <f t="shared" si="258"/>
        <v>Species</v>
      </c>
      <c r="P3120" t="str">
        <f t="shared" si="262"/>
        <v>DC.</v>
      </c>
      <c r="Q3120" t="str">
        <f>LOOKUP(A3120,Formation!$A$2:$A$10,Formation!$B$2:$B$10)</f>
        <v>Wälder</v>
      </c>
      <c r="R3120" t="str" cm="1">
        <f t="array" ref="R3120">INDEX(Klasse!$D$2:$D$42,MATCH(1,(A3120=Klasse!$A$2:$A$42) * (Species!B3120=Klasse!$B$2:$B$42),0))</f>
        <v>Andere Laubwälder</v>
      </c>
    </row>
    <row r="3121" spans="1:18" x14ac:dyDescent="0.3">
      <c r="A3121" s="10">
        <v>6</v>
      </c>
      <c r="B3121" s="10">
        <v>3</v>
      </c>
      <c r="C3121" s="10">
        <v>3</v>
      </c>
      <c r="E3121" t="str">
        <f>IF(C3121="",Options!$A$3,IF(D3121="",Options!$A$4,Options!$A$5))</f>
        <v>Verband</v>
      </c>
      <c r="F3121" t="str" cm="1">
        <f t="array" ref="F3121">IF(E3121=Options!$A$3,"",IF(E3121=Options!$A$4,INDEX(Verband!$E$2:$E$179,MATCH(1,(A3121=Verband!$A$2:$A$179) * (Species!B3121=Verband!$B$2:$B$179) * (Species!C3121=Verband!$C$2:$C$179),0)),IF(E3121=Options!$A$5,INDEX(Assoziation!$F$2:$F$96,MATCH(1,(A3121=Assoziation!$A$2:$A$96) * (Species!B3121=Assoziation!$B$2:$B$96) * (Species!C3121=Assoziation!$C$2:$C$96) * (Species!D3121=Assoziation!$D$2:$D$96),0)),"")))</f>
        <v>Carpinion</v>
      </c>
      <c r="G3121" t="str" cm="1">
        <f t="array" ref="G3121">IF(E3121=Options!$A$3,INDEX(Klasse!$D$2:$D$42,MATCH(1,(A3121=Klasse!$A$2:$A$42) * (Species!B3121=Klasse!$B$2:$B$42),0)),IF(E3121=Options!$A$4,INDEX(Verband!$F$2:$F$179,MATCH(1,(A3121=Verband!$A$2:$A$179) * (Species!B3121=Verband!$B$2:$B$179) * (Species!C3121=Verband!$C$2:$C$179),0)),IF(E3121=Options!$A$5,INDEX(Assoziation!$G$2:$G$96,MATCH(1,(A3121=Assoziation!$A$2:$A$96) * (Species!B3121=Assoziation!$B$2:$B$96) * (Species!C3121=Assoziation!$C$2:$C$96) * (Species!D3121=Assoziation!$D$2:$D$96),0)),"")))</f>
        <v>Eichen- Hainbuchenwald</v>
      </c>
      <c r="H3121" s="10" t="s">
        <v>1976</v>
      </c>
      <c r="I3121" s="10">
        <v>0</v>
      </c>
      <c r="J3121" s="10">
        <v>0</v>
      </c>
      <c r="K3121" s="10">
        <v>0</v>
      </c>
      <c r="L3121" t="str">
        <f t="shared" si="259"/>
        <v xml:space="preserve">Potentilla </v>
      </c>
      <c r="M3121" t="str">
        <f t="shared" si="260"/>
        <v xml:space="preserve"> sterilis</v>
      </c>
      <c r="N3121" t="str">
        <f t="shared" si="261"/>
        <v/>
      </c>
      <c r="O3121" t="str">
        <f t="shared" si="258"/>
        <v>Species</v>
      </c>
      <c r="P3121" t="str">
        <f t="shared" si="262"/>
        <v>(L.) Garcke</v>
      </c>
      <c r="Q3121" t="str">
        <f>LOOKUP(A3121,Formation!$A$2:$A$10,Formation!$B$2:$B$10)</f>
        <v>Wälder</v>
      </c>
      <c r="R3121" t="str" cm="1">
        <f t="array" ref="R3121">INDEX(Klasse!$D$2:$D$42,MATCH(1,(A3121=Klasse!$A$2:$A$42) * (Species!B3121=Klasse!$B$2:$B$42),0))</f>
        <v>Andere Laubwälder</v>
      </c>
    </row>
    <row r="3122" spans="1:18" x14ac:dyDescent="0.3">
      <c r="A3122" s="10">
        <v>6</v>
      </c>
      <c r="B3122" s="10">
        <v>3</v>
      </c>
      <c r="C3122" s="10">
        <v>3</v>
      </c>
      <c r="E3122" t="str">
        <f>IF(C3122="",Options!$A$3,IF(D3122="",Options!$A$4,Options!$A$5))</f>
        <v>Verband</v>
      </c>
      <c r="F3122" t="str" cm="1">
        <f t="array" ref="F3122">IF(E3122=Options!$A$3,"",IF(E3122=Options!$A$4,INDEX(Verband!$E$2:$E$179,MATCH(1,(A3122=Verband!$A$2:$A$179) * (Species!B3122=Verband!$B$2:$B$179) * (Species!C3122=Verband!$C$2:$C$179),0)),IF(E3122=Options!$A$5,INDEX(Assoziation!$F$2:$F$96,MATCH(1,(A3122=Assoziation!$A$2:$A$96) * (Species!B3122=Assoziation!$B$2:$B$96) * (Species!C3122=Assoziation!$C$2:$C$96) * (Species!D3122=Assoziation!$D$2:$D$96),0)),"")))</f>
        <v>Carpinion</v>
      </c>
      <c r="G3122" t="str" cm="1">
        <f t="array" ref="G3122">IF(E3122=Options!$A$3,INDEX(Klasse!$D$2:$D$42,MATCH(1,(A3122=Klasse!$A$2:$A$42) * (Species!B3122=Klasse!$B$2:$B$42),0)),IF(E3122=Options!$A$4,INDEX(Verband!$F$2:$F$179,MATCH(1,(A3122=Verband!$A$2:$A$179) * (Species!B3122=Verband!$B$2:$B$179) * (Species!C3122=Verband!$C$2:$C$179),0)),IF(E3122=Options!$A$5,INDEX(Assoziation!$G$2:$G$96,MATCH(1,(A3122=Assoziation!$A$2:$A$96) * (Species!B3122=Assoziation!$B$2:$B$96) * (Species!C3122=Assoziation!$C$2:$C$96) * (Species!D3122=Assoziation!$D$2:$D$96),0)),"")))</f>
        <v>Eichen- Hainbuchenwald</v>
      </c>
      <c r="H3122" s="10" t="s">
        <v>2511</v>
      </c>
      <c r="I3122" s="10">
        <v>0</v>
      </c>
      <c r="J3122" s="10">
        <v>0</v>
      </c>
      <c r="K3122" s="10">
        <v>0</v>
      </c>
      <c r="L3122" t="str">
        <f t="shared" si="259"/>
        <v xml:space="preserve">Primula </v>
      </c>
      <c r="M3122" t="str">
        <f t="shared" si="260"/>
        <v xml:space="preserve"> acaulis</v>
      </c>
      <c r="N3122" t="str">
        <f t="shared" si="261"/>
        <v/>
      </c>
      <c r="O3122" t="str">
        <f t="shared" si="258"/>
        <v>Species</v>
      </c>
      <c r="P3122" t="str">
        <f t="shared" si="262"/>
        <v>(L.) L.</v>
      </c>
      <c r="Q3122" t="str">
        <f>LOOKUP(A3122,Formation!$A$2:$A$10,Formation!$B$2:$B$10)</f>
        <v>Wälder</v>
      </c>
      <c r="R3122" t="str" cm="1">
        <f t="array" ref="R3122">INDEX(Klasse!$D$2:$D$42,MATCH(1,(A3122=Klasse!$A$2:$A$42) * (Species!B3122=Klasse!$B$2:$B$42),0))</f>
        <v>Andere Laubwälder</v>
      </c>
    </row>
    <row r="3123" spans="1:18" x14ac:dyDescent="0.3">
      <c r="A3123" s="10">
        <v>6</v>
      </c>
      <c r="B3123" s="10">
        <v>3</v>
      </c>
      <c r="C3123" s="10">
        <v>3</v>
      </c>
      <c r="E3123" t="str">
        <f>IF(C3123="",Options!$A$3,IF(D3123="",Options!$A$4,Options!$A$5))</f>
        <v>Verband</v>
      </c>
      <c r="F3123" t="str" cm="1">
        <f t="array" ref="F3123">IF(E3123=Options!$A$3,"",IF(E3123=Options!$A$4,INDEX(Verband!$E$2:$E$179,MATCH(1,(A3123=Verband!$A$2:$A$179) * (Species!B3123=Verband!$B$2:$B$179) * (Species!C3123=Verband!$C$2:$C$179),0)),IF(E3123=Options!$A$5,INDEX(Assoziation!$F$2:$F$96,MATCH(1,(A3123=Assoziation!$A$2:$A$96) * (Species!B3123=Assoziation!$B$2:$B$96) * (Species!C3123=Assoziation!$C$2:$C$96) * (Species!D3123=Assoziation!$D$2:$D$96),0)),"")))</f>
        <v>Carpinion</v>
      </c>
      <c r="G3123" t="str" cm="1">
        <f t="array" ref="G3123">IF(E3123=Options!$A$3,INDEX(Klasse!$D$2:$D$42,MATCH(1,(A3123=Klasse!$A$2:$A$42) * (Species!B3123=Klasse!$B$2:$B$42),0)),IF(E3123=Options!$A$4,INDEX(Verband!$F$2:$F$179,MATCH(1,(A3123=Verband!$A$2:$A$179) * (Species!B3123=Verband!$B$2:$B$179) * (Species!C3123=Verband!$C$2:$C$179),0)),IF(E3123=Options!$A$5,INDEX(Assoziation!$G$2:$G$96,MATCH(1,(A3123=Assoziation!$A$2:$A$96) * (Species!B3123=Assoziation!$B$2:$B$96) * (Species!C3123=Assoziation!$C$2:$C$96) * (Species!D3123=Assoziation!$D$2:$D$96),0)),"")))</f>
        <v>Eichen- Hainbuchenwald</v>
      </c>
      <c r="H3123" s="10" t="s">
        <v>2596</v>
      </c>
      <c r="I3123" s="10">
        <v>0</v>
      </c>
      <c r="J3123" s="10">
        <v>0</v>
      </c>
      <c r="K3123" s="10">
        <v>0</v>
      </c>
      <c r="L3123" t="str">
        <f t="shared" si="259"/>
        <v xml:space="preserve">Prunus </v>
      </c>
      <c r="M3123" t="str">
        <f t="shared" si="260"/>
        <v xml:space="preserve"> avium</v>
      </c>
      <c r="N3123" t="str">
        <f t="shared" si="261"/>
        <v/>
      </c>
      <c r="O3123" t="str">
        <f t="shared" si="258"/>
        <v>Species</v>
      </c>
      <c r="P3123" t="str">
        <f t="shared" si="262"/>
        <v>L.</v>
      </c>
      <c r="Q3123" t="str">
        <f>LOOKUP(A3123,Formation!$A$2:$A$10,Formation!$B$2:$B$10)</f>
        <v>Wälder</v>
      </c>
      <c r="R3123" t="str" cm="1">
        <f t="array" ref="R3123">INDEX(Klasse!$D$2:$D$42,MATCH(1,(A3123=Klasse!$A$2:$A$42) * (Species!B3123=Klasse!$B$2:$B$42),0))</f>
        <v>Andere Laubwälder</v>
      </c>
    </row>
    <row r="3124" spans="1:18" x14ac:dyDescent="0.3">
      <c r="A3124" s="10">
        <v>6</v>
      </c>
      <c r="B3124" s="10">
        <v>3</v>
      </c>
      <c r="C3124" s="10">
        <v>3</v>
      </c>
      <c r="E3124" t="str">
        <f>IF(C3124="",Options!$A$3,IF(D3124="",Options!$A$4,Options!$A$5))</f>
        <v>Verband</v>
      </c>
      <c r="F3124" t="str" cm="1">
        <f t="array" ref="F3124">IF(E3124=Options!$A$3,"",IF(E3124=Options!$A$4,INDEX(Verband!$E$2:$E$179,MATCH(1,(A3124=Verband!$A$2:$A$179) * (Species!B3124=Verband!$B$2:$B$179) * (Species!C3124=Verband!$C$2:$C$179),0)),IF(E3124=Options!$A$5,INDEX(Assoziation!$F$2:$F$96,MATCH(1,(A3124=Assoziation!$A$2:$A$96) * (Species!B3124=Assoziation!$B$2:$B$96) * (Species!C3124=Assoziation!$C$2:$C$96) * (Species!D3124=Assoziation!$D$2:$D$96),0)),"")))</f>
        <v>Carpinion</v>
      </c>
      <c r="G3124" t="str" cm="1">
        <f t="array" ref="G3124">IF(E3124=Options!$A$3,INDEX(Klasse!$D$2:$D$42,MATCH(1,(A3124=Klasse!$A$2:$A$42) * (Species!B3124=Klasse!$B$2:$B$42),0)),IF(E3124=Options!$A$4,INDEX(Verband!$F$2:$F$179,MATCH(1,(A3124=Verband!$A$2:$A$179) * (Species!B3124=Verband!$B$2:$B$179) * (Species!C3124=Verband!$C$2:$C$179),0)),IF(E3124=Options!$A$5,INDEX(Assoziation!$G$2:$G$96,MATCH(1,(A3124=Assoziation!$A$2:$A$96) * (Species!B3124=Assoziation!$B$2:$B$96) * (Species!C3124=Assoziation!$C$2:$C$96) * (Species!D3124=Assoziation!$D$2:$D$96),0)),"")))</f>
        <v>Eichen- Hainbuchenwald</v>
      </c>
      <c r="H3124" s="10" t="s">
        <v>2597</v>
      </c>
      <c r="I3124" s="10">
        <v>0</v>
      </c>
      <c r="J3124" s="10">
        <v>0</v>
      </c>
      <c r="K3124" s="10">
        <v>0</v>
      </c>
      <c r="L3124" t="str">
        <f t="shared" si="259"/>
        <v xml:space="preserve">Pulmonaria </v>
      </c>
      <c r="M3124" t="str">
        <f t="shared" si="260"/>
        <v xml:space="preserve"> montana</v>
      </c>
      <c r="N3124" t="str">
        <f t="shared" si="261"/>
        <v>montana</v>
      </c>
      <c r="O3124" t="str">
        <f t="shared" si="258"/>
        <v>Subspecies</v>
      </c>
      <c r="P3124" t="str">
        <f t="shared" si="262"/>
        <v/>
      </c>
      <c r="Q3124" t="str">
        <f>LOOKUP(A3124,Formation!$A$2:$A$10,Formation!$B$2:$B$10)</f>
        <v>Wälder</v>
      </c>
      <c r="R3124" t="str" cm="1">
        <f t="array" ref="R3124">INDEX(Klasse!$D$2:$D$42,MATCH(1,(A3124=Klasse!$A$2:$A$42) * (Species!B3124=Klasse!$B$2:$B$42),0))</f>
        <v>Andere Laubwälder</v>
      </c>
    </row>
    <row r="3125" spans="1:18" x14ac:dyDescent="0.3">
      <c r="A3125" s="10">
        <v>6</v>
      </c>
      <c r="B3125" s="10">
        <v>3</v>
      </c>
      <c r="C3125" s="10">
        <v>3</v>
      </c>
      <c r="E3125" t="str">
        <f>IF(C3125="",Options!$A$3,IF(D3125="",Options!$A$4,Options!$A$5))</f>
        <v>Verband</v>
      </c>
      <c r="F3125" t="str" cm="1">
        <f t="array" ref="F3125">IF(E3125=Options!$A$3,"",IF(E3125=Options!$A$4,INDEX(Verband!$E$2:$E$179,MATCH(1,(A3125=Verband!$A$2:$A$179) * (Species!B3125=Verband!$B$2:$B$179) * (Species!C3125=Verband!$C$2:$C$179),0)),IF(E3125=Options!$A$5,INDEX(Assoziation!$F$2:$F$96,MATCH(1,(A3125=Assoziation!$A$2:$A$96) * (Species!B3125=Assoziation!$B$2:$B$96) * (Species!C3125=Assoziation!$C$2:$C$96) * (Species!D3125=Assoziation!$D$2:$D$96),0)),"")))</f>
        <v>Carpinion</v>
      </c>
      <c r="G3125" t="str" cm="1">
        <f t="array" ref="G3125">IF(E3125=Options!$A$3,INDEX(Klasse!$D$2:$D$42,MATCH(1,(A3125=Klasse!$A$2:$A$42) * (Species!B3125=Klasse!$B$2:$B$42),0)),IF(E3125=Options!$A$4,INDEX(Verband!$F$2:$F$179,MATCH(1,(A3125=Verband!$A$2:$A$179) * (Species!B3125=Verband!$B$2:$B$179) * (Species!C3125=Verband!$C$2:$C$179),0)),IF(E3125=Options!$A$5,INDEX(Assoziation!$G$2:$G$96,MATCH(1,(A3125=Assoziation!$A$2:$A$96) * (Species!B3125=Assoziation!$B$2:$B$96) * (Species!C3125=Assoziation!$C$2:$C$96) * (Species!D3125=Assoziation!$D$2:$D$96),0)),"")))</f>
        <v>Eichen- Hainbuchenwald</v>
      </c>
      <c r="H3125" s="10" t="s">
        <v>2513</v>
      </c>
      <c r="I3125" s="10">
        <v>0</v>
      </c>
      <c r="J3125" s="10">
        <v>0</v>
      </c>
      <c r="K3125" s="10">
        <v>0</v>
      </c>
      <c r="L3125" t="str">
        <f t="shared" si="259"/>
        <v xml:space="preserve">Pulmonaria </v>
      </c>
      <c r="M3125" t="str">
        <f t="shared" si="260"/>
        <v xml:space="preserve"> officinalis</v>
      </c>
      <c r="N3125" t="str">
        <f t="shared" si="261"/>
        <v/>
      </c>
      <c r="O3125" t="str">
        <f t="shared" si="258"/>
        <v>Species</v>
      </c>
      <c r="P3125" t="str">
        <f t="shared" si="262"/>
        <v>L.</v>
      </c>
      <c r="Q3125" t="str">
        <f>LOOKUP(A3125,Formation!$A$2:$A$10,Formation!$B$2:$B$10)</f>
        <v>Wälder</v>
      </c>
      <c r="R3125" t="str" cm="1">
        <f t="array" ref="R3125">INDEX(Klasse!$D$2:$D$42,MATCH(1,(A3125=Klasse!$A$2:$A$42) * (Species!B3125=Klasse!$B$2:$B$42),0))</f>
        <v>Andere Laubwälder</v>
      </c>
    </row>
    <row r="3126" spans="1:18" x14ac:dyDescent="0.3">
      <c r="A3126" s="10">
        <v>6</v>
      </c>
      <c r="B3126" s="10">
        <v>3</v>
      </c>
      <c r="C3126" s="10">
        <v>3</v>
      </c>
      <c r="E3126" t="str">
        <f>IF(C3126="",Options!$A$3,IF(D3126="",Options!$A$4,Options!$A$5))</f>
        <v>Verband</v>
      </c>
      <c r="F3126" t="str" cm="1">
        <f t="array" ref="F3126">IF(E3126=Options!$A$3,"",IF(E3126=Options!$A$4,INDEX(Verband!$E$2:$E$179,MATCH(1,(A3126=Verband!$A$2:$A$179) * (Species!B3126=Verband!$B$2:$B$179) * (Species!C3126=Verband!$C$2:$C$179),0)),IF(E3126=Options!$A$5,INDEX(Assoziation!$F$2:$F$96,MATCH(1,(A3126=Assoziation!$A$2:$A$96) * (Species!B3126=Assoziation!$B$2:$B$96) * (Species!C3126=Assoziation!$C$2:$C$96) * (Species!D3126=Assoziation!$D$2:$D$96),0)),"")))</f>
        <v>Carpinion</v>
      </c>
      <c r="G3126" t="str" cm="1">
        <f t="array" ref="G3126">IF(E3126=Options!$A$3,INDEX(Klasse!$D$2:$D$42,MATCH(1,(A3126=Klasse!$A$2:$A$42) * (Species!B3126=Klasse!$B$2:$B$42),0)),IF(E3126=Options!$A$4,INDEX(Verband!$F$2:$F$179,MATCH(1,(A3126=Verband!$A$2:$A$179) * (Species!B3126=Verband!$B$2:$B$179) * (Species!C3126=Verband!$C$2:$C$179),0)),IF(E3126=Options!$A$5,INDEX(Assoziation!$G$2:$G$96,MATCH(1,(A3126=Assoziation!$A$2:$A$96) * (Species!B3126=Assoziation!$B$2:$B$96) * (Species!C3126=Assoziation!$C$2:$C$96) * (Species!D3126=Assoziation!$D$2:$D$96),0)),"")))</f>
        <v>Eichen- Hainbuchenwald</v>
      </c>
      <c r="H3126" s="10" t="s">
        <v>2598</v>
      </c>
      <c r="I3126" s="10">
        <v>0</v>
      </c>
      <c r="J3126" s="10">
        <v>0</v>
      </c>
      <c r="K3126" s="10">
        <v>0</v>
      </c>
      <c r="L3126" t="str">
        <f t="shared" si="259"/>
        <v xml:space="preserve">Pyrus </v>
      </c>
      <c r="M3126" t="str">
        <f t="shared" si="260"/>
        <v xml:space="preserve"> pyraster</v>
      </c>
      <c r="N3126" t="str">
        <f t="shared" si="261"/>
        <v/>
      </c>
      <c r="O3126" t="str">
        <f t="shared" si="258"/>
        <v>Species</v>
      </c>
      <c r="P3126" t="str">
        <f t="shared" si="262"/>
        <v>Burgsd.</v>
      </c>
      <c r="Q3126" t="str">
        <f>LOOKUP(A3126,Formation!$A$2:$A$10,Formation!$B$2:$B$10)</f>
        <v>Wälder</v>
      </c>
      <c r="R3126" t="str" cm="1">
        <f t="array" ref="R3126">INDEX(Klasse!$D$2:$D$42,MATCH(1,(A3126=Klasse!$A$2:$A$42) * (Species!B3126=Klasse!$B$2:$B$42),0))</f>
        <v>Andere Laubwälder</v>
      </c>
    </row>
    <row r="3127" spans="1:18" x14ac:dyDescent="0.3">
      <c r="A3127" s="10">
        <v>6</v>
      </c>
      <c r="B3127" s="10">
        <v>3</v>
      </c>
      <c r="C3127" s="10">
        <v>3</v>
      </c>
      <c r="E3127" t="str">
        <f>IF(C3127="",Options!$A$3,IF(D3127="",Options!$A$4,Options!$A$5))</f>
        <v>Verband</v>
      </c>
      <c r="F3127" t="str" cm="1">
        <f t="array" ref="F3127">IF(E3127=Options!$A$3,"",IF(E3127=Options!$A$4,INDEX(Verband!$E$2:$E$179,MATCH(1,(A3127=Verband!$A$2:$A$179) * (Species!B3127=Verband!$B$2:$B$179) * (Species!C3127=Verband!$C$2:$C$179),0)),IF(E3127=Options!$A$5,INDEX(Assoziation!$F$2:$F$96,MATCH(1,(A3127=Assoziation!$A$2:$A$96) * (Species!B3127=Assoziation!$B$2:$B$96) * (Species!C3127=Assoziation!$C$2:$C$96) * (Species!D3127=Assoziation!$D$2:$D$96),0)),"")))</f>
        <v>Carpinion</v>
      </c>
      <c r="G3127" t="str" cm="1">
        <f t="array" ref="G3127">IF(E3127=Options!$A$3,INDEX(Klasse!$D$2:$D$42,MATCH(1,(A3127=Klasse!$A$2:$A$42) * (Species!B3127=Klasse!$B$2:$B$42),0)),IF(E3127=Options!$A$4,INDEX(Verband!$F$2:$F$179,MATCH(1,(A3127=Verband!$A$2:$A$179) * (Species!B3127=Verband!$B$2:$B$179) * (Species!C3127=Verband!$C$2:$C$179),0)),IF(E3127=Options!$A$5,INDEX(Assoziation!$G$2:$G$96,MATCH(1,(A3127=Assoziation!$A$2:$A$96) * (Species!B3127=Assoziation!$B$2:$B$96) * (Species!C3127=Assoziation!$C$2:$C$96) * (Species!D3127=Assoziation!$D$2:$D$96),0)),"")))</f>
        <v>Eichen- Hainbuchenwald</v>
      </c>
      <c r="H3127" s="10" t="s">
        <v>2489</v>
      </c>
      <c r="I3127" s="10">
        <v>0</v>
      </c>
      <c r="J3127" s="10">
        <v>1</v>
      </c>
      <c r="K3127" s="10">
        <v>0</v>
      </c>
      <c r="L3127" t="str">
        <f t="shared" si="259"/>
        <v xml:space="preserve">Quercus </v>
      </c>
      <c r="M3127" t="str">
        <f t="shared" si="260"/>
        <v xml:space="preserve"> petraea</v>
      </c>
      <c r="N3127" t="str">
        <f t="shared" si="261"/>
        <v/>
      </c>
      <c r="O3127" t="str">
        <f t="shared" si="258"/>
        <v>Species</v>
      </c>
      <c r="P3127" t="str">
        <f t="shared" si="262"/>
        <v>Liebl.</v>
      </c>
      <c r="Q3127" t="str">
        <f>LOOKUP(A3127,Formation!$A$2:$A$10,Formation!$B$2:$B$10)</f>
        <v>Wälder</v>
      </c>
      <c r="R3127" t="str" cm="1">
        <f t="array" ref="R3127">INDEX(Klasse!$D$2:$D$42,MATCH(1,(A3127=Klasse!$A$2:$A$42) * (Species!B3127=Klasse!$B$2:$B$42),0))</f>
        <v>Andere Laubwälder</v>
      </c>
    </row>
    <row r="3128" spans="1:18" x14ac:dyDescent="0.3">
      <c r="A3128" s="10">
        <v>6</v>
      </c>
      <c r="B3128" s="10">
        <v>3</v>
      </c>
      <c r="C3128" s="10">
        <v>3</v>
      </c>
      <c r="E3128" t="str">
        <f>IF(C3128="",Options!$A$3,IF(D3128="",Options!$A$4,Options!$A$5))</f>
        <v>Verband</v>
      </c>
      <c r="F3128" t="str" cm="1">
        <f t="array" ref="F3128">IF(E3128=Options!$A$3,"",IF(E3128=Options!$A$4,INDEX(Verband!$E$2:$E$179,MATCH(1,(A3128=Verband!$A$2:$A$179) * (Species!B3128=Verband!$B$2:$B$179) * (Species!C3128=Verband!$C$2:$C$179),0)),IF(E3128=Options!$A$5,INDEX(Assoziation!$F$2:$F$96,MATCH(1,(A3128=Assoziation!$A$2:$A$96) * (Species!B3128=Assoziation!$B$2:$B$96) * (Species!C3128=Assoziation!$C$2:$C$96) * (Species!D3128=Assoziation!$D$2:$D$96),0)),"")))</f>
        <v>Carpinion</v>
      </c>
      <c r="G3128" t="str" cm="1">
        <f t="array" ref="G3128">IF(E3128=Options!$A$3,INDEX(Klasse!$D$2:$D$42,MATCH(1,(A3128=Klasse!$A$2:$A$42) * (Species!B3128=Klasse!$B$2:$B$42),0)),IF(E3128=Options!$A$4,INDEX(Verband!$F$2:$F$179,MATCH(1,(A3128=Verband!$A$2:$A$179) * (Species!B3128=Verband!$B$2:$B$179) * (Species!C3128=Verband!$C$2:$C$179),0)),IF(E3128=Options!$A$5,INDEX(Assoziation!$G$2:$G$96,MATCH(1,(A3128=Assoziation!$A$2:$A$96) * (Species!B3128=Assoziation!$B$2:$B$96) * (Species!C3128=Assoziation!$C$2:$C$96) * (Species!D3128=Assoziation!$D$2:$D$96),0)),"")))</f>
        <v>Eichen- Hainbuchenwald</v>
      </c>
      <c r="H3128" s="10" t="s">
        <v>2440</v>
      </c>
      <c r="I3128" s="10">
        <v>0</v>
      </c>
      <c r="J3128" s="10">
        <v>1</v>
      </c>
      <c r="K3128" s="10">
        <v>0</v>
      </c>
      <c r="L3128" t="str">
        <f t="shared" si="259"/>
        <v xml:space="preserve">Quercus </v>
      </c>
      <c r="M3128" t="str">
        <f t="shared" si="260"/>
        <v xml:space="preserve"> robur</v>
      </c>
      <c r="N3128" t="str">
        <f t="shared" si="261"/>
        <v/>
      </c>
      <c r="O3128" t="str">
        <f t="shared" si="258"/>
        <v>Species</v>
      </c>
      <c r="P3128" t="str">
        <f t="shared" si="262"/>
        <v>L.</v>
      </c>
      <c r="Q3128" t="str">
        <f>LOOKUP(A3128,Formation!$A$2:$A$10,Formation!$B$2:$B$10)</f>
        <v>Wälder</v>
      </c>
      <c r="R3128" t="str" cm="1">
        <f t="array" ref="R3128">INDEX(Klasse!$D$2:$D$42,MATCH(1,(A3128=Klasse!$A$2:$A$42) * (Species!B3128=Klasse!$B$2:$B$42),0))</f>
        <v>Andere Laubwälder</v>
      </c>
    </row>
    <row r="3129" spans="1:18" x14ac:dyDescent="0.3">
      <c r="A3129" s="10">
        <v>6</v>
      </c>
      <c r="B3129" s="10">
        <v>3</v>
      </c>
      <c r="C3129" s="10">
        <v>3</v>
      </c>
      <c r="E3129" t="str">
        <f>IF(C3129="",Options!$A$3,IF(D3129="",Options!$A$4,Options!$A$5))</f>
        <v>Verband</v>
      </c>
      <c r="F3129" t="str" cm="1">
        <f t="array" ref="F3129">IF(E3129=Options!$A$3,"",IF(E3129=Options!$A$4,INDEX(Verband!$E$2:$E$179,MATCH(1,(A3129=Verband!$A$2:$A$179) * (Species!B3129=Verband!$B$2:$B$179) * (Species!C3129=Verband!$C$2:$C$179),0)),IF(E3129=Options!$A$5,INDEX(Assoziation!$F$2:$F$96,MATCH(1,(A3129=Assoziation!$A$2:$A$96) * (Species!B3129=Assoziation!$B$2:$B$96) * (Species!C3129=Assoziation!$C$2:$C$96) * (Species!D3129=Assoziation!$D$2:$D$96),0)),"")))</f>
        <v>Carpinion</v>
      </c>
      <c r="G3129" t="str" cm="1">
        <f t="array" ref="G3129">IF(E3129=Options!$A$3,INDEX(Klasse!$D$2:$D$42,MATCH(1,(A3129=Klasse!$A$2:$A$42) * (Species!B3129=Klasse!$B$2:$B$42),0)),IF(E3129=Options!$A$4,INDEX(Verband!$F$2:$F$179,MATCH(1,(A3129=Verband!$A$2:$A$179) * (Species!B3129=Verband!$B$2:$B$179) * (Species!C3129=Verband!$C$2:$C$179),0)),IF(E3129=Options!$A$5,INDEX(Assoziation!$G$2:$G$96,MATCH(1,(A3129=Assoziation!$A$2:$A$96) * (Species!B3129=Assoziation!$B$2:$B$96) * (Species!C3129=Assoziation!$C$2:$C$96) * (Species!D3129=Assoziation!$D$2:$D$96),0)),"")))</f>
        <v>Eichen- Hainbuchenwald</v>
      </c>
      <c r="H3129" s="10" t="s">
        <v>2441</v>
      </c>
      <c r="I3129" s="10">
        <v>0</v>
      </c>
      <c r="J3129" s="10">
        <v>0</v>
      </c>
      <c r="K3129" s="10">
        <v>0</v>
      </c>
      <c r="L3129" t="str">
        <f t="shared" si="259"/>
        <v xml:space="preserve">Ranunculus </v>
      </c>
      <c r="M3129" t="str">
        <f t="shared" si="260"/>
        <v xml:space="preserve"> auricomus</v>
      </c>
      <c r="N3129" t="str">
        <f t="shared" si="261"/>
        <v/>
      </c>
      <c r="O3129" t="str">
        <f t="shared" si="258"/>
        <v>aggr</v>
      </c>
      <c r="P3129" t="str">
        <f t="shared" si="262"/>
        <v/>
      </c>
      <c r="Q3129" t="str">
        <f>LOOKUP(A3129,Formation!$A$2:$A$10,Formation!$B$2:$B$10)</f>
        <v>Wälder</v>
      </c>
      <c r="R3129" t="str" cm="1">
        <f t="array" ref="R3129">INDEX(Klasse!$D$2:$D$42,MATCH(1,(A3129=Klasse!$A$2:$A$42) * (Species!B3129=Klasse!$B$2:$B$42),0))</f>
        <v>Andere Laubwälder</v>
      </c>
    </row>
    <row r="3130" spans="1:18" x14ac:dyDescent="0.3">
      <c r="A3130" s="10">
        <v>6</v>
      </c>
      <c r="B3130" s="10">
        <v>3</v>
      </c>
      <c r="C3130" s="10">
        <v>3</v>
      </c>
      <c r="E3130" t="str">
        <f>IF(C3130="",Options!$A$3,IF(D3130="",Options!$A$4,Options!$A$5))</f>
        <v>Verband</v>
      </c>
      <c r="F3130" t="str" cm="1">
        <f t="array" ref="F3130">IF(E3130=Options!$A$3,"",IF(E3130=Options!$A$4,INDEX(Verband!$E$2:$E$179,MATCH(1,(A3130=Verband!$A$2:$A$179) * (Species!B3130=Verband!$B$2:$B$179) * (Species!C3130=Verband!$C$2:$C$179),0)),IF(E3130=Options!$A$5,INDEX(Assoziation!$F$2:$F$96,MATCH(1,(A3130=Assoziation!$A$2:$A$96) * (Species!B3130=Assoziation!$B$2:$B$96) * (Species!C3130=Assoziation!$C$2:$C$96) * (Species!D3130=Assoziation!$D$2:$D$96),0)),"")))</f>
        <v>Carpinion</v>
      </c>
      <c r="G3130" t="str" cm="1">
        <f t="array" ref="G3130">IF(E3130=Options!$A$3,INDEX(Klasse!$D$2:$D$42,MATCH(1,(A3130=Klasse!$A$2:$A$42) * (Species!B3130=Klasse!$B$2:$B$42),0)),IF(E3130=Options!$A$4,INDEX(Verband!$F$2:$F$179,MATCH(1,(A3130=Verband!$A$2:$A$179) * (Species!B3130=Verband!$B$2:$B$179) * (Species!C3130=Verband!$C$2:$C$179),0)),IF(E3130=Options!$A$5,INDEX(Assoziation!$G$2:$G$96,MATCH(1,(A3130=Assoziation!$A$2:$A$96) * (Species!B3130=Assoziation!$B$2:$B$96) * (Species!C3130=Assoziation!$C$2:$C$96) * (Species!D3130=Assoziation!$D$2:$D$96),0)),"")))</f>
        <v>Eichen- Hainbuchenwald</v>
      </c>
      <c r="H3130" s="10" t="s">
        <v>2599</v>
      </c>
      <c r="I3130" s="10">
        <v>0</v>
      </c>
      <c r="J3130" s="10">
        <v>0</v>
      </c>
      <c r="K3130" s="10">
        <v>0</v>
      </c>
      <c r="L3130" t="str">
        <f t="shared" si="259"/>
        <v xml:space="preserve">Rosa </v>
      </c>
      <c r="M3130" t="str">
        <f t="shared" si="260"/>
        <v xml:space="preserve"> arvensis</v>
      </c>
      <c r="N3130" t="str">
        <f t="shared" si="261"/>
        <v/>
      </c>
      <c r="O3130" t="str">
        <f t="shared" si="258"/>
        <v>Species</v>
      </c>
      <c r="P3130" t="str">
        <f t="shared" si="262"/>
        <v>Huds.</v>
      </c>
      <c r="Q3130" t="str">
        <f>LOOKUP(A3130,Formation!$A$2:$A$10,Formation!$B$2:$B$10)</f>
        <v>Wälder</v>
      </c>
      <c r="R3130" t="str" cm="1">
        <f t="array" ref="R3130">INDEX(Klasse!$D$2:$D$42,MATCH(1,(A3130=Klasse!$A$2:$A$42) * (Species!B3130=Klasse!$B$2:$B$42),0))</f>
        <v>Andere Laubwälder</v>
      </c>
    </row>
    <row r="3131" spans="1:18" x14ac:dyDescent="0.3">
      <c r="A3131" s="10">
        <v>6</v>
      </c>
      <c r="B3131" s="10">
        <v>3</v>
      </c>
      <c r="C3131" s="10">
        <v>3</v>
      </c>
      <c r="E3131" t="str">
        <f>IF(C3131="",Options!$A$3,IF(D3131="",Options!$A$4,Options!$A$5))</f>
        <v>Verband</v>
      </c>
      <c r="F3131" t="str" cm="1">
        <f t="array" ref="F3131">IF(E3131=Options!$A$3,"",IF(E3131=Options!$A$4,INDEX(Verband!$E$2:$E$179,MATCH(1,(A3131=Verband!$A$2:$A$179) * (Species!B3131=Verband!$B$2:$B$179) * (Species!C3131=Verband!$C$2:$C$179),0)),IF(E3131=Options!$A$5,INDEX(Assoziation!$F$2:$F$96,MATCH(1,(A3131=Assoziation!$A$2:$A$96) * (Species!B3131=Assoziation!$B$2:$B$96) * (Species!C3131=Assoziation!$C$2:$C$96) * (Species!D3131=Assoziation!$D$2:$D$96),0)),"")))</f>
        <v>Carpinion</v>
      </c>
      <c r="G3131" t="str" cm="1">
        <f t="array" ref="G3131">IF(E3131=Options!$A$3,INDEX(Klasse!$D$2:$D$42,MATCH(1,(A3131=Klasse!$A$2:$A$42) * (Species!B3131=Klasse!$B$2:$B$42),0)),IF(E3131=Options!$A$4,INDEX(Verband!$F$2:$F$179,MATCH(1,(A3131=Verband!$A$2:$A$179) * (Species!B3131=Verband!$B$2:$B$179) * (Species!C3131=Verband!$C$2:$C$179),0)),IF(E3131=Options!$A$5,INDEX(Assoziation!$G$2:$G$96,MATCH(1,(A3131=Assoziation!$A$2:$A$96) * (Species!B3131=Assoziation!$B$2:$B$96) * (Species!C3131=Assoziation!$C$2:$C$96) * (Species!D3131=Assoziation!$D$2:$D$96),0)),"")))</f>
        <v>Eichen- Hainbuchenwald</v>
      </c>
      <c r="H3131" s="10" t="s">
        <v>2444</v>
      </c>
      <c r="I3131" s="10">
        <v>0</v>
      </c>
      <c r="J3131" s="10">
        <v>0</v>
      </c>
      <c r="K3131" s="10">
        <v>0</v>
      </c>
      <c r="L3131" t="str">
        <f t="shared" si="259"/>
        <v xml:space="preserve">Scilla </v>
      </c>
      <c r="M3131" t="str">
        <f t="shared" si="260"/>
        <v xml:space="preserve"> bifolia</v>
      </c>
      <c r="N3131" t="str">
        <f t="shared" si="261"/>
        <v/>
      </c>
      <c r="O3131" t="str">
        <f t="shared" si="258"/>
        <v>Species</v>
      </c>
      <c r="P3131" t="str">
        <f t="shared" si="262"/>
        <v>L.</v>
      </c>
      <c r="Q3131" t="str">
        <f>LOOKUP(A3131,Formation!$A$2:$A$10,Formation!$B$2:$B$10)</f>
        <v>Wälder</v>
      </c>
      <c r="R3131" t="str" cm="1">
        <f t="array" ref="R3131">INDEX(Klasse!$D$2:$D$42,MATCH(1,(A3131=Klasse!$A$2:$A$42) * (Species!B3131=Klasse!$B$2:$B$42),0))</f>
        <v>Andere Laubwälder</v>
      </c>
    </row>
    <row r="3132" spans="1:18" x14ac:dyDescent="0.3">
      <c r="A3132" s="10">
        <v>6</v>
      </c>
      <c r="B3132" s="10">
        <v>3</v>
      </c>
      <c r="C3132" s="10">
        <v>3</v>
      </c>
      <c r="E3132" t="str">
        <f>IF(C3132="",Options!$A$3,IF(D3132="",Options!$A$4,Options!$A$5))</f>
        <v>Verband</v>
      </c>
      <c r="F3132" t="str" cm="1">
        <f t="array" ref="F3132">IF(E3132=Options!$A$3,"",IF(E3132=Options!$A$4,INDEX(Verband!$E$2:$E$179,MATCH(1,(A3132=Verband!$A$2:$A$179) * (Species!B3132=Verband!$B$2:$B$179) * (Species!C3132=Verband!$C$2:$C$179),0)),IF(E3132=Options!$A$5,INDEX(Assoziation!$F$2:$F$96,MATCH(1,(A3132=Assoziation!$A$2:$A$96) * (Species!B3132=Assoziation!$B$2:$B$96) * (Species!C3132=Assoziation!$C$2:$C$96) * (Species!D3132=Assoziation!$D$2:$D$96),0)),"")))</f>
        <v>Carpinion</v>
      </c>
      <c r="G3132" t="str" cm="1">
        <f t="array" ref="G3132">IF(E3132=Options!$A$3,INDEX(Klasse!$D$2:$D$42,MATCH(1,(A3132=Klasse!$A$2:$A$42) * (Species!B3132=Klasse!$B$2:$B$42),0)),IF(E3132=Options!$A$4,INDEX(Verband!$F$2:$F$179,MATCH(1,(A3132=Verband!$A$2:$A$179) * (Species!B3132=Verband!$B$2:$B$179) * (Species!C3132=Verband!$C$2:$C$179),0)),IF(E3132=Options!$A$5,INDEX(Assoziation!$G$2:$G$96,MATCH(1,(A3132=Assoziation!$A$2:$A$96) * (Species!B3132=Assoziation!$B$2:$B$96) * (Species!C3132=Assoziation!$C$2:$C$96) * (Species!D3132=Assoziation!$D$2:$D$96),0)),"")))</f>
        <v>Eichen- Hainbuchenwald</v>
      </c>
      <c r="H3132" s="10" t="s">
        <v>2600</v>
      </c>
      <c r="I3132" s="10">
        <v>0</v>
      </c>
      <c r="J3132" s="10">
        <v>0</v>
      </c>
      <c r="K3132" s="10">
        <v>0</v>
      </c>
      <c r="L3132" t="str">
        <f t="shared" si="259"/>
        <v xml:space="preserve">Sorbus </v>
      </c>
      <c r="M3132" t="str">
        <f t="shared" si="260"/>
        <v xml:space="preserve"> torminalis</v>
      </c>
      <c r="N3132" t="str">
        <f t="shared" si="261"/>
        <v/>
      </c>
      <c r="O3132" t="str">
        <f t="shared" si="258"/>
        <v>Species</v>
      </c>
      <c r="P3132" t="str">
        <f t="shared" si="262"/>
        <v>(L.) Crantz</v>
      </c>
      <c r="Q3132" t="str">
        <f>LOOKUP(A3132,Formation!$A$2:$A$10,Formation!$B$2:$B$10)</f>
        <v>Wälder</v>
      </c>
      <c r="R3132" t="str" cm="1">
        <f t="array" ref="R3132">INDEX(Klasse!$D$2:$D$42,MATCH(1,(A3132=Klasse!$A$2:$A$42) * (Species!B3132=Klasse!$B$2:$B$42),0))</f>
        <v>Andere Laubwälder</v>
      </c>
    </row>
    <row r="3133" spans="1:18" x14ac:dyDescent="0.3">
      <c r="A3133" s="10">
        <v>6</v>
      </c>
      <c r="B3133" s="10">
        <v>3</v>
      </c>
      <c r="C3133" s="10">
        <v>3</v>
      </c>
      <c r="E3133" t="str">
        <f>IF(C3133="",Options!$A$3,IF(D3133="",Options!$A$4,Options!$A$5))</f>
        <v>Verband</v>
      </c>
      <c r="F3133" t="str" cm="1">
        <f t="array" ref="F3133">IF(E3133=Options!$A$3,"",IF(E3133=Options!$A$4,INDEX(Verband!$E$2:$E$179,MATCH(1,(A3133=Verband!$A$2:$A$179) * (Species!B3133=Verband!$B$2:$B$179) * (Species!C3133=Verband!$C$2:$C$179),0)),IF(E3133=Options!$A$5,INDEX(Assoziation!$F$2:$F$96,MATCH(1,(A3133=Assoziation!$A$2:$A$96) * (Species!B3133=Assoziation!$B$2:$B$96) * (Species!C3133=Assoziation!$C$2:$C$96) * (Species!D3133=Assoziation!$D$2:$D$96),0)),"")))</f>
        <v>Carpinion</v>
      </c>
      <c r="G3133" t="str" cm="1">
        <f t="array" ref="G3133">IF(E3133=Options!$A$3,INDEX(Klasse!$D$2:$D$42,MATCH(1,(A3133=Klasse!$A$2:$A$42) * (Species!B3133=Klasse!$B$2:$B$42),0)),IF(E3133=Options!$A$4,INDEX(Verband!$F$2:$F$179,MATCH(1,(A3133=Verband!$A$2:$A$179) * (Species!B3133=Verband!$B$2:$B$179) * (Species!C3133=Verband!$C$2:$C$179),0)),IF(E3133=Options!$A$5,INDEX(Assoziation!$G$2:$G$96,MATCH(1,(A3133=Assoziation!$A$2:$A$96) * (Species!B3133=Assoziation!$B$2:$B$96) * (Species!C3133=Assoziation!$C$2:$C$96) * (Species!D3133=Assoziation!$D$2:$D$96),0)),"")))</f>
        <v>Eichen- Hainbuchenwald</v>
      </c>
      <c r="H3133" s="10" t="s">
        <v>2572</v>
      </c>
      <c r="I3133" s="10">
        <v>0</v>
      </c>
      <c r="J3133" s="10">
        <v>0</v>
      </c>
      <c r="K3133" s="10">
        <v>0</v>
      </c>
      <c r="L3133" t="str">
        <f t="shared" si="259"/>
        <v xml:space="preserve">Tilia </v>
      </c>
      <c r="M3133" t="str">
        <f t="shared" si="260"/>
        <v xml:space="preserve"> cordata</v>
      </c>
      <c r="N3133" t="str">
        <f t="shared" si="261"/>
        <v/>
      </c>
      <c r="O3133" t="str">
        <f t="shared" si="258"/>
        <v>Species</v>
      </c>
      <c r="P3133" t="str">
        <f t="shared" si="262"/>
        <v>Mill.</v>
      </c>
      <c r="Q3133" t="str">
        <f>LOOKUP(A3133,Formation!$A$2:$A$10,Formation!$B$2:$B$10)</f>
        <v>Wälder</v>
      </c>
      <c r="R3133" t="str" cm="1">
        <f t="array" ref="R3133">INDEX(Klasse!$D$2:$D$42,MATCH(1,(A3133=Klasse!$A$2:$A$42) * (Species!B3133=Klasse!$B$2:$B$42),0))</f>
        <v>Andere Laubwälder</v>
      </c>
    </row>
    <row r="3134" spans="1:18" x14ac:dyDescent="0.3">
      <c r="A3134" s="10">
        <v>6</v>
      </c>
      <c r="B3134" s="10">
        <v>3</v>
      </c>
      <c r="C3134" s="10">
        <v>3</v>
      </c>
      <c r="E3134" t="str">
        <f>IF(C3134="",Options!$A$3,IF(D3134="",Options!$A$4,Options!$A$5))</f>
        <v>Verband</v>
      </c>
      <c r="F3134" t="str" cm="1">
        <f t="array" ref="F3134">IF(E3134=Options!$A$3,"",IF(E3134=Options!$A$4,INDEX(Verband!$E$2:$E$179,MATCH(1,(A3134=Verband!$A$2:$A$179) * (Species!B3134=Verband!$B$2:$B$179) * (Species!C3134=Verband!$C$2:$C$179),0)),IF(E3134=Options!$A$5,INDEX(Assoziation!$F$2:$F$96,MATCH(1,(A3134=Assoziation!$A$2:$A$96) * (Species!B3134=Assoziation!$B$2:$B$96) * (Species!C3134=Assoziation!$C$2:$C$96) * (Species!D3134=Assoziation!$D$2:$D$96),0)),"")))</f>
        <v>Carpinion</v>
      </c>
      <c r="G3134" t="str" cm="1">
        <f t="array" ref="G3134">IF(E3134=Options!$A$3,INDEX(Klasse!$D$2:$D$42,MATCH(1,(A3134=Klasse!$A$2:$A$42) * (Species!B3134=Klasse!$B$2:$B$42),0)),IF(E3134=Options!$A$4,INDEX(Verband!$F$2:$F$179,MATCH(1,(A3134=Verband!$A$2:$A$179) * (Species!B3134=Verband!$B$2:$B$179) * (Species!C3134=Verband!$C$2:$C$179),0)),IF(E3134=Options!$A$5,INDEX(Assoziation!$G$2:$G$96,MATCH(1,(A3134=Assoziation!$A$2:$A$96) * (Species!B3134=Assoziation!$B$2:$B$96) * (Species!C3134=Assoziation!$C$2:$C$96) * (Species!D3134=Assoziation!$D$2:$D$96),0)),"")))</f>
        <v>Eichen- Hainbuchenwald</v>
      </c>
      <c r="H3134" s="10" t="s">
        <v>2601</v>
      </c>
      <c r="I3134" s="10">
        <v>0</v>
      </c>
      <c r="J3134" s="10">
        <v>0</v>
      </c>
      <c r="K3134" s="10">
        <v>0</v>
      </c>
      <c r="L3134" t="str">
        <f t="shared" si="259"/>
        <v xml:space="preserve">Vinca </v>
      </c>
      <c r="M3134" t="str">
        <f t="shared" si="260"/>
        <v xml:space="preserve"> minor</v>
      </c>
      <c r="N3134" t="str">
        <f t="shared" si="261"/>
        <v/>
      </c>
      <c r="O3134" t="str">
        <f t="shared" si="258"/>
        <v>Species</v>
      </c>
      <c r="P3134" t="str">
        <f t="shared" si="262"/>
        <v>L.</v>
      </c>
      <c r="Q3134" t="str">
        <f>LOOKUP(A3134,Formation!$A$2:$A$10,Formation!$B$2:$B$10)</f>
        <v>Wälder</v>
      </c>
      <c r="R3134" t="str" cm="1">
        <f t="array" ref="R3134">INDEX(Klasse!$D$2:$D$42,MATCH(1,(A3134=Klasse!$A$2:$A$42) * (Species!B3134=Klasse!$B$2:$B$42),0))</f>
        <v>Andere Laubwälder</v>
      </c>
    </row>
    <row r="3135" spans="1:18" x14ac:dyDescent="0.3">
      <c r="A3135" s="10">
        <v>6</v>
      </c>
      <c r="B3135" s="10">
        <v>3</v>
      </c>
      <c r="C3135" s="10">
        <v>3</v>
      </c>
      <c r="E3135" t="str">
        <f>IF(C3135="",Options!$A$3,IF(D3135="",Options!$A$4,Options!$A$5))</f>
        <v>Verband</v>
      </c>
      <c r="F3135" t="str" cm="1">
        <f t="array" ref="F3135">IF(E3135=Options!$A$3,"",IF(E3135=Options!$A$4,INDEX(Verband!$E$2:$E$179,MATCH(1,(A3135=Verband!$A$2:$A$179) * (Species!B3135=Verband!$B$2:$B$179) * (Species!C3135=Verband!$C$2:$C$179),0)),IF(E3135=Options!$A$5,INDEX(Assoziation!$F$2:$F$96,MATCH(1,(A3135=Assoziation!$A$2:$A$96) * (Species!B3135=Assoziation!$B$2:$B$96) * (Species!C3135=Assoziation!$C$2:$C$96) * (Species!D3135=Assoziation!$D$2:$D$96),0)),"")))</f>
        <v>Carpinion</v>
      </c>
      <c r="G3135" t="str" cm="1">
        <f t="array" ref="G3135">IF(E3135=Options!$A$3,INDEX(Klasse!$D$2:$D$42,MATCH(1,(A3135=Klasse!$A$2:$A$42) * (Species!B3135=Klasse!$B$2:$B$42),0)),IF(E3135=Options!$A$4,INDEX(Verband!$F$2:$F$179,MATCH(1,(A3135=Verband!$A$2:$A$179) * (Species!B3135=Verband!$B$2:$B$179) * (Species!C3135=Verband!$C$2:$C$179),0)),IF(E3135=Options!$A$5,INDEX(Assoziation!$G$2:$G$96,MATCH(1,(A3135=Assoziation!$A$2:$A$96) * (Species!B3135=Assoziation!$B$2:$B$96) * (Species!C3135=Assoziation!$C$2:$C$96) * (Species!D3135=Assoziation!$D$2:$D$96),0)),"")))</f>
        <v>Eichen- Hainbuchenwald</v>
      </c>
      <c r="H3135" s="10" t="s">
        <v>2049</v>
      </c>
      <c r="I3135" s="10">
        <v>0</v>
      </c>
      <c r="J3135" s="10">
        <v>0</v>
      </c>
      <c r="K3135" s="10">
        <v>0</v>
      </c>
      <c r="L3135" t="str">
        <f t="shared" si="259"/>
        <v xml:space="preserve">Viola </v>
      </c>
      <c r="M3135" t="str">
        <f t="shared" si="260"/>
        <v xml:space="preserve"> alba</v>
      </c>
      <c r="N3135" t="str">
        <f t="shared" si="261"/>
        <v/>
      </c>
      <c r="O3135" t="str">
        <f t="shared" si="258"/>
        <v>Species</v>
      </c>
      <c r="P3135" t="str">
        <f t="shared" si="262"/>
        <v>Besser</v>
      </c>
      <c r="Q3135" t="str">
        <f>LOOKUP(A3135,Formation!$A$2:$A$10,Formation!$B$2:$B$10)</f>
        <v>Wälder</v>
      </c>
      <c r="R3135" t="str" cm="1">
        <f t="array" ref="R3135">INDEX(Klasse!$D$2:$D$42,MATCH(1,(A3135=Klasse!$A$2:$A$42) * (Species!B3135=Klasse!$B$2:$B$42),0))</f>
        <v>Andere Laubwälder</v>
      </c>
    </row>
    <row r="3136" spans="1:18" x14ac:dyDescent="0.3">
      <c r="A3136" s="10">
        <v>6</v>
      </c>
      <c r="B3136" s="10">
        <v>3</v>
      </c>
      <c r="C3136" s="10">
        <v>3</v>
      </c>
      <c r="E3136" t="str">
        <f>IF(C3136="",Options!$A$3,IF(D3136="",Options!$A$4,Options!$A$5))</f>
        <v>Verband</v>
      </c>
      <c r="F3136" t="str" cm="1">
        <f t="array" ref="F3136">IF(E3136=Options!$A$3,"",IF(E3136=Options!$A$4,INDEX(Verband!$E$2:$E$179,MATCH(1,(A3136=Verband!$A$2:$A$179) * (Species!B3136=Verband!$B$2:$B$179) * (Species!C3136=Verband!$C$2:$C$179),0)),IF(E3136=Options!$A$5,INDEX(Assoziation!$F$2:$F$96,MATCH(1,(A3136=Assoziation!$A$2:$A$96) * (Species!B3136=Assoziation!$B$2:$B$96) * (Species!C3136=Assoziation!$C$2:$C$96) * (Species!D3136=Assoziation!$D$2:$D$96),0)),"")))</f>
        <v>Carpinion</v>
      </c>
      <c r="G3136" t="str" cm="1">
        <f t="array" ref="G3136">IF(E3136=Options!$A$3,INDEX(Klasse!$D$2:$D$42,MATCH(1,(A3136=Klasse!$A$2:$A$42) * (Species!B3136=Klasse!$B$2:$B$42),0)),IF(E3136=Options!$A$4,INDEX(Verband!$F$2:$F$179,MATCH(1,(A3136=Verband!$A$2:$A$179) * (Species!B3136=Verband!$B$2:$B$179) * (Species!C3136=Verband!$C$2:$C$179),0)),IF(E3136=Options!$A$5,INDEX(Assoziation!$G$2:$G$96,MATCH(1,(A3136=Assoziation!$A$2:$A$96) * (Species!B3136=Assoziation!$B$2:$B$96) * (Species!C3136=Assoziation!$C$2:$C$96) * (Species!D3136=Assoziation!$D$2:$D$96),0)),"")))</f>
        <v>Eichen- Hainbuchenwald</v>
      </c>
      <c r="H3136" s="10" t="s">
        <v>2602</v>
      </c>
      <c r="I3136" s="10">
        <v>0</v>
      </c>
      <c r="J3136" s="10">
        <v>0</v>
      </c>
      <c r="K3136" s="10">
        <v>0</v>
      </c>
      <c r="L3136" t="str">
        <f t="shared" si="259"/>
        <v xml:space="preserve">Viola </v>
      </c>
      <c r="M3136" t="str">
        <f t="shared" si="260"/>
        <v xml:space="preserve"> riviniana</v>
      </c>
      <c r="N3136" t="str">
        <f t="shared" si="261"/>
        <v/>
      </c>
      <c r="O3136" t="str">
        <f t="shared" si="258"/>
        <v>Species</v>
      </c>
      <c r="P3136" t="str">
        <f t="shared" si="262"/>
        <v>Rchb.</v>
      </c>
      <c r="Q3136" t="str">
        <f>LOOKUP(A3136,Formation!$A$2:$A$10,Formation!$B$2:$B$10)</f>
        <v>Wälder</v>
      </c>
      <c r="R3136" t="str" cm="1">
        <f t="array" ref="R3136">INDEX(Klasse!$D$2:$D$42,MATCH(1,(A3136=Klasse!$A$2:$A$42) * (Species!B3136=Klasse!$B$2:$B$42),0))</f>
        <v>Andere Laubwälder</v>
      </c>
    </row>
    <row r="3137" spans="1:18" x14ac:dyDescent="0.3">
      <c r="A3137" s="10">
        <v>6</v>
      </c>
      <c r="B3137" s="10">
        <v>3</v>
      </c>
      <c r="C3137" s="10">
        <v>4</v>
      </c>
      <c r="E3137" t="str">
        <f>IF(C3137="",Options!$A$3,IF(D3137="",Options!$A$4,Options!$A$5))</f>
        <v>Verband</v>
      </c>
      <c r="F3137" t="str" cm="1">
        <f t="array" ref="F3137">IF(E3137=Options!$A$3,"",IF(E3137=Options!$A$4,INDEX(Verband!$E$2:$E$179,MATCH(1,(A3137=Verband!$A$2:$A$179) * (Species!B3137=Verband!$B$2:$B$179) * (Species!C3137=Verband!$C$2:$C$179),0)),IF(E3137=Options!$A$5,INDEX(Assoziation!$F$2:$F$96,MATCH(1,(A3137=Assoziation!$A$2:$A$96) * (Species!B3137=Assoziation!$B$2:$B$96) * (Species!C3137=Assoziation!$C$2:$C$96) * (Species!D3137=Assoziation!$D$2:$D$96),0)),"")))</f>
        <v>Quercion pubescenti-petraeae</v>
      </c>
      <c r="G3137" t="str" cm="1">
        <f t="array" ref="G3137">IF(E3137=Options!$A$3,INDEX(Klasse!$D$2:$D$42,MATCH(1,(A3137=Klasse!$A$2:$A$42) * (Species!B3137=Klasse!$B$2:$B$42),0)),IF(E3137=Options!$A$4,INDEX(Verband!$F$2:$F$179,MATCH(1,(A3137=Verband!$A$2:$A$179) * (Species!B3137=Verband!$B$2:$B$179) * (Species!C3137=Verband!$C$2:$C$179),0)),IF(E3137=Options!$A$5,INDEX(Assoziation!$G$2:$G$96,MATCH(1,(A3137=Assoziation!$A$2:$A$96) * (Species!B3137=Assoziation!$B$2:$B$96) * (Species!C3137=Assoziation!$C$2:$C$96) * (Species!D3137=Assoziation!$D$2:$D$96),0)),"")))</f>
        <v>Flaumeichenwald</v>
      </c>
      <c r="H3137" s="10" t="s">
        <v>2605</v>
      </c>
      <c r="I3137" s="10">
        <v>1</v>
      </c>
      <c r="J3137" s="10">
        <v>0</v>
      </c>
      <c r="K3137" s="10">
        <v>0</v>
      </c>
      <c r="L3137" t="str">
        <f t="shared" si="259"/>
        <v xml:space="preserve">Asplenium </v>
      </c>
      <c r="M3137" t="str">
        <f t="shared" si="260"/>
        <v xml:space="preserve"> onopteris</v>
      </c>
      <c r="N3137" t="str">
        <f t="shared" si="261"/>
        <v/>
      </c>
      <c r="O3137" t="str">
        <f t="shared" si="258"/>
        <v>Species</v>
      </c>
      <c r="P3137" t="str">
        <f t="shared" si="262"/>
        <v>L.</v>
      </c>
      <c r="Q3137" t="str">
        <f>LOOKUP(A3137,Formation!$A$2:$A$10,Formation!$B$2:$B$10)</f>
        <v>Wälder</v>
      </c>
      <c r="R3137" t="str" cm="1">
        <f t="array" ref="R3137">INDEX(Klasse!$D$2:$D$42,MATCH(1,(A3137=Klasse!$A$2:$A$42) * (Species!B3137=Klasse!$B$2:$B$42),0))</f>
        <v>Andere Laubwälder</v>
      </c>
    </row>
    <row r="3138" spans="1:18" x14ac:dyDescent="0.3">
      <c r="A3138" s="10">
        <v>6</v>
      </c>
      <c r="B3138" s="10">
        <v>3</v>
      </c>
      <c r="C3138" s="10">
        <v>4</v>
      </c>
      <c r="E3138" t="str">
        <f>IF(C3138="",Options!$A$3,IF(D3138="",Options!$A$4,Options!$A$5))</f>
        <v>Verband</v>
      </c>
      <c r="F3138" t="str" cm="1">
        <f t="array" ref="F3138">IF(E3138=Options!$A$3,"",IF(E3138=Options!$A$4,INDEX(Verband!$E$2:$E$179,MATCH(1,(A3138=Verband!$A$2:$A$179) * (Species!B3138=Verband!$B$2:$B$179) * (Species!C3138=Verband!$C$2:$C$179),0)),IF(E3138=Options!$A$5,INDEX(Assoziation!$F$2:$F$96,MATCH(1,(A3138=Assoziation!$A$2:$A$96) * (Species!B3138=Assoziation!$B$2:$B$96) * (Species!C3138=Assoziation!$C$2:$C$96) * (Species!D3138=Assoziation!$D$2:$D$96),0)),"")))</f>
        <v>Quercion pubescenti-petraeae</v>
      </c>
      <c r="G3138" t="str" cm="1">
        <f t="array" ref="G3138">IF(E3138=Options!$A$3,INDEX(Klasse!$D$2:$D$42,MATCH(1,(A3138=Klasse!$A$2:$A$42) * (Species!B3138=Klasse!$B$2:$B$42),0)),IF(E3138=Options!$A$4,INDEX(Verband!$F$2:$F$179,MATCH(1,(A3138=Verband!$A$2:$A$179) * (Species!B3138=Verband!$B$2:$B$179) * (Species!C3138=Verband!$C$2:$C$179),0)),IF(E3138=Options!$A$5,INDEX(Assoziation!$G$2:$G$96,MATCH(1,(A3138=Assoziation!$A$2:$A$96) * (Species!B3138=Assoziation!$B$2:$B$96) * (Species!C3138=Assoziation!$C$2:$C$96) * (Species!D3138=Assoziation!$D$2:$D$96),0)),"")))</f>
        <v>Flaumeichenwald</v>
      </c>
      <c r="H3138" s="10" t="s">
        <v>2606</v>
      </c>
      <c r="I3138" s="10">
        <v>1</v>
      </c>
      <c r="J3138" s="10">
        <v>0</v>
      </c>
      <c r="K3138" s="10">
        <v>0</v>
      </c>
      <c r="L3138" t="str">
        <f t="shared" si="259"/>
        <v xml:space="preserve">Buglossoides </v>
      </c>
      <c r="M3138" t="str">
        <f t="shared" si="260"/>
        <v xml:space="preserve"> purpurocaerulea</v>
      </c>
      <c r="N3138" t="str">
        <f t="shared" si="261"/>
        <v/>
      </c>
      <c r="O3138" t="str">
        <f t="shared" si="258"/>
        <v>Species</v>
      </c>
      <c r="P3138" t="str">
        <f t="shared" si="262"/>
        <v>(L.) I. M. Johnst.</v>
      </c>
      <c r="Q3138" t="str">
        <f>LOOKUP(A3138,Formation!$A$2:$A$10,Formation!$B$2:$B$10)</f>
        <v>Wälder</v>
      </c>
      <c r="R3138" t="str" cm="1">
        <f t="array" ref="R3138">INDEX(Klasse!$D$2:$D$42,MATCH(1,(A3138=Klasse!$A$2:$A$42) * (Species!B3138=Klasse!$B$2:$B$42),0))</f>
        <v>Andere Laubwälder</v>
      </c>
    </row>
    <row r="3139" spans="1:18" x14ac:dyDescent="0.3">
      <c r="A3139" s="10">
        <v>6</v>
      </c>
      <c r="B3139" s="10">
        <v>3</v>
      </c>
      <c r="C3139" s="10">
        <v>4</v>
      </c>
      <c r="E3139" t="str">
        <f>IF(C3139="",Options!$A$3,IF(D3139="",Options!$A$4,Options!$A$5))</f>
        <v>Verband</v>
      </c>
      <c r="F3139" t="str" cm="1">
        <f t="array" ref="F3139">IF(E3139=Options!$A$3,"",IF(E3139=Options!$A$4,INDEX(Verband!$E$2:$E$179,MATCH(1,(A3139=Verband!$A$2:$A$179) * (Species!B3139=Verband!$B$2:$B$179) * (Species!C3139=Verband!$C$2:$C$179),0)),IF(E3139=Options!$A$5,INDEX(Assoziation!$F$2:$F$96,MATCH(1,(A3139=Assoziation!$A$2:$A$96) * (Species!B3139=Assoziation!$B$2:$B$96) * (Species!C3139=Assoziation!$C$2:$C$96) * (Species!D3139=Assoziation!$D$2:$D$96),0)),"")))</f>
        <v>Quercion pubescenti-petraeae</v>
      </c>
      <c r="G3139" t="str" cm="1">
        <f t="array" ref="G3139">IF(E3139=Options!$A$3,INDEX(Klasse!$D$2:$D$42,MATCH(1,(A3139=Klasse!$A$2:$A$42) * (Species!B3139=Klasse!$B$2:$B$42),0)),IF(E3139=Options!$A$4,INDEX(Verband!$F$2:$F$179,MATCH(1,(A3139=Verband!$A$2:$A$179) * (Species!B3139=Verband!$B$2:$B$179) * (Species!C3139=Verband!$C$2:$C$179),0)),IF(E3139=Options!$A$5,INDEX(Assoziation!$G$2:$G$96,MATCH(1,(A3139=Assoziation!$A$2:$A$96) * (Species!B3139=Assoziation!$B$2:$B$96) * (Species!C3139=Assoziation!$C$2:$C$96) * (Species!D3139=Assoziation!$D$2:$D$96),0)),"")))</f>
        <v>Flaumeichenwald</v>
      </c>
      <c r="H3139" s="10" t="s">
        <v>2607</v>
      </c>
      <c r="I3139" s="10">
        <v>1</v>
      </c>
      <c r="J3139" s="10">
        <v>0</v>
      </c>
      <c r="K3139" s="10">
        <v>0</v>
      </c>
      <c r="L3139" t="str">
        <f t="shared" si="259"/>
        <v xml:space="preserve">Lonicera </v>
      </c>
      <c r="M3139" t="str">
        <f t="shared" si="260"/>
        <v xml:space="preserve"> etrusca</v>
      </c>
      <c r="N3139" t="str">
        <f t="shared" si="261"/>
        <v/>
      </c>
      <c r="O3139" t="str">
        <f t="shared" ref="O3139:O3202" si="263">IF(COUNTIF(H3139,"*subsp.*"),"Subspecies",IF(COUNTIF(H3139,"*aggr.*"),"aggr",IF(COUNTIF(H3139,"*×*"),"Species",IF(COUNTIF(H3139,"* *"),IF(EXACT(MID(H3139,FIND(" ",H3139)+1,1),UPPER(MID(H3139,FIND(" ",H3139)+1,1))),"Genus","Species"),"Genus"))))</f>
        <v>Species</v>
      </c>
      <c r="P3139" t="str">
        <f t="shared" si="262"/>
        <v>Santi</v>
      </c>
      <c r="Q3139" t="str">
        <f>LOOKUP(A3139,Formation!$A$2:$A$10,Formation!$B$2:$B$10)</f>
        <v>Wälder</v>
      </c>
      <c r="R3139" t="str" cm="1">
        <f t="array" ref="R3139">INDEX(Klasse!$D$2:$D$42,MATCH(1,(A3139=Klasse!$A$2:$A$42) * (Species!B3139=Klasse!$B$2:$B$42),0))</f>
        <v>Andere Laubwälder</v>
      </c>
    </row>
    <row r="3140" spans="1:18" x14ac:dyDescent="0.3">
      <c r="A3140" s="10">
        <v>6</v>
      </c>
      <c r="B3140" s="10">
        <v>3</v>
      </c>
      <c r="C3140" s="10">
        <v>4</v>
      </c>
      <c r="E3140" t="str">
        <f>IF(C3140="",Options!$A$3,IF(D3140="",Options!$A$4,Options!$A$5))</f>
        <v>Verband</v>
      </c>
      <c r="F3140" t="str" cm="1">
        <f t="array" ref="F3140">IF(E3140=Options!$A$3,"",IF(E3140=Options!$A$4,INDEX(Verband!$E$2:$E$179,MATCH(1,(A3140=Verband!$A$2:$A$179) * (Species!B3140=Verband!$B$2:$B$179) * (Species!C3140=Verband!$C$2:$C$179),0)),IF(E3140=Options!$A$5,INDEX(Assoziation!$F$2:$F$96,MATCH(1,(A3140=Assoziation!$A$2:$A$96) * (Species!B3140=Assoziation!$B$2:$B$96) * (Species!C3140=Assoziation!$C$2:$C$96) * (Species!D3140=Assoziation!$D$2:$D$96),0)),"")))</f>
        <v>Quercion pubescenti-petraeae</v>
      </c>
      <c r="G3140" t="str" cm="1">
        <f t="array" ref="G3140">IF(E3140=Options!$A$3,INDEX(Klasse!$D$2:$D$42,MATCH(1,(A3140=Klasse!$A$2:$A$42) * (Species!B3140=Klasse!$B$2:$B$42),0)),IF(E3140=Options!$A$4,INDEX(Verband!$F$2:$F$179,MATCH(1,(A3140=Verband!$A$2:$A$179) * (Species!B3140=Verband!$B$2:$B$179) * (Species!C3140=Verband!$C$2:$C$179),0)),IF(E3140=Options!$A$5,INDEX(Assoziation!$G$2:$G$96,MATCH(1,(A3140=Assoziation!$A$2:$A$96) * (Species!B3140=Assoziation!$B$2:$B$96) * (Species!C3140=Assoziation!$C$2:$C$96) * (Species!D3140=Assoziation!$D$2:$D$96),0)),"")))</f>
        <v>Flaumeichenwald</v>
      </c>
      <c r="H3140" s="10" t="s">
        <v>2608</v>
      </c>
      <c r="I3140" s="10">
        <v>1</v>
      </c>
      <c r="J3140" s="10">
        <v>0</v>
      </c>
      <c r="K3140" s="10">
        <v>0</v>
      </c>
      <c r="L3140" t="str">
        <f t="shared" si="259"/>
        <v xml:space="preserve">Mercurialis </v>
      </c>
      <c r="M3140" t="str">
        <f t="shared" si="260"/>
        <v xml:space="preserve"> ovata</v>
      </c>
      <c r="N3140" t="str">
        <f t="shared" si="261"/>
        <v/>
      </c>
      <c r="O3140" t="str">
        <f t="shared" si="263"/>
        <v>Species</v>
      </c>
      <c r="P3140" t="str">
        <f t="shared" si="262"/>
        <v>Sternb. &amp; Hoppe</v>
      </c>
      <c r="Q3140" t="str">
        <f>LOOKUP(A3140,Formation!$A$2:$A$10,Formation!$B$2:$B$10)</f>
        <v>Wälder</v>
      </c>
      <c r="R3140" t="str" cm="1">
        <f t="array" ref="R3140">INDEX(Klasse!$D$2:$D$42,MATCH(1,(A3140=Klasse!$A$2:$A$42) * (Species!B3140=Klasse!$B$2:$B$42),0))</f>
        <v>Andere Laubwälder</v>
      </c>
    </row>
    <row r="3141" spans="1:18" x14ac:dyDescent="0.3">
      <c r="A3141" s="10">
        <v>6</v>
      </c>
      <c r="B3141" s="10">
        <v>3</v>
      </c>
      <c r="C3141" s="10">
        <v>4</v>
      </c>
      <c r="E3141" t="str">
        <f>IF(C3141="",Options!$A$3,IF(D3141="",Options!$A$4,Options!$A$5))</f>
        <v>Verband</v>
      </c>
      <c r="F3141" t="str" cm="1">
        <f t="array" ref="F3141">IF(E3141=Options!$A$3,"",IF(E3141=Options!$A$4,INDEX(Verband!$E$2:$E$179,MATCH(1,(A3141=Verband!$A$2:$A$179) * (Species!B3141=Verband!$B$2:$B$179) * (Species!C3141=Verband!$C$2:$C$179),0)),IF(E3141=Options!$A$5,INDEX(Assoziation!$F$2:$F$96,MATCH(1,(A3141=Assoziation!$A$2:$A$96) * (Species!B3141=Assoziation!$B$2:$B$96) * (Species!C3141=Assoziation!$C$2:$C$96) * (Species!D3141=Assoziation!$D$2:$D$96),0)),"")))</f>
        <v>Quercion pubescenti-petraeae</v>
      </c>
      <c r="G3141" t="str" cm="1">
        <f t="array" ref="G3141">IF(E3141=Options!$A$3,INDEX(Klasse!$D$2:$D$42,MATCH(1,(A3141=Klasse!$A$2:$A$42) * (Species!B3141=Klasse!$B$2:$B$42),0)),IF(E3141=Options!$A$4,INDEX(Verband!$F$2:$F$179,MATCH(1,(A3141=Verband!$A$2:$A$179) * (Species!B3141=Verband!$B$2:$B$179) * (Species!C3141=Verband!$C$2:$C$179),0)),IF(E3141=Options!$A$5,INDEX(Assoziation!$G$2:$G$96,MATCH(1,(A3141=Assoziation!$A$2:$A$96) * (Species!B3141=Assoziation!$B$2:$B$96) * (Species!C3141=Assoziation!$C$2:$C$96) * (Species!D3141=Assoziation!$D$2:$D$96),0)),"")))</f>
        <v>Flaumeichenwald</v>
      </c>
      <c r="H3141" s="10" t="s">
        <v>2609</v>
      </c>
      <c r="I3141" s="10">
        <v>1</v>
      </c>
      <c r="J3141" s="10">
        <v>0</v>
      </c>
      <c r="K3141" s="10">
        <v>0</v>
      </c>
      <c r="L3141" t="str">
        <f t="shared" si="259"/>
        <v xml:space="preserve">Viola </v>
      </c>
      <c r="M3141" t="str">
        <f t="shared" si="260"/>
        <v xml:space="preserve"> suavis</v>
      </c>
      <c r="N3141" t="str">
        <f t="shared" si="261"/>
        <v/>
      </c>
      <c r="O3141" t="str">
        <f t="shared" si="263"/>
        <v>Species</v>
      </c>
      <c r="P3141" t="str">
        <f t="shared" si="262"/>
        <v>M. Bieb.</v>
      </c>
      <c r="Q3141" t="str">
        <f>LOOKUP(A3141,Formation!$A$2:$A$10,Formation!$B$2:$B$10)</f>
        <v>Wälder</v>
      </c>
      <c r="R3141" t="str" cm="1">
        <f t="array" ref="R3141">INDEX(Klasse!$D$2:$D$42,MATCH(1,(A3141=Klasse!$A$2:$A$42) * (Species!B3141=Klasse!$B$2:$B$42),0))</f>
        <v>Andere Laubwälder</v>
      </c>
    </row>
    <row r="3142" spans="1:18" x14ac:dyDescent="0.3">
      <c r="A3142" s="10">
        <v>6</v>
      </c>
      <c r="B3142" s="10">
        <v>3</v>
      </c>
      <c r="C3142" s="10">
        <v>4</v>
      </c>
      <c r="E3142" t="str">
        <f>IF(C3142="",Options!$A$3,IF(D3142="",Options!$A$4,Options!$A$5))</f>
        <v>Verband</v>
      </c>
      <c r="F3142" t="str" cm="1">
        <f t="array" ref="F3142">IF(E3142=Options!$A$3,"",IF(E3142=Options!$A$4,INDEX(Verband!$E$2:$E$179,MATCH(1,(A3142=Verband!$A$2:$A$179) * (Species!B3142=Verband!$B$2:$B$179) * (Species!C3142=Verband!$C$2:$C$179),0)),IF(E3142=Options!$A$5,INDEX(Assoziation!$F$2:$F$96,MATCH(1,(A3142=Assoziation!$A$2:$A$96) * (Species!B3142=Assoziation!$B$2:$B$96) * (Species!C3142=Assoziation!$C$2:$C$96) * (Species!D3142=Assoziation!$D$2:$D$96),0)),"")))</f>
        <v>Quercion pubescenti-petraeae</v>
      </c>
      <c r="G3142" t="str" cm="1">
        <f t="array" ref="G3142">IF(E3142=Options!$A$3,INDEX(Klasse!$D$2:$D$42,MATCH(1,(A3142=Klasse!$A$2:$A$42) * (Species!B3142=Klasse!$B$2:$B$42),0)),IF(E3142=Options!$A$4,INDEX(Verband!$F$2:$F$179,MATCH(1,(A3142=Verband!$A$2:$A$179) * (Species!B3142=Verband!$B$2:$B$179) * (Species!C3142=Verband!$C$2:$C$179),0)),IF(E3142=Options!$A$5,INDEX(Assoziation!$G$2:$G$96,MATCH(1,(A3142=Assoziation!$A$2:$A$96) * (Species!B3142=Assoziation!$B$2:$B$96) * (Species!C3142=Assoziation!$C$2:$C$96) * (Species!D3142=Assoziation!$D$2:$D$96),0)),"")))</f>
        <v>Flaumeichenwald</v>
      </c>
      <c r="H3142" s="10" t="s">
        <v>2473</v>
      </c>
      <c r="I3142" s="10">
        <v>0</v>
      </c>
      <c r="J3142" s="10">
        <v>1</v>
      </c>
      <c r="K3142" s="10">
        <v>0</v>
      </c>
      <c r="L3142" t="str">
        <f t="shared" si="259"/>
        <v xml:space="preserve">Acer </v>
      </c>
      <c r="M3142" t="str">
        <f t="shared" si="260"/>
        <v xml:space="preserve"> opalus</v>
      </c>
      <c r="N3142" t="str">
        <f t="shared" si="261"/>
        <v/>
      </c>
      <c r="O3142" t="str">
        <f t="shared" si="263"/>
        <v>Species</v>
      </c>
      <c r="P3142" t="str">
        <f t="shared" si="262"/>
        <v>Mill.</v>
      </c>
      <c r="Q3142" t="str">
        <f>LOOKUP(A3142,Formation!$A$2:$A$10,Formation!$B$2:$B$10)</f>
        <v>Wälder</v>
      </c>
      <c r="R3142" t="str" cm="1">
        <f t="array" ref="R3142">INDEX(Klasse!$D$2:$D$42,MATCH(1,(A3142=Klasse!$A$2:$A$42) * (Species!B3142=Klasse!$B$2:$B$42),0))</f>
        <v>Andere Laubwälder</v>
      </c>
    </row>
    <row r="3143" spans="1:18" x14ac:dyDescent="0.3">
      <c r="A3143" s="10">
        <v>6</v>
      </c>
      <c r="B3143" s="10">
        <v>3</v>
      </c>
      <c r="C3143" s="10">
        <v>4</v>
      </c>
      <c r="E3143" t="str">
        <f>IF(C3143="",Options!$A$3,IF(D3143="",Options!$A$4,Options!$A$5))</f>
        <v>Verband</v>
      </c>
      <c r="F3143" t="str" cm="1">
        <f t="array" ref="F3143">IF(E3143=Options!$A$3,"",IF(E3143=Options!$A$4,INDEX(Verband!$E$2:$E$179,MATCH(1,(A3143=Verband!$A$2:$A$179) * (Species!B3143=Verband!$B$2:$B$179) * (Species!C3143=Verband!$C$2:$C$179),0)),IF(E3143=Options!$A$5,INDEX(Assoziation!$F$2:$F$96,MATCH(1,(A3143=Assoziation!$A$2:$A$96) * (Species!B3143=Assoziation!$B$2:$B$96) * (Species!C3143=Assoziation!$C$2:$C$96) * (Species!D3143=Assoziation!$D$2:$D$96),0)),"")))</f>
        <v>Quercion pubescenti-petraeae</v>
      </c>
      <c r="G3143" t="str" cm="1">
        <f t="array" ref="G3143">IF(E3143=Options!$A$3,INDEX(Klasse!$D$2:$D$42,MATCH(1,(A3143=Klasse!$A$2:$A$42) * (Species!B3143=Klasse!$B$2:$B$42),0)),IF(E3143=Options!$A$4,INDEX(Verband!$F$2:$F$179,MATCH(1,(A3143=Verband!$A$2:$A$179) * (Species!B3143=Verband!$B$2:$B$179) * (Species!C3143=Verband!$C$2:$C$179),0)),IF(E3143=Options!$A$5,INDEX(Assoziation!$G$2:$G$96,MATCH(1,(A3143=Assoziation!$A$2:$A$96) * (Species!B3143=Assoziation!$B$2:$B$96) * (Species!C3143=Assoziation!$C$2:$C$96) * (Species!D3143=Assoziation!$D$2:$D$96),0)),"")))</f>
        <v>Flaumeichenwald</v>
      </c>
      <c r="H3143" s="10" t="s">
        <v>2610</v>
      </c>
      <c r="I3143" s="10">
        <v>0</v>
      </c>
      <c r="J3143" s="10">
        <v>0</v>
      </c>
      <c r="K3143" s="10">
        <v>0</v>
      </c>
      <c r="L3143" t="str">
        <f t="shared" si="259"/>
        <v xml:space="preserve">Anthemis </v>
      </c>
      <c r="M3143" t="str">
        <f t="shared" si="260"/>
        <v xml:space="preserve"> triumfettii</v>
      </c>
      <c r="N3143" t="str">
        <f t="shared" si="261"/>
        <v/>
      </c>
      <c r="O3143" t="str">
        <f t="shared" si="263"/>
        <v>Species</v>
      </c>
      <c r="P3143" t="str">
        <f t="shared" si="262"/>
        <v>(L.) DC.</v>
      </c>
      <c r="Q3143" t="str">
        <f>LOOKUP(A3143,Formation!$A$2:$A$10,Formation!$B$2:$B$10)</f>
        <v>Wälder</v>
      </c>
      <c r="R3143" t="str" cm="1">
        <f t="array" ref="R3143">INDEX(Klasse!$D$2:$D$42,MATCH(1,(A3143=Klasse!$A$2:$A$42) * (Species!B3143=Klasse!$B$2:$B$42),0))</f>
        <v>Andere Laubwälder</v>
      </c>
    </row>
    <row r="3144" spans="1:18" x14ac:dyDescent="0.3">
      <c r="A3144" s="10">
        <v>6</v>
      </c>
      <c r="B3144" s="10">
        <v>3</v>
      </c>
      <c r="C3144" s="10">
        <v>4</v>
      </c>
      <c r="E3144" t="str">
        <f>IF(C3144="",Options!$A$3,IF(D3144="",Options!$A$4,Options!$A$5))</f>
        <v>Verband</v>
      </c>
      <c r="F3144" t="str" cm="1">
        <f t="array" ref="F3144">IF(E3144=Options!$A$3,"",IF(E3144=Options!$A$4,INDEX(Verband!$E$2:$E$179,MATCH(1,(A3144=Verband!$A$2:$A$179) * (Species!B3144=Verband!$B$2:$B$179) * (Species!C3144=Verband!$C$2:$C$179),0)),IF(E3144=Options!$A$5,INDEX(Assoziation!$F$2:$F$96,MATCH(1,(A3144=Assoziation!$A$2:$A$96) * (Species!B3144=Assoziation!$B$2:$B$96) * (Species!C3144=Assoziation!$C$2:$C$96) * (Species!D3144=Assoziation!$D$2:$D$96),0)),"")))</f>
        <v>Quercion pubescenti-petraeae</v>
      </c>
      <c r="G3144" t="str" cm="1">
        <f t="array" ref="G3144">IF(E3144=Options!$A$3,INDEX(Klasse!$D$2:$D$42,MATCH(1,(A3144=Klasse!$A$2:$A$42) * (Species!B3144=Klasse!$B$2:$B$42),0)),IF(E3144=Options!$A$4,INDEX(Verband!$F$2:$F$179,MATCH(1,(A3144=Verband!$A$2:$A$179) * (Species!B3144=Verband!$B$2:$B$179) * (Species!C3144=Verband!$C$2:$C$179),0)),IF(E3144=Options!$A$5,INDEX(Assoziation!$G$2:$G$96,MATCH(1,(A3144=Assoziation!$A$2:$A$96) * (Species!B3144=Assoziation!$B$2:$B$96) * (Species!C3144=Assoziation!$C$2:$C$96) * (Species!D3144=Assoziation!$D$2:$D$96),0)),"")))</f>
        <v>Flaumeichenwald</v>
      </c>
      <c r="H3144" s="10" t="s">
        <v>1914</v>
      </c>
      <c r="I3144" s="10">
        <v>0</v>
      </c>
      <c r="J3144" s="10">
        <v>0</v>
      </c>
      <c r="K3144" s="10">
        <v>0</v>
      </c>
      <c r="L3144" t="str">
        <f t="shared" si="259"/>
        <v xml:space="preserve">Arabis </v>
      </c>
      <c r="M3144" t="str">
        <f t="shared" si="260"/>
        <v xml:space="preserve"> turrita</v>
      </c>
      <c r="N3144" t="str">
        <f t="shared" si="261"/>
        <v/>
      </c>
      <c r="O3144" t="str">
        <f t="shared" si="263"/>
        <v>Species</v>
      </c>
      <c r="P3144" t="str">
        <f t="shared" si="262"/>
        <v>L.</v>
      </c>
      <c r="Q3144" t="str">
        <f>LOOKUP(A3144,Formation!$A$2:$A$10,Formation!$B$2:$B$10)</f>
        <v>Wälder</v>
      </c>
      <c r="R3144" t="str" cm="1">
        <f t="array" ref="R3144">INDEX(Klasse!$D$2:$D$42,MATCH(1,(A3144=Klasse!$A$2:$A$42) * (Species!B3144=Klasse!$B$2:$B$42),0))</f>
        <v>Andere Laubwälder</v>
      </c>
    </row>
    <row r="3145" spans="1:18" x14ac:dyDescent="0.3">
      <c r="A3145" s="10">
        <v>6</v>
      </c>
      <c r="B3145" s="10">
        <v>3</v>
      </c>
      <c r="C3145" s="10">
        <v>4</v>
      </c>
      <c r="E3145" t="str">
        <f>IF(C3145="",Options!$A$3,IF(D3145="",Options!$A$4,Options!$A$5))</f>
        <v>Verband</v>
      </c>
      <c r="F3145" t="str" cm="1">
        <f t="array" ref="F3145">IF(E3145=Options!$A$3,"",IF(E3145=Options!$A$4,INDEX(Verband!$E$2:$E$179,MATCH(1,(A3145=Verband!$A$2:$A$179) * (Species!B3145=Verband!$B$2:$B$179) * (Species!C3145=Verband!$C$2:$C$179),0)),IF(E3145=Options!$A$5,INDEX(Assoziation!$F$2:$F$96,MATCH(1,(A3145=Assoziation!$A$2:$A$96) * (Species!B3145=Assoziation!$B$2:$B$96) * (Species!C3145=Assoziation!$C$2:$C$96) * (Species!D3145=Assoziation!$D$2:$D$96),0)),"")))</f>
        <v>Quercion pubescenti-petraeae</v>
      </c>
      <c r="G3145" t="str" cm="1">
        <f t="array" ref="G3145">IF(E3145=Options!$A$3,INDEX(Klasse!$D$2:$D$42,MATCH(1,(A3145=Klasse!$A$2:$A$42) * (Species!B3145=Klasse!$B$2:$B$42),0)),IF(E3145=Options!$A$4,INDEX(Verband!$F$2:$F$179,MATCH(1,(A3145=Verband!$A$2:$A$179) * (Species!B3145=Verband!$B$2:$B$179) * (Species!C3145=Verband!$C$2:$C$179),0)),IF(E3145=Options!$A$5,INDEX(Assoziation!$G$2:$G$96,MATCH(1,(A3145=Assoziation!$A$2:$A$96) * (Species!B3145=Assoziation!$B$2:$B$96) * (Species!C3145=Assoziation!$C$2:$C$96) * (Species!D3145=Assoziation!$D$2:$D$96),0)),"")))</f>
        <v>Flaumeichenwald</v>
      </c>
      <c r="H3145" s="10" t="s">
        <v>941</v>
      </c>
      <c r="I3145" s="10">
        <v>0</v>
      </c>
      <c r="J3145" s="10">
        <v>0</v>
      </c>
      <c r="K3145" s="10">
        <v>0</v>
      </c>
      <c r="L3145" t="str">
        <f t="shared" si="259"/>
        <v xml:space="preserve">Asplenium </v>
      </c>
      <c r="M3145" t="str">
        <f t="shared" si="260"/>
        <v xml:space="preserve"> adiantum-nigrum</v>
      </c>
      <c r="N3145" t="str">
        <f t="shared" si="261"/>
        <v/>
      </c>
      <c r="O3145" t="str">
        <f t="shared" si="263"/>
        <v>Species</v>
      </c>
      <c r="P3145" t="str">
        <f t="shared" si="262"/>
        <v>L.</v>
      </c>
      <c r="Q3145" t="str">
        <f>LOOKUP(A3145,Formation!$A$2:$A$10,Formation!$B$2:$B$10)</f>
        <v>Wälder</v>
      </c>
      <c r="R3145" t="str" cm="1">
        <f t="array" ref="R3145">INDEX(Klasse!$D$2:$D$42,MATCH(1,(A3145=Klasse!$A$2:$A$42) * (Species!B3145=Klasse!$B$2:$B$42),0))</f>
        <v>Andere Laubwälder</v>
      </c>
    </row>
    <row r="3146" spans="1:18" x14ac:dyDescent="0.3">
      <c r="A3146" s="10">
        <v>6</v>
      </c>
      <c r="B3146" s="10">
        <v>3</v>
      </c>
      <c r="C3146" s="10">
        <v>4</v>
      </c>
      <c r="E3146" t="str">
        <f>IF(C3146="",Options!$A$3,IF(D3146="",Options!$A$4,Options!$A$5))</f>
        <v>Verband</v>
      </c>
      <c r="F3146" t="str" cm="1">
        <f t="array" ref="F3146">IF(E3146=Options!$A$3,"",IF(E3146=Options!$A$4,INDEX(Verband!$E$2:$E$179,MATCH(1,(A3146=Verband!$A$2:$A$179) * (Species!B3146=Verband!$B$2:$B$179) * (Species!C3146=Verband!$C$2:$C$179),0)),IF(E3146=Options!$A$5,INDEX(Assoziation!$F$2:$F$96,MATCH(1,(A3146=Assoziation!$A$2:$A$96) * (Species!B3146=Assoziation!$B$2:$B$96) * (Species!C3146=Assoziation!$C$2:$C$96) * (Species!D3146=Assoziation!$D$2:$D$96),0)),"")))</f>
        <v>Quercion pubescenti-petraeae</v>
      </c>
      <c r="G3146" t="str" cm="1">
        <f t="array" ref="G3146">IF(E3146=Options!$A$3,INDEX(Klasse!$D$2:$D$42,MATCH(1,(A3146=Klasse!$A$2:$A$42) * (Species!B3146=Klasse!$B$2:$B$42),0)),IF(E3146=Options!$A$4,INDEX(Verband!$F$2:$F$179,MATCH(1,(A3146=Verband!$A$2:$A$179) * (Species!B3146=Verband!$B$2:$B$179) * (Species!C3146=Verband!$C$2:$C$179),0)),IF(E3146=Options!$A$5,INDEX(Assoziation!$G$2:$G$96,MATCH(1,(A3146=Assoziation!$A$2:$A$96) * (Species!B3146=Assoziation!$B$2:$B$96) * (Species!C3146=Assoziation!$C$2:$C$96) * (Species!D3146=Assoziation!$D$2:$D$96),0)),"")))</f>
        <v>Flaumeichenwald</v>
      </c>
      <c r="H3146" s="10" t="s">
        <v>1121</v>
      </c>
      <c r="I3146" s="10">
        <v>0</v>
      </c>
      <c r="J3146" s="10">
        <v>0</v>
      </c>
      <c r="K3146" s="10">
        <v>0</v>
      </c>
      <c r="L3146" t="str">
        <f t="shared" si="259"/>
        <v xml:space="preserve">Brachypodium </v>
      </c>
      <c r="M3146" t="str">
        <f t="shared" si="260"/>
        <v xml:space="preserve"> pinnatum</v>
      </c>
      <c r="N3146" t="str">
        <f t="shared" si="261"/>
        <v/>
      </c>
      <c r="O3146" t="str">
        <f t="shared" si="263"/>
        <v>aggr</v>
      </c>
      <c r="P3146" t="str">
        <f t="shared" si="262"/>
        <v/>
      </c>
      <c r="Q3146" t="str">
        <f>LOOKUP(A3146,Formation!$A$2:$A$10,Formation!$B$2:$B$10)</f>
        <v>Wälder</v>
      </c>
      <c r="R3146" t="str" cm="1">
        <f t="array" ref="R3146">INDEX(Klasse!$D$2:$D$42,MATCH(1,(A3146=Klasse!$A$2:$A$42) * (Species!B3146=Klasse!$B$2:$B$42),0))</f>
        <v>Andere Laubwälder</v>
      </c>
    </row>
    <row r="3147" spans="1:18" x14ac:dyDescent="0.3">
      <c r="A3147" s="10">
        <v>6</v>
      </c>
      <c r="B3147" s="10">
        <v>3</v>
      </c>
      <c r="C3147" s="10">
        <v>4</v>
      </c>
      <c r="E3147" t="str">
        <f>IF(C3147="",Options!$A$3,IF(D3147="",Options!$A$4,Options!$A$5))</f>
        <v>Verband</v>
      </c>
      <c r="F3147" t="str" cm="1">
        <f t="array" ref="F3147">IF(E3147=Options!$A$3,"",IF(E3147=Options!$A$4,INDEX(Verband!$E$2:$E$179,MATCH(1,(A3147=Verband!$A$2:$A$179) * (Species!B3147=Verband!$B$2:$B$179) * (Species!C3147=Verband!$C$2:$C$179),0)),IF(E3147=Options!$A$5,INDEX(Assoziation!$F$2:$F$96,MATCH(1,(A3147=Assoziation!$A$2:$A$96) * (Species!B3147=Assoziation!$B$2:$B$96) * (Species!C3147=Assoziation!$C$2:$C$96) * (Species!D3147=Assoziation!$D$2:$D$96),0)),"")))</f>
        <v>Quercion pubescenti-petraeae</v>
      </c>
      <c r="G3147" t="str" cm="1">
        <f t="array" ref="G3147">IF(E3147=Options!$A$3,INDEX(Klasse!$D$2:$D$42,MATCH(1,(A3147=Klasse!$A$2:$A$42) * (Species!B3147=Klasse!$B$2:$B$42),0)),IF(E3147=Options!$A$4,INDEX(Verband!$F$2:$F$179,MATCH(1,(A3147=Verband!$A$2:$A$179) * (Species!B3147=Verband!$B$2:$B$179) * (Species!C3147=Verband!$C$2:$C$179),0)),IF(E3147=Options!$A$5,INDEX(Assoziation!$G$2:$G$96,MATCH(1,(A3147=Assoziation!$A$2:$A$96) * (Species!B3147=Assoziation!$B$2:$B$96) * (Species!C3147=Assoziation!$C$2:$C$96) * (Species!D3147=Assoziation!$D$2:$D$96),0)),"")))</f>
        <v>Flaumeichenwald</v>
      </c>
      <c r="H3147" s="10" t="s">
        <v>2202</v>
      </c>
      <c r="I3147" s="10">
        <v>0</v>
      </c>
      <c r="J3147" s="10">
        <v>0</v>
      </c>
      <c r="K3147" s="10">
        <v>0</v>
      </c>
      <c r="L3147" t="str">
        <f t="shared" si="259"/>
        <v xml:space="preserve">Buxus </v>
      </c>
      <c r="M3147" t="str">
        <f t="shared" si="260"/>
        <v xml:space="preserve"> sempervirens</v>
      </c>
      <c r="N3147" t="str">
        <f t="shared" si="261"/>
        <v/>
      </c>
      <c r="O3147" t="str">
        <f t="shared" si="263"/>
        <v>Species</v>
      </c>
      <c r="P3147" t="str">
        <f t="shared" si="262"/>
        <v>L.</v>
      </c>
      <c r="Q3147" t="str">
        <f>LOOKUP(A3147,Formation!$A$2:$A$10,Formation!$B$2:$B$10)</f>
        <v>Wälder</v>
      </c>
      <c r="R3147" t="str" cm="1">
        <f t="array" ref="R3147">INDEX(Klasse!$D$2:$D$42,MATCH(1,(A3147=Klasse!$A$2:$A$42) * (Species!B3147=Klasse!$B$2:$B$42),0))</f>
        <v>Andere Laubwälder</v>
      </c>
    </row>
    <row r="3148" spans="1:18" x14ac:dyDescent="0.3">
      <c r="A3148" s="10">
        <v>6</v>
      </c>
      <c r="B3148" s="10">
        <v>3</v>
      </c>
      <c r="C3148" s="10">
        <v>4</v>
      </c>
      <c r="E3148" t="str">
        <f>IF(C3148="",Options!$A$3,IF(D3148="",Options!$A$4,Options!$A$5))</f>
        <v>Verband</v>
      </c>
      <c r="F3148" t="str" cm="1">
        <f t="array" ref="F3148">IF(E3148=Options!$A$3,"",IF(E3148=Options!$A$4,INDEX(Verband!$E$2:$E$179,MATCH(1,(A3148=Verband!$A$2:$A$179) * (Species!B3148=Verband!$B$2:$B$179) * (Species!C3148=Verband!$C$2:$C$179),0)),IF(E3148=Options!$A$5,INDEX(Assoziation!$F$2:$F$96,MATCH(1,(A3148=Assoziation!$A$2:$A$96) * (Species!B3148=Assoziation!$B$2:$B$96) * (Species!C3148=Assoziation!$C$2:$C$96) * (Species!D3148=Assoziation!$D$2:$D$96),0)),"")))</f>
        <v>Quercion pubescenti-petraeae</v>
      </c>
      <c r="G3148" t="str" cm="1">
        <f t="array" ref="G3148">IF(E3148=Options!$A$3,INDEX(Klasse!$D$2:$D$42,MATCH(1,(A3148=Klasse!$A$2:$A$42) * (Species!B3148=Klasse!$B$2:$B$42),0)),IF(E3148=Options!$A$4,INDEX(Verband!$F$2:$F$179,MATCH(1,(A3148=Verband!$A$2:$A$179) * (Species!B3148=Verband!$B$2:$B$179) * (Species!C3148=Verband!$C$2:$C$179),0)),IF(E3148=Options!$A$5,INDEX(Assoziation!$G$2:$G$96,MATCH(1,(A3148=Assoziation!$A$2:$A$96) * (Species!B3148=Assoziation!$B$2:$B$96) * (Species!C3148=Assoziation!$C$2:$C$96) * (Species!D3148=Assoziation!$D$2:$D$96),0)),"")))</f>
        <v>Flaumeichenwald</v>
      </c>
      <c r="H3148" s="10" t="s">
        <v>2611</v>
      </c>
      <c r="I3148" s="10">
        <v>0</v>
      </c>
      <c r="J3148" s="10">
        <v>0</v>
      </c>
      <c r="K3148" s="10">
        <v>0</v>
      </c>
      <c r="L3148" t="str">
        <f t="shared" si="259"/>
        <v xml:space="preserve">Calamintha </v>
      </c>
      <c r="M3148" t="str">
        <f t="shared" si="260"/>
        <v xml:space="preserve"> ascendens</v>
      </c>
      <c r="N3148" t="str">
        <f t="shared" si="261"/>
        <v/>
      </c>
      <c r="O3148" t="str">
        <f t="shared" si="263"/>
        <v>Species</v>
      </c>
      <c r="P3148" t="str">
        <f t="shared" si="262"/>
        <v>Jord.</v>
      </c>
      <c r="Q3148" t="str">
        <f>LOOKUP(A3148,Formation!$A$2:$A$10,Formation!$B$2:$B$10)</f>
        <v>Wälder</v>
      </c>
      <c r="R3148" t="str" cm="1">
        <f t="array" ref="R3148">INDEX(Klasse!$D$2:$D$42,MATCH(1,(A3148=Klasse!$A$2:$A$42) * (Species!B3148=Klasse!$B$2:$B$42),0))</f>
        <v>Andere Laubwälder</v>
      </c>
    </row>
    <row r="3149" spans="1:18" x14ac:dyDescent="0.3">
      <c r="A3149" s="10">
        <v>6</v>
      </c>
      <c r="B3149" s="10">
        <v>3</v>
      </c>
      <c r="C3149" s="10">
        <v>4</v>
      </c>
      <c r="E3149" t="str">
        <f>IF(C3149="",Options!$A$3,IF(D3149="",Options!$A$4,Options!$A$5))</f>
        <v>Verband</v>
      </c>
      <c r="F3149" t="str" cm="1">
        <f t="array" ref="F3149">IF(E3149=Options!$A$3,"",IF(E3149=Options!$A$4,INDEX(Verband!$E$2:$E$179,MATCH(1,(A3149=Verband!$A$2:$A$179) * (Species!B3149=Verband!$B$2:$B$179) * (Species!C3149=Verband!$C$2:$C$179),0)),IF(E3149=Options!$A$5,INDEX(Assoziation!$F$2:$F$96,MATCH(1,(A3149=Assoziation!$A$2:$A$96) * (Species!B3149=Assoziation!$B$2:$B$96) * (Species!C3149=Assoziation!$C$2:$C$96) * (Species!D3149=Assoziation!$D$2:$D$96),0)),"")))</f>
        <v>Quercion pubescenti-petraeae</v>
      </c>
      <c r="G3149" t="str" cm="1">
        <f t="array" ref="G3149">IF(E3149=Options!$A$3,INDEX(Klasse!$D$2:$D$42,MATCH(1,(A3149=Klasse!$A$2:$A$42) * (Species!B3149=Klasse!$B$2:$B$42),0)),IF(E3149=Options!$A$4,INDEX(Verband!$F$2:$F$179,MATCH(1,(A3149=Verband!$A$2:$A$179) * (Species!B3149=Verband!$B$2:$B$179) * (Species!C3149=Verband!$C$2:$C$179),0)),IF(E3149=Options!$A$5,INDEX(Assoziation!$G$2:$G$96,MATCH(1,(A3149=Assoziation!$A$2:$A$96) * (Species!B3149=Assoziation!$B$2:$B$96) * (Species!C3149=Assoziation!$C$2:$C$96) * (Species!D3149=Assoziation!$D$2:$D$96),0)),"")))</f>
        <v>Flaumeichenwald</v>
      </c>
      <c r="H3149" s="10" t="s">
        <v>1918</v>
      </c>
      <c r="I3149" s="10">
        <v>0</v>
      </c>
      <c r="J3149" s="10">
        <v>0</v>
      </c>
      <c r="K3149" s="10">
        <v>0</v>
      </c>
      <c r="L3149" t="str">
        <f t="shared" si="259"/>
        <v xml:space="preserve">Campanula </v>
      </c>
      <c r="M3149" t="str">
        <f t="shared" si="260"/>
        <v xml:space="preserve"> persicifolia</v>
      </c>
      <c r="N3149" t="str">
        <f t="shared" si="261"/>
        <v/>
      </c>
      <c r="O3149" t="str">
        <f t="shared" si="263"/>
        <v>Species</v>
      </c>
      <c r="P3149" t="str">
        <f t="shared" si="262"/>
        <v>L.</v>
      </c>
      <c r="Q3149" t="str">
        <f>LOOKUP(A3149,Formation!$A$2:$A$10,Formation!$B$2:$B$10)</f>
        <v>Wälder</v>
      </c>
      <c r="R3149" t="str" cm="1">
        <f t="array" ref="R3149">INDEX(Klasse!$D$2:$D$42,MATCH(1,(A3149=Klasse!$A$2:$A$42) * (Species!B3149=Klasse!$B$2:$B$42),0))</f>
        <v>Andere Laubwälder</v>
      </c>
    </row>
    <row r="3150" spans="1:18" x14ac:dyDescent="0.3">
      <c r="A3150" s="10">
        <v>6</v>
      </c>
      <c r="B3150" s="10">
        <v>3</v>
      </c>
      <c r="C3150" s="10">
        <v>4</v>
      </c>
      <c r="E3150" t="str">
        <f>IF(C3150="",Options!$A$3,IF(D3150="",Options!$A$4,Options!$A$5))</f>
        <v>Verband</v>
      </c>
      <c r="F3150" t="str" cm="1">
        <f t="array" ref="F3150">IF(E3150=Options!$A$3,"",IF(E3150=Options!$A$4,INDEX(Verband!$E$2:$E$179,MATCH(1,(A3150=Verband!$A$2:$A$179) * (Species!B3150=Verband!$B$2:$B$179) * (Species!C3150=Verband!$C$2:$C$179),0)),IF(E3150=Options!$A$5,INDEX(Assoziation!$F$2:$F$96,MATCH(1,(A3150=Assoziation!$A$2:$A$96) * (Species!B3150=Assoziation!$B$2:$B$96) * (Species!C3150=Assoziation!$C$2:$C$96) * (Species!D3150=Assoziation!$D$2:$D$96),0)),"")))</f>
        <v>Quercion pubescenti-petraeae</v>
      </c>
      <c r="G3150" t="str" cm="1">
        <f t="array" ref="G3150">IF(E3150=Options!$A$3,INDEX(Klasse!$D$2:$D$42,MATCH(1,(A3150=Klasse!$A$2:$A$42) * (Species!B3150=Klasse!$B$2:$B$42),0)),IF(E3150=Options!$A$4,INDEX(Verband!$F$2:$F$179,MATCH(1,(A3150=Verband!$A$2:$A$179) * (Species!B3150=Verband!$B$2:$B$179) * (Species!C3150=Verband!$C$2:$C$179),0)),IF(E3150=Options!$A$5,INDEX(Assoziation!$G$2:$G$96,MATCH(1,(A3150=Assoziation!$A$2:$A$96) * (Species!B3150=Assoziation!$B$2:$B$96) * (Species!C3150=Assoziation!$C$2:$C$96) * (Species!D3150=Assoziation!$D$2:$D$96),0)),"")))</f>
        <v>Flaumeichenwald</v>
      </c>
      <c r="H3150" s="10" t="s">
        <v>2612</v>
      </c>
      <c r="I3150" s="10">
        <v>0</v>
      </c>
      <c r="J3150" s="10">
        <v>0</v>
      </c>
      <c r="K3150" s="10">
        <v>0</v>
      </c>
      <c r="L3150" t="str">
        <f t="shared" si="259"/>
        <v xml:space="preserve">Carex </v>
      </c>
      <c r="M3150" t="str">
        <f t="shared" si="260"/>
        <v xml:space="preserve"> depauperata</v>
      </c>
      <c r="N3150" t="str">
        <f t="shared" si="261"/>
        <v/>
      </c>
      <c r="O3150" t="str">
        <f t="shared" si="263"/>
        <v>Species</v>
      </c>
      <c r="P3150" t="str">
        <f t="shared" si="262"/>
        <v>With.</v>
      </c>
      <c r="Q3150" t="str">
        <f>LOOKUP(A3150,Formation!$A$2:$A$10,Formation!$B$2:$B$10)</f>
        <v>Wälder</v>
      </c>
      <c r="R3150" t="str" cm="1">
        <f t="array" ref="R3150">INDEX(Klasse!$D$2:$D$42,MATCH(1,(A3150=Klasse!$A$2:$A$42) * (Species!B3150=Klasse!$B$2:$B$42),0))</f>
        <v>Andere Laubwälder</v>
      </c>
    </row>
    <row r="3151" spans="1:18" x14ac:dyDescent="0.3">
      <c r="A3151" s="10">
        <v>6</v>
      </c>
      <c r="B3151" s="10">
        <v>3</v>
      </c>
      <c r="C3151" s="10">
        <v>4</v>
      </c>
      <c r="E3151" t="str">
        <f>IF(C3151="",Options!$A$3,IF(D3151="",Options!$A$4,Options!$A$5))</f>
        <v>Verband</v>
      </c>
      <c r="F3151" t="str" cm="1">
        <f t="array" ref="F3151">IF(E3151=Options!$A$3,"",IF(E3151=Options!$A$4,INDEX(Verband!$E$2:$E$179,MATCH(1,(A3151=Verband!$A$2:$A$179) * (Species!B3151=Verband!$B$2:$B$179) * (Species!C3151=Verband!$C$2:$C$179),0)),IF(E3151=Options!$A$5,INDEX(Assoziation!$F$2:$F$96,MATCH(1,(A3151=Assoziation!$A$2:$A$96) * (Species!B3151=Assoziation!$B$2:$B$96) * (Species!C3151=Assoziation!$C$2:$C$96) * (Species!D3151=Assoziation!$D$2:$D$96),0)),"")))</f>
        <v>Quercion pubescenti-petraeae</v>
      </c>
      <c r="G3151" t="str" cm="1">
        <f t="array" ref="G3151">IF(E3151=Options!$A$3,INDEX(Klasse!$D$2:$D$42,MATCH(1,(A3151=Klasse!$A$2:$A$42) * (Species!B3151=Klasse!$B$2:$B$42),0)),IF(E3151=Options!$A$4,INDEX(Verband!$F$2:$F$179,MATCH(1,(A3151=Verband!$A$2:$A$179) * (Species!B3151=Verband!$B$2:$B$179) * (Species!C3151=Verband!$C$2:$C$179),0)),IF(E3151=Options!$A$5,INDEX(Assoziation!$G$2:$G$96,MATCH(1,(A3151=Assoziation!$A$2:$A$96) * (Species!B3151=Assoziation!$B$2:$B$96) * (Species!C3151=Assoziation!$C$2:$C$96) * (Species!D3151=Assoziation!$D$2:$D$96),0)),"")))</f>
        <v>Flaumeichenwald</v>
      </c>
      <c r="H3151" s="10" t="s">
        <v>1264</v>
      </c>
      <c r="I3151" s="10">
        <v>0</v>
      </c>
      <c r="J3151" s="10">
        <v>0</v>
      </c>
      <c r="K3151" s="10">
        <v>0</v>
      </c>
      <c r="L3151" t="str">
        <f t="shared" si="259"/>
        <v xml:space="preserve">Carex </v>
      </c>
      <c r="M3151" t="str">
        <f t="shared" si="260"/>
        <v xml:space="preserve"> halleriana</v>
      </c>
      <c r="N3151" t="str">
        <f t="shared" si="261"/>
        <v/>
      </c>
      <c r="O3151" t="str">
        <f t="shared" si="263"/>
        <v>Species</v>
      </c>
      <c r="P3151" t="str">
        <f t="shared" si="262"/>
        <v>Asso</v>
      </c>
      <c r="Q3151" t="str">
        <f>LOOKUP(A3151,Formation!$A$2:$A$10,Formation!$B$2:$B$10)</f>
        <v>Wälder</v>
      </c>
      <c r="R3151" t="str" cm="1">
        <f t="array" ref="R3151">INDEX(Klasse!$D$2:$D$42,MATCH(1,(A3151=Klasse!$A$2:$A$42) * (Species!B3151=Klasse!$B$2:$B$42),0))</f>
        <v>Andere Laubwälder</v>
      </c>
    </row>
    <row r="3152" spans="1:18" x14ac:dyDescent="0.3">
      <c r="A3152" s="10">
        <v>6</v>
      </c>
      <c r="B3152" s="10">
        <v>3</v>
      </c>
      <c r="C3152" s="10">
        <v>4</v>
      </c>
      <c r="E3152" t="str">
        <f>IF(C3152="",Options!$A$3,IF(D3152="",Options!$A$4,Options!$A$5))</f>
        <v>Verband</v>
      </c>
      <c r="F3152" t="str" cm="1">
        <f t="array" ref="F3152">IF(E3152=Options!$A$3,"",IF(E3152=Options!$A$4,INDEX(Verband!$E$2:$E$179,MATCH(1,(A3152=Verband!$A$2:$A$179) * (Species!B3152=Verband!$B$2:$B$179) * (Species!C3152=Verband!$C$2:$C$179),0)),IF(E3152=Options!$A$5,INDEX(Assoziation!$F$2:$F$96,MATCH(1,(A3152=Assoziation!$A$2:$A$96) * (Species!B3152=Assoziation!$B$2:$B$96) * (Species!C3152=Assoziation!$C$2:$C$96) * (Species!D3152=Assoziation!$D$2:$D$96),0)),"")))</f>
        <v>Quercion pubescenti-petraeae</v>
      </c>
      <c r="G3152" t="str" cm="1">
        <f t="array" ref="G3152">IF(E3152=Options!$A$3,INDEX(Klasse!$D$2:$D$42,MATCH(1,(A3152=Klasse!$A$2:$A$42) * (Species!B3152=Klasse!$B$2:$B$42),0)),IF(E3152=Options!$A$4,INDEX(Verband!$F$2:$F$179,MATCH(1,(A3152=Verband!$A$2:$A$179) * (Species!B3152=Verband!$B$2:$B$179) * (Species!C3152=Verband!$C$2:$C$179),0)),IF(E3152=Options!$A$5,INDEX(Assoziation!$G$2:$G$96,MATCH(1,(A3152=Assoziation!$A$2:$A$96) * (Species!B3152=Assoziation!$B$2:$B$96) * (Species!C3152=Assoziation!$C$2:$C$96) * (Species!D3152=Assoziation!$D$2:$D$96),0)),"")))</f>
        <v>Flaumeichenwald</v>
      </c>
      <c r="H3152" s="10" t="s">
        <v>1124</v>
      </c>
      <c r="I3152" s="10">
        <v>0</v>
      </c>
      <c r="J3152" s="10">
        <v>0</v>
      </c>
      <c r="K3152" s="10">
        <v>0</v>
      </c>
      <c r="L3152" t="str">
        <f t="shared" si="259"/>
        <v xml:space="preserve">Carex </v>
      </c>
      <c r="M3152" t="str">
        <f t="shared" si="260"/>
        <v xml:space="preserve"> humilis</v>
      </c>
      <c r="N3152" t="str">
        <f t="shared" si="261"/>
        <v/>
      </c>
      <c r="O3152" t="str">
        <f t="shared" si="263"/>
        <v>Species</v>
      </c>
      <c r="P3152" t="str">
        <f t="shared" si="262"/>
        <v>Leyss.</v>
      </c>
      <c r="Q3152" t="str">
        <f>LOOKUP(A3152,Formation!$A$2:$A$10,Formation!$B$2:$B$10)</f>
        <v>Wälder</v>
      </c>
      <c r="R3152" t="str" cm="1">
        <f t="array" ref="R3152">INDEX(Klasse!$D$2:$D$42,MATCH(1,(A3152=Klasse!$A$2:$A$42) * (Species!B3152=Klasse!$B$2:$B$42),0))</f>
        <v>Andere Laubwälder</v>
      </c>
    </row>
    <row r="3153" spans="1:18" x14ac:dyDescent="0.3">
      <c r="A3153" s="10">
        <v>6</v>
      </c>
      <c r="B3153" s="10">
        <v>3</v>
      </c>
      <c r="C3153" s="10">
        <v>4</v>
      </c>
      <c r="E3153" t="str">
        <f>IF(C3153="",Options!$A$3,IF(D3153="",Options!$A$4,Options!$A$5))</f>
        <v>Verband</v>
      </c>
      <c r="F3153" t="str" cm="1">
        <f t="array" ref="F3153">IF(E3153=Options!$A$3,"",IF(E3153=Options!$A$4,INDEX(Verband!$E$2:$E$179,MATCH(1,(A3153=Verband!$A$2:$A$179) * (Species!B3153=Verband!$B$2:$B$179) * (Species!C3153=Verband!$C$2:$C$179),0)),IF(E3153=Options!$A$5,INDEX(Assoziation!$F$2:$F$96,MATCH(1,(A3153=Assoziation!$A$2:$A$96) * (Species!B3153=Assoziation!$B$2:$B$96) * (Species!C3153=Assoziation!$C$2:$C$96) * (Species!D3153=Assoziation!$D$2:$D$96),0)),"")))</f>
        <v>Quercion pubescenti-petraeae</v>
      </c>
      <c r="G3153" t="str" cm="1">
        <f t="array" ref="G3153">IF(E3153=Options!$A$3,INDEX(Klasse!$D$2:$D$42,MATCH(1,(A3153=Klasse!$A$2:$A$42) * (Species!B3153=Klasse!$B$2:$B$42),0)),IF(E3153=Options!$A$4,INDEX(Verband!$F$2:$F$179,MATCH(1,(A3153=Verband!$A$2:$A$179) * (Species!B3153=Verband!$B$2:$B$179) * (Species!C3153=Verband!$C$2:$C$179),0)),IF(E3153=Options!$A$5,INDEX(Assoziation!$G$2:$G$96,MATCH(1,(A3153=Assoziation!$A$2:$A$96) * (Species!B3153=Assoziation!$B$2:$B$96) * (Species!C3153=Assoziation!$C$2:$C$96) * (Species!D3153=Assoziation!$D$2:$D$96),0)),"")))</f>
        <v>Flaumeichenwald</v>
      </c>
      <c r="H3153" s="10" t="s">
        <v>1328</v>
      </c>
      <c r="I3153" s="10">
        <v>0</v>
      </c>
      <c r="J3153" s="10">
        <v>1</v>
      </c>
      <c r="K3153" s="10">
        <v>0</v>
      </c>
      <c r="L3153" t="str">
        <f t="shared" si="259"/>
        <v xml:space="preserve">Carex </v>
      </c>
      <c r="M3153" t="str">
        <f t="shared" si="260"/>
        <v xml:space="preserve"> montana</v>
      </c>
      <c r="N3153" t="str">
        <f t="shared" si="261"/>
        <v/>
      </c>
      <c r="O3153" t="str">
        <f t="shared" si="263"/>
        <v>Species</v>
      </c>
      <c r="P3153" t="str">
        <f t="shared" si="262"/>
        <v>L.</v>
      </c>
      <c r="Q3153" t="str">
        <f>LOOKUP(A3153,Formation!$A$2:$A$10,Formation!$B$2:$B$10)</f>
        <v>Wälder</v>
      </c>
      <c r="R3153" t="str" cm="1">
        <f t="array" ref="R3153">INDEX(Klasse!$D$2:$D$42,MATCH(1,(A3153=Klasse!$A$2:$A$42) * (Species!B3153=Klasse!$B$2:$B$42),0))</f>
        <v>Andere Laubwälder</v>
      </c>
    </row>
    <row r="3154" spans="1:18" x14ac:dyDescent="0.3">
      <c r="A3154" s="10">
        <v>6</v>
      </c>
      <c r="B3154" s="10">
        <v>3</v>
      </c>
      <c r="C3154" s="10">
        <v>4</v>
      </c>
      <c r="E3154" t="str">
        <f>IF(C3154="",Options!$A$3,IF(D3154="",Options!$A$4,Options!$A$5))</f>
        <v>Verband</v>
      </c>
      <c r="F3154" t="str" cm="1">
        <f t="array" ref="F3154">IF(E3154=Options!$A$3,"",IF(E3154=Options!$A$4,INDEX(Verband!$E$2:$E$179,MATCH(1,(A3154=Verband!$A$2:$A$179) * (Species!B3154=Verband!$B$2:$B$179) * (Species!C3154=Verband!$C$2:$C$179),0)),IF(E3154=Options!$A$5,INDEX(Assoziation!$F$2:$F$96,MATCH(1,(A3154=Assoziation!$A$2:$A$96) * (Species!B3154=Assoziation!$B$2:$B$96) * (Species!C3154=Assoziation!$C$2:$C$96) * (Species!D3154=Assoziation!$D$2:$D$96),0)),"")))</f>
        <v>Quercion pubescenti-petraeae</v>
      </c>
      <c r="G3154" t="str" cm="1">
        <f t="array" ref="G3154">IF(E3154=Options!$A$3,INDEX(Klasse!$D$2:$D$42,MATCH(1,(A3154=Klasse!$A$2:$A$42) * (Species!B3154=Klasse!$B$2:$B$42),0)),IF(E3154=Options!$A$4,INDEX(Verband!$F$2:$F$179,MATCH(1,(A3154=Verband!$A$2:$A$179) * (Species!B3154=Verband!$B$2:$B$179) * (Species!C3154=Verband!$C$2:$C$179),0)),IF(E3154=Options!$A$5,INDEX(Assoziation!$G$2:$G$96,MATCH(1,(A3154=Assoziation!$A$2:$A$96) * (Species!B3154=Assoziation!$B$2:$B$96) * (Species!C3154=Assoziation!$C$2:$C$96) * (Species!D3154=Assoziation!$D$2:$D$96),0)),"")))</f>
        <v>Flaumeichenwald</v>
      </c>
      <c r="H3154" s="10" t="s">
        <v>2613</v>
      </c>
      <c r="I3154" s="10">
        <v>0</v>
      </c>
      <c r="J3154" s="10">
        <v>1</v>
      </c>
      <c r="K3154" s="10">
        <v>0</v>
      </c>
      <c r="L3154" t="str">
        <f t="shared" si="259"/>
        <v xml:space="preserve">Cornus </v>
      </c>
      <c r="M3154" t="str">
        <f t="shared" si="260"/>
        <v xml:space="preserve"> mas</v>
      </c>
      <c r="N3154" t="str">
        <f t="shared" si="261"/>
        <v/>
      </c>
      <c r="O3154" t="str">
        <f t="shared" si="263"/>
        <v>Species</v>
      </c>
      <c r="P3154" t="str">
        <f t="shared" si="262"/>
        <v>L.</v>
      </c>
      <c r="Q3154" t="str">
        <f>LOOKUP(A3154,Formation!$A$2:$A$10,Formation!$B$2:$B$10)</f>
        <v>Wälder</v>
      </c>
      <c r="R3154" t="str" cm="1">
        <f t="array" ref="R3154">INDEX(Klasse!$D$2:$D$42,MATCH(1,(A3154=Klasse!$A$2:$A$42) * (Species!B3154=Klasse!$B$2:$B$42),0))</f>
        <v>Andere Laubwälder</v>
      </c>
    </row>
    <row r="3155" spans="1:18" x14ac:dyDescent="0.3">
      <c r="A3155" s="10">
        <v>6</v>
      </c>
      <c r="B3155" s="10">
        <v>3</v>
      </c>
      <c r="C3155" s="10">
        <v>4</v>
      </c>
      <c r="E3155" t="str">
        <f>IF(C3155="",Options!$A$3,IF(D3155="",Options!$A$4,Options!$A$5))</f>
        <v>Verband</v>
      </c>
      <c r="F3155" t="str" cm="1">
        <f t="array" ref="F3155">IF(E3155=Options!$A$3,"",IF(E3155=Options!$A$4,INDEX(Verband!$E$2:$E$179,MATCH(1,(A3155=Verband!$A$2:$A$179) * (Species!B3155=Verband!$B$2:$B$179) * (Species!C3155=Verband!$C$2:$C$179),0)),IF(E3155=Options!$A$5,INDEX(Assoziation!$F$2:$F$96,MATCH(1,(A3155=Assoziation!$A$2:$A$96) * (Species!B3155=Assoziation!$B$2:$B$96) * (Species!C3155=Assoziation!$C$2:$C$96) * (Species!D3155=Assoziation!$D$2:$D$96),0)),"")))</f>
        <v>Quercion pubescenti-petraeae</v>
      </c>
      <c r="G3155" t="str" cm="1">
        <f t="array" ref="G3155">IF(E3155=Options!$A$3,INDEX(Klasse!$D$2:$D$42,MATCH(1,(A3155=Klasse!$A$2:$A$42) * (Species!B3155=Klasse!$B$2:$B$42),0)),IF(E3155=Options!$A$4,INDEX(Verband!$F$2:$F$179,MATCH(1,(A3155=Verband!$A$2:$A$179) * (Species!B3155=Verband!$B$2:$B$179) * (Species!C3155=Verband!$C$2:$C$179),0)),IF(E3155=Options!$A$5,INDEX(Assoziation!$G$2:$G$96,MATCH(1,(A3155=Assoziation!$A$2:$A$96) * (Species!B3155=Assoziation!$B$2:$B$96) * (Species!C3155=Assoziation!$C$2:$C$96) * (Species!D3155=Assoziation!$D$2:$D$96),0)),"")))</f>
        <v>Flaumeichenwald</v>
      </c>
      <c r="H3155" s="10" t="s">
        <v>2614</v>
      </c>
      <c r="I3155" s="10">
        <v>0</v>
      </c>
      <c r="J3155" s="10">
        <v>0</v>
      </c>
      <c r="K3155" s="10">
        <v>0</v>
      </c>
      <c r="L3155" t="str">
        <f t="shared" si="259"/>
        <v xml:space="preserve">Cyclamen </v>
      </c>
      <c r="M3155" t="str">
        <f t="shared" si="260"/>
        <v xml:space="preserve"> hederifolium</v>
      </c>
      <c r="N3155" t="str">
        <f t="shared" si="261"/>
        <v/>
      </c>
      <c r="O3155" t="str">
        <f t="shared" si="263"/>
        <v>Species</v>
      </c>
      <c r="P3155" t="str">
        <f t="shared" si="262"/>
        <v>Aiton</v>
      </c>
      <c r="Q3155" t="str">
        <f>LOOKUP(A3155,Formation!$A$2:$A$10,Formation!$B$2:$B$10)</f>
        <v>Wälder</v>
      </c>
      <c r="R3155" t="str" cm="1">
        <f t="array" ref="R3155">INDEX(Klasse!$D$2:$D$42,MATCH(1,(A3155=Klasse!$A$2:$A$42) * (Species!B3155=Klasse!$B$2:$B$42),0))</f>
        <v>Andere Laubwälder</v>
      </c>
    </row>
    <row r="3156" spans="1:18" x14ac:dyDescent="0.3">
      <c r="A3156" s="10">
        <v>6</v>
      </c>
      <c r="B3156" s="10">
        <v>3</v>
      </c>
      <c r="C3156" s="10">
        <v>4</v>
      </c>
      <c r="E3156" t="str">
        <f>IF(C3156="",Options!$A$3,IF(D3156="",Options!$A$4,Options!$A$5))</f>
        <v>Verband</v>
      </c>
      <c r="F3156" t="str" cm="1">
        <f t="array" ref="F3156">IF(E3156=Options!$A$3,"",IF(E3156=Options!$A$4,INDEX(Verband!$E$2:$E$179,MATCH(1,(A3156=Verband!$A$2:$A$179) * (Species!B3156=Verband!$B$2:$B$179) * (Species!C3156=Verband!$C$2:$C$179),0)),IF(E3156=Options!$A$5,INDEX(Assoziation!$F$2:$F$96,MATCH(1,(A3156=Assoziation!$A$2:$A$96) * (Species!B3156=Assoziation!$B$2:$B$96) * (Species!C3156=Assoziation!$C$2:$C$96) * (Species!D3156=Assoziation!$D$2:$D$96),0)),"")))</f>
        <v>Quercion pubescenti-petraeae</v>
      </c>
      <c r="G3156" t="str" cm="1">
        <f t="array" ref="G3156">IF(E3156=Options!$A$3,INDEX(Klasse!$D$2:$D$42,MATCH(1,(A3156=Klasse!$A$2:$A$42) * (Species!B3156=Klasse!$B$2:$B$42),0)),IF(E3156=Options!$A$4,INDEX(Verband!$F$2:$F$179,MATCH(1,(A3156=Verband!$A$2:$A$179) * (Species!B3156=Verband!$B$2:$B$179) * (Species!C3156=Verband!$C$2:$C$179),0)),IF(E3156=Options!$A$5,INDEX(Assoziation!$G$2:$G$96,MATCH(1,(A3156=Assoziation!$A$2:$A$96) * (Species!B3156=Assoziation!$B$2:$B$96) * (Species!C3156=Assoziation!$C$2:$C$96) * (Species!D3156=Assoziation!$D$2:$D$96),0)),"")))</f>
        <v>Flaumeichenwald</v>
      </c>
      <c r="H3156" s="10" t="s">
        <v>2615</v>
      </c>
      <c r="I3156" s="10">
        <v>0</v>
      </c>
      <c r="J3156" s="10">
        <v>0</v>
      </c>
      <c r="K3156" s="10">
        <v>0</v>
      </c>
      <c r="L3156" t="str">
        <f t="shared" si="259"/>
        <v xml:space="preserve">Daphne </v>
      </c>
      <c r="M3156" t="str">
        <f t="shared" si="260"/>
        <v xml:space="preserve"> laureola</v>
      </c>
      <c r="N3156" t="str">
        <f t="shared" si="261"/>
        <v/>
      </c>
      <c r="O3156" t="str">
        <f t="shared" si="263"/>
        <v>Species</v>
      </c>
      <c r="P3156" t="str">
        <f t="shared" si="262"/>
        <v>L.</v>
      </c>
      <c r="Q3156" t="str">
        <f>LOOKUP(A3156,Formation!$A$2:$A$10,Formation!$B$2:$B$10)</f>
        <v>Wälder</v>
      </c>
      <c r="R3156" t="str" cm="1">
        <f t="array" ref="R3156">INDEX(Klasse!$D$2:$D$42,MATCH(1,(A3156=Klasse!$A$2:$A$42) * (Species!B3156=Klasse!$B$2:$B$42),0))</f>
        <v>Andere Laubwälder</v>
      </c>
    </row>
    <row r="3157" spans="1:18" x14ac:dyDescent="0.3">
      <c r="A3157" s="10">
        <v>6</v>
      </c>
      <c r="B3157" s="10">
        <v>3</v>
      </c>
      <c r="C3157" s="10">
        <v>4</v>
      </c>
      <c r="E3157" t="str">
        <f>IF(C3157="",Options!$A$3,IF(D3157="",Options!$A$4,Options!$A$5))</f>
        <v>Verband</v>
      </c>
      <c r="F3157" t="str" cm="1">
        <f t="array" ref="F3157">IF(E3157=Options!$A$3,"",IF(E3157=Options!$A$4,INDEX(Verband!$E$2:$E$179,MATCH(1,(A3157=Verband!$A$2:$A$179) * (Species!B3157=Verband!$B$2:$B$179) * (Species!C3157=Verband!$C$2:$C$179),0)),IF(E3157=Options!$A$5,INDEX(Assoziation!$F$2:$F$96,MATCH(1,(A3157=Assoziation!$A$2:$A$96) * (Species!B3157=Assoziation!$B$2:$B$96) * (Species!C3157=Assoziation!$C$2:$C$96) * (Species!D3157=Assoziation!$D$2:$D$96),0)),"")))</f>
        <v>Quercion pubescenti-petraeae</v>
      </c>
      <c r="G3157" t="str" cm="1">
        <f t="array" ref="G3157">IF(E3157=Options!$A$3,INDEX(Klasse!$D$2:$D$42,MATCH(1,(A3157=Klasse!$A$2:$A$42) * (Species!B3157=Klasse!$B$2:$B$42),0)),IF(E3157=Options!$A$4,INDEX(Verband!$F$2:$F$179,MATCH(1,(A3157=Verband!$A$2:$A$179) * (Species!B3157=Verband!$B$2:$B$179) * (Species!C3157=Verband!$C$2:$C$179),0)),IF(E3157=Options!$A$5,INDEX(Assoziation!$G$2:$G$96,MATCH(1,(A3157=Assoziation!$A$2:$A$96) * (Species!B3157=Assoziation!$B$2:$B$96) * (Species!C3157=Assoziation!$C$2:$C$96) * (Species!D3157=Assoziation!$D$2:$D$96),0)),"")))</f>
        <v>Flaumeichenwald</v>
      </c>
      <c r="H3157" s="10" t="s">
        <v>2616</v>
      </c>
      <c r="I3157" s="10">
        <v>0</v>
      </c>
      <c r="J3157" s="10">
        <v>0</v>
      </c>
      <c r="K3157" s="10">
        <v>0</v>
      </c>
      <c r="L3157" t="str">
        <f t="shared" si="259"/>
        <v xml:space="preserve">Erythronium </v>
      </c>
      <c r="M3157" t="str">
        <f t="shared" si="260"/>
        <v xml:space="preserve"> dens-canis</v>
      </c>
      <c r="N3157" t="str">
        <f t="shared" si="261"/>
        <v/>
      </c>
      <c r="O3157" t="str">
        <f t="shared" si="263"/>
        <v>Species</v>
      </c>
      <c r="P3157" t="str">
        <f t="shared" si="262"/>
        <v>L.</v>
      </c>
      <c r="Q3157" t="str">
        <f>LOOKUP(A3157,Formation!$A$2:$A$10,Formation!$B$2:$B$10)</f>
        <v>Wälder</v>
      </c>
      <c r="R3157" t="str" cm="1">
        <f t="array" ref="R3157">INDEX(Klasse!$D$2:$D$42,MATCH(1,(A3157=Klasse!$A$2:$A$42) * (Species!B3157=Klasse!$B$2:$B$42),0))</f>
        <v>Andere Laubwälder</v>
      </c>
    </row>
    <row r="3158" spans="1:18" x14ac:dyDescent="0.3">
      <c r="A3158" s="10">
        <v>6</v>
      </c>
      <c r="B3158" s="10">
        <v>3</v>
      </c>
      <c r="C3158" s="10">
        <v>4</v>
      </c>
      <c r="E3158" t="str">
        <f>IF(C3158="",Options!$A$3,IF(D3158="",Options!$A$4,Options!$A$5))</f>
        <v>Verband</v>
      </c>
      <c r="F3158" t="str" cm="1">
        <f t="array" ref="F3158">IF(E3158=Options!$A$3,"",IF(E3158=Options!$A$4,INDEX(Verband!$E$2:$E$179,MATCH(1,(A3158=Verband!$A$2:$A$179) * (Species!B3158=Verband!$B$2:$B$179) * (Species!C3158=Verband!$C$2:$C$179),0)),IF(E3158=Options!$A$5,INDEX(Assoziation!$F$2:$F$96,MATCH(1,(A3158=Assoziation!$A$2:$A$96) * (Species!B3158=Assoziation!$B$2:$B$96) * (Species!C3158=Assoziation!$C$2:$C$96) * (Species!D3158=Assoziation!$D$2:$D$96),0)),"")))</f>
        <v>Quercion pubescenti-petraeae</v>
      </c>
      <c r="G3158" t="str" cm="1">
        <f t="array" ref="G3158">IF(E3158=Options!$A$3,INDEX(Klasse!$D$2:$D$42,MATCH(1,(A3158=Klasse!$A$2:$A$42) * (Species!B3158=Klasse!$B$2:$B$42),0)),IF(E3158=Options!$A$4,INDEX(Verband!$F$2:$F$179,MATCH(1,(A3158=Verband!$A$2:$A$179) * (Species!B3158=Verband!$B$2:$B$179) * (Species!C3158=Verband!$C$2:$C$179),0)),IF(E3158=Options!$A$5,INDEX(Assoziation!$G$2:$G$96,MATCH(1,(A3158=Assoziation!$A$2:$A$96) * (Species!B3158=Assoziation!$B$2:$B$96) * (Species!C3158=Assoziation!$C$2:$C$96) * (Species!D3158=Assoziation!$D$2:$D$96),0)),"")))</f>
        <v>Flaumeichenwald</v>
      </c>
      <c r="H3158" s="10" t="s">
        <v>2404</v>
      </c>
      <c r="I3158" s="10">
        <v>0</v>
      </c>
      <c r="J3158" s="10">
        <v>0</v>
      </c>
      <c r="K3158" s="10">
        <v>0</v>
      </c>
      <c r="L3158" t="str">
        <f t="shared" si="259"/>
        <v xml:space="preserve">Fraxinus </v>
      </c>
      <c r="M3158" t="str">
        <f t="shared" si="260"/>
        <v xml:space="preserve"> excelsior</v>
      </c>
      <c r="N3158" t="str">
        <f t="shared" si="261"/>
        <v/>
      </c>
      <c r="O3158" t="str">
        <f t="shared" si="263"/>
        <v>Species</v>
      </c>
      <c r="P3158" t="str">
        <f t="shared" si="262"/>
        <v>L.</v>
      </c>
      <c r="Q3158" t="str">
        <f>LOOKUP(A3158,Formation!$A$2:$A$10,Formation!$B$2:$B$10)</f>
        <v>Wälder</v>
      </c>
      <c r="R3158" t="str" cm="1">
        <f t="array" ref="R3158">INDEX(Klasse!$D$2:$D$42,MATCH(1,(A3158=Klasse!$A$2:$A$42) * (Species!B3158=Klasse!$B$2:$B$42),0))</f>
        <v>Andere Laubwälder</v>
      </c>
    </row>
    <row r="3159" spans="1:18" x14ac:dyDescent="0.3">
      <c r="A3159" s="10">
        <v>6</v>
      </c>
      <c r="B3159" s="10">
        <v>3</v>
      </c>
      <c r="C3159" s="10">
        <v>4</v>
      </c>
      <c r="E3159" t="str">
        <f>IF(C3159="",Options!$A$3,IF(D3159="",Options!$A$4,Options!$A$5))</f>
        <v>Verband</v>
      </c>
      <c r="F3159" t="str" cm="1">
        <f t="array" ref="F3159">IF(E3159=Options!$A$3,"",IF(E3159=Options!$A$4,INDEX(Verband!$E$2:$E$179,MATCH(1,(A3159=Verband!$A$2:$A$179) * (Species!B3159=Verband!$B$2:$B$179) * (Species!C3159=Verband!$C$2:$C$179),0)),IF(E3159=Options!$A$5,INDEX(Assoziation!$F$2:$F$96,MATCH(1,(A3159=Assoziation!$A$2:$A$96) * (Species!B3159=Assoziation!$B$2:$B$96) * (Species!C3159=Assoziation!$C$2:$C$96) * (Species!D3159=Assoziation!$D$2:$D$96),0)),"")))</f>
        <v>Quercion pubescenti-petraeae</v>
      </c>
      <c r="G3159" t="str" cm="1">
        <f t="array" ref="G3159">IF(E3159=Options!$A$3,INDEX(Klasse!$D$2:$D$42,MATCH(1,(A3159=Klasse!$A$2:$A$42) * (Species!B3159=Klasse!$B$2:$B$42),0)),IF(E3159=Options!$A$4,INDEX(Verband!$F$2:$F$179,MATCH(1,(A3159=Verband!$A$2:$A$179) * (Species!B3159=Verband!$B$2:$B$179) * (Species!C3159=Verband!$C$2:$C$179),0)),IF(E3159=Options!$A$5,INDEX(Assoziation!$G$2:$G$96,MATCH(1,(A3159=Assoziation!$A$2:$A$96) * (Species!B3159=Assoziation!$B$2:$B$96) * (Species!C3159=Assoziation!$C$2:$C$96) * (Species!D3159=Assoziation!$D$2:$D$96),0)),"")))</f>
        <v>Flaumeichenwald</v>
      </c>
      <c r="H3159" s="10" t="s">
        <v>2571</v>
      </c>
      <c r="I3159" s="10">
        <v>0</v>
      </c>
      <c r="J3159" s="10">
        <v>0</v>
      </c>
      <c r="K3159" s="10">
        <v>0</v>
      </c>
      <c r="L3159" t="str">
        <f t="shared" si="259"/>
        <v xml:space="preserve">Helleborus </v>
      </c>
      <c r="M3159" t="str">
        <f t="shared" si="260"/>
        <v xml:space="preserve"> foetidus</v>
      </c>
      <c r="N3159" t="str">
        <f t="shared" si="261"/>
        <v/>
      </c>
      <c r="O3159" t="str">
        <f t="shared" si="263"/>
        <v>Species</v>
      </c>
      <c r="P3159" t="str">
        <f t="shared" si="262"/>
        <v>L.</v>
      </c>
      <c r="Q3159" t="str">
        <f>LOOKUP(A3159,Formation!$A$2:$A$10,Formation!$B$2:$B$10)</f>
        <v>Wälder</v>
      </c>
      <c r="R3159" t="str" cm="1">
        <f t="array" ref="R3159">INDEX(Klasse!$D$2:$D$42,MATCH(1,(A3159=Klasse!$A$2:$A$42) * (Species!B3159=Klasse!$B$2:$B$42),0))</f>
        <v>Andere Laubwälder</v>
      </c>
    </row>
    <row r="3160" spans="1:18" x14ac:dyDescent="0.3">
      <c r="A3160" s="10">
        <v>6</v>
      </c>
      <c r="B3160" s="10">
        <v>3</v>
      </c>
      <c r="C3160" s="10">
        <v>4</v>
      </c>
      <c r="E3160" t="str">
        <f>IF(C3160="",Options!$A$3,IF(D3160="",Options!$A$4,Options!$A$5))</f>
        <v>Verband</v>
      </c>
      <c r="F3160" t="str" cm="1">
        <f t="array" ref="F3160">IF(E3160=Options!$A$3,"",IF(E3160=Options!$A$4,INDEX(Verband!$E$2:$E$179,MATCH(1,(A3160=Verband!$A$2:$A$179) * (Species!B3160=Verband!$B$2:$B$179) * (Species!C3160=Verband!$C$2:$C$179),0)),IF(E3160=Options!$A$5,INDEX(Assoziation!$F$2:$F$96,MATCH(1,(A3160=Assoziation!$A$2:$A$96) * (Species!B3160=Assoziation!$B$2:$B$96) * (Species!C3160=Assoziation!$C$2:$C$96) * (Species!D3160=Assoziation!$D$2:$D$96),0)),"")))</f>
        <v>Quercion pubescenti-petraeae</v>
      </c>
      <c r="G3160" t="str" cm="1">
        <f t="array" ref="G3160">IF(E3160=Options!$A$3,INDEX(Klasse!$D$2:$D$42,MATCH(1,(A3160=Klasse!$A$2:$A$42) * (Species!B3160=Klasse!$B$2:$B$42),0)),IF(E3160=Options!$A$4,INDEX(Verband!$F$2:$F$179,MATCH(1,(A3160=Verband!$A$2:$A$179) * (Species!B3160=Verband!$B$2:$B$179) * (Species!C3160=Verband!$C$2:$C$179),0)),IF(E3160=Options!$A$5,INDEX(Assoziation!$G$2:$G$96,MATCH(1,(A3160=Assoziation!$A$2:$A$96) * (Species!B3160=Assoziation!$B$2:$B$96) * (Species!C3160=Assoziation!$C$2:$C$96) * (Species!D3160=Assoziation!$D$2:$D$96),0)),"")))</f>
        <v>Flaumeichenwald</v>
      </c>
      <c r="H3160" s="10" t="s">
        <v>2617</v>
      </c>
      <c r="I3160" s="10">
        <v>0</v>
      </c>
      <c r="J3160" s="10">
        <v>0</v>
      </c>
      <c r="K3160" s="10">
        <v>0</v>
      </c>
      <c r="L3160" t="str">
        <f t="shared" si="259"/>
        <v xml:space="preserve">Hieracium </v>
      </c>
      <c r="M3160" t="str">
        <f t="shared" si="260"/>
        <v xml:space="preserve"> glaucinum</v>
      </c>
      <c r="N3160" t="str">
        <f t="shared" si="261"/>
        <v/>
      </c>
      <c r="O3160" t="str">
        <f t="shared" si="263"/>
        <v>aggr</v>
      </c>
      <c r="P3160" t="str">
        <f t="shared" si="262"/>
        <v/>
      </c>
      <c r="Q3160" t="str">
        <f>LOOKUP(A3160,Formation!$A$2:$A$10,Formation!$B$2:$B$10)</f>
        <v>Wälder</v>
      </c>
      <c r="R3160" t="str" cm="1">
        <f t="array" ref="R3160">INDEX(Klasse!$D$2:$D$42,MATCH(1,(A3160=Klasse!$A$2:$A$42) * (Species!B3160=Klasse!$B$2:$B$42),0))</f>
        <v>Andere Laubwälder</v>
      </c>
    </row>
    <row r="3161" spans="1:18" x14ac:dyDescent="0.3">
      <c r="A3161" s="10">
        <v>6</v>
      </c>
      <c r="B3161" s="10">
        <v>3</v>
      </c>
      <c r="C3161" s="10">
        <v>4</v>
      </c>
      <c r="E3161" t="str">
        <f>IF(C3161="",Options!$A$3,IF(D3161="",Options!$A$4,Options!$A$5))</f>
        <v>Verband</v>
      </c>
      <c r="F3161" t="str" cm="1">
        <f t="array" ref="F3161">IF(E3161=Options!$A$3,"",IF(E3161=Options!$A$4,INDEX(Verband!$E$2:$E$179,MATCH(1,(A3161=Verband!$A$2:$A$179) * (Species!B3161=Verband!$B$2:$B$179) * (Species!C3161=Verband!$C$2:$C$179),0)),IF(E3161=Options!$A$5,INDEX(Assoziation!$F$2:$F$96,MATCH(1,(A3161=Assoziation!$A$2:$A$96) * (Species!B3161=Assoziation!$B$2:$B$96) * (Species!C3161=Assoziation!$C$2:$C$96) * (Species!D3161=Assoziation!$D$2:$D$96),0)),"")))</f>
        <v>Quercion pubescenti-petraeae</v>
      </c>
      <c r="G3161" t="str" cm="1">
        <f t="array" ref="G3161">IF(E3161=Options!$A$3,INDEX(Klasse!$D$2:$D$42,MATCH(1,(A3161=Klasse!$A$2:$A$42) * (Species!B3161=Klasse!$B$2:$B$42),0)),IF(E3161=Options!$A$4,INDEX(Verband!$F$2:$F$179,MATCH(1,(A3161=Verband!$A$2:$A$179) * (Species!B3161=Verband!$B$2:$B$179) * (Species!C3161=Verband!$C$2:$C$179),0)),IF(E3161=Options!$A$5,INDEX(Assoziation!$G$2:$G$96,MATCH(1,(A3161=Assoziation!$A$2:$A$96) * (Species!B3161=Assoziation!$B$2:$B$96) * (Species!C3161=Assoziation!$C$2:$C$96) * (Species!D3161=Assoziation!$D$2:$D$96),0)),"")))</f>
        <v>Flaumeichenwald</v>
      </c>
      <c r="H3161" s="10" t="s">
        <v>2207</v>
      </c>
      <c r="I3161" s="10">
        <v>0</v>
      </c>
      <c r="J3161" s="10">
        <v>1</v>
      </c>
      <c r="K3161" s="10">
        <v>0</v>
      </c>
      <c r="L3161" t="str">
        <f t="shared" si="259"/>
        <v xml:space="preserve">Hippocrepis </v>
      </c>
      <c r="M3161" t="str">
        <f t="shared" si="260"/>
        <v xml:space="preserve"> emerus</v>
      </c>
      <c r="N3161" t="str">
        <f t="shared" si="261"/>
        <v/>
      </c>
      <c r="O3161" t="str">
        <f t="shared" si="263"/>
        <v>Species</v>
      </c>
      <c r="P3161" t="str">
        <f t="shared" si="262"/>
        <v>(L.) Lassen</v>
      </c>
      <c r="Q3161" t="str">
        <f>LOOKUP(A3161,Formation!$A$2:$A$10,Formation!$B$2:$B$10)</f>
        <v>Wälder</v>
      </c>
      <c r="R3161" t="str" cm="1">
        <f t="array" ref="R3161">INDEX(Klasse!$D$2:$D$42,MATCH(1,(A3161=Klasse!$A$2:$A$42) * (Species!B3161=Klasse!$B$2:$B$42),0))</f>
        <v>Andere Laubwälder</v>
      </c>
    </row>
    <row r="3162" spans="1:18" x14ac:dyDescent="0.3">
      <c r="A3162" s="10">
        <v>6</v>
      </c>
      <c r="B3162" s="10">
        <v>3</v>
      </c>
      <c r="C3162" s="10">
        <v>4</v>
      </c>
      <c r="E3162" t="str">
        <f>IF(C3162="",Options!$A$3,IF(D3162="",Options!$A$4,Options!$A$5))</f>
        <v>Verband</v>
      </c>
      <c r="F3162" t="str" cm="1">
        <f t="array" ref="F3162">IF(E3162=Options!$A$3,"",IF(E3162=Options!$A$4,INDEX(Verband!$E$2:$E$179,MATCH(1,(A3162=Verband!$A$2:$A$179) * (Species!B3162=Verband!$B$2:$B$179) * (Species!C3162=Verband!$C$2:$C$179),0)),IF(E3162=Options!$A$5,INDEX(Assoziation!$F$2:$F$96,MATCH(1,(A3162=Assoziation!$A$2:$A$96) * (Species!B3162=Assoziation!$B$2:$B$96) * (Species!C3162=Assoziation!$C$2:$C$96) * (Species!D3162=Assoziation!$D$2:$D$96),0)),"")))</f>
        <v>Quercion pubescenti-petraeae</v>
      </c>
      <c r="G3162" t="str" cm="1">
        <f t="array" ref="G3162">IF(E3162=Options!$A$3,INDEX(Klasse!$D$2:$D$42,MATCH(1,(A3162=Klasse!$A$2:$A$42) * (Species!B3162=Klasse!$B$2:$B$42),0)),IF(E3162=Options!$A$4,INDEX(Verband!$F$2:$F$179,MATCH(1,(A3162=Verband!$A$2:$A$179) * (Species!B3162=Verband!$B$2:$B$179) * (Species!C3162=Verband!$C$2:$C$179),0)),IF(E3162=Options!$A$5,INDEX(Assoziation!$G$2:$G$96,MATCH(1,(A3162=Assoziation!$A$2:$A$96) * (Species!B3162=Assoziation!$B$2:$B$96) * (Species!C3162=Assoziation!$C$2:$C$96) * (Species!D3162=Assoziation!$D$2:$D$96),0)),"")))</f>
        <v>Flaumeichenwald</v>
      </c>
      <c r="H3162" s="10" t="s">
        <v>2180</v>
      </c>
      <c r="I3162" s="10">
        <v>0</v>
      </c>
      <c r="J3162" s="10">
        <v>0</v>
      </c>
      <c r="K3162" s="10">
        <v>0</v>
      </c>
      <c r="L3162" t="str">
        <f t="shared" si="259"/>
        <v xml:space="preserve">Juniperus </v>
      </c>
      <c r="M3162" t="str">
        <f t="shared" si="260"/>
        <v xml:space="preserve"> communis</v>
      </c>
      <c r="N3162" t="str">
        <f t="shared" si="261"/>
        <v>communis</v>
      </c>
      <c r="O3162" t="str">
        <f t="shared" si="263"/>
        <v>Subspecies</v>
      </c>
      <c r="P3162" t="str">
        <f t="shared" si="262"/>
        <v/>
      </c>
      <c r="Q3162" t="str">
        <f>LOOKUP(A3162,Formation!$A$2:$A$10,Formation!$B$2:$B$10)</f>
        <v>Wälder</v>
      </c>
      <c r="R3162" t="str" cm="1">
        <f t="array" ref="R3162">INDEX(Klasse!$D$2:$D$42,MATCH(1,(A3162=Klasse!$A$2:$A$42) * (Species!B3162=Klasse!$B$2:$B$42),0))</f>
        <v>Andere Laubwälder</v>
      </c>
    </row>
    <row r="3163" spans="1:18" x14ac:dyDescent="0.3">
      <c r="A3163" s="10">
        <v>6</v>
      </c>
      <c r="B3163" s="10">
        <v>3</v>
      </c>
      <c r="C3163" s="10">
        <v>4</v>
      </c>
      <c r="E3163" t="str">
        <f>IF(C3163="",Options!$A$3,IF(D3163="",Options!$A$4,Options!$A$5))</f>
        <v>Verband</v>
      </c>
      <c r="F3163" t="str" cm="1">
        <f t="array" ref="F3163">IF(E3163=Options!$A$3,"",IF(E3163=Options!$A$4,INDEX(Verband!$E$2:$E$179,MATCH(1,(A3163=Verband!$A$2:$A$179) * (Species!B3163=Verband!$B$2:$B$179) * (Species!C3163=Verband!$C$2:$C$179),0)),IF(E3163=Options!$A$5,INDEX(Assoziation!$F$2:$F$96,MATCH(1,(A3163=Assoziation!$A$2:$A$96) * (Species!B3163=Assoziation!$B$2:$B$96) * (Species!C3163=Assoziation!$C$2:$C$96) * (Species!D3163=Assoziation!$D$2:$D$96),0)),"")))</f>
        <v>Quercion pubescenti-petraeae</v>
      </c>
      <c r="G3163" t="str" cm="1">
        <f t="array" ref="G3163">IF(E3163=Options!$A$3,INDEX(Klasse!$D$2:$D$42,MATCH(1,(A3163=Klasse!$A$2:$A$42) * (Species!B3163=Klasse!$B$2:$B$42),0)),IF(E3163=Options!$A$4,INDEX(Verband!$F$2:$F$179,MATCH(1,(A3163=Verband!$A$2:$A$179) * (Species!B3163=Verband!$B$2:$B$179) * (Species!C3163=Verband!$C$2:$C$179),0)),IF(E3163=Options!$A$5,INDEX(Assoziation!$G$2:$G$96,MATCH(1,(A3163=Assoziation!$A$2:$A$96) * (Species!B3163=Assoziation!$B$2:$B$96) * (Species!C3163=Assoziation!$C$2:$C$96) * (Species!D3163=Assoziation!$D$2:$D$96),0)),"")))</f>
        <v>Flaumeichenwald</v>
      </c>
      <c r="H3163" s="10" t="s">
        <v>2618</v>
      </c>
      <c r="I3163" s="10">
        <v>0</v>
      </c>
      <c r="J3163" s="10">
        <v>0</v>
      </c>
      <c r="K3163" s="10">
        <v>0</v>
      </c>
      <c r="L3163" t="str">
        <f t="shared" si="259"/>
        <v xml:space="preserve">Laburnum </v>
      </c>
      <c r="M3163" t="str">
        <f t="shared" si="260"/>
        <v xml:space="preserve"> anagyroides</v>
      </c>
      <c r="N3163" t="str">
        <f t="shared" si="261"/>
        <v/>
      </c>
      <c r="O3163" t="str">
        <f t="shared" si="263"/>
        <v>Species</v>
      </c>
      <c r="P3163" t="str">
        <f t="shared" si="262"/>
        <v>Medik.</v>
      </c>
      <c r="Q3163" t="str">
        <f>LOOKUP(A3163,Formation!$A$2:$A$10,Formation!$B$2:$B$10)</f>
        <v>Wälder</v>
      </c>
      <c r="R3163" t="str" cm="1">
        <f t="array" ref="R3163">INDEX(Klasse!$D$2:$D$42,MATCH(1,(A3163=Klasse!$A$2:$A$42) * (Species!B3163=Klasse!$B$2:$B$42),0))</f>
        <v>Andere Laubwälder</v>
      </c>
    </row>
    <row r="3164" spans="1:18" x14ac:dyDescent="0.3">
      <c r="A3164" s="10">
        <v>6</v>
      </c>
      <c r="B3164" s="10">
        <v>3</v>
      </c>
      <c r="C3164" s="10">
        <v>4</v>
      </c>
      <c r="E3164" t="str">
        <f>IF(C3164="",Options!$A$3,IF(D3164="",Options!$A$4,Options!$A$5))</f>
        <v>Verband</v>
      </c>
      <c r="F3164" t="str" cm="1">
        <f t="array" ref="F3164">IF(E3164=Options!$A$3,"",IF(E3164=Options!$A$4,INDEX(Verband!$E$2:$E$179,MATCH(1,(A3164=Verband!$A$2:$A$179) * (Species!B3164=Verband!$B$2:$B$179) * (Species!C3164=Verband!$C$2:$C$179),0)),IF(E3164=Options!$A$5,INDEX(Assoziation!$F$2:$F$96,MATCH(1,(A3164=Assoziation!$A$2:$A$96) * (Species!B3164=Assoziation!$B$2:$B$96) * (Species!C3164=Assoziation!$C$2:$C$96) * (Species!D3164=Assoziation!$D$2:$D$96),0)),"")))</f>
        <v>Quercion pubescenti-petraeae</v>
      </c>
      <c r="G3164" t="str" cm="1">
        <f t="array" ref="G3164">IF(E3164=Options!$A$3,INDEX(Klasse!$D$2:$D$42,MATCH(1,(A3164=Klasse!$A$2:$A$42) * (Species!B3164=Klasse!$B$2:$B$42),0)),IF(E3164=Options!$A$4,INDEX(Verband!$F$2:$F$179,MATCH(1,(A3164=Verband!$A$2:$A$179) * (Species!B3164=Verband!$B$2:$B$179) * (Species!C3164=Verband!$C$2:$C$179),0)),IF(E3164=Options!$A$5,INDEX(Assoziation!$G$2:$G$96,MATCH(1,(A3164=Assoziation!$A$2:$A$96) * (Species!B3164=Assoziation!$B$2:$B$96) * (Species!C3164=Assoziation!$C$2:$C$96) * (Species!D3164=Assoziation!$D$2:$D$96),0)),"")))</f>
        <v>Flaumeichenwald</v>
      </c>
      <c r="H3164" s="10" t="s">
        <v>2589</v>
      </c>
      <c r="I3164" s="10">
        <v>0</v>
      </c>
      <c r="J3164" s="10">
        <v>0</v>
      </c>
      <c r="K3164" s="10">
        <v>0</v>
      </c>
      <c r="L3164" t="str">
        <f t="shared" si="259"/>
        <v xml:space="preserve">Lathyrus </v>
      </c>
      <c r="M3164" t="str">
        <f t="shared" si="260"/>
        <v xml:space="preserve"> niger</v>
      </c>
      <c r="N3164" t="str">
        <f t="shared" si="261"/>
        <v/>
      </c>
      <c r="O3164" t="str">
        <f t="shared" si="263"/>
        <v>Species</v>
      </c>
      <c r="P3164" t="str">
        <f t="shared" si="262"/>
        <v>(L.) Bernh.</v>
      </c>
      <c r="Q3164" t="str">
        <f>LOOKUP(A3164,Formation!$A$2:$A$10,Formation!$B$2:$B$10)</f>
        <v>Wälder</v>
      </c>
      <c r="R3164" t="str" cm="1">
        <f t="array" ref="R3164">INDEX(Klasse!$D$2:$D$42,MATCH(1,(A3164=Klasse!$A$2:$A$42) * (Species!B3164=Klasse!$B$2:$B$42),0))</f>
        <v>Andere Laubwälder</v>
      </c>
    </row>
    <row r="3165" spans="1:18" x14ac:dyDescent="0.3">
      <c r="A3165" s="10">
        <v>6</v>
      </c>
      <c r="B3165" s="10">
        <v>3</v>
      </c>
      <c r="C3165" s="10">
        <v>4</v>
      </c>
      <c r="E3165" t="str">
        <f>IF(C3165="",Options!$A$3,IF(D3165="",Options!$A$4,Options!$A$5))</f>
        <v>Verband</v>
      </c>
      <c r="F3165" t="str" cm="1">
        <f t="array" ref="F3165">IF(E3165=Options!$A$3,"",IF(E3165=Options!$A$4,INDEX(Verband!$E$2:$E$179,MATCH(1,(A3165=Verband!$A$2:$A$179) * (Species!B3165=Verband!$B$2:$B$179) * (Species!C3165=Verband!$C$2:$C$179),0)),IF(E3165=Options!$A$5,INDEX(Assoziation!$F$2:$F$96,MATCH(1,(A3165=Assoziation!$A$2:$A$96) * (Species!B3165=Assoziation!$B$2:$B$96) * (Species!C3165=Assoziation!$C$2:$C$96) * (Species!D3165=Assoziation!$D$2:$D$96),0)),"")))</f>
        <v>Quercion pubescenti-petraeae</v>
      </c>
      <c r="G3165" t="str" cm="1">
        <f t="array" ref="G3165">IF(E3165=Options!$A$3,INDEX(Klasse!$D$2:$D$42,MATCH(1,(A3165=Klasse!$A$2:$A$42) * (Species!B3165=Klasse!$B$2:$B$42),0)),IF(E3165=Options!$A$4,INDEX(Verband!$F$2:$F$179,MATCH(1,(A3165=Verband!$A$2:$A$179) * (Species!B3165=Verband!$B$2:$B$179) * (Species!C3165=Verband!$C$2:$C$179),0)),IF(E3165=Options!$A$5,INDEX(Assoziation!$G$2:$G$96,MATCH(1,(A3165=Assoziation!$A$2:$A$96) * (Species!B3165=Assoziation!$B$2:$B$96) * (Species!C3165=Assoziation!$C$2:$C$96) * (Species!D3165=Assoziation!$D$2:$D$96),0)),"")))</f>
        <v>Flaumeichenwald</v>
      </c>
      <c r="H3165" s="10" t="s">
        <v>2619</v>
      </c>
      <c r="I3165" s="10">
        <v>0</v>
      </c>
      <c r="J3165" s="10">
        <v>0</v>
      </c>
      <c r="K3165" s="10">
        <v>0</v>
      </c>
      <c r="L3165" t="str">
        <f t="shared" ref="L3165:L3228" si="264">IF(O3165="Genus",H3165,LEFT(H3165,FIND(" ",H3165)))</f>
        <v xml:space="preserve">Limodorum </v>
      </c>
      <c r="M3165" t="str">
        <f t="shared" ref="M3165:M3228" si="265">IF(O3165="Genus","",MID(H3165,FIND(" ",H3165),FIND(" ",H3165,FIND(" ",H3165)+1)-FIND(" ",H3165)))</f>
        <v xml:space="preserve"> abortivum</v>
      </c>
      <c r="N3165" t="str">
        <f t="shared" ref="N3165:N3228" si="266">IF(O3165="Subspecies",MID(H3165,FIND("subsp. ",H3165)+7,LEN(H3165)-FIND("subsp. ",H3165)+7),"")</f>
        <v/>
      </c>
      <c r="O3165" t="str">
        <f t="shared" si="263"/>
        <v>Species</v>
      </c>
      <c r="P3165" t="str">
        <f t="shared" ref="P3165:P3228" si="267">IF(O3165="Species",RIGHT(H3165,LEN(H3165)-FIND(" ",H3165,FIND(" ",H3165)+1)),"")</f>
        <v>(L.) Sw.</v>
      </c>
      <c r="Q3165" t="str">
        <f>LOOKUP(A3165,Formation!$A$2:$A$10,Formation!$B$2:$B$10)</f>
        <v>Wälder</v>
      </c>
      <c r="R3165" t="str" cm="1">
        <f t="array" ref="R3165">INDEX(Klasse!$D$2:$D$42,MATCH(1,(A3165=Klasse!$A$2:$A$42) * (Species!B3165=Klasse!$B$2:$B$42),0))</f>
        <v>Andere Laubwälder</v>
      </c>
    </row>
    <row r="3166" spans="1:18" x14ac:dyDescent="0.3">
      <c r="A3166" s="10">
        <v>6</v>
      </c>
      <c r="B3166" s="10">
        <v>3</v>
      </c>
      <c r="C3166" s="10">
        <v>4</v>
      </c>
      <c r="E3166" t="str">
        <f>IF(C3166="",Options!$A$3,IF(D3166="",Options!$A$4,Options!$A$5))</f>
        <v>Verband</v>
      </c>
      <c r="F3166" t="str" cm="1">
        <f t="array" ref="F3166">IF(E3166=Options!$A$3,"",IF(E3166=Options!$A$4,INDEX(Verband!$E$2:$E$179,MATCH(1,(A3166=Verband!$A$2:$A$179) * (Species!B3166=Verband!$B$2:$B$179) * (Species!C3166=Verband!$C$2:$C$179),0)),IF(E3166=Options!$A$5,INDEX(Assoziation!$F$2:$F$96,MATCH(1,(A3166=Assoziation!$A$2:$A$96) * (Species!B3166=Assoziation!$B$2:$B$96) * (Species!C3166=Assoziation!$C$2:$C$96) * (Species!D3166=Assoziation!$D$2:$D$96),0)),"")))</f>
        <v>Quercion pubescenti-petraeae</v>
      </c>
      <c r="G3166" t="str" cm="1">
        <f t="array" ref="G3166">IF(E3166=Options!$A$3,INDEX(Klasse!$D$2:$D$42,MATCH(1,(A3166=Klasse!$A$2:$A$42) * (Species!B3166=Klasse!$B$2:$B$42),0)),IF(E3166=Options!$A$4,INDEX(Verband!$F$2:$F$179,MATCH(1,(A3166=Verband!$A$2:$A$179) * (Species!B3166=Verband!$B$2:$B$179) * (Species!C3166=Verband!$C$2:$C$179),0)),IF(E3166=Options!$A$5,INDEX(Assoziation!$G$2:$G$96,MATCH(1,(A3166=Assoziation!$A$2:$A$96) * (Species!B3166=Assoziation!$B$2:$B$96) * (Species!C3166=Assoziation!$C$2:$C$96) * (Species!D3166=Assoziation!$D$2:$D$96),0)),"")))</f>
        <v>Flaumeichenwald</v>
      </c>
      <c r="H3166" s="10" t="s">
        <v>2485</v>
      </c>
      <c r="I3166" s="10">
        <v>0</v>
      </c>
      <c r="J3166" s="10">
        <v>0</v>
      </c>
      <c r="K3166" s="10">
        <v>0</v>
      </c>
      <c r="L3166" t="str">
        <f t="shared" si="264"/>
        <v xml:space="preserve">Melittis </v>
      </c>
      <c r="M3166" t="str">
        <f t="shared" si="265"/>
        <v xml:space="preserve"> melissophyllum</v>
      </c>
      <c r="N3166" t="str">
        <f t="shared" si="266"/>
        <v/>
      </c>
      <c r="O3166" t="str">
        <f t="shared" si="263"/>
        <v>Species</v>
      </c>
      <c r="P3166" t="str">
        <f t="shared" si="267"/>
        <v>L.</v>
      </c>
      <c r="Q3166" t="str">
        <f>LOOKUP(A3166,Formation!$A$2:$A$10,Formation!$B$2:$B$10)</f>
        <v>Wälder</v>
      </c>
      <c r="R3166" t="str" cm="1">
        <f t="array" ref="R3166">INDEX(Klasse!$D$2:$D$42,MATCH(1,(A3166=Klasse!$A$2:$A$42) * (Species!B3166=Klasse!$B$2:$B$42),0))</f>
        <v>Andere Laubwälder</v>
      </c>
    </row>
    <row r="3167" spans="1:18" x14ac:dyDescent="0.3">
      <c r="A3167" s="10">
        <v>6</v>
      </c>
      <c r="B3167" s="10">
        <v>3</v>
      </c>
      <c r="C3167" s="10">
        <v>4</v>
      </c>
      <c r="E3167" t="str">
        <f>IF(C3167="",Options!$A$3,IF(D3167="",Options!$A$4,Options!$A$5))</f>
        <v>Verband</v>
      </c>
      <c r="F3167" t="str" cm="1">
        <f t="array" ref="F3167">IF(E3167=Options!$A$3,"",IF(E3167=Options!$A$4,INDEX(Verband!$E$2:$E$179,MATCH(1,(A3167=Verband!$A$2:$A$179) * (Species!B3167=Verband!$B$2:$B$179) * (Species!C3167=Verband!$C$2:$C$179),0)),IF(E3167=Options!$A$5,INDEX(Assoziation!$F$2:$F$96,MATCH(1,(A3167=Assoziation!$A$2:$A$96) * (Species!B3167=Assoziation!$B$2:$B$96) * (Species!C3167=Assoziation!$C$2:$C$96) * (Species!D3167=Assoziation!$D$2:$D$96),0)),"")))</f>
        <v>Quercion pubescenti-petraeae</v>
      </c>
      <c r="G3167" t="str" cm="1">
        <f t="array" ref="G3167">IF(E3167=Options!$A$3,INDEX(Klasse!$D$2:$D$42,MATCH(1,(A3167=Klasse!$A$2:$A$42) * (Species!B3167=Klasse!$B$2:$B$42),0)),IF(E3167=Options!$A$4,INDEX(Verband!$F$2:$F$179,MATCH(1,(A3167=Verband!$A$2:$A$179) * (Species!B3167=Verband!$B$2:$B$179) * (Species!C3167=Verband!$C$2:$C$179),0)),IF(E3167=Options!$A$5,INDEX(Assoziation!$G$2:$G$96,MATCH(1,(A3167=Assoziation!$A$2:$A$96) * (Species!B3167=Assoziation!$B$2:$B$96) * (Species!C3167=Assoziation!$C$2:$C$96) * (Species!D3167=Assoziation!$D$2:$D$96),0)),"")))</f>
        <v>Flaumeichenwald</v>
      </c>
      <c r="H3167" s="10" t="s">
        <v>2550</v>
      </c>
      <c r="I3167" s="10">
        <v>0</v>
      </c>
      <c r="J3167" s="10">
        <v>0</v>
      </c>
      <c r="K3167" s="10">
        <v>0</v>
      </c>
      <c r="L3167" t="str">
        <f t="shared" si="264"/>
        <v xml:space="preserve">Orchis </v>
      </c>
      <c r="M3167" t="str">
        <f t="shared" si="265"/>
        <v xml:space="preserve"> mascula</v>
      </c>
      <c r="N3167" t="str">
        <f t="shared" si="266"/>
        <v/>
      </c>
      <c r="O3167" t="str">
        <f t="shared" si="263"/>
        <v>Species</v>
      </c>
      <c r="P3167" t="str">
        <f t="shared" si="267"/>
        <v>(L.) L.</v>
      </c>
      <c r="Q3167" t="str">
        <f>LOOKUP(A3167,Formation!$A$2:$A$10,Formation!$B$2:$B$10)</f>
        <v>Wälder</v>
      </c>
      <c r="R3167" t="str" cm="1">
        <f t="array" ref="R3167">INDEX(Klasse!$D$2:$D$42,MATCH(1,(A3167=Klasse!$A$2:$A$42) * (Species!B3167=Klasse!$B$2:$B$42),0))</f>
        <v>Andere Laubwälder</v>
      </c>
    </row>
    <row r="3168" spans="1:18" x14ac:dyDescent="0.3">
      <c r="A3168" s="10">
        <v>6</v>
      </c>
      <c r="B3168" s="10">
        <v>3</v>
      </c>
      <c r="C3168" s="10">
        <v>4</v>
      </c>
      <c r="E3168" t="str">
        <f>IF(C3168="",Options!$A$3,IF(D3168="",Options!$A$4,Options!$A$5))</f>
        <v>Verband</v>
      </c>
      <c r="F3168" t="str" cm="1">
        <f t="array" ref="F3168">IF(E3168=Options!$A$3,"",IF(E3168=Options!$A$4,INDEX(Verband!$E$2:$E$179,MATCH(1,(A3168=Verband!$A$2:$A$179) * (Species!B3168=Verband!$B$2:$B$179) * (Species!C3168=Verband!$C$2:$C$179),0)),IF(E3168=Options!$A$5,INDEX(Assoziation!$F$2:$F$96,MATCH(1,(A3168=Assoziation!$A$2:$A$96) * (Species!B3168=Assoziation!$B$2:$B$96) * (Species!C3168=Assoziation!$C$2:$C$96) * (Species!D3168=Assoziation!$D$2:$D$96),0)),"")))</f>
        <v>Quercion pubescenti-petraeae</v>
      </c>
      <c r="G3168" t="str" cm="1">
        <f t="array" ref="G3168">IF(E3168=Options!$A$3,INDEX(Klasse!$D$2:$D$42,MATCH(1,(A3168=Klasse!$A$2:$A$42) * (Species!B3168=Klasse!$B$2:$B$42),0)),IF(E3168=Options!$A$4,INDEX(Verband!$F$2:$F$179,MATCH(1,(A3168=Verband!$A$2:$A$179) * (Species!B3168=Verband!$B$2:$B$179) * (Species!C3168=Verband!$C$2:$C$179),0)),IF(E3168=Options!$A$5,INDEX(Assoziation!$G$2:$G$96,MATCH(1,(A3168=Assoziation!$A$2:$A$96) * (Species!B3168=Assoziation!$B$2:$B$96) * (Species!C3168=Assoziation!$C$2:$C$96) * (Species!D3168=Assoziation!$D$2:$D$96),0)),"")))</f>
        <v>Flaumeichenwald</v>
      </c>
      <c r="H3168" s="10" t="s">
        <v>1297</v>
      </c>
      <c r="I3168" s="10">
        <v>0</v>
      </c>
      <c r="J3168" s="10">
        <v>0</v>
      </c>
      <c r="K3168" s="10">
        <v>0</v>
      </c>
      <c r="L3168" t="str">
        <f t="shared" si="264"/>
        <v xml:space="preserve">Orchis </v>
      </c>
      <c r="M3168" t="str">
        <f t="shared" si="265"/>
        <v xml:space="preserve"> provincialis</v>
      </c>
      <c r="N3168" t="str">
        <f t="shared" si="266"/>
        <v/>
      </c>
      <c r="O3168" t="str">
        <f t="shared" si="263"/>
        <v>Species</v>
      </c>
      <c r="P3168" t="str">
        <f t="shared" si="267"/>
        <v>DC.</v>
      </c>
      <c r="Q3168" t="str">
        <f>LOOKUP(A3168,Formation!$A$2:$A$10,Formation!$B$2:$B$10)</f>
        <v>Wälder</v>
      </c>
      <c r="R3168" t="str" cm="1">
        <f t="array" ref="R3168">INDEX(Klasse!$D$2:$D$42,MATCH(1,(A3168=Klasse!$A$2:$A$42) * (Species!B3168=Klasse!$B$2:$B$42),0))</f>
        <v>Andere Laubwälder</v>
      </c>
    </row>
    <row r="3169" spans="1:18" x14ac:dyDescent="0.3">
      <c r="A3169" s="10">
        <v>6</v>
      </c>
      <c r="B3169" s="10">
        <v>3</v>
      </c>
      <c r="C3169" s="10">
        <v>4</v>
      </c>
      <c r="E3169" t="str">
        <f>IF(C3169="",Options!$A$3,IF(D3169="",Options!$A$4,Options!$A$5))</f>
        <v>Verband</v>
      </c>
      <c r="F3169" t="str" cm="1">
        <f t="array" ref="F3169">IF(E3169=Options!$A$3,"",IF(E3169=Options!$A$4,INDEX(Verband!$E$2:$E$179,MATCH(1,(A3169=Verband!$A$2:$A$179) * (Species!B3169=Verband!$B$2:$B$179) * (Species!C3169=Verband!$C$2:$C$179),0)),IF(E3169=Options!$A$5,INDEX(Assoziation!$F$2:$F$96,MATCH(1,(A3169=Assoziation!$A$2:$A$96) * (Species!B3169=Assoziation!$B$2:$B$96) * (Species!C3169=Assoziation!$C$2:$C$96) * (Species!D3169=Assoziation!$D$2:$D$96),0)),"")))</f>
        <v>Quercion pubescenti-petraeae</v>
      </c>
      <c r="G3169" t="str" cm="1">
        <f t="array" ref="G3169">IF(E3169=Options!$A$3,INDEX(Klasse!$D$2:$D$42,MATCH(1,(A3169=Klasse!$A$2:$A$42) * (Species!B3169=Klasse!$B$2:$B$42),0)),IF(E3169=Options!$A$4,INDEX(Verband!$F$2:$F$179,MATCH(1,(A3169=Verband!$A$2:$A$179) * (Species!B3169=Verband!$B$2:$B$179) * (Species!C3169=Verband!$C$2:$C$179),0)),IF(E3169=Options!$A$5,INDEX(Assoziation!$G$2:$G$96,MATCH(1,(A3169=Assoziation!$A$2:$A$96) * (Species!B3169=Assoziation!$B$2:$B$96) * (Species!C3169=Assoziation!$C$2:$C$96) * (Species!D3169=Assoziation!$D$2:$D$96),0)),"")))</f>
        <v>Flaumeichenwald</v>
      </c>
      <c r="H3169" s="10" t="s">
        <v>2620</v>
      </c>
      <c r="I3169" s="10">
        <v>0</v>
      </c>
      <c r="J3169" s="10">
        <v>0</v>
      </c>
      <c r="K3169" s="10">
        <v>0</v>
      </c>
      <c r="L3169" t="str">
        <f t="shared" si="264"/>
        <v xml:space="preserve">Orchis </v>
      </c>
      <c r="M3169" t="str">
        <f t="shared" si="265"/>
        <v xml:space="preserve"> purpurea</v>
      </c>
      <c r="N3169" t="str">
        <f t="shared" si="266"/>
        <v/>
      </c>
      <c r="O3169" t="str">
        <f t="shared" si="263"/>
        <v>Species</v>
      </c>
      <c r="P3169" t="str">
        <f t="shared" si="267"/>
        <v>Huds.</v>
      </c>
      <c r="Q3169" t="str">
        <f>LOOKUP(A3169,Formation!$A$2:$A$10,Formation!$B$2:$B$10)</f>
        <v>Wälder</v>
      </c>
      <c r="R3169" t="str" cm="1">
        <f t="array" ref="R3169">INDEX(Klasse!$D$2:$D$42,MATCH(1,(A3169=Klasse!$A$2:$A$42) * (Species!B3169=Klasse!$B$2:$B$42),0))</f>
        <v>Andere Laubwälder</v>
      </c>
    </row>
    <row r="3170" spans="1:18" x14ac:dyDescent="0.3">
      <c r="A3170" s="10">
        <v>6</v>
      </c>
      <c r="B3170" s="10">
        <v>3</v>
      </c>
      <c r="C3170" s="10">
        <v>4</v>
      </c>
      <c r="E3170" t="str">
        <f>IF(C3170="",Options!$A$3,IF(D3170="",Options!$A$4,Options!$A$5))</f>
        <v>Verband</v>
      </c>
      <c r="F3170" t="str" cm="1">
        <f t="array" ref="F3170">IF(E3170=Options!$A$3,"",IF(E3170=Options!$A$4,INDEX(Verband!$E$2:$E$179,MATCH(1,(A3170=Verband!$A$2:$A$179) * (Species!B3170=Verband!$B$2:$B$179) * (Species!C3170=Verband!$C$2:$C$179),0)),IF(E3170=Options!$A$5,INDEX(Assoziation!$F$2:$F$96,MATCH(1,(A3170=Assoziation!$A$2:$A$96) * (Species!B3170=Assoziation!$B$2:$B$96) * (Species!C3170=Assoziation!$C$2:$C$96) * (Species!D3170=Assoziation!$D$2:$D$96),0)),"")))</f>
        <v>Quercion pubescenti-petraeae</v>
      </c>
      <c r="G3170" t="str" cm="1">
        <f t="array" ref="G3170">IF(E3170=Options!$A$3,INDEX(Klasse!$D$2:$D$42,MATCH(1,(A3170=Klasse!$A$2:$A$42) * (Species!B3170=Klasse!$B$2:$B$42),0)),IF(E3170=Options!$A$4,INDEX(Verband!$F$2:$F$179,MATCH(1,(A3170=Verband!$A$2:$A$179) * (Species!B3170=Verband!$B$2:$B$179) * (Species!C3170=Verband!$C$2:$C$179),0)),IF(E3170=Options!$A$5,INDEX(Assoziation!$G$2:$G$96,MATCH(1,(A3170=Assoziation!$A$2:$A$96) * (Species!B3170=Assoziation!$B$2:$B$96) * (Species!C3170=Assoziation!$C$2:$C$96) * (Species!D3170=Assoziation!$D$2:$D$96),0)),"")))</f>
        <v>Flaumeichenwald</v>
      </c>
      <c r="H3170" s="10" t="s">
        <v>1221</v>
      </c>
      <c r="I3170" s="10">
        <v>0</v>
      </c>
      <c r="J3170" s="10">
        <v>0</v>
      </c>
      <c r="K3170" s="10">
        <v>0</v>
      </c>
      <c r="L3170" t="str">
        <f t="shared" si="264"/>
        <v xml:space="preserve">Potentilla </v>
      </c>
      <c r="M3170" t="str">
        <f t="shared" si="265"/>
        <v xml:space="preserve"> alba</v>
      </c>
      <c r="N3170" t="str">
        <f t="shared" si="266"/>
        <v/>
      </c>
      <c r="O3170" t="str">
        <f t="shared" si="263"/>
        <v>Species</v>
      </c>
      <c r="P3170" t="str">
        <f t="shared" si="267"/>
        <v>L.</v>
      </c>
      <c r="Q3170" t="str">
        <f>LOOKUP(A3170,Formation!$A$2:$A$10,Formation!$B$2:$B$10)</f>
        <v>Wälder</v>
      </c>
      <c r="R3170" t="str" cm="1">
        <f t="array" ref="R3170">INDEX(Klasse!$D$2:$D$42,MATCH(1,(A3170=Klasse!$A$2:$A$42) * (Species!B3170=Klasse!$B$2:$B$42),0))</f>
        <v>Andere Laubwälder</v>
      </c>
    </row>
    <row r="3171" spans="1:18" x14ac:dyDescent="0.3">
      <c r="A3171" s="10">
        <v>6</v>
      </c>
      <c r="B3171" s="10">
        <v>3</v>
      </c>
      <c r="C3171" s="10">
        <v>4</v>
      </c>
      <c r="E3171" t="str">
        <f>IF(C3171="",Options!$A$3,IF(D3171="",Options!$A$4,Options!$A$5))</f>
        <v>Verband</v>
      </c>
      <c r="F3171" t="str" cm="1">
        <f t="array" ref="F3171">IF(E3171=Options!$A$3,"",IF(E3171=Options!$A$4,INDEX(Verband!$E$2:$E$179,MATCH(1,(A3171=Verband!$A$2:$A$179) * (Species!B3171=Verband!$B$2:$B$179) * (Species!C3171=Verband!$C$2:$C$179),0)),IF(E3171=Options!$A$5,INDEX(Assoziation!$F$2:$F$96,MATCH(1,(A3171=Assoziation!$A$2:$A$96) * (Species!B3171=Assoziation!$B$2:$B$96) * (Species!C3171=Assoziation!$C$2:$C$96) * (Species!D3171=Assoziation!$D$2:$D$96),0)),"")))</f>
        <v>Quercion pubescenti-petraeae</v>
      </c>
      <c r="G3171" t="str" cm="1">
        <f t="array" ref="G3171">IF(E3171=Options!$A$3,INDEX(Klasse!$D$2:$D$42,MATCH(1,(A3171=Klasse!$A$2:$A$42) * (Species!B3171=Klasse!$B$2:$B$42),0)),IF(E3171=Options!$A$4,INDEX(Verband!$F$2:$F$179,MATCH(1,(A3171=Verband!$A$2:$A$179) * (Species!B3171=Verband!$B$2:$B$179) * (Species!C3171=Verband!$C$2:$C$179),0)),IF(E3171=Options!$A$5,INDEX(Assoziation!$G$2:$G$96,MATCH(1,(A3171=Assoziation!$A$2:$A$96) * (Species!B3171=Assoziation!$B$2:$B$96) * (Species!C3171=Assoziation!$C$2:$C$96) * (Species!D3171=Assoziation!$D$2:$D$96),0)),"")))</f>
        <v>Flaumeichenwald</v>
      </c>
      <c r="H3171" s="10" t="s">
        <v>2595</v>
      </c>
      <c r="I3171" s="10">
        <v>0</v>
      </c>
      <c r="J3171" s="10">
        <v>0</v>
      </c>
      <c r="K3171" s="10">
        <v>0</v>
      </c>
      <c r="L3171" t="str">
        <f t="shared" si="264"/>
        <v xml:space="preserve">Potentilla </v>
      </c>
      <c r="M3171" t="str">
        <f t="shared" si="265"/>
        <v xml:space="preserve"> micrantha</v>
      </c>
      <c r="N3171" t="str">
        <f t="shared" si="266"/>
        <v/>
      </c>
      <c r="O3171" t="str">
        <f t="shared" si="263"/>
        <v>Species</v>
      </c>
      <c r="P3171" t="str">
        <f t="shared" si="267"/>
        <v>DC.</v>
      </c>
      <c r="Q3171" t="str">
        <f>LOOKUP(A3171,Formation!$A$2:$A$10,Formation!$B$2:$B$10)</f>
        <v>Wälder</v>
      </c>
      <c r="R3171" t="str" cm="1">
        <f t="array" ref="R3171">INDEX(Klasse!$D$2:$D$42,MATCH(1,(A3171=Klasse!$A$2:$A$42) * (Species!B3171=Klasse!$B$2:$B$42),0))</f>
        <v>Andere Laubwälder</v>
      </c>
    </row>
    <row r="3172" spans="1:18" x14ac:dyDescent="0.3">
      <c r="A3172" s="10">
        <v>6</v>
      </c>
      <c r="B3172" s="10">
        <v>3</v>
      </c>
      <c r="C3172" s="10">
        <v>4</v>
      </c>
      <c r="E3172" t="str">
        <f>IF(C3172="",Options!$A$3,IF(D3172="",Options!$A$4,Options!$A$5))</f>
        <v>Verband</v>
      </c>
      <c r="F3172" t="str" cm="1">
        <f t="array" ref="F3172">IF(E3172=Options!$A$3,"",IF(E3172=Options!$A$4,INDEX(Verband!$E$2:$E$179,MATCH(1,(A3172=Verband!$A$2:$A$179) * (Species!B3172=Verband!$B$2:$B$179) * (Species!C3172=Verband!$C$2:$C$179),0)),IF(E3172=Options!$A$5,INDEX(Assoziation!$F$2:$F$96,MATCH(1,(A3172=Assoziation!$A$2:$A$96) * (Species!B3172=Assoziation!$B$2:$B$96) * (Species!C3172=Assoziation!$C$2:$C$96) * (Species!D3172=Assoziation!$D$2:$D$96),0)),"")))</f>
        <v>Quercion pubescenti-petraeae</v>
      </c>
      <c r="G3172" t="str" cm="1">
        <f t="array" ref="G3172">IF(E3172=Options!$A$3,INDEX(Klasse!$D$2:$D$42,MATCH(1,(A3172=Klasse!$A$2:$A$42) * (Species!B3172=Klasse!$B$2:$B$42),0)),IF(E3172=Options!$A$4,INDEX(Verband!$F$2:$F$179,MATCH(1,(A3172=Verband!$A$2:$A$179) * (Species!B3172=Verband!$B$2:$B$179) * (Species!C3172=Verband!$C$2:$C$179),0)),IF(E3172=Options!$A$5,INDEX(Assoziation!$G$2:$G$96,MATCH(1,(A3172=Assoziation!$A$2:$A$96) * (Species!B3172=Assoziation!$B$2:$B$96) * (Species!C3172=Assoziation!$C$2:$C$96) * (Species!D3172=Assoziation!$D$2:$D$96),0)),"")))</f>
        <v>Flaumeichenwald</v>
      </c>
      <c r="H3172" s="10" t="s">
        <v>2621</v>
      </c>
      <c r="I3172" s="10">
        <v>0</v>
      </c>
      <c r="J3172" s="10">
        <v>0</v>
      </c>
      <c r="K3172" s="10">
        <v>0</v>
      </c>
      <c r="L3172" t="str">
        <f t="shared" si="264"/>
        <v xml:space="preserve">Primula </v>
      </c>
      <c r="M3172" t="str">
        <f t="shared" si="265"/>
        <v xml:space="preserve"> veris</v>
      </c>
      <c r="N3172" t="str">
        <f t="shared" si="266"/>
        <v>columnae</v>
      </c>
      <c r="O3172" t="str">
        <f t="shared" si="263"/>
        <v>Subspecies</v>
      </c>
      <c r="P3172" t="str">
        <f t="shared" si="267"/>
        <v/>
      </c>
      <c r="Q3172" t="str">
        <f>LOOKUP(A3172,Formation!$A$2:$A$10,Formation!$B$2:$B$10)</f>
        <v>Wälder</v>
      </c>
      <c r="R3172" t="str" cm="1">
        <f t="array" ref="R3172">INDEX(Klasse!$D$2:$D$42,MATCH(1,(A3172=Klasse!$A$2:$A$42) * (Species!B3172=Klasse!$B$2:$B$42),0))</f>
        <v>Andere Laubwälder</v>
      </c>
    </row>
    <row r="3173" spans="1:18" x14ac:dyDescent="0.3">
      <c r="A3173" s="10">
        <v>6</v>
      </c>
      <c r="B3173" s="10">
        <v>3</v>
      </c>
      <c r="C3173" s="10">
        <v>4</v>
      </c>
      <c r="E3173" t="str">
        <f>IF(C3173="",Options!$A$3,IF(D3173="",Options!$A$4,Options!$A$5))</f>
        <v>Verband</v>
      </c>
      <c r="F3173" t="str" cm="1">
        <f t="array" ref="F3173">IF(E3173=Options!$A$3,"",IF(E3173=Options!$A$4,INDEX(Verband!$E$2:$E$179,MATCH(1,(A3173=Verband!$A$2:$A$179) * (Species!B3173=Verband!$B$2:$B$179) * (Species!C3173=Verband!$C$2:$C$179),0)),IF(E3173=Options!$A$5,INDEX(Assoziation!$F$2:$F$96,MATCH(1,(A3173=Assoziation!$A$2:$A$96) * (Species!B3173=Assoziation!$B$2:$B$96) * (Species!C3173=Assoziation!$C$2:$C$96) * (Species!D3173=Assoziation!$D$2:$D$96),0)),"")))</f>
        <v>Quercion pubescenti-petraeae</v>
      </c>
      <c r="G3173" t="str" cm="1">
        <f t="array" ref="G3173">IF(E3173=Options!$A$3,INDEX(Klasse!$D$2:$D$42,MATCH(1,(A3173=Klasse!$A$2:$A$42) * (Species!B3173=Klasse!$B$2:$B$42),0)),IF(E3173=Options!$A$4,INDEX(Verband!$F$2:$F$179,MATCH(1,(A3173=Verband!$A$2:$A$179) * (Species!B3173=Verband!$B$2:$B$179) * (Species!C3173=Verband!$C$2:$C$179),0)),IF(E3173=Options!$A$5,INDEX(Assoziation!$G$2:$G$96,MATCH(1,(A3173=Assoziation!$A$2:$A$96) * (Species!B3173=Assoziation!$B$2:$B$96) * (Species!C3173=Assoziation!$C$2:$C$96) * (Species!D3173=Assoziation!$D$2:$D$96),0)),"")))</f>
        <v>Flaumeichenwald</v>
      </c>
      <c r="H3173" s="10" t="s">
        <v>2212</v>
      </c>
      <c r="I3173" s="10">
        <v>0</v>
      </c>
      <c r="J3173" s="10">
        <v>0</v>
      </c>
      <c r="K3173" s="10">
        <v>0</v>
      </c>
      <c r="L3173" t="str">
        <f t="shared" si="264"/>
        <v xml:space="preserve">Prunus </v>
      </c>
      <c r="M3173" t="str">
        <f t="shared" si="265"/>
        <v xml:space="preserve"> mahaleb</v>
      </c>
      <c r="N3173" t="str">
        <f t="shared" si="266"/>
        <v/>
      </c>
      <c r="O3173" t="str">
        <f t="shared" si="263"/>
        <v>Species</v>
      </c>
      <c r="P3173" t="str">
        <f t="shared" si="267"/>
        <v>L.</v>
      </c>
      <c r="Q3173" t="str">
        <f>LOOKUP(A3173,Formation!$A$2:$A$10,Formation!$B$2:$B$10)</f>
        <v>Wälder</v>
      </c>
      <c r="R3173" t="str" cm="1">
        <f t="array" ref="R3173">INDEX(Klasse!$D$2:$D$42,MATCH(1,(A3173=Klasse!$A$2:$A$42) * (Species!B3173=Klasse!$B$2:$B$42),0))</f>
        <v>Andere Laubwälder</v>
      </c>
    </row>
    <row r="3174" spans="1:18" x14ac:dyDescent="0.3">
      <c r="A3174" s="10">
        <v>6</v>
      </c>
      <c r="B3174" s="10">
        <v>3</v>
      </c>
      <c r="C3174" s="10">
        <v>4</v>
      </c>
      <c r="E3174" t="str">
        <f>IF(C3174="",Options!$A$3,IF(D3174="",Options!$A$4,Options!$A$5))</f>
        <v>Verband</v>
      </c>
      <c r="F3174" t="str" cm="1">
        <f t="array" ref="F3174">IF(E3174=Options!$A$3,"",IF(E3174=Options!$A$4,INDEX(Verband!$E$2:$E$179,MATCH(1,(A3174=Verband!$A$2:$A$179) * (Species!B3174=Verband!$B$2:$B$179) * (Species!C3174=Verband!$C$2:$C$179),0)),IF(E3174=Options!$A$5,INDEX(Assoziation!$F$2:$F$96,MATCH(1,(A3174=Assoziation!$A$2:$A$96) * (Species!B3174=Assoziation!$B$2:$B$96) * (Species!C3174=Assoziation!$C$2:$C$96) * (Species!D3174=Assoziation!$D$2:$D$96),0)),"")))</f>
        <v>Quercion pubescenti-petraeae</v>
      </c>
      <c r="G3174" t="str" cm="1">
        <f t="array" ref="G3174">IF(E3174=Options!$A$3,INDEX(Klasse!$D$2:$D$42,MATCH(1,(A3174=Klasse!$A$2:$A$42) * (Species!B3174=Klasse!$B$2:$B$42),0)),IF(E3174=Options!$A$4,INDEX(Verband!$F$2:$F$179,MATCH(1,(A3174=Verband!$A$2:$A$179) * (Species!B3174=Verband!$B$2:$B$179) * (Species!C3174=Verband!$C$2:$C$179),0)),IF(E3174=Options!$A$5,INDEX(Assoziation!$G$2:$G$96,MATCH(1,(A3174=Assoziation!$A$2:$A$96) * (Species!B3174=Assoziation!$B$2:$B$96) * (Species!C3174=Assoziation!$C$2:$C$96) * (Species!D3174=Assoziation!$D$2:$D$96),0)),"")))</f>
        <v>Flaumeichenwald</v>
      </c>
      <c r="H3174" s="10" t="s">
        <v>2622</v>
      </c>
      <c r="I3174" s="10">
        <v>0</v>
      </c>
      <c r="J3174" s="10">
        <v>0</v>
      </c>
      <c r="K3174" s="10">
        <v>0</v>
      </c>
      <c r="L3174" t="str">
        <f t="shared" si="264"/>
        <v xml:space="preserve">Pyrus </v>
      </c>
      <c r="M3174" t="str">
        <f t="shared" si="265"/>
        <v xml:space="preserve"> nivalis</v>
      </c>
      <c r="N3174" t="str">
        <f t="shared" si="266"/>
        <v/>
      </c>
      <c r="O3174" t="str">
        <f t="shared" si="263"/>
        <v>Species</v>
      </c>
      <c r="P3174" t="str">
        <f t="shared" si="267"/>
        <v>Jacq.</v>
      </c>
      <c r="Q3174" t="str">
        <f>LOOKUP(A3174,Formation!$A$2:$A$10,Formation!$B$2:$B$10)</f>
        <v>Wälder</v>
      </c>
      <c r="R3174" t="str" cm="1">
        <f t="array" ref="R3174">INDEX(Klasse!$D$2:$D$42,MATCH(1,(A3174=Klasse!$A$2:$A$42) * (Species!B3174=Klasse!$B$2:$B$42),0))</f>
        <v>Andere Laubwälder</v>
      </c>
    </row>
    <row r="3175" spans="1:18" x14ac:dyDescent="0.3">
      <c r="A3175" s="10">
        <v>6</v>
      </c>
      <c r="B3175" s="10">
        <v>3</v>
      </c>
      <c r="C3175" s="10">
        <v>4</v>
      </c>
      <c r="E3175" t="str">
        <f>IF(C3175="",Options!$A$3,IF(D3175="",Options!$A$4,Options!$A$5))</f>
        <v>Verband</v>
      </c>
      <c r="F3175" t="str" cm="1">
        <f t="array" ref="F3175">IF(E3175=Options!$A$3,"",IF(E3175=Options!$A$4,INDEX(Verband!$E$2:$E$179,MATCH(1,(A3175=Verband!$A$2:$A$179) * (Species!B3175=Verband!$B$2:$B$179) * (Species!C3175=Verband!$C$2:$C$179),0)),IF(E3175=Options!$A$5,INDEX(Assoziation!$F$2:$F$96,MATCH(1,(A3175=Assoziation!$A$2:$A$96) * (Species!B3175=Assoziation!$B$2:$B$96) * (Species!C3175=Assoziation!$C$2:$C$96) * (Species!D3175=Assoziation!$D$2:$D$96),0)),"")))</f>
        <v>Quercion pubescenti-petraeae</v>
      </c>
      <c r="G3175" t="str" cm="1">
        <f t="array" ref="G3175">IF(E3175=Options!$A$3,INDEX(Klasse!$D$2:$D$42,MATCH(1,(A3175=Klasse!$A$2:$A$42) * (Species!B3175=Klasse!$B$2:$B$42),0)),IF(E3175=Options!$A$4,INDEX(Verband!$F$2:$F$179,MATCH(1,(A3175=Verband!$A$2:$A$179) * (Species!B3175=Verband!$B$2:$B$179) * (Species!C3175=Verband!$C$2:$C$179),0)),IF(E3175=Options!$A$5,INDEX(Assoziation!$G$2:$G$96,MATCH(1,(A3175=Assoziation!$A$2:$A$96) * (Species!B3175=Assoziation!$B$2:$B$96) * (Species!C3175=Assoziation!$C$2:$C$96) * (Species!D3175=Assoziation!$D$2:$D$96),0)),"")))</f>
        <v>Flaumeichenwald</v>
      </c>
      <c r="H3175" s="10" t="s">
        <v>2489</v>
      </c>
      <c r="I3175" s="10">
        <v>0</v>
      </c>
      <c r="J3175" s="10">
        <v>1</v>
      </c>
      <c r="K3175" s="10">
        <v>0</v>
      </c>
      <c r="L3175" t="str">
        <f t="shared" si="264"/>
        <v xml:space="preserve">Quercus </v>
      </c>
      <c r="M3175" t="str">
        <f t="shared" si="265"/>
        <v xml:space="preserve"> petraea</v>
      </c>
      <c r="N3175" t="str">
        <f t="shared" si="266"/>
        <v/>
      </c>
      <c r="O3175" t="str">
        <f t="shared" si="263"/>
        <v>Species</v>
      </c>
      <c r="P3175" t="str">
        <f t="shared" si="267"/>
        <v>Liebl.</v>
      </c>
      <c r="Q3175" t="str">
        <f>LOOKUP(A3175,Formation!$A$2:$A$10,Formation!$B$2:$B$10)</f>
        <v>Wälder</v>
      </c>
      <c r="R3175" t="str" cm="1">
        <f t="array" ref="R3175">INDEX(Klasse!$D$2:$D$42,MATCH(1,(A3175=Klasse!$A$2:$A$42) * (Species!B3175=Klasse!$B$2:$B$42),0))</f>
        <v>Andere Laubwälder</v>
      </c>
    </row>
    <row r="3176" spans="1:18" x14ac:dyDescent="0.3">
      <c r="A3176" s="10">
        <v>6</v>
      </c>
      <c r="B3176" s="10">
        <v>3</v>
      </c>
      <c r="C3176" s="10">
        <v>4</v>
      </c>
      <c r="E3176" t="str">
        <f>IF(C3176="",Options!$A$3,IF(D3176="",Options!$A$4,Options!$A$5))</f>
        <v>Verband</v>
      </c>
      <c r="F3176" t="str" cm="1">
        <f t="array" ref="F3176">IF(E3176=Options!$A$3,"",IF(E3176=Options!$A$4,INDEX(Verband!$E$2:$E$179,MATCH(1,(A3176=Verband!$A$2:$A$179) * (Species!B3176=Verband!$B$2:$B$179) * (Species!C3176=Verband!$C$2:$C$179),0)),IF(E3176=Options!$A$5,INDEX(Assoziation!$F$2:$F$96,MATCH(1,(A3176=Assoziation!$A$2:$A$96) * (Species!B3176=Assoziation!$B$2:$B$96) * (Species!C3176=Assoziation!$C$2:$C$96) * (Species!D3176=Assoziation!$D$2:$D$96),0)),"")))</f>
        <v>Quercion pubescenti-petraeae</v>
      </c>
      <c r="G3176" t="str" cm="1">
        <f t="array" ref="G3176">IF(E3176=Options!$A$3,INDEX(Klasse!$D$2:$D$42,MATCH(1,(A3176=Klasse!$A$2:$A$42) * (Species!B3176=Klasse!$B$2:$B$42),0)),IF(E3176=Options!$A$4,INDEX(Verband!$F$2:$F$179,MATCH(1,(A3176=Verband!$A$2:$A$179) * (Species!B3176=Verband!$B$2:$B$179) * (Species!C3176=Verband!$C$2:$C$179),0)),IF(E3176=Options!$A$5,INDEX(Assoziation!$G$2:$G$96,MATCH(1,(A3176=Assoziation!$A$2:$A$96) * (Species!B3176=Assoziation!$B$2:$B$96) * (Species!C3176=Assoziation!$C$2:$C$96) * (Species!D3176=Assoziation!$D$2:$D$96),0)),"")))</f>
        <v>Flaumeichenwald</v>
      </c>
      <c r="H3176" s="10" t="s">
        <v>2623</v>
      </c>
      <c r="I3176" s="10">
        <v>0</v>
      </c>
      <c r="J3176" s="10">
        <v>1</v>
      </c>
      <c r="K3176" s="10">
        <v>0</v>
      </c>
      <c r="L3176" t="str">
        <f t="shared" si="264"/>
        <v xml:space="preserve">Quercus </v>
      </c>
      <c r="M3176" t="str">
        <f t="shared" si="265"/>
        <v xml:space="preserve"> pubescens</v>
      </c>
      <c r="N3176" t="str">
        <f t="shared" si="266"/>
        <v/>
      </c>
      <c r="O3176" t="str">
        <f t="shared" si="263"/>
        <v>Species</v>
      </c>
      <c r="P3176" t="str">
        <f t="shared" si="267"/>
        <v>Willd.</v>
      </c>
      <c r="Q3176" t="str">
        <f>LOOKUP(A3176,Formation!$A$2:$A$10,Formation!$B$2:$B$10)</f>
        <v>Wälder</v>
      </c>
      <c r="R3176" t="str" cm="1">
        <f t="array" ref="R3176">INDEX(Klasse!$D$2:$D$42,MATCH(1,(A3176=Klasse!$A$2:$A$42) * (Species!B3176=Klasse!$B$2:$B$42),0))</f>
        <v>Andere Laubwälder</v>
      </c>
    </row>
    <row r="3177" spans="1:18" x14ac:dyDescent="0.3">
      <c r="A3177" s="10">
        <v>6</v>
      </c>
      <c r="B3177" s="10">
        <v>3</v>
      </c>
      <c r="C3177" s="10">
        <v>4</v>
      </c>
      <c r="E3177" t="str">
        <f>IF(C3177="",Options!$A$3,IF(D3177="",Options!$A$4,Options!$A$5))</f>
        <v>Verband</v>
      </c>
      <c r="F3177" t="str" cm="1">
        <f t="array" ref="F3177">IF(E3177=Options!$A$3,"",IF(E3177=Options!$A$4,INDEX(Verband!$E$2:$E$179,MATCH(1,(A3177=Verband!$A$2:$A$179) * (Species!B3177=Verband!$B$2:$B$179) * (Species!C3177=Verband!$C$2:$C$179),0)),IF(E3177=Options!$A$5,INDEX(Assoziation!$F$2:$F$96,MATCH(1,(A3177=Assoziation!$A$2:$A$96) * (Species!B3177=Assoziation!$B$2:$B$96) * (Species!C3177=Assoziation!$C$2:$C$96) * (Species!D3177=Assoziation!$D$2:$D$96),0)),"")))</f>
        <v>Quercion pubescenti-petraeae</v>
      </c>
      <c r="G3177" t="str" cm="1">
        <f t="array" ref="G3177">IF(E3177=Options!$A$3,INDEX(Klasse!$D$2:$D$42,MATCH(1,(A3177=Klasse!$A$2:$A$42) * (Species!B3177=Klasse!$B$2:$B$42),0)),IF(E3177=Options!$A$4,INDEX(Verband!$F$2:$F$179,MATCH(1,(A3177=Verband!$A$2:$A$179) * (Species!B3177=Verband!$B$2:$B$179) * (Species!C3177=Verband!$C$2:$C$179),0)),IF(E3177=Options!$A$5,INDEX(Assoziation!$G$2:$G$96,MATCH(1,(A3177=Assoziation!$A$2:$A$96) * (Species!B3177=Assoziation!$B$2:$B$96) * (Species!C3177=Assoziation!$C$2:$C$96) * (Species!D3177=Assoziation!$D$2:$D$96),0)),"")))</f>
        <v>Flaumeichenwald</v>
      </c>
      <c r="H3177" s="10" t="s">
        <v>2490</v>
      </c>
      <c r="I3177" s="10">
        <v>0</v>
      </c>
      <c r="J3177" s="10">
        <v>0</v>
      </c>
      <c r="K3177" s="10">
        <v>0</v>
      </c>
      <c r="L3177" t="str">
        <f t="shared" si="264"/>
        <v xml:space="preserve">Rhamnus </v>
      </c>
      <c r="M3177" t="str">
        <f t="shared" si="265"/>
        <v xml:space="preserve"> alpina</v>
      </c>
      <c r="N3177" t="str">
        <f t="shared" si="266"/>
        <v/>
      </c>
      <c r="O3177" t="str">
        <f t="shared" si="263"/>
        <v>Species</v>
      </c>
      <c r="P3177" t="str">
        <f t="shared" si="267"/>
        <v>L.</v>
      </c>
      <c r="Q3177" t="str">
        <f>LOOKUP(A3177,Formation!$A$2:$A$10,Formation!$B$2:$B$10)</f>
        <v>Wälder</v>
      </c>
      <c r="R3177" t="str" cm="1">
        <f t="array" ref="R3177">INDEX(Klasse!$D$2:$D$42,MATCH(1,(A3177=Klasse!$A$2:$A$42) * (Species!B3177=Klasse!$B$2:$B$42),0))</f>
        <v>Andere Laubwälder</v>
      </c>
    </row>
    <row r="3178" spans="1:18" x14ac:dyDescent="0.3">
      <c r="A3178" s="10">
        <v>6</v>
      </c>
      <c r="B3178" s="10">
        <v>3</v>
      </c>
      <c r="C3178" s="10">
        <v>4</v>
      </c>
      <c r="E3178" t="str">
        <f>IF(C3178="",Options!$A$3,IF(D3178="",Options!$A$4,Options!$A$5))</f>
        <v>Verband</v>
      </c>
      <c r="F3178" t="str" cm="1">
        <f t="array" ref="F3178">IF(E3178=Options!$A$3,"",IF(E3178=Options!$A$4,INDEX(Verband!$E$2:$E$179,MATCH(1,(A3178=Verband!$A$2:$A$179) * (Species!B3178=Verband!$B$2:$B$179) * (Species!C3178=Verband!$C$2:$C$179),0)),IF(E3178=Options!$A$5,INDEX(Assoziation!$F$2:$F$96,MATCH(1,(A3178=Assoziation!$A$2:$A$96) * (Species!B3178=Assoziation!$B$2:$B$96) * (Species!C3178=Assoziation!$C$2:$C$96) * (Species!D3178=Assoziation!$D$2:$D$96),0)),"")))</f>
        <v>Quercion pubescenti-petraeae</v>
      </c>
      <c r="G3178" t="str" cm="1">
        <f t="array" ref="G3178">IF(E3178=Options!$A$3,INDEX(Klasse!$D$2:$D$42,MATCH(1,(A3178=Klasse!$A$2:$A$42) * (Species!B3178=Klasse!$B$2:$B$42),0)),IF(E3178=Options!$A$4,INDEX(Verband!$F$2:$F$179,MATCH(1,(A3178=Verband!$A$2:$A$179) * (Species!B3178=Verband!$B$2:$B$179) * (Species!C3178=Verband!$C$2:$C$179),0)),IF(E3178=Options!$A$5,INDEX(Assoziation!$G$2:$G$96,MATCH(1,(A3178=Assoziation!$A$2:$A$96) * (Species!B3178=Assoziation!$B$2:$B$96) * (Species!C3178=Assoziation!$C$2:$C$96) * (Species!D3178=Assoziation!$D$2:$D$96),0)),"")))</f>
        <v>Flaumeichenwald</v>
      </c>
      <c r="H3178" s="10" t="s">
        <v>2213</v>
      </c>
      <c r="I3178" s="10">
        <v>0</v>
      </c>
      <c r="J3178" s="10">
        <v>0</v>
      </c>
      <c r="K3178" s="10">
        <v>0</v>
      </c>
      <c r="L3178" t="str">
        <f t="shared" si="264"/>
        <v xml:space="preserve">Rhamnus </v>
      </c>
      <c r="M3178" t="str">
        <f t="shared" si="265"/>
        <v xml:space="preserve"> cathartica</v>
      </c>
      <c r="N3178" t="str">
        <f t="shared" si="266"/>
        <v/>
      </c>
      <c r="O3178" t="str">
        <f t="shared" si="263"/>
        <v>Species</v>
      </c>
      <c r="P3178" t="str">
        <f t="shared" si="267"/>
        <v>L.</v>
      </c>
      <c r="Q3178" t="str">
        <f>LOOKUP(A3178,Formation!$A$2:$A$10,Formation!$B$2:$B$10)</f>
        <v>Wälder</v>
      </c>
      <c r="R3178" t="str" cm="1">
        <f t="array" ref="R3178">INDEX(Klasse!$D$2:$D$42,MATCH(1,(A3178=Klasse!$A$2:$A$42) * (Species!B3178=Klasse!$B$2:$B$42),0))</f>
        <v>Andere Laubwälder</v>
      </c>
    </row>
    <row r="3179" spans="1:18" x14ac:dyDescent="0.3">
      <c r="A3179" s="10">
        <v>6</v>
      </c>
      <c r="B3179" s="10">
        <v>3</v>
      </c>
      <c r="C3179" s="10">
        <v>4</v>
      </c>
      <c r="E3179" t="str">
        <f>IF(C3179="",Options!$A$3,IF(D3179="",Options!$A$4,Options!$A$5))</f>
        <v>Verband</v>
      </c>
      <c r="F3179" t="str" cm="1">
        <f t="array" ref="F3179">IF(E3179=Options!$A$3,"",IF(E3179=Options!$A$4,INDEX(Verband!$E$2:$E$179,MATCH(1,(A3179=Verband!$A$2:$A$179) * (Species!B3179=Verband!$B$2:$B$179) * (Species!C3179=Verband!$C$2:$C$179),0)),IF(E3179=Options!$A$5,INDEX(Assoziation!$F$2:$F$96,MATCH(1,(A3179=Assoziation!$A$2:$A$96) * (Species!B3179=Assoziation!$B$2:$B$96) * (Species!C3179=Assoziation!$C$2:$C$96) * (Species!D3179=Assoziation!$D$2:$D$96),0)),"")))</f>
        <v>Quercion pubescenti-petraeae</v>
      </c>
      <c r="G3179" t="str" cm="1">
        <f t="array" ref="G3179">IF(E3179=Options!$A$3,INDEX(Klasse!$D$2:$D$42,MATCH(1,(A3179=Klasse!$A$2:$A$42) * (Species!B3179=Klasse!$B$2:$B$42),0)),IF(E3179=Options!$A$4,INDEX(Verband!$F$2:$F$179,MATCH(1,(A3179=Verband!$A$2:$A$179) * (Species!B3179=Verband!$B$2:$B$179) * (Species!C3179=Verband!$C$2:$C$179),0)),IF(E3179=Options!$A$5,INDEX(Assoziation!$G$2:$G$96,MATCH(1,(A3179=Assoziation!$A$2:$A$96) * (Species!B3179=Assoziation!$B$2:$B$96) * (Species!C3179=Assoziation!$C$2:$C$96) * (Species!D3179=Assoziation!$D$2:$D$96),0)),"")))</f>
        <v>Flaumeichenwald</v>
      </c>
      <c r="H3179" s="10" t="s">
        <v>2624</v>
      </c>
      <c r="I3179" s="10">
        <v>0</v>
      </c>
      <c r="J3179" s="10">
        <v>0</v>
      </c>
      <c r="K3179" s="10">
        <v>0</v>
      </c>
      <c r="L3179" t="str">
        <f t="shared" si="264"/>
        <v xml:space="preserve">Ruscus </v>
      </c>
      <c r="M3179" t="str">
        <f t="shared" si="265"/>
        <v xml:space="preserve"> aculeatus</v>
      </c>
      <c r="N3179" t="str">
        <f t="shared" si="266"/>
        <v/>
      </c>
      <c r="O3179" t="str">
        <f t="shared" si="263"/>
        <v>Species</v>
      </c>
      <c r="P3179" t="str">
        <f t="shared" si="267"/>
        <v>L.</v>
      </c>
      <c r="Q3179" t="str">
        <f>LOOKUP(A3179,Formation!$A$2:$A$10,Formation!$B$2:$B$10)</f>
        <v>Wälder</v>
      </c>
      <c r="R3179" t="str" cm="1">
        <f t="array" ref="R3179">INDEX(Klasse!$D$2:$D$42,MATCH(1,(A3179=Klasse!$A$2:$A$42) * (Species!B3179=Klasse!$B$2:$B$42),0))</f>
        <v>Andere Laubwälder</v>
      </c>
    </row>
    <row r="3180" spans="1:18" x14ac:dyDescent="0.3">
      <c r="A3180" s="10">
        <v>6</v>
      </c>
      <c r="B3180" s="10">
        <v>3</v>
      </c>
      <c r="C3180" s="10">
        <v>4</v>
      </c>
      <c r="E3180" t="str">
        <f>IF(C3180="",Options!$A$3,IF(D3180="",Options!$A$4,Options!$A$5))</f>
        <v>Verband</v>
      </c>
      <c r="F3180" t="str" cm="1">
        <f t="array" ref="F3180">IF(E3180=Options!$A$3,"",IF(E3180=Options!$A$4,INDEX(Verband!$E$2:$E$179,MATCH(1,(A3180=Verband!$A$2:$A$179) * (Species!B3180=Verband!$B$2:$B$179) * (Species!C3180=Verband!$C$2:$C$179),0)),IF(E3180=Options!$A$5,INDEX(Assoziation!$F$2:$F$96,MATCH(1,(A3180=Assoziation!$A$2:$A$96) * (Species!B3180=Assoziation!$B$2:$B$96) * (Species!C3180=Assoziation!$C$2:$C$96) * (Species!D3180=Assoziation!$D$2:$D$96),0)),"")))</f>
        <v>Quercion pubescenti-petraeae</v>
      </c>
      <c r="G3180" t="str" cm="1">
        <f t="array" ref="G3180">IF(E3180=Options!$A$3,INDEX(Klasse!$D$2:$D$42,MATCH(1,(A3180=Klasse!$A$2:$A$42) * (Species!B3180=Klasse!$B$2:$B$42),0)),IF(E3180=Options!$A$4,INDEX(Verband!$F$2:$F$179,MATCH(1,(A3180=Verband!$A$2:$A$179) * (Species!B3180=Verband!$B$2:$B$179) * (Species!C3180=Verband!$C$2:$C$179),0)),IF(E3180=Options!$A$5,INDEX(Assoziation!$G$2:$G$96,MATCH(1,(A3180=Assoziation!$A$2:$A$96) * (Species!B3180=Assoziation!$B$2:$B$96) * (Species!C3180=Assoziation!$C$2:$C$96) * (Species!D3180=Assoziation!$D$2:$D$96),0)),"")))</f>
        <v>Flaumeichenwald</v>
      </c>
      <c r="H3180" s="10" t="s">
        <v>1059</v>
      </c>
      <c r="I3180" s="10">
        <v>0</v>
      </c>
      <c r="J3180" s="10">
        <v>0</v>
      </c>
      <c r="K3180" s="10">
        <v>0</v>
      </c>
      <c r="L3180" t="str">
        <f t="shared" si="264"/>
        <v xml:space="preserve">Sesleria </v>
      </c>
      <c r="M3180" t="str">
        <f t="shared" si="265"/>
        <v xml:space="preserve"> caerulea</v>
      </c>
      <c r="N3180" t="str">
        <f t="shared" si="266"/>
        <v/>
      </c>
      <c r="O3180" t="str">
        <f t="shared" si="263"/>
        <v>Species</v>
      </c>
      <c r="P3180" t="str">
        <f t="shared" si="267"/>
        <v>(L.) Ard.</v>
      </c>
      <c r="Q3180" t="str">
        <f>LOOKUP(A3180,Formation!$A$2:$A$10,Formation!$B$2:$B$10)</f>
        <v>Wälder</v>
      </c>
      <c r="R3180" t="str" cm="1">
        <f t="array" ref="R3180">INDEX(Klasse!$D$2:$D$42,MATCH(1,(A3180=Klasse!$A$2:$A$42) * (Species!B3180=Klasse!$B$2:$B$42),0))</f>
        <v>Andere Laubwälder</v>
      </c>
    </row>
    <row r="3181" spans="1:18" x14ac:dyDescent="0.3">
      <c r="A3181" s="10">
        <v>6</v>
      </c>
      <c r="B3181" s="10">
        <v>3</v>
      </c>
      <c r="C3181" s="10">
        <v>4</v>
      </c>
      <c r="E3181" t="str">
        <f>IF(C3181="",Options!$A$3,IF(D3181="",Options!$A$4,Options!$A$5))</f>
        <v>Verband</v>
      </c>
      <c r="F3181" t="str" cm="1">
        <f t="array" ref="F3181">IF(E3181=Options!$A$3,"",IF(E3181=Options!$A$4,INDEX(Verband!$E$2:$E$179,MATCH(1,(A3181=Verband!$A$2:$A$179) * (Species!B3181=Verband!$B$2:$B$179) * (Species!C3181=Verband!$C$2:$C$179),0)),IF(E3181=Options!$A$5,INDEX(Assoziation!$F$2:$F$96,MATCH(1,(A3181=Assoziation!$A$2:$A$96) * (Species!B3181=Assoziation!$B$2:$B$96) * (Species!C3181=Assoziation!$C$2:$C$96) * (Species!D3181=Assoziation!$D$2:$D$96),0)),"")))</f>
        <v>Quercion pubescenti-petraeae</v>
      </c>
      <c r="G3181" t="str" cm="1">
        <f t="array" ref="G3181">IF(E3181=Options!$A$3,INDEX(Klasse!$D$2:$D$42,MATCH(1,(A3181=Klasse!$A$2:$A$42) * (Species!B3181=Klasse!$B$2:$B$42),0)),IF(E3181=Options!$A$4,INDEX(Verband!$F$2:$F$179,MATCH(1,(A3181=Verband!$A$2:$A$179) * (Species!B3181=Verband!$B$2:$B$179) * (Species!C3181=Verband!$C$2:$C$179),0)),IF(E3181=Options!$A$5,INDEX(Assoziation!$G$2:$G$96,MATCH(1,(A3181=Assoziation!$A$2:$A$96) * (Species!B3181=Assoziation!$B$2:$B$96) * (Species!C3181=Assoziation!$C$2:$C$96) * (Species!D3181=Assoziation!$D$2:$D$96),0)),"")))</f>
        <v>Flaumeichenwald</v>
      </c>
      <c r="H3181" s="10" t="s">
        <v>2491</v>
      </c>
      <c r="I3181" s="10">
        <v>0</v>
      </c>
      <c r="J3181" s="10">
        <v>0</v>
      </c>
      <c r="K3181" s="10">
        <v>0</v>
      </c>
      <c r="L3181" t="str">
        <f t="shared" si="264"/>
        <v xml:space="preserve">Sorbus </v>
      </c>
      <c r="M3181" t="str">
        <f t="shared" si="265"/>
        <v xml:space="preserve"> aria</v>
      </c>
      <c r="N3181" t="str">
        <f t="shared" si="266"/>
        <v/>
      </c>
      <c r="O3181" t="str">
        <f t="shared" si="263"/>
        <v>Species</v>
      </c>
      <c r="P3181" t="str">
        <f t="shared" si="267"/>
        <v>(L.) Crantz</v>
      </c>
      <c r="Q3181" t="str">
        <f>LOOKUP(A3181,Formation!$A$2:$A$10,Formation!$B$2:$B$10)</f>
        <v>Wälder</v>
      </c>
      <c r="R3181" t="str" cm="1">
        <f t="array" ref="R3181">INDEX(Klasse!$D$2:$D$42,MATCH(1,(A3181=Klasse!$A$2:$A$42) * (Species!B3181=Klasse!$B$2:$B$42),0))</f>
        <v>Andere Laubwälder</v>
      </c>
    </row>
    <row r="3182" spans="1:18" x14ac:dyDescent="0.3">
      <c r="A3182" s="10">
        <v>6</v>
      </c>
      <c r="B3182" s="10">
        <v>3</v>
      </c>
      <c r="C3182" s="10">
        <v>4</v>
      </c>
      <c r="E3182" t="str">
        <f>IF(C3182="",Options!$A$3,IF(D3182="",Options!$A$4,Options!$A$5))</f>
        <v>Verband</v>
      </c>
      <c r="F3182" t="str" cm="1">
        <f t="array" ref="F3182">IF(E3182=Options!$A$3,"",IF(E3182=Options!$A$4,INDEX(Verband!$E$2:$E$179,MATCH(1,(A3182=Verband!$A$2:$A$179) * (Species!B3182=Verband!$B$2:$B$179) * (Species!C3182=Verband!$C$2:$C$179),0)),IF(E3182=Options!$A$5,INDEX(Assoziation!$F$2:$F$96,MATCH(1,(A3182=Assoziation!$A$2:$A$96) * (Species!B3182=Assoziation!$B$2:$B$96) * (Species!C3182=Assoziation!$C$2:$C$96) * (Species!D3182=Assoziation!$D$2:$D$96),0)),"")))</f>
        <v>Quercion pubescenti-petraeae</v>
      </c>
      <c r="G3182" t="str" cm="1">
        <f t="array" ref="G3182">IF(E3182=Options!$A$3,INDEX(Klasse!$D$2:$D$42,MATCH(1,(A3182=Klasse!$A$2:$A$42) * (Species!B3182=Klasse!$B$2:$B$42),0)),IF(E3182=Options!$A$4,INDEX(Verband!$F$2:$F$179,MATCH(1,(A3182=Verband!$A$2:$A$179) * (Species!B3182=Verband!$B$2:$B$179) * (Species!C3182=Verband!$C$2:$C$179),0)),IF(E3182=Options!$A$5,INDEX(Assoziation!$G$2:$G$96,MATCH(1,(A3182=Assoziation!$A$2:$A$96) * (Species!B3182=Assoziation!$B$2:$B$96) * (Species!C3182=Assoziation!$C$2:$C$96) * (Species!D3182=Assoziation!$D$2:$D$96),0)),"")))</f>
        <v>Flaumeichenwald</v>
      </c>
      <c r="H3182" s="10" t="s">
        <v>2625</v>
      </c>
      <c r="I3182" s="10">
        <v>0</v>
      </c>
      <c r="J3182" s="10">
        <v>0</v>
      </c>
      <c r="K3182" s="10">
        <v>0</v>
      </c>
      <c r="L3182" t="str">
        <f t="shared" si="264"/>
        <v xml:space="preserve">Sorbus </v>
      </c>
      <c r="M3182" t="str">
        <f t="shared" si="265"/>
        <v xml:space="preserve"> domestica</v>
      </c>
      <c r="N3182" t="str">
        <f t="shared" si="266"/>
        <v/>
      </c>
      <c r="O3182" t="str">
        <f t="shared" si="263"/>
        <v>Species</v>
      </c>
      <c r="P3182" t="str">
        <f t="shared" si="267"/>
        <v>L.</v>
      </c>
      <c r="Q3182" t="str">
        <f>LOOKUP(A3182,Formation!$A$2:$A$10,Formation!$B$2:$B$10)</f>
        <v>Wälder</v>
      </c>
      <c r="R3182" t="str" cm="1">
        <f t="array" ref="R3182">INDEX(Klasse!$D$2:$D$42,MATCH(1,(A3182=Klasse!$A$2:$A$42) * (Species!B3182=Klasse!$B$2:$B$42),0))</f>
        <v>Andere Laubwälder</v>
      </c>
    </row>
    <row r="3183" spans="1:18" x14ac:dyDescent="0.3">
      <c r="A3183" s="10">
        <v>6</v>
      </c>
      <c r="B3183" s="10">
        <v>3</v>
      </c>
      <c r="C3183" s="10">
        <v>4</v>
      </c>
      <c r="E3183" t="str">
        <f>IF(C3183="",Options!$A$3,IF(D3183="",Options!$A$4,Options!$A$5))</f>
        <v>Verband</v>
      </c>
      <c r="F3183" t="str" cm="1">
        <f t="array" ref="F3183">IF(E3183=Options!$A$3,"",IF(E3183=Options!$A$4,INDEX(Verband!$E$2:$E$179,MATCH(1,(A3183=Verband!$A$2:$A$179) * (Species!B3183=Verband!$B$2:$B$179) * (Species!C3183=Verband!$C$2:$C$179),0)),IF(E3183=Options!$A$5,INDEX(Assoziation!$F$2:$F$96,MATCH(1,(A3183=Assoziation!$A$2:$A$96) * (Species!B3183=Assoziation!$B$2:$B$96) * (Species!C3183=Assoziation!$C$2:$C$96) * (Species!D3183=Assoziation!$D$2:$D$96),0)),"")))</f>
        <v>Quercion pubescenti-petraeae</v>
      </c>
      <c r="G3183" t="str" cm="1">
        <f t="array" ref="G3183">IF(E3183=Options!$A$3,INDEX(Klasse!$D$2:$D$42,MATCH(1,(A3183=Klasse!$A$2:$A$42) * (Species!B3183=Klasse!$B$2:$B$42),0)),IF(E3183=Options!$A$4,INDEX(Verband!$F$2:$F$179,MATCH(1,(A3183=Verband!$A$2:$A$179) * (Species!B3183=Verband!$B$2:$B$179) * (Species!C3183=Verband!$C$2:$C$179),0)),IF(E3183=Options!$A$5,INDEX(Assoziation!$G$2:$G$96,MATCH(1,(A3183=Assoziation!$A$2:$A$96) * (Species!B3183=Assoziation!$B$2:$B$96) * (Species!C3183=Assoziation!$C$2:$C$96) * (Species!D3183=Assoziation!$D$2:$D$96),0)),"")))</f>
        <v>Flaumeichenwald</v>
      </c>
      <c r="H3183" s="10" t="s">
        <v>2600</v>
      </c>
      <c r="I3183" s="10">
        <v>0</v>
      </c>
      <c r="J3183" s="10">
        <v>0</v>
      </c>
      <c r="K3183" s="10">
        <v>0</v>
      </c>
      <c r="L3183" t="str">
        <f t="shared" si="264"/>
        <v xml:space="preserve">Sorbus </v>
      </c>
      <c r="M3183" t="str">
        <f t="shared" si="265"/>
        <v xml:space="preserve"> torminalis</v>
      </c>
      <c r="N3183" t="str">
        <f t="shared" si="266"/>
        <v/>
      </c>
      <c r="O3183" t="str">
        <f t="shared" si="263"/>
        <v>Species</v>
      </c>
      <c r="P3183" t="str">
        <f t="shared" si="267"/>
        <v>(L.) Crantz</v>
      </c>
      <c r="Q3183" t="str">
        <f>LOOKUP(A3183,Formation!$A$2:$A$10,Formation!$B$2:$B$10)</f>
        <v>Wälder</v>
      </c>
      <c r="R3183" t="str" cm="1">
        <f t="array" ref="R3183">INDEX(Klasse!$D$2:$D$42,MATCH(1,(A3183=Klasse!$A$2:$A$42) * (Species!B3183=Klasse!$B$2:$B$42),0))</f>
        <v>Andere Laubwälder</v>
      </c>
    </row>
    <row r="3184" spans="1:18" x14ac:dyDescent="0.3">
      <c r="A3184" s="10">
        <v>6</v>
      </c>
      <c r="B3184" s="10">
        <v>3</v>
      </c>
      <c r="C3184" s="10">
        <v>4</v>
      </c>
      <c r="E3184" t="str">
        <f>IF(C3184="",Options!$A$3,IF(D3184="",Options!$A$4,Options!$A$5))</f>
        <v>Verband</v>
      </c>
      <c r="F3184" t="str" cm="1">
        <f t="array" ref="F3184">IF(E3184=Options!$A$3,"",IF(E3184=Options!$A$4,INDEX(Verband!$E$2:$E$179,MATCH(1,(A3184=Verband!$A$2:$A$179) * (Species!B3184=Verband!$B$2:$B$179) * (Species!C3184=Verband!$C$2:$C$179),0)),IF(E3184=Options!$A$5,INDEX(Assoziation!$F$2:$F$96,MATCH(1,(A3184=Assoziation!$A$2:$A$96) * (Species!B3184=Assoziation!$B$2:$B$96) * (Species!C3184=Assoziation!$C$2:$C$96) * (Species!D3184=Assoziation!$D$2:$D$96),0)),"")))</f>
        <v>Quercion pubescenti-petraeae</v>
      </c>
      <c r="G3184" t="str" cm="1">
        <f t="array" ref="G3184">IF(E3184=Options!$A$3,INDEX(Klasse!$D$2:$D$42,MATCH(1,(A3184=Klasse!$A$2:$A$42) * (Species!B3184=Klasse!$B$2:$B$42),0)),IF(E3184=Options!$A$4,INDEX(Verband!$F$2:$F$179,MATCH(1,(A3184=Verband!$A$2:$A$179) * (Species!B3184=Verband!$B$2:$B$179) * (Species!C3184=Verband!$C$2:$C$179),0)),IF(E3184=Options!$A$5,INDEX(Assoziation!$G$2:$G$96,MATCH(1,(A3184=Assoziation!$A$2:$A$96) * (Species!B3184=Assoziation!$B$2:$B$96) * (Species!C3184=Assoziation!$C$2:$C$96) * (Species!D3184=Assoziation!$D$2:$D$96),0)),"")))</f>
        <v>Flaumeichenwald</v>
      </c>
      <c r="H3184" s="10" t="s">
        <v>1943</v>
      </c>
      <c r="I3184" s="10">
        <v>0</v>
      </c>
      <c r="J3184" s="10">
        <v>0</v>
      </c>
      <c r="K3184" s="10">
        <v>0</v>
      </c>
      <c r="L3184" t="str">
        <f t="shared" si="264"/>
        <v xml:space="preserve">Tanacetum </v>
      </c>
      <c r="M3184" t="str">
        <f t="shared" si="265"/>
        <v xml:space="preserve"> corymbosum</v>
      </c>
      <c r="N3184" t="str">
        <f t="shared" si="266"/>
        <v/>
      </c>
      <c r="O3184" t="str">
        <f t="shared" si="263"/>
        <v>Species</v>
      </c>
      <c r="P3184" t="str">
        <f t="shared" si="267"/>
        <v>(L.) Sch. Bip.</v>
      </c>
      <c r="Q3184" t="str">
        <f>LOOKUP(A3184,Formation!$A$2:$A$10,Formation!$B$2:$B$10)</f>
        <v>Wälder</v>
      </c>
      <c r="R3184" t="str" cm="1">
        <f t="array" ref="R3184">INDEX(Klasse!$D$2:$D$42,MATCH(1,(A3184=Klasse!$A$2:$A$42) * (Species!B3184=Klasse!$B$2:$B$42),0))</f>
        <v>Andere Laubwälder</v>
      </c>
    </row>
    <row r="3185" spans="1:18" x14ac:dyDescent="0.3">
      <c r="A3185" s="10">
        <v>6</v>
      </c>
      <c r="B3185" s="10">
        <v>3</v>
      </c>
      <c r="C3185" s="10">
        <v>4</v>
      </c>
      <c r="E3185" t="str">
        <f>IF(C3185="",Options!$A$3,IF(D3185="",Options!$A$4,Options!$A$5))</f>
        <v>Verband</v>
      </c>
      <c r="F3185" t="str" cm="1">
        <f t="array" ref="F3185">IF(E3185=Options!$A$3,"",IF(E3185=Options!$A$4,INDEX(Verband!$E$2:$E$179,MATCH(1,(A3185=Verband!$A$2:$A$179) * (Species!B3185=Verband!$B$2:$B$179) * (Species!C3185=Verband!$C$2:$C$179),0)),IF(E3185=Options!$A$5,INDEX(Assoziation!$F$2:$F$96,MATCH(1,(A3185=Assoziation!$A$2:$A$96) * (Species!B3185=Assoziation!$B$2:$B$96) * (Species!C3185=Assoziation!$C$2:$C$96) * (Species!D3185=Assoziation!$D$2:$D$96),0)),"")))</f>
        <v>Quercion pubescenti-petraeae</v>
      </c>
      <c r="G3185" t="str" cm="1">
        <f t="array" ref="G3185">IF(E3185=Options!$A$3,INDEX(Klasse!$D$2:$D$42,MATCH(1,(A3185=Klasse!$A$2:$A$42) * (Species!B3185=Klasse!$B$2:$B$42),0)),IF(E3185=Options!$A$4,INDEX(Verband!$F$2:$F$179,MATCH(1,(A3185=Verband!$A$2:$A$179) * (Species!B3185=Verband!$B$2:$B$179) * (Species!C3185=Verband!$C$2:$C$179),0)),IF(E3185=Options!$A$5,INDEX(Assoziation!$G$2:$G$96,MATCH(1,(A3185=Assoziation!$A$2:$A$96) * (Species!B3185=Assoziation!$B$2:$B$96) * (Species!C3185=Assoziation!$C$2:$C$96) * (Species!D3185=Assoziation!$D$2:$D$96),0)),"")))</f>
        <v>Flaumeichenwald</v>
      </c>
      <c r="H3185" s="10" t="s">
        <v>1149</v>
      </c>
      <c r="I3185" s="10">
        <v>0</v>
      </c>
      <c r="J3185" s="10">
        <v>0</v>
      </c>
      <c r="K3185" s="10">
        <v>0</v>
      </c>
      <c r="L3185" t="str">
        <f t="shared" si="264"/>
        <v xml:space="preserve">Teucrium </v>
      </c>
      <c r="M3185" t="str">
        <f t="shared" si="265"/>
        <v xml:space="preserve"> chamaedrys</v>
      </c>
      <c r="N3185" t="str">
        <f t="shared" si="266"/>
        <v/>
      </c>
      <c r="O3185" t="str">
        <f t="shared" si="263"/>
        <v>Species</v>
      </c>
      <c r="P3185" t="str">
        <f t="shared" si="267"/>
        <v>L.</v>
      </c>
      <c r="Q3185" t="str">
        <f>LOOKUP(A3185,Formation!$A$2:$A$10,Formation!$B$2:$B$10)</f>
        <v>Wälder</v>
      </c>
      <c r="R3185" t="str" cm="1">
        <f t="array" ref="R3185">INDEX(Klasse!$D$2:$D$42,MATCH(1,(A3185=Klasse!$A$2:$A$42) * (Species!B3185=Klasse!$B$2:$B$42),0))</f>
        <v>Andere Laubwälder</v>
      </c>
    </row>
    <row r="3186" spans="1:18" x14ac:dyDescent="0.3">
      <c r="A3186" s="10">
        <v>6</v>
      </c>
      <c r="B3186" s="10">
        <v>3</v>
      </c>
      <c r="C3186" s="10">
        <v>4</v>
      </c>
      <c r="E3186" t="str">
        <f>IF(C3186="",Options!$A$3,IF(D3186="",Options!$A$4,Options!$A$5))</f>
        <v>Verband</v>
      </c>
      <c r="F3186" t="str" cm="1">
        <f t="array" ref="F3186">IF(E3186=Options!$A$3,"",IF(E3186=Options!$A$4,INDEX(Verband!$E$2:$E$179,MATCH(1,(A3186=Verband!$A$2:$A$179) * (Species!B3186=Verband!$B$2:$B$179) * (Species!C3186=Verband!$C$2:$C$179),0)),IF(E3186=Options!$A$5,INDEX(Assoziation!$F$2:$F$96,MATCH(1,(A3186=Assoziation!$A$2:$A$96) * (Species!B3186=Assoziation!$B$2:$B$96) * (Species!C3186=Assoziation!$C$2:$C$96) * (Species!D3186=Assoziation!$D$2:$D$96),0)),"")))</f>
        <v>Quercion pubescenti-petraeae</v>
      </c>
      <c r="G3186" t="str" cm="1">
        <f t="array" ref="G3186">IF(E3186=Options!$A$3,INDEX(Klasse!$D$2:$D$42,MATCH(1,(A3186=Klasse!$A$2:$A$42) * (Species!B3186=Klasse!$B$2:$B$42),0)),IF(E3186=Options!$A$4,INDEX(Verband!$F$2:$F$179,MATCH(1,(A3186=Verband!$A$2:$A$179) * (Species!B3186=Verband!$B$2:$B$179) * (Species!C3186=Verband!$C$2:$C$179),0)),IF(E3186=Options!$A$5,INDEX(Assoziation!$G$2:$G$96,MATCH(1,(A3186=Assoziation!$A$2:$A$96) * (Species!B3186=Assoziation!$B$2:$B$96) * (Species!C3186=Assoziation!$C$2:$C$96) * (Species!D3186=Assoziation!$D$2:$D$96),0)),"")))</f>
        <v>Flaumeichenwald</v>
      </c>
      <c r="H3186" s="10" t="s">
        <v>2049</v>
      </c>
      <c r="I3186" s="10">
        <v>0</v>
      </c>
      <c r="J3186" s="10">
        <v>0</v>
      </c>
      <c r="K3186" s="10">
        <v>0</v>
      </c>
      <c r="L3186" t="str">
        <f t="shared" si="264"/>
        <v xml:space="preserve">Viola </v>
      </c>
      <c r="M3186" t="str">
        <f t="shared" si="265"/>
        <v xml:space="preserve"> alba</v>
      </c>
      <c r="N3186" t="str">
        <f t="shared" si="266"/>
        <v/>
      </c>
      <c r="O3186" t="str">
        <f t="shared" si="263"/>
        <v>Species</v>
      </c>
      <c r="P3186" t="str">
        <f t="shared" si="267"/>
        <v>Besser</v>
      </c>
      <c r="Q3186" t="str">
        <f>LOOKUP(A3186,Formation!$A$2:$A$10,Formation!$B$2:$B$10)</f>
        <v>Wälder</v>
      </c>
      <c r="R3186" t="str" cm="1">
        <f t="array" ref="R3186">INDEX(Klasse!$D$2:$D$42,MATCH(1,(A3186=Klasse!$A$2:$A$42) * (Species!B3186=Klasse!$B$2:$B$42),0))</f>
        <v>Andere Laubwälder</v>
      </c>
    </row>
    <row r="3187" spans="1:18" x14ac:dyDescent="0.3">
      <c r="A3187" s="10">
        <v>6</v>
      </c>
      <c r="B3187" s="10">
        <v>3</v>
      </c>
      <c r="C3187" s="10">
        <v>5</v>
      </c>
      <c r="E3187" t="str">
        <f>IF(C3187="",Options!$A$3,IF(D3187="",Options!$A$4,Options!$A$5))</f>
        <v>Verband</v>
      </c>
      <c r="F3187" t="str" cm="1">
        <f t="array" ref="F3187">IF(E3187=Options!$A$3,"",IF(E3187=Options!$A$4,INDEX(Verband!$E$2:$E$179,MATCH(1,(A3187=Verband!$A$2:$A$179) * (Species!B3187=Verband!$B$2:$B$179) * (Species!C3187=Verband!$C$2:$C$179),0)),IF(E3187=Options!$A$5,INDEX(Assoziation!$F$2:$F$96,MATCH(1,(A3187=Assoziation!$A$2:$A$96) * (Species!B3187=Assoziation!$B$2:$B$96) * (Species!C3187=Assoziation!$C$2:$C$96) * (Species!D3187=Assoziation!$D$2:$D$96),0)),"")))</f>
        <v>Orno-Ostryon</v>
      </c>
      <c r="G3187" t="str" cm="1">
        <f t="array" ref="G3187">IF(E3187=Options!$A$3,INDEX(Klasse!$D$2:$D$42,MATCH(1,(A3187=Klasse!$A$2:$A$42) * (Species!B3187=Klasse!$B$2:$B$42),0)),IF(E3187=Options!$A$4,INDEX(Verband!$F$2:$F$179,MATCH(1,(A3187=Verband!$A$2:$A$179) * (Species!B3187=Verband!$B$2:$B$179) * (Species!C3187=Verband!$C$2:$C$179),0)),IF(E3187=Options!$A$5,INDEX(Assoziation!$G$2:$G$96,MATCH(1,(A3187=Assoziation!$A$2:$A$96) * (Species!B3187=Assoziation!$B$2:$B$96) * (Species!C3187=Assoziation!$C$2:$C$96) * (Species!D3187=Assoziation!$D$2:$D$96),0)),"")))</f>
        <v>Hopfenbuchenwald</v>
      </c>
      <c r="H3187" s="10" t="s">
        <v>2628</v>
      </c>
      <c r="I3187" s="10">
        <v>1</v>
      </c>
      <c r="J3187" s="10">
        <v>0</v>
      </c>
      <c r="K3187" s="10">
        <v>0</v>
      </c>
      <c r="L3187" t="str">
        <f t="shared" si="264"/>
        <v xml:space="preserve">Celtis </v>
      </c>
      <c r="M3187" t="str">
        <f t="shared" si="265"/>
        <v xml:space="preserve"> australis</v>
      </c>
      <c r="N3187" t="str">
        <f t="shared" si="266"/>
        <v/>
      </c>
      <c r="O3187" t="str">
        <f t="shared" si="263"/>
        <v>Species</v>
      </c>
      <c r="P3187" t="str">
        <f t="shared" si="267"/>
        <v>L.</v>
      </c>
      <c r="Q3187" t="str">
        <f>LOOKUP(A3187,Formation!$A$2:$A$10,Formation!$B$2:$B$10)</f>
        <v>Wälder</v>
      </c>
      <c r="R3187" t="str" cm="1">
        <f t="array" ref="R3187">INDEX(Klasse!$D$2:$D$42,MATCH(1,(A3187=Klasse!$A$2:$A$42) * (Species!B3187=Klasse!$B$2:$B$42),0))</f>
        <v>Andere Laubwälder</v>
      </c>
    </row>
    <row r="3188" spans="1:18" x14ac:dyDescent="0.3">
      <c r="A3188" s="10">
        <v>6</v>
      </c>
      <c r="B3188" s="10">
        <v>3</v>
      </c>
      <c r="C3188" s="10">
        <v>5</v>
      </c>
      <c r="E3188" t="str">
        <f>IF(C3188="",Options!$A$3,IF(D3188="",Options!$A$4,Options!$A$5))</f>
        <v>Verband</v>
      </c>
      <c r="F3188" t="str" cm="1">
        <f t="array" ref="F3188">IF(E3188=Options!$A$3,"",IF(E3188=Options!$A$4,INDEX(Verband!$E$2:$E$179,MATCH(1,(A3188=Verband!$A$2:$A$179) * (Species!B3188=Verband!$B$2:$B$179) * (Species!C3188=Verband!$C$2:$C$179),0)),IF(E3188=Options!$A$5,INDEX(Assoziation!$F$2:$F$96,MATCH(1,(A3188=Assoziation!$A$2:$A$96) * (Species!B3188=Assoziation!$B$2:$B$96) * (Species!C3188=Assoziation!$C$2:$C$96) * (Species!D3188=Assoziation!$D$2:$D$96),0)),"")))</f>
        <v>Orno-Ostryon</v>
      </c>
      <c r="G3188" t="str" cm="1">
        <f t="array" ref="G3188">IF(E3188=Options!$A$3,INDEX(Klasse!$D$2:$D$42,MATCH(1,(A3188=Klasse!$A$2:$A$42) * (Species!B3188=Klasse!$B$2:$B$42),0)),IF(E3188=Options!$A$4,INDEX(Verband!$F$2:$F$179,MATCH(1,(A3188=Verband!$A$2:$A$179) * (Species!B3188=Verband!$B$2:$B$179) * (Species!C3188=Verband!$C$2:$C$179),0)),IF(E3188=Options!$A$5,INDEX(Assoziation!$G$2:$G$96,MATCH(1,(A3188=Assoziation!$A$2:$A$96) * (Species!B3188=Assoziation!$B$2:$B$96) * (Species!C3188=Assoziation!$C$2:$C$96) * (Species!D3188=Assoziation!$D$2:$D$96),0)),"")))</f>
        <v>Hopfenbuchenwald</v>
      </c>
      <c r="H3188" s="10" t="s">
        <v>2629</v>
      </c>
      <c r="I3188" s="10">
        <v>1</v>
      </c>
      <c r="J3188" s="10">
        <v>0</v>
      </c>
      <c r="K3188" s="10">
        <v>0</v>
      </c>
      <c r="L3188" t="str">
        <f t="shared" si="264"/>
        <v xml:space="preserve">Cnidium </v>
      </c>
      <c r="M3188" t="str">
        <f t="shared" si="265"/>
        <v xml:space="preserve"> silaifolium</v>
      </c>
      <c r="N3188" t="str">
        <f t="shared" si="266"/>
        <v/>
      </c>
      <c r="O3188" t="str">
        <f t="shared" si="263"/>
        <v>Species</v>
      </c>
      <c r="P3188" t="str">
        <f t="shared" si="267"/>
        <v>(Jacq.) Simonk.</v>
      </c>
      <c r="Q3188" t="str">
        <f>LOOKUP(A3188,Formation!$A$2:$A$10,Formation!$B$2:$B$10)</f>
        <v>Wälder</v>
      </c>
      <c r="R3188" t="str" cm="1">
        <f t="array" ref="R3188">INDEX(Klasse!$D$2:$D$42,MATCH(1,(A3188=Klasse!$A$2:$A$42) * (Species!B3188=Klasse!$B$2:$B$42),0))</f>
        <v>Andere Laubwälder</v>
      </c>
    </row>
    <row r="3189" spans="1:18" x14ac:dyDescent="0.3">
      <c r="A3189" s="10">
        <v>6</v>
      </c>
      <c r="B3189" s="10">
        <v>3</v>
      </c>
      <c r="C3189" s="10">
        <v>5</v>
      </c>
      <c r="E3189" t="str">
        <f>IF(C3189="",Options!$A$3,IF(D3189="",Options!$A$4,Options!$A$5))</f>
        <v>Verband</v>
      </c>
      <c r="F3189" t="str" cm="1">
        <f t="array" ref="F3189">IF(E3189=Options!$A$3,"",IF(E3189=Options!$A$4,INDEX(Verband!$E$2:$E$179,MATCH(1,(A3189=Verband!$A$2:$A$179) * (Species!B3189=Verband!$B$2:$B$179) * (Species!C3189=Verband!$C$2:$C$179),0)),IF(E3189=Options!$A$5,INDEX(Assoziation!$F$2:$F$96,MATCH(1,(A3189=Assoziation!$A$2:$A$96) * (Species!B3189=Assoziation!$B$2:$B$96) * (Species!C3189=Assoziation!$C$2:$C$96) * (Species!D3189=Assoziation!$D$2:$D$96),0)),"")))</f>
        <v>Orno-Ostryon</v>
      </c>
      <c r="G3189" t="str" cm="1">
        <f t="array" ref="G3189">IF(E3189=Options!$A$3,INDEX(Klasse!$D$2:$D$42,MATCH(1,(A3189=Klasse!$A$2:$A$42) * (Species!B3189=Klasse!$B$2:$B$42),0)),IF(E3189=Options!$A$4,INDEX(Verband!$F$2:$F$179,MATCH(1,(A3189=Verband!$A$2:$A$179) * (Species!B3189=Verband!$B$2:$B$179) * (Species!C3189=Verband!$C$2:$C$179),0)),IF(E3189=Options!$A$5,INDEX(Assoziation!$G$2:$G$96,MATCH(1,(A3189=Assoziation!$A$2:$A$96) * (Species!B3189=Assoziation!$B$2:$B$96) * (Species!C3189=Assoziation!$C$2:$C$96) * (Species!D3189=Assoziation!$D$2:$D$96),0)),"")))</f>
        <v>Hopfenbuchenwald</v>
      </c>
      <c r="H3189" s="10" t="s">
        <v>2630</v>
      </c>
      <c r="I3189" s="10">
        <v>1</v>
      </c>
      <c r="J3189" s="10">
        <v>1</v>
      </c>
      <c r="K3189" s="10">
        <v>0</v>
      </c>
      <c r="L3189" t="str">
        <f t="shared" si="264"/>
        <v xml:space="preserve">Fraxinus </v>
      </c>
      <c r="M3189" t="str">
        <f t="shared" si="265"/>
        <v xml:space="preserve"> ornus</v>
      </c>
      <c r="N3189" t="str">
        <f t="shared" si="266"/>
        <v/>
      </c>
      <c r="O3189" t="str">
        <f t="shared" si="263"/>
        <v>Species</v>
      </c>
      <c r="P3189" t="str">
        <f t="shared" si="267"/>
        <v>L.</v>
      </c>
      <c r="Q3189" t="str">
        <f>LOOKUP(A3189,Formation!$A$2:$A$10,Formation!$B$2:$B$10)</f>
        <v>Wälder</v>
      </c>
      <c r="R3189" t="str" cm="1">
        <f t="array" ref="R3189">INDEX(Klasse!$D$2:$D$42,MATCH(1,(A3189=Klasse!$A$2:$A$42) * (Species!B3189=Klasse!$B$2:$B$42),0))</f>
        <v>Andere Laubwälder</v>
      </c>
    </row>
    <row r="3190" spans="1:18" x14ac:dyDescent="0.3">
      <c r="A3190" s="10">
        <v>6</v>
      </c>
      <c r="B3190" s="10">
        <v>3</v>
      </c>
      <c r="C3190" s="10">
        <v>5</v>
      </c>
      <c r="E3190" t="str">
        <f>IF(C3190="",Options!$A$3,IF(D3190="",Options!$A$4,Options!$A$5))</f>
        <v>Verband</v>
      </c>
      <c r="F3190" t="str" cm="1">
        <f t="array" ref="F3190">IF(E3190=Options!$A$3,"",IF(E3190=Options!$A$4,INDEX(Verband!$E$2:$E$179,MATCH(1,(A3190=Verband!$A$2:$A$179) * (Species!B3190=Verband!$B$2:$B$179) * (Species!C3190=Verband!$C$2:$C$179),0)),IF(E3190=Options!$A$5,INDEX(Assoziation!$F$2:$F$96,MATCH(1,(A3190=Assoziation!$A$2:$A$96) * (Species!B3190=Assoziation!$B$2:$B$96) * (Species!C3190=Assoziation!$C$2:$C$96) * (Species!D3190=Assoziation!$D$2:$D$96),0)),"")))</f>
        <v>Orno-Ostryon</v>
      </c>
      <c r="G3190" t="str" cm="1">
        <f t="array" ref="G3190">IF(E3190=Options!$A$3,INDEX(Klasse!$D$2:$D$42,MATCH(1,(A3190=Klasse!$A$2:$A$42) * (Species!B3190=Klasse!$B$2:$B$42),0)),IF(E3190=Options!$A$4,INDEX(Verband!$F$2:$F$179,MATCH(1,(A3190=Verband!$A$2:$A$179) * (Species!B3190=Verband!$B$2:$B$179) * (Species!C3190=Verband!$C$2:$C$179),0)),IF(E3190=Options!$A$5,INDEX(Assoziation!$G$2:$G$96,MATCH(1,(A3190=Assoziation!$A$2:$A$96) * (Species!B3190=Assoziation!$B$2:$B$96) * (Species!C3190=Assoziation!$C$2:$C$96) * (Species!D3190=Assoziation!$D$2:$D$96),0)),"")))</f>
        <v>Hopfenbuchenwald</v>
      </c>
      <c r="H3190" s="10" t="s">
        <v>2631</v>
      </c>
      <c r="I3190" s="10">
        <v>1</v>
      </c>
      <c r="J3190" s="10">
        <v>0</v>
      </c>
      <c r="K3190" s="10">
        <v>0</v>
      </c>
      <c r="L3190" t="str">
        <f t="shared" si="264"/>
        <v xml:space="preserve">Lathyrus </v>
      </c>
      <c r="M3190" t="str">
        <f t="shared" si="265"/>
        <v xml:space="preserve"> venetus</v>
      </c>
      <c r="N3190" t="str">
        <f t="shared" si="266"/>
        <v/>
      </c>
      <c r="O3190" t="str">
        <f t="shared" si="263"/>
        <v>Species</v>
      </c>
      <c r="P3190" t="str">
        <f t="shared" si="267"/>
        <v>(Mill.) Wohlf.</v>
      </c>
      <c r="Q3190" t="str">
        <f>LOOKUP(A3190,Formation!$A$2:$A$10,Formation!$B$2:$B$10)</f>
        <v>Wälder</v>
      </c>
      <c r="R3190" t="str" cm="1">
        <f t="array" ref="R3190">INDEX(Klasse!$D$2:$D$42,MATCH(1,(A3190=Klasse!$A$2:$A$42) * (Species!B3190=Klasse!$B$2:$B$42),0))</f>
        <v>Andere Laubwälder</v>
      </c>
    </row>
    <row r="3191" spans="1:18" x14ac:dyDescent="0.3">
      <c r="A3191" s="10">
        <v>6</v>
      </c>
      <c r="B3191" s="10">
        <v>3</v>
      </c>
      <c r="C3191" s="10">
        <v>5</v>
      </c>
      <c r="E3191" t="str">
        <f>IF(C3191="",Options!$A$3,IF(D3191="",Options!$A$4,Options!$A$5))</f>
        <v>Verband</v>
      </c>
      <c r="F3191" t="str" cm="1">
        <f t="array" ref="F3191">IF(E3191=Options!$A$3,"",IF(E3191=Options!$A$4,INDEX(Verband!$E$2:$E$179,MATCH(1,(A3191=Verband!$A$2:$A$179) * (Species!B3191=Verband!$B$2:$B$179) * (Species!C3191=Verband!$C$2:$C$179),0)),IF(E3191=Options!$A$5,INDEX(Assoziation!$F$2:$F$96,MATCH(1,(A3191=Assoziation!$A$2:$A$96) * (Species!B3191=Assoziation!$B$2:$B$96) * (Species!C3191=Assoziation!$C$2:$C$96) * (Species!D3191=Assoziation!$D$2:$D$96),0)),"")))</f>
        <v>Orno-Ostryon</v>
      </c>
      <c r="G3191" t="str" cm="1">
        <f t="array" ref="G3191">IF(E3191=Options!$A$3,INDEX(Klasse!$D$2:$D$42,MATCH(1,(A3191=Klasse!$A$2:$A$42) * (Species!B3191=Klasse!$B$2:$B$42),0)),IF(E3191=Options!$A$4,INDEX(Verband!$F$2:$F$179,MATCH(1,(A3191=Verband!$A$2:$A$179) * (Species!B3191=Verband!$B$2:$B$179) * (Species!C3191=Verband!$C$2:$C$179),0)),IF(E3191=Options!$A$5,INDEX(Assoziation!$G$2:$G$96,MATCH(1,(A3191=Assoziation!$A$2:$A$96) * (Species!B3191=Assoziation!$B$2:$B$96) * (Species!C3191=Assoziation!$C$2:$C$96) * (Species!D3191=Assoziation!$D$2:$D$96),0)),"")))</f>
        <v>Hopfenbuchenwald</v>
      </c>
      <c r="H3191" s="10" t="s">
        <v>2610</v>
      </c>
      <c r="I3191" s="10">
        <v>0</v>
      </c>
      <c r="J3191" s="10">
        <v>0</v>
      </c>
      <c r="K3191" s="10">
        <v>0</v>
      </c>
      <c r="L3191" t="str">
        <f t="shared" si="264"/>
        <v xml:space="preserve">Anthemis </v>
      </c>
      <c r="M3191" t="str">
        <f t="shared" si="265"/>
        <v xml:space="preserve"> triumfettii</v>
      </c>
      <c r="N3191" t="str">
        <f t="shared" si="266"/>
        <v/>
      </c>
      <c r="O3191" t="str">
        <f t="shared" si="263"/>
        <v>Species</v>
      </c>
      <c r="P3191" t="str">
        <f t="shared" si="267"/>
        <v>(L.) DC.</v>
      </c>
      <c r="Q3191" t="str">
        <f>LOOKUP(A3191,Formation!$A$2:$A$10,Formation!$B$2:$B$10)</f>
        <v>Wälder</v>
      </c>
      <c r="R3191" t="str" cm="1">
        <f t="array" ref="R3191">INDEX(Klasse!$D$2:$D$42,MATCH(1,(A3191=Klasse!$A$2:$A$42) * (Species!B3191=Klasse!$B$2:$B$42),0))</f>
        <v>Andere Laubwälder</v>
      </c>
    </row>
    <row r="3192" spans="1:18" x14ac:dyDescent="0.3">
      <c r="A3192" s="10">
        <v>6</v>
      </c>
      <c r="B3192" s="10">
        <v>3</v>
      </c>
      <c r="C3192" s="10">
        <v>5</v>
      </c>
      <c r="E3192" t="str">
        <f>IF(C3192="",Options!$A$3,IF(D3192="",Options!$A$4,Options!$A$5))</f>
        <v>Verband</v>
      </c>
      <c r="F3192" t="str" cm="1">
        <f t="array" ref="F3192">IF(E3192=Options!$A$3,"",IF(E3192=Options!$A$4,INDEX(Verband!$E$2:$E$179,MATCH(1,(A3192=Verband!$A$2:$A$179) * (Species!B3192=Verband!$B$2:$B$179) * (Species!C3192=Verband!$C$2:$C$179),0)),IF(E3192=Options!$A$5,INDEX(Assoziation!$F$2:$F$96,MATCH(1,(A3192=Assoziation!$A$2:$A$96) * (Species!B3192=Assoziation!$B$2:$B$96) * (Species!C3192=Assoziation!$C$2:$C$96) * (Species!D3192=Assoziation!$D$2:$D$96),0)),"")))</f>
        <v>Orno-Ostryon</v>
      </c>
      <c r="G3192" t="str" cm="1">
        <f t="array" ref="G3192">IF(E3192=Options!$A$3,INDEX(Klasse!$D$2:$D$42,MATCH(1,(A3192=Klasse!$A$2:$A$42) * (Species!B3192=Klasse!$B$2:$B$42),0)),IF(E3192=Options!$A$4,INDEX(Verband!$F$2:$F$179,MATCH(1,(A3192=Verband!$A$2:$A$179) * (Species!B3192=Verband!$B$2:$B$179) * (Species!C3192=Verband!$C$2:$C$179),0)),IF(E3192=Options!$A$5,INDEX(Assoziation!$G$2:$G$96,MATCH(1,(A3192=Assoziation!$A$2:$A$96) * (Species!B3192=Assoziation!$B$2:$B$96) * (Species!C3192=Assoziation!$C$2:$C$96) * (Species!D3192=Assoziation!$D$2:$D$96),0)),"")))</f>
        <v>Hopfenbuchenwald</v>
      </c>
      <c r="H3192" s="10" t="s">
        <v>2632</v>
      </c>
      <c r="I3192" s="10">
        <v>0</v>
      </c>
      <c r="J3192" s="10">
        <v>0</v>
      </c>
      <c r="K3192" s="10">
        <v>0</v>
      </c>
      <c r="L3192" t="str">
        <f t="shared" si="264"/>
        <v xml:space="preserve">Asparagus </v>
      </c>
      <c r="M3192" t="str">
        <f t="shared" si="265"/>
        <v xml:space="preserve"> tenuifolius</v>
      </c>
      <c r="N3192" t="str">
        <f t="shared" si="266"/>
        <v/>
      </c>
      <c r="O3192" t="str">
        <f t="shared" si="263"/>
        <v>Species</v>
      </c>
      <c r="P3192" t="str">
        <f t="shared" si="267"/>
        <v>Lam.</v>
      </c>
      <c r="Q3192" t="str">
        <f>LOOKUP(A3192,Formation!$A$2:$A$10,Formation!$B$2:$B$10)</f>
        <v>Wälder</v>
      </c>
      <c r="R3192" t="str" cm="1">
        <f t="array" ref="R3192">INDEX(Klasse!$D$2:$D$42,MATCH(1,(A3192=Klasse!$A$2:$A$42) * (Species!B3192=Klasse!$B$2:$B$42),0))</f>
        <v>Andere Laubwälder</v>
      </c>
    </row>
    <row r="3193" spans="1:18" x14ac:dyDescent="0.3">
      <c r="A3193" s="10">
        <v>6</v>
      </c>
      <c r="B3193" s="10">
        <v>3</v>
      </c>
      <c r="C3193" s="10">
        <v>5</v>
      </c>
      <c r="E3193" t="str">
        <f>IF(C3193="",Options!$A$3,IF(D3193="",Options!$A$4,Options!$A$5))</f>
        <v>Verband</v>
      </c>
      <c r="F3193" t="str" cm="1">
        <f t="array" ref="F3193">IF(E3193=Options!$A$3,"",IF(E3193=Options!$A$4,INDEX(Verband!$E$2:$E$179,MATCH(1,(A3193=Verband!$A$2:$A$179) * (Species!B3193=Verband!$B$2:$B$179) * (Species!C3193=Verband!$C$2:$C$179),0)),IF(E3193=Options!$A$5,INDEX(Assoziation!$F$2:$F$96,MATCH(1,(A3193=Assoziation!$A$2:$A$96) * (Species!B3193=Assoziation!$B$2:$B$96) * (Species!C3193=Assoziation!$C$2:$C$96) * (Species!D3193=Assoziation!$D$2:$D$96),0)),"")))</f>
        <v>Orno-Ostryon</v>
      </c>
      <c r="G3193" t="str" cm="1">
        <f t="array" ref="G3193">IF(E3193=Options!$A$3,INDEX(Klasse!$D$2:$D$42,MATCH(1,(A3193=Klasse!$A$2:$A$42) * (Species!B3193=Klasse!$B$2:$B$42),0)),IF(E3193=Options!$A$4,INDEX(Verband!$F$2:$F$179,MATCH(1,(A3193=Verband!$A$2:$A$179) * (Species!B3193=Verband!$B$2:$B$179) * (Species!C3193=Verband!$C$2:$C$179),0)),IF(E3193=Options!$A$5,INDEX(Assoziation!$G$2:$G$96,MATCH(1,(A3193=Assoziation!$A$2:$A$96) * (Species!B3193=Assoziation!$B$2:$B$96) * (Species!C3193=Assoziation!$C$2:$C$96) * (Species!D3193=Assoziation!$D$2:$D$96),0)),"")))</f>
        <v>Hopfenbuchenwald</v>
      </c>
      <c r="H3193" s="10" t="s">
        <v>2611</v>
      </c>
      <c r="I3193" s="10">
        <v>0</v>
      </c>
      <c r="J3193" s="10">
        <v>0</v>
      </c>
      <c r="K3193" s="10">
        <v>0</v>
      </c>
      <c r="L3193" t="str">
        <f t="shared" si="264"/>
        <v xml:space="preserve">Calamintha </v>
      </c>
      <c r="M3193" t="str">
        <f t="shared" si="265"/>
        <v xml:space="preserve"> ascendens</v>
      </c>
      <c r="N3193" t="str">
        <f t="shared" si="266"/>
        <v/>
      </c>
      <c r="O3193" t="str">
        <f t="shared" si="263"/>
        <v>Species</v>
      </c>
      <c r="P3193" t="str">
        <f t="shared" si="267"/>
        <v>Jord.</v>
      </c>
      <c r="Q3193" t="str">
        <f>LOOKUP(A3193,Formation!$A$2:$A$10,Formation!$B$2:$B$10)</f>
        <v>Wälder</v>
      </c>
      <c r="R3193" t="str" cm="1">
        <f t="array" ref="R3193">INDEX(Klasse!$D$2:$D$42,MATCH(1,(A3193=Klasse!$A$2:$A$42) * (Species!B3193=Klasse!$B$2:$B$42),0))</f>
        <v>Andere Laubwälder</v>
      </c>
    </row>
    <row r="3194" spans="1:18" x14ac:dyDescent="0.3">
      <c r="A3194" s="10">
        <v>6</v>
      </c>
      <c r="B3194" s="10">
        <v>3</v>
      </c>
      <c r="C3194" s="10">
        <v>5</v>
      </c>
      <c r="E3194" t="str">
        <f>IF(C3194="",Options!$A$3,IF(D3194="",Options!$A$4,Options!$A$5))</f>
        <v>Verband</v>
      </c>
      <c r="F3194" t="str" cm="1">
        <f t="array" ref="F3194">IF(E3194=Options!$A$3,"",IF(E3194=Options!$A$4,INDEX(Verband!$E$2:$E$179,MATCH(1,(A3194=Verband!$A$2:$A$179) * (Species!B3194=Verband!$B$2:$B$179) * (Species!C3194=Verband!$C$2:$C$179),0)),IF(E3194=Options!$A$5,INDEX(Assoziation!$F$2:$F$96,MATCH(1,(A3194=Assoziation!$A$2:$A$96) * (Species!B3194=Assoziation!$B$2:$B$96) * (Species!C3194=Assoziation!$C$2:$C$96) * (Species!D3194=Assoziation!$D$2:$D$96),0)),"")))</f>
        <v>Orno-Ostryon</v>
      </c>
      <c r="G3194" t="str" cm="1">
        <f t="array" ref="G3194">IF(E3194=Options!$A$3,INDEX(Klasse!$D$2:$D$42,MATCH(1,(A3194=Klasse!$A$2:$A$42) * (Species!B3194=Klasse!$B$2:$B$42),0)),IF(E3194=Options!$A$4,INDEX(Verband!$F$2:$F$179,MATCH(1,(A3194=Verband!$A$2:$A$179) * (Species!B3194=Verband!$B$2:$B$179) * (Species!C3194=Verband!$C$2:$C$179),0)),IF(E3194=Options!$A$5,INDEX(Assoziation!$G$2:$G$96,MATCH(1,(A3194=Assoziation!$A$2:$A$96) * (Species!B3194=Assoziation!$B$2:$B$96) * (Species!C3194=Assoziation!$C$2:$C$96) * (Species!D3194=Assoziation!$D$2:$D$96),0)),"")))</f>
        <v>Hopfenbuchenwald</v>
      </c>
      <c r="H3194" s="10" t="s">
        <v>1124</v>
      </c>
      <c r="I3194" s="10">
        <v>0</v>
      </c>
      <c r="J3194" s="10">
        <v>0</v>
      </c>
      <c r="K3194" s="10">
        <v>0</v>
      </c>
      <c r="L3194" t="str">
        <f t="shared" si="264"/>
        <v xml:space="preserve">Carex </v>
      </c>
      <c r="M3194" t="str">
        <f t="shared" si="265"/>
        <v xml:space="preserve"> humilis</v>
      </c>
      <c r="N3194" t="str">
        <f t="shared" si="266"/>
        <v/>
      </c>
      <c r="O3194" t="str">
        <f t="shared" si="263"/>
        <v>Species</v>
      </c>
      <c r="P3194" t="str">
        <f t="shared" si="267"/>
        <v>Leyss.</v>
      </c>
      <c r="Q3194" t="str">
        <f>LOOKUP(A3194,Formation!$A$2:$A$10,Formation!$B$2:$B$10)</f>
        <v>Wälder</v>
      </c>
      <c r="R3194" t="str" cm="1">
        <f t="array" ref="R3194">INDEX(Klasse!$D$2:$D$42,MATCH(1,(A3194=Klasse!$A$2:$A$42) * (Species!B3194=Klasse!$B$2:$B$42),0))</f>
        <v>Andere Laubwälder</v>
      </c>
    </row>
    <row r="3195" spans="1:18" x14ac:dyDescent="0.3">
      <c r="A3195" s="10">
        <v>6</v>
      </c>
      <c r="B3195" s="10">
        <v>3</v>
      </c>
      <c r="C3195" s="10">
        <v>5</v>
      </c>
      <c r="E3195" t="str">
        <f>IF(C3195="",Options!$A$3,IF(D3195="",Options!$A$4,Options!$A$5))</f>
        <v>Verband</v>
      </c>
      <c r="F3195" t="str" cm="1">
        <f t="array" ref="F3195">IF(E3195=Options!$A$3,"",IF(E3195=Options!$A$4,INDEX(Verband!$E$2:$E$179,MATCH(1,(A3195=Verband!$A$2:$A$179) * (Species!B3195=Verband!$B$2:$B$179) * (Species!C3195=Verband!$C$2:$C$179),0)),IF(E3195=Options!$A$5,INDEX(Assoziation!$F$2:$F$96,MATCH(1,(A3195=Assoziation!$A$2:$A$96) * (Species!B3195=Assoziation!$B$2:$B$96) * (Species!C3195=Assoziation!$C$2:$C$96) * (Species!D3195=Assoziation!$D$2:$D$96),0)),"")))</f>
        <v>Orno-Ostryon</v>
      </c>
      <c r="G3195" t="str" cm="1">
        <f t="array" ref="G3195">IF(E3195=Options!$A$3,INDEX(Klasse!$D$2:$D$42,MATCH(1,(A3195=Klasse!$A$2:$A$42) * (Species!B3195=Klasse!$B$2:$B$42),0)),IF(E3195=Options!$A$4,INDEX(Verband!$F$2:$F$179,MATCH(1,(A3195=Verband!$A$2:$A$179) * (Species!B3195=Verband!$B$2:$B$179) * (Species!C3195=Verband!$C$2:$C$179),0)),IF(E3195=Options!$A$5,INDEX(Assoziation!$G$2:$G$96,MATCH(1,(A3195=Assoziation!$A$2:$A$96) * (Species!B3195=Assoziation!$B$2:$B$96) * (Species!C3195=Assoziation!$C$2:$C$96) * (Species!D3195=Assoziation!$D$2:$D$96),0)),"")))</f>
        <v>Hopfenbuchenwald</v>
      </c>
      <c r="H3195" s="10" t="s">
        <v>2613</v>
      </c>
      <c r="I3195" s="10">
        <v>0</v>
      </c>
      <c r="J3195" s="10">
        <v>1</v>
      </c>
      <c r="K3195" s="10">
        <v>0</v>
      </c>
      <c r="L3195" t="str">
        <f t="shared" si="264"/>
        <v xml:space="preserve">Cornus </v>
      </c>
      <c r="M3195" t="str">
        <f t="shared" si="265"/>
        <v xml:space="preserve"> mas</v>
      </c>
      <c r="N3195" t="str">
        <f t="shared" si="266"/>
        <v/>
      </c>
      <c r="O3195" t="str">
        <f t="shared" si="263"/>
        <v>Species</v>
      </c>
      <c r="P3195" t="str">
        <f t="shared" si="267"/>
        <v>L.</v>
      </c>
      <c r="Q3195" t="str">
        <f>LOOKUP(A3195,Formation!$A$2:$A$10,Formation!$B$2:$B$10)</f>
        <v>Wälder</v>
      </c>
      <c r="R3195" t="str" cm="1">
        <f t="array" ref="R3195">INDEX(Klasse!$D$2:$D$42,MATCH(1,(A3195=Klasse!$A$2:$A$42) * (Species!B3195=Klasse!$B$2:$B$42),0))</f>
        <v>Andere Laubwälder</v>
      </c>
    </row>
    <row r="3196" spans="1:18" x14ac:dyDescent="0.3">
      <c r="A3196" s="10">
        <v>6</v>
      </c>
      <c r="B3196" s="10">
        <v>3</v>
      </c>
      <c r="C3196" s="10">
        <v>5</v>
      </c>
      <c r="E3196" t="str">
        <f>IF(C3196="",Options!$A$3,IF(D3196="",Options!$A$4,Options!$A$5))</f>
        <v>Verband</v>
      </c>
      <c r="F3196" t="str" cm="1">
        <f t="array" ref="F3196">IF(E3196=Options!$A$3,"",IF(E3196=Options!$A$4,INDEX(Verband!$E$2:$E$179,MATCH(1,(A3196=Verband!$A$2:$A$179) * (Species!B3196=Verband!$B$2:$B$179) * (Species!C3196=Verband!$C$2:$C$179),0)),IF(E3196=Options!$A$5,INDEX(Assoziation!$F$2:$F$96,MATCH(1,(A3196=Assoziation!$A$2:$A$96) * (Species!B3196=Assoziation!$B$2:$B$96) * (Species!C3196=Assoziation!$C$2:$C$96) * (Species!D3196=Assoziation!$D$2:$D$96),0)),"")))</f>
        <v>Orno-Ostryon</v>
      </c>
      <c r="G3196" t="str" cm="1">
        <f t="array" ref="G3196">IF(E3196=Options!$A$3,INDEX(Klasse!$D$2:$D$42,MATCH(1,(A3196=Klasse!$A$2:$A$42) * (Species!B3196=Klasse!$B$2:$B$42),0)),IF(E3196=Options!$A$4,INDEX(Verband!$F$2:$F$179,MATCH(1,(A3196=Verband!$A$2:$A$179) * (Species!B3196=Verband!$B$2:$B$179) * (Species!C3196=Verband!$C$2:$C$179),0)),IF(E3196=Options!$A$5,INDEX(Assoziation!$G$2:$G$96,MATCH(1,(A3196=Assoziation!$A$2:$A$96) * (Species!B3196=Assoziation!$B$2:$B$96) * (Species!C3196=Assoziation!$C$2:$C$96) * (Species!D3196=Assoziation!$D$2:$D$96),0)),"")))</f>
        <v>Hopfenbuchenwald</v>
      </c>
      <c r="H3196" s="10" t="s">
        <v>2476</v>
      </c>
      <c r="I3196" s="10">
        <v>0</v>
      </c>
      <c r="J3196" s="10">
        <v>0</v>
      </c>
      <c r="K3196" s="10">
        <v>0</v>
      </c>
      <c r="L3196" t="str">
        <f t="shared" si="264"/>
        <v xml:space="preserve">Cyclamen </v>
      </c>
      <c r="M3196" t="str">
        <f t="shared" si="265"/>
        <v xml:space="preserve"> purpurascens</v>
      </c>
      <c r="N3196" t="str">
        <f t="shared" si="266"/>
        <v/>
      </c>
      <c r="O3196" t="str">
        <f t="shared" si="263"/>
        <v>Species</v>
      </c>
      <c r="P3196" t="str">
        <f t="shared" si="267"/>
        <v>Mill.</v>
      </c>
      <c r="Q3196" t="str">
        <f>LOOKUP(A3196,Formation!$A$2:$A$10,Formation!$B$2:$B$10)</f>
        <v>Wälder</v>
      </c>
      <c r="R3196" t="str" cm="1">
        <f t="array" ref="R3196">INDEX(Klasse!$D$2:$D$42,MATCH(1,(A3196=Klasse!$A$2:$A$42) * (Species!B3196=Klasse!$B$2:$B$42),0))</f>
        <v>Andere Laubwälder</v>
      </c>
    </row>
    <row r="3197" spans="1:18" x14ac:dyDescent="0.3">
      <c r="A3197" s="10">
        <v>6</v>
      </c>
      <c r="B3197" s="10">
        <v>3</v>
      </c>
      <c r="C3197" s="10">
        <v>5</v>
      </c>
      <c r="E3197" t="str">
        <f>IF(C3197="",Options!$A$3,IF(D3197="",Options!$A$4,Options!$A$5))</f>
        <v>Verband</v>
      </c>
      <c r="F3197" t="str" cm="1">
        <f t="array" ref="F3197">IF(E3197=Options!$A$3,"",IF(E3197=Options!$A$4,INDEX(Verband!$E$2:$E$179,MATCH(1,(A3197=Verband!$A$2:$A$179) * (Species!B3197=Verband!$B$2:$B$179) * (Species!C3197=Verband!$C$2:$C$179),0)),IF(E3197=Options!$A$5,INDEX(Assoziation!$F$2:$F$96,MATCH(1,(A3197=Assoziation!$A$2:$A$96) * (Species!B3197=Assoziation!$B$2:$B$96) * (Species!C3197=Assoziation!$C$2:$C$96) * (Species!D3197=Assoziation!$D$2:$D$96),0)),"")))</f>
        <v>Orno-Ostryon</v>
      </c>
      <c r="G3197" t="str" cm="1">
        <f t="array" ref="G3197">IF(E3197=Options!$A$3,INDEX(Klasse!$D$2:$D$42,MATCH(1,(A3197=Klasse!$A$2:$A$42) * (Species!B3197=Klasse!$B$2:$B$42),0)),IF(E3197=Options!$A$4,INDEX(Verband!$F$2:$F$179,MATCH(1,(A3197=Verband!$A$2:$A$179) * (Species!B3197=Verband!$B$2:$B$179) * (Species!C3197=Verband!$C$2:$C$179),0)),IF(E3197=Options!$A$5,INDEX(Assoziation!$G$2:$G$96,MATCH(1,(A3197=Assoziation!$A$2:$A$96) * (Species!B3197=Assoziation!$B$2:$B$96) * (Species!C3197=Assoziation!$C$2:$C$96) * (Species!D3197=Assoziation!$D$2:$D$96),0)),"")))</f>
        <v>Hopfenbuchenwald</v>
      </c>
      <c r="H3197" s="10" t="s">
        <v>2615</v>
      </c>
      <c r="I3197" s="10">
        <v>0</v>
      </c>
      <c r="J3197" s="10">
        <v>0</v>
      </c>
      <c r="K3197" s="10">
        <v>0</v>
      </c>
      <c r="L3197" t="str">
        <f t="shared" si="264"/>
        <v xml:space="preserve">Daphne </v>
      </c>
      <c r="M3197" t="str">
        <f t="shared" si="265"/>
        <v xml:space="preserve"> laureola</v>
      </c>
      <c r="N3197" t="str">
        <f t="shared" si="266"/>
        <v/>
      </c>
      <c r="O3197" t="str">
        <f t="shared" si="263"/>
        <v>Species</v>
      </c>
      <c r="P3197" t="str">
        <f t="shared" si="267"/>
        <v>L.</v>
      </c>
      <c r="Q3197" t="str">
        <f>LOOKUP(A3197,Formation!$A$2:$A$10,Formation!$B$2:$B$10)</f>
        <v>Wälder</v>
      </c>
      <c r="R3197" t="str" cm="1">
        <f t="array" ref="R3197">INDEX(Klasse!$D$2:$D$42,MATCH(1,(A3197=Klasse!$A$2:$A$42) * (Species!B3197=Klasse!$B$2:$B$42),0))</f>
        <v>Andere Laubwälder</v>
      </c>
    </row>
    <row r="3198" spans="1:18" x14ac:dyDescent="0.3">
      <c r="A3198" s="10">
        <v>6</v>
      </c>
      <c r="B3198" s="10">
        <v>3</v>
      </c>
      <c r="C3198" s="10">
        <v>5</v>
      </c>
      <c r="E3198" t="str">
        <f>IF(C3198="",Options!$A$3,IF(D3198="",Options!$A$4,Options!$A$5))</f>
        <v>Verband</v>
      </c>
      <c r="F3198" t="str" cm="1">
        <f t="array" ref="F3198">IF(E3198=Options!$A$3,"",IF(E3198=Options!$A$4,INDEX(Verband!$E$2:$E$179,MATCH(1,(A3198=Verband!$A$2:$A$179) * (Species!B3198=Verband!$B$2:$B$179) * (Species!C3198=Verband!$C$2:$C$179),0)),IF(E3198=Options!$A$5,INDEX(Assoziation!$F$2:$F$96,MATCH(1,(A3198=Assoziation!$A$2:$A$96) * (Species!B3198=Assoziation!$B$2:$B$96) * (Species!C3198=Assoziation!$C$2:$C$96) * (Species!D3198=Assoziation!$D$2:$D$96),0)),"")))</f>
        <v>Orno-Ostryon</v>
      </c>
      <c r="G3198" t="str" cm="1">
        <f t="array" ref="G3198">IF(E3198=Options!$A$3,INDEX(Klasse!$D$2:$D$42,MATCH(1,(A3198=Klasse!$A$2:$A$42) * (Species!B3198=Klasse!$B$2:$B$42),0)),IF(E3198=Options!$A$4,INDEX(Verband!$F$2:$F$179,MATCH(1,(A3198=Verband!$A$2:$A$179) * (Species!B3198=Verband!$B$2:$B$179) * (Species!C3198=Verband!$C$2:$C$179),0)),IF(E3198=Options!$A$5,INDEX(Assoziation!$G$2:$G$96,MATCH(1,(A3198=Assoziation!$A$2:$A$96) * (Species!B3198=Assoziation!$B$2:$B$96) * (Species!C3198=Assoziation!$C$2:$C$96) * (Species!D3198=Assoziation!$D$2:$D$96),0)),"")))</f>
        <v>Hopfenbuchenwald</v>
      </c>
      <c r="H3198" s="10" t="s">
        <v>2633</v>
      </c>
      <c r="I3198" s="10">
        <v>0</v>
      </c>
      <c r="J3198" s="10">
        <v>0</v>
      </c>
      <c r="K3198" s="10">
        <v>0</v>
      </c>
      <c r="L3198" t="str">
        <f t="shared" si="264"/>
        <v xml:space="preserve">Helleborus </v>
      </c>
      <c r="M3198" t="str">
        <f t="shared" si="265"/>
        <v xml:space="preserve"> niger</v>
      </c>
      <c r="N3198" t="str">
        <f t="shared" si="266"/>
        <v/>
      </c>
      <c r="O3198" t="str">
        <f t="shared" si="263"/>
        <v>Species</v>
      </c>
      <c r="P3198" t="str">
        <f t="shared" si="267"/>
        <v>L.</v>
      </c>
      <c r="Q3198" t="str">
        <f>LOOKUP(A3198,Formation!$A$2:$A$10,Formation!$B$2:$B$10)</f>
        <v>Wälder</v>
      </c>
      <c r="R3198" t="str" cm="1">
        <f t="array" ref="R3198">INDEX(Klasse!$D$2:$D$42,MATCH(1,(A3198=Klasse!$A$2:$A$42) * (Species!B3198=Klasse!$B$2:$B$42),0))</f>
        <v>Andere Laubwälder</v>
      </c>
    </row>
    <row r="3199" spans="1:18" x14ac:dyDescent="0.3">
      <c r="A3199" s="10">
        <v>6</v>
      </c>
      <c r="B3199" s="10">
        <v>3</v>
      </c>
      <c r="C3199" s="10">
        <v>5</v>
      </c>
      <c r="E3199" t="str">
        <f>IF(C3199="",Options!$A$3,IF(D3199="",Options!$A$4,Options!$A$5))</f>
        <v>Verband</v>
      </c>
      <c r="F3199" t="str" cm="1">
        <f t="array" ref="F3199">IF(E3199=Options!$A$3,"",IF(E3199=Options!$A$4,INDEX(Verband!$E$2:$E$179,MATCH(1,(A3199=Verband!$A$2:$A$179) * (Species!B3199=Verband!$B$2:$B$179) * (Species!C3199=Verband!$C$2:$C$179),0)),IF(E3199=Options!$A$5,INDEX(Assoziation!$F$2:$F$96,MATCH(1,(A3199=Assoziation!$A$2:$A$96) * (Species!B3199=Assoziation!$B$2:$B$96) * (Species!C3199=Assoziation!$C$2:$C$96) * (Species!D3199=Assoziation!$D$2:$D$96),0)),"")))</f>
        <v>Orno-Ostryon</v>
      </c>
      <c r="G3199" t="str" cm="1">
        <f t="array" ref="G3199">IF(E3199=Options!$A$3,INDEX(Klasse!$D$2:$D$42,MATCH(1,(A3199=Klasse!$A$2:$A$42) * (Species!B3199=Klasse!$B$2:$B$42),0)),IF(E3199=Options!$A$4,INDEX(Verband!$F$2:$F$179,MATCH(1,(A3199=Verband!$A$2:$A$179) * (Species!B3199=Verband!$B$2:$B$179) * (Species!C3199=Verband!$C$2:$C$179),0)),IF(E3199=Options!$A$5,INDEX(Assoziation!$G$2:$G$96,MATCH(1,(A3199=Assoziation!$A$2:$A$96) * (Species!B3199=Assoziation!$B$2:$B$96) * (Species!C3199=Assoziation!$C$2:$C$96) * (Species!D3199=Assoziation!$D$2:$D$96),0)),"")))</f>
        <v>Hopfenbuchenwald</v>
      </c>
      <c r="H3199" s="10" t="s">
        <v>2617</v>
      </c>
      <c r="I3199" s="10">
        <v>0</v>
      </c>
      <c r="J3199" s="10">
        <v>0</v>
      </c>
      <c r="K3199" s="10">
        <v>0</v>
      </c>
      <c r="L3199" t="str">
        <f t="shared" si="264"/>
        <v xml:space="preserve">Hieracium </v>
      </c>
      <c r="M3199" t="str">
        <f t="shared" si="265"/>
        <v xml:space="preserve"> glaucinum</v>
      </c>
      <c r="N3199" t="str">
        <f t="shared" si="266"/>
        <v/>
      </c>
      <c r="O3199" t="str">
        <f t="shared" si="263"/>
        <v>aggr</v>
      </c>
      <c r="P3199" t="str">
        <f t="shared" si="267"/>
        <v/>
      </c>
      <c r="Q3199" t="str">
        <f>LOOKUP(A3199,Formation!$A$2:$A$10,Formation!$B$2:$B$10)</f>
        <v>Wälder</v>
      </c>
      <c r="R3199" t="str" cm="1">
        <f t="array" ref="R3199">INDEX(Klasse!$D$2:$D$42,MATCH(1,(A3199=Klasse!$A$2:$A$42) * (Species!B3199=Klasse!$B$2:$B$42),0))</f>
        <v>Andere Laubwälder</v>
      </c>
    </row>
    <row r="3200" spans="1:18" x14ac:dyDescent="0.3">
      <c r="A3200" s="10">
        <v>6</v>
      </c>
      <c r="B3200" s="10">
        <v>3</v>
      </c>
      <c r="C3200" s="10">
        <v>5</v>
      </c>
      <c r="E3200" t="str">
        <f>IF(C3200="",Options!$A$3,IF(D3200="",Options!$A$4,Options!$A$5))</f>
        <v>Verband</v>
      </c>
      <c r="F3200" t="str" cm="1">
        <f t="array" ref="F3200">IF(E3200=Options!$A$3,"",IF(E3200=Options!$A$4,INDEX(Verband!$E$2:$E$179,MATCH(1,(A3200=Verband!$A$2:$A$179) * (Species!B3200=Verband!$B$2:$B$179) * (Species!C3200=Verband!$C$2:$C$179),0)),IF(E3200=Options!$A$5,INDEX(Assoziation!$F$2:$F$96,MATCH(1,(A3200=Assoziation!$A$2:$A$96) * (Species!B3200=Assoziation!$B$2:$B$96) * (Species!C3200=Assoziation!$C$2:$C$96) * (Species!D3200=Assoziation!$D$2:$D$96),0)),"")))</f>
        <v>Orno-Ostryon</v>
      </c>
      <c r="G3200" t="str" cm="1">
        <f t="array" ref="G3200">IF(E3200=Options!$A$3,INDEX(Klasse!$D$2:$D$42,MATCH(1,(A3200=Klasse!$A$2:$A$42) * (Species!B3200=Klasse!$B$2:$B$42),0)),IF(E3200=Options!$A$4,INDEX(Verband!$F$2:$F$179,MATCH(1,(A3200=Verband!$A$2:$A$179) * (Species!B3200=Verband!$B$2:$B$179) * (Species!C3200=Verband!$C$2:$C$179),0)),IF(E3200=Options!$A$5,INDEX(Assoziation!$G$2:$G$96,MATCH(1,(A3200=Assoziation!$A$2:$A$96) * (Species!B3200=Assoziation!$B$2:$B$96) * (Species!C3200=Assoziation!$C$2:$C$96) * (Species!D3200=Assoziation!$D$2:$D$96),0)),"")))</f>
        <v>Hopfenbuchenwald</v>
      </c>
      <c r="H3200" s="10" t="s">
        <v>2207</v>
      </c>
      <c r="I3200" s="10">
        <v>0</v>
      </c>
      <c r="J3200" s="10">
        <v>1</v>
      </c>
      <c r="K3200" s="10">
        <v>0</v>
      </c>
      <c r="L3200" t="str">
        <f t="shared" si="264"/>
        <v xml:space="preserve">Hippocrepis </v>
      </c>
      <c r="M3200" t="str">
        <f t="shared" si="265"/>
        <v xml:space="preserve"> emerus</v>
      </c>
      <c r="N3200" t="str">
        <f t="shared" si="266"/>
        <v/>
      </c>
      <c r="O3200" t="str">
        <f t="shared" si="263"/>
        <v>Species</v>
      </c>
      <c r="P3200" t="str">
        <f t="shared" si="267"/>
        <v>(L.) Lassen</v>
      </c>
      <c r="Q3200" t="str">
        <f>LOOKUP(A3200,Formation!$A$2:$A$10,Formation!$B$2:$B$10)</f>
        <v>Wälder</v>
      </c>
      <c r="R3200" t="str" cm="1">
        <f t="array" ref="R3200">INDEX(Klasse!$D$2:$D$42,MATCH(1,(A3200=Klasse!$A$2:$A$42) * (Species!B3200=Klasse!$B$2:$B$42),0))</f>
        <v>Andere Laubwälder</v>
      </c>
    </row>
    <row r="3201" spans="1:18" x14ac:dyDescent="0.3">
      <c r="A3201" s="10">
        <v>6</v>
      </c>
      <c r="B3201" s="10">
        <v>3</v>
      </c>
      <c r="C3201" s="10">
        <v>5</v>
      </c>
      <c r="E3201" t="str">
        <f>IF(C3201="",Options!$A$3,IF(D3201="",Options!$A$4,Options!$A$5))</f>
        <v>Verband</v>
      </c>
      <c r="F3201" t="str" cm="1">
        <f t="array" ref="F3201">IF(E3201=Options!$A$3,"",IF(E3201=Options!$A$4,INDEX(Verband!$E$2:$E$179,MATCH(1,(A3201=Verband!$A$2:$A$179) * (Species!B3201=Verband!$B$2:$B$179) * (Species!C3201=Verband!$C$2:$C$179),0)),IF(E3201=Options!$A$5,INDEX(Assoziation!$F$2:$F$96,MATCH(1,(A3201=Assoziation!$A$2:$A$96) * (Species!B3201=Assoziation!$B$2:$B$96) * (Species!C3201=Assoziation!$C$2:$C$96) * (Species!D3201=Assoziation!$D$2:$D$96),0)),"")))</f>
        <v>Orno-Ostryon</v>
      </c>
      <c r="G3201" t="str" cm="1">
        <f t="array" ref="G3201">IF(E3201=Options!$A$3,INDEX(Klasse!$D$2:$D$42,MATCH(1,(A3201=Klasse!$A$2:$A$42) * (Species!B3201=Klasse!$B$2:$B$42),0)),IF(E3201=Options!$A$4,INDEX(Verband!$F$2:$F$179,MATCH(1,(A3201=Verband!$A$2:$A$179) * (Species!B3201=Verband!$B$2:$B$179) * (Species!C3201=Verband!$C$2:$C$179),0)),IF(E3201=Options!$A$5,INDEX(Assoziation!$G$2:$G$96,MATCH(1,(A3201=Assoziation!$A$2:$A$96) * (Species!B3201=Assoziation!$B$2:$B$96) * (Species!C3201=Assoziation!$C$2:$C$96) * (Species!D3201=Assoziation!$D$2:$D$96),0)),"")))</f>
        <v>Hopfenbuchenwald</v>
      </c>
      <c r="H3201" s="10" t="s">
        <v>2180</v>
      </c>
      <c r="I3201" s="10">
        <v>0</v>
      </c>
      <c r="J3201" s="10">
        <v>0</v>
      </c>
      <c r="K3201" s="10">
        <v>0</v>
      </c>
      <c r="L3201" t="str">
        <f t="shared" si="264"/>
        <v xml:space="preserve">Juniperus </v>
      </c>
      <c r="M3201" t="str">
        <f t="shared" si="265"/>
        <v xml:space="preserve"> communis</v>
      </c>
      <c r="N3201" t="str">
        <f t="shared" si="266"/>
        <v>communis</v>
      </c>
      <c r="O3201" t="str">
        <f t="shared" si="263"/>
        <v>Subspecies</v>
      </c>
      <c r="P3201" t="str">
        <f t="shared" si="267"/>
        <v/>
      </c>
      <c r="Q3201" t="str">
        <f>LOOKUP(A3201,Formation!$A$2:$A$10,Formation!$B$2:$B$10)</f>
        <v>Wälder</v>
      </c>
      <c r="R3201" t="str" cm="1">
        <f t="array" ref="R3201">INDEX(Klasse!$D$2:$D$42,MATCH(1,(A3201=Klasse!$A$2:$A$42) * (Species!B3201=Klasse!$B$2:$B$42),0))</f>
        <v>Andere Laubwälder</v>
      </c>
    </row>
    <row r="3202" spans="1:18" x14ac:dyDescent="0.3">
      <c r="A3202" s="10">
        <v>6</v>
      </c>
      <c r="B3202" s="10">
        <v>3</v>
      </c>
      <c r="C3202" s="10">
        <v>5</v>
      </c>
      <c r="E3202" t="str">
        <f>IF(C3202="",Options!$A$3,IF(D3202="",Options!$A$4,Options!$A$5))</f>
        <v>Verband</v>
      </c>
      <c r="F3202" t="str" cm="1">
        <f t="array" ref="F3202">IF(E3202=Options!$A$3,"",IF(E3202=Options!$A$4,INDEX(Verband!$E$2:$E$179,MATCH(1,(A3202=Verband!$A$2:$A$179) * (Species!B3202=Verband!$B$2:$B$179) * (Species!C3202=Verband!$C$2:$C$179),0)),IF(E3202=Options!$A$5,INDEX(Assoziation!$F$2:$F$96,MATCH(1,(A3202=Assoziation!$A$2:$A$96) * (Species!B3202=Assoziation!$B$2:$B$96) * (Species!C3202=Assoziation!$C$2:$C$96) * (Species!D3202=Assoziation!$D$2:$D$96),0)),"")))</f>
        <v>Orno-Ostryon</v>
      </c>
      <c r="G3202" t="str" cm="1">
        <f t="array" ref="G3202">IF(E3202=Options!$A$3,INDEX(Klasse!$D$2:$D$42,MATCH(1,(A3202=Klasse!$A$2:$A$42) * (Species!B3202=Klasse!$B$2:$B$42),0)),IF(E3202=Options!$A$4,INDEX(Verband!$F$2:$F$179,MATCH(1,(A3202=Verband!$A$2:$A$179) * (Species!B3202=Verband!$B$2:$B$179) * (Species!C3202=Verband!$C$2:$C$179),0)),IF(E3202=Options!$A$5,INDEX(Assoziation!$G$2:$G$96,MATCH(1,(A3202=Assoziation!$A$2:$A$96) * (Species!B3202=Assoziation!$B$2:$B$96) * (Species!C3202=Assoziation!$C$2:$C$96) * (Species!D3202=Assoziation!$D$2:$D$96),0)),"")))</f>
        <v>Hopfenbuchenwald</v>
      </c>
      <c r="H3202" s="10" t="s">
        <v>2618</v>
      </c>
      <c r="I3202" s="10">
        <v>0</v>
      </c>
      <c r="J3202" s="10">
        <v>0</v>
      </c>
      <c r="K3202" s="10">
        <v>0</v>
      </c>
      <c r="L3202" t="str">
        <f t="shared" si="264"/>
        <v xml:space="preserve">Laburnum </v>
      </c>
      <c r="M3202" t="str">
        <f t="shared" si="265"/>
        <v xml:space="preserve"> anagyroides</v>
      </c>
      <c r="N3202" t="str">
        <f t="shared" si="266"/>
        <v/>
      </c>
      <c r="O3202" t="str">
        <f t="shared" si="263"/>
        <v>Species</v>
      </c>
      <c r="P3202" t="str">
        <f t="shared" si="267"/>
        <v>Medik.</v>
      </c>
      <c r="Q3202" t="str">
        <f>LOOKUP(A3202,Formation!$A$2:$A$10,Formation!$B$2:$B$10)</f>
        <v>Wälder</v>
      </c>
      <c r="R3202" t="str" cm="1">
        <f t="array" ref="R3202">INDEX(Klasse!$D$2:$D$42,MATCH(1,(A3202=Klasse!$A$2:$A$42) * (Species!B3202=Klasse!$B$2:$B$42),0))</f>
        <v>Andere Laubwälder</v>
      </c>
    </row>
    <row r="3203" spans="1:18" x14ac:dyDescent="0.3">
      <c r="A3203" s="10">
        <v>6</v>
      </c>
      <c r="B3203" s="10">
        <v>3</v>
      </c>
      <c r="C3203" s="10">
        <v>5</v>
      </c>
      <c r="E3203" t="str">
        <f>IF(C3203="",Options!$A$3,IF(D3203="",Options!$A$4,Options!$A$5))</f>
        <v>Verband</v>
      </c>
      <c r="F3203" t="str" cm="1">
        <f t="array" ref="F3203">IF(E3203=Options!$A$3,"",IF(E3203=Options!$A$4,INDEX(Verband!$E$2:$E$179,MATCH(1,(A3203=Verband!$A$2:$A$179) * (Species!B3203=Verband!$B$2:$B$179) * (Species!C3203=Verband!$C$2:$C$179),0)),IF(E3203=Options!$A$5,INDEX(Assoziation!$F$2:$F$96,MATCH(1,(A3203=Assoziation!$A$2:$A$96) * (Species!B3203=Assoziation!$B$2:$B$96) * (Species!C3203=Assoziation!$C$2:$C$96) * (Species!D3203=Assoziation!$D$2:$D$96),0)),"")))</f>
        <v>Orno-Ostryon</v>
      </c>
      <c r="G3203" t="str" cm="1">
        <f t="array" ref="G3203">IF(E3203=Options!$A$3,INDEX(Klasse!$D$2:$D$42,MATCH(1,(A3203=Klasse!$A$2:$A$42) * (Species!B3203=Klasse!$B$2:$B$42),0)),IF(E3203=Options!$A$4,INDEX(Verband!$F$2:$F$179,MATCH(1,(A3203=Verband!$A$2:$A$179) * (Species!B3203=Verband!$B$2:$B$179) * (Species!C3203=Verband!$C$2:$C$179),0)),IF(E3203=Options!$A$5,INDEX(Assoziation!$G$2:$G$96,MATCH(1,(A3203=Assoziation!$A$2:$A$96) * (Species!B3203=Assoziation!$B$2:$B$96) * (Species!C3203=Assoziation!$C$2:$C$96) * (Species!D3203=Assoziation!$D$2:$D$96),0)),"")))</f>
        <v>Hopfenbuchenwald</v>
      </c>
      <c r="H3203" s="10" t="s">
        <v>2634</v>
      </c>
      <c r="I3203" s="10">
        <v>0</v>
      </c>
      <c r="J3203" s="10">
        <v>0</v>
      </c>
      <c r="K3203" s="10">
        <v>0</v>
      </c>
      <c r="L3203" t="str">
        <f t="shared" si="264"/>
        <v xml:space="preserve">Lamium </v>
      </c>
      <c r="M3203" t="str">
        <f t="shared" si="265"/>
        <v xml:space="preserve"> galeobdolon</v>
      </c>
      <c r="N3203" t="str">
        <f t="shared" si="266"/>
        <v>flavidum</v>
      </c>
      <c r="O3203" t="str">
        <f t="shared" ref="O3203:O3266" si="268">IF(COUNTIF(H3203,"*subsp.*"),"Subspecies",IF(COUNTIF(H3203,"*aggr.*"),"aggr",IF(COUNTIF(H3203,"*×*"),"Species",IF(COUNTIF(H3203,"* *"),IF(EXACT(MID(H3203,FIND(" ",H3203)+1,1),UPPER(MID(H3203,FIND(" ",H3203)+1,1))),"Genus","Species"),"Genus"))))</f>
        <v>Subspecies</v>
      </c>
      <c r="P3203" t="str">
        <f t="shared" si="267"/>
        <v/>
      </c>
      <c r="Q3203" t="str">
        <f>LOOKUP(A3203,Formation!$A$2:$A$10,Formation!$B$2:$B$10)</f>
        <v>Wälder</v>
      </c>
      <c r="R3203" t="str" cm="1">
        <f t="array" ref="R3203">INDEX(Klasse!$D$2:$D$42,MATCH(1,(A3203=Klasse!$A$2:$A$42) * (Species!B3203=Klasse!$B$2:$B$42),0))</f>
        <v>Andere Laubwälder</v>
      </c>
    </row>
    <row r="3204" spans="1:18" x14ac:dyDescent="0.3">
      <c r="A3204" s="10">
        <v>6</v>
      </c>
      <c r="B3204" s="10">
        <v>3</v>
      </c>
      <c r="C3204" s="10">
        <v>5</v>
      </c>
      <c r="E3204" t="str">
        <f>IF(C3204="",Options!$A$3,IF(D3204="",Options!$A$4,Options!$A$5))</f>
        <v>Verband</v>
      </c>
      <c r="F3204" t="str" cm="1">
        <f t="array" ref="F3204">IF(E3204=Options!$A$3,"",IF(E3204=Options!$A$4,INDEX(Verband!$E$2:$E$179,MATCH(1,(A3204=Verband!$A$2:$A$179) * (Species!B3204=Verband!$B$2:$B$179) * (Species!C3204=Verband!$C$2:$C$179),0)),IF(E3204=Options!$A$5,INDEX(Assoziation!$F$2:$F$96,MATCH(1,(A3204=Assoziation!$A$2:$A$96) * (Species!B3204=Assoziation!$B$2:$B$96) * (Species!C3204=Assoziation!$C$2:$C$96) * (Species!D3204=Assoziation!$D$2:$D$96),0)),"")))</f>
        <v>Orno-Ostryon</v>
      </c>
      <c r="G3204" t="str" cm="1">
        <f t="array" ref="G3204">IF(E3204=Options!$A$3,INDEX(Klasse!$D$2:$D$42,MATCH(1,(A3204=Klasse!$A$2:$A$42) * (Species!B3204=Klasse!$B$2:$B$42),0)),IF(E3204=Options!$A$4,INDEX(Verband!$F$2:$F$179,MATCH(1,(A3204=Verband!$A$2:$A$179) * (Species!B3204=Verband!$B$2:$B$179) * (Species!C3204=Verband!$C$2:$C$179),0)),IF(E3204=Options!$A$5,INDEX(Assoziation!$G$2:$G$96,MATCH(1,(A3204=Assoziation!$A$2:$A$96) * (Species!B3204=Assoziation!$B$2:$B$96) * (Species!C3204=Assoziation!$C$2:$C$96) * (Species!D3204=Assoziation!$D$2:$D$96),0)),"")))</f>
        <v>Hopfenbuchenwald</v>
      </c>
      <c r="H3204" s="10" t="s">
        <v>1297</v>
      </c>
      <c r="I3204" s="10">
        <v>0</v>
      </c>
      <c r="J3204" s="10">
        <v>0</v>
      </c>
      <c r="K3204" s="10">
        <v>0</v>
      </c>
      <c r="L3204" t="str">
        <f t="shared" si="264"/>
        <v xml:space="preserve">Orchis </v>
      </c>
      <c r="M3204" t="str">
        <f t="shared" si="265"/>
        <v xml:space="preserve"> provincialis</v>
      </c>
      <c r="N3204" t="str">
        <f t="shared" si="266"/>
        <v/>
      </c>
      <c r="O3204" t="str">
        <f t="shared" si="268"/>
        <v>Species</v>
      </c>
      <c r="P3204" t="str">
        <f t="shared" si="267"/>
        <v>DC.</v>
      </c>
      <c r="Q3204" t="str">
        <f>LOOKUP(A3204,Formation!$A$2:$A$10,Formation!$B$2:$B$10)</f>
        <v>Wälder</v>
      </c>
      <c r="R3204" t="str" cm="1">
        <f t="array" ref="R3204">INDEX(Klasse!$D$2:$D$42,MATCH(1,(A3204=Klasse!$A$2:$A$42) * (Species!B3204=Klasse!$B$2:$B$42),0))</f>
        <v>Andere Laubwälder</v>
      </c>
    </row>
    <row r="3205" spans="1:18" x14ac:dyDescent="0.3">
      <c r="A3205" s="10">
        <v>6</v>
      </c>
      <c r="B3205" s="10">
        <v>3</v>
      </c>
      <c r="C3205" s="10">
        <v>5</v>
      </c>
      <c r="E3205" t="str">
        <f>IF(C3205="",Options!$A$3,IF(D3205="",Options!$A$4,Options!$A$5))</f>
        <v>Verband</v>
      </c>
      <c r="F3205" t="str" cm="1">
        <f t="array" ref="F3205">IF(E3205=Options!$A$3,"",IF(E3205=Options!$A$4,INDEX(Verband!$E$2:$E$179,MATCH(1,(A3205=Verband!$A$2:$A$179) * (Species!B3205=Verband!$B$2:$B$179) * (Species!C3205=Verband!$C$2:$C$179),0)),IF(E3205=Options!$A$5,INDEX(Assoziation!$F$2:$F$96,MATCH(1,(A3205=Assoziation!$A$2:$A$96) * (Species!B3205=Assoziation!$B$2:$B$96) * (Species!C3205=Assoziation!$C$2:$C$96) * (Species!D3205=Assoziation!$D$2:$D$96),0)),"")))</f>
        <v>Orno-Ostryon</v>
      </c>
      <c r="G3205" t="str" cm="1">
        <f t="array" ref="G3205">IF(E3205=Options!$A$3,INDEX(Klasse!$D$2:$D$42,MATCH(1,(A3205=Klasse!$A$2:$A$42) * (Species!B3205=Klasse!$B$2:$B$42),0)),IF(E3205=Options!$A$4,INDEX(Verband!$F$2:$F$179,MATCH(1,(A3205=Verband!$A$2:$A$179) * (Species!B3205=Verband!$B$2:$B$179) * (Species!C3205=Verband!$C$2:$C$179),0)),IF(E3205=Options!$A$5,INDEX(Assoziation!$G$2:$G$96,MATCH(1,(A3205=Assoziation!$A$2:$A$96) * (Species!B3205=Assoziation!$B$2:$B$96) * (Species!C3205=Assoziation!$C$2:$C$96) * (Species!D3205=Assoziation!$D$2:$D$96),0)),"")))</f>
        <v>Hopfenbuchenwald</v>
      </c>
      <c r="H3205" s="10" t="s">
        <v>2635</v>
      </c>
      <c r="I3205" s="10">
        <v>0</v>
      </c>
      <c r="J3205" s="10">
        <v>1</v>
      </c>
      <c r="K3205" s="10">
        <v>0</v>
      </c>
      <c r="L3205" t="str">
        <f t="shared" si="264"/>
        <v xml:space="preserve">Ostrya </v>
      </c>
      <c r="M3205" t="str">
        <f t="shared" si="265"/>
        <v xml:space="preserve"> carpinifolia</v>
      </c>
      <c r="N3205" t="str">
        <f t="shared" si="266"/>
        <v/>
      </c>
      <c r="O3205" t="str">
        <f t="shared" si="268"/>
        <v>Species</v>
      </c>
      <c r="P3205" t="str">
        <f t="shared" si="267"/>
        <v>Scop.</v>
      </c>
      <c r="Q3205" t="str">
        <f>LOOKUP(A3205,Formation!$A$2:$A$10,Formation!$B$2:$B$10)</f>
        <v>Wälder</v>
      </c>
      <c r="R3205" t="str" cm="1">
        <f t="array" ref="R3205">INDEX(Klasse!$D$2:$D$42,MATCH(1,(A3205=Klasse!$A$2:$A$42) * (Species!B3205=Klasse!$B$2:$B$42),0))</f>
        <v>Andere Laubwälder</v>
      </c>
    </row>
    <row r="3206" spans="1:18" x14ac:dyDescent="0.3">
      <c r="A3206" s="10">
        <v>6</v>
      </c>
      <c r="B3206" s="10">
        <v>3</v>
      </c>
      <c r="C3206" s="10">
        <v>5</v>
      </c>
      <c r="E3206" t="str">
        <f>IF(C3206="",Options!$A$3,IF(D3206="",Options!$A$4,Options!$A$5))</f>
        <v>Verband</v>
      </c>
      <c r="F3206" t="str" cm="1">
        <f t="array" ref="F3206">IF(E3206=Options!$A$3,"",IF(E3206=Options!$A$4,INDEX(Verband!$E$2:$E$179,MATCH(1,(A3206=Verband!$A$2:$A$179) * (Species!B3206=Verband!$B$2:$B$179) * (Species!C3206=Verband!$C$2:$C$179),0)),IF(E3206=Options!$A$5,INDEX(Assoziation!$F$2:$F$96,MATCH(1,(A3206=Assoziation!$A$2:$A$96) * (Species!B3206=Assoziation!$B$2:$B$96) * (Species!C3206=Assoziation!$C$2:$C$96) * (Species!D3206=Assoziation!$D$2:$D$96),0)),"")))</f>
        <v>Orno-Ostryon</v>
      </c>
      <c r="G3206" t="str" cm="1">
        <f t="array" ref="G3206">IF(E3206=Options!$A$3,INDEX(Klasse!$D$2:$D$42,MATCH(1,(A3206=Klasse!$A$2:$A$42) * (Species!B3206=Klasse!$B$2:$B$42),0)),IF(E3206=Options!$A$4,INDEX(Verband!$F$2:$F$179,MATCH(1,(A3206=Verband!$A$2:$A$179) * (Species!B3206=Verband!$B$2:$B$179) * (Species!C3206=Verband!$C$2:$C$179),0)),IF(E3206=Options!$A$5,INDEX(Assoziation!$G$2:$G$96,MATCH(1,(A3206=Assoziation!$A$2:$A$96) * (Species!B3206=Assoziation!$B$2:$B$96) * (Species!C3206=Assoziation!$C$2:$C$96) * (Species!D3206=Assoziation!$D$2:$D$96),0)),"")))</f>
        <v>Hopfenbuchenwald</v>
      </c>
      <c r="H3206" s="10" t="s">
        <v>2636</v>
      </c>
      <c r="I3206" s="10">
        <v>0</v>
      </c>
      <c r="J3206" s="10">
        <v>0</v>
      </c>
      <c r="K3206" s="10">
        <v>0</v>
      </c>
      <c r="L3206" t="str">
        <f t="shared" si="264"/>
        <v xml:space="preserve">Paeonia </v>
      </c>
      <c r="M3206" t="str">
        <f t="shared" si="265"/>
        <v xml:space="preserve"> officinalis</v>
      </c>
      <c r="N3206" t="str">
        <f t="shared" si="266"/>
        <v/>
      </c>
      <c r="O3206" t="str">
        <f t="shared" si="268"/>
        <v>Species</v>
      </c>
      <c r="P3206" t="str">
        <f t="shared" si="267"/>
        <v>L.</v>
      </c>
      <c r="Q3206" t="str">
        <f>LOOKUP(A3206,Formation!$A$2:$A$10,Formation!$B$2:$B$10)</f>
        <v>Wälder</v>
      </c>
      <c r="R3206" t="str" cm="1">
        <f t="array" ref="R3206">INDEX(Klasse!$D$2:$D$42,MATCH(1,(A3206=Klasse!$A$2:$A$42) * (Species!B3206=Klasse!$B$2:$B$42),0))</f>
        <v>Andere Laubwälder</v>
      </c>
    </row>
    <row r="3207" spans="1:18" x14ac:dyDescent="0.3">
      <c r="A3207" s="10">
        <v>6</v>
      </c>
      <c r="B3207" s="10">
        <v>3</v>
      </c>
      <c r="C3207" s="10">
        <v>5</v>
      </c>
      <c r="E3207" t="str">
        <f>IF(C3207="",Options!$A$3,IF(D3207="",Options!$A$4,Options!$A$5))</f>
        <v>Verband</v>
      </c>
      <c r="F3207" t="str" cm="1">
        <f t="array" ref="F3207">IF(E3207=Options!$A$3,"",IF(E3207=Options!$A$4,INDEX(Verband!$E$2:$E$179,MATCH(1,(A3207=Verband!$A$2:$A$179) * (Species!B3207=Verband!$B$2:$B$179) * (Species!C3207=Verband!$C$2:$C$179),0)),IF(E3207=Options!$A$5,INDEX(Assoziation!$F$2:$F$96,MATCH(1,(A3207=Assoziation!$A$2:$A$96) * (Species!B3207=Assoziation!$B$2:$B$96) * (Species!C3207=Assoziation!$C$2:$C$96) * (Species!D3207=Assoziation!$D$2:$D$96),0)),"")))</f>
        <v>Orno-Ostryon</v>
      </c>
      <c r="G3207" t="str" cm="1">
        <f t="array" ref="G3207">IF(E3207=Options!$A$3,INDEX(Klasse!$D$2:$D$42,MATCH(1,(A3207=Klasse!$A$2:$A$42) * (Species!B3207=Klasse!$B$2:$B$42),0)),IF(E3207=Options!$A$4,INDEX(Verband!$F$2:$F$179,MATCH(1,(A3207=Verband!$A$2:$A$179) * (Species!B3207=Verband!$B$2:$B$179) * (Species!C3207=Verband!$C$2:$C$179),0)),IF(E3207=Options!$A$5,INDEX(Assoziation!$G$2:$G$96,MATCH(1,(A3207=Assoziation!$A$2:$A$96) * (Species!B3207=Assoziation!$B$2:$B$96) * (Species!C3207=Assoziation!$C$2:$C$96) * (Species!D3207=Assoziation!$D$2:$D$96),0)),"")))</f>
        <v>Hopfenbuchenwald</v>
      </c>
      <c r="H3207" s="10" t="s">
        <v>2637</v>
      </c>
      <c r="I3207" s="10">
        <v>0</v>
      </c>
      <c r="J3207" s="10">
        <v>0</v>
      </c>
      <c r="K3207" s="10">
        <v>0</v>
      </c>
      <c r="L3207" t="str">
        <f t="shared" si="264"/>
        <v xml:space="preserve">Quercus </v>
      </c>
      <c r="M3207" t="str">
        <f t="shared" si="265"/>
        <v xml:space="preserve"> cerris</v>
      </c>
      <c r="N3207" t="str">
        <f t="shared" si="266"/>
        <v/>
      </c>
      <c r="O3207" t="str">
        <f t="shared" si="268"/>
        <v>Species</v>
      </c>
      <c r="P3207" t="str">
        <f t="shared" si="267"/>
        <v>L.</v>
      </c>
      <c r="Q3207" t="str">
        <f>LOOKUP(A3207,Formation!$A$2:$A$10,Formation!$B$2:$B$10)</f>
        <v>Wälder</v>
      </c>
      <c r="R3207" t="str" cm="1">
        <f t="array" ref="R3207">INDEX(Klasse!$D$2:$D$42,MATCH(1,(A3207=Klasse!$A$2:$A$42) * (Species!B3207=Klasse!$B$2:$B$42),0))</f>
        <v>Andere Laubwälder</v>
      </c>
    </row>
    <row r="3208" spans="1:18" x14ac:dyDescent="0.3">
      <c r="A3208" s="10">
        <v>6</v>
      </c>
      <c r="B3208" s="10">
        <v>3</v>
      </c>
      <c r="C3208" s="10">
        <v>5</v>
      </c>
      <c r="E3208" t="str">
        <f>IF(C3208="",Options!$A$3,IF(D3208="",Options!$A$4,Options!$A$5))</f>
        <v>Verband</v>
      </c>
      <c r="F3208" t="str" cm="1">
        <f t="array" ref="F3208">IF(E3208=Options!$A$3,"",IF(E3208=Options!$A$4,INDEX(Verband!$E$2:$E$179,MATCH(1,(A3208=Verband!$A$2:$A$179) * (Species!B3208=Verband!$B$2:$B$179) * (Species!C3208=Verband!$C$2:$C$179),0)),IF(E3208=Options!$A$5,INDEX(Assoziation!$F$2:$F$96,MATCH(1,(A3208=Assoziation!$A$2:$A$96) * (Species!B3208=Assoziation!$B$2:$B$96) * (Species!C3208=Assoziation!$C$2:$C$96) * (Species!D3208=Assoziation!$D$2:$D$96),0)),"")))</f>
        <v>Orno-Ostryon</v>
      </c>
      <c r="G3208" t="str" cm="1">
        <f t="array" ref="G3208">IF(E3208=Options!$A$3,INDEX(Klasse!$D$2:$D$42,MATCH(1,(A3208=Klasse!$A$2:$A$42) * (Species!B3208=Klasse!$B$2:$B$42),0)),IF(E3208=Options!$A$4,INDEX(Verband!$F$2:$F$179,MATCH(1,(A3208=Verband!$A$2:$A$179) * (Species!B3208=Verband!$B$2:$B$179) * (Species!C3208=Verband!$C$2:$C$179),0)),IF(E3208=Options!$A$5,INDEX(Assoziation!$G$2:$G$96,MATCH(1,(A3208=Assoziation!$A$2:$A$96) * (Species!B3208=Assoziation!$B$2:$B$96) * (Species!C3208=Assoziation!$C$2:$C$96) * (Species!D3208=Assoziation!$D$2:$D$96),0)),"")))</f>
        <v>Hopfenbuchenwald</v>
      </c>
      <c r="H3208" s="10" t="s">
        <v>2623</v>
      </c>
      <c r="I3208" s="10">
        <v>0</v>
      </c>
      <c r="J3208" s="10">
        <v>1</v>
      </c>
      <c r="K3208" s="10">
        <v>0</v>
      </c>
      <c r="L3208" t="str">
        <f t="shared" si="264"/>
        <v xml:space="preserve">Quercus </v>
      </c>
      <c r="M3208" t="str">
        <f t="shared" si="265"/>
        <v xml:space="preserve"> pubescens</v>
      </c>
      <c r="N3208" t="str">
        <f t="shared" si="266"/>
        <v/>
      </c>
      <c r="O3208" t="str">
        <f t="shared" si="268"/>
        <v>Species</v>
      </c>
      <c r="P3208" t="str">
        <f t="shared" si="267"/>
        <v>Willd.</v>
      </c>
      <c r="Q3208" t="str">
        <f>LOOKUP(A3208,Formation!$A$2:$A$10,Formation!$B$2:$B$10)</f>
        <v>Wälder</v>
      </c>
      <c r="R3208" t="str" cm="1">
        <f t="array" ref="R3208">INDEX(Klasse!$D$2:$D$42,MATCH(1,(A3208=Klasse!$A$2:$A$42) * (Species!B3208=Klasse!$B$2:$B$42),0))</f>
        <v>Andere Laubwälder</v>
      </c>
    </row>
    <row r="3209" spans="1:18" x14ac:dyDescent="0.3">
      <c r="A3209" s="10">
        <v>6</v>
      </c>
      <c r="B3209" s="10">
        <v>3</v>
      </c>
      <c r="C3209" s="10">
        <v>5</v>
      </c>
      <c r="E3209" t="str">
        <f>IF(C3209="",Options!$A$3,IF(D3209="",Options!$A$4,Options!$A$5))</f>
        <v>Verband</v>
      </c>
      <c r="F3209" t="str" cm="1">
        <f t="array" ref="F3209">IF(E3209=Options!$A$3,"",IF(E3209=Options!$A$4,INDEX(Verband!$E$2:$E$179,MATCH(1,(A3209=Verband!$A$2:$A$179) * (Species!B3209=Verband!$B$2:$B$179) * (Species!C3209=Verband!$C$2:$C$179),0)),IF(E3209=Options!$A$5,INDEX(Assoziation!$F$2:$F$96,MATCH(1,(A3209=Assoziation!$A$2:$A$96) * (Species!B3209=Assoziation!$B$2:$B$96) * (Species!C3209=Assoziation!$C$2:$C$96) * (Species!D3209=Assoziation!$D$2:$D$96),0)),"")))</f>
        <v>Orno-Ostryon</v>
      </c>
      <c r="G3209" t="str" cm="1">
        <f t="array" ref="G3209">IF(E3209=Options!$A$3,INDEX(Klasse!$D$2:$D$42,MATCH(1,(A3209=Klasse!$A$2:$A$42) * (Species!B3209=Klasse!$B$2:$B$42),0)),IF(E3209=Options!$A$4,INDEX(Verband!$F$2:$F$179,MATCH(1,(A3209=Verband!$A$2:$A$179) * (Species!B3209=Verband!$B$2:$B$179) * (Species!C3209=Verband!$C$2:$C$179),0)),IF(E3209=Options!$A$5,INDEX(Assoziation!$G$2:$G$96,MATCH(1,(A3209=Assoziation!$A$2:$A$96) * (Species!B3209=Assoziation!$B$2:$B$96) * (Species!C3209=Assoziation!$C$2:$C$96) * (Species!D3209=Assoziation!$D$2:$D$96),0)),"")))</f>
        <v>Hopfenbuchenwald</v>
      </c>
      <c r="H3209" s="10" t="s">
        <v>2624</v>
      </c>
      <c r="I3209" s="10">
        <v>0</v>
      </c>
      <c r="J3209" s="10">
        <v>0</v>
      </c>
      <c r="K3209" s="10">
        <v>0</v>
      </c>
      <c r="L3209" t="str">
        <f t="shared" si="264"/>
        <v xml:space="preserve">Ruscus </v>
      </c>
      <c r="M3209" t="str">
        <f t="shared" si="265"/>
        <v xml:space="preserve"> aculeatus</v>
      </c>
      <c r="N3209" t="str">
        <f t="shared" si="266"/>
        <v/>
      </c>
      <c r="O3209" t="str">
        <f t="shared" si="268"/>
        <v>Species</v>
      </c>
      <c r="P3209" t="str">
        <f t="shared" si="267"/>
        <v>L.</v>
      </c>
      <c r="Q3209" t="str">
        <f>LOOKUP(A3209,Formation!$A$2:$A$10,Formation!$B$2:$B$10)</f>
        <v>Wälder</v>
      </c>
      <c r="R3209" t="str" cm="1">
        <f t="array" ref="R3209">INDEX(Klasse!$D$2:$D$42,MATCH(1,(A3209=Klasse!$A$2:$A$42) * (Species!B3209=Klasse!$B$2:$B$42),0))</f>
        <v>Andere Laubwälder</v>
      </c>
    </row>
    <row r="3210" spans="1:18" x14ac:dyDescent="0.3">
      <c r="A3210" s="10">
        <v>6</v>
      </c>
      <c r="B3210" s="10">
        <v>3</v>
      </c>
      <c r="C3210" s="10">
        <v>5</v>
      </c>
      <c r="E3210" t="str">
        <f>IF(C3210="",Options!$A$3,IF(D3210="",Options!$A$4,Options!$A$5))</f>
        <v>Verband</v>
      </c>
      <c r="F3210" t="str" cm="1">
        <f t="array" ref="F3210">IF(E3210=Options!$A$3,"",IF(E3210=Options!$A$4,INDEX(Verband!$E$2:$E$179,MATCH(1,(A3210=Verband!$A$2:$A$179) * (Species!B3210=Verband!$B$2:$B$179) * (Species!C3210=Verband!$C$2:$C$179),0)),IF(E3210=Options!$A$5,INDEX(Assoziation!$F$2:$F$96,MATCH(1,(A3210=Assoziation!$A$2:$A$96) * (Species!B3210=Assoziation!$B$2:$B$96) * (Species!C3210=Assoziation!$C$2:$C$96) * (Species!D3210=Assoziation!$D$2:$D$96),0)),"")))</f>
        <v>Orno-Ostryon</v>
      </c>
      <c r="G3210" t="str" cm="1">
        <f t="array" ref="G3210">IF(E3210=Options!$A$3,INDEX(Klasse!$D$2:$D$42,MATCH(1,(A3210=Klasse!$A$2:$A$42) * (Species!B3210=Klasse!$B$2:$B$42),0)),IF(E3210=Options!$A$4,INDEX(Verband!$F$2:$F$179,MATCH(1,(A3210=Verband!$A$2:$A$179) * (Species!B3210=Verband!$B$2:$B$179) * (Species!C3210=Verband!$C$2:$C$179),0)),IF(E3210=Options!$A$5,INDEX(Assoziation!$G$2:$G$96,MATCH(1,(A3210=Assoziation!$A$2:$A$96) * (Species!B3210=Assoziation!$B$2:$B$96) * (Species!C3210=Assoziation!$C$2:$C$96) * (Species!D3210=Assoziation!$D$2:$D$96),0)),"")))</f>
        <v>Hopfenbuchenwald</v>
      </c>
      <c r="H3210" s="10" t="s">
        <v>2491</v>
      </c>
      <c r="I3210" s="10">
        <v>0</v>
      </c>
      <c r="J3210" s="10">
        <v>0</v>
      </c>
      <c r="K3210" s="10">
        <v>0</v>
      </c>
      <c r="L3210" t="str">
        <f t="shared" si="264"/>
        <v xml:space="preserve">Sorbus </v>
      </c>
      <c r="M3210" t="str">
        <f t="shared" si="265"/>
        <v xml:space="preserve"> aria</v>
      </c>
      <c r="N3210" t="str">
        <f t="shared" si="266"/>
        <v/>
      </c>
      <c r="O3210" t="str">
        <f t="shared" si="268"/>
        <v>Species</v>
      </c>
      <c r="P3210" t="str">
        <f t="shared" si="267"/>
        <v>(L.) Crantz</v>
      </c>
      <c r="Q3210" t="str">
        <f>LOOKUP(A3210,Formation!$A$2:$A$10,Formation!$B$2:$B$10)</f>
        <v>Wälder</v>
      </c>
      <c r="R3210" t="str" cm="1">
        <f t="array" ref="R3210">INDEX(Klasse!$D$2:$D$42,MATCH(1,(A3210=Klasse!$A$2:$A$42) * (Species!B3210=Klasse!$B$2:$B$42),0))</f>
        <v>Andere Laubwälder</v>
      </c>
    </row>
    <row r="3211" spans="1:18" x14ac:dyDescent="0.3">
      <c r="A3211" s="10">
        <v>6</v>
      </c>
      <c r="B3211" s="10">
        <v>3</v>
      </c>
      <c r="C3211" s="10">
        <v>5</v>
      </c>
      <c r="E3211" t="str">
        <f>IF(C3211="",Options!$A$3,IF(D3211="",Options!$A$4,Options!$A$5))</f>
        <v>Verband</v>
      </c>
      <c r="F3211" t="str" cm="1">
        <f t="array" ref="F3211">IF(E3211=Options!$A$3,"",IF(E3211=Options!$A$4,INDEX(Verband!$E$2:$E$179,MATCH(1,(A3211=Verband!$A$2:$A$179) * (Species!B3211=Verband!$B$2:$B$179) * (Species!C3211=Verband!$C$2:$C$179),0)),IF(E3211=Options!$A$5,INDEX(Assoziation!$F$2:$F$96,MATCH(1,(A3211=Assoziation!$A$2:$A$96) * (Species!B3211=Assoziation!$B$2:$B$96) * (Species!C3211=Assoziation!$C$2:$C$96) * (Species!D3211=Assoziation!$D$2:$D$96),0)),"")))</f>
        <v>Orno-Ostryon</v>
      </c>
      <c r="G3211" t="str" cm="1">
        <f t="array" ref="G3211">IF(E3211=Options!$A$3,INDEX(Klasse!$D$2:$D$42,MATCH(1,(A3211=Klasse!$A$2:$A$42) * (Species!B3211=Klasse!$B$2:$B$42),0)),IF(E3211=Options!$A$4,INDEX(Verband!$F$2:$F$179,MATCH(1,(A3211=Verband!$A$2:$A$179) * (Species!B3211=Verband!$B$2:$B$179) * (Species!C3211=Verband!$C$2:$C$179),0)),IF(E3211=Options!$A$5,INDEX(Assoziation!$G$2:$G$96,MATCH(1,(A3211=Assoziation!$A$2:$A$96) * (Species!B3211=Assoziation!$B$2:$B$96) * (Species!C3211=Assoziation!$C$2:$C$96) * (Species!D3211=Assoziation!$D$2:$D$96),0)),"")))</f>
        <v>Hopfenbuchenwald</v>
      </c>
      <c r="H3211" s="10" t="s">
        <v>1943</v>
      </c>
      <c r="I3211" s="10">
        <v>0</v>
      </c>
      <c r="J3211" s="10">
        <v>0</v>
      </c>
      <c r="K3211" s="10">
        <v>0</v>
      </c>
      <c r="L3211" t="str">
        <f t="shared" si="264"/>
        <v xml:space="preserve">Tanacetum </v>
      </c>
      <c r="M3211" t="str">
        <f t="shared" si="265"/>
        <v xml:space="preserve"> corymbosum</v>
      </c>
      <c r="N3211" t="str">
        <f t="shared" si="266"/>
        <v/>
      </c>
      <c r="O3211" t="str">
        <f t="shared" si="268"/>
        <v>Species</v>
      </c>
      <c r="P3211" t="str">
        <f t="shared" si="267"/>
        <v>(L.) Sch. Bip.</v>
      </c>
      <c r="Q3211" t="str">
        <f>LOOKUP(A3211,Formation!$A$2:$A$10,Formation!$B$2:$B$10)</f>
        <v>Wälder</v>
      </c>
      <c r="R3211" t="str" cm="1">
        <f t="array" ref="R3211">INDEX(Klasse!$D$2:$D$42,MATCH(1,(A3211=Klasse!$A$2:$A$42) * (Species!B3211=Klasse!$B$2:$B$42),0))</f>
        <v>Andere Laubwälder</v>
      </c>
    </row>
    <row r="3212" spans="1:18" x14ac:dyDescent="0.3">
      <c r="A3212" s="10">
        <v>6</v>
      </c>
      <c r="B3212" s="10">
        <v>3</v>
      </c>
      <c r="C3212" s="10">
        <v>5</v>
      </c>
      <c r="E3212" t="str">
        <f>IF(C3212="",Options!$A$3,IF(D3212="",Options!$A$4,Options!$A$5))</f>
        <v>Verband</v>
      </c>
      <c r="F3212" t="str" cm="1">
        <f t="array" ref="F3212">IF(E3212=Options!$A$3,"",IF(E3212=Options!$A$4,INDEX(Verband!$E$2:$E$179,MATCH(1,(A3212=Verband!$A$2:$A$179) * (Species!B3212=Verband!$B$2:$B$179) * (Species!C3212=Verband!$C$2:$C$179),0)),IF(E3212=Options!$A$5,INDEX(Assoziation!$F$2:$F$96,MATCH(1,(A3212=Assoziation!$A$2:$A$96) * (Species!B3212=Assoziation!$B$2:$B$96) * (Species!C3212=Assoziation!$C$2:$C$96) * (Species!D3212=Assoziation!$D$2:$D$96),0)),"")))</f>
        <v>Orno-Ostryon</v>
      </c>
      <c r="G3212" t="str" cm="1">
        <f t="array" ref="G3212">IF(E3212=Options!$A$3,INDEX(Klasse!$D$2:$D$42,MATCH(1,(A3212=Klasse!$A$2:$A$42) * (Species!B3212=Klasse!$B$2:$B$42),0)),IF(E3212=Options!$A$4,INDEX(Verband!$F$2:$F$179,MATCH(1,(A3212=Verband!$A$2:$A$179) * (Species!B3212=Verband!$B$2:$B$179) * (Species!C3212=Verband!$C$2:$C$179),0)),IF(E3212=Options!$A$5,INDEX(Assoziation!$G$2:$G$96,MATCH(1,(A3212=Assoziation!$A$2:$A$96) * (Species!B3212=Assoziation!$B$2:$B$96) * (Species!C3212=Assoziation!$C$2:$C$96) * (Species!D3212=Assoziation!$D$2:$D$96),0)),"")))</f>
        <v>Hopfenbuchenwald</v>
      </c>
      <c r="H3212" s="10" t="s">
        <v>1149</v>
      </c>
      <c r="I3212" s="10">
        <v>0</v>
      </c>
      <c r="J3212" s="10">
        <v>1</v>
      </c>
      <c r="K3212" s="10">
        <v>0</v>
      </c>
      <c r="L3212" t="str">
        <f t="shared" si="264"/>
        <v xml:space="preserve">Teucrium </v>
      </c>
      <c r="M3212" t="str">
        <f t="shared" si="265"/>
        <v xml:space="preserve"> chamaedrys</v>
      </c>
      <c r="N3212" t="str">
        <f t="shared" si="266"/>
        <v/>
      </c>
      <c r="O3212" t="str">
        <f t="shared" si="268"/>
        <v>Species</v>
      </c>
      <c r="P3212" t="str">
        <f t="shared" si="267"/>
        <v>L.</v>
      </c>
      <c r="Q3212" t="str">
        <f>LOOKUP(A3212,Formation!$A$2:$A$10,Formation!$B$2:$B$10)</f>
        <v>Wälder</v>
      </c>
      <c r="R3212" t="str" cm="1">
        <f t="array" ref="R3212">INDEX(Klasse!$D$2:$D$42,MATCH(1,(A3212=Klasse!$A$2:$A$42) * (Species!B3212=Klasse!$B$2:$B$42),0))</f>
        <v>Andere Laubwälder</v>
      </c>
    </row>
    <row r="3213" spans="1:18" x14ac:dyDescent="0.3">
      <c r="A3213" s="10">
        <v>6</v>
      </c>
      <c r="B3213" s="10">
        <v>3</v>
      </c>
      <c r="C3213" s="10">
        <v>5</v>
      </c>
      <c r="E3213" t="str">
        <f>IF(C3213="",Options!$A$3,IF(D3213="",Options!$A$4,Options!$A$5))</f>
        <v>Verband</v>
      </c>
      <c r="F3213" t="str" cm="1">
        <f t="array" ref="F3213">IF(E3213=Options!$A$3,"",IF(E3213=Options!$A$4,INDEX(Verband!$E$2:$E$179,MATCH(1,(A3213=Verband!$A$2:$A$179) * (Species!B3213=Verband!$B$2:$B$179) * (Species!C3213=Verband!$C$2:$C$179),0)),IF(E3213=Options!$A$5,INDEX(Assoziation!$F$2:$F$96,MATCH(1,(A3213=Assoziation!$A$2:$A$96) * (Species!B3213=Assoziation!$B$2:$B$96) * (Species!C3213=Assoziation!$C$2:$C$96) * (Species!D3213=Assoziation!$D$2:$D$96),0)),"")))</f>
        <v>Orno-Ostryon</v>
      </c>
      <c r="G3213" t="str" cm="1">
        <f t="array" ref="G3213">IF(E3213=Options!$A$3,INDEX(Klasse!$D$2:$D$42,MATCH(1,(A3213=Klasse!$A$2:$A$42) * (Species!B3213=Klasse!$B$2:$B$42),0)),IF(E3213=Options!$A$4,INDEX(Verband!$F$2:$F$179,MATCH(1,(A3213=Verband!$A$2:$A$179) * (Species!B3213=Verband!$B$2:$B$179) * (Species!C3213=Verband!$C$2:$C$179),0)),IF(E3213=Options!$A$5,INDEX(Assoziation!$G$2:$G$96,MATCH(1,(A3213=Assoziation!$A$2:$A$96) * (Species!B3213=Assoziation!$B$2:$B$96) * (Species!C3213=Assoziation!$C$2:$C$96) * (Species!D3213=Assoziation!$D$2:$D$96),0)),"")))</f>
        <v>Hopfenbuchenwald</v>
      </c>
      <c r="H3213" s="10" t="s">
        <v>2638</v>
      </c>
      <c r="I3213" s="10">
        <v>0</v>
      </c>
      <c r="J3213" s="10">
        <v>0</v>
      </c>
      <c r="K3213" s="10">
        <v>0</v>
      </c>
      <c r="L3213" t="str">
        <f t="shared" si="264"/>
        <v xml:space="preserve">Veratrum </v>
      </c>
      <c r="M3213" t="str">
        <f t="shared" si="265"/>
        <v xml:space="preserve"> nigrum</v>
      </c>
      <c r="N3213" t="str">
        <f t="shared" si="266"/>
        <v/>
      </c>
      <c r="O3213" t="str">
        <f t="shared" si="268"/>
        <v>Species</v>
      </c>
      <c r="P3213" t="str">
        <f t="shared" si="267"/>
        <v>L.</v>
      </c>
      <c r="Q3213" t="str">
        <f>LOOKUP(A3213,Formation!$A$2:$A$10,Formation!$B$2:$B$10)</f>
        <v>Wälder</v>
      </c>
      <c r="R3213" t="str" cm="1">
        <f t="array" ref="R3213">INDEX(Klasse!$D$2:$D$42,MATCH(1,(A3213=Klasse!$A$2:$A$42) * (Species!B3213=Klasse!$B$2:$B$42),0))</f>
        <v>Andere Laubwälder</v>
      </c>
    </row>
    <row r="3214" spans="1:18" x14ac:dyDescent="0.3">
      <c r="A3214" s="10">
        <v>6</v>
      </c>
      <c r="B3214" s="10">
        <v>3</v>
      </c>
      <c r="C3214" s="10">
        <v>6</v>
      </c>
      <c r="E3214" t="str">
        <f>IF(C3214="",Options!$A$3,IF(D3214="",Options!$A$4,Options!$A$5))</f>
        <v>Verband</v>
      </c>
      <c r="F3214" t="str" cm="1">
        <f t="array" ref="F3214">IF(E3214=Options!$A$3,"",IF(E3214=Options!$A$4,INDEX(Verband!$E$2:$E$179,MATCH(1,(A3214=Verband!$A$2:$A$179) * (Species!B3214=Verband!$B$2:$B$179) * (Species!C3214=Verband!$C$2:$C$179),0)),IF(E3214=Options!$A$5,INDEX(Assoziation!$F$2:$F$96,MATCH(1,(A3214=Assoziation!$A$2:$A$96) * (Species!B3214=Assoziation!$B$2:$B$96) * (Species!C3214=Assoziation!$C$2:$C$96) * (Species!D3214=Assoziation!$D$2:$D$96),0)),"")))</f>
        <v>Quercion robori-petraeae</v>
      </c>
      <c r="G3214" t="str" cm="1">
        <f t="array" ref="G3214">IF(E3214=Options!$A$3,INDEX(Klasse!$D$2:$D$42,MATCH(1,(A3214=Klasse!$A$2:$A$42) * (Species!B3214=Klasse!$B$2:$B$42),0)),IF(E3214=Options!$A$4,INDEX(Verband!$F$2:$F$179,MATCH(1,(A3214=Verband!$A$2:$A$179) * (Species!B3214=Verband!$B$2:$B$179) * (Species!C3214=Verband!$C$2:$C$179),0)),IF(E3214=Options!$A$5,INDEX(Assoziation!$G$2:$G$96,MATCH(1,(A3214=Assoziation!$A$2:$A$96) * (Species!B3214=Assoziation!$B$2:$B$96) * (Species!C3214=Assoziation!$C$2:$C$96) * (Species!D3214=Assoziation!$D$2:$D$96),0)),"")))</f>
        <v>Saurer Eichenmischwald</v>
      </c>
      <c r="H3214" s="10" t="s">
        <v>1697</v>
      </c>
      <c r="I3214" s="10">
        <v>0</v>
      </c>
      <c r="J3214" s="10">
        <v>0</v>
      </c>
      <c r="K3214" s="10">
        <v>0</v>
      </c>
      <c r="L3214" t="str">
        <f t="shared" si="264"/>
        <v xml:space="preserve">Anthoxanthum </v>
      </c>
      <c r="M3214" t="str">
        <f t="shared" si="265"/>
        <v xml:space="preserve"> odoratum</v>
      </c>
      <c r="N3214" t="str">
        <f t="shared" si="266"/>
        <v/>
      </c>
      <c r="O3214" t="str">
        <f t="shared" si="268"/>
        <v>Species</v>
      </c>
      <c r="P3214" t="str">
        <f t="shared" si="267"/>
        <v>L.</v>
      </c>
      <c r="Q3214" t="str">
        <f>LOOKUP(A3214,Formation!$A$2:$A$10,Formation!$B$2:$B$10)</f>
        <v>Wälder</v>
      </c>
      <c r="R3214" t="str" cm="1">
        <f t="array" ref="R3214">INDEX(Klasse!$D$2:$D$42,MATCH(1,(A3214=Klasse!$A$2:$A$42) * (Species!B3214=Klasse!$B$2:$B$42),0))</f>
        <v>Andere Laubwälder</v>
      </c>
    </row>
    <row r="3215" spans="1:18" x14ac:dyDescent="0.3">
      <c r="A3215" s="10">
        <v>6</v>
      </c>
      <c r="B3215" s="10">
        <v>3</v>
      </c>
      <c r="C3215" s="10">
        <v>6</v>
      </c>
      <c r="E3215" t="str">
        <f>IF(C3215="",Options!$A$3,IF(D3215="",Options!$A$4,Options!$A$5))</f>
        <v>Verband</v>
      </c>
      <c r="F3215" t="str" cm="1">
        <f t="array" ref="F3215">IF(E3215=Options!$A$3,"",IF(E3215=Options!$A$4,INDEX(Verband!$E$2:$E$179,MATCH(1,(A3215=Verband!$A$2:$A$179) * (Species!B3215=Verband!$B$2:$B$179) * (Species!C3215=Verband!$C$2:$C$179),0)),IF(E3215=Options!$A$5,INDEX(Assoziation!$F$2:$F$96,MATCH(1,(A3215=Assoziation!$A$2:$A$96) * (Species!B3215=Assoziation!$B$2:$B$96) * (Species!C3215=Assoziation!$C$2:$C$96) * (Species!D3215=Assoziation!$D$2:$D$96),0)),"")))</f>
        <v>Quercion robori-petraeae</v>
      </c>
      <c r="G3215" t="str" cm="1">
        <f t="array" ref="G3215">IF(E3215=Options!$A$3,INDEX(Klasse!$D$2:$D$42,MATCH(1,(A3215=Klasse!$A$2:$A$42) * (Species!B3215=Klasse!$B$2:$B$42),0)),IF(E3215=Options!$A$4,INDEX(Verband!$F$2:$F$179,MATCH(1,(A3215=Verband!$A$2:$A$179) * (Species!B3215=Verband!$B$2:$B$179) * (Species!C3215=Verband!$C$2:$C$179),0)),IF(E3215=Options!$A$5,INDEX(Assoziation!$G$2:$G$96,MATCH(1,(A3215=Assoziation!$A$2:$A$96) * (Species!B3215=Assoziation!$B$2:$B$96) * (Species!C3215=Assoziation!$C$2:$C$96) * (Species!D3215=Assoziation!$D$2:$D$96),0)),"")))</f>
        <v>Saurer Eichenmischwald</v>
      </c>
      <c r="H3215" s="10" t="s">
        <v>1548</v>
      </c>
      <c r="I3215" s="10">
        <v>0</v>
      </c>
      <c r="J3215" s="10">
        <v>0</v>
      </c>
      <c r="K3215" s="10">
        <v>0</v>
      </c>
      <c r="L3215" t="str">
        <f t="shared" si="264"/>
        <v xml:space="preserve">Avenella </v>
      </c>
      <c r="M3215" t="str">
        <f t="shared" si="265"/>
        <v xml:space="preserve"> flexuosa</v>
      </c>
      <c r="N3215" t="str">
        <f t="shared" si="266"/>
        <v/>
      </c>
      <c r="O3215" t="str">
        <f t="shared" si="268"/>
        <v>Species</v>
      </c>
      <c r="P3215" t="str">
        <f t="shared" si="267"/>
        <v>(L.) Drejer</v>
      </c>
      <c r="Q3215" t="str">
        <f>LOOKUP(A3215,Formation!$A$2:$A$10,Formation!$B$2:$B$10)</f>
        <v>Wälder</v>
      </c>
      <c r="R3215" t="str" cm="1">
        <f t="array" ref="R3215">INDEX(Klasse!$D$2:$D$42,MATCH(1,(A3215=Klasse!$A$2:$A$42) * (Species!B3215=Klasse!$B$2:$B$42),0))</f>
        <v>Andere Laubwälder</v>
      </c>
    </row>
    <row r="3216" spans="1:18" x14ac:dyDescent="0.3">
      <c r="A3216" s="10">
        <v>6</v>
      </c>
      <c r="B3216" s="10">
        <v>3</v>
      </c>
      <c r="C3216" s="10">
        <v>6</v>
      </c>
      <c r="E3216" t="str">
        <f>IF(C3216="",Options!$A$3,IF(D3216="",Options!$A$4,Options!$A$5))</f>
        <v>Verband</v>
      </c>
      <c r="F3216" t="str" cm="1">
        <f t="array" ref="F3216">IF(E3216=Options!$A$3,"",IF(E3216=Options!$A$4,INDEX(Verband!$E$2:$E$179,MATCH(1,(A3216=Verband!$A$2:$A$179) * (Species!B3216=Verband!$B$2:$B$179) * (Species!C3216=Verband!$C$2:$C$179),0)),IF(E3216=Options!$A$5,INDEX(Assoziation!$F$2:$F$96,MATCH(1,(A3216=Assoziation!$A$2:$A$96) * (Species!B3216=Assoziation!$B$2:$B$96) * (Species!C3216=Assoziation!$C$2:$C$96) * (Species!D3216=Assoziation!$D$2:$D$96),0)),"")))</f>
        <v>Quercion robori-petraeae</v>
      </c>
      <c r="G3216" t="str" cm="1">
        <f t="array" ref="G3216">IF(E3216=Options!$A$3,INDEX(Klasse!$D$2:$D$42,MATCH(1,(A3216=Klasse!$A$2:$A$42) * (Species!B3216=Klasse!$B$2:$B$42),0)),IF(E3216=Options!$A$4,INDEX(Verband!$F$2:$F$179,MATCH(1,(A3216=Verband!$A$2:$A$179) * (Species!B3216=Verband!$B$2:$B$179) * (Species!C3216=Verband!$C$2:$C$179),0)),IF(E3216=Options!$A$5,INDEX(Assoziation!$G$2:$G$96,MATCH(1,(A3216=Assoziation!$A$2:$A$96) * (Species!B3216=Assoziation!$B$2:$B$96) * (Species!C3216=Assoziation!$C$2:$C$96) * (Species!D3216=Assoziation!$D$2:$D$96),0)),"")))</f>
        <v>Saurer Eichenmischwald</v>
      </c>
      <c r="H3216" s="10" t="s">
        <v>2243</v>
      </c>
      <c r="I3216" s="10">
        <v>0</v>
      </c>
      <c r="J3216" s="10">
        <v>0</v>
      </c>
      <c r="K3216" s="10">
        <v>0</v>
      </c>
      <c r="L3216" t="str">
        <f t="shared" si="264"/>
        <v xml:space="preserve">Betula </v>
      </c>
      <c r="M3216" t="str">
        <f t="shared" si="265"/>
        <v xml:space="preserve"> pendula</v>
      </c>
      <c r="N3216" t="str">
        <f t="shared" si="266"/>
        <v/>
      </c>
      <c r="O3216" t="str">
        <f t="shared" si="268"/>
        <v>Species</v>
      </c>
      <c r="P3216" t="str">
        <f t="shared" si="267"/>
        <v>Roth</v>
      </c>
      <c r="Q3216" t="str">
        <f>LOOKUP(A3216,Formation!$A$2:$A$10,Formation!$B$2:$B$10)</f>
        <v>Wälder</v>
      </c>
      <c r="R3216" t="str" cm="1">
        <f t="array" ref="R3216">INDEX(Klasse!$D$2:$D$42,MATCH(1,(A3216=Klasse!$A$2:$A$42) * (Species!B3216=Klasse!$B$2:$B$42),0))</f>
        <v>Andere Laubwälder</v>
      </c>
    </row>
    <row r="3217" spans="1:18" x14ac:dyDescent="0.3">
      <c r="A3217" s="10">
        <v>6</v>
      </c>
      <c r="B3217" s="10">
        <v>3</v>
      </c>
      <c r="C3217" s="10">
        <v>6</v>
      </c>
      <c r="E3217" t="str">
        <f>IF(C3217="",Options!$A$3,IF(D3217="",Options!$A$4,Options!$A$5))</f>
        <v>Verband</v>
      </c>
      <c r="F3217" t="str" cm="1">
        <f t="array" ref="F3217">IF(E3217=Options!$A$3,"",IF(E3217=Options!$A$4,INDEX(Verband!$E$2:$E$179,MATCH(1,(A3217=Verband!$A$2:$A$179) * (Species!B3217=Verband!$B$2:$B$179) * (Species!C3217=Verband!$C$2:$C$179),0)),IF(E3217=Options!$A$5,INDEX(Assoziation!$F$2:$F$96,MATCH(1,(A3217=Assoziation!$A$2:$A$96) * (Species!B3217=Assoziation!$B$2:$B$96) * (Species!C3217=Assoziation!$C$2:$C$96) * (Species!D3217=Assoziation!$D$2:$D$96),0)),"")))</f>
        <v>Quercion robori-petraeae</v>
      </c>
      <c r="G3217" t="str" cm="1">
        <f t="array" ref="G3217">IF(E3217=Options!$A$3,INDEX(Klasse!$D$2:$D$42,MATCH(1,(A3217=Klasse!$A$2:$A$42) * (Species!B3217=Klasse!$B$2:$B$42),0)),IF(E3217=Options!$A$4,INDEX(Verband!$F$2:$F$179,MATCH(1,(A3217=Verband!$A$2:$A$179) * (Species!B3217=Verband!$B$2:$B$179) * (Species!C3217=Verband!$C$2:$C$179),0)),IF(E3217=Options!$A$5,INDEX(Assoziation!$G$2:$G$96,MATCH(1,(A3217=Assoziation!$A$2:$A$96) * (Species!B3217=Assoziation!$B$2:$B$96) * (Species!C3217=Assoziation!$C$2:$C$96) * (Species!D3217=Assoziation!$D$2:$D$96),0)),"")))</f>
        <v>Saurer Eichenmischwald</v>
      </c>
      <c r="H3217" s="10" t="s">
        <v>2113</v>
      </c>
      <c r="I3217" s="10">
        <v>0</v>
      </c>
      <c r="J3217" s="10">
        <v>0</v>
      </c>
      <c r="K3217" s="10">
        <v>0</v>
      </c>
      <c r="L3217" t="str">
        <f t="shared" si="264"/>
        <v xml:space="preserve">Calamagrostis </v>
      </c>
      <c r="M3217" t="str">
        <f t="shared" si="265"/>
        <v xml:space="preserve"> arundinacea</v>
      </c>
      <c r="N3217" t="str">
        <f t="shared" si="266"/>
        <v/>
      </c>
      <c r="O3217" t="str">
        <f t="shared" si="268"/>
        <v>Species</v>
      </c>
      <c r="P3217" t="str">
        <f t="shared" si="267"/>
        <v>(L.) Roth</v>
      </c>
      <c r="Q3217" t="str">
        <f>LOOKUP(A3217,Formation!$A$2:$A$10,Formation!$B$2:$B$10)</f>
        <v>Wälder</v>
      </c>
      <c r="R3217" t="str" cm="1">
        <f t="array" ref="R3217">INDEX(Klasse!$D$2:$D$42,MATCH(1,(A3217=Klasse!$A$2:$A$42) * (Species!B3217=Klasse!$B$2:$B$42),0))</f>
        <v>Andere Laubwälder</v>
      </c>
    </row>
    <row r="3218" spans="1:18" x14ac:dyDescent="0.3">
      <c r="A3218" s="10">
        <v>6</v>
      </c>
      <c r="B3218" s="10">
        <v>3</v>
      </c>
      <c r="C3218" s="10">
        <v>6</v>
      </c>
      <c r="E3218" t="str">
        <f>IF(C3218="",Options!$A$3,IF(D3218="",Options!$A$4,Options!$A$5))</f>
        <v>Verband</v>
      </c>
      <c r="F3218" t="str" cm="1">
        <f t="array" ref="F3218">IF(E3218=Options!$A$3,"",IF(E3218=Options!$A$4,INDEX(Verband!$E$2:$E$179,MATCH(1,(A3218=Verband!$A$2:$A$179) * (Species!B3218=Verband!$B$2:$B$179) * (Species!C3218=Verband!$C$2:$C$179),0)),IF(E3218=Options!$A$5,INDEX(Assoziation!$F$2:$F$96,MATCH(1,(A3218=Assoziation!$A$2:$A$96) * (Species!B3218=Assoziation!$B$2:$B$96) * (Species!C3218=Assoziation!$C$2:$C$96) * (Species!D3218=Assoziation!$D$2:$D$96),0)),"")))</f>
        <v>Quercion robori-petraeae</v>
      </c>
      <c r="G3218" t="str" cm="1">
        <f t="array" ref="G3218">IF(E3218=Options!$A$3,INDEX(Klasse!$D$2:$D$42,MATCH(1,(A3218=Klasse!$A$2:$A$42) * (Species!B3218=Klasse!$B$2:$B$42),0)),IF(E3218=Options!$A$4,INDEX(Verband!$F$2:$F$179,MATCH(1,(A3218=Verband!$A$2:$A$179) * (Species!B3218=Verband!$B$2:$B$179) * (Species!C3218=Verband!$C$2:$C$179),0)),IF(E3218=Options!$A$5,INDEX(Assoziation!$G$2:$G$96,MATCH(1,(A3218=Assoziation!$A$2:$A$96) * (Species!B3218=Assoziation!$B$2:$B$96) * (Species!C3218=Assoziation!$C$2:$C$96) * (Species!D3218=Assoziation!$D$2:$D$96),0)),"")))</f>
        <v>Saurer Eichenmischwald</v>
      </c>
      <c r="H3218" s="10" t="s">
        <v>2496</v>
      </c>
      <c r="I3218" s="10">
        <v>0</v>
      </c>
      <c r="J3218" s="10">
        <v>0</v>
      </c>
      <c r="K3218" s="10">
        <v>0</v>
      </c>
      <c r="L3218" t="str">
        <f t="shared" si="264"/>
        <v xml:space="preserve">Calamintha </v>
      </c>
      <c r="M3218" t="str">
        <f t="shared" si="265"/>
        <v xml:space="preserve"> grandiflora</v>
      </c>
      <c r="N3218" t="str">
        <f t="shared" si="266"/>
        <v/>
      </c>
      <c r="O3218" t="str">
        <f t="shared" si="268"/>
        <v>Species</v>
      </c>
      <c r="P3218" t="str">
        <f t="shared" si="267"/>
        <v>(L.) Moench</v>
      </c>
      <c r="Q3218" t="str">
        <f>LOOKUP(A3218,Formation!$A$2:$A$10,Formation!$B$2:$B$10)</f>
        <v>Wälder</v>
      </c>
      <c r="R3218" t="str" cm="1">
        <f t="array" ref="R3218">INDEX(Klasse!$D$2:$D$42,MATCH(1,(A3218=Klasse!$A$2:$A$42) * (Species!B3218=Klasse!$B$2:$B$42),0))</f>
        <v>Andere Laubwälder</v>
      </c>
    </row>
    <row r="3219" spans="1:18" x14ac:dyDescent="0.3">
      <c r="A3219" s="10">
        <v>6</v>
      </c>
      <c r="B3219" s="10">
        <v>3</v>
      </c>
      <c r="C3219" s="10">
        <v>6</v>
      </c>
      <c r="E3219" t="str">
        <f>IF(C3219="",Options!$A$3,IF(D3219="",Options!$A$4,Options!$A$5))</f>
        <v>Verband</v>
      </c>
      <c r="F3219" t="str" cm="1">
        <f t="array" ref="F3219">IF(E3219=Options!$A$3,"",IF(E3219=Options!$A$4,INDEX(Verband!$E$2:$E$179,MATCH(1,(A3219=Verband!$A$2:$A$179) * (Species!B3219=Verband!$B$2:$B$179) * (Species!C3219=Verband!$C$2:$C$179),0)),IF(E3219=Options!$A$5,INDEX(Assoziation!$F$2:$F$96,MATCH(1,(A3219=Assoziation!$A$2:$A$96) * (Species!B3219=Assoziation!$B$2:$B$96) * (Species!C3219=Assoziation!$C$2:$C$96) * (Species!D3219=Assoziation!$D$2:$D$96),0)),"")))</f>
        <v>Quercion robori-petraeae</v>
      </c>
      <c r="G3219" t="str" cm="1">
        <f t="array" ref="G3219">IF(E3219=Options!$A$3,INDEX(Klasse!$D$2:$D$42,MATCH(1,(A3219=Klasse!$A$2:$A$42) * (Species!B3219=Klasse!$B$2:$B$42),0)),IF(E3219=Options!$A$4,INDEX(Verband!$F$2:$F$179,MATCH(1,(A3219=Verband!$A$2:$A$179) * (Species!B3219=Verband!$B$2:$B$179) * (Species!C3219=Verband!$C$2:$C$179),0)),IF(E3219=Options!$A$5,INDEX(Assoziation!$G$2:$G$96,MATCH(1,(A3219=Assoziation!$A$2:$A$96) * (Species!B3219=Assoziation!$B$2:$B$96) * (Species!C3219=Assoziation!$C$2:$C$96) * (Species!D3219=Assoziation!$D$2:$D$96),0)),"")))</f>
        <v>Saurer Eichenmischwald</v>
      </c>
      <c r="H3219" s="10" t="s">
        <v>583</v>
      </c>
      <c r="I3219" s="10">
        <v>0</v>
      </c>
      <c r="J3219" s="10">
        <v>0</v>
      </c>
      <c r="K3219" s="10">
        <v>0</v>
      </c>
      <c r="L3219" t="str">
        <f t="shared" si="264"/>
        <v xml:space="preserve">Calluna </v>
      </c>
      <c r="M3219" t="str">
        <f t="shared" si="265"/>
        <v xml:space="preserve"> vulgaris</v>
      </c>
      <c r="N3219" t="str">
        <f t="shared" si="266"/>
        <v/>
      </c>
      <c r="O3219" t="str">
        <f t="shared" si="268"/>
        <v>Species</v>
      </c>
      <c r="P3219" t="str">
        <f t="shared" si="267"/>
        <v>(L.) Hull</v>
      </c>
      <c r="Q3219" t="str">
        <f>LOOKUP(A3219,Formation!$A$2:$A$10,Formation!$B$2:$B$10)</f>
        <v>Wälder</v>
      </c>
      <c r="R3219" t="str" cm="1">
        <f t="array" ref="R3219">INDEX(Klasse!$D$2:$D$42,MATCH(1,(A3219=Klasse!$A$2:$A$42) * (Species!B3219=Klasse!$B$2:$B$42),0))</f>
        <v>Andere Laubwälder</v>
      </c>
    </row>
    <row r="3220" spans="1:18" x14ac:dyDescent="0.3">
      <c r="A3220" s="10">
        <v>6</v>
      </c>
      <c r="B3220" s="10">
        <v>3</v>
      </c>
      <c r="C3220" s="10">
        <v>6</v>
      </c>
      <c r="E3220" t="str">
        <f>IF(C3220="",Options!$A$3,IF(D3220="",Options!$A$4,Options!$A$5))</f>
        <v>Verband</v>
      </c>
      <c r="F3220" t="str" cm="1">
        <f t="array" ref="F3220">IF(E3220=Options!$A$3,"",IF(E3220=Options!$A$4,INDEX(Verband!$E$2:$E$179,MATCH(1,(A3220=Verband!$A$2:$A$179) * (Species!B3220=Verband!$B$2:$B$179) * (Species!C3220=Verband!$C$2:$C$179),0)),IF(E3220=Options!$A$5,INDEX(Assoziation!$F$2:$F$96,MATCH(1,(A3220=Assoziation!$A$2:$A$96) * (Species!B3220=Assoziation!$B$2:$B$96) * (Species!C3220=Assoziation!$C$2:$C$96) * (Species!D3220=Assoziation!$D$2:$D$96),0)),"")))</f>
        <v>Quercion robori-petraeae</v>
      </c>
      <c r="G3220" t="str" cm="1">
        <f t="array" ref="G3220">IF(E3220=Options!$A$3,INDEX(Klasse!$D$2:$D$42,MATCH(1,(A3220=Klasse!$A$2:$A$42) * (Species!B3220=Klasse!$B$2:$B$42),0)),IF(E3220=Options!$A$4,INDEX(Verband!$F$2:$F$179,MATCH(1,(A3220=Verband!$A$2:$A$179) * (Species!B3220=Verband!$B$2:$B$179) * (Species!C3220=Verband!$C$2:$C$179),0)),IF(E3220=Options!$A$5,INDEX(Assoziation!$G$2:$G$96,MATCH(1,(A3220=Assoziation!$A$2:$A$96) * (Species!B3220=Assoziation!$B$2:$B$96) * (Species!C3220=Assoziation!$C$2:$C$96) * (Species!D3220=Assoziation!$D$2:$D$96),0)),"")))</f>
        <v>Saurer Eichenmischwald</v>
      </c>
      <c r="H3220" s="10" t="s">
        <v>1328</v>
      </c>
      <c r="I3220" s="10">
        <v>0</v>
      </c>
      <c r="J3220" s="10">
        <v>0</v>
      </c>
      <c r="K3220" s="10">
        <v>0</v>
      </c>
      <c r="L3220" t="str">
        <f t="shared" si="264"/>
        <v xml:space="preserve">Carex </v>
      </c>
      <c r="M3220" t="str">
        <f t="shared" si="265"/>
        <v xml:space="preserve"> montana</v>
      </c>
      <c r="N3220" t="str">
        <f t="shared" si="266"/>
        <v/>
      </c>
      <c r="O3220" t="str">
        <f t="shared" si="268"/>
        <v>Species</v>
      </c>
      <c r="P3220" t="str">
        <f t="shared" si="267"/>
        <v>L.</v>
      </c>
      <c r="Q3220" t="str">
        <f>LOOKUP(A3220,Formation!$A$2:$A$10,Formation!$B$2:$B$10)</f>
        <v>Wälder</v>
      </c>
      <c r="R3220" t="str" cm="1">
        <f t="array" ref="R3220">INDEX(Klasse!$D$2:$D$42,MATCH(1,(A3220=Klasse!$A$2:$A$42) * (Species!B3220=Klasse!$B$2:$B$42),0))</f>
        <v>Andere Laubwälder</v>
      </c>
    </row>
    <row r="3221" spans="1:18" x14ac:dyDescent="0.3">
      <c r="A3221" s="10">
        <v>6</v>
      </c>
      <c r="B3221" s="10">
        <v>3</v>
      </c>
      <c r="C3221" s="10">
        <v>6</v>
      </c>
      <c r="E3221" t="str">
        <f>IF(C3221="",Options!$A$3,IF(D3221="",Options!$A$4,Options!$A$5))</f>
        <v>Verband</v>
      </c>
      <c r="F3221" t="str" cm="1">
        <f t="array" ref="F3221">IF(E3221=Options!$A$3,"",IF(E3221=Options!$A$4,INDEX(Verband!$E$2:$E$179,MATCH(1,(A3221=Verband!$A$2:$A$179) * (Species!B3221=Verband!$B$2:$B$179) * (Species!C3221=Verband!$C$2:$C$179),0)),IF(E3221=Options!$A$5,INDEX(Assoziation!$F$2:$F$96,MATCH(1,(A3221=Assoziation!$A$2:$A$96) * (Species!B3221=Assoziation!$B$2:$B$96) * (Species!C3221=Assoziation!$C$2:$C$96) * (Species!D3221=Assoziation!$D$2:$D$96),0)),"")))</f>
        <v>Quercion robori-petraeae</v>
      </c>
      <c r="G3221" t="str" cm="1">
        <f t="array" ref="G3221">IF(E3221=Options!$A$3,INDEX(Klasse!$D$2:$D$42,MATCH(1,(A3221=Klasse!$A$2:$A$42) * (Species!B3221=Klasse!$B$2:$B$42),0)),IF(E3221=Options!$A$4,INDEX(Verband!$F$2:$F$179,MATCH(1,(A3221=Verband!$A$2:$A$179) * (Species!B3221=Verband!$B$2:$B$179) * (Species!C3221=Verband!$C$2:$C$179),0)),IF(E3221=Options!$A$5,INDEX(Assoziation!$G$2:$G$96,MATCH(1,(A3221=Assoziation!$A$2:$A$96) * (Species!B3221=Assoziation!$B$2:$B$96) * (Species!C3221=Assoziation!$C$2:$C$96) * (Species!D3221=Assoziation!$D$2:$D$96),0)),"")))</f>
        <v>Saurer Eichenmischwald</v>
      </c>
      <c r="H3221" s="10" t="s">
        <v>1920</v>
      </c>
      <c r="I3221" s="10">
        <v>0</v>
      </c>
      <c r="J3221" s="10">
        <v>0</v>
      </c>
      <c r="K3221" s="10">
        <v>0</v>
      </c>
      <c r="L3221" t="str">
        <f t="shared" si="264"/>
        <v xml:space="preserve">Chamaecytisus </v>
      </c>
      <c r="M3221" t="str">
        <f t="shared" si="265"/>
        <v xml:space="preserve"> hirsutus</v>
      </c>
      <c r="N3221" t="str">
        <f t="shared" si="266"/>
        <v/>
      </c>
      <c r="O3221" t="str">
        <f t="shared" si="268"/>
        <v>Species</v>
      </c>
      <c r="P3221" t="str">
        <f t="shared" si="267"/>
        <v>(L.) Link</v>
      </c>
      <c r="Q3221" t="str">
        <f>LOOKUP(A3221,Formation!$A$2:$A$10,Formation!$B$2:$B$10)</f>
        <v>Wälder</v>
      </c>
      <c r="R3221" t="str" cm="1">
        <f t="array" ref="R3221">INDEX(Klasse!$D$2:$D$42,MATCH(1,(A3221=Klasse!$A$2:$A$42) * (Species!B3221=Klasse!$B$2:$B$42),0))</f>
        <v>Andere Laubwälder</v>
      </c>
    </row>
    <row r="3222" spans="1:18" x14ac:dyDescent="0.3">
      <c r="A3222" s="10">
        <v>6</v>
      </c>
      <c r="B3222" s="10">
        <v>3</v>
      </c>
      <c r="C3222" s="10">
        <v>6</v>
      </c>
      <c r="E3222" t="str">
        <f>IF(C3222="",Options!$A$3,IF(D3222="",Options!$A$4,Options!$A$5))</f>
        <v>Verband</v>
      </c>
      <c r="F3222" t="str" cm="1">
        <f t="array" ref="F3222">IF(E3222=Options!$A$3,"",IF(E3222=Options!$A$4,INDEX(Verband!$E$2:$E$179,MATCH(1,(A3222=Verband!$A$2:$A$179) * (Species!B3222=Verband!$B$2:$B$179) * (Species!C3222=Verband!$C$2:$C$179),0)),IF(E3222=Options!$A$5,INDEX(Assoziation!$F$2:$F$96,MATCH(1,(A3222=Assoziation!$A$2:$A$96) * (Species!B3222=Assoziation!$B$2:$B$96) * (Species!C3222=Assoziation!$C$2:$C$96) * (Species!D3222=Assoziation!$D$2:$D$96),0)),"")))</f>
        <v>Quercion robori-petraeae</v>
      </c>
      <c r="G3222" t="str" cm="1">
        <f t="array" ref="G3222">IF(E3222=Options!$A$3,INDEX(Klasse!$D$2:$D$42,MATCH(1,(A3222=Klasse!$A$2:$A$42) * (Species!B3222=Klasse!$B$2:$B$42),0)),IF(E3222=Options!$A$4,INDEX(Verband!$F$2:$F$179,MATCH(1,(A3222=Verband!$A$2:$A$179) * (Species!B3222=Verband!$B$2:$B$179) * (Species!C3222=Verband!$C$2:$C$179),0)),IF(E3222=Options!$A$5,INDEX(Assoziation!$G$2:$G$96,MATCH(1,(A3222=Assoziation!$A$2:$A$96) * (Species!B3222=Assoziation!$B$2:$B$96) * (Species!C3222=Assoziation!$C$2:$C$96) * (Species!D3222=Assoziation!$D$2:$D$96),0)),"")))</f>
        <v>Saurer Eichenmischwald</v>
      </c>
      <c r="H3222" s="10" t="s">
        <v>2641</v>
      </c>
      <c r="I3222" s="10">
        <v>0</v>
      </c>
      <c r="J3222" s="10">
        <v>0</v>
      </c>
      <c r="K3222" s="10">
        <v>0</v>
      </c>
      <c r="L3222" t="str">
        <f t="shared" si="264"/>
        <v xml:space="preserve">Cytisus </v>
      </c>
      <c r="M3222" t="str">
        <f t="shared" si="265"/>
        <v xml:space="preserve"> nigricans</v>
      </c>
      <c r="N3222" t="str">
        <f t="shared" si="266"/>
        <v/>
      </c>
      <c r="O3222" t="str">
        <f t="shared" si="268"/>
        <v>Species</v>
      </c>
      <c r="P3222" t="str">
        <f t="shared" si="267"/>
        <v>L.</v>
      </c>
      <c r="Q3222" t="str">
        <f>LOOKUP(A3222,Formation!$A$2:$A$10,Formation!$B$2:$B$10)</f>
        <v>Wälder</v>
      </c>
      <c r="R3222" t="str" cm="1">
        <f t="array" ref="R3222">INDEX(Klasse!$D$2:$D$42,MATCH(1,(A3222=Klasse!$A$2:$A$42) * (Species!B3222=Klasse!$B$2:$B$42),0))</f>
        <v>Andere Laubwälder</v>
      </c>
    </row>
    <row r="3223" spans="1:18" x14ac:dyDescent="0.3">
      <c r="A3223" s="10">
        <v>6</v>
      </c>
      <c r="B3223" s="10">
        <v>3</v>
      </c>
      <c r="C3223" s="10">
        <v>6</v>
      </c>
      <c r="E3223" t="str">
        <f>IF(C3223="",Options!$A$3,IF(D3223="",Options!$A$4,Options!$A$5))</f>
        <v>Verband</v>
      </c>
      <c r="F3223" t="str" cm="1">
        <f t="array" ref="F3223">IF(E3223=Options!$A$3,"",IF(E3223=Options!$A$4,INDEX(Verband!$E$2:$E$179,MATCH(1,(A3223=Verband!$A$2:$A$179) * (Species!B3223=Verband!$B$2:$B$179) * (Species!C3223=Verband!$C$2:$C$179),0)),IF(E3223=Options!$A$5,INDEX(Assoziation!$F$2:$F$96,MATCH(1,(A3223=Assoziation!$A$2:$A$96) * (Species!B3223=Assoziation!$B$2:$B$96) * (Species!C3223=Assoziation!$C$2:$C$96) * (Species!D3223=Assoziation!$D$2:$D$96),0)),"")))</f>
        <v>Quercion robori-petraeae</v>
      </c>
      <c r="G3223" t="str" cm="1">
        <f t="array" ref="G3223">IF(E3223=Options!$A$3,INDEX(Klasse!$D$2:$D$42,MATCH(1,(A3223=Klasse!$A$2:$A$42) * (Species!B3223=Klasse!$B$2:$B$42),0)),IF(E3223=Options!$A$4,INDEX(Verband!$F$2:$F$179,MATCH(1,(A3223=Verband!$A$2:$A$179) * (Species!B3223=Verband!$B$2:$B$179) * (Species!C3223=Verband!$C$2:$C$179),0)),IF(E3223=Options!$A$5,INDEX(Assoziation!$G$2:$G$96,MATCH(1,(A3223=Assoziation!$A$2:$A$96) * (Species!B3223=Assoziation!$B$2:$B$96) * (Species!C3223=Assoziation!$C$2:$C$96) * (Species!D3223=Assoziation!$D$2:$D$96),0)),"")))</f>
        <v>Saurer Eichenmischwald</v>
      </c>
      <c r="H3223" s="10" t="s">
        <v>2370</v>
      </c>
      <c r="I3223" s="10">
        <v>0</v>
      </c>
      <c r="J3223" s="10">
        <v>0</v>
      </c>
      <c r="K3223" s="10">
        <v>0</v>
      </c>
      <c r="L3223" t="str">
        <f t="shared" si="264"/>
        <v xml:space="preserve">Dryopteris </v>
      </c>
      <c r="M3223" t="str">
        <f t="shared" si="265"/>
        <v xml:space="preserve"> carthusiana</v>
      </c>
      <c r="N3223" t="str">
        <f t="shared" si="266"/>
        <v/>
      </c>
      <c r="O3223" t="str">
        <f t="shared" si="268"/>
        <v>Species</v>
      </c>
      <c r="P3223" t="str">
        <f t="shared" si="267"/>
        <v>(Vill.) H. P. Fuchs</v>
      </c>
      <c r="Q3223" t="str">
        <f>LOOKUP(A3223,Formation!$A$2:$A$10,Formation!$B$2:$B$10)</f>
        <v>Wälder</v>
      </c>
      <c r="R3223" t="str" cm="1">
        <f t="array" ref="R3223">INDEX(Klasse!$D$2:$D$42,MATCH(1,(A3223=Klasse!$A$2:$A$42) * (Species!B3223=Klasse!$B$2:$B$42),0))</f>
        <v>Andere Laubwälder</v>
      </c>
    </row>
    <row r="3224" spans="1:18" x14ac:dyDescent="0.3">
      <c r="A3224" s="10">
        <v>6</v>
      </c>
      <c r="B3224" s="10">
        <v>3</v>
      </c>
      <c r="C3224" s="10">
        <v>6</v>
      </c>
      <c r="E3224" t="str">
        <f>IF(C3224="",Options!$A$3,IF(D3224="",Options!$A$4,Options!$A$5))</f>
        <v>Verband</v>
      </c>
      <c r="F3224" t="str" cm="1">
        <f t="array" ref="F3224">IF(E3224=Options!$A$3,"",IF(E3224=Options!$A$4,INDEX(Verband!$E$2:$E$179,MATCH(1,(A3224=Verband!$A$2:$A$179) * (Species!B3224=Verband!$B$2:$B$179) * (Species!C3224=Verband!$C$2:$C$179),0)),IF(E3224=Options!$A$5,INDEX(Assoziation!$F$2:$F$96,MATCH(1,(A3224=Assoziation!$A$2:$A$96) * (Species!B3224=Assoziation!$B$2:$B$96) * (Species!C3224=Assoziation!$C$2:$C$96) * (Species!D3224=Assoziation!$D$2:$D$96),0)),"")))</f>
        <v>Quercion robori-petraeae</v>
      </c>
      <c r="G3224" t="str" cm="1">
        <f t="array" ref="G3224">IF(E3224=Options!$A$3,INDEX(Klasse!$D$2:$D$42,MATCH(1,(A3224=Klasse!$A$2:$A$42) * (Species!B3224=Klasse!$B$2:$B$42),0)),IF(E3224=Options!$A$4,INDEX(Verband!$F$2:$F$179,MATCH(1,(A3224=Verband!$A$2:$A$179) * (Species!B3224=Verband!$B$2:$B$179) * (Species!C3224=Verband!$C$2:$C$179),0)),IF(E3224=Options!$A$5,INDEX(Assoziation!$G$2:$G$96,MATCH(1,(A3224=Assoziation!$A$2:$A$96) * (Species!B3224=Assoziation!$B$2:$B$96) * (Species!C3224=Assoziation!$C$2:$C$96) * (Species!D3224=Assoziation!$D$2:$D$96),0)),"")))</f>
        <v>Saurer Eichenmischwald</v>
      </c>
      <c r="H3224" s="10" t="s">
        <v>2317</v>
      </c>
      <c r="I3224" s="10">
        <v>0</v>
      </c>
      <c r="J3224" s="10">
        <v>0</v>
      </c>
      <c r="K3224" s="10">
        <v>0</v>
      </c>
      <c r="L3224" t="str">
        <f t="shared" si="264"/>
        <v xml:space="preserve">Euphrasia </v>
      </c>
      <c r="M3224" t="str">
        <f t="shared" si="265"/>
        <v xml:space="preserve"> cisalpina</v>
      </c>
      <c r="N3224" t="str">
        <f t="shared" si="266"/>
        <v/>
      </c>
      <c r="O3224" t="str">
        <f t="shared" si="268"/>
        <v>Species</v>
      </c>
      <c r="P3224" t="str">
        <f t="shared" si="267"/>
        <v>Pugsley</v>
      </c>
      <c r="Q3224" t="str">
        <f>LOOKUP(A3224,Formation!$A$2:$A$10,Formation!$B$2:$B$10)</f>
        <v>Wälder</v>
      </c>
      <c r="R3224" t="str" cm="1">
        <f t="array" ref="R3224">INDEX(Klasse!$D$2:$D$42,MATCH(1,(A3224=Klasse!$A$2:$A$42) * (Species!B3224=Klasse!$B$2:$B$42),0))</f>
        <v>Andere Laubwälder</v>
      </c>
    </row>
    <row r="3225" spans="1:18" x14ac:dyDescent="0.3">
      <c r="A3225" s="10">
        <v>6</v>
      </c>
      <c r="B3225" s="10">
        <v>3</v>
      </c>
      <c r="C3225" s="10">
        <v>6</v>
      </c>
      <c r="E3225" t="str">
        <f>IF(C3225="",Options!$A$3,IF(D3225="",Options!$A$4,Options!$A$5))</f>
        <v>Verband</v>
      </c>
      <c r="F3225" t="str" cm="1">
        <f t="array" ref="F3225">IF(E3225=Options!$A$3,"",IF(E3225=Options!$A$4,INDEX(Verband!$E$2:$E$179,MATCH(1,(A3225=Verband!$A$2:$A$179) * (Species!B3225=Verband!$B$2:$B$179) * (Species!C3225=Verband!$C$2:$C$179),0)),IF(E3225=Options!$A$5,INDEX(Assoziation!$F$2:$F$96,MATCH(1,(A3225=Assoziation!$A$2:$A$96) * (Species!B3225=Assoziation!$B$2:$B$96) * (Species!C3225=Assoziation!$C$2:$C$96) * (Species!D3225=Assoziation!$D$2:$D$96),0)),"")))</f>
        <v>Quercion robori-petraeae</v>
      </c>
      <c r="G3225" t="str" cm="1">
        <f t="array" ref="G3225">IF(E3225=Options!$A$3,INDEX(Klasse!$D$2:$D$42,MATCH(1,(A3225=Klasse!$A$2:$A$42) * (Species!B3225=Klasse!$B$2:$B$42),0)),IF(E3225=Options!$A$4,INDEX(Verband!$F$2:$F$179,MATCH(1,(A3225=Verband!$A$2:$A$179) * (Species!B3225=Verband!$B$2:$B$179) * (Species!C3225=Verband!$C$2:$C$179),0)),IF(E3225=Options!$A$5,INDEX(Assoziation!$G$2:$G$96,MATCH(1,(A3225=Assoziation!$A$2:$A$96) * (Species!B3225=Assoziation!$B$2:$B$96) * (Species!C3225=Assoziation!$C$2:$C$96) * (Species!D3225=Assoziation!$D$2:$D$96),0)),"")))</f>
        <v>Saurer Eichenmischwald</v>
      </c>
      <c r="H3225" s="10" t="s">
        <v>2583</v>
      </c>
      <c r="I3225" s="10">
        <v>0</v>
      </c>
      <c r="J3225" s="10">
        <v>1</v>
      </c>
      <c r="K3225" s="10">
        <v>0</v>
      </c>
      <c r="L3225" t="str">
        <f t="shared" si="264"/>
        <v xml:space="preserve">Festuca </v>
      </c>
      <c r="M3225" t="str">
        <f t="shared" si="265"/>
        <v xml:space="preserve"> heterophylla</v>
      </c>
      <c r="N3225" t="str">
        <f t="shared" si="266"/>
        <v/>
      </c>
      <c r="O3225" t="str">
        <f t="shared" si="268"/>
        <v>Species</v>
      </c>
      <c r="P3225" t="str">
        <f t="shared" si="267"/>
        <v>Lam.</v>
      </c>
      <c r="Q3225" t="str">
        <f>LOOKUP(A3225,Formation!$A$2:$A$10,Formation!$B$2:$B$10)</f>
        <v>Wälder</v>
      </c>
      <c r="R3225" t="str" cm="1">
        <f t="array" ref="R3225">INDEX(Klasse!$D$2:$D$42,MATCH(1,(A3225=Klasse!$A$2:$A$42) * (Species!B3225=Klasse!$B$2:$B$42),0))</f>
        <v>Andere Laubwälder</v>
      </c>
    </row>
    <row r="3226" spans="1:18" x14ac:dyDescent="0.3">
      <c r="A3226" s="10">
        <v>6</v>
      </c>
      <c r="B3226" s="10">
        <v>3</v>
      </c>
      <c r="C3226" s="10">
        <v>6</v>
      </c>
      <c r="E3226" t="str">
        <f>IF(C3226="",Options!$A$3,IF(D3226="",Options!$A$4,Options!$A$5))</f>
        <v>Verband</v>
      </c>
      <c r="F3226" t="str" cm="1">
        <f t="array" ref="F3226">IF(E3226=Options!$A$3,"",IF(E3226=Options!$A$4,INDEX(Verband!$E$2:$E$179,MATCH(1,(A3226=Verband!$A$2:$A$179) * (Species!B3226=Verband!$B$2:$B$179) * (Species!C3226=Verband!$C$2:$C$179),0)),IF(E3226=Options!$A$5,INDEX(Assoziation!$F$2:$F$96,MATCH(1,(A3226=Assoziation!$A$2:$A$96) * (Species!B3226=Assoziation!$B$2:$B$96) * (Species!C3226=Assoziation!$C$2:$C$96) * (Species!D3226=Assoziation!$D$2:$D$96),0)),"")))</f>
        <v>Quercion robori-petraeae</v>
      </c>
      <c r="G3226" t="str" cm="1">
        <f t="array" ref="G3226">IF(E3226=Options!$A$3,INDEX(Klasse!$D$2:$D$42,MATCH(1,(A3226=Klasse!$A$2:$A$42) * (Species!B3226=Klasse!$B$2:$B$42),0)),IF(E3226=Options!$A$4,INDEX(Verband!$F$2:$F$179,MATCH(1,(A3226=Verband!$A$2:$A$179) * (Species!B3226=Verband!$B$2:$B$179) * (Species!C3226=Verband!$C$2:$C$179),0)),IF(E3226=Options!$A$5,INDEX(Assoziation!$G$2:$G$96,MATCH(1,(A3226=Assoziation!$A$2:$A$96) * (Species!B3226=Assoziation!$B$2:$B$96) * (Species!C3226=Assoziation!$C$2:$C$96) * (Species!D3226=Assoziation!$D$2:$D$96),0)),"")))</f>
        <v>Saurer Eichenmischwald</v>
      </c>
      <c r="H3226" s="10" t="s">
        <v>2617</v>
      </c>
      <c r="I3226" s="10">
        <v>0</v>
      </c>
      <c r="J3226" s="10">
        <v>0</v>
      </c>
      <c r="K3226" s="10">
        <v>0</v>
      </c>
      <c r="L3226" t="str">
        <f t="shared" si="264"/>
        <v xml:space="preserve">Hieracium </v>
      </c>
      <c r="M3226" t="str">
        <f t="shared" si="265"/>
        <v xml:space="preserve"> glaucinum</v>
      </c>
      <c r="N3226" t="str">
        <f t="shared" si="266"/>
        <v/>
      </c>
      <c r="O3226" t="str">
        <f t="shared" si="268"/>
        <v>aggr</v>
      </c>
      <c r="P3226" t="str">
        <f t="shared" si="267"/>
        <v/>
      </c>
      <c r="Q3226" t="str">
        <f>LOOKUP(A3226,Formation!$A$2:$A$10,Formation!$B$2:$B$10)</f>
        <v>Wälder</v>
      </c>
      <c r="R3226" t="str" cm="1">
        <f t="array" ref="R3226">INDEX(Klasse!$D$2:$D$42,MATCH(1,(A3226=Klasse!$A$2:$A$42) * (Species!B3226=Klasse!$B$2:$B$42),0))</f>
        <v>Andere Laubwälder</v>
      </c>
    </row>
    <row r="3227" spans="1:18" x14ac:dyDescent="0.3">
      <c r="A3227" s="10">
        <v>6</v>
      </c>
      <c r="B3227" s="10">
        <v>3</v>
      </c>
      <c r="C3227" s="10">
        <v>6</v>
      </c>
      <c r="E3227" t="str">
        <f>IF(C3227="",Options!$A$3,IF(D3227="",Options!$A$4,Options!$A$5))</f>
        <v>Verband</v>
      </c>
      <c r="F3227" t="str" cm="1">
        <f t="array" ref="F3227">IF(E3227=Options!$A$3,"",IF(E3227=Options!$A$4,INDEX(Verband!$E$2:$E$179,MATCH(1,(A3227=Verband!$A$2:$A$179) * (Species!B3227=Verband!$B$2:$B$179) * (Species!C3227=Verband!$C$2:$C$179),0)),IF(E3227=Options!$A$5,INDEX(Assoziation!$F$2:$F$96,MATCH(1,(A3227=Assoziation!$A$2:$A$96) * (Species!B3227=Assoziation!$B$2:$B$96) * (Species!C3227=Assoziation!$C$2:$C$96) * (Species!D3227=Assoziation!$D$2:$D$96),0)),"")))</f>
        <v>Quercion robori-petraeae</v>
      </c>
      <c r="G3227" t="str" cm="1">
        <f t="array" ref="G3227">IF(E3227=Options!$A$3,INDEX(Klasse!$D$2:$D$42,MATCH(1,(A3227=Klasse!$A$2:$A$42) * (Species!B3227=Klasse!$B$2:$B$42),0)),IF(E3227=Options!$A$4,INDEX(Verband!$F$2:$F$179,MATCH(1,(A3227=Verband!$A$2:$A$179) * (Species!B3227=Verband!$B$2:$B$179) * (Species!C3227=Verband!$C$2:$C$179),0)),IF(E3227=Options!$A$5,INDEX(Assoziation!$G$2:$G$96,MATCH(1,(A3227=Assoziation!$A$2:$A$96) * (Species!B3227=Assoziation!$B$2:$B$96) * (Species!C3227=Assoziation!$C$2:$C$96) * (Species!D3227=Assoziation!$D$2:$D$96),0)),"")))</f>
        <v>Saurer Eichenmischwald</v>
      </c>
      <c r="H3227" s="10" t="s">
        <v>2642</v>
      </c>
      <c r="I3227" s="10">
        <v>0</v>
      </c>
      <c r="J3227" s="10">
        <v>0</v>
      </c>
      <c r="K3227" s="10">
        <v>0</v>
      </c>
      <c r="L3227" t="str">
        <f t="shared" si="264"/>
        <v xml:space="preserve">Hieracium </v>
      </c>
      <c r="M3227" t="str">
        <f t="shared" si="265"/>
        <v xml:space="preserve"> lachenalii</v>
      </c>
      <c r="N3227" t="str">
        <f t="shared" si="266"/>
        <v/>
      </c>
      <c r="O3227" t="str">
        <f t="shared" si="268"/>
        <v>Species</v>
      </c>
      <c r="P3227" t="str">
        <f t="shared" si="267"/>
        <v>C. C. Gmel.</v>
      </c>
      <c r="Q3227" t="str">
        <f>LOOKUP(A3227,Formation!$A$2:$A$10,Formation!$B$2:$B$10)</f>
        <v>Wälder</v>
      </c>
      <c r="R3227" t="str" cm="1">
        <f t="array" ref="R3227">INDEX(Klasse!$D$2:$D$42,MATCH(1,(A3227=Klasse!$A$2:$A$42) * (Species!B3227=Klasse!$B$2:$B$42),0))</f>
        <v>Andere Laubwälder</v>
      </c>
    </row>
    <row r="3228" spans="1:18" x14ac:dyDescent="0.3">
      <c r="A3228" s="10">
        <v>6</v>
      </c>
      <c r="B3228" s="10">
        <v>3</v>
      </c>
      <c r="C3228" s="10">
        <v>6</v>
      </c>
      <c r="E3228" t="str">
        <f>IF(C3228="",Options!$A$3,IF(D3228="",Options!$A$4,Options!$A$5))</f>
        <v>Verband</v>
      </c>
      <c r="F3228" t="str" cm="1">
        <f t="array" ref="F3228">IF(E3228=Options!$A$3,"",IF(E3228=Options!$A$4,INDEX(Verband!$E$2:$E$179,MATCH(1,(A3228=Verband!$A$2:$A$179) * (Species!B3228=Verband!$B$2:$B$179) * (Species!C3228=Verband!$C$2:$C$179),0)),IF(E3228=Options!$A$5,INDEX(Assoziation!$F$2:$F$96,MATCH(1,(A3228=Assoziation!$A$2:$A$96) * (Species!B3228=Assoziation!$B$2:$B$96) * (Species!C3228=Assoziation!$C$2:$C$96) * (Species!D3228=Assoziation!$D$2:$D$96),0)),"")))</f>
        <v>Quercion robori-petraeae</v>
      </c>
      <c r="G3228" t="str" cm="1">
        <f t="array" ref="G3228">IF(E3228=Options!$A$3,INDEX(Klasse!$D$2:$D$42,MATCH(1,(A3228=Klasse!$A$2:$A$42) * (Species!B3228=Klasse!$B$2:$B$42),0)),IF(E3228=Options!$A$4,INDEX(Verband!$F$2:$F$179,MATCH(1,(A3228=Verband!$A$2:$A$179) * (Species!B3228=Verband!$B$2:$B$179) * (Species!C3228=Verband!$C$2:$C$179),0)),IF(E3228=Options!$A$5,INDEX(Assoziation!$G$2:$G$96,MATCH(1,(A3228=Assoziation!$A$2:$A$96) * (Species!B3228=Assoziation!$B$2:$B$96) * (Species!C3228=Assoziation!$C$2:$C$96) * (Species!D3228=Assoziation!$D$2:$D$96),0)),"")))</f>
        <v>Saurer Eichenmischwald</v>
      </c>
      <c r="H3228" s="10" t="s">
        <v>2643</v>
      </c>
      <c r="I3228" s="10">
        <v>0</v>
      </c>
      <c r="J3228" s="10">
        <v>0</v>
      </c>
      <c r="K3228" s="10">
        <v>0</v>
      </c>
      <c r="L3228" t="str">
        <f t="shared" si="264"/>
        <v xml:space="preserve">Hieracium </v>
      </c>
      <c r="M3228" t="str">
        <f t="shared" si="265"/>
        <v xml:space="preserve"> laevigatum</v>
      </c>
      <c r="N3228" t="str">
        <f t="shared" si="266"/>
        <v/>
      </c>
      <c r="O3228" t="str">
        <f t="shared" si="268"/>
        <v>aggr</v>
      </c>
      <c r="P3228" t="str">
        <f t="shared" si="267"/>
        <v/>
      </c>
      <c r="Q3228" t="str">
        <f>LOOKUP(A3228,Formation!$A$2:$A$10,Formation!$B$2:$B$10)</f>
        <v>Wälder</v>
      </c>
      <c r="R3228" t="str" cm="1">
        <f t="array" ref="R3228">INDEX(Klasse!$D$2:$D$42,MATCH(1,(A3228=Klasse!$A$2:$A$42) * (Species!B3228=Klasse!$B$2:$B$42),0))</f>
        <v>Andere Laubwälder</v>
      </c>
    </row>
    <row r="3229" spans="1:18" x14ac:dyDescent="0.3">
      <c r="A3229" s="10">
        <v>6</v>
      </c>
      <c r="B3229" s="10">
        <v>3</v>
      </c>
      <c r="C3229" s="10">
        <v>6</v>
      </c>
      <c r="E3229" t="str">
        <f>IF(C3229="",Options!$A$3,IF(D3229="",Options!$A$4,Options!$A$5))</f>
        <v>Verband</v>
      </c>
      <c r="F3229" t="str" cm="1">
        <f t="array" ref="F3229">IF(E3229=Options!$A$3,"",IF(E3229=Options!$A$4,INDEX(Verband!$E$2:$E$179,MATCH(1,(A3229=Verband!$A$2:$A$179) * (Species!B3229=Verband!$B$2:$B$179) * (Species!C3229=Verband!$C$2:$C$179),0)),IF(E3229=Options!$A$5,INDEX(Assoziation!$F$2:$F$96,MATCH(1,(A3229=Assoziation!$A$2:$A$96) * (Species!B3229=Assoziation!$B$2:$B$96) * (Species!C3229=Assoziation!$C$2:$C$96) * (Species!D3229=Assoziation!$D$2:$D$96),0)),"")))</f>
        <v>Quercion robori-petraeae</v>
      </c>
      <c r="G3229" t="str" cm="1">
        <f t="array" ref="G3229">IF(E3229=Options!$A$3,INDEX(Klasse!$D$2:$D$42,MATCH(1,(A3229=Klasse!$A$2:$A$42) * (Species!B3229=Klasse!$B$2:$B$42),0)),IF(E3229=Options!$A$4,INDEX(Verband!$F$2:$F$179,MATCH(1,(A3229=Verband!$A$2:$A$179) * (Species!B3229=Verband!$B$2:$B$179) * (Species!C3229=Verband!$C$2:$C$179),0)),IF(E3229=Options!$A$5,INDEX(Assoziation!$G$2:$G$96,MATCH(1,(A3229=Assoziation!$A$2:$A$96) * (Species!B3229=Assoziation!$B$2:$B$96) * (Species!C3229=Assoziation!$C$2:$C$96) * (Species!D3229=Assoziation!$D$2:$D$96),0)),"")))</f>
        <v>Saurer Eichenmischwald</v>
      </c>
      <c r="H3229" s="10" t="s">
        <v>2644</v>
      </c>
      <c r="I3229" s="10">
        <v>0</v>
      </c>
      <c r="J3229" s="10">
        <v>0</v>
      </c>
      <c r="K3229" s="10">
        <v>0</v>
      </c>
      <c r="L3229" t="str">
        <f t="shared" ref="L3229:L3292" si="269">IF(O3229="Genus",H3229,LEFT(H3229,FIND(" ",H3229)))</f>
        <v xml:space="preserve">Hieracium </v>
      </c>
      <c r="M3229" t="str">
        <f t="shared" ref="M3229:M3292" si="270">IF(O3229="Genus","",MID(H3229,FIND(" ",H3229),FIND(" ",H3229,FIND(" ",H3229)+1)-FIND(" ",H3229)))</f>
        <v xml:space="preserve"> sabaudum</v>
      </c>
      <c r="N3229" t="str">
        <f t="shared" ref="N3229:N3292" si="271">IF(O3229="Subspecies",MID(H3229,FIND("subsp. ",H3229)+7,LEN(H3229)-FIND("subsp. ",H3229)+7),"")</f>
        <v/>
      </c>
      <c r="O3229" t="str">
        <f t="shared" si="268"/>
        <v>aggr</v>
      </c>
      <c r="P3229" t="str">
        <f t="shared" ref="P3229:P3292" si="272">IF(O3229="Species",RIGHT(H3229,LEN(H3229)-FIND(" ",H3229,FIND(" ",H3229)+1)),"")</f>
        <v/>
      </c>
      <c r="Q3229" t="str">
        <f>LOOKUP(A3229,Formation!$A$2:$A$10,Formation!$B$2:$B$10)</f>
        <v>Wälder</v>
      </c>
      <c r="R3229" t="str" cm="1">
        <f t="array" ref="R3229">INDEX(Klasse!$D$2:$D$42,MATCH(1,(A3229=Klasse!$A$2:$A$42) * (Species!B3229=Klasse!$B$2:$B$42),0))</f>
        <v>Andere Laubwälder</v>
      </c>
    </row>
    <row r="3230" spans="1:18" x14ac:dyDescent="0.3">
      <c r="A3230" s="10">
        <v>6</v>
      </c>
      <c r="B3230" s="10">
        <v>3</v>
      </c>
      <c r="C3230" s="10">
        <v>6</v>
      </c>
      <c r="E3230" t="str">
        <f>IF(C3230="",Options!$A$3,IF(D3230="",Options!$A$4,Options!$A$5))</f>
        <v>Verband</v>
      </c>
      <c r="F3230" t="str" cm="1">
        <f t="array" ref="F3230">IF(E3230=Options!$A$3,"",IF(E3230=Options!$A$4,INDEX(Verband!$E$2:$E$179,MATCH(1,(A3230=Verband!$A$2:$A$179) * (Species!B3230=Verband!$B$2:$B$179) * (Species!C3230=Verband!$C$2:$C$179),0)),IF(E3230=Options!$A$5,INDEX(Assoziation!$F$2:$F$96,MATCH(1,(A3230=Assoziation!$A$2:$A$96) * (Species!B3230=Assoziation!$B$2:$B$96) * (Species!C3230=Assoziation!$C$2:$C$96) * (Species!D3230=Assoziation!$D$2:$D$96),0)),"")))</f>
        <v>Quercion robori-petraeae</v>
      </c>
      <c r="G3230" t="str" cm="1">
        <f t="array" ref="G3230">IF(E3230=Options!$A$3,INDEX(Klasse!$D$2:$D$42,MATCH(1,(A3230=Klasse!$A$2:$A$42) * (Species!B3230=Klasse!$B$2:$B$42),0)),IF(E3230=Options!$A$4,INDEX(Verband!$F$2:$F$179,MATCH(1,(A3230=Verband!$A$2:$A$179) * (Species!B3230=Verband!$B$2:$B$179) * (Species!C3230=Verband!$C$2:$C$179),0)),IF(E3230=Options!$A$5,INDEX(Assoziation!$G$2:$G$96,MATCH(1,(A3230=Assoziation!$A$2:$A$96) * (Species!B3230=Assoziation!$B$2:$B$96) * (Species!C3230=Assoziation!$C$2:$C$96) * (Species!D3230=Assoziation!$D$2:$D$96),0)),"")))</f>
        <v>Saurer Eichenmischwald</v>
      </c>
      <c r="H3230" s="10" t="s">
        <v>1928</v>
      </c>
      <c r="I3230" s="10">
        <v>0</v>
      </c>
      <c r="J3230" s="10">
        <v>0</v>
      </c>
      <c r="K3230" s="10">
        <v>0</v>
      </c>
      <c r="L3230" t="str">
        <f t="shared" si="269"/>
        <v xml:space="preserve">Hieracium </v>
      </c>
      <c r="M3230" t="str">
        <f t="shared" si="270"/>
        <v xml:space="preserve"> umbellatum</v>
      </c>
      <c r="N3230" t="str">
        <f t="shared" si="271"/>
        <v/>
      </c>
      <c r="O3230" t="str">
        <f t="shared" si="268"/>
        <v>aggr</v>
      </c>
      <c r="P3230" t="str">
        <f t="shared" si="272"/>
        <v/>
      </c>
      <c r="Q3230" t="str">
        <f>LOOKUP(A3230,Formation!$A$2:$A$10,Formation!$B$2:$B$10)</f>
        <v>Wälder</v>
      </c>
      <c r="R3230" t="str" cm="1">
        <f t="array" ref="R3230">INDEX(Klasse!$D$2:$D$42,MATCH(1,(A3230=Klasse!$A$2:$A$42) * (Species!B3230=Klasse!$B$2:$B$42),0))</f>
        <v>Andere Laubwälder</v>
      </c>
    </row>
    <row r="3231" spans="1:18" x14ac:dyDescent="0.3">
      <c r="A3231" s="10">
        <v>6</v>
      </c>
      <c r="B3231" s="10">
        <v>3</v>
      </c>
      <c r="C3231" s="10">
        <v>6</v>
      </c>
      <c r="E3231" t="str">
        <f>IF(C3231="",Options!$A$3,IF(D3231="",Options!$A$4,Options!$A$5))</f>
        <v>Verband</v>
      </c>
      <c r="F3231" t="str" cm="1">
        <f t="array" ref="F3231">IF(E3231=Options!$A$3,"",IF(E3231=Options!$A$4,INDEX(Verband!$E$2:$E$179,MATCH(1,(A3231=Verband!$A$2:$A$179) * (Species!B3231=Verband!$B$2:$B$179) * (Species!C3231=Verband!$C$2:$C$179),0)),IF(E3231=Options!$A$5,INDEX(Assoziation!$F$2:$F$96,MATCH(1,(A3231=Assoziation!$A$2:$A$96) * (Species!B3231=Assoziation!$B$2:$B$96) * (Species!C3231=Assoziation!$C$2:$C$96) * (Species!D3231=Assoziation!$D$2:$D$96),0)),"")))</f>
        <v>Quercion robori-petraeae</v>
      </c>
      <c r="G3231" t="str" cm="1">
        <f t="array" ref="G3231">IF(E3231=Options!$A$3,INDEX(Klasse!$D$2:$D$42,MATCH(1,(A3231=Klasse!$A$2:$A$42) * (Species!B3231=Klasse!$B$2:$B$42),0)),IF(E3231=Options!$A$4,INDEX(Verband!$F$2:$F$179,MATCH(1,(A3231=Verband!$A$2:$A$179) * (Species!B3231=Verband!$B$2:$B$179) * (Species!C3231=Verband!$C$2:$C$179),0)),IF(E3231=Options!$A$5,INDEX(Assoziation!$G$2:$G$96,MATCH(1,(A3231=Assoziation!$A$2:$A$96) * (Species!B3231=Assoziation!$B$2:$B$96) * (Species!C3231=Assoziation!$C$2:$C$96) * (Species!D3231=Assoziation!$D$2:$D$96),0)),"")))</f>
        <v>Saurer Eichenmischwald</v>
      </c>
      <c r="H3231" s="10" t="s">
        <v>1971</v>
      </c>
      <c r="I3231" s="10">
        <v>0</v>
      </c>
      <c r="J3231" s="10">
        <v>0</v>
      </c>
      <c r="K3231" s="10">
        <v>0</v>
      </c>
      <c r="L3231" t="str">
        <f t="shared" si="269"/>
        <v xml:space="preserve">Holcus </v>
      </c>
      <c r="M3231" t="str">
        <f t="shared" si="270"/>
        <v xml:space="preserve"> mollis</v>
      </c>
      <c r="N3231" t="str">
        <f t="shared" si="271"/>
        <v/>
      </c>
      <c r="O3231" t="str">
        <f t="shared" si="268"/>
        <v>Species</v>
      </c>
      <c r="P3231" t="str">
        <f t="shared" si="272"/>
        <v>L.</v>
      </c>
      <c r="Q3231" t="str">
        <f>LOOKUP(A3231,Formation!$A$2:$A$10,Formation!$B$2:$B$10)</f>
        <v>Wälder</v>
      </c>
      <c r="R3231" t="str" cm="1">
        <f t="array" ref="R3231">INDEX(Klasse!$D$2:$D$42,MATCH(1,(A3231=Klasse!$A$2:$A$42) * (Species!B3231=Klasse!$B$2:$B$42),0))</f>
        <v>Andere Laubwälder</v>
      </c>
    </row>
    <row r="3232" spans="1:18" x14ac:dyDescent="0.3">
      <c r="A3232" s="10">
        <v>6</v>
      </c>
      <c r="B3232" s="10">
        <v>3</v>
      </c>
      <c r="C3232" s="10">
        <v>6</v>
      </c>
      <c r="E3232" t="str">
        <f>IF(C3232="",Options!$A$3,IF(D3232="",Options!$A$4,Options!$A$5))</f>
        <v>Verband</v>
      </c>
      <c r="F3232" t="str" cm="1">
        <f t="array" ref="F3232">IF(E3232=Options!$A$3,"",IF(E3232=Options!$A$4,INDEX(Verband!$E$2:$E$179,MATCH(1,(A3232=Verband!$A$2:$A$179) * (Species!B3232=Verband!$B$2:$B$179) * (Species!C3232=Verband!$C$2:$C$179),0)),IF(E3232=Options!$A$5,INDEX(Assoziation!$F$2:$F$96,MATCH(1,(A3232=Assoziation!$A$2:$A$96) * (Species!B3232=Assoziation!$B$2:$B$96) * (Species!C3232=Assoziation!$C$2:$C$96) * (Species!D3232=Assoziation!$D$2:$D$96),0)),"")))</f>
        <v>Quercion robori-petraeae</v>
      </c>
      <c r="G3232" t="str" cm="1">
        <f t="array" ref="G3232">IF(E3232=Options!$A$3,INDEX(Klasse!$D$2:$D$42,MATCH(1,(A3232=Klasse!$A$2:$A$42) * (Species!B3232=Klasse!$B$2:$B$42),0)),IF(E3232=Options!$A$4,INDEX(Verband!$F$2:$F$179,MATCH(1,(A3232=Verband!$A$2:$A$179) * (Species!B3232=Verband!$B$2:$B$179) * (Species!C3232=Verband!$C$2:$C$179),0)),IF(E3232=Options!$A$5,INDEX(Assoziation!$G$2:$G$96,MATCH(1,(A3232=Assoziation!$A$2:$A$96) * (Species!B3232=Assoziation!$B$2:$B$96) * (Species!C3232=Assoziation!$C$2:$C$96) * (Species!D3232=Assoziation!$D$2:$D$96),0)),"")))</f>
        <v>Saurer Eichenmischwald</v>
      </c>
      <c r="H3232" s="10" t="s">
        <v>2645</v>
      </c>
      <c r="I3232" s="10">
        <v>0</v>
      </c>
      <c r="J3232" s="10">
        <v>0</v>
      </c>
      <c r="K3232" s="10">
        <v>0</v>
      </c>
      <c r="L3232" t="str">
        <f t="shared" si="269"/>
        <v xml:space="preserve">Hypericum </v>
      </c>
      <c r="M3232" t="str">
        <f t="shared" si="270"/>
        <v xml:space="preserve"> pulchrum</v>
      </c>
      <c r="N3232" t="str">
        <f t="shared" si="271"/>
        <v/>
      </c>
      <c r="O3232" t="str">
        <f t="shared" si="268"/>
        <v>Species</v>
      </c>
      <c r="P3232" t="str">
        <f t="shared" si="272"/>
        <v>L.</v>
      </c>
      <c r="Q3232" t="str">
        <f>LOOKUP(A3232,Formation!$A$2:$A$10,Formation!$B$2:$B$10)</f>
        <v>Wälder</v>
      </c>
      <c r="R3232" t="str" cm="1">
        <f t="array" ref="R3232">INDEX(Klasse!$D$2:$D$42,MATCH(1,(A3232=Klasse!$A$2:$A$42) * (Species!B3232=Klasse!$B$2:$B$42),0))</f>
        <v>Andere Laubwälder</v>
      </c>
    </row>
    <row r="3233" spans="1:18" x14ac:dyDescent="0.3">
      <c r="A3233" s="10">
        <v>6</v>
      </c>
      <c r="B3233" s="10">
        <v>3</v>
      </c>
      <c r="C3233" s="10">
        <v>6</v>
      </c>
      <c r="E3233" t="str">
        <f>IF(C3233="",Options!$A$3,IF(D3233="",Options!$A$4,Options!$A$5))</f>
        <v>Verband</v>
      </c>
      <c r="F3233" t="str" cm="1">
        <f t="array" ref="F3233">IF(E3233=Options!$A$3,"",IF(E3233=Options!$A$4,INDEX(Verband!$E$2:$E$179,MATCH(1,(A3233=Verband!$A$2:$A$179) * (Species!B3233=Verband!$B$2:$B$179) * (Species!C3233=Verband!$C$2:$C$179),0)),IF(E3233=Options!$A$5,INDEX(Assoziation!$F$2:$F$96,MATCH(1,(A3233=Assoziation!$A$2:$A$96) * (Species!B3233=Assoziation!$B$2:$B$96) * (Species!C3233=Assoziation!$C$2:$C$96) * (Species!D3233=Assoziation!$D$2:$D$96),0)),"")))</f>
        <v>Quercion robori-petraeae</v>
      </c>
      <c r="G3233" t="str" cm="1">
        <f t="array" ref="G3233">IF(E3233=Options!$A$3,INDEX(Klasse!$D$2:$D$42,MATCH(1,(A3233=Klasse!$A$2:$A$42) * (Species!B3233=Klasse!$B$2:$B$42),0)),IF(E3233=Options!$A$4,INDEX(Verband!$F$2:$F$179,MATCH(1,(A3233=Verband!$A$2:$A$179) * (Species!B3233=Verband!$B$2:$B$179) * (Species!C3233=Verband!$C$2:$C$179),0)),IF(E3233=Options!$A$5,INDEX(Assoziation!$G$2:$G$96,MATCH(1,(A3233=Assoziation!$A$2:$A$96) * (Species!B3233=Assoziation!$B$2:$B$96) * (Species!C3233=Assoziation!$C$2:$C$96) * (Species!D3233=Assoziation!$D$2:$D$96),0)),"")))</f>
        <v>Saurer Eichenmischwald</v>
      </c>
      <c r="H3233" s="10" t="s">
        <v>2588</v>
      </c>
      <c r="I3233" s="10">
        <v>0</v>
      </c>
      <c r="J3233" s="10">
        <v>0</v>
      </c>
      <c r="K3233" s="10">
        <v>0</v>
      </c>
      <c r="L3233" t="str">
        <f t="shared" si="269"/>
        <v xml:space="preserve">Lathyrus </v>
      </c>
      <c r="M3233" t="str">
        <f t="shared" si="270"/>
        <v xml:space="preserve"> linifolius</v>
      </c>
      <c r="N3233" t="str">
        <f t="shared" si="271"/>
        <v/>
      </c>
      <c r="O3233" t="str">
        <f t="shared" si="268"/>
        <v>Species</v>
      </c>
      <c r="P3233" t="str">
        <f t="shared" si="272"/>
        <v>(Reichard) Bässler</v>
      </c>
      <c r="Q3233" t="str">
        <f>LOOKUP(A3233,Formation!$A$2:$A$10,Formation!$B$2:$B$10)</f>
        <v>Wälder</v>
      </c>
      <c r="R3233" t="str" cm="1">
        <f t="array" ref="R3233">INDEX(Klasse!$D$2:$D$42,MATCH(1,(A3233=Klasse!$A$2:$A$42) * (Species!B3233=Klasse!$B$2:$B$42),0))</f>
        <v>Andere Laubwälder</v>
      </c>
    </row>
    <row r="3234" spans="1:18" x14ac:dyDescent="0.3">
      <c r="A3234" s="10">
        <v>6</v>
      </c>
      <c r="B3234" s="10">
        <v>3</v>
      </c>
      <c r="C3234" s="10">
        <v>6</v>
      </c>
      <c r="E3234" t="str">
        <f>IF(C3234="",Options!$A$3,IF(D3234="",Options!$A$4,Options!$A$5))</f>
        <v>Verband</v>
      </c>
      <c r="F3234" t="str" cm="1">
        <f t="array" ref="F3234">IF(E3234=Options!$A$3,"",IF(E3234=Options!$A$4,INDEX(Verband!$E$2:$E$179,MATCH(1,(A3234=Verband!$A$2:$A$179) * (Species!B3234=Verband!$B$2:$B$179) * (Species!C3234=Verband!$C$2:$C$179),0)),IF(E3234=Options!$A$5,INDEX(Assoziation!$F$2:$F$96,MATCH(1,(A3234=Assoziation!$A$2:$A$96) * (Species!B3234=Assoziation!$B$2:$B$96) * (Species!C3234=Assoziation!$C$2:$C$96) * (Species!D3234=Assoziation!$D$2:$D$96),0)),"")))</f>
        <v>Quercion robori-petraeae</v>
      </c>
      <c r="G3234" t="str" cm="1">
        <f t="array" ref="G3234">IF(E3234=Options!$A$3,INDEX(Klasse!$D$2:$D$42,MATCH(1,(A3234=Klasse!$A$2:$A$42) * (Species!B3234=Klasse!$B$2:$B$42),0)),IF(E3234=Options!$A$4,INDEX(Verband!$F$2:$F$179,MATCH(1,(A3234=Verband!$A$2:$A$179) * (Species!B3234=Verband!$B$2:$B$179) * (Species!C3234=Verband!$C$2:$C$179),0)),IF(E3234=Options!$A$5,INDEX(Assoziation!$G$2:$G$96,MATCH(1,(A3234=Assoziation!$A$2:$A$96) * (Species!B3234=Assoziation!$B$2:$B$96) * (Species!C3234=Assoziation!$C$2:$C$96) * (Species!D3234=Assoziation!$D$2:$D$96),0)),"")))</f>
        <v>Saurer Eichenmischwald</v>
      </c>
      <c r="H3234" s="10" t="s">
        <v>2225</v>
      </c>
      <c r="I3234" s="10">
        <v>0</v>
      </c>
      <c r="J3234" s="10">
        <v>0</v>
      </c>
      <c r="K3234" s="10">
        <v>0</v>
      </c>
      <c r="L3234" t="str">
        <f t="shared" si="269"/>
        <v xml:space="preserve">Lonicera </v>
      </c>
      <c r="M3234" t="str">
        <f t="shared" si="270"/>
        <v xml:space="preserve"> periclymenum</v>
      </c>
      <c r="N3234" t="str">
        <f t="shared" si="271"/>
        <v/>
      </c>
      <c r="O3234" t="str">
        <f t="shared" si="268"/>
        <v>Species</v>
      </c>
      <c r="P3234" t="str">
        <f t="shared" si="272"/>
        <v>L.</v>
      </c>
      <c r="Q3234" t="str">
        <f>LOOKUP(A3234,Formation!$A$2:$A$10,Formation!$B$2:$B$10)</f>
        <v>Wälder</v>
      </c>
      <c r="R3234" t="str" cm="1">
        <f t="array" ref="R3234">INDEX(Klasse!$D$2:$D$42,MATCH(1,(A3234=Klasse!$A$2:$A$42) * (Species!B3234=Klasse!$B$2:$B$42),0))</f>
        <v>Andere Laubwälder</v>
      </c>
    </row>
    <row r="3235" spans="1:18" x14ac:dyDescent="0.3">
      <c r="A3235" s="10">
        <v>6</v>
      </c>
      <c r="B3235" s="10">
        <v>3</v>
      </c>
      <c r="C3235" s="10">
        <v>6</v>
      </c>
      <c r="E3235" t="str">
        <f>IF(C3235="",Options!$A$3,IF(D3235="",Options!$A$4,Options!$A$5))</f>
        <v>Verband</v>
      </c>
      <c r="F3235" t="str" cm="1">
        <f t="array" ref="F3235">IF(E3235=Options!$A$3,"",IF(E3235=Options!$A$4,INDEX(Verband!$E$2:$E$179,MATCH(1,(A3235=Verband!$A$2:$A$179) * (Species!B3235=Verband!$B$2:$B$179) * (Species!C3235=Verband!$C$2:$C$179),0)),IF(E3235=Options!$A$5,INDEX(Assoziation!$F$2:$F$96,MATCH(1,(A3235=Assoziation!$A$2:$A$96) * (Species!B3235=Assoziation!$B$2:$B$96) * (Species!C3235=Assoziation!$C$2:$C$96) * (Species!D3235=Assoziation!$D$2:$D$96),0)),"")))</f>
        <v>Quercion robori-petraeae</v>
      </c>
      <c r="G3235" t="str" cm="1">
        <f t="array" ref="G3235">IF(E3235=Options!$A$3,INDEX(Klasse!$D$2:$D$42,MATCH(1,(A3235=Klasse!$A$2:$A$42) * (Species!B3235=Klasse!$B$2:$B$42),0)),IF(E3235=Options!$A$4,INDEX(Verband!$F$2:$F$179,MATCH(1,(A3235=Verband!$A$2:$A$179) * (Species!B3235=Verband!$B$2:$B$179) * (Species!C3235=Verband!$C$2:$C$179),0)),IF(E3235=Options!$A$5,INDEX(Assoziation!$G$2:$G$96,MATCH(1,(A3235=Assoziation!$A$2:$A$96) * (Species!B3235=Assoziation!$B$2:$B$96) * (Species!C3235=Assoziation!$C$2:$C$96) * (Species!D3235=Assoziation!$D$2:$D$96),0)),"")))</f>
        <v>Saurer Eichenmischwald</v>
      </c>
      <c r="H3235" s="10" t="s">
        <v>2590</v>
      </c>
      <c r="I3235" s="10">
        <v>0</v>
      </c>
      <c r="J3235" s="10">
        <v>0</v>
      </c>
      <c r="K3235" s="10">
        <v>0</v>
      </c>
      <c r="L3235" t="str">
        <f t="shared" si="269"/>
        <v xml:space="preserve">Luzula </v>
      </c>
      <c r="M3235" t="str">
        <f t="shared" si="270"/>
        <v xml:space="preserve"> forsteri</v>
      </c>
      <c r="N3235" t="str">
        <f t="shared" si="271"/>
        <v/>
      </c>
      <c r="O3235" t="str">
        <f t="shared" si="268"/>
        <v>Species</v>
      </c>
      <c r="P3235" t="str">
        <f t="shared" si="272"/>
        <v>(Sm.) DC.</v>
      </c>
      <c r="Q3235" t="str">
        <f>LOOKUP(A3235,Formation!$A$2:$A$10,Formation!$B$2:$B$10)</f>
        <v>Wälder</v>
      </c>
      <c r="R3235" t="str" cm="1">
        <f t="array" ref="R3235">INDEX(Klasse!$D$2:$D$42,MATCH(1,(A3235=Klasse!$A$2:$A$42) * (Species!B3235=Klasse!$B$2:$B$42),0))</f>
        <v>Andere Laubwälder</v>
      </c>
    </row>
    <row r="3236" spans="1:18" x14ac:dyDescent="0.3">
      <c r="A3236" s="10">
        <v>6</v>
      </c>
      <c r="B3236" s="10">
        <v>3</v>
      </c>
      <c r="C3236" s="10">
        <v>6</v>
      </c>
      <c r="E3236" t="str">
        <f>IF(C3236="",Options!$A$3,IF(D3236="",Options!$A$4,Options!$A$5))</f>
        <v>Verband</v>
      </c>
      <c r="F3236" t="str" cm="1">
        <f t="array" ref="F3236">IF(E3236=Options!$A$3,"",IF(E3236=Options!$A$4,INDEX(Verband!$E$2:$E$179,MATCH(1,(A3236=Verband!$A$2:$A$179) * (Species!B3236=Verband!$B$2:$B$179) * (Species!C3236=Verband!$C$2:$C$179),0)),IF(E3236=Options!$A$5,INDEX(Assoziation!$F$2:$F$96,MATCH(1,(A3236=Assoziation!$A$2:$A$96) * (Species!B3236=Assoziation!$B$2:$B$96) * (Species!C3236=Assoziation!$C$2:$C$96) * (Species!D3236=Assoziation!$D$2:$D$96),0)),"")))</f>
        <v>Quercion robori-petraeae</v>
      </c>
      <c r="G3236" t="str" cm="1">
        <f t="array" ref="G3236">IF(E3236=Options!$A$3,INDEX(Klasse!$D$2:$D$42,MATCH(1,(A3236=Klasse!$A$2:$A$42) * (Species!B3236=Klasse!$B$2:$B$42),0)),IF(E3236=Options!$A$4,INDEX(Verband!$F$2:$F$179,MATCH(1,(A3236=Verband!$A$2:$A$179) * (Species!B3236=Verband!$B$2:$B$179) * (Species!C3236=Verband!$C$2:$C$179),0)),IF(E3236=Options!$A$5,INDEX(Assoziation!$G$2:$G$96,MATCH(1,(A3236=Assoziation!$A$2:$A$96) * (Species!B3236=Assoziation!$B$2:$B$96) * (Species!C3236=Assoziation!$C$2:$C$96) * (Species!D3236=Assoziation!$D$2:$D$96),0)),"")))</f>
        <v>Saurer Eichenmischwald</v>
      </c>
      <c r="H3236" s="10" t="s">
        <v>2498</v>
      </c>
      <c r="I3236" s="10">
        <v>0</v>
      </c>
      <c r="J3236" s="10">
        <v>0</v>
      </c>
      <c r="K3236" s="10">
        <v>0</v>
      </c>
      <c r="L3236" t="str">
        <f t="shared" si="269"/>
        <v xml:space="preserve">Luzula </v>
      </c>
      <c r="M3236" t="str">
        <f t="shared" si="270"/>
        <v xml:space="preserve"> luzuloides</v>
      </c>
      <c r="N3236" t="str">
        <f t="shared" si="271"/>
        <v>luzuloides</v>
      </c>
      <c r="O3236" t="str">
        <f t="shared" si="268"/>
        <v>Subspecies</v>
      </c>
      <c r="P3236" t="str">
        <f t="shared" si="272"/>
        <v/>
      </c>
      <c r="Q3236" t="str">
        <f>LOOKUP(A3236,Formation!$A$2:$A$10,Formation!$B$2:$B$10)</f>
        <v>Wälder</v>
      </c>
      <c r="R3236" t="str" cm="1">
        <f t="array" ref="R3236">INDEX(Klasse!$D$2:$D$42,MATCH(1,(A3236=Klasse!$A$2:$A$42) * (Species!B3236=Klasse!$B$2:$B$42),0))</f>
        <v>Andere Laubwälder</v>
      </c>
    </row>
    <row r="3237" spans="1:18" x14ac:dyDescent="0.3">
      <c r="A3237" s="10">
        <v>6</v>
      </c>
      <c r="B3237" s="10">
        <v>3</v>
      </c>
      <c r="C3237" s="10">
        <v>6</v>
      </c>
      <c r="E3237" t="str">
        <f>IF(C3237="",Options!$A$3,IF(D3237="",Options!$A$4,Options!$A$5))</f>
        <v>Verband</v>
      </c>
      <c r="F3237" t="str" cm="1">
        <f t="array" ref="F3237">IF(E3237=Options!$A$3,"",IF(E3237=Options!$A$4,INDEX(Verband!$E$2:$E$179,MATCH(1,(A3237=Verband!$A$2:$A$179) * (Species!B3237=Verband!$B$2:$B$179) * (Species!C3237=Verband!$C$2:$C$179),0)),IF(E3237=Options!$A$5,INDEX(Assoziation!$F$2:$F$96,MATCH(1,(A3237=Assoziation!$A$2:$A$96) * (Species!B3237=Assoziation!$B$2:$B$96) * (Species!C3237=Assoziation!$C$2:$C$96) * (Species!D3237=Assoziation!$D$2:$D$96),0)),"")))</f>
        <v>Quercion robori-petraeae</v>
      </c>
      <c r="G3237" t="str" cm="1">
        <f t="array" ref="G3237">IF(E3237=Options!$A$3,INDEX(Klasse!$D$2:$D$42,MATCH(1,(A3237=Klasse!$A$2:$A$42) * (Species!B3237=Klasse!$B$2:$B$42),0)),IF(E3237=Options!$A$4,INDEX(Verband!$F$2:$F$179,MATCH(1,(A3237=Verband!$A$2:$A$179) * (Species!B3237=Verband!$B$2:$B$179) * (Species!C3237=Verband!$C$2:$C$179),0)),IF(E3237=Options!$A$5,INDEX(Assoziation!$G$2:$G$96,MATCH(1,(A3237=Assoziation!$A$2:$A$96) * (Species!B3237=Assoziation!$B$2:$B$96) * (Species!C3237=Assoziation!$C$2:$C$96) * (Species!D3237=Assoziation!$D$2:$D$96),0)),"")))</f>
        <v>Saurer Eichenmischwald</v>
      </c>
      <c r="H3237" s="10" t="s">
        <v>2124</v>
      </c>
      <c r="I3237" s="10">
        <v>0</v>
      </c>
      <c r="J3237" s="10">
        <v>1</v>
      </c>
      <c r="K3237" s="10">
        <v>0</v>
      </c>
      <c r="L3237" t="str">
        <f t="shared" si="269"/>
        <v xml:space="preserve">Luzula </v>
      </c>
      <c r="M3237" t="str">
        <f t="shared" si="270"/>
        <v xml:space="preserve"> nivea</v>
      </c>
      <c r="N3237" t="str">
        <f t="shared" si="271"/>
        <v/>
      </c>
      <c r="O3237" t="str">
        <f t="shared" si="268"/>
        <v>Species</v>
      </c>
      <c r="P3237" t="str">
        <f t="shared" si="272"/>
        <v>(L.) DC.</v>
      </c>
      <c r="Q3237" t="str">
        <f>LOOKUP(A3237,Formation!$A$2:$A$10,Formation!$B$2:$B$10)</f>
        <v>Wälder</v>
      </c>
      <c r="R3237" t="str" cm="1">
        <f t="array" ref="R3237">INDEX(Klasse!$D$2:$D$42,MATCH(1,(A3237=Klasse!$A$2:$A$42) * (Species!B3237=Klasse!$B$2:$B$42),0))</f>
        <v>Andere Laubwälder</v>
      </c>
    </row>
    <row r="3238" spans="1:18" x14ac:dyDescent="0.3">
      <c r="A3238" s="10">
        <v>6</v>
      </c>
      <c r="B3238" s="10">
        <v>3</v>
      </c>
      <c r="C3238" s="10">
        <v>6</v>
      </c>
      <c r="E3238" t="str">
        <f>IF(C3238="",Options!$A$3,IF(D3238="",Options!$A$4,Options!$A$5))</f>
        <v>Verband</v>
      </c>
      <c r="F3238" t="str" cm="1">
        <f t="array" ref="F3238">IF(E3238=Options!$A$3,"",IF(E3238=Options!$A$4,INDEX(Verband!$E$2:$E$179,MATCH(1,(A3238=Verband!$A$2:$A$179) * (Species!B3238=Verband!$B$2:$B$179) * (Species!C3238=Verband!$C$2:$C$179),0)),IF(E3238=Options!$A$5,INDEX(Assoziation!$F$2:$F$96,MATCH(1,(A3238=Assoziation!$A$2:$A$96) * (Species!B3238=Assoziation!$B$2:$B$96) * (Species!C3238=Assoziation!$C$2:$C$96) * (Species!D3238=Assoziation!$D$2:$D$96),0)),"")))</f>
        <v>Quercion robori-petraeae</v>
      </c>
      <c r="G3238" t="str" cm="1">
        <f t="array" ref="G3238">IF(E3238=Options!$A$3,INDEX(Klasse!$D$2:$D$42,MATCH(1,(A3238=Klasse!$A$2:$A$42) * (Species!B3238=Klasse!$B$2:$B$42),0)),IF(E3238=Options!$A$4,INDEX(Verband!$F$2:$F$179,MATCH(1,(A3238=Verband!$A$2:$A$179) * (Species!B3238=Verband!$B$2:$B$179) * (Species!C3238=Verband!$C$2:$C$179),0)),IF(E3238=Options!$A$5,INDEX(Assoziation!$G$2:$G$96,MATCH(1,(A3238=Assoziation!$A$2:$A$96) * (Species!B3238=Assoziation!$B$2:$B$96) * (Species!C3238=Assoziation!$C$2:$C$96) * (Species!D3238=Assoziation!$D$2:$D$96),0)),"")))</f>
        <v>Saurer Eichenmischwald</v>
      </c>
      <c r="H3238" s="10" t="s">
        <v>2509</v>
      </c>
      <c r="I3238" s="10">
        <v>0</v>
      </c>
      <c r="J3238" s="10">
        <v>0</v>
      </c>
      <c r="K3238" s="10">
        <v>0</v>
      </c>
      <c r="L3238" t="str">
        <f t="shared" si="269"/>
        <v xml:space="preserve">Luzula </v>
      </c>
      <c r="M3238" t="str">
        <f t="shared" si="270"/>
        <v xml:space="preserve"> pilosa</v>
      </c>
      <c r="N3238" t="str">
        <f t="shared" si="271"/>
        <v/>
      </c>
      <c r="O3238" t="str">
        <f t="shared" si="268"/>
        <v>Species</v>
      </c>
      <c r="P3238" t="str">
        <f t="shared" si="272"/>
        <v>(L.) Willd.</v>
      </c>
      <c r="Q3238" t="str">
        <f>LOOKUP(A3238,Formation!$A$2:$A$10,Formation!$B$2:$B$10)</f>
        <v>Wälder</v>
      </c>
      <c r="R3238" t="str" cm="1">
        <f t="array" ref="R3238">INDEX(Klasse!$D$2:$D$42,MATCH(1,(A3238=Klasse!$A$2:$A$42) * (Species!B3238=Klasse!$B$2:$B$42),0))</f>
        <v>Andere Laubwälder</v>
      </c>
    </row>
    <row r="3239" spans="1:18" x14ac:dyDescent="0.3">
      <c r="A3239" s="10">
        <v>6</v>
      </c>
      <c r="B3239" s="10">
        <v>3</v>
      </c>
      <c r="C3239" s="10">
        <v>6</v>
      </c>
      <c r="E3239" t="str">
        <f>IF(C3239="",Options!$A$3,IF(D3239="",Options!$A$4,Options!$A$5))</f>
        <v>Verband</v>
      </c>
      <c r="F3239" t="str" cm="1">
        <f t="array" ref="F3239">IF(E3239=Options!$A$3,"",IF(E3239=Options!$A$4,INDEX(Verband!$E$2:$E$179,MATCH(1,(A3239=Verband!$A$2:$A$179) * (Species!B3239=Verband!$B$2:$B$179) * (Species!C3239=Verband!$C$2:$C$179),0)),IF(E3239=Options!$A$5,INDEX(Assoziation!$F$2:$F$96,MATCH(1,(A3239=Assoziation!$A$2:$A$96) * (Species!B3239=Assoziation!$B$2:$B$96) * (Species!C3239=Assoziation!$C$2:$C$96) * (Species!D3239=Assoziation!$D$2:$D$96),0)),"")))</f>
        <v>Quercion robori-petraeae</v>
      </c>
      <c r="G3239" t="str" cm="1">
        <f t="array" ref="G3239">IF(E3239=Options!$A$3,INDEX(Klasse!$D$2:$D$42,MATCH(1,(A3239=Klasse!$A$2:$A$42) * (Species!B3239=Klasse!$B$2:$B$42),0)),IF(E3239=Options!$A$4,INDEX(Verband!$F$2:$F$179,MATCH(1,(A3239=Verband!$A$2:$A$179) * (Species!B3239=Verband!$B$2:$B$179) * (Species!C3239=Verband!$C$2:$C$179),0)),IF(E3239=Options!$A$5,INDEX(Assoziation!$G$2:$G$96,MATCH(1,(A3239=Assoziation!$A$2:$A$96) * (Species!B3239=Assoziation!$B$2:$B$96) * (Species!C3239=Assoziation!$C$2:$C$96) * (Species!D3239=Assoziation!$D$2:$D$96),0)),"")))</f>
        <v>Saurer Eichenmischwald</v>
      </c>
      <c r="H3239" s="10" t="s">
        <v>2500</v>
      </c>
      <c r="I3239" s="10">
        <v>0</v>
      </c>
      <c r="J3239" s="10">
        <v>0</v>
      </c>
      <c r="K3239" s="10">
        <v>0</v>
      </c>
      <c r="L3239" t="str">
        <f t="shared" si="269"/>
        <v xml:space="preserve">Melampyrum </v>
      </c>
      <c r="M3239" t="str">
        <f t="shared" si="270"/>
        <v xml:space="preserve"> pratense</v>
      </c>
      <c r="N3239" t="str">
        <f t="shared" si="271"/>
        <v/>
      </c>
      <c r="O3239" t="str">
        <f t="shared" si="268"/>
        <v>Species</v>
      </c>
      <c r="P3239" t="str">
        <f t="shared" si="272"/>
        <v>L.</v>
      </c>
      <c r="Q3239" t="str">
        <f>LOOKUP(A3239,Formation!$A$2:$A$10,Formation!$B$2:$B$10)</f>
        <v>Wälder</v>
      </c>
      <c r="R3239" t="str" cm="1">
        <f t="array" ref="R3239">INDEX(Klasse!$D$2:$D$42,MATCH(1,(A3239=Klasse!$A$2:$A$42) * (Species!B3239=Klasse!$B$2:$B$42),0))</f>
        <v>Andere Laubwälder</v>
      </c>
    </row>
    <row r="3240" spans="1:18" x14ac:dyDescent="0.3">
      <c r="A3240" s="10">
        <v>6</v>
      </c>
      <c r="B3240" s="10">
        <v>3</v>
      </c>
      <c r="C3240" s="10">
        <v>6</v>
      </c>
      <c r="E3240" t="str">
        <f>IF(C3240="",Options!$A$3,IF(D3240="",Options!$A$4,Options!$A$5))</f>
        <v>Verband</v>
      </c>
      <c r="F3240" t="str" cm="1">
        <f t="array" ref="F3240">IF(E3240=Options!$A$3,"",IF(E3240=Options!$A$4,INDEX(Verband!$E$2:$E$179,MATCH(1,(A3240=Verband!$A$2:$A$179) * (Species!B3240=Verband!$B$2:$B$179) * (Species!C3240=Verband!$C$2:$C$179),0)),IF(E3240=Options!$A$5,INDEX(Assoziation!$F$2:$F$96,MATCH(1,(A3240=Assoziation!$A$2:$A$96) * (Species!B3240=Assoziation!$B$2:$B$96) * (Species!C3240=Assoziation!$C$2:$C$96) * (Species!D3240=Assoziation!$D$2:$D$96),0)),"")))</f>
        <v>Quercion robori-petraeae</v>
      </c>
      <c r="G3240" t="str" cm="1">
        <f t="array" ref="G3240">IF(E3240=Options!$A$3,INDEX(Klasse!$D$2:$D$42,MATCH(1,(A3240=Klasse!$A$2:$A$42) * (Species!B3240=Klasse!$B$2:$B$42),0)),IF(E3240=Options!$A$4,INDEX(Verband!$F$2:$F$179,MATCH(1,(A3240=Verband!$A$2:$A$179) * (Species!B3240=Verband!$B$2:$B$179) * (Species!C3240=Verband!$C$2:$C$179),0)),IF(E3240=Options!$A$5,INDEX(Assoziation!$G$2:$G$96,MATCH(1,(A3240=Assoziation!$A$2:$A$96) * (Species!B3240=Assoziation!$B$2:$B$96) * (Species!C3240=Assoziation!$C$2:$C$96) * (Species!D3240=Assoziation!$D$2:$D$96),0)),"")))</f>
        <v>Saurer Eichenmischwald</v>
      </c>
      <c r="H3240" s="10" t="s">
        <v>528</v>
      </c>
      <c r="I3240" s="10">
        <v>0</v>
      </c>
      <c r="J3240" s="10">
        <v>1</v>
      </c>
      <c r="K3240" s="10">
        <v>0</v>
      </c>
      <c r="L3240" t="str">
        <f t="shared" si="269"/>
        <v xml:space="preserve">Molinia </v>
      </c>
      <c r="M3240" t="str">
        <f t="shared" si="270"/>
        <v xml:space="preserve"> arundinacea</v>
      </c>
      <c r="N3240" t="str">
        <f t="shared" si="271"/>
        <v/>
      </c>
      <c r="O3240" t="str">
        <f t="shared" si="268"/>
        <v>Species</v>
      </c>
      <c r="P3240" t="str">
        <f t="shared" si="272"/>
        <v>Schrank</v>
      </c>
      <c r="Q3240" t="str">
        <f>LOOKUP(A3240,Formation!$A$2:$A$10,Formation!$B$2:$B$10)</f>
        <v>Wälder</v>
      </c>
      <c r="R3240" t="str" cm="1">
        <f t="array" ref="R3240">INDEX(Klasse!$D$2:$D$42,MATCH(1,(A3240=Klasse!$A$2:$A$42) * (Species!B3240=Klasse!$B$2:$B$42),0))</f>
        <v>Andere Laubwälder</v>
      </c>
    </row>
    <row r="3241" spans="1:18" x14ac:dyDescent="0.3">
      <c r="A3241" s="10">
        <v>6</v>
      </c>
      <c r="B3241" s="10">
        <v>3</v>
      </c>
      <c r="C3241" s="10">
        <v>6</v>
      </c>
      <c r="E3241" t="str">
        <f>IF(C3241="",Options!$A$3,IF(D3241="",Options!$A$4,Options!$A$5))</f>
        <v>Verband</v>
      </c>
      <c r="F3241" t="str" cm="1">
        <f t="array" ref="F3241">IF(E3241=Options!$A$3,"",IF(E3241=Options!$A$4,INDEX(Verband!$E$2:$E$179,MATCH(1,(A3241=Verband!$A$2:$A$179) * (Species!B3241=Verband!$B$2:$B$179) * (Species!C3241=Verband!$C$2:$C$179),0)),IF(E3241=Options!$A$5,INDEX(Assoziation!$F$2:$F$96,MATCH(1,(A3241=Assoziation!$A$2:$A$96) * (Species!B3241=Assoziation!$B$2:$B$96) * (Species!C3241=Assoziation!$C$2:$C$96) * (Species!D3241=Assoziation!$D$2:$D$96),0)),"")))</f>
        <v>Quercion robori-petraeae</v>
      </c>
      <c r="G3241" t="str" cm="1">
        <f t="array" ref="G3241">IF(E3241=Options!$A$3,INDEX(Klasse!$D$2:$D$42,MATCH(1,(A3241=Klasse!$A$2:$A$42) * (Species!B3241=Klasse!$B$2:$B$42),0)),IF(E3241=Options!$A$4,INDEX(Verband!$F$2:$F$179,MATCH(1,(A3241=Verband!$A$2:$A$179) * (Species!B3241=Verband!$B$2:$B$179) * (Species!C3241=Verband!$C$2:$C$179),0)),IF(E3241=Options!$A$5,INDEX(Assoziation!$G$2:$G$96,MATCH(1,(A3241=Assoziation!$A$2:$A$96) * (Species!B3241=Assoziation!$B$2:$B$96) * (Species!C3241=Assoziation!$C$2:$C$96) * (Species!D3241=Assoziation!$D$2:$D$96),0)),"")))</f>
        <v>Saurer Eichenmischwald</v>
      </c>
      <c r="H3241" s="10" t="s">
        <v>2646</v>
      </c>
      <c r="I3241" s="10">
        <v>0</v>
      </c>
      <c r="J3241" s="10">
        <v>0</v>
      </c>
      <c r="K3241" s="10">
        <v>0</v>
      </c>
      <c r="L3241" t="str">
        <f t="shared" si="269"/>
        <v xml:space="preserve">Oplismenus </v>
      </c>
      <c r="M3241" t="str">
        <f t="shared" si="270"/>
        <v xml:space="preserve"> undulatifolius</v>
      </c>
      <c r="N3241" t="str">
        <f t="shared" si="271"/>
        <v/>
      </c>
      <c r="O3241" t="str">
        <f t="shared" si="268"/>
        <v>Species</v>
      </c>
      <c r="P3241" t="str">
        <f t="shared" si="272"/>
        <v>(Ard.) Roem. &amp; Schult.</v>
      </c>
      <c r="Q3241" t="str">
        <f>LOOKUP(A3241,Formation!$A$2:$A$10,Formation!$B$2:$B$10)</f>
        <v>Wälder</v>
      </c>
      <c r="R3241" t="str" cm="1">
        <f t="array" ref="R3241">INDEX(Klasse!$D$2:$D$42,MATCH(1,(A3241=Klasse!$A$2:$A$42) * (Species!B3241=Klasse!$B$2:$B$42),0))</f>
        <v>Andere Laubwälder</v>
      </c>
    </row>
    <row r="3242" spans="1:18" x14ac:dyDescent="0.3">
      <c r="A3242" s="10">
        <v>6</v>
      </c>
      <c r="B3242" s="10">
        <v>3</v>
      </c>
      <c r="C3242" s="10">
        <v>6</v>
      </c>
      <c r="E3242" t="str">
        <f>IF(C3242="",Options!$A$3,IF(D3242="",Options!$A$4,Options!$A$5))</f>
        <v>Verband</v>
      </c>
      <c r="F3242" t="str" cm="1">
        <f t="array" ref="F3242">IF(E3242=Options!$A$3,"",IF(E3242=Options!$A$4,INDEX(Verband!$E$2:$E$179,MATCH(1,(A3242=Verband!$A$2:$A$179) * (Species!B3242=Verband!$B$2:$B$179) * (Species!C3242=Verband!$C$2:$C$179),0)),IF(E3242=Options!$A$5,INDEX(Assoziation!$F$2:$F$96,MATCH(1,(A3242=Assoziation!$A$2:$A$96) * (Species!B3242=Assoziation!$B$2:$B$96) * (Species!C3242=Assoziation!$C$2:$C$96) * (Species!D3242=Assoziation!$D$2:$D$96),0)),"")))</f>
        <v>Quercion robori-petraeae</v>
      </c>
      <c r="G3242" t="str" cm="1">
        <f t="array" ref="G3242">IF(E3242=Options!$A$3,INDEX(Klasse!$D$2:$D$42,MATCH(1,(A3242=Klasse!$A$2:$A$42) * (Species!B3242=Klasse!$B$2:$B$42),0)),IF(E3242=Options!$A$4,INDEX(Verband!$F$2:$F$179,MATCH(1,(A3242=Verband!$A$2:$A$179) * (Species!B3242=Verband!$B$2:$B$179) * (Species!C3242=Verband!$C$2:$C$179),0)),IF(E3242=Options!$A$5,INDEX(Assoziation!$G$2:$G$96,MATCH(1,(A3242=Assoziation!$A$2:$A$96) * (Species!B3242=Assoziation!$B$2:$B$96) * (Species!C3242=Assoziation!$C$2:$C$96) * (Species!D3242=Assoziation!$D$2:$D$96),0)),"")))</f>
        <v>Saurer Eichenmischwald</v>
      </c>
      <c r="H3242" s="10" t="s">
        <v>1571</v>
      </c>
      <c r="I3242" s="10">
        <v>0</v>
      </c>
      <c r="J3242" s="10">
        <v>0</v>
      </c>
      <c r="K3242" s="10">
        <v>0</v>
      </c>
      <c r="L3242" t="str">
        <f t="shared" si="269"/>
        <v xml:space="preserve">Phyteuma </v>
      </c>
      <c r="M3242" t="str">
        <f t="shared" si="270"/>
        <v xml:space="preserve"> betonicifolium</v>
      </c>
      <c r="N3242" t="str">
        <f t="shared" si="271"/>
        <v/>
      </c>
      <c r="O3242" t="str">
        <f t="shared" si="268"/>
        <v>Species</v>
      </c>
      <c r="P3242" t="str">
        <f t="shared" si="272"/>
        <v>Vill.</v>
      </c>
      <c r="Q3242" t="str">
        <f>LOOKUP(A3242,Formation!$A$2:$A$10,Formation!$B$2:$B$10)</f>
        <v>Wälder</v>
      </c>
      <c r="R3242" t="str" cm="1">
        <f t="array" ref="R3242">INDEX(Klasse!$D$2:$D$42,MATCH(1,(A3242=Klasse!$A$2:$A$42) * (Species!B3242=Klasse!$B$2:$B$42),0))</f>
        <v>Andere Laubwälder</v>
      </c>
    </row>
    <row r="3243" spans="1:18" x14ac:dyDescent="0.3">
      <c r="A3243" s="10">
        <v>6</v>
      </c>
      <c r="B3243" s="10">
        <v>3</v>
      </c>
      <c r="C3243" s="10">
        <v>6</v>
      </c>
      <c r="E3243" t="str">
        <f>IF(C3243="",Options!$A$3,IF(D3243="",Options!$A$4,Options!$A$5))</f>
        <v>Verband</v>
      </c>
      <c r="F3243" t="str" cm="1">
        <f t="array" ref="F3243">IF(E3243=Options!$A$3,"",IF(E3243=Options!$A$4,INDEX(Verband!$E$2:$E$179,MATCH(1,(A3243=Verband!$A$2:$A$179) * (Species!B3243=Verband!$B$2:$B$179) * (Species!C3243=Verband!$C$2:$C$179),0)),IF(E3243=Options!$A$5,INDEX(Assoziation!$F$2:$F$96,MATCH(1,(A3243=Assoziation!$A$2:$A$96) * (Species!B3243=Assoziation!$B$2:$B$96) * (Species!C3243=Assoziation!$C$2:$C$96) * (Species!D3243=Assoziation!$D$2:$D$96),0)),"")))</f>
        <v>Quercion robori-petraeae</v>
      </c>
      <c r="G3243" t="str" cm="1">
        <f t="array" ref="G3243">IF(E3243=Options!$A$3,INDEX(Klasse!$D$2:$D$42,MATCH(1,(A3243=Klasse!$A$2:$A$42) * (Species!B3243=Klasse!$B$2:$B$42),0)),IF(E3243=Options!$A$4,INDEX(Verband!$F$2:$F$179,MATCH(1,(A3243=Verband!$A$2:$A$179) * (Species!B3243=Verband!$B$2:$B$179) * (Species!C3243=Verband!$C$2:$C$179),0)),IF(E3243=Options!$A$5,INDEX(Assoziation!$G$2:$G$96,MATCH(1,(A3243=Assoziation!$A$2:$A$96) * (Species!B3243=Assoziation!$B$2:$B$96) * (Species!C3243=Assoziation!$C$2:$C$96) * (Species!D3243=Assoziation!$D$2:$D$96),0)),"")))</f>
        <v>Saurer Eichenmischwald</v>
      </c>
      <c r="H3243" s="10" t="s">
        <v>2647</v>
      </c>
      <c r="I3243" s="10">
        <v>0</v>
      </c>
      <c r="J3243" s="10">
        <v>0</v>
      </c>
      <c r="K3243" s="10">
        <v>1</v>
      </c>
      <c r="L3243" t="str">
        <f t="shared" si="269"/>
        <v xml:space="preserve">Prunus </v>
      </c>
      <c r="M3243" t="str">
        <f t="shared" si="270"/>
        <v xml:space="preserve"> serotina</v>
      </c>
      <c r="N3243" t="str">
        <f t="shared" si="271"/>
        <v/>
      </c>
      <c r="O3243" t="str">
        <f t="shared" si="268"/>
        <v>Species</v>
      </c>
      <c r="P3243" t="str">
        <f t="shared" si="272"/>
        <v>Ehrh.</v>
      </c>
      <c r="Q3243" t="str">
        <f>LOOKUP(A3243,Formation!$A$2:$A$10,Formation!$B$2:$B$10)</f>
        <v>Wälder</v>
      </c>
      <c r="R3243" t="str" cm="1">
        <f t="array" ref="R3243">INDEX(Klasse!$D$2:$D$42,MATCH(1,(A3243=Klasse!$A$2:$A$42) * (Species!B3243=Klasse!$B$2:$B$42),0))</f>
        <v>Andere Laubwälder</v>
      </c>
    </row>
    <row r="3244" spans="1:18" x14ac:dyDescent="0.3">
      <c r="A3244" s="10">
        <v>6</v>
      </c>
      <c r="B3244" s="10">
        <v>3</v>
      </c>
      <c r="C3244" s="10">
        <v>6</v>
      </c>
      <c r="E3244" t="str">
        <f>IF(C3244="",Options!$A$3,IF(D3244="",Options!$A$4,Options!$A$5))</f>
        <v>Verband</v>
      </c>
      <c r="F3244" t="str" cm="1">
        <f t="array" ref="F3244">IF(E3244=Options!$A$3,"",IF(E3244=Options!$A$4,INDEX(Verband!$E$2:$E$179,MATCH(1,(A3244=Verband!$A$2:$A$179) * (Species!B3244=Verband!$B$2:$B$179) * (Species!C3244=Verband!$C$2:$C$179),0)),IF(E3244=Options!$A$5,INDEX(Assoziation!$F$2:$F$96,MATCH(1,(A3244=Assoziation!$A$2:$A$96) * (Species!B3244=Assoziation!$B$2:$B$96) * (Species!C3244=Assoziation!$C$2:$C$96) * (Species!D3244=Assoziation!$D$2:$D$96),0)),"")))</f>
        <v>Quercion robori-petraeae</v>
      </c>
      <c r="G3244" t="str" cm="1">
        <f t="array" ref="G3244">IF(E3244=Options!$A$3,INDEX(Klasse!$D$2:$D$42,MATCH(1,(A3244=Klasse!$A$2:$A$42) * (Species!B3244=Klasse!$B$2:$B$42),0)),IF(E3244=Options!$A$4,INDEX(Verband!$F$2:$F$179,MATCH(1,(A3244=Verband!$A$2:$A$179) * (Species!B3244=Verband!$B$2:$B$179) * (Species!C3244=Verband!$C$2:$C$179),0)),IF(E3244=Options!$A$5,INDEX(Assoziation!$G$2:$G$96,MATCH(1,(A3244=Assoziation!$A$2:$A$96) * (Species!B3244=Assoziation!$B$2:$B$96) * (Species!C3244=Assoziation!$C$2:$C$96) * (Species!D3244=Assoziation!$D$2:$D$96),0)),"")))</f>
        <v>Saurer Eichenmischwald</v>
      </c>
      <c r="H3244" s="10" t="s">
        <v>2086</v>
      </c>
      <c r="I3244" s="10">
        <v>0</v>
      </c>
      <c r="J3244" s="10">
        <v>1</v>
      </c>
      <c r="K3244" s="10">
        <v>0</v>
      </c>
      <c r="L3244" t="str">
        <f t="shared" si="269"/>
        <v xml:space="preserve">Pteridium </v>
      </c>
      <c r="M3244" t="str">
        <f t="shared" si="270"/>
        <v xml:space="preserve"> aquilinum</v>
      </c>
      <c r="N3244" t="str">
        <f t="shared" si="271"/>
        <v/>
      </c>
      <c r="O3244" t="str">
        <f t="shared" si="268"/>
        <v>Species</v>
      </c>
      <c r="P3244" t="str">
        <f t="shared" si="272"/>
        <v>(L.) Kuhn</v>
      </c>
      <c r="Q3244" t="str">
        <f>LOOKUP(A3244,Formation!$A$2:$A$10,Formation!$B$2:$B$10)</f>
        <v>Wälder</v>
      </c>
      <c r="R3244" t="str" cm="1">
        <f t="array" ref="R3244">INDEX(Klasse!$D$2:$D$42,MATCH(1,(A3244=Klasse!$A$2:$A$42) * (Species!B3244=Klasse!$B$2:$B$42),0))</f>
        <v>Andere Laubwälder</v>
      </c>
    </row>
    <row r="3245" spans="1:18" x14ac:dyDescent="0.3">
      <c r="A3245" s="10">
        <v>6</v>
      </c>
      <c r="B3245" s="10">
        <v>3</v>
      </c>
      <c r="C3245" s="10">
        <v>6</v>
      </c>
      <c r="E3245" t="str">
        <f>IF(C3245="",Options!$A$3,IF(D3245="",Options!$A$4,Options!$A$5))</f>
        <v>Verband</v>
      </c>
      <c r="F3245" t="str" cm="1">
        <f t="array" ref="F3245">IF(E3245=Options!$A$3,"",IF(E3245=Options!$A$4,INDEX(Verband!$E$2:$E$179,MATCH(1,(A3245=Verband!$A$2:$A$179) * (Species!B3245=Verband!$B$2:$B$179) * (Species!C3245=Verband!$C$2:$C$179),0)),IF(E3245=Options!$A$5,INDEX(Assoziation!$F$2:$F$96,MATCH(1,(A3245=Assoziation!$A$2:$A$96) * (Species!B3245=Assoziation!$B$2:$B$96) * (Species!C3245=Assoziation!$C$2:$C$96) * (Species!D3245=Assoziation!$D$2:$D$96),0)),"")))</f>
        <v>Quercion robori-petraeae</v>
      </c>
      <c r="G3245" t="str" cm="1">
        <f t="array" ref="G3245">IF(E3245=Options!$A$3,INDEX(Klasse!$D$2:$D$42,MATCH(1,(A3245=Klasse!$A$2:$A$42) * (Species!B3245=Klasse!$B$2:$B$42),0)),IF(E3245=Options!$A$4,INDEX(Verband!$F$2:$F$179,MATCH(1,(A3245=Verband!$A$2:$A$179) * (Species!B3245=Verband!$B$2:$B$179) * (Species!C3245=Verband!$C$2:$C$179),0)),IF(E3245=Options!$A$5,INDEX(Assoziation!$G$2:$G$96,MATCH(1,(A3245=Assoziation!$A$2:$A$96) * (Species!B3245=Assoziation!$B$2:$B$96) * (Species!C3245=Assoziation!$C$2:$C$96) * (Species!D3245=Assoziation!$D$2:$D$96),0)),"")))</f>
        <v>Saurer Eichenmischwald</v>
      </c>
      <c r="H3245" s="10" t="s">
        <v>2489</v>
      </c>
      <c r="I3245" s="10">
        <v>0</v>
      </c>
      <c r="J3245" s="10">
        <v>1</v>
      </c>
      <c r="K3245" s="10">
        <v>0</v>
      </c>
      <c r="L3245" t="str">
        <f t="shared" si="269"/>
        <v xml:space="preserve">Quercus </v>
      </c>
      <c r="M3245" t="str">
        <f t="shared" si="270"/>
        <v xml:space="preserve"> petraea</v>
      </c>
      <c r="N3245" t="str">
        <f t="shared" si="271"/>
        <v/>
      </c>
      <c r="O3245" t="str">
        <f t="shared" si="268"/>
        <v>Species</v>
      </c>
      <c r="P3245" t="str">
        <f t="shared" si="272"/>
        <v>Liebl.</v>
      </c>
      <c r="Q3245" t="str">
        <f>LOOKUP(A3245,Formation!$A$2:$A$10,Formation!$B$2:$B$10)</f>
        <v>Wälder</v>
      </c>
      <c r="R3245" t="str" cm="1">
        <f t="array" ref="R3245">INDEX(Klasse!$D$2:$D$42,MATCH(1,(A3245=Klasse!$A$2:$A$42) * (Species!B3245=Klasse!$B$2:$B$42),0))</f>
        <v>Andere Laubwälder</v>
      </c>
    </row>
    <row r="3246" spans="1:18" x14ac:dyDescent="0.3">
      <c r="A3246" s="10">
        <v>6</v>
      </c>
      <c r="B3246" s="10">
        <v>3</v>
      </c>
      <c r="C3246" s="10">
        <v>6</v>
      </c>
      <c r="E3246" t="str">
        <f>IF(C3246="",Options!$A$3,IF(D3246="",Options!$A$4,Options!$A$5))</f>
        <v>Verband</v>
      </c>
      <c r="F3246" t="str" cm="1">
        <f t="array" ref="F3246">IF(E3246=Options!$A$3,"",IF(E3246=Options!$A$4,INDEX(Verband!$E$2:$E$179,MATCH(1,(A3246=Verband!$A$2:$A$179) * (Species!B3246=Verband!$B$2:$B$179) * (Species!C3246=Verband!$C$2:$C$179),0)),IF(E3246=Options!$A$5,INDEX(Assoziation!$F$2:$F$96,MATCH(1,(A3246=Assoziation!$A$2:$A$96) * (Species!B3246=Assoziation!$B$2:$B$96) * (Species!C3246=Assoziation!$C$2:$C$96) * (Species!D3246=Assoziation!$D$2:$D$96),0)),"")))</f>
        <v>Quercion robori-petraeae</v>
      </c>
      <c r="G3246" t="str" cm="1">
        <f t="array" ref="G3246">IF(E3246=Options!$A$3,INDEX(Klasse!$D$2:$D$42,MATCH(1,(A3246=Klasse!$A$2:$A$42) * (Species!B3246=Klasse!$B$2:$B$42),0)),IF(E3246=Options!$A$4,INDEX(Verband!$F$2:$F$179,MATCH(1,(A3246=Verband!$A$2:$A$179) * (Species!B3246=Verband!$B$2:$B$179) * (Species!C3246=Verband!$C$2:$C$179),0)),IF(E3246=Options!$A$5,INDEX(Assoziation!$G$2:$G$96,MATCH(1,(A3246=Assoziation!$A$2:$A$96) * (Species!B3246=Assoziation!$B$2:$B$96) * (Species!C3246=Assoziation!$C$2:$C$96) * (Species!D3246=Assoziation!$D$2:$D$96),0)),"")))</f>
        <v>Saurer Eichenmischwald</v>
      </c>
      <c r="H3246" s="10" t="s">
        <v>2440</v>
      </c>
      <c r="I3246" s="10">
        <v>0</v>
      </c>
      <c r="J3246" s="10">
        <v>0</v>
      </c>
      <c r="K3246" s="10">
        <v>0</v>
      </c>
      <c r="L3246" t="str">
        <f t="shared" si="269"/>
        <v xml:space="preserve">Quercus </v>
      </c>
      <c r="M3246" t="str">
        <f t="shared" si="270"/>
        <v xml:space="preserve"> robur</v>
      </c>
      <c r="N3246" t="str">
        <f t="shared" si="271"/>
        <v/>
      </c>
      <c r="O3246" t="str">
        <f t="shared" si="268"/>
        <v>Species</v>
      </c>
      <c r="P3246" t="str">
        <f t="shared" si="272"/>
        <v>L.</v>
      </c>
      <c r="Q3246" t="str">
        <f>LOOKUP(A3246,Formation!$A$2:$A$10,Formation!$B$2:$B$10)</f>
        <v>Wälder</v>
      </c>
      <c r="R3246" t="str" cm="1">
        <f t="array" ref="R3246">INDEX(Klasse!$D$2:$D$42,MATCH(1,(A3246=Klasse!$A$2:$A$42) * (Species!B3246=Klasse!$B$2:$B$42),0))</f>
        <v>Andere Laubwälder</v>
      </c>
    </row>
    <row r="3247" spans="1:18" x14ac:dyDescent="0.3">
      <c r="A3247" s="10">
        <v>6</v>
      </c>
      <c r="B3247" s="10">
        <v>3</v>
      </c>
      <c r="C3247" s="10">
        <v>6</v>
      </c>
      <c r="E3247" t="str">
        <f>IF(C3247="",Options!$A$3,IF(D3247="",Options!$A$4,Options!$A$5))</f>
        <v>Verband</v>
      </c>
      <c r="F3247" t="str" cm="1">
        <f t="array" ref="F3247">IF(E3247=Options!$A$3,"",IF(E3247=Options!$A$4,INDEX(Verband!$E$2:$E$179,MATCH(1,(A3247=Verband!$A$2:$A$179) * (Species!B3247=Verband!$B$2:$B$179) * (Species!C3247=Verband!$C$2:$C$179),0)),IF(E3247=Options!$A$5,INDEX(Assoziation!$F$2:$F$96,MATCH(1,(A3247=Assoziation!$A$2:$A$96) * (Species!B3247=Assoziation!$B$2:$B$96) * (Species!C3247=Assoziation!$C$2:$C$96) * (Species!D3247=Assoziation!$D$2:$D$96),0)),"")))</f>
        <v>Quercion robori-petraeae</v>
      </c>
      <c r="G3247" t="str" cm="1">
        <f t="array" ref="G3247">IF(E3247=Options!$A$3,INDEX(Klasse!$D$2:$D$42,MATCH(1,(A3247=Klasse!$A$2:$A$42) * (Species!B3247=Klasse!$B$2:$B$42),0)),IF(E3247=Options!$A$4,INDEX(Verband!$F$2:$F$179,MATCH(1,(A3247=Verband!$A$2:$A$179) * (Species!B3247=Verband!$B$2:$B$179) * (Species!C3247=Verband!$C$2:$C$179),0)),IF(E3247=Options!$A$5,INDEX(Assoziation!$G$2:$G$96,MATCH(1,(A3247=Assoziation!$A$2:$A$96) * (Species!B3247=Assoziation!$B$2:$B$96) * (Species!C3247=Assoziation!$C$2:$C$96) * (Species!D3247=Assoziation!$D$2:$D$96),0)),"")))</f>
        <v>Saurer Eichenmischwald</v>
      </c>
      <c r="H3247" s="10" t="s">
        <v>2600</v>
      </c>
      <c r="I3247" s="10">
        <v>0</v>
      </c>
      <c r="J3247" s="10">
        <v>0</v>
      </c>
      <c r="K3247" s="10">
        <v>0</v>
      </c>
      <c r="L3247" t="str">
        <f t="shared" si="269"/>
        <v xml:space="preserve">Sorbus </v>
      </c>
      <c r="M3247" t="str">
        <f t="shared" si="270"/>
        <v xml:space="preserve"> torminalis</v>
      </c>
      <c r="N3247" t="str">
        <f t="shared" si="271"/>
        <v/>
      </c>
      <c r="O3247" t="str">
        <f t="shared" si="268"/>
        <v>Species</v>
      </c>
      <c r="P3247" t="str">
        <f t="shared" si="272"/>
        <v>(L.) Crantz</v>
      </c>
      <c r="Q3247" t="str">
        <f>LOOKUP(A3247,Formation!$A$2:$A$10,Formation!$B$2:$B$10)</f>
        <v>Wälder</v>
      </c>
      <c r="R3247" t="str" cm="1">
        <f t="array" ref="R3247">INDEX(Klasse!$D$2:$D$42,MATCH(1,(A3247=Klasse!$A$2:$A$42) * (Species!B3247=Klasse!$B$2:$B$42),0))</f>
        <v>Andere Laubwälder</v>
      </c>
    </row>
    <row r="3248" spans="1:18" x14ac:dyDescent="0.3">
      <c r="A3248" s="10">
        <v>6</v>
      </c>
      <c r="B3248" s="10">
        <v>3</v>
      </c>
      <c r="C3248" s="10">
        <v>6</v>
      </c>
      <c r="E3248" t="str">
        <f>IF(C3248="",Options!$A$3,IF(D3248="",Options!$A$4,Options!$A$5))</f>
        <v>Verband</v>
      </c>
      <c r="F3248" t="str" cm="1">
        <f t="array" ref="F3248">IF(E3248=Options!$A$3,"",IF(E3248=Options!$A$4,INDEX(Verband!$E$2:$E$179,MATCH(1,(A3248=Verband!$A$2:$A$179) * (Species!B3248=Verband!$B$2:$B$179) * (Species!C3248=Verband!$C$2:$C$179),0)),IF(E3248=Options!$A$5,INDEX(Assoziation!$F$2:$F$96,MATCH(1,(A3248=Assoziation!$A$2:$A$96) * (Species!B3248=Assoziation!$B$2:$B$96) * (Species!C3248=Assoziation!$C$2:$C$96) * (Species!D3248=Assoziation!$D$2:$D$96),0)),"")))</f>
        <v>Quercion robori-petraeae</v>
      </c>
      <c r="G3248" t="str" cm="1">
        <f t="array" ref="G3248">IF(E3248=Options!$A$3,INDEX(Klasse!$D$2:$D$42,MATCH(1,(A3248=Klasse!$A$2:$A$42) * (Species!B3248=Klasse!$B$2:$B$42),0)),IF(E3248=Options!$A$4,INDEX(Verband!$F$2:$F$179,MATCH(1,(A3248=Verband!$A$2:$A$179) * (Species!B3248=Verband!$B$2:$B$179) * (Species!C3248=Verband!$C$2:$C$179),0)),IF(E3248=Options!$A$5,INDEX(Assoziation!$G$2:$G$96,MATCH(1,(A3248=Assoziation!$A$2:$A$96) * (Species!B3248=Assoziation!$B$2:$B$96) * (Species!C3248=Assoziation!$C$2:$C$96) * (Species!D3248=Assoziation!$D$2:$D$96),0)),"")))</f>
        <v>Saurer Eichenmischwald</v>
      </c>
      <c r="H3248" s="10" t="s">
        <v>2154</v>
      </c>
      <c r="I3248" s="10">
        <v>0</v>
      </c>
      <c r="J3248" s="10">
        <v>0</v>
      </c>
      <c r="K3248" s="10">
        <v>0</v>
      </c>
      <c r="L3248" t="str">
        <f t="shared" si="269"/>
        <v xml:space="preserve">Teucrium </v>
      </c>
      <c r="M3248" t="str">
        <f t="shared" si="270"/>
        <v xml:space="preserve"> scorodonia</v>
      </c>
      <c r="N3248" t="str">
        <f t="shared" si="271"/>
        <v/>
      </c>
      <c r="O3248" t="str">
        <f t="shared" si="268"/>
        <v>Species</v>
      </c>
      <c r="P3248" t="str">
        <f t="shared" si="272"/>
        <v>L.</v>
      </c>
      <c r="Q3248" t="str">
        <f>LOOKUP(A3248,Formation!$A$2:$A$10,Formation!$B$2:$B$10)</f>
        <v>Wälder</v>
      </c>
      <c r="R3248" t="str" cm="1">
        <f t="array" ref="R3248">INDEX(Klasse!$D$2:$D$42,MATCH(1,(A3248=Klasse!$A$2:$A$42) * (Species!B3248=Klasse!$B$2:$B$42),0))</f>
        <v>Andere Laubwälder</v>
      </c>
    </row>
    <row r="3249" spans="1:18" x14ac:dyDescent="0.3">
      <c r="A3249" s="10">
        <v>6</v>
      </c>
      <c r="B3249" s="10">
        <v>3</v>
      </c>
      <c r="C3249" s="10">
        <v>6</v>
      </c>
      <c r="E3249" t="str">
        <f>IF(C3249="",Options!$A$3,IF(D3249="",Options!$A$4,Options!$A$5))</f>
        <v>Verband</v>
      </c>
      <c r="F3249" t="str" cm="1">
        <f t="array" ref="F3249">IF(E3249=Options!$A$3,"",IF(E3249=Options!$A$4,INDEX(Verband!$E$2:$E$179,MATCH(1,(A3249=Verband!$A$2:$A$179) * (Species!B3249=Verband!$B$2:$B$179) * (Species!C3249=Verband!$C$2:$C$179),0)),IF(E3249=Options!$A$5,INDEX(Assoziation!$F$2:$F$96,MATCH(1,(A3249=Assoziation!$A$2:$A$96) * (Species!B3249=Assoziation!$B$2:$B$96) * (Species!C3249=Assoziation!$C$2:$C$96) * (Species!D3249=Assoziation!$D$2:$D$96),0)),"")))</f>
        <v>Quercion robori-petraeae</v>
      </c>
      <c r="G3249" t="str" cm="1">
        <f t="array" ref="G3249">IF(E3249=Options!$A$3,INDEX(Klasse!$D$2:$D$42,MATCH(1,(A3249=Klasse!$A$2:$A$42) * (Species!B3249=Klasse!$B$2:$B$42),0)),IF(E3249=Options!$A$4,INDEX(Verband!$F$2:$F$179,MATCH(1,(A3249=Verband!$A$2:$A$179) * (Species!B3249=Verband!$B$2:$B$179) * (Species!C3249=Verband!$C$2:$C$179),0)),IF(E3249=Options!$A$5,INDEX(Assoziation!$G$2:$G$96,MATCH(1,(A3249=Assoziation!$A$2:$A$96) * (Species!B3249=Assoziation!$B$2:$B$96) * (Species!C3249=Assoziation!$C$2:$C$96) * (Species!D3249=Assoziation!$D$2:$D$96),0)),"")))</f>
        <v>Saurer Eichenmischwald</v>
      </c>
      <c r="H3249" s="10" t="s">
        <v>588</v>
      </c>
      <c r="I3249" s="10">
        <v>0</v>
      </c>
      <c r="J3249" s="10">
        <v>0</v>
      </c>
      <c r="K3249" s="10">
        <v>0</v>
      </c>
      <c r="L3249" t="str">
        <f t="shared" si="269"/>
        <v xml:space="preserve">Vaccinium </v>
      </c>
      <c r="M3249" t="str">
        <f t="shared" si="270"/>
        <v xml:space="preserve"> myrtillus</v>
      </c>
      <c r="N3249" t="str">
        <f t="shared" si="271"/>
        <v/>
      </c>
      <c r="O3249" t="str">
        <f t="shared" si="268"/>
        <v>Species</v>
      </c>
      <c r="P3249" t="str">
        <f t="shared" si="272"/>
        <v>L.</v>
      </c>
      <c r="Q3249" t="str">
        <f>LOOKUP(A3249,Formation!$A$2:$A$10,Formation!$B$2:$B$10)</f>
        <v>Wälder</v>
      </c>
      <c r="R3249" t="str" cm="1">
        <f t="array" ref="R3249">INDEX(Klasse!$D$2:$D$42,MATCH(1,(A3249=Klasse!$A$2:$A$42) * (Species!B3249=Klasse!$B$2:$B$42),0))</f>
        <v>Andere Laubwälder</v>
      </c>
    </row>
    <row r="3250" spans="1:18" x14ac:dyDescent="0.3">
      <c r="A3250" s="10">
        <v>6</v>
      </c>
      <c r="B3250" s="10">
        <v>3</v>
      </c>
      <c r="C3250" s="10">
        <v>6</v>
      </c>
      <c r="E3250" t="str">
        <f>IF(C3250="",Options!$A$3,IF(D3250="",Options!$A$4,Options!$A$5))</f>
        <v>Verband</v>
      </c>
      <c r="F3250" t="str" cm="1">
        <f t="array" ref="F3250">IF(E3250=Options!$A$3,"",IF(E3250=Options!$A$4,INDEX(Verband!$E$2:$E$179,MATCH(1,(A3250=Verband!$A$2:$A$179) * (Species!B3250=Verband!$B$2:$B$179) * (Species!C3250=Verband!$C$2:$C$179),0)),IF(E3250=Options!$A$5,INDEX(Assoziation!$F$2:$F$96,MATCH(1,(A3250=Assoziation!$A$2:$A$96) * (Species!B3250=Assoziation!$B$2:$B$96) * (Species!C3250=Assoziation!$C$2:$C$96) * (Species!D3250=Assoziation!$D$2:$D$96),0)),"")))</f>
        <v>Quercion robori-petraeae</v>
      </c>
      <c r="G3250" t="str" cm="1">
        <f t="array" ref="G3250">IF(E3250=Options!$A$3,INDEX(Klasse!$D$2:$D$42,MATCH(1,(A3250=Klasse!$A$2:$A$42) * (Species!B3250=Klasse!$B$2:$B$42),0)),IF(E3250=Options!$A$4,INDEX(Verband!$F$2:$F$179,MATCH(1,(A3250=Verband!$A$2:$A$179) * (Species!B3250=Verband!$B$2:$B$179) * (Species!C3250=Verband!$C$2:$C$179),0)),IF(E3250=Options!$A$5,INDEX(Assoziation!$G$2:$G$96,MATCH(1,(A3250=Assoziation!$A$2:$A$96) * (Species!B3250=Assoziation!$B$2:$B$96) * (Species!C3250=Assoziation!$C$2:$C$96) * (Species!D3250=Assoziation!$D$2:$D$96),0)),"")))</f>
        <v>Saurer Eichenmischwald</v>
      </c>
      <c r="H3250" s="10" t="s">
        <v>2332</v>
      </c>
      <c r="I3250" s="10">
        <v>0</v>
      </c>
      <c r="J3250" s="10">
        <v>0</v>
      </c>
      <c r="K3250" s="10">
        <v>0</v>
      </c>
      <c r="L3250" t="str">
        <f t="shared" si="269"/>
        <v xml:space="preserve">Veronica </v>
      </c>
      <c r="M3250" t="str">
        <f t="shared" si="270"/>
        <v xml:space="preserve"> officinalis</v>
      </c>
      <c r="N3250" t="str">
        <f t="shared" si="271"/>
        <v/>
      </c>
      <c r="O3250" t="str">
        <f t="shared" si="268"/>
        <v>Species</v>
      </c>
      <c r="P3250" t="str">
        <f t="shared" si="272"/>
        <v>L.</v>
      </c>
      <c r="Q3250" t="str">
        <f>LOOKUP(A3250,Formation!$A$2:$A$10,Formation!$B$2:$B$10)</f>
        <v>Wälder</v>
      </c>
      <c r="R3250" t="str" cm="1">
        <f t="array" ref="R3250">INDEX(Klasse!$D$2:$D$42,MATCH(1,(A3250=Klasse!$A$2:$A$42) * (Species!B3250=Klasse!$B$2:$B$42),0))</f>
        <v>Andere Laubwälder</v>
      </c>
    </row>
    <row r="3251" spans="1:18" x14ac:dyDescent="0.3">
      <c r="A3251" s="10">
        <v>6</v>
      </c>
      <c r="B3251" s="10">
        <v>3</v>
      </c>
      <c r="C3251" s="10">
        <v>6</v>
      </c>
      <c r="E3251" t="str">
        <f>IF(C3251="",Options!$A$3,IF(D3251="",Options!$A$4,Options!$A$5))</f>
        <v>Verband</v>
      </c>
      <c r="F3251" t="str" cm="1">
        <f t="array" ref="F3251">IF(E3251=Options!$A$3,"",IF(E3251=Options!$A$4,INDEX(Verband!$E$2:$E$179,MATCH(1,(A3251=Verband!$A$2:$A$179) * (Species!B3251=Verband!$B$2:$B$179) * (Species!C3251=Verband!$C$2:$C$179),0)),IF(E3251=Options!$A$5,INDEX(Assoziation!$F$2:$F$96,MATCH(1,(A3251=Assoziation!$A$2:$A$96) * (Species!B3251=Assoziation!$B$2:$B$96) * (Species!C3251=Assoziation!$C$2:$C$96) * (Species!D3251=Assoziation!$D$2:$D$96),0)),"")))</f>
        <v>Quercion robori-petraeae</v>
      </c>
      <c r="G3251" t="str" cm="1">
        <f t="array" ref="G3251">IF(E3251=Options!$A$3,INDEX(Klasse!$D$2:$D$42,MATCH(1,(A3251=Klasse!$A$2:$A$42) * (Species!B3251=Klasse!$B$2:$B$42),0)),IF(E3251=Options!$A$4,INDEX(Verband!$F$2:$F$179,MATCH(1,(A3251=Verband!$A$2:$A$179) * (Species!B3251=Verband!$B$2:$B$179) * (Species!C3251=Verband!$C$2:$C$179),0)),IF(E3251=Options!$A$5,INDEX(Assoziation!$G$2:$G$96,MATCH(1,(A3251=Assoziation!$A$2:$A$96) * (Species!B3251=Assoziation!$B$2:$B$96) * (Species!C3251=Assoziation!$C$2:$C$96) * (Species!D3251=Assoziation!$D$2:$D$96),0)),"")))</f>
        <v>Saurer Eichenmischwald</v>
      </c>
      <c r="H3251" s="10" t="s">
        <v>2602</v>
      </c>
      <c r="I3251" s="10">
        <v>0</v>
      </c>
      <c r="J3251" s="10">
        <v>0</v>
      </c>
      <c r="K3251" s="10">
        <v>0</v>
      </c>
      <c r="L3251" t="str">
        <f t="shared" si="269"/>
        <v xml:space="preserve">Viola </v>
      </c>
      <c r="M3251" t="str">
        <f t="shared" si="270"/>
        <v xml:space="preserve"> riviniana</v>
      </c>
      <c r="N3251" t="str">
        <f t="shared" si="271"/>
        <v/>
      </c>
      <c r="O3251" t="str">
        <f t="shared" si="268"/>
        <v>Species</v>
      </c>
      <c r="P3251" t="str">
        <f t="shared" si="272"/>
        <v>Rchb.</v>
      </c>
      <c r="Q3251" t="str">
        <f>LOOKUP(A3251,Formation!$A$2:$A$10,Formation!$B$2:$B$10)</f>
        <v>Wälder</v>
      </c>
      <c r="R3251" t="str" cm="1">
        <f t="array" ref="R3251">INDEX(Klasse!$D$2:$D$42,MATCH(1,(A3251=Klasse!$A$2:$A$42) * (Species!B3251=Klasse!$B$2:$B$42),0))</f>
        <v>Andere Laubwälder</v>
      </c>
    </row>
    <row r="3252" spans="1:18" x14ac:dyDescent="0.3">
      <c r="A3252" s="10">
        <v>6</v>
      </c>
      <c r="B3252" s="10">
        <v>3</v>
      </c>
      <c r="C3252" s="10">
        <v>7</v>
      </c>
      <c r="E3252" t="str">
        <f>IF(C3252="",Options!$A$3,IF(D3252="",Options!$A$4,Options!$A$5))</f>
        <v>Verband</v>
      </c>
      <c r="F3252" cm="1">
        <f t="array" ref="F3252">IF(E3252=Options!$A$3,"",IF(E3252=Options!$A$4,INDEX(Verband!$E$2:$E$179,MATCH(1,(A3252=Verband!$A$2:$A$179) * (Species!B3252=Verband!$B$2:$B$179) * (Species!C3252=Verband!$C$2:$C$179),0)),IF(E3252=Options!$A$5,INDEX(Assoziation!$F$2:$F$96,MATCH(1,(A3252=Assoziation!$A$2:$A$96) * (Species!B3252=Assoziation!$B$2:$B$96) * (Species!C3252=Assoziation!$C$2:$C$96) * (Species!D3252=Assoziation!$D$2:$D$96),0)),"")))</f>
        <v>0</v>
      </c>
      <c r="G3252" t="str" cm="1">
        <f t="array" ref="G3252">IF(E3252=Options!$A$3,INDEX(Klasse!$D$2:$D$42,MATCH(1,(A3252=Klasse!$A$2:$A$42) * (Species!B3252=Klasse!$B$2:$B$42),0)),IF(E3252=Options!$A$4,INDEX(Verband!$F$2:$F$179,MATCH(1,(A3252=Verband!$A$2:$A$179) * (Species!B3252=Verband!$B$2:$B$179) * (Species!C3252=Verband!$C$2:$C$179),0)),IF(E3252=Options!$A$5,INDEX(Assoziation!$G$2:$G$96,MATCH(1,(A3252=Assoziation!$A$2:$A$96) * (Species!B3252=Assoziation!$B$2:$B$96) * (Species!C3252=Assoziation!$C$2:$C$96) * (Species!D3252=Assoziation!$D$2:$D$96),0)),"")))</f>
        <v>Kastanienwald</v>
      </c>
      <c r="H3252" s="10" t="s">
        <v>2649</v>
      </c>
      <c r="I3252" s="10">
        <v>1</v>
      </c>
      <c r="J3252" s="10">
        <v>1</v>
      </c>
      <c r="K3252" s="10">
        <v>0</v>
      </c>
      <c r="L3252" t="str">
        <f t="shared" si="269"/>
        <v xml:space="preserve">Castanea </v>
      </c>
      <c r="M3252" t="str">
        <f t="shared" si="270"/>
        <v xml:space="preserve"> sativa</v>
      </c>
      <c r="N3252" t="str">
        <f t="shared" si="271"/>
        <v/>
      </c>
      <c r="O3252" t="str">
        <f t="shared" si="268"/>
        <v>Species</v>
      </c>
      <c r="P3252" t="str">
        <f t="shared" si="272"/>
        <v>Mill.</v>
      </c>
      <c r="Q3252" t="str">
        <f>LOOKUP(A3252,Formation!$A$2:$A$10,Formation!$B$2:$B$10)</f>
        <v>Wälder</v>
      </c>
      <c r="R3252" t="str" cm="1">
        <f t="array" ref="R3252">INDEX(Klasse!$D$2:$D$42,MATCH(1,(A3252=Klasse!$A$2:$A$42) * (Species!B3252=Klasse!$B$2:$B$42),0))</f>
        <v>Andere Laubwälder</v>
      </c>
    </row>
    <row r="3253" spans="1:18" x14ac:dyDescent="0.3">
      <c r="A3253" s="10">
        <v>6</v>
      </c>
      <c r="B3253" s="10">
        <v>3</v>
      </c>
      <c r="C3253" s="10">
        <v>7</v>
      </c>
      <c r="E3253" t="str">
        <f>IF(C3253="",Options!$A$3,IF(D3253="",Options!$A$4,Options!$A$5))</f>
        <v>Verband</v>
      </c>
      <c r="F3253" cm="1">
        <f t="array" ref="F3253">IF(E3253=Options!$A$3,"",IF(E3253=Options!$A$4,INDEX(Verband!$E$2:$E$179,MATCH(1,(A3253=Verband!$A$2:$A$179) * (Species!B3253=Verband!$B$2:$B$179) * (Species!C3253=Verband!$C$2:$C$179),0)),IF(E3253=Options!$A$5,INDEX(Assoziation!$F$2:$F$96,MATCH(1,(A3253=Assoziation!$A$2:$A$96) * (Species!B3253=Assoziation!$B$2:$B$96) * (Species!C3253=Assoziation!$C$2:$C$96) * (Species!D3253=Assoziation!$D$2:$D$96),0)),"")))</f>
        <v>0</v>
      </c>
      <c r="G3253" t="str" cm="1">
        <f t="array" ref="G3253">IF(E3253=Options!$A$3,INDEX(Klasse!$D$2:$D$42,MATCH(1,(A3253=Klasse!$A$2:$A$42) * (Species!B3253=Klasse!$B$2:$B$42),0)),IF(E3253=Options!$A$4,INDEX(Verband!$F$2:$F$179,MATCH(1,(A3253=Verband!$A$2:$A$179) * (Species!B3253=Verband!$B$2:$B$179) * (Species!C3253=Verband!$C$2:$C$179),0)),IF(E3253=Options!$A$5,INDEX(Assoziation!$G$2:$G$96,MATCH(1,(A3253=Assoziation!$A$2:$A$96) * (Species!B3253=Assoziation!$B$2:$B$96) * (Species!C3253=Assoziation!$C$2:$C$96) * (Species!D3253=Assoziation!$D$2:$D$96),0)),"")))</f>
        <v>Kastanienwald</v>
      </c>
      <c r="H3253" s="10" t="s">
        <v>2424</v>
      </c>
      <c r="I3253" s="10">
        <v>0</v>
      </c>
      <c r="J3253" s="10">
        <v>0</v>
      </c>
      <c r="K3253" s="10">
        <v>0</v>
      </c>
      <c r="L3253" t="str">
        <f t="shared" si="269"/>
        <v xml:space="preserve">Anemone </v>
      </c>
      <c r="M3253" t="str">
        <f t="shared" si="270"/>
        <v xml:space="preserve"> nemorosa</v>
      </c>
      <c r="N3253" t="str">
        <f t="shared" si="271"/>
        <v/>
      </c>
      <c r="O3253" t="str">
        <f t="shared" si="268"/>
        <v>Species</v>
      </c>
      <c r="P3253" t="str">
        <f t="shared" si="272"/>
        <v>L.</v>
      </c>
      <c r="Q3253" t="str">
        <f>LOOKUP(A3253,Formation!$A$2:$A$10,Formation!$B$2:$B$10)</f>
        <v>Wälder</v>
      </c>
      <c r="R3253" t="str" cm="1">
        <f t="array" ref="R3253">INDEX(Klasse!$D$2:$D$42,MATCH(1,(A3253=Klasse!$A$2:$A$42) * (Species!B3253=Klasse!$B$2:$B$42),0))</f>
        <v>Andere Laubwälder</v>
      </c>
    </row>
    <row r="3254" spans="1:18" x14ac:dyDescent="0.3">
      <c r="A3254" s="10">
        <v>6</v>
      </c>
      <c r="B3254" s="10">
        <v>3</v>
      </c>
      <c r="C3254" s="10">
        <v>7</v>
      </c>
      <c r="E3254" t="str">
        <f>IF(C3254="",Options!$A$3,IF(D3254="",Options!$A$4,Options!$A$5))</f>
        <v>Verband</v>
      </c>
      <c r="F3254" cm="1">
        <f t="array" ref="F3254">IF(E3254=Options!$A$3,"",IF(E3254=Options!$A$4,INDEX(Verband!$E$2:$E$179,MATCH(1,(A3254=Verband!$A$2:$A$179) * (Species!B3254=Verband!$B$2:$B$179) * (Species!C3254=Verband!$C$2:$C$179),0)),IF(E3254=Options!$A$5,INDEX(Assoziation!$F$2:$F$96,MATCH(1,(A3254=Assoziation!$A$2:$A$96) * (Species!B3254=Assoziation!$B$2:$B$96) * (Species!C3254=Assoziation!$C$2:$C$96) * (Species!D3254=Assoziation!$D$2:$D$96),0)),"")))</f>
        <v>0</v>
      </c>
      <c r="G3254" t="str" cm="1">
        <f t="array" ref="G3254">IF(E3254=Options!$A$3,INDEX(Klasse!$D$2:$D$42,MATCH(1,(A3254=Klasse!$A$2:$A$42) * (Species!B3254=Klasse!$B$2:$B$42),0)),IF(E3254=Options!$A$4,INDEX(Verband!$F$2:$F$179,MATCH(1,(A3254=Verband!$A$2:$A$179) * (Species!B3254=Verband!$B$2:$B$179) * (Species!C3254=Verband!$C$2:$C$179),0)),IF(E3254=Options!$A$5,INDEX(Assoziation!$G$2:$G$96,MATCH(1,(A3254=Assoziation!$A$2:$A$96) * (Species!B3254=Assoziation!$B$2:$B$96) * (Species!C3254=Assoziation!$C$2:$C$96) * (Species!D3254=Assoziation!$D$2:$D$96),0)),"")))</f>
        <v>Kastanienwald</v>
      </c>
      <c r="H3254" s="10" t="s">
        <v>1697</v>
      </c>
      <c r="I3254" s="10">
        <v>0</v>
      </c>
      <c r="J3254" s="10">
        <v>0</v>
      </c>
      <c r="K3254" s="10">
        <v>0</v>
      </c>
      <c r="L3254" t="str">
        <f t="shared" si="269"/>
        <v xml:space="preserve">Anthoxanthum </v>
      </c>
      <c r="M3254" t="str">
        <f t="shared" si="270"/>
        <v xml:space="preserve"> odoratum</v>
      </c>
      <c r="N3254" t="str">
        <f t="shared" si="271"/>
        <v/>
      </c>
      <c r="O3254" t="str">
        <f t="shared" si="268"/>
        <v>Species</v>
      </c>
      <c r="P3254" t="str">
        <f t="shared" si="272"/>
        <v>L.</v>
      </c>
      <c r="Q3254" t="str">
        <f>LOOKUP(A3254,Formation!$A$2:$A$10,Formation!$B$2:$B$10)</f>
        <v>Wälder</v>
      </c>
      <c r="R3254" t="str" cm="1">
        <f t="array" ref="R3254">INDEX(Klasse!$D$2:$D$42,MATCH(1,(A3254=Klasse!$A$2:$A$42) * (Species!B3254=Klasse!$B$2:$B$42),0))</f>
        <v>Andere Laubwälder</v>
      </c>
    </row>
    <row r="3255" spans="1:18" x14ac:dyDescent="0.3">
      <c r="A3255" s="10">
        <v>6</v>
      </c>
      <c r="B3255" s="10">
        <v>3</v>
      </c>
      <c r="C3255" s="10">
        <v>7</v>
      </c>
      <c r="E3255" t="str">
        <f>IF(C3255="",Options!$A$3,IF(D3255="",Options!$A$4,Options!$A$5))</f>
        <v>Verband</v>
      </c>
      <c r="F3255" cm="1">
        <f t="array" ref="F3255">IF(E3255=Options!$A$3,"",IF(E3255=Options!$A$4,INDEX(Verband!$E$2:$E$179,MATCH(1,(A3255=Verband!$A$2:$A$179) * (Species!B3255=Verband!$B$2:$B$179) * (Species!C3255=Verband!$C$2:$C$179),0)),IF(E3255=Options!$A$5,INDEX(Assoziation!$F$2:$F$96,MATCH(1,(A3255=Assoziation!$A$2:$A$96) * (Species!B3255=Assoziation!$B$2:$B$96) * (Species!C3255=Assoziation!$C$2:$C$96) * (Species!D3255=Assoziation!$D$2:$D$96),0)),"")))</f>
        <v>0</v>
      </c>
      <c r="G3255" t="str" cm="1">
        <f t="array" ref="G3255">IF(E3255=Options!$A$3,INDEX(Klasse!$D$2:$D$42,MATCH(1,(A3255=Klasse!$A$2:$A$42) * (Species!B3255=Klasse!$B$2:$B$42),0)),IF(E3255=Options!$A$4,INDEX(Verband!$F$2:$F$179,MATCH(1,(A3255=Verband!$A$2:$A$179) * (Species!B3255=Verband!$B$2:$B$179) * (Species!C3255=Verband!$C$2:$C$179),0)),IF(E3255=Options!$A$5,INDEX(Assoziation!$G$2:$G$96,MATCH(1,(A3255=Assoziation!$A$2:$A$96) * (Species!B3255=Assoziation!$B$2:$B$96) * (Species!C3255=Assoziation!$C$2:$C$96) * (Species!D3255=Assoziation!$D$2:$D$96),0)),"")))</f>
        <v>Kastanienwald</v>
      </c>
      <c r="H3255" s="10" t="s">
        <v>1548</v>
      </c>
      <c r="I3255" s="10">
        <v>0</v>
      </c>
      <c r="J3255" s="10">
        <v>0</v>
      </c>
      <c r="K3255" s="10">
        <v>0</v>
      </c>
      <c r="L3255" t="str">
        <f t="shared" si="269"/>
        <v xml:space="preserve">Avenella </v>
      </c>
      <c r="M3255" t="str">
        <f t="shared" si="270"/>
        <v xml:space="preserve"> flexuosa</v>
      </c>
      <c r="N3255" t="str">
        <f t="shared" si="271"/>
        <v/>
      </c>
      <c r="O3255" t="str">
        <f t="shared" si="268"/>
        <v>Species</v>
      </c>
      <c r="P3255" t="str">
        <f t="shared" si="272"/>
        <v>(L.) Drejer</v>
      </c>
      <c r="Q3255" t="str">
        <f>LOOKUP(A3255,Formation!$A$2:$A$10,Formation!$B$2:$B$10)</f>
        <v>Wälder</v>
      </c>
      <c r="R3255" t="str" cm="1">
        <f t="array" ref="R3255">INDEX(Klasse!$D$2:$D$42,MATCH(1,(A3255=Klasse!$A$2:$A$42) * (Species!B3255=Klasse!$B$2:$B$42),0))</f>
        <v>Andere Laubwälder</v>
      </c>
    </row>
    <row r="3256" spans="1:18" x14ac:dyDescent="0.3">
      <c r="A3256" s="10">
        <v>6</v>
      </c>
      <c r="B3256" s="10">
        <v>3</v>
      </c>
      <c r="C3256" s="10">
        <v>7</v>
      </c>
      <c r="E3256" t="str">
        <f>IF(C3256="",Options!$A$3,IF(D3256="",Options!$A$4,Options!$A$5))</f>
        <v>Verband</v>
      </c>
      <c r="F3256" cm="1">
        <f t="array" ref="F3256">IF(E3256=Options!$A$3,"",IF(E3256=Options!$A$4,INDEX(Verband!$E$2:$E$179,MATCH(1,(A3256=Verband!$A$2:$A$179) * (Species!B3256=Verband!$B$2:$B$179) * (Species!C3256=Verband!$C$2:$C$179),0)),IF(E3256=Options!$A$5,INDEX(Assoziation!$F$2:$F$96,MATCH(1,(A3256=Assoziation!$A$2:$A$96) * (Species!B3256=Assoziation!$B$2:$B$96) * (Species!C3256=Assoziation!$C$2:$C$96) * (Species!D3256=Assoziation!$D$2:$D$96),0)),"")))</f>
        <v>0</v>
      </c>
      <c r="G3256" t="str" cm="1">
        <f t="array" ref="G3256">IF(E3256=Options!$A$3,INDEX(Klasse!$D$2:$D$42,MATCH(1,(A3256=Klasse!$A$2:$A$42) * (Species!B3256=Klasse!$B$2:$B$42),0)),IF(E3256=Options!$A$4,INDEX(Verband!$F$2:$F$179,MATCH(1,(A3256=Verband!$A$2:$A$179) * (Species!B3256=Verband!$B$2:$B$179) * (Species!C3256=Verband!$C$2:$C$179),0)),IF(E3256=Options!$A$5,INDEX(Assoziation!$G$2:$G$96,MATCH(1,(A3256=Assoziation!$A$2:$A$96) * (Species!B3256=Assoziation!$B$2:$B$96) * (Species!C3256=Assoziation!$C$2:$C$96) * (Species!D3256=Assoziation!$D$2:$D$96),0)),"")))</f>
        <v>Kastanienwald</v>
      </c>
      <c r="H3256" s="10" t="s">
        <v>2243</v>
      </c>
      <c r="I3256" s="10">
        <v>0</v>
      </c>
      <c r="J3256" s="10">
        <v>0</v>
      </c>
      <c r="K3256" s="10">
        <v>0</v>
      </c>
      <c r="L3256" t="str">
        <f t="shared" si="269"/>
        <v xml:space="preserve">Betula </v>
      </c>
      <c r="M3256" t="str">
        <f t="shared" si="270"/>
        <v xml:space="preserve"> pendula</v>
      </c>
      <c r="N3256" t="str">
        <f t="shared" si="271"/>
        <v/>
      </c>
      <c r="O3256" t="str">
        <f t="shared" si="268"/>
        <v>Species</v>
      </c>
      <c r="P3256" t="str">
        <f t="shared" si="272"/>
        <v>Roth</v>
      </c>
      <c r="Q3256" t="str">
        <f>LOOKUP(A3256,Formation!$A$2:$A$10,Formation!$B$2:$B$10)</f>
        <v>Wälder</v>
      </c>
      <c r="R3256" t="str" cm="1">
        <f t="array" ref="R3256">INDEX(Klasse!$D$2:$D$42,MATCH(1,(A3256=Klasse!$A$2:$A$42) * (Species!B3256=Klasse!$B$2:$B$42),0))</f>
        <v>Andere Laubwälder</v>
      </c>
    </row>
    <row r="3257" spans="1:18" x14ac:dyDescent="0.3">
      <c r="A3257" s="10">
        <v>6</v>
      </c>
      <c r="B3257" s="10">
        <v>3</v>
      </c>
      <c r="C3257" s="10">
        <v>7</v>
      </c>
      <c r="E3257" t="str">
        <f>IF(C3257="",Options!$A$3,IF(D3257="",Options!$A$4,Options!$A$5))</f>
        <v>Verband</v>
      </c>
      <c r="F3257" cm="1">
        <f t="array" ref="F3257">IF(E3257=Options!$A$3,"",IF(E3257=Options!$A$4,INDEX(Verband!$E$2:$E$179,MATCH(1,(A3257=Verband!$A$2:$A$179) * (Species!B3257=Verband!$B$2:$B$179) * (Species!C3257=Verband!$C$2:$C$179),0)),IF(E3257=Options!$A$5,INDEX(Assoziation!$F$2:$F$96,MATCH(1,(A3257=Assoziation!$A$2:$A$96) * (Species!B3257=Assoziation!$B$2:$B$96) * (Species!C3257=Assoziation!$C$2:$C$96) * (Species!D3257=Assoziation!$D$2:$D$96),0)),"")))</f>
        <v>0</v>
      </c>
      <c r="G3257" t="str" cm="1">
        <f t="array" ref="G3257">IF(E3257=Options!$A$3,INDEX(Klasse!$D$2:$D$42,MATCH(1,(A3257=Klasse!$A$2:$A$42) * (Species!B3257=Klasse!$B$2:$B$42),0)),IF(E3257=Options!$A$4,INDEX(Verband!$F$2:$F$179,MATCH(1,(A3257=Verband!$A$2:$A$179) * (Species!B3257=Verband!$B$2:$B$179) * (Species!C3257=Verband!$C$2:$C$179),0)),IF(E3257=Options!$A$5,INDEX(Assoziation!$G$2:$G$96,MATCH(1,(A3257=Assoziation!$A$2:$A$96) * (Species!B3257=Assoziation!$B$2:$B$96) * (Species!C3257=Assoziation!$C$2:$C$96) * (Species!D3257=Assoziation!$D$2:$D$96),0)),"")))</f>
        <v>Kastanienwald</v>
      </c>
      <c r="H3257" s="10" t="s">
        <v>2113</v>
      </c>
      <c r="I3257" s="10">
        <v>0</v>
      </c>
      <c r="J3257" s="10">
        <v>0</v>
      </c>
      <c r="K3257" s="10">
        <v>0</v>
      </c>
      <c r="L3257" t="str">
        <f t="shared" si="269"/>
        <v xml:space="preserve">Calamagrostis </v>
      </c>
      <c r="M3257" t="str">
        <f t="shared" si="270"/>
        <v xml:space="preserve"> arundinacea</v>
      </c>
      <c r="N3257" t="str">
        <f t="shared" si="271"/>
        <v/>
      </c>
      <c r="O3257" t="str">
        <f t="shared" si="268"/>
        <v>Species</v>
      </c>
      <c r="P3257" t="str">
        <f t="shared" si="272"/>
        <v>(L.) Roth</v>
      </c>
      <c r="Q3257" t="str">
        <f>LOOKUP(A3257,Formation!$A$2:$A$10,Formation!$B$2:$B$10)</f>
        <v>Wälder</v>
      </c>
      <c r="R3257" t="str" cm="1">
        <f t="array" ref="R3257">INDEX(Klasse!$D$2:$D$42,MATCH(1,(A3257=Klasse!$A$2:$A$42) * (Species!B3257=Klasse!$B$2:$B$42),0))</f>
        <v>Andere Laubwälder</v>
      </c>
    </row>
    <row r="3258" spans="1:18" x14ac:dyDescent="0.3">
      <c r="A3258" s="10">
        <v>6</v>
      </c>
      <c r="B3258" s="10">
        <v>3</v>
      </c>
      <c r="C3258" s="10">
        <v>7</v>
      </c>
      <c r="E3258" t="str">
        <f>IF(C3258="",Options!$A$3,IF(D3258="",Options!$A$4,Options!$A$5))</f>
        <v>Verband</v>
      </c>
      <c r="F3258" cm="1">
        <f t="array" ref="F3258">IF(E3258=Options!$A$3,"",IF(E3258=Options!$A$4,INDEX(Verband!$E$2:$E$179,MATCH(1,(A3258=Verband!$A$2:$A$179) * (Species!B3258=Verband!$B$2:$B$179) * (Species!C3258=Verband!$C$2:$C$179),0)),IF(E3258=Options!$A$5,INDEX(Assoziation!$F$2:$F$96,MATCH(1,(A3258=Assoziation!$A$2:$A$96) * (Species!B3258=Assoziation!$B$2:$B$96) * (Species!C3258=Assoziation!$C$2:$C$96) * (Species!D3258=Assoziation!$D$2:$D$96),0)),"")))</f>
        <v>0</v>
      </c>
      <c r="G3258" t="str" cm="1">
        <f t="array" ref="G3258">IF(E3258=Options!$A$3,INDEX(Klasse!$D$2:$D$42,MATCH(1,(A3258=Klasse!$A$2:$A$42) * (Species!B3258=Klasse!$B$2:$B$42),0)),IF(E3258=Options!$A$4,INDEX(Verband!$F$2:$F$179,MATCH(1,(A3258=Verband!$A$2:$A$179) * (Species!B3258=Verband!$B$2:$B$179) * (Species!C3258=Verband!$C$2:$C$179),0)),IF(E3258=Options!$A$5,INDEX(Assoziation!$G$2:$G$96,MATCH(1,(A3258=Assoziation!$A$2:$A$96) * (Species!B3258=Assoziation!$B$2:$B$96) * (Species!C3258=Assoziation!$C$2:$C$96) * (Species!D3258=Assoziation!$D$2:$D$96),0)),"")))</f>
        <v>Kastanienwald</v>
      </c>
      <c r="H3258" s="10" t="s">
        <v>583</v>
      </c>
      <c r="I3258" s="10">
        <v>0</v>
      </c>
      <c r="J3258" s="10">
        <v>0</v>
      </c>
      <c r="K3258" s="10">
        <v>0</v>
      </c>
      <c r="L3258" t="str">
        <f t="shared" si="269"/>
        <v xml:space="preserve">Calluna </v>
      </c>
      <c r="M3258" t="str">
        <f t="shared" si="270"/>
        <v xml:space="preserve"> vulgaris</v>
      </c>
      <c r="N3258" t="str">
        <f t="shared" si="271"/>
        <v/>
      </c>
      <c r="O3258" t="str">
        <f t="shared" si="268"/>
        <v>Species</v>
      </c>
      <c r="P3258" t="str">
        <f t="shared" si="272"/>
        <v>(L.) Hull</v>
      </c>
      <c r="Q3258" t="str">
        <f>LOOKUP(A3258,Formation!$A$2:$A$10,Formation!$B$2:$B$10)</f>
        <v>Wälder</v>
      </c>
      <c r="R3258" t="str" cm="1">
        <f t="array" ref="R3258">INDEX(Klasse!$D$2:$D$42,MATCH(1,(A3258=Klasse!$A$2:$A$42) * (Species!B3258=Klasse!$B$2:$B$42),0))</f>
        <v>Andere Laubwälder</v>
      </c>
    </row>
    <row r="3259" spans="1:18" x14ac:dyDescent="0.3">
      <c r="A3259" s="10">
        <v>6</v>
      </c>
      <c r="B3259" s="10">
        <v>3</v>
      </c>
      <c r="C3259" s="10">
        <v>7</v>
      </c>
      <c r="E3259" t="str">
        <f>IF(C3259="",Options!$A$3,IF(D3259="",Options!$A$4,Options!$A$5))</f>
        <v>Verband</v>
      </c>
      <c r="F3259" cm="1">
        <f t="array" ref="F3259">IF(E3259=Options!$A$3,"",IF(E3259=Options!$A$4,INDEX(Verband!$E$2:$E$179,MATCH(1,(A3259=Verband!$A$2:$A$179) * (Species!B3259=Verband!$B$2:$B$179) * (Species!C3259=Verband!$C$2:$C$179),0)),IF(E3259=Options!$A$5,INDEX(Assoziation!$F$2:$F$96,MATCH(1,(A3259=Assoziation!$A$2:$A$96) * (Species!B3259=Assoziation!$B$2:$B$96) * (Species!C3259=Assoziation!$C$2:$C$96) * (Species!D3259=Assoziation!$D$2:$D$96),0)),"")))</f>
        <v>0</v>
      </c>
      <c r="G3259" t="str" cm="1">
        <f t="array" ref="G3259">IF(E3259=Options!$A$3,INDEX(Klasse!$D$2:$D$42,MATCH(1,(A3259=Klasse!$A$2:$A$42) * (Species!B3259=Klasse!$B$2:$B$42),0)),IF(E3259=Options!$A$4,INDEX(Verband!$F$2:$F$179,MATCH(1,(A3259=Verband!$A$2:$A$179) * (Species!B3259=Verband!$B$2:$B$179) * (Species!C3259=Verband!$C$2:$C$179),0)),IF(E3259=Options!$A$5,INDEX(Assoziation!$G$2:$G$96,MATCH(1,(A3259=Assoziation!$A$2:$A$96) * (Species!B3259=Assoziation!$B$2:$B$96) * (Species!C3259=Assoziation!$C$2:$C$96) * (Species!D3259=Assoziation!$D$2:$D$96),0)),"")))</f>
        <v>Kastanienwald</v>
      </c>
      <c r="H3259" s="10" t="s">
        <v>1328</v>
      </c>
      <c r="I3259" s="10">
        <v>0</v>
      </c>
      <c r="J3259" s="10">
        <v>0</v>
      </c>
      <c r="K3259" s="10">
        <v>0</v>
      </c>
      <c r="L3259" t="str">
        <f t="shared" si="269"/>
        <v xml:space="preserve">Carex </v>
      </c>
      <c r="M3259" t="str">
        <f t="shared" si="270"/>
        <v xml:space="preserve"> montana</v>
      </c>
      <c r="N3259" t="str">
        <f t="shared" si="271"/>
        <v/>
      </c>
      <c r="O3259" t="str">
        <f t="shared" si="268"/>
        <v>Species</v>
      </c>
      <c r="P3259" t="str">
        <f t="shared" si="272"/>
        <v>L.</v>
      </c>
      <c r="Q3259" t="str">
        <f>LOOKUP(A3259,Formation!$A$2:$A$10,Formation!$B$2:$B$10)</f>
        <v>Wälder</v>
      </c>
      <c r="R3259" t="str" cm="1">
        <f t="array" ref="R3259">INDEX(Klasse!$D$2:$D$42,MATCH(1,(A3259=Klasse!$A$2:$A$42) * (Species!B3259=Klasse!$B$2:$B$42),0))</f>
        <v>Andere Laubwälder</v>
      </c>
    </row>
    <row r="3260" spans="1:18" x14ac:dyDescent="0.3">
      <c r="A3260" s="10">
        <v>6</v>
      </c>
      <c r="B3260" s="10">
        <v>3</v>
      </c>
      <c r="C3260" s="10">
        <v>7</v>
      </c>
      <c r="E3260" t="str">
        <f>IF(C3260="",Options!$A$3,IF(D3260="",Options!$A$4,Options!$A$5))</f>
        <v>Verband</v>
      </c>
      <c r="F3260" cm="1">
        <f t="array" ref="F3260">IF(E3260=Options!$A$3,"",IF(E3260=Options!$A$4,INDEX(Verband!$E$2:$E$179,MATCH(1,(A3260=Verband!$A$2:$A$179) * (Species!B3260=Verband!$B$2:$B$179) * (Species!C3260=Verband!$C$2:$C$179),0)),IF(E3260=Options!$A$5,INDEX(Assoziation!$F$2:$F$96,MATCH(1,(A3260=Assoziation!$A$2:$A$96) * (Species!B3260=Assoziation!$B$2:$B$96) * (Species!C3260=Assoziation!$C$2:$C$96) * (Species!D3260=Assoziation!$D$2:$D$96),0)),"")))</f>
        <v>0</v>
      </c>
      <c r="G3260" t="str" cm="1">
        <f t="array" ref="G3260">IF(E3260=Options!$A$3,INDEX(Klasse!$D$2:$D$42,MATCH(1,(A3260=Klasse!$A$2:$A$42) * (Species!B3260=Klasse!$B$2:$B$42),0)),IF(E3260=Options!$A$4,INDEX(Verband!$F$2:$F$179,MATCH(1,(A3260=Verband!$A$2:$A$179) * (Species!B3260=Verband!$B$2:$B$179) * (Species!C3260=Verband!$C$2:$C$179),0)),IF(E3260=Options!$A$5,INDEX(Assoziation!$G$2:$G$96,MATCH(1,(A3260=Assoziation!$A$2:$A$96) * (Species!B3260=Assoziation!$B$2:$B$96) * (Species!C3260=Assoziation!$C$2:$C$96) * (Species!D3260=Assoziation!$D$2:$D$96),0)),"")))</f>
        <v>Kastanienwald</v>
      </c>
      <c r="H3260" s="10" t="s">
        <v>2583</v>
      </c>
      <c r="I3260" s="10">
        <v>0</v>
      </c>
      <c r="J3260" s="10">
        <v>1</v>
      </c>
      <c r="K3260" s="10">
        <v>0</v>
      </c>
      <c r="L3260" t="str">
        <f t="shared" si="269"/>
        <v xml:space="preserve">Festuca </v>
      </c>
      <c r="M3260" t="str">
        <f t="shared" si="270"/>
        <v xml:space="preserve"> heterophylla</v>
      </c>
      <c r="N3260" t="str">
        <f t="shared" si="271"/>
        <v/>
      </c>
      <c r="O3260" t="str">
        <f t="shared" si="268"/>
        <v>Species</v>
      </c>
      <c r="P3260" t="str">
        <f t="shared" si="272"/>
        <v>Lam.</v>
      </c>
      <c r="Q3260" t="str">
        <f>LOOKUP(A3260,Formation!$A$2:$A$10,Formation!$B$2:$B$10)</f>
        <v>Wälder</v>
      </c>
      <c r="R3260" t="str" cm="1">
        <f t="array" ref="R3260">INDEX(Klasse!$D$2:$D$42,MATCH(1,(A3260=Klasse!$A$2:$A$42) * (Species!B3260=Klasse!$B$2:$B$42),0))</f>
        <v>Andere Laubwälder</v>
      </c>
    </row>
    <row r="3261" spans="1:18" x14ac:dyDescent="0.3">
      <c r="A3261" s="10">
        <v>6</v>
      </c>
      <c r="B3261" s="10">
        <v>3</v>
      </c>
      <c r="C3261" s="10">
        <v>7</v>
      </c>
      <c r="E3261" t="str">
        <f>IF(C3261="",Options!$A$3,IF(D3261="",Options!$A$4,Options!$A$5))</f>
        <v>Verband</v>
      </c>
      <c r="F3261" cm="1">
        <f t="array" ref="F3261">IF(E3261=Options!$A$3,"",IF(E3261=Options!$A$4,INDEX(Verband!$E$2:$E$179,MATCH(1,(A3261=Verband!$A$2:$A$179) * (Species!B3261=Verband!$B$2:$B$179) * (Species!C3261=Verband!$C$2:$C$179),0)),IF(E3261=Options!$A$5,INDEX(Assoziation!$F$2:$F$96,MATCH(1,(A3261=Assoziation!$A$2:$A$96) * (Species!B3261=Assoziation!$B$2:$B$96) * (Species!C3261=Assoziation!$C$2:$C$96) * (Species!D3261=Assoziation!$D$2:$D$96),0)),"")))</f>
        <v>0</v>
      </c>
      <c r="G3261" t="str" cm="1">
        <f t="array" ref="G3261">IF(E3261=Options!$A$3,INDEX(Klasse!$D$2:$D$42,MATCH(1,(A3261=Klasse!$A$2:$A$42) * (Species!B3261=Klasse!$B$2:$B$42),0)),IF(E3261=Options!$A$4,INDEX(Verband!$F$2:$F$179,MATCH(1,(A3261=Verband!$A$2:$A$179) * (Species!B3261=Verband!$B$2:$B$179) * (Species!C3261=Verband!$C$2:$C$179),0)),IF(E3261=Options!$A$5,INDEX(Assoziation!$G$2:$G$96,MATCH(1,(A3261=Assoziation!$A$2:$A$96) * (Species!B3261=Assoziation!$B$2:$B$96) * (Species!C3261=Assoziation!$C$2:$C$96) * (Species!D3261=Assoziation!$D$2:$D$96),0)),"")))</f>
        <v>Kastanienwald</v>
      </c>
      <c r="H3261" s="10" t="s">
        <v>2642</v>
      </c>
      <c r="I3261" s="10">
        <v>0</v>
      </c>
      <c r="J3261" s="10">
        <v>0</v>
      </c>
      <c r="K3261" s="10">
        <v>0</v>
      </c>
      <c r="L3261" t="str">
        <f t="shared" si="269"/>
        <v xml:space="preserve">Hieracium </v>
      </c>
      <c r="M3261" t="str">
        <f t="shared" si="270"/>
        <v xml:space="preserve"> lachenalii</v>
      </c>
      <c r="N3261" t="str">
        <f t="shared" si="271"/>
        <v/>
      </c>
      <c r="O3261" t="str">
        <f t="shared" si="268"/>
        <v>Species</v>
      </c>
      <c r="P3261" t="str">
        <f t="shared" si="272"/>
        <v>C. C. Gmel.</v>
      </c>
      <c r="Q3261" t="str">
        <f>LOOKUP(A3261,Formation!$A$2:$A$10,Formation!$B$2:$B$10)</f>
        <v>Wälder</v>
      </c>
      <c r="R3261" t="str" cm="1">
        <f t="array" ref="R3261">INDEX(Klasse!$D$2:$D$42,MATCH(1,(A3261=Klasse!$A$2:$A$42) * (Species!B3261=Klasse!$B$2:$B$42),0))</f>
        <v>Andere Laubwälder</v>
      </c>
    </row>
    <row r="3262" spans="1:18" x14ac:dyDescent="0.3">
      <c r="A3262" s="10">
        <v>6</v>
      </c>
      <c r="B3262" s="10">
        <v>3</v>
      </c>
      <c r="C3262" s="10">
        <v>7</v>
      </c>
      <c r="E3262" t="str">
        <f>IF(C3262="",Options!$A$3,IF(D3262="",Options!$A$4,Options!$A$5))</f>
        <v>Verband</v>
      </c>
      <c r="F3262" cm="1">
        <f t="array" ref="F3262">IF(E3262=Options!$A$3,"",IF(E3262=Options!$A$4,INDEX(Verband!$E$2:$E$179,MATCH(1,(A3262=Verband!$A$2:$A$179) * (Species!B3262=Verband!$B$2:$B$179) * (Species!C3262=Verband!$C$2:$C$179),0)),IF(E3262=Options!$A$5,INDEX(Assoziation!$F$2:$F$96,MATCH(1,(A3262=Assoziation!$A$2:$A$96) * (Species!B3262=Assoziation!$B$2:$B$96) * (Species!C3262=Assoziation!$C$2:$C$96) * (Species!D3262=Assoziation!$D$2:$D$96),0)),"")))</f>
        <v>0</v>
      </c>
      <c r="G3262" t="str" cm="1">
        <f t="array" ref="G3262">IF(E3262=Options!$A$3,INDEX(Klasse!$D$2:$D$42,MATCH(1,(A3262=Klasse!$A$2:$A$42) * (Species!B3262=Klasse!$B$2:$B$42),0)),IF(E3262=Options!$A$4,INDEX(Verband!$F$2:$F$179,MATCH(1,(A3262=Verband!$A$2:$A$179) * (Species!B3262=Verband!$B$2:$B$179) * (Species!C3262=Verband!$C$2:$C$179),0)),IF(E3262=Options!$A$5,INDEX(Assoziation!$G$2:$G$96,MATCH(1,(A3262=Assoziation!$A$2:$A$96) * (Species!B3262=Assoziation!$B$2:$B$96) * (Species!C3262=Assoziation!$C$2:$C$96) * (Species!D3262=Assoziation!$D$2:$D$96),0)),"")))</f>
        <v>Kastanienwald</v>
      </c>
      <c r="H3262" s="10" t="s">
        <v>2643</v>
      </c>
      <c r="I3262" s="10">
        <v>0</v>
      </c>
      <c r="J3262" s="10">
        <v>0</v>
      </c>
      <c r="K3262" s="10">
        <v>0</v>
      </c>
      <c r="L3262" t="str">
        <f t="shared" si="269"/>
        <v xml:space="preserve">Hieracium </v>
      </c>
      <c r="M3262" t="str">
        <f t="shared" si="270"/>
        <v xml:space="preserve"> laevigatum</v>
      </c>
      <c r="N3262" t="str">
        <f t="shared" si="271"/>
        <v/>
      </c>
      <c r="O3262" t="str">
        <f t="shared" si="268"/>
        <v>aggr</v>
      </c>
      <c r="P3262" t="str">
        <f t="shared" si="272"/>
        <v/>
      </c>
      <c r="Q3262" t="str">
        <f>LOOKUP(A3262,Formation!$A$2:$A$10,Formation!$B$2:$B$10)</f>
        <v>Wälder</v>
      </c>
      <c r="R3262" t="str" cm="1">
        <f t="array" ref="R3262">INDEX(Klasse!$D$2:$D$42,MATCH(1,(A3262=Klasse!$A$2:$A$42) * (Species!B3262=Klasse!$B$2:$B$42),0))</f>
        <v>Andere Laubwälder</v>
      </c>
    </row>
    <row r="3263" spans="1:18" x14ac:dyDescent="0.3">
      <c r="A3263" s="10">
        <v>6</v>
      </c>
      <c r="B3263" s="10">
        <v>3</v>
      </c>
      <c r="C3263" s="10">
        <v>7</v>
      </c>
      <c r="E3263" t="str">
        <f>IF(C3263="",Options!$A$3,IF(D3263="",Options!$A$4,Options!$A$5))</f>
        <v>Verband</v>
      </c>
      <c r="F3263" cm="1">
        <f t="array" ref="F3263">IF(E3263=Options!$A$3,"",IF(E3263=Options!$A$4,INDEX(Verband!$E$2:$E$179,MATCH(1,(A3263=Verband!$A$2:$A$179) * (Species!B3263=Verband!$B$2:$B$179) * (Species!C3263=Verband!$C$2:$C$179),0)),IF(E3263=Options!$A$5,INDEX(Assoziation!$F$2:$F$96,MATCH(1,(A3263=Assoziation!$A$2:$A$96) * (Species!B3263=Assoziation!$B$2:$B$96) * (Species!C3263=Assoziation!$C$2:$C$96) * (Species!D3263=Assoziation!$D$2:$D$96),0)),"")))</f>
        <v>0</v>
      </c>
      <c r="G3263" t="str" cm="1">
        <f t="array" ref="G3263">IF(E3263=Options!$A$3,INDEX(Klasse!$D$2:$D$42,MATCH(1,(A3263=Klasse!$A$2:$A$42) * (Species!B3263=Klasse!$B$2:$B$42),0)),IF(E3263=Options!$A$4,INDEX(Verband!$F$2:$F$179,MATCH(1,(A3263=Verband!$A$2:$A$179) * (Species!B3263=Verband!$B$2:$B$179) * (Species!C3263=Verband!$C$2:$C$179),0)),IF(E3263=Options!$A$5,INDEX(Assoziation!$G$2:$G$96,MATCH(1,(A3263=Assoziation!$A$2:$A$96) * (Species!B3263=Assoziation!$B$2:$B$96) * (Species!C3263=Assoziation!$C$2:$C$96) * (Species!D3263=Assoziation!$D$2:$D$96),0)),"")))</f>
        <v>Kastanienwald</v>
      </c>
      <c r="H3263" s="10" t="s">
        <v>2644</v>
      </c>
      <c r="I3263" s="10">
        <v>0</v>
      </c>
      <c r="J3263" s="10">
        <v>0</v>
      </c>
      <c r="K3263" s="10">
        <v>0</v>
      </c>
      <c r="L3263" t="str">
        <f t="shared" si="269"/>
        <v xml:space="preserve">Hieracium </v>
      </c>
      <c r="M3263" t="str">
        <f t="shared" si="270"/>
        <v xml:space="preserve"> sabaudum</v>
      </c>
      <c r="N3263" t="str">
        <f t="shared" si="271"/>
        <v/>
      </c>
      <c r="O3263" t="str">
        <f t="shared" si="268"/>
        <v>aggr</v>
      </c>
      <c r="P3263" t="str">
        <f t="shared" si="272"/>
        <v/>
      </c>
      <c r="Q3263" t="str">
        <f>LOOKUP(A3263,Formation!$A$2:$A$10,Formation!$B$2:$B$10)</f>
        <v>Wälder</v>
      </c>
      <c r="R3263" t="str" cm="1">
        <f t="array" ref="R3263">INDEX(Klasse!$D$2:$D$42,MATCH(1,(A3263=Klasse!$A$2:$A$42) * (Species!B3263=Klasse!$B$2:$B$42),0))</f>
        <v>Andere Laubwälder</v>
      </c>
    </row>
    <row r="3264" spans="1:18" x14ac:dyDescent="0.3">
      <c r="A3264" s="10">
        <v>6</v>
      </c>
      <c r="B3264" s="10">
        <v>3</v>
      </c>
      <c r="C3264" s="10">
        <v>7</v>
      </c>
      <c r="E3264" t="str">
        <f>IF(C3264="",Options!$A$3,IF(D3264="",Options!$A$4,Options!$A$5))</f>
        <v>Verband</v>
      </c>
      <c r="F3264" cm="1">
        <f t="array" ref="F3264">IF(E3264=Options!$A$3,"",IF(E3264=Options!$A$4,INDEX(Verband!$E$2:$E$179,MATCH(1,(A3264=Verband!$A$2:$A$179) * (Species!B3264=Verband!$B$2:$B$179) * (Species!C3264=Verband!$C$2:$C$179),0)),IF(E3264=Options!$A$5,INDEX(Assoziation!$F$2:$F$96,MATCH(1,(A3264=Assoziation!$A$2:$A$96) * (Species!B3264=Assoziation!$B$2:$B$96) * (Species!C3264=Assoziation!$C$2:$C$96) * (Species!D3264=Assoziation!$D$2:$D$96),0)),"")))</f>
        <v>0</v>
      </c>
      <c r="G3264" t="str" cm="1">
        <f t="array" ref="G3264">IF(E3264=Options!$A$3,INDEX(Klasse!$D$2:$D$42,MATCH(1,(A3264=Klasse!$A$2:$A$42) * (Species!B3264=Klasse!$B$2:$B$42),0)),IF(E3264=Options!$A$4,INDEX(Verband!$F$2:$F$179,MATCH(1,(A3264=Verband!$A$2:$A$179) * (Species!B3264=Verband!$B$2:$B$179) * (Species!C3264=Verband!$C$2:$C$179),0)),IF(E3264=Options!$A$5,INDEX(Assoziation!$G$2:$G$96,MATCH(1,(A3264=Assoziation!$A$2:$A$96) * (Species!B3264=Assoziation!$B$2:$B$96) * (Species!C3264=Assoziation!$C$2:$C$96) * (Species!D3264=Assoziation!$D$2:$D$96),0)),"")))</f>
        <v>Kastanienwald</v>
      </c>
      <c r="H3264" s="10" t="s">
        <v>1928</v>
      </c>
      <c r="I3264" s="10">
        <v>0</v>
      </c>
      <c r="J3264" s="10">
        <v>0</v>
      </c>
      <c r="K3264" s="10">
        <v>0</v>
      </c>
      <c r="L3264" t="str">
        <f t="shared" si="269"/>
        <v xml:space="preserve">Hieracium </v>
      </c>
      <c r="M3264" t="str">
        <f t="shared" si="270"/>
        <v xml:space="preserve"> umbellatum</v>
      </c>
      <c r="N3264" t="str">
        <f t="shared" si="271"/>
        <v/>
      </c>
      <c r="O3264" t="str">
        <f t="shared" si="268"/>
        <v>aggr</v>
      </c>
      <c r="P3264" t="str">
        <f t="shared" si="272"/>
        <v/>
      </c>
      <c r="Q3264" t="str">
        <f>LOOKUP(A3264,Formation!$A$2:$A$10,Formation!$B$2:$B$10)</f>
        <v>Wälder</v>
      </c>
      <c r="R3264" t="str" cm="1">
        <f t="array" ref="R3264">INDEX(Klasse!$D$2:$D$42,MATCH(1,(A3264=Klasse!$A$2:$A$42) * (Species!B3264=Klasse!$B$2:$B$42),0))</f>
        <v>Andere Laubwälder</v>
      </c>
    </row>
    <row r="3265" spans="1:18" x14ac:dyDescent="0.3">
      <c r="A3265" s="10">
        <v>6</v>
      </c>
      <c r="B3265" s="10">
        <v>3</v>
      </c>
      <c r="C3265" s="10">
        <v>7</v>
      </c>
      <c r="E3265" t="str">
        <f>IF(C3265="",Options!$A$3,IF(D3265="",Options!$A$4,Options!$A$5))</f>
        <v>Verband</v>
      </c>
      <c r="F3265" cm="1">
        <f t="array" ref="F3265">IF(E3265=Options!$A$3,"",IF(E3265=Options!$A$4,INDEX(Verband!$E$2:$E$179,MATCH(1,(A3265=Verband!$A$2:$A$179) * (Species!B3265=Verband!$B$2:$B$179) * (Species!C3265=Verband!$C$2:$C$179),0)),IF(E3265=Options!$A$5,INDEX(Assoziation!$F$2:$F$96,MATCH(1,(A3265=Assoziation!$A$2:$A$96) * (Species!B3265=Assoziation!$B$2:$B$96) * (Species!C3265=Assoziation!$C$2:$C$96) * (Species!D3265=Assoziation!$D$2:$D$96),0)),"")))</f>
        <v>0</v>
      </c>
      <c r="G3265" t="str" cm="1">
        <f t="array" ref="G3265">IF(E3265=Options!$A$3,INDEX(Klasse!$D$2:$D$42,MATCH(1,(A3265=Klasse!$A$2:$A$42) * (Species!B3265=Klasse!$B$2:$B$42),0)),IF(E3265=Options!$A$4,INDEX(Verband!$F$2:$F$179,MATCH(1,(A3265=Verband!$A$2:$A$179) * (Species!B3265=Verband!$B$2:$B$179) * (Species!C3265=Verband!$C$2:$C$179),0)),IF(E3265=Options!$A$5,INDEX(Assoziation!$G$2:$G$96,MATCH(1,(A3265=Assoziation!$A$2:$A$96) * (Species!B3265=Assoziation!$B$2:$B$96) * (Species!C3265=Assoziation!$C$2:$C$96) * (Species!D3265=Assoziation!$D$2:$D$96),0)),"")))</f>
        <v>Kastanienwald</v>
      </c>
      <c r="H3265" s="10" t="s">
        <v>1971</v>
      </c>
      <c r="I3265" s="10">
        <v>0</v>
      </c>
      <c r="J3265" s="10">
        <v>0</v>
      </c>
      <c r="K3265" s="10">
        <v>0</v>
      </c>
      <c r="L3265" t="str">
        <f t="shared" si="269"/>
        <v xml:space="preserve">Holcus </v>
      </c>
      <c r="M3265" t="str">
        <f t="shared" si="270"/>
        <v xml:space="preserve"> mollis</v>
      </c>
      <c r="N3265" t="str">
        <f t="shared" si="271"/>
        <v/>
      </c>
      <c r="O3265" t="str">
        <f t="shared" si="268"/>
        <v>Species</v>
      </c>
      <c r="P3265" t="str">
        <f t="shared" si="272"/>
        <v>L.</v>
      </c>
      <c r="Q3265" t="str">
        <f>LOOKUP(A3265,Formation!$A$2:$A$10,Formation!$B$2:$B$10)</f>
        <v>Wälder</v>
      </c>
      <c r="R3265" t="str" cm="1">
        <f t="array" ref="R3265">INDEX(Klasse!$D$2:$D$42,MATCH(1,(A3265=Klasse!$A$2:$A$42) * (Species!B3265=Klasse!$B$2:$B$42),0))</f>
        <v>Andere Laubwälder</v>
      </c>
    </row>
    <row r="3266" spans="1:18" x14ac:dyDescent="0.3">
      <c r="A3266" s="10">
        <v>6</v>
      </c>
      <c r="B3266" s="10">
        <v>3</v>
      </c>
      <c r="C3266" s="10">
        <v>7</v>
      </c>
      <c r="E3266" t="str">
        <f>IF(C3266="",Options!$A$3,IF(D3266="",Options!$A$4,Options!$A$5))</f>
        <v>Verband</v>
      </c>
      <c r="F3266" cm="1">
        <f t="array" ref="F3266">IF(E3266=Options!$A$3,"",IF(E3266=Options!$A$4,INDEX(Verband!$E$2:$E$179,MATCH(1,(A3266=Verband!$A$2:$A$179) * (Species!B3266=Verband!$B$2:$B$179) * (Species!C3266=Verband!$C$2:$C$179),0)),IF(E3266=Options!$A$5,INDEX(Assoziation!$F$2:$F$96,MATCH(1,(A3266=Assoziation!$A$2:$A$96) * (Species!B3266=Assoziation!$B$2:$B$96) * (Species!C3266=Assoziation!$C$2:$C$96) * (Species!D3266=Assoziation!$D$2:$D$96),0)),"")))</f>
        <v>0</v>
      </c>
      <c r="G3266" t="str" cm="1">
        <f t="array" ref="G3266">IF(E3266=Options!$A$3,INDEX(Klasse!$D$2:$D$42,MATCH(1,(A3266=Klasse!$A$2:$A$42) * (Species!B3266=Klasse!$B$2:$B$42),0)),IF(E3266=Options!$A$4,INDEX(Verband!$F$2:$F$179,MATCH(1,(A3266=Verband!$A$2:$A$179) * (Species!B3266=Verband!$B$2:$B$179) * (Species!C3266=Verband!$C$2:$C$179),0)),IF(E3266=Options!$A$5,INDEX(Assoziation!$G$2:$G$96,MATCH(1,(A3266=Assoziation!$A$2:$A$96) * (Species!B3266=Assoziation!$B$2:$B$96) * (Species!C3266=Assoziation!$C$2:$C$96) * (Species!D3266=Assoziation!$D$2:$D$96),0)),"")))</f>
        <v>Kastanienwald</v>
      </c>
      <c r="H3266" s="10" t="s">
        <v>2645</v>
      </c>
      <c r="I3266" s="10">
        <v>0</v>
      </c>
      <c r="J3266" s="10">
        <v>0</v>
      </c>
      <c r="K3266" s="10">
        <v>0</v>
      </c>
      <c r="L3266" t="str">
        <f t="shared" si="269"/>
        <v xml:space="preserve">Hypericum </v>
      </c>
      <c r="M3266" t="str">
        <f t="shared" si="270"/>
        <v xml:space="preserve"> pulchrum</v>
      </c>
      <c r="N3266" t="str">
        <f t="shared" si="271"/>
        <v/>
      </c>
      <c r="O3266" t="str">
        <f t="shared" si="268"/>
        <v>Species</v>
      </c>
      <c r="P3266" t="str">
        <f t="shared" si="272"/>
        <v>L.</v>
      </c>
      <c r="Q3266" t="str">
        <f>LOOKUP(A3266,Formation!$A$2:$A$10,Formation!$B$2:$B$10)</f>
        <v>Wälder</v>
      </c>
      <c r="R3266" t="str" cm="1">
        <f t="array" ref="R3266">INDEX(Klasse!$D$2:$D$42,MATCH(1,(A3266=Klasse!$A$2:$A$42) * (Species!B3266=Klasse!$B$2:$B$42),0))</f>
        <v>Andere Laubwälder</v>
      </c>
    </row>
    <row r="3267" spans="1:18" x14ac:dyDescent="0.3">
      <c r="A3267" s="10">
        <v>6</v>
      </c>
      <c r="B3267" s="10">
        <v>3</v>
      </c>
      <c r="C3267" s="10">
        <v>7</v>
      </c>
      <c r="E3267" t="str">
        <f>IF(C3267="",Options!$A$3,IF(D3267="",Options!$A$4,Options!$A$5))</f>
        <v>Verband</v>
      </c>
      <c r="F3267" cm="1">
        <f t="array" ref="F3267">IF(E3267=Options!$A$3,"",IF(E3267=Options!$A$4,INDEX(Verband!$E$2:$E$179,MATCH(1,(A3267=Verband!$A$2:$A$179) * (Species!B3267=Verband!$B$2:$B$179) * (Species!C3267=Verband!$C$2:$C$179),0)),IF(E3267=Options!$A$5,INDEX(Assoziation!$F$2:$F$96,MATCH(1,(A3267=Assoziation!$A$2:$A$96) * (Species!B3267=Assoziation!$B$2:$B$96) * (Species!C3267=Assoziation!$C$2:$C$96) * (Species!D3267=Assoziation!$D$2:$D$96),0)),"")))</f>
        <v>0</v>
      </c>
      <c r="G3267" t="str" cm="1">
        <f t="array" ref="G3267">IF(E3267=Options!$A$3,INDEX(Klasse!$D$2:$D$42,MATCH(1,(A3267=Klasse!$A$2:$A$42) * (Species!B3267=Klasse!$B$2:$B$42),0)),IF(E3267=Options!$A$4,INDEX(Verband!$F$2:$F$179,MATCH(1,(A3267=Verband!$A$2:$A$179) * (Species!B3267=Verband!$B$2:$B$179) * (Species!C3267=Verband!$C$2:$C$179),0)),IF(E3267=Options!$A$5,INDEX(Assoziation!$G$2:$G$96,MATCH(1,(A3267=Assoziation!$A$2:$A$96) * (Species!B3267=Assoziation!$B$2:$B$96) * (Species!C3267=Assoziation!$C$2:$C$96) * (Species!D3267=Assoziation!$D$2:$D$96),0)),"")))</f>
        <v>Kastanienwald</v>
      </c>
      <c r="H3267" s="10" t="s">
        <v>2588</v>
      </c>
      <c r="I3267" s="10">
        <v>0</v>
      </c>
      <c r="J3267" s="10">
        <v>0</v>
      </c>
      <c r="K3267" s="10">
        <v>0</v>
      </c>
      <c r="L3267" t="str">
        <f t="shared" si="269"/>
        <v xml:space="preserve">Lathyrus </v>
      </c>
      <c r="M3267" t="str">
        <f t="shared" si="270"/>
        <v xml:space="preserve"> linifolius</v>
      </c>
      <c r="N3267" t="str">
        <f t="shared" si="271"/>
        <v/>
      </c>
      <c r="O3267" t="str">
        <f t="shared" ref="O3267:O3330" si="273">IF(COUNTIF(H3267,"*subsp.*"),"Subspecies",IF(COUNTIF(H3267,"*aggr.*"),"aggr",IF(COUNTIF(H3267,"*×*"),"Species",IF(COUNTIF(H3267,"* *"),IF(EXACT(MID(H3267,FIND(" ",H3267)+1,1),UPPER(MID(H3267,FIND(" ",H3267)+1,1))),"Genus","Species"),"Genus"))))</f>
        <v>Species</v>
      </c>
      <c r="P3267" t="str">
        <f t="shared" si="272"/>
        <v>(Reichard) Bässler</v>
      </c>
      <c r="Q3267" t="str">
        <f>LOOKUP(A3267,Formation!$A$2:$A$10,Formation!$B$2:$B$10)</f>
        <v>Wälder</v>
      </c>
      <c r="R3267" t="str" cm="1">
        <f t="array" ref="R3267">INDEX(Klasse!$D$2:$D$42,MATCH(1,(A3267=Klasse!$A$2:$A$42) * (Species!B3267=Klasse!$B$2:$B$42),0))</f>
        <v>Andere Laubwälder</v>
      </c>
    </row>
    <row r="3268" spans="1:18" x14ac:dyDescent="0.3">
      <c r="A3268" s="10">
        <v>6</v>
      </c>
      <c r="B3268" s="10">
        <v>3</v>
      </c>
      <c r="C3268" s="10">
        <v>7</v>
      </c>
      <c r="E3268" t="str">
        <f>IF(C3268="",Options!$A$3,IF(D3268="",Options!$A$4,Options!$A$5))</f>
        <v>Verband</v>
      </c>
      <c r="F3268" cm="1">
        <f t="array" ref="F3268">IF(E3268=Options!$A$3,"",IF(E3268=Options!$A$4,INDEX(Verband!$E$2:$E$179,MATCH(1,(A3268=Verband!$A$2:$A$179) * (Species!B3268=Verband!$B$2:$B$179) * (Species!C3268=Verband!$C$2:$C$179),0)),IF(E3268=Options!$A$5,INDEX(Assoziation!$F$2:$F$96,MATCH(1,(A3268=Assoziation!$A$2:$A$96) * (Species!B3268=Assoziation!$B$2:$B$96) * (Species!C3268=Assoziation!$C$2:$C$96) * (Species!D3268=Assoziation!$D$2:$D$96),0)),"")))</f>
        <v>0</v>
      </c>
      <c r="G3268" t="str" cm="1">
        <f t="array" ref="G3268">IF(E3268=Options!$A$3,INDEX(Klasse!$D$2:$D$42,MATCH(1,(A3268=Klasse!$A$2:$A$42) * (Species!B3268=Klasse!$B$2:$B$42),0)),IF(E3268=Options!$A$4,INDEX(Verband!$F$2:$F$179,MATCH(1,(A3268=Verband!$A$2:$A$179) * (Species!B3268=Verband!$B$2:$B$179) * (Species!C3268=Verband!$C$2:$C$179),0)),IF(E3268=Options!$A$5,INDEX(Assoziation!$G$2:$G$96,MATCH(1,(A3268=Assoziation!$A$2:$A$96) * (Species!B3268=Assoziation!$B$2:$B$96) * (Species!C3268=Assoziation!$C$2:$C$96) * (Species!D3268=Assoziation!$D$2:$D$96),0)),"")))</f>
        <v>Kastanienwald</v>
      </c>
      <c r="H3268" s="10" t="s">
        <v>2590</v>
      </c>
      <c r="I3268" s="10">
        <v>0</v>
      </c>
      <c r="J3268" s="10">
        <v>0</v>
      </c>
      <c r="K3268" s="10">
        <v>0</v>
      </c>
      <c r="L3268" t="str">
        <f t="shared" si="269"/>
        <v xml:space="preserve">Luzula </v>
      </c>
      <c r="M3268" t="str">
        <f t="shared" si="270"/>
        <v xml:space="preserve"> forsteri</v>
      </c>
      <c r="N3268" t="str">
        <f t="shared" si="271"/>
        <v/>
      </c>
      <c r="O3268" t="str">
        <f t="shared" si="273"/>
        <v>Species</v>
      </c>
      <c r="P3268" t="str">
        <f t="shared" si="272"/>
        <v>(Sm.) DC.</v>
      </c>
      <c r="Q3268" t="str">
        <f>LOOKUP(A3268,Formation!$A$2:$A$10,Formation!$B$2:$B$10)</f>
        <v>Wälder</v>
      </c>
      <c r="R3268" t="str" cm="1">
        <f t="array" ref="R3268">INDEX(Klasse!$D$2:$D$42,MATCH(1,(A3268=Klasse!$A$2:$A$42) * (Species!B3268=Klasse!$B$2:$B$42),0))</f>
        <v>Andere Laubwälder</v>
      </c>
    </row>
    <row r="3269" spans="1:18" x14ac:dyDescent="0.3">
      <c r="A3269" s="10">
        <v>6</v>
      </c>
      <c r="B3269" s="10">
        <v>3</v>
      </c>
      <c r="C3269" s="10">
        <v>7</v>
      </c>
      <c r="E3269" t="str">
        <f>IF(C3269="",Options!$A$3,IF(D3269="",Options!$A$4,Options!$A$5))</f>
        <v>Verband</v>
      </c>
      <c r="F3269" cm="1">
        <f t="array" ref="F3269">IF(E3269=Options!$A$3,"",IF(E3269=Options!$A$4,INDEX(Verband!$E$2:$E$179,MATCH(1,(A3269=Verband!$A$2:$A$179) * (Species!B3269=Verband!$B$2:$B$179) * (Species!C3269=Verband!$C$2:$C$179),0)),IF(E3269=Options!$A$5,INDEX(Assoziation!$F$2:$F$96,MATCH(1,(A3269=Assoziation!$A$2:$A$96) * (Species!B3269=Assoziation!$B$2:$B$96) * (Species!C3269=Assoziation!$C$2:$C$96) * (Species!D3269=Assoziation!$D$2:$D$96),0)),"")))</f>
        <v>0</v>
      </c>
      <c r="G3269" t="str" cm="1">
        <f t="array" ref="G3269">IF(E3269=Options!$A$3,INDEX(Klasse!$D$2:$D$42,MATCH(1,(A3269=Klasse!$A$2:$A$42) * (Species!B3269=Klasse!$B$2:$B$42),0)),IF(E3269=Options!$A$4,INDEX(Verband!$F$2:$F$179,MATCH(1,(A3269=Verband!$A$2:$A$179) * (Species!B3269=Verband!$B$2:$B$179) * (Species!C3269=Verband!$C$2:$C$179),0)),IF(E3269=Options!$A$5,INDEX(Assoziation!$G$2:$G$96,MATCH(1,(A3269=Assoziation!$A$2:$A$96) * (Species!B3269=Assoziation!$B$2:$B$96) * (Species!C3269=Assoziation!$C$2:$C$96) * (Species!D3269=Assoziation!$D$2:$D$96),0)),"")))</f>
        <v>Kastanienwald</v>
      </c>
      <c r="H3269" s="10" t="s">
        <v>2498</v>
      </c>
      <c r="I3269" s="10">
        <v>0</v>
      </c>
      <c r="J3269" s="10">
        <v>0</v>
      </c>
      <c r="K3269" s="10">
        <v>0</v>
      </c>
      <c r="L3269" t="str">
        <f t="shared" si="269"/>
        <v xml:space="preserve">Luzula </v>
      </c>
      <c r="M3269" t="str">
        <f t="shared" si="270"/>
        <v xml:space="preserve"> luzuloides</v>
      </c>
      <c r="N3269" t="str">
        <f t="shared" si="271"/>
        <v>luzuloides</v>
      </c>
      <c r="O3269" t="str">
        <f t="shared" si="273"/>
        <v>Subspecies</v>
      </c>
      <c r="P3269" t="str">
        <f t="shared" si="272"/>
        <v/>
      </c>
      <c r="Q3269" t="str">
        <f>LOOKUP(A3269,Formation!$A$2:$A$10,Formation!$B$2:$B$10)</f>
        <v>Wälder</v>
      </c>
      <c r="R3269" t="str" cm="1">
        <f t="array" ref="R3269">INDEX(Klasse!$D$2:$D$42,MATCH(1,(A3269=Klasse!$A$2:$A$42) * (Species!B3269=Klasse!$B$2:$B$42),0))</f>
        <v>Andere Laubwälder</v>
      </c>
    </row>
    <row r="3270" spans="1:18" x14ac:dyDescent="0.3">
      <c r="A3270" s="10">
        <v>6</v>
      </c>
      <c r="B3270" s="10">
        <v>3</v>
      </c>
      <c r="C3270" s="10">
        <v>7</v>
      </c>
      <c r="E3270" t="str">
        <f>IF(C3270="",Options!$A$3,IF(D3270="",Options!$A$4,Options!$A$5))</f>
        <v>Verband</v>
      </c>
      <c r="F3270" cm="1">
        <f t="array" ref="F3270">IF(E3270=Options!$A$3,"",IF(E3270=Options!$A$4,INDEX(Verband!$E$2:$E$179,MATCH(1,(A3270=Verband!$A$2:$A$179) * (Species!B3270=Verband!$B$2:$B$179) * (Species!C3270=Verband!$C$2:$C$179),0)),IF(E3270=Options!$A$5,INDEX(Assoziation!$F$2:$F$96,MATCH(1,(A3270=Assoziation!$A$2:$A$96) * (Species!B3270=Assoziation!$B$2:$B$96) * (Species!C3270=Assoziation!$C$2:$C$96) * (Species!D3270=Assoziation!$D$2:$D$96),0)),"")))</f>
        <v>0</v>
      </c>
      <c r="G3270" t="str" cm="1">
        <f t="array" ref="G3270">IF(E3270=Options!$A$3,INDEX(Klasse!$D$2:$D$42,MATCH(1,(A3270=Klasse!$A$2:$A$42) * (Species!B3270=Klasse!$B$2:$B$42),0)),IF(E3270=Options!$A$4,INDEX(Verband!$F$2:$F$179,MATCH(1,(A3270=Verband!$A$2:$A$179) * (Species!B3270=Verband!$B$2:$B$179) * (Species!C3270=Verband!$C$2:$C$179),0)),IF(E3270=Options!$A$5,INDEX(Assoziation!$G$2:$G$96,MATCH(1,(A3270=Assoziation!$A$2:$A$96) * (Species!B3270=Assoziation!$B$2:$B$96) * (Species!C3270=Assoziation!$C$2:$C$96) * (Species!D3270=Assoziation!$D$2:$D$96),0)),"")))</f>
        <v>Kastanienwald</v>
      </c>
      <c r="H3270" s="10" t="s">
        <v>2124</v>
      </c>
      <c r="I3270" s="10">
        <v>0</v>
      </c>
      <c r="J3270" s="10">
        <v>1</v>
      </c>
      <c r="K3270" s="10">
        <v>0</v>
      </c>
      <c r="L3270" t="str">
        <f t="shared" si="269"/>
        <v xml:space="preserve">Luzula </v>
      </c>
      <c r="M3270" t="str">
        <f t="shared" si="270"/>
        <v xml:space="preserve"> nivea</v>
      </c>
      <c r="N3270" t="str">
        <f t="shared" si="271"/>
        <v/>
      </c>
      <c r="O3270" t="str">
        <f t="shared" si="273"/>
        <v>Species</v>
      </c>
      <c r="P3270" t="str">
        <f t="shared" si="272"/>
        <v>(L.) DC.</v>
      </c>
      <c r="Q3270" t="str">
        <f>LOOKUP(A3270,Formation!$A$2:$A$10,Formation!$B$2:$B$10)</f>
        <v>Wälder</v>
      </c>
      <c r="R3270" t="str" cm="1">
        <f t="array" ref="R3270">INDEX(Klasse!$D$2:$D$42,MATCH(1,(A3270=Klasse!$A$2:$A$42) * (Species!B3270=Klasse!$B$2:$B$42),0))</f>
        <v>Andere Laubwälder</v>
      </c>
    </row>
    <row r="3271" spans="1:18" x14ac:dyDescent="0.3">
      <c r="A3271" s="10">
        <v>6</v>
      </c>
      <c r="B3271" s="10">
        <v>3</v>
      </c>
      <c r="C3271" s="10">
        <v>7</v>
      </c>
      <c r="E3271" t="str">
        <f>IF(C3271="",Options!$A$3,IF(D3271="",Options!$A$4,Options!$A$5))</f>
        <v>Verband</v>
      </c>
      <c r="F3271" cm="1">
        <f t="array" ref="F3271">IF(E3271=Options!$A$3,"",IF(E3271=Options!$A$4,INDEX(Verband!$E$2:$E$179,MATCH(1,(A3271=Verband!$A$2:$A$179) * (Species!B3271=Verband!$B$2:$B$179) * (Species!C3271=Verband!$C$2:$C$179),0)),IF(E3271=Options!$A$5,INDEX(Assoziation!$F$2:$F$96,MATCH(1,(A3271=Assoziation!$A$2:$A$96) * (Species!B3271=Assoziation!$B$2:$B$96) * (Species!C3271=Assoziation!$C$2:$C$96) * (Species!D3271=Assoziation!$D$2:$D$96),0)),"")))</f>
        <v>0</v>
      </c>
      <c r="G3271" t="str" cm="1">
        <f t="array" ref="G3271">IF(E3271=Options!$A$3,INDEX(Klasse!$D$2:$D$42,MATCH(1,(A3271=Klasse!$A$2:$A$42) * (Species!B3271=Klasse!$B$2:$B$42),0)),IF(E3271=Options!$A$4,INDEX(Verband!$F$2:$F$179,MATCH(1,(A3271=Verband!$A$2:$A$179) * (Species!B3271=Verband!$B$2:$B$179) * (Species!C3271=Verband!$C$2:$C$179),0)),IF(E3271=Options!$A$5,INDEX(Assoziation!$G$2:$G$96,MATCH(1,(A3271=Assoziation!$A$2:$A$96) * (Species!B3271=Assoziation!$B$2:$B$96) * (Species!C3271=Assoziation!$C$2:$C$96) * (Species!D3271=Assoziation!$D$2:$D$96),0)),"")))</f>
        <v>Kastanienwald</v>
      </c>
      <c r="H3271" s="10" t="s">
        <v>2509</v>
      </c>
      <c r="I3271" s="10">
        <v>0</v>
      </c>
      <c r="J3271" s="10">
        <v>0</v>
      </c>
      <c r="K3271" s="10">
        <v>0</v>
      </c>
      <c r="L3271" t="str">
        <f t="shared" si="269"/>
        <v xml:space="preserve">Luzula </v>
      </c>
      <c r="M3271" t="str">
        <f t="shared" si="270"/>
        <v xml:space="preserve"> pilosa</v>
      </c>
      <c r="N3271" t="str">
        <f t="shared" si="271"/>
        <v/>
      </c>
      <c r="O3271" t="str">
        <f t="shared" si="273"/>
        <v>Species</v>
      </c>
      <c r="P3271" t="str">
        <f t="shared" si="272"/>
        <v>(L.) Willd.</v>
      </c>
      <c r="Q3271" t="str">
        <f>LOOKUP(A3271,Formation!$A$2:$A$10,Formation!$B$2:$B$10)</f>
        <v>Wälder</v>
      </c>
      <c r="R3271" t="str" cm="1">
        <f t="array" ref="R3271">INDEX(Klasse!$D$2:$D$42,MATCH(1,(A3271=Klasse!$A$2:$A$42) * (Species!B3271=Klasse!$B$2:$B$42),0))</f>
        <v>Andere Laubwälder</v>
      </c>
    </row>
    <row r="3272" spans="1:18" x14ac:dyDescent="0.3">
      <c r="A3272" s="10">
        <v>6</v>
      </c>
      <c r="B3272" s="10">
        <v>3</v>
      </c>
      <c r="C3272" s="10">
        <v>7</v>
      </c>
      <c r="E3272" t="str">
        <f>IF(C3272="",Options!$A$3,IF(D3272="",Options!$A$4,Options!$A$5))</f>
        <v>Verband</v>
      </c>
      <c r="F3272" cm="1">
        <f t="array" ref="F3272">IF(E3272=Options!$A$3,"",IF(E3272=Options!$A$4,INDEX(Verband!$E$2:$E$179,MATCH(1,(A3272=Verband!$A$2:$A$179) * (Species!B3272=Verband!$B$2:$B$179) * (Species!C3272=Verband!$C$2:$C$179),0)),IF(E3272=Options!$A$5,INDEX(Assoziation!$F$2:$F$96,MATCH(1,(A3272=Assoziation!$A$2:$A$96) * (Species!B3272=Assoziation!$B$2:$B$96) * (Species!C3272=Assoziation!$C$2:$C$96) * (Species!D3272=Assoziation!$D$2:$D$96),0)),"")))</f>
        <v>0</v>
      </c>
      <c r="G3272" t="str" cm="1">
        <f t="array" ref="G3272">IF(E3272=Options!$A$3,INDEX(Klasse!$D$2:$D$42,MATCH(1,(A3272=Klasse!$A$2:$A$42) * (Species!B3272=Klasse!$B$2:$B$42),0)),IF(E3272=Options!$A$4,INDEX(Verband!$F$2:$F$179,MATCH(1,(A3272=Verband!$A$2:$A$179) * (Species!B3272=Verband!$B$2:$B$179) * (Species!C3272=Verband!$C$2:$C$179),0)),IF(E3272=Options!$A$5,INDEX(Assoziation!$G$2:$G$96,MATCH(1,(A3272=Assoziation!$A$2:$A$96) * (Species!B3272=Assoziation!$B$2:$B$96) * (Species!C3272=Assoziation!$C$2:$C$96) * (Species!D3272=Assoziation!$D$2:$D$96),0)),"")))</f>
        <v>Kastanienwald</v>
      </c>
      <c r="H3272" s="10" t="s">
        <v>2500</v>
      </c>
      <c r="I3272" s="10">
        <v>0</v>
      </c>
      <c r="J3272" s="10">
        <v>0</v>
      </c>
      <c r="K3272" s="10">
        <v>0</v>
      </c>
      <c r="L3272" t="str">
        <f t="shared" si="269"/>
        <v xml:space="preserve">Melampyrum </v>
      </c>
      <c r="M3272" t="str">
        <f t="shared" si="270"/>
        <v xml:space="preserve"> pratense</v>
      </c>
      <c r="N3272" t="str">
        <f t="shared" si="271"/>
        <v/>
      </c>
      <c r="O3272" t="str">
        <f t="shared" si="273"/>
        <v>Species</v>
      </c>
      <c r="P3272" t="str">
        <f t="shared" si="272"/>
        <v>L.</v>
      </c>
      <c r="Q3272" t="str">
        <f>LOOKUP(A3272,Formation!$A$2:$A$10,Formation!$B$2:$B$10)</f>
        <v>Wälder</v>
      </c>
      <c r="R3272" t="str" cm="1">
        <f t="array" ref="R3272">INDEX(Klasse!$D$2:$D$42,MATCH(1,(A3272=Klasse!$A$2:$A$42) * (Species!B3272=Klasse!$B$2:$B$42),0))</f>
        <v>Andere Laubwälder</v>
      </c>
    </row>
    <row r="3273" spans="1:18" x14ac:dyDescent="0.3">
      <c r="A3273" s="10">
        <v>6</v>
      </c>
      <c r="B3273" s="10">
        <v>3</v>
      </c>
      <c r="C3273" s="10">
        <v>7</v>
      </c>
      <c r="E3273" t="str">
        <f>IF(C3273="",Options!$A$3,IF(D3273="",Options!$A$4,Options!$A$5))</f>
        <v>Verband</v>
      </c>
      <c r="F3273" cm="1">
        <f t="array" ref="F3273">IF(E3273=Options!$A$3,"",IF(E3273=Options!$A$4,INDEX(Verband!$E$2:$E$179,MATCH(1,(A3273=Verband!$A$2:$A$179) * (Species!B3273=Verband!$B$2:$B$179) * (Species!C3273=Verband!$C$2:$C$179),0)),IF(E3273=Options!$A$5,INDEX(Assoziation!$F$2:$F$96,MATCH(1,(A3273=Assoziation!$A$2:$A$96) * (Species!B3273=Assoziation!$B$2:$B$96) * (Species!C3273=Assoziation!$C$2:$C$96) * (Species!D3273=Assoziation!$D$2:$D$96),0)),"")))</f>
        <v>0</v>
      </c>
      <c r="G3273" t="str" cm="1">
        <f t="array" ref="G3273">IF(E3273=Options!$A$3,INDEX(Klasse!$D$2:$D$42,MATCH(1,(A3273=Klasse!$A$2:$A$42) * (Species!B3273=Klasse!$B$2:$B$42),0)),IF(E3273=Options!$A$4,INDEX(Verband!$F$2:$F$179,MATCH(1,(A3273=Verband!$A$2:$A$179) * (Species!B3273=Verband!$B$2:$B$179) * (Species!C3273=Verband!$C$2:$C$179),0)),IF(E3273=Options!$A$5,INDEX(Assoziation!$G$2:$G$96,MATCH(1,(A3273=Assoziation!$A$2:$A$96) * (Species!B3273=Assoziation!$B$2:$B$96) * (Species!C3273=Assoziation!$C$2:$C$96) * (Species!D3273=Assoziation!$D$2:$D$96),0)),"")))</f>
        <v>Kastanienwald</v>
      </c>
      <c r="H3273" s="10" t="s">
        <v>528</v>
      </c>
      <c r="I3273" s="10">
        <v>0</v>
      </c>
      <c r="J3273" s="10">
        <v>1</v>
      </c>
      <c r="K3273" s="10">
        <v>0</v>
      </c>
      <c r="L3273" t="str">
        <f t="shared" si="269"/>
        <v xml:space="preserve">Molinia </v>
      </c>
      <c r="M3273" t="str">
        <f t="shared" si="270"/>
        <v xml:space="preserve"> arundinacea</v>
      </c>
      <c r="N3273" t="str">
        <f t="shared" si="271"/>
        <v/>
      </c>
      <c r="O3273" t="str">
        <f t="shared" si="273"/>
        <v>Species</v>
      </c>
      <c r="P3273" t="str">
        <f t="shared" si="272"/>
        <v>Schrank</v>
      </c>
      <c r="Q3273" t="str">
        <f>LOOKUP(A3273,Formation!$A$2:$A$10,Formation!$B$2:$B$10)</f>
        <v>Wälder</v>
      </c>
      <c r="R3273" t="str" cm="1">
        <f t="array" ref="R3273">INDEX(Klasse!$D$2:$D$42,MATCH(1,(A3273=Klasse!$A$2:$A$42) * (Species!B3273=Klasse!$B$2:$B$42),0))</f>
        <v>Andere Laubwälder</v>
      </c>
    </row>
    <row r="3274" spans="1:18" x14ac:dyDescent="0.3">
      <c r="A3274" s="10">
        <v>6</v>
      </c>
      <c r="B3274" s="10">
        <v>3</v>
      </c>
      <c r="C3274" s="10">
        <v>7</v>
      </c>
      <c r="E3274" t="str">
        <f>IF(C3274="",Options!$A$3,IF(D3274="",Options!$A$4,Options!$A$5))</f>
        <v>Verband</v>
      </c>
      <c r="F3274" cm="1">
        <f t="array" ref="F3274">IF(E3274=Options!$A$3,"",IF(E3274=Options!$A$4,INDEX(Verband!$E$2:$E$179,MATCH(1,(A3274=Verband!$A$2:$A$179) * (Species!B3274=Verband!$B$2:$B$179) * (Species!C3274=Verband!$C$2:$C$179),0)),IF(E3274=Options!$A$5,INDEX(Assoziation!$F$2:$F$96,MATCH(1,(A3274=Assoziation!$A$2:$A$96) * (Species!B3274=Assoziation!$B$2:$B$96) * (Species!C3274=Assoziation!$C$2:$C$96) * (Species!D3274=Assoziation!$D$2:$D$96),0)),"")))</f>
        <v>0</v>
      </c>
      <c r="G3274" t="str" cm="1">
        <f t="array" ref="G3274">IF(E3274=Options!$A$3,INDEX(Klasse!$D$2:$D$42,MATCH(1,(A3274=Klasse!$A$2:$A$42) * (Species!B3274=Klasse!$B$2:$B$42),0)),IF(E3274=Options!$A$4,INDEX(Verband!$F$2:$F$179,MATCH(1,(A3274=Verband!$A$2:$A$179) * (Species!B3274=Verband!$B$2:$B$179) * (Species!C3274=Verband!$C$2:$C$179),0)),IF(E3274=Options!$A$5,INDEX(Assoziation!$G$2:$G$96,MATCH(1,(A3274=Assoziation!$A$2:$A$96) * (Species!B3274=Assoziation!$B$2:$B$96) * (Species!C3274=Assoziation!$C$2:$C$96) * (Species!D3274=Assoziation!$D$2:$D$96),0)),"")))</f>
        <v>Kastanienwald</v>
      </c>
      <c r="H3274" s="10" t="s">
        <v>2550</v>
      </c>
      <c r="I3274" s="10">
        <v>0</v>
      </c>
      <c r="J3274" s="10">
        <v>0</v>
      </c>
      <c r="K3274" s="10">
        <v>0</v>
      </c>
      <c r="L3274" t="str">
        <f t="shared" si="269"/>
        <v xml:space="preserve">Orchis </v>
      </c>
      <c r="M3274" t="str">
        <f t="shared" si="270"/>
        <v xml:space="preserve"> mascula</v>
      </c>
      <c r="N3274" t="str">
        <f t="shared" si="271"/>
        <v/>
      </c>
      <c r="O3274" t="str">
        <f t="shared" si="273"/>
        <v>Species</v>
      </c>
      <c r="P3274" t="str">
        <f t="shared" si="272"/>
        <v>(L.) L.</v>
      </c>
      <c r="Q3274" t="str">
        <f>LOOKUP(A3274,Formation!$A$2:$A$10,Formation!$B$2:$B$10)</f>
        <v>Wälder</v>
      </c>
      <c r="R3274" t="str" cm="1">
        <f t="array" ref="R3274">INDEX(Klasse!$D$2:$D$42,MATCH(1,(A3274=Klasse!$A$2:$A$42) * (Species!B3274=Klasse!$B$2:$B$42),0))</f>
        <v>Andere Laubwälder</v>
      </c>
    </row>
    <row r="3275" spans="1:18" x14ac:dyDescent="0.3">
      <c r="A3275" s="10">
        <v>6</v>
      </c>
      <c r="B3275" s="10">
        <v>3</v>
      </c>
      <c r="C3275" s="10">
        <v>7</v>
      </c>
      <c r="E3275" t="str">
        <f>IF(C3275="",Options!$A$3,IF(D3275="",Options!$A$4,Options!$A$5))</f>
        <v>Verband</v>
      </c>
      <c r="F3275" cm="1">
        <f t="array" ref="F3275">IF(E3275=Options!$A$3,"",IF(E3275=Options!$A$4,INDEX(Verband!$E$2:$E$179,MATCH(1,(A3275=Verband!$A$2:$A$179) * (Species!B3275=Verband!$B$2:$B$179) * (Species!C3275=Verband!$C$2:$C$179),0)),IF(E3275=Options!$A$5,INDEX(Assoziation!$F$2:$F$96,MATCH(1,(A3275=Assoziation!$A$2:$A$96) * (Species!B3275=Assoziation!$B$2:$B$96) * (Species!C3275=Assoziation!$C$2:$C$96) * (Species!D3275=Assoziation!$D$2:$D$96),0)),"")))</f>
        <v>0</v>
      </c>
      <c r="G3275" t="str" cm="1">
        <f t="array" ref="G3275">IF(E3275=Options!$A$3,INDEX(Klasse!$D$2:$D$42,MATCH(1,(A3275=Klasse!$A$2:$A$42) * (Species!B3275=Klasse!$B$2:$B$42),0)),IF(E3275=Options!$A$4,INDEX(Verband!$F$2:$F$179,MATCH(1,(A3275=Verband!$A$2:$A$179) * (Species!B3275=Verband!$B$2:$B$179) * (Species!C3275=Verband!$C$2:$C$179),0)),IF(E3275=Options!$A$5,INDEX(Assoziation!$G$2:$G$96,MATCH(1,(A3275=Assoziation!$A$2:$A$96) * (Species!B3275=Assoziation!$B$2:$B$96) * (Species!C3275=Assoziation!$C$2:$C$96) * (Species!D3275=Assoziation!$D$2:$D$96),0)),"")))</f>
        <v>Kastanienwald</v>
      </c>
      <c r="H3275" s="10" t="s">
        <v>1571</v>
      </c>
      <c r="I3275" s="10">
        <v>0</v>
      </c>
      <c r="J3275" s="10">
        <v>0</v>
      </c>
      <c r="K3275" s="10">
        <v>0</v>
      </c>
      <c r="L3275" t="str">
        <f t="shared" si="269"/>
        <v xml:space="preserve">Phyteuma </v>
      </c>
      <c r="M3275" t="str">
        <f t="shared" si="270"/>
        <v xml:space="preserve"> betonicifolium</v>
      </c>
      <c r="N3275" t="str">
        <f t="shared" si="271"/>
        <v/>
      </c>
      <c r="O3275" t="str">
        <f t="shared" si="273"/>
        <v>Species</v>
      </c>
      <c r="P3275" t="str">
        <f t="shared" si="272"/>
        <v>Vill.</v>
      </c>
      <c r="Q3275" t="str">
        <f>LOOKUP(A3275,Formation!$A$2:$A$10,Formation!$B$2:$B$10)</f>
        <v>Wälder</v>
      </c>
      <c r="R3275" t="str" cm="1">
        <f t="array" ref="R3275">INDEX(Klasse!$D$2:$D$42,MATCH(1,(A3275=Klasse!$A$2:$A$42) * (Species!B3275=Klasse!$B$2:$B$42),0))</f>
        <v>Andere Laubwälder</v>
      </c>
    </row>
    <row r="3276" spans="1:18" x14ac:dyDescent="0.3">
      <c r="A3276" s="10">
        <v>6</v>
      </c>
      <c r="B3276" s="10">
        <v>3</v>
      </c>
      <c r="C3276" s="10">
        <v>7</v>
      </c>
      <c r="E3276" t="str">
        <f>IF(C3276="",Options!$A$3,IF(D3276="",Options!$A$4,Options!$A$5))</f>
        <v>Verband</v>
      </c>
      <c r="F3276" cm="1">
        <f t="array" ref="F3276">IF(E3276=Options!$A$3,"",IF(E3276=Options!$A$4,INDEX(Verband!$E$2:$E$179,MATCH(1,(A3276=Verband!$A$2:$A$179) * (Species!B3276=Verband!$B$2:$B$179) * (Species!C3276=Verband!$C$2:$C$179),0)),IF(E3276=Options!$A$5,INDEX(Assoziation!$F$2:$F$96,MATCH(1,(A3276=Assoziation!$A$2:$A$96) * (Species!B3276=Assoziation!$B$2:$B$96) * (Species!C3276=Assoziation!$C$2:$C$96) * (Species!D3276=Assoziation!$D$2:$D$96),0)),"")))</f>
        <v>0</v>
      </c>
      <c r="G3276" t="str" cm="1">
        <f t="array" ref="G3276">IF(E3276=Options!$A$3,INDEX(Klasse!$D$2:$D$42,MATCH(1,(A3276=Klasse!$A$2:$A$42) * (Species!B3276=Klasse!$B$2:$B$42),0)),IF(E3276=Options!$A$4,INDEX(Verband!$F$2:$F$179,MATCH(1,(A3276=Verband!$A$2:$A$179) * (Species!B3276=Verband!$B$2:$B$179) * (Species!C3276=Verband!$C$2:$C$179),0)),IF(E3276=Options!$A$5,INDEX(Assoziation!$G$2:$G$96,MATCH(1,(A3276=Assoziation!$A$2:$A$96) * (Species!B3276=Assoziation!$B$2:$B$96) * (Species!C3276=Assoziation!$C$2:$C$96) * (Species!D3276=Assoziation!$D$2:$D$96),0)),"")))</f>
        <v>Kastanienwald</v>
      </c>
      <c r="H3276" s="10" t="s">
        <v>2086</v>
      </c>
      <c r="I3276" s="10">
        <v>0</v>
      </c>
      <c r="J3276" s="10">
        <v>1</v>
      </c>
      <c r="K3276" s="10">
        <v>0</v>
      </c>
      <c r="L3276" t="str">
        <f t="shared" si="269"/>
        <v xml:space="preserve">Pteridium </v>
      </c>
      <c r="M3276" t="str">
        <f t="shared" si="270"/>
        <v xml:space="preserve"> aquilinum</v>
      </c>
      <c r="N3276" t="str">
        <f t="shared" si="271"/>
        <v/>
      </c>
      <c r="O3276" t="str">
        <f t="shared" si="273"/>
        <v>Species</v>
      </c>
      <c r="P3276" t="str">
        <f t="shared" si="272"/>
        <v>(L.) Kuhn</v>
      </c>
      <c r="Q3276" t="str">
        <f>LOOKUP(A3276,Formation!$A$2:$A$10,Formation!$B$2:$B$10)</f>
        <v>Wälder</v>
      </c>
      <c r="R3276" t="str" cm="1">
        <f t="array" ref="R3276">INDEX(Klasse!$D$2:$D$42,MATCH(1,(A3276=Klasse!$A$2:$A$42) * (Species!B3276=Klasse!$B$2:$B$42),0))</f>
        <v>Andere Laubwälder</v>
      </c>
    </row>
    <row r="3277" spans="1:18" x14ac:dyDescent="0.3">
      <c r="A3277" s="10">
        <v>6</v>
      </c>
      <c r="B3277" s="10">
        <v>3</v>
      </c>
      <c r="C3277" s="10">
        <v>7</v>
      </c>
      <c r="E3277" t="str">
        <f>IF(C3277="",Options!$A$3,IF(D3277="",Options!$A$4,Options!$A$5))</f>
        <v>Verband</v>
      </c>
      <c r="F3277" cm="1">
        <f t="array" ref="F3277">IF(E3277=Options!$A$3,"",IF(E3277=Options!$A$4,INDEX(Verband!$E$2:$E$179,MATCH(1,(A3277=Verband!$A$2:$A$179) * (Species!B3277=Verband!$B$2:$B$179) * (Species!C3277=Verband!$C$2:$C$179),0)),IF(E3277=Options!$A$5,INDEX(Assoziation!$F$2:$F$96,MATCH(1,(A3277=Assoziation!$A$2:$A$96) * (Species!B3277=Assoziation!$B$2:$B$96) * (Species!C3277=Assoziation!$C$2:$C$96) * (Species!D3277=Assoziation!$D$2:$D$96),0)),"")))</f>
        <v>0</v>
      </c>
      <c r="G3277" t="str" cm="1">
        <f t="array" ref="G3277">IF(E3277=Options!$A$3,INDEX(Klasse!$D$2:$D$42,MATCH(1,(A3277=Klasse!$A$2:$A$42) * (Species!B3277=Klasse!$B$2:$B$42),0)),IF(E3277=Options!$A$4,INDEX(Verband!$F$2:$F$179,MATCH(1,(A3277=Verband!$A$2:$A$179) * (Species!B3277=Verband!$B$2:$B$179) * (Species!C3277=Verband!$C$2:$C$179),0)),IF(E3277=Options!$A$5,INDEX(Assoziation!$G$2:$G$96,MATCH(1,(A3277=Assoziation!$A$2:$A$96) * (Species!B3277=Assoziation!$B$2:$B$96) * (Species!C3277=Assoziation!$C$2:$C$96) * (Species!D3277=Assoziation!$D$2:$D$96),0)),"")))</f>
        <v>Kastanienwald</v>
      </c>
      <c r="H3277" s="10" t="s">
        <v>2489</v>
      </c>
      <c r="I3277" s="10">
        <v>0</v>
      </c>
      <c r="J3277" s="10">
        <v>1</v>
      </c>
      <c r="K3277" s="10">
        <v>0</v>
      </c>
      <c r="L3277" t="str">
        <f t="shared" si="269"/>
        <v xml:space="preserve">Quercus </v>
      </c>
      <c r="M3277" t="str">
        <f t="shared" si="270"/>
        <v xml:space="preserve"> petraea</v>
      </c>
      <c r="N3277" t="str">
        <f t="shared" si="271"/>
        <v/>
      </c>
      <c r="O3277" t="str">
        <f t="shared" si="273"/>
        <v>Species</v>
      </c>
      <c r="P3277" t="str">
        <f t="shared" si="272"/>
        <v>Liebl.</v>
      </c>
      <c r="Q3277" t="str">
        <f>LOOKUP(A3277,Formation!$A$2:$A$10,Formation!$B$2:$B$10)</f>
        <v>Wälder</v>
      </c>
      <c r="R3277" t="str" cm="1">
        <f t="array" ref="R3277">INDEX(Klasse!$D$2:$D$42,MATCH(1,(A3277=Klasse!$A$2:$A$42) * (Species!B3277=Klasse!$B$2:$B$42),0))</f>
        <v>Andere Laubwälder</v>
      </c>
    </row>
    <row r="3278" spans="1:18" x14ac:dyDescent="0.3">
      <c r="A3278" s="10">
        <v>6</v>
      </c>
      <c r="B3278" s="10">
        <v>3</v>
      </c>
      <c r="C3278" s="10">
        <v>7</v>
      </c>
      <c r="E3278" t="str">
        <f>IF(C3278="",Options!$A$3,IF(D3278="",Options!$A$4,Options!$A$5))</f>
        <v>Verband</v>
      </c>
      <c r="F3278" cm="1">
        <f t="array" ref="F3278">IF(E3278=Options!$A$3,"",IF(E3278=Options!$A$4,INDEX(Verband!$E$2:$E$179,MATCH(1,(A3278=Verband!$A$2:$A$179) * (Species!B3278=Verband!$B$2:$B$179) * (Species!C3278=Verband!$C$2:$C$179),0)),IF(E3278=Options!$A$5,INDEX(Assoziation!$F$2:$F$96,MATCH(1,(A3278=Assoziation!$A$2:$A$96) * (Species!B3278=Assoziation!$B$2:$B$96) * (Species!C3278=Assoziation!$C$2:$C$96) * (Species!D3278=Assoziation!$D$2:$D$96),0)),"")))</f>
        <v>0</v>
      </c>
      <c r="G3278" t="str" cm="1">
        <f t="array" ref="G3278">IF(E3278=Options!$A$3,INDEX(Klasse!$D$2:$D$42,MATCH(1,(A3278=Klasse!$A$2:$A$42) * (Species!B3278=Klasse!$B$2:$B$42),0)),IF(E3278=Options!$A$4,INDEX(Verband!$F$2:$F$179,MATCH(1,(A3278=Verband!$A$2:$A$179) * (Species!B3278=Verband!$B$2:$B$179) * (Species!C3278=Verband!$C$2:$C$179),0)),IF(E3278=Options!$A$5,INDEX(Assoziation!$G$2:$G$96,MATCH(1,(A3278=Assoziation!$A$2:$A$96) * (Species!B3278=Assoziation!$B$2:$B$96) * (Species!C3278=Assoziation!$C$2:$C$96) * (Species!D3278=Assoziation!$D$2:$D$96),0)),"")))</f>
        <v>Kastanienwald</v>
      </c>
      <c r="H3278" s="10" t="s">
        <v>2440</v>
      </c>
      <c r="I3278" s="10">
        <v>0</v>
      </c>
      <c r="J3278" s="10">
        <v>0</v>
      </c>
      <c r="K3278" s="10">
        <v>0</v>
      </c>
      <c r="L3278" t="str">
        <f t="shared" si="269"/>
        <v xml:space="preserve">Quercus </v>
      </c>
      <c r="M3278" t="str">
        <f t="shared" si="270"/>
        <v xml:space="preserve"> robur</v>
      </c>
      <c r="N3278" t="str">
        <f t="shared" si="271"/>
        <v/>
      </c>
      <c r="O3278" t="str">
        <f t="shared" si="273"/>
        <v>Species</v>
      </c>
      <c r="P3278" t="str">
        <f t="shared" si="272"/>
        <v>L.</v>
      </c>
      <c r="Q3278" t="str">
        <f>LOOKUP(A3278,Formation!$A$2:$A$10,Formation!$B$2:$B$10)</f>
        <v>Wälder</v>
      </c>
      <c r="R3278" t="str" cm="1">
        <f t="array" ref="R3278">INDEX(Klasse!$D$2:$D$42,MATCH(1,(A3278=Klasse!$A$2:$A$42) * (Species!B3278=Klasse!$B$2:$B$42),0))</f>
        <v>Andere Laubwälder</v>
      </c>
    </row>
    <row r="3279" spans="1:18" x14ac:dyDescent="0.3">
      <c r="A3279" s="10">
        <v>6</v>
      </c>
      <c r="B3279" s="10">
        <v>3</v>
      </c>
      <c r="C3279" s="10">
        <v>7</v>
      </c>
      <c r="E3279" t="str">
        <f>IF(C3279="",Options!$A$3,IF(D3279="",Options!$A$4,Options!$A$5))</f>
        <v>Verband</v>
      </c>
      <c r="F3279" cm="1">
        <f t="array" ref="F3279">IF(E3279=Options!$A$3,"",IF(E3279=Options!$A$4,INDEX(Verband!$E$2:$E$179,MATCH(1,(A3279=Verband!$A$2:$A$179) * (Species!B3279=Verband!$B$2:$B$179) * (Species!C3279=Verband!$C$2:$C$179),0)),IF(E3279=Options!$A$5,INDEX(Assoziation!$F$2:$F$96,MATCH(1,(A3279=Assoziation!$A$2:$A$96) * (Species!B3279=Assoziation!$B$2:$B$96) * (Species!C3279=Assoziation!$C$2:$C$96) * (Species!D3279=Assoziation!$D$2:$D$96),0)),"")))</f>
        <v>0</v>
      </c>
      <c r="G3279" t="str" cm="1">
        <f t="array" ref="G3279">IF(E3279=Options!$A$3,INDEX(Klasse!$D$2:$D$42,MATCH(1,(A3279=Klasse!$A$2:$A$42) * (Species!B3279=Klasse!$B$2:$B$42),0)),IF(E3279=Options!$A$4,INDEX(Verband!$F$2:$F$179,MATCH(1,(A3279=Verband!$A$2:$A$179) * (Species!B3279=Verband!$B$2:$B$179) * (Species!C3279=Verband!$C$2:$C$179),0)),IF(E3279=Options!$A$5,INDEX(Assoziation!$G$2:$G$96,MATCH(1,(A3279=Assoziation!$A$2:$A$96) * (Species!B3279=Assoziation!$B$2:$B$96) * (Species!C3279=Assoziation!$C$2:$C$96) * (Species!D3279=Assoziation!$D$2:$D$96),0)),"")))</f>
        <v>Kastanienwald</v>
      </c>
      <c r="H3279" s="10" t="s">
        <v>2600</v>
      </c>
      <c r="I3279" s="10">
        <v>0</v>
      </c>
      <c r="J3279" s="10">
        <v>0</v>
      </c>
      <c r="K3279" s="10">
        <v>0</v>
      </c>
      <c r="L3279" t="str">
        <f t="shared" si="269"/>
        <v xml:space="preserve">Sorbus </v>
      </c>
      <c r="M3279" t="str">
        <f t="shared" si="270"/>
        <v xml:space="preserve"> torminalis</v>
      </c>
      <c r="N3279" t="str">
        <f t="shared" si="271"/>
        <v/>
      </c>
      <c r="O3279" t="str">
        <f t="shared" si="273"/>
        <v>Species</v>
      </c>
      <c r="P3279" t="str">
        <f t="shared" si="272"/>
        <v>(L.) Crantz</v>
      </c>
      <c r="Q3279" t="str">
        <f>LOOKUP(A3279,Formation!$A$2:$A$10,Formation!$B$2:$B$10)</f>
        <v>Wälder</v>
      </c>
      <c r="R3279" t="str" cm="1">
        <f t="array" ref="R3279">INDEX(Klasse!$D$2:$D$42,MATCH(1,(A3279=Klasse!$A$2:$A$42) * (Species!B3279=Klasse!$B$2:$B$42),0))</f>
        <v>Andere Laubwälder</v>
      </c>
    </row>
    <row r="3280" spans="1:18" x14ac:dyDescent="0.3">
      <c r="A3280" s="10">
        <v>6</v>
      </c>
      <c r="B3280" s="10">
        <v>3</v>
      </c>
      <c r="C3280" s="10">
        <v>7</v>
      </c>
      <c r="E3280" t="str">
        <f>IF(C3280="",Options!$A$3,IF(D3280="",Options!$A$4,Options!$A$5))</f>
        <v>Verband</v>
      </c>
      <c r="F3280" cm="1">
        <f t="array" ref="F3280">IF(E3280=Options!$A$3,"",IF(E3280=Options!$A$4,INDEX(Verband!$E$2:$E$179,MATCH(1,(A3280=Verband!$A$2:$A$179) * (Species!B3280=Verband!$B$2:$B$179) * (Species!C3280=Verband!$C$2:$C$179),0)),IF(E3280=Options!$A$5,INDEX(Assoziation!$F$2:$F$96,MATCH(1,(A3280=Assoziation!$A$2:$A$96) * (Species!B3280=Assoziation!$B$2:$B$96) * (Species!C3280=Assoziation!$C$2:$C$96) * (Species!D3280=Assoziation!$D$2:$D$96),0)),"")))</f>
        <v>0</v>
      </c>
      <c r="G3280" t="str" cm="1">
        <f t="array" ref="G3280">IF(E3280=Options!$A$3,INDEX(Klasse!$D$2:$D$42,MATCH(1,(A3280=Klasse!$A$2:$A$42) * (Species!B3280=Klasse!$B$2:$B$42),0)),IF(E3280=Options!$A$4,INDEX(Verband!$F$2:$F$179,MATCH(1,(A3280=Verband!$A$2:$A$179) * (Species!B3280=Verband!$B$2:$B$179) * (Species!C3280=Verband!$C$2:$C$179),0)),IF(E3280=Options!$A$5,INDEX(Assoziation!$G$2:$G$96,MATCH(1,(A3280=Assoziation!$A$2:$A$96) * (Species!B3280=Assoziation!$B$2:$B$96) * (Species!C3280=Assoziation!$C$2:$C$96) * (Species!D3280=Assoziation!$D$2:$D$96),0)),"")))</f>
        <v>Kastanienwald</v>
      </c>
      <c r="H3280" s="10" t="s">
        <v>2154</v>
      </c>
      <c r="I3280" s="10">
        <v>0</v>
      </c>
      <c r="J3280" s="10">
        <v>0</v>
      </c>
      <c r="K3280" s="10">
        <v>0</v>
      </c>
      <c r="L3280" t="str">
        <f t="shared" si="269"/>
        <v xml:space="preserve">Teucrium </v>
      </c>
      <c r="M3280" t="str">
        <f t="shared" si="270"/>
        <v xml:space="preserve"> scorodonia</v>
      </c>
      <c r="N3280" t="str">
        <f t="shared" si="271"/>
        <v/>
      </c>
      <c r="O3280" t="str">
        <f t="shared" si="273"/>
        <v>Species</v>
      </c>
      <c r="P3280" t="str">
        <f t="shared" si="272"/>
        <v>L.</v>
      </c>
      <c r="Q3280" t="str">
        <f>LOOKUP(A3280,Formation!$A$2:$A$10,Formation!$B$2:$B$10)</f>
        <v>Wälder</v>
      </c>
      <c r="R3280" t="str" cm="1">
        <f t="array" ref="R3280">INDEX(Klasse!$D$2:$D$42,MATCH(1,(A3280=Klasse!$A$2:$A$42) * (Species!B3280=Klasse!$B$2:$B$42),0))</f>
        <v>Andere Laubwälder</v>
      </c>
    </row>
    <row r="3281" spans="1:18" x14ac:dyDescent="0.3">
      <c r="A3281" s="10">
        <v>6</v>
      </c>
      <c r="B3281" s="10">
        <v>3</v>
      </c>
      <c r="C3281" s="10">
        <v>7</v>
      </c>
      <c r="E3281" t="str">
        <f>IF(C3281="",Options!$A$3,IF(D3281="",Options!$A$4,Options!$A$5))</f>
        <v>Verband</v>
      </c>
      <c r="F3281" cm="1">
        <f t="array" ref="F3281">IF(E3281=Options!$A$3,"",IF(E3281=Options!$A$4,INDEX(Verband!$E$2:$E$179,MATCH(1,(A3281=Verband!$A$2:$A$179) * (Species!B3281=Verband!$B$2:$B$179) * (Species!C3281=Verband!$C$2:$C$179),0)),IF(E3281=Options!$A$5,INDEX(Assoziation!$F$2:$F$96,MATCH(1,(A3281=Assoziation!$A$2:$A$96) * (Species!B3281=Assoziation!$B$2:$B$96) * (Species!C3281=Assoziation!$C$2:$C$96) * (Species!D3281=Assoziation!$D$2:$D$96),0)),"")))</f>
        <v>0</v>
      </c>
      <c r="G3281" t="str" cm="1">
        <f t="array" ref="G3281">IF(E3281=Options!$A$3,INDEX(Klasse!$D$2:$D$42,MATCH(1,(A3281=Klasse!$A$2:$A$42) * (Species!B3281=Klasse!$B$2:$B$42),0)),IF(E3281=Options!$A$4,INDEX(Verband!$F$2:$F$179,MATCH(1,(A3281=Verband!$A$2:$A$179) * (Species!B3281=Verband!$B$2:$B$179) * (Species!C3281=Verband!$C$2:$C$179),0)),IF(E3281=Options!$A$5,INDEX(Assoziation!$G$2:$G$96,MATCH(1,(A3281=Assoziation!$A$2:$A$96) * (Species!B3281=Assoziation!$B$2:$B$96) * (Species!C3281=Assoziation!$C$2:$C$96) * (Species!D3281=Assoziation!$D$2:$D$96),0)),"")))</f>
        <v>Kastanienwald</v>
      </c>
      <c r="H3281" s="10" t="s">
        <v>588</v>
      </c>
      <c r="I3281" s="10">
        <v>0</v>
      </c>
      <c r="J3281" s="10">
        <v>0</v>
      </c>
      <c r="K3281" s="10">
        <v>0</v>
      </c>
      <c r="L3281" t="str">
        <f t="shared" si="269"/>
        <v xml:space="preserve">Vaccinium </v>
      </c>
      <c r="M3281" t="str">
        <f t="shared" si="270"/>
        <v xml:space="preserve"> myrtillus</v>
      </c>
      <c r="N3281" t="str">
        <f t="shared" si="271"/>
        <v/>
      </c>
      <c r="O3281" t="str">
        <f t="shared" si="273"/>
        <v>Species</v>
      </c>
      <c r="P3281" t="str">
        <f t="shared" si="272"/>
        <v>L.</v>
      </c>
      <c r="Q3281" t="str">
        <f>LOOKUP(A3281,Formation!$A$2:$A$10,Formation!$B$2:$B$10)</f>
        <v>Wälder</v>
      </c>
      <c r="R3281" t="str" cm="1">
        <f t="array" ref="R3281">INDEX(Klasse!$D$2:$D$42,MATCH(1,(A3281=Klasse!$A$2:$A$42) * (Species!B3281=Klasse!$B$2:$B$42),0))</f>
        <v>Andere Laubwälder</v>
      </c>
    </row>
    <row r="3282" spans="1:18" x14ac:dyDescent="0.3">
      <c r="A3282" s="10">
        <v>6</v>
      </c>
      <c r="B3282" s="10">
        <v>3</v>
      </c>
      <c r="C3282" s="10">
        <v>7</v>
      </c>
      <c r="E3282" t="str">
        <f>IF(C3282="",Options!$A$3,IF(D3282="",Options!$A$4,Options!$A$5))</f>
        <v>Verband</v>
      </c>
      <c r="F3282" cm="1">
        <f t="array" ref="F3282">IF(E3282=Options!$A$3,"",IF(E3282=Options!$A$4,INDEX(Verband!$E$2:$E$179,MATCH(1,(A3282=Verband!$A$2:$A$179) * (Species!B3282=Verband!$B$2:$B$179) * (Species!C3282=Verband!$C$2:$C$179),0)),IF(E3282=Options!$A$5,INDEX(Assoziation!$F$2:$F$96,MATCH(1,(A3282=Assoziation!$A$2:$A$96) * (Species!B3282=Assoziation!$B$2:$B$96) * (Species!C3282=Assoziation!$C$2:$C$96) * (Species!D3282=Assoziation!$D$2:$D$96),0)),"")))</f>
        <v>0</v>
      </c>
      <c r="G3282" t="str" cm="1">
        <f t="array" ref="G3282">IF(E3282=Options!$A$3,INDEX(Klasse!$D$2:$D$42,MATCH(1,(A3282=Klasse!$A$2:$A$42) * (Species!B3282=Klasse!$B$2:$B$42),0)),IF(E3282=Options!$A$4,INDEX(Verband!$F$2:$F$179,MATCH(1,(A3282=Verband!$A$2:$A$179) * (Species!B3282=Verband!$B$2:$B$179) * (Species!C3282=Verband!$C$2:$C$179),0)),IF(E3282=Options!$A$5,INDEX(Assoziation!$G$2:$G$96,MATCH(1,(A3282=Assoziation!$A$2:$A$96) * (Species!B3282=Assoziation!$B$2:$B$96) * (Species!C3282=Assoziation!$C$2:$C$96) * (Species!D3282=Assoziation!$D$2:$D$96),0)),"")))</f>
        <v>Kastanienwald</v>
      </c>
      <c r="H3282" s="10" t="s">
        <v>2332</v>
      </c>
      <c r="I3282" s="10">
        <v>0</v>
      </c>
      <c r="J3282" s="10">
        <v>0</v>
      </c>
      <c r="K3282" s="10">
        <v>0</v>
      </c>
      <c r="L3282" t="str">
        <f t="shared" si="269"/>
        <v xml:space="preserve">Veronica </v>
      </c>
      <c r="M3282" t="str">
        <f t="shared" si="270"/>
        <v xml:space="preserve"> officinalis</v>
      </c>
      <c r="N3282" t="str">
        <f t="shared" si="271"/>
        <v/>
      </c>
      <c r="O3282" t="str">
        <f t="shared" si="273"/>
        <v>Species</v>
      </c>
      <c r="P3282" t="str">
        <f t="shared" si="272"/>
        <v>L.</v>
      </c>
      <c r="Q3282" t="str">
        <f>LOOKUP(A3282,Formation!$A$2:$A$10,Formation!$B$2:$B$10)</f>
        <v>Wälder</v>
      </c>
      <c r="R3282" t="str" cm="1">
        <f t="array" ref="R3282">INDEX(Klasse!$D$2:$D$42,MATCH(1,(A3282=Klasse!$A$2:$A$42) * (Species!B3282=Klasse!$B$2:$B$42),0))</f>
        <v>Andere Laubwälder</v>
      </c>
    </row>
    <row r="3283" spans="1:18" x14ac:dyDescent="0.3">
      <c r="A3283" s="10">
        <v>6</v>
      </c>
      <c r="B3283" s="10">
        <v>3</v>
      </c>
      <c r="C3283" s="10">
        <v>8</v>
      </c>
      <c r="E3283" t="str">
        <f>IF(C3283="",Options!$A$3,IF(D3283="",Options!$A$4,Options!$A$5))</f>
        <v>Verband</v>
      </c>
      <c r="F3283" cm="1">
        <f t="array" ref="F3283">IF(E3283=Options!$A$3,"",IF(E3283=Options!$A$4,INDEX(Verband!$E$2:$E$179,MATCH(1,(A3283=Verband!$A$2:$A$179) * (Species!B3283=Verband!$B$2:$B$179) * (Species!C3283=Verband!$C$2:$C$179),0)),IF(E3283=Options!$A$5,INDEX(Assoziation!$F$2:$F$96,MATCH(1,(A3283=Assoziation!$A$2:$A$96) * (Species!B3283=Assoziation!$B$2:$B$96) * (Species!C3283=Assoziation!$C$2:$C$96) * (Species!D3283=Assoziation!$D$2:$D$96),0)),"")))</f>
        <v>0</v>
      </c>
      <c r="G3283" t="str" cm="1">
        <f t="array" ref="G3283">IF(E3283=Options!$A$3,INDEX(Klasse!$D$2:$D$42,MATCH(1,(A3283=Klasse!$A$2:$A$42) * (Species!B3283=Klasse!$B$2:$B$42),0)),IF(E3283=Options!$A$4,INDEX(Verband!$F$2:$F$179,MATCH(1,(A3283=Verband!$A$2:$A$179) * (Species!B3283=Verband!$B$2:$B$179) * (Species!C3283=Verband!$C$2:$C$179),0)),IF(E3283=Options!$A$5,INDEX(Assoziation!$G$2:$G$96,MATCH(1,(A3283=Assoziation!$A$2:$A$96) * (Species!B3283=Assoziation!$B$2:$B$96) * (Species!C3283=Assoziation!$C$2:$C$96) * (Species!D3283=Assoziation!$D$2:$D$96),0)),"")))</f>
        <v>Laubwald mit immergrünen Sträuchern</v>
      </c>
      <c r="H3283" s="10" t="s">
        <v>2651</v>
      </c>
      <c r="I3283" s="10">
        <v>1</v>
      </c>
      <c r="J3283" s="10">
        <v>0</v>
      </c>
      <c r="K3283" s="10">
        <v>1</v>
      </c>
      <c r="L3283" t="str">
        <f t="shared" si="269"/>
        <v>Cinnamomum</v>
      </c>
      <c r="M3283" t="str">
        <f t="shared" si="270"/>
        <v/>
      </c>
      <c r="N3283" t="str">
        <f t="shared" si="271"/>
        <v/>
      </c>
      <c r="O3283" t="str">
        <f t="shared" si="273"/>
        <v>Genus</v>
      </c>
      <c r="P3283" t="str">
        <f t="shared" si="272"/>
        <v/>
      </c>
      <c r="Q3283" t="str">
        <f>LOOKUP(A3283,Formation!$A$2:$A$10,Formation!$B$2:$B$10)</f>
        <v>Wälder</v>
      </c>
      <c r="R3283" t="str" cm="1">
        <f t="array" ref="R3283">INDEX(Klasse!$D$2:$D$42,MATCH(1,(A3283=Klasse!$A$2:$A$42) * (Species!B3283=Klasse!$B$2:$B$42),0))</f>
        <v>Andere Laubwälder</v>
      </c>
    </row>
    <row r="3284" spans="1:18" x14ac:dyDescent="0.3">
      <c r="A3284" s="10">
        <v>6</v>
      </c>
      <c r="B3284" s="10">
        <v>3</v>
      </c>
      <c r="C3284" s="10">
        <v>8</v>
      </c>
      <c r="E3284" t="str">
        <f>IF(C3284="",Options!$A$3,IF(D3284="",Options!$A$4,Options!$A$5))</f>
        <v>Verband</v>
      </c>
      <c r="F3284" cm="1">
        <f t="array" ref="F3284">IF(E3284=Options!$A$3,"",IF(E3284=Options!$A$4,INDEX(Verband!$E$2:$E$179,MATCH(1,(A3284=Verband!$A$2:$A$179) * (Species!B3284=Verband!$B$2:$B$179) * (Species!C3284=Verband!$C$2:$C$179),0)),IF(E3284=Options!$A$5,INDEX(Assoziation!$F$2:$F$96,MATCH(1,(A3284=Assoziation!$A$2:$A$96) * (Species!B3284=Assoziation!$B$2:$B$96) * (Species!C3284=Assoziation!$C$2:$C$96) * (Species!D3284=Assoziation!$D$2:$D$96),0)),"")))</f>
        <v>0</v>
      </c>
      <c r="G3284" t="str" cm="1">
        <f t="array" ref="G3284">IF(E3284=Options!$A$3,INDEX(Klasse!$D$2:$D$42,MATCH(1,(A3284=Klasse!$A$2:$A$42) * (Species!B3284=Klasse!$B$2:$B$42),0)),IF(E3284=Options!$A$4,INDEX(Verband!$F$2:$F$179,MATCH(1,(A3284=Verband!$A$2:$A$179) * (Species!B3284=Verband!$B$2:$B$179) * (Species!C3284=Verband!$C$2:$C$179),0)),IF(E3284=Options!$A$5,INDEX(Assoziation!$G$2:$G$96,MATCH(1,(A3284=Assoziation!$A$2:$A$96) * (Species!B3284=Assoziation!$B$2:$B$96) * (Species!C3284=Assoziation!$C$2:$C$96) * (Species!D3284=Assoziation!$D$2:$D$96),0)),"")))</f>
        <v>Laubwald mit immergrünen Sträuchern</v>
      </c>
      <c r="H3284" s="10" t="s">
        <v>2652</v>
      </c>
      <c r="I3284" s="10">
        <v>1</v>
      </c>
      <c r="J3284" s="10">
        <v>0</v>
      </c>
      <c r="K3284" s="10">
        <v>1</v>
      </c>
      <c r="L3284" t="str">
        <f t="shared" si="269"/>
        <v xml:space="preserve">Cinnamomum </v>
      </c>
      <c r="M3284" t="str">
        <f t="shared" si="270"/>
        <v xml:space="preserve"> glanduliferum</v>
      </c>
      <c r="N3284" t="str">
        <f t="shared" si="271"/>
        <v/>
      </c>
      <c r="O3284" t="str">
        <f t="shared" si="273"/>
        <v>Species</v>
      </c>
      <c r="P3284" t="str">
        <f t="shared" si="272"/>
        <v>(Wall.) Meisn.</v>
      </c>
      <c r="Q3284" t="str">
        <f>LOOKUP(A3284,Formation!$A$2:$A$10,Formation!$B$2:$B$10)</f>
        <v>Wälder</v>
      </c>
      <c r="R3284" t="str" cm="1">
        <f t="array" ref="R3284">INDEX(Klasse!$D$2:$D$42,MATCH(1,(A3284=Klasse!$A$2:$A$42) * (Species!B3284=Klasse!$B$2:$B$42),0))</f>
        <v>Andere Laubwälder</v>
      </c>
    </row>
    <row r="3285" spans="1:18" x14ac:dyDescent="0.3">
      <c r="A3285" s="10">
        <v>6</v>
      </c>
      <c r="B3285" s="10">
        <v>3</v>
      </c>
      <c r="C3285" s="10">
        <v>8</v>
      </c>
      <c r="E3285" t="str">
        <f>IF(C3285="",Options!$A$3,IF(D3285="",Options!$A$4,Options!$A$5))</f>
        <v>Verband</v>
      </c>
      <c r="F3285" cm="1">
        <f t="array" ref="F3285">IF(E3285=Options!$A$3,"",IF(E3285=Options!$A$4,INDEX(Verband!$E$2:$E$179,MATCH(1,(A3285=Verband!$A$2:$A$179) * (Species!B3285=Verband!$B$2:$B$179) * (Species!C3285=Verband!$C$2:$C$179),0)),IF(E3285=Options!$A$5,INDEX(Assoziation!$F$2:$F$96,MATCH(1,(A3285=Assoziation!$A$2:$A$96) * (Species!B3285=Assoziation!$B$2:$B$96) * (Species!C3285=Assoziation!$C$2:$C$96) * (Species!D3285=Assoziation!$D$2:$D$96),0)),"")))</f>
        <v>0</v>
      </c>
      <c r="G3285" t="str" cm="1">
        <f t="array" ref="G3285">IF(E3285=Options!$A$3,INDEX(Klasse!$D$2:$D$42,MATCH(1,(A3285=Klasse!$A$2:$A$42) * (Species!B3285=Klasse!$B$2:$B$42),0)),IF(E3285=Options!$A$4,INDEX(Verband!$F$2:$F$179,MATCH(1,(A3285=Verband!$A$2:$A$179) * (Species!B3285=Verband!$B$2:$B$179) * (Species!C3285=Verband!$C$2:$C$179),0)),IF(E3285=Options!$A$5,INDEX(Assoziation!$G$2:$G$96,MATCH(1,(A3285=Assoziation!$A$2:$A$96) * (Species!B3285=Assoziation!$B$2:$B$96) * (Species!C3285=Assoziation!$C$2:$C$96) * (Species!D3285=Assoziation!$D$2:$D$96),0)),"")))</f>
        <v>Laubwald mit immergrünen Sträuchern</v>
      </c>
      <c r="H3285" s="10" t="s">
        <v>2653</v>
      </c>
      <c r="I3285" s="10">
        <v>1</v>
      </c>
      <c r="J3285" s="10">
        <v>0</v>
      </c>
      <c r="K3285" s="10">
        <v>1</v>
      </c>
      <c r="L3285" t="str">
        <f t="shared" si="269"/>
        <v xml:space="preserve">Elaeagnus </v>
      </c>
      <c r="M3285" t="str">
        <f t="shared" si="270"/>
        <v xml:space="preserve"> pungens</v>
      </c>
      <c r="N3285" t="str">
        <f t="shared" si="271"/>
        <v/>
      </c>
      <c r="O3285" t="str">
        <f t="shared" si="273"/>
        <v>Species</v>
      </c>
      <c r="P3285" t="str">
        <f t="shared" si="272"/>
        <v>Thunb.</v>
      </c>
      <c r="Q3285" t="str">
        <f>LOOKUP(A3285,Formation!$A$2:$A$10,Formation!$B$2:$B$10)</f>
        <v>Wälder</v>
      </c>
      <c r="R3285" t="str" cm="1">
        <f t="array" ref="R3285">INDEX(Klasse!$D$2:$D$42,MATCH(1,(A3285=Klasse!$A$2:$A$42) * (Species!B3285=Klasse!$B$2:$B$42),0))</f>
        <v>Andere Laubwälder</v>
      </c>
    </row>
    <row r="3286" spans="1:18" x14ac:dyDescent="0.3">
      <c r="A3286" s="10">
        <v>6</v>
      </c>
      <c r="B3286" s="10">
        <v>3</v>
      </c>
      <c r="C3286" s="10">
        <v>8</v>
      </c>
      <c r="E3286" t="str">
        <f>IF(C3286="",Options!$A$3,IF(D3286="",Options!$A$4,Options!$A$5))</f>
        <v>Verband</v>
      </c>
      <c r="F3286" cm="1">
        <f t="array" ref="F3286">IF(E3286=Options!$A$3,"",IF(E3286=Options!$A$4,INDEX(Verband!$E$2:$E$179,MATCH(1,(A3286=Verband!$A$2:$A$179) * (Species!B3286=Verband!$B$2:$B$179) * (Species!C3286=Verband!$C$2:$C$179),0)),IF(E3286=Options!$A$5,INDEX(Assoziation!$F$2:$F$96,MATCH(1,(A3286=Assoziation!$A$2:$A$96) * (Species!B3286=Assoziation!$B$2:$B$96) * (Species!C3286=Assoziation!$C$2:$C$96) * (Species!D3286=Assoziation!$D$2:$D$96),0)),"")))</f>
        <v>0</v>
      </c>
      <c r="G3286" t="str" cm="1">
        <f t="array" ref="G3286">IF(E3286=Options!$A$3,INDEX(Klasse!$D$2:$D$42,MATCH(1,(A3286=Klasse!$A$2:$A$42) * (Species!B3286=Klasse!$B$2:$B$42),0)),IF(E3286=Options!$A$4,INDEX(Verband!$F$2:$F$179,MATCH(1,(A3286=Verband!$A$2:$A$179) * (Species!B3286=Verband!$B$2:$B$179) * (Species!C3286=Verband!$C$2:$C$179),0)),IF(E3286=Options!$A$5,INDEX(Assoziation!$G$2:$G$96,MATCH(1,(A3286=Assoziation!$A$2:$A$96) * (Species!B3286=Assoziation!$B$2:$B$96) * (Species!C3286=Assoziation!$C$2:$C$96) * (Species!D3286=Assoziation!$D$2:$D$96),0)),"")))</f>
        <v>Laubwald mit immergrünen Sträuchern</v>
      </c>
      <c r="H3286" s="10" t="s">
        <v>2654</v>
      </c>
      <c r="I3286" s="10">
        <v>1</v>
      </c>
      <c r="J3286" s="10">
        <v>0</v>
      </c>
      <c r="K3286" s="10">
        <v>1</v>
      </c>
      <c r="L3286" t="str">
        <f t="shared" si="269"/>
        <v>Elaeagnus</v>
      </c>
      <c r="M3286" t="str">
        <f t="shared" si="270"/>
        <v/>
      </c>
      <c r="N3286" t="str">
        <f t="shared" si="271"/>
        <v/>
      </c>
      <c r="O3286" t="str">
        <f t="shared" si="273"/>
        <v>Genus</v>
      </c>
      <c r="P3286" t="str">
        <f t="shared" si="272"/>
        <v/>
      </c>
      <c r="Q3286" t="str">
        <f>LOOKUP(A3286,Formation!$A$2:$A$10,Formation!$B$2:$B$10)</f>
        <v>Wälder</v>
      </c>
      <c r="R3286" t="str" cm="1">
        <f t="array" ref="R3286">INDEX(Klasse!$D$2:$D$42,MATCH(1,(A3286=Klasse!$A$2:$A$42) * (Species!B3286=Klasse!$B$2:$B$42),0))</f>
        <v>Andere Laubwälder</v>
      </c>
    </row>
    <row r="3287" spans="1:18" x14ac:dyDescent="0.3">
      <c r="A3287" s="10">
        <v>6</v>
      </c>
      <c r="B3287" s="10">
        <v>3</v>
      </c>
      <c r="C3287" s="10">
        <v>8</v>
      </c>
      <c r="E3287" t="str">
        <f>IF(C3287="",Options!$A$3,IF(D3287="",Options!$A$4,Options!$A$5))</f>
        <v>Verband</v>
      </c>
      <c r="F3287" cm="1">
        <f t="array" ref="F3287">IF(E3287=Options!$A$3,"",IF(E3287=Options!$A$4,INDEX(Verband!$E$2:$E$179,MATCH(1,(A3287=Verband!$A$2:$A$179) * (Species!B3287=Verband!$B$2:$B$179) * (Species!C3287=Verband!$C$2:$C$179),0)),IF(E3287=Options!$A$5,INDEX(Assoziation!$F$2:$F$96,MATCH(1,(A3287=Assoziation!$A$2:$A$96) * (Species!B3287=Assoziation!$B$2:$B$96) * (Species!C3287=Assoziation!$C$2:$C$96) * (Species!D3287=Assoziation!$D$2:$D$96),0)),"")))</f>
        <v>0</v>
      </c>
      <c r="G3287" t="str" cm="1">
        <f t="array" ref="G3287">IF(E3287=Options!$A$3,INDEX(Klasse!$D$2:$D$42,MATCH(1,(A3287=Klasse!$A$2:$A$42) * (Species!B3287=Klasse!$B$2:$B$42),0)),IF(E3287=Options!$A$4,INDEX(Verband!$F$2:$F$179,MATCH(1,(A3287=Verband!$A$2:$A$179) * (Species!B3287=Verband!$B$2:$B$179) * (Species!C3287=Verband!$C$2:$C$179),0)),IF(E3287=Options!$A$5,INDEX(Assoziation!$G$2:$G$96,MATCH(1,(A3287=Assoziation!$A$2:$A$96) * (Species!B3287=Assoziation!$B$2:$B$96) * (Species!C3287=Assoziation!$C$2:$C$96) * (Species!D3287=Assoziation!$D$2:$D$96),0)),"")))</f>
        <v>Laubwald mit immergrünen Sträuchern</v>
      </c>
      <c r="H3287" s="10" t="s">
        <v>2655</v>
      </c>
      <c r="I3287" s="10">
        <v>1</v>
      </c>
      <c r="J3287" s="10">
        <v>0</v>
      </c>
      <c r="K3287" s="10">
        <v>1</v>
      </c>
      <c r="L3287" t="str">
        <f t="shared" si="269"/>
        <v xml:space="preserve">Laurus </v>
      </c>
      <c r="M3287" t="str">
        <f t="shared" si="270"/>
        <v xml:space="preserve"> nobilis</v>
      </c>
      <c r="N3287" t="str">
        <f t="shared" si="271"/>
        <v/>
      </c>
      <c r="O3287" t="str">
        <f t="shared" si="273"/>
        <v>Species</v>
      </c>
      <c r="P3287" t="str">
        <f t="shared" si="272"/>
        <v>L.</v>
      </c>
      <c r="Q3287" t="str">
        <f>LOOKUP(A3287,Formation!$A$2:$A$10,Formation!$B$2:$B$10)</f>
        <v>Wälder</v>
      </c>
      <c r="R3287" t="str" cm="1">
        <f t="array" ref="R3287">INDEX(Klasse!$D$2:$D$42,MATCH(1,(A3287=Klasse!$A$2:$A$42) * (Species!B3287=Klasse!$B$2:$B$42),0))</f>
        <v>Andere Laubwälder</v>
      </c>
    </row>
    <row r="3288" spans="1:18" x14ac:dyDescent="0.3">
      <c r="A3288" s="10">
        <v>6</v>
      </c>
      <c r="B3288" s="10">
        <v>3</v>
      </c>
      <c r="C3288" s="10">
        <v>8</v>
      </c>
      <c r="E3288" t="str">
        <f>IF(C3288="",Options!$A$3,IF(D3288="",Options!$A$4,Options!$A$5))</f>
        <v>Verband</v>
      </c>
      <c r="F3288" cm="1">
        <f t="array" ref="F3288">IF(E3288=Options!$A$3,"",IF(E3288=Options!$A$4,INDEX(Verband!$E$2:$E$179,MATCH(1,(A3288=Verband!$A$2:$A$179) * (Species!B3288=Verband!$B$2:$B$179) * (Species!C3288=Verband!$C$2:$C$179),0)),IF(E3288=Options!$A$5,INDEX(Assoziation!$F$2:$F$96,MATCH(1,(A3288=Assoziation!$A$2:$A$96) * (Species!B3288=Assoziation!$B$2:$B$96) * (Species!C3288=Assoziation!$C$2:$C$96) * (Species!D3288=Assoziation!$D$2:$D$96),0)),"")))</f>
        <v>0</v>
      </c>
      <c r="G3288" t="str" cm="1">
        <f t="array" ref="G3288">IF(E3288=Options!$A$3,INDEX(Klasse!$D$2:$D$42,MATCH(1,(A3288=Klasse!$A$2:$A$42) * (Species!B3288=Klasse!$B$2:$B$42),0)),IF(E3288=Options!$A$4,INDEX(Verband!$F$2:$F$179,MATCH(1,(A3288=Verband!$A$2:$A$179) * (Species!B3288=Verband!$B$2:$B$179) * (Species!C3288=Verband!$C$2:$C$179),0)),IF(E3288=Options!$A$5,INDEX(Assoziation!$G$2:$G$96,MATCH(1,(A3288=Assoziation!$A$2:$A$96) * (Species!B3288=Assoziation!$B$2:$B$96) * (Species!C3288=Assoziation!$C$2:$C$96) * (Species!D3288=Assoziation!$D$2:$D$96),0)),"")))</f>
        <v>Laubwald mit immergrünen Sträuchern</v>
      </c>
      <c r="H3288" s="10" t="s">
        <v>2656</v>
      </c>
      <c r="I3288" s="10">
        <v>1</v>
      </c>
      <c r="J3288" s="10">
        <v>0</v>
      </c>
      <c r="K3288" s="10">
        <v>1</v>
      </c>
      <c r="L3288" t="str">
        <f t="shared" si="269"/>
        <v xml:space="preserve">Ligustrum </v>
      </c>
      <c r="M3288" t="str">
        <f t="shared" si="270"/>
        <v xml:space="preserve"> lucidum</v>
      </c>
      <c r="N3288" t="str">
        <f t="shared" si="271"/>
        <v/>
      </c>
      <c r="O3288" t="str">
        <f t="shared" si="273"/>
        <v>Species</v>
      </c>
      <c r="P3288" t="str">
        <f t="shared" si="272"/>
        <v>W. T. Aiton</v>
      </c>
      <c r="Q3288" t="str">
        <f>LOOKUP(A3288,Formation!$A$2:$A$10,Formation!$B$2:$B$10)</f>
        <v>Wälder</v>
      </c>
      <c r="R3288" t="str" cm="1">
        <f t="array" ref="R3288">INDEX(Klasse!$D$2:$D$42,MATCH(1,(A3288=Klasse!$A$2:$A$42) * (Species!B3288=Klasse!$B$2:$B$42),0))</f>
        <v>Andere Laubwälder</v>
      </c>
    </row>
    <row r="3289" spans="1:18" x14ac:dyDescent="0.3">
      <c r="A3289" s="10">
        <v>6</v>
      </c>
      <c r="B3289" s="10">
        <v>3</v>
      </c>
      <c r="C3289" s="10">
        <v>8</v>
      </c>
      <c r="E3289" t="str">
        <f>IF(C3289="",Options!$A$3,IF(D3289="",Options!$A$4,Options!$A$5))</f>
        <v>Verband</v>
      </c>
      <c r="F3289" cm="1">
        <f t="array" ref="F3289">IF(E3289=Options!$A$3,"",IF(E3289=Options!$A$4,INDEX(Verband!$E$2:$E$179,MATCH(1,(A3289=Verband!$A$2:$A$179) * (Species!B3289=Verband!$B$2:$B$179) * (Species!C3289=Verband!$C$2:$C$179),0)),IF(E3289=Options!$A$5,INDEX(Assoziation!$F$2:$F$96,MATCH(1,(A3289=Assoziation!$A$2:$A$96) * (Species!B3289=Assoziation!$B$2:$B$96) * (Species!C3289=Assoziation!$C$2:$C$96) * (Species!D3289=Assoziation!$D$2:$D$96),0)),"")))</f>
        <v>0</v>
      </c>
      <c r="G3289" t="str" cm="1">
        <f t="array" ref="G3289">IF(E3289=Options!$A$3,INDEX(Klasse!$D$2:$D$42,MATCH(1,(A3289=Klasse!$A$2:$A$42) * (Species!B3289=Klasse!$B$2:$B$42),0)),IF(E3289=Options!$A$4,INDEX(Verband!$F$2:$F$179,MATCH(1,(A3289=Verband!$A$2:$A$179) * (Species!B3289=Verband!$B$2:$B$179) * (Species!C3289=Verband!$C$2:$C$179),0)),IF(E3289=Options!$A$5,INDEX(Assoziation!$G$2:$G$96,MATCH(1,(A3289=Assoziation!$A$2:$A$96) * (Species!B3289=Assoziation!$B$2:$B$96) * (Species!C3289=Assoziation!$C$2:$C$96) * (Species!D3289=Assoziation!$D$2:$D$96),0)),"")))</f>
        <v>Laubwald mit immergrünen Sträuchern</v>
      </c>
      <c r="H3289" s="10" t="s">
        <v>2657</v>
      </c>
      <c r="I3289" s="10">
        <v>1</v>
      </c>
      <c r="J3289" s="10">
        <v>0</v>
      </c>
      <c r="K3289" s="10">
        <v>1</v>
      </c>
      <c r="L3289" t="str">
        <f t="shared" si="269"/>
        <v xml:space="preserve">Prunus </v>
      </c>
      <c r="M3289" t="str">
        <f t="shared" si="270"/>
        <v xml:space="preserve"> laurocerasus</v>
      </c>
      <c r="N3289" t="str">
        <f t="shared" si="271"/>
        <v/>
      </c>
      <c r="O3289" t="str">
        <f t="shared" si="273"/>
        <v>Species</v>
      </c>
      <c r="P3289" t="str">
        <f t="shared" si="272"/>
        <v>L.</v>
      </c>
      <c r="Q3289" t="str">
        <f>LOOKUP(A3289,Formation!$A$2:$A$10,Formation!$B$2:$B$10)</f>
        <v>Wälder</v>
      </c>
      <c r="R3289" t="str" cm="1">
        <f t="array" ref="R3289">INDEX(Klasse!$D$2:$D$42,MATCH(1,(A3289=Klasse!$A$2:$A$42) * (Species!B3289=Klasse!$B$2:$B$42),0))</f>
        <v>Andere Laubwälder</v>
      </c>
    </row>
    <row r="3290" spans="1:18" x14ac:dyDescent="0.3">
      <c r="A3290" s="10">
        <v>6</v>
      </c>
      <c r="B3290" s="10">
        <v>3</v>
      </c>
      <c r="C3290" s="10">
        <v>8</v>
      </c>
      <c r="E3290" t="str">
        <f>IF(C3290="",Options!$A$3,IF(D3290="",Options!$A$4,Options!$A$5))</f>
        <v>Verband</v>
      </c>
      <c r="F3290" cm="1">
        <f t="array" ref="F3290">IF(E3290=Options!$A$3,"",IF(E3290=Options!$A$4,INDEX(Verband!$E$2:$E$179,MATCH(1,(A3290=Verband!$A$2:$A$179) * (Species!B3290=Verband!$B$2:$B$179) * (Species!C3290=Verband!$C$2:$C$179),0)),IF(E3290=Options!$A$5,INDEX(Assoziation!$F$2:$F$96,MATCH(1,(A3290=Assoziation!$A$2:$A$96) * (Species!B3290=Assoziation!$B$2:$B$96) * (Species!C3290=Assoziation!$C$2:$C$96) * (Species!D3290=Assoziation!$D$2:$D$96),0)),"")))</f>
        <v>0</v>
      </c>
      <c r="G3290" t="str" cm="1">
        <f t="array" ref="G3290">IF(E3290=Options!$A$3,INDEX(Klasse!$D$2:$D$42,MATCH(1,(A3290=Klasse!$A$2:$A$42) * (Species!B3290=Klasse!$B$2:$B$42),0)),IF(E3290=Options!$A$4,INDEX(Verband!$F$2:$F$179,MATCH(1,(A3290=Verband!$A$2:$A$179) * (Species!B3290=Verband!$B$2:$B$179) * (Species!C3290=Verband!$C$2:$C$179),0)),IF(E3290=Options!$A$5,INDEX(Assoziation!$G$2:$G$96,MATCH(1,(A3290=Assoziation!$A$2:$A$96) * (Species!B3290=Assoziation!$B$2:$B$96) * (Species!C3290=Assoziation!$C$2:$C$96) * (Species!D3290=Assoziation!$D$2:$D$96),0)),"")))</f>
        <v>Laubwald mit immergrünen Sträuchern</v>
      </c>
      <c r="H3290" s="10" t="s">
        <v>2647</v>
      </c>
      <c r="I3290" s="10">
        <v>1</v>
      </c>
      <c r="J3290" s="10">
        <v>0</v>
      </c>
      <c r="K3290" s="10">
        <v>1</v>
      </c>
      <c r="L3290" t="str">
        <f t="shared" si="269"/>
        <v xml:space="preserve">Prunus </v>
      </c>
      <c r="M3290" t="str">
        <f t="shared" si="270"/>
        <v xml:space="preserve"> serotina</v>
      </c>
      <c r="N3290" t="str">
        <f t="shared" si="271"/>
        <v/>
      </c>
      <c r="O3290" t="str">
        <f t="shared" si="273"/>
        <v>Species</v>
      </c>
      <c r="P3290" t="str">
        <f t="shared" si="272"/>
        <v>Ehrh.</v>
      </c>
      <c r="Q3290" t="str">
        <f>LOOKUP(A3290,Formation!$A$2:$A$10,Formation!$B$2:$B$10)</f>
        <v>Wälder</v>
      </c>
      <c r="R3290" t="str" cm="1">
        <f t="array" ref="R3290">INDEX(Klasse!$D$2:$D$42,MATCH(1,(A3290=Klasse!$A$2:$A$42) * (Species!B3290=Klasse!$B$2:$B$42),0))</f>
        <v>Andere Laubwälder</v>
      </c>
    </row>
    <row r="3291" spans="1:18" x14ac:dyDescent="0.3">
      <c r="A3291" s="10">
        <v>6</v>
      </c>
      <c r="B3291" s="10">
        <v>3</v>
      </c>
      <c r="C3291" s="10">
        <v>8</v>
      </c>
      <c r="E3291" t="str">
        <f>IF(C3291="",Options!$A$3,IF(D3291="",Options!$A$4,Options!$A$5))</f>
        <v>Verband</v>
      </c>
      <c r="F3291" cm="1">
        <f t="array" ref="F3291">IF(E3291=Options!$A$3,"",IF(E3291=Options!$A$4,INDEX(Verband!$E$2:$E$179,MATCH(1,(A3291=Verband!$A$2:$A$179) * (Species!B3291=Verband!$B$2:$B$179) * (Species!C3291=Verband!$C$2:$C$179),0)),IF(E3291=Options!$A$5,INDEX(Assoziation!$F$2:$F$96,MATCH(1,(A3291=Assoziation!$A$2:$A$96) * (Species!B3291=Assoziation!$B$2:$B$96) * (Species!C3291=Assoziation!$C$2:$C$96) * (Species!D3291=Assoziation!$D$2:$D$96),0)),"")))</f>
        <v>0</v>
      </c>
      <c r="G3291" t="str" cm="1">
        <f t="array" ref="G3291">IF(E3291=Options!$A$3,INDEX(Klasse!$D$2:$D$42,MATCH(1,(A3291=Klasse!$A$2:$A$42) * (Species!B3291=Klasse!$B$2:$B$42),0)),IF(E3291=Options!$A$4,INDEX(Verband!$F$2:$F$179,MATCH(1,(A3291=Verband!$A$2:$A$179) * (Species!B3291=Verband!$B$2:$B$179) * (Species!C3291=Verband!$C$2:$C$179),0)),IF(E3291=Options!$A$5,INDEX(Assoziation!$G$2:$G$96,MATCH(1,(A3291=Assoziation!$A$2:$A$96) * (Species!B3291=Assoziation!$B$2:$B$96) * (Species!C3291=Assoziation!$C$2:$C$96) * (Species!D3291=Assoziation!$D$2:$D$96),0)),"")))</f>
        <v>Laubwald mit immergrünen Sträuchern</v>
      </c>
      <c r="H3291" s="10" t="s">
        <v>2658</v>
      </c>
      <c r="I3291" s="10">
        <v>1</v>
      </c>
      <c r="J3291" s="10">
        <v>0</v>
      </c>
      <c r="K3291" s="10">
        <v>1</v>
      </c>
      <c r="L3291" t="str">
        <f t="shared" si="269"/>
        <v xml:space="preserve">Pyracantha </v>
      </c>
      <c r="M3291" t="str">
        <f t="shared" si="270"/>
        <v xml:space="preserve"> coccinea</v>
      </c>
      <c r="N3291" t="str">
        <f t="shared" si="271"/>
        <v/>
      </c>
      <c r="O3291" t="str">
        <f t="shared" si="273"/>
        <v>Species</v>
      </c>
      <c r="P3291" t="str">
        <f t="shared" si="272"/>
        <v>M. Roem.</v>
      </c>
      <c r="Q3291" t="str">
        <f>LOOKUP(A3291,Formation!$A$2:$A$10,Formation!$B$2:$B$10)</f>
        <v>Wälder</v>
      </c>
      <c r="R3291" t="str" cm="1">
        <f t="array" ref="R3291">INDEX(Klasse!$D$2:$D$42,MATCH(1,(A3291=Klasse!$A$2:$A$42) * (Species!B3291=Klasse!$B$2:$B$42),0))</f>
        <v>Andere Laubwälder</v>
      </c>
    </row>
    <row r="3292" spans="1:18" x14ac:dyDescent="0.3">
      <c r="A3292" s="10">
        <v>6</v>
      </c>
      <c r="B3292" s="10">
        <v>3</v>
      </c>
      <c r="C3292" s="10">
        <v>8</v>
      </c>
      <c r="E3292" t="str">
        <f>IF(C3292="",Options!$A$3,IF(D3292="",Options!$A$4,Options!$A$5))</f>
        <v>Verband</v>
      </c>
      <c r="F3292" cm="1">
        <f t="array" ref="F3292">IF(E3292=Options!$A$3,"",IF(E3292=Options!$A$4,INDEX(Verband!$E$2:$E$179,MATCH(1,(A3292=Verband!$A$2:$A$179) * (Species!B3292=Verband!$B$2:$B$179) * (Species!C3292=Verband!$C$2:$C$179),0)),IF(E3292=Options!$A$5,INDEX(Assoziation!$F$2:$F$96,MATCH(1,(A3292=Assoziation!$A$2:$A$96) * (Species!B3292=Assoziation!$B$2:$B$96) * (Species!C3292=Assoziation!$C$2:$C$96) * (Species!D3292=Assoziation!$D$2:$D$96),0)),"")))</f>
        <v>0</v>
      </c>
      <c r="G3292" t="str" cm="1">
        <f t="array" ref="G3292">IF(E3292=Options!$A$3,INDEX(Klasse!$D$2:$D$42,MATCH(1,(A3292=Klasse!$A$2:$A$42) * (Species!B3292=Klasse!$B$2:$B$42),0)),IF(E3292=Options!$A$4,INDEX(Verband!$F$2:$F$179,MATCH(1,(A3292=Verband!$A$2:$A$179) * (Species!B3292=Verband!$B$2:$B$179) * (Species!C3292=Verband!$C$2:$C$179),0)),IF(E3292=Options!$A$5,INDEX(Assoziation!$G$2:$G$96,MATCH(1,(A3292=Assoziation!$A$2:$A$96) * (Species!B3292=Assoziation!$B$2:$B$96) * (Species!C3292=Assoziation!$C$2:$C$96) * (Species!D3292=Assoziation!$D$2:$D$96),0)),"")))</f>
        <v>Laubwald mit immergrünen Sträuchern</v>
      </c>
      <c r="H3292" s="10" t="s">
        <v>2659</v>
      </c>
      <c r="I3292" s="10">
        <v>1</v>
      </c>
      <c r="J3292" s="10">
        <v>0</v>
      </c>
      <c r="K3292" s="10">
        <v>1</v>
      </c>
      <c r="L3292" t="str">
        <f t="shared" si="269"/>
        <v xml:space="preserve">Trachycarpus </v>
      </c>
      <c r="M3292" t="str">
        <f t="shared" si="270"/>
        <v xml:space="preserve"> fortunei</v>
      </c>
      <c r="N3292" t="str">
        <f t="shared" si="271"/>
        <v/>
      </c>
      <c r="O3292" t="str">
        <f t="shared" si="273"/>
        <v>Species</v>
      </c>
      <c r="P3292" t="str">
        <f t="shared" si="272"/>
        <v>(Hook.) H. Wendl.</v>
      </c>
      <c r="Q3292" t="str">
        <f>LOOKUP(A3292,Formation!$A$2:$A$10,Formation!$B$2:$B$10)</f>
        <v>Wälder</v>
      </c>
      <c r="R3292" t="str" cm="1">
        <f t="array" ref="R3292">INDEX(Klasse!$D$2:$D$42,MATCH(1,(A3292=Klasse!$A$2:$A$42) * (Species!B3292=Klasse!$B$2:$B$42),0))</f>
        <v>Andere Laubwälder</v>
      </c>
    </row>
    <row r="3293" spans="1:18" x14ac:dyDescent="0.3">
      <c r="A3293" s="10">
        <v>6</v>
      </c>
      <c r="B3293" s="10">
        <v>3</v>
      </c>
      <c r="C3293" s="10">
        <v>8</v>
      </c>
      <c r="E3293" t="str">
        <f>IF(C3293="",Options!$A$3,IF(D3293="",Options!$A$4,Options!$A$5))</f>
        <v>Verband</v>
      </c>
      <c r="F3293" cm="1">
        <f t="array" ref="F3293">IF(E3293=Options!$A$3,"",IF(E3293=Options!$A$4,INDEX(Verband!$E$2:$E$179,MATCH(1,(A3293=Verband!$A$2:$A$179) * (Species!B3293=Verband!$B$2:$B$179) * (Species!C3293=Verband!$C$2:$C$179),0)),IF(E3293=Options!$A$5,INDEX(Assoziation!$F$2:$F$96,MATCH(1,(A3293=Assoziation!$A$2:$A$96) * (Species!B3293=Assoziation!$B$2:$B$96) * (Species!C3293=Assoziation!$C$2:$C$96) * (Species!D3293=Assoziation!$D$2:$D$96),0)),"")))</f>
        <v>0</v>
      </c>
      <c r="G3293" t="str" cm="1">
        <f t="array" ref="G3293">IF(E3293=Options!$A$3,INDEX(Klasse!$D$2:$D$42,MATCH(1,(A3293=Klasse!$A$2:$A$42) * (Species!B3293=Klasse!$B$2:$B$42),0)),IF(E3293=Options!$A$4,INDEX(Verband!$F$2:$F$179,MATCH(1,(A3293=Verband!$A$2:$A$179) * (Species!B3293=Verband!$B$2:$B$179) * (Species!C3293=Verband!$C$2:$C$179),0)),IF(E3293=Options!$A$5,INDEX(Assoziation!$G$2:$G$96,MATCH(1,(A3293=Assoziation!$A$2:$A$96) * (Species!B3293=Assoziation!$B$2:$B$96) * (Species!C3293=Assoziation!$C$2:$C$96) * (Species!D3293=Assoziation!$D$2:$D$96),0)),"")))</f>
        <v>Laubwald mit immergrünen Sträuchern</v>
      </c>
      <c r="H3293" s="10" t="s">
        <v>2660</v>
      </c>
      <c r="I3293" s="10">
        <v>1</v>
      </c>
      <c r="J3293" s="10">
        <v>0</v>
      </c>
      <c r="K3293" s="10">
        <v>1</v>
      </c>
      <c r="L3293" t="str">
        <f t="shared" ref="L3293:L3356" si="274">IF(O3293="Genus",H3293,LEFT(H3293,FIND(" ",H3293)))</f>
        <v xml:space="preserve">Viburnum </v>
      </c>
      <c r="M3293" t="str">
        <f t="shared" ref="M3293:M3356" si="275">IF(O3293="Genus","",MID(H3293,FIND(" ",H3293),FIND(" ",H3293,FIND(" ",H3293)+1)-FIND(" ",H3293)))</f>
        <v xml:space="preserve"> tinus</v>
      </c>
      <c r="N3293" t="str">
        <f t="shared" ref="N3293:N3356" si="276">IF(O3293="Subspecies",MID(H3293,FIND("subsp. ",H3293)+7,LEN(H3293)-FIND("subsp. ",H3293)+7),"")</f>
        <v/>
      </c>
      <c r="O3293" t="str">
        <f t="shared" si="273"/>
        <v>Species</v>
      </c>
      <c r="P3293" t="str">
        <f t="shared" ref="P3293:P3356" si="277">IF(O3293="Species",RIGHT(H3293,LEN(H3293)-FIND(" ",H3293,FIND(" ",H3293)+1)),"")</f>
        <v>L.</v>
      </c>
      <c r="Q3293" t="str">
        <f>LOOKUP(A3293,Formation!$A$2:$A$10,Formation!$B$2:$B$10)</f>
        <v>Wälder</v>
      </c>
      <c r="R3293" t="str" cm="1">
        <f t="array" ref="R3293">INDEX(Klasse!$D$2:$D$42,MATCH(1,(A3293=Klasse!$A$2:$A$42) * (Species!B3293=Klasse!$B$2:$B$42),0))</f>
        <v>Andere Laubwälder</v>
      </c>
    </row>
    <row r="3294" spans="1:18" x14ac:dyDescent="0.3">
      <c r="A3294" s="10">
        <v>6</v>
      </c>
      <c r="B3294" s="10">
        <v>3</v>
      </c>
      <c r="C3294" s="10">
        <v>8</v>
      </c>
      <c r="E3294" t="str">
        <f>IF(C3294="",Options!$A$3,IF(D3294="",Options!$A$4,Options!$A$5))</f>
        <v>Verband</v>
      </c>
      <c r="F3294" cm="1">
        <f t="array" ref="F3294">IF(E3294=Options!$A$3,"",IF(E3294=Options!$A$4,INDEX(Verband!$E$2:$E$179,MATCH(1,(A3294=Verband!$A$2:$A$179) * (Species!B3294=Verband!$B$2:$B$179) * (Species!C3294=Verband!$C$2:$C$179),0)),IF(E3294=Options!$A$5,INDEX(Assoziation!$F$2:$F$96,MATCH(1,(A3294=Assoziation!$A$2:$A$96) * (Species!B3294=Assoziation!$B$2:$B$96) * (Species!C3294=Assoziation!$C$2:$C$96) * (Species!D3294=Assoziation!$D$2:$D$96),0)),"")))</f>
        <v>0</v>
      </c>
      <c r="G3294" t="str" cm="1">
        <f t="array" ref="G3294">IF(E3294=Options!$A$3,INDEX(Klasse!$D$2:$D$42,MATCH(1,(A3294=Klasse!$A$2:$A$42) * (Species!B3294=Klasse!$B$2:$B$42),0)),IF(E3294=Options!$A$4,INDEX(Verband!$F$2:$F$179,MATCH(1,(A3294=Verband!$A$2:$A$179) * (Species!B3294=Verband!$B$2:$B$179) * (Species!C3294=Verband!$C$2:$C$179),0)),IF(E3294=Options!$A$5,INDEX(Assoziation!$G$2:$G$96,MATCH(1,(A3294=Assoziation!$A$2:$A$96) * (Species!B3294=Assoziation!$B$2:$B$96) * (Species!C3294=Assoziation!$C$2:$C$96) * (Species!D3294=Assoziation!$D$2:$D$96),0)),"")))</f>
        <v>Laubwald mit immergrünen Sträuchern</v>
      </c>
      <c r="H3294" s="10" t="s">
        <v>2505</v>
      </c>
      <c r="I3294" s="10">
        <v>0</v>
      </c>
      <c r="J3294" s="10">
        <v>0</v>
      </c>
      <c r="K3294" s="10">
        <v>0</v>
      </c>
      <c r="L3294" t="str">
        <f t="shared" si="274"/>
        <v xml:space="preserve">Carpinus </v>
      </c>
      <c r="M3294" t="str">
        <f t="shared" si="275"/>
        <v xml:space="preserve"> betulus</v>
      </c>
      <c r="N3294" t="str">
        <f t="shared" si="276"/>
        <v/>
      </c>
      <c r="O3294" t="str">
        <f t="shared" si="273"/>
        <v>Species</v>
      </c>
      <c r="P3294" t="str">
        <f t="shared" si="277"/>
        <v>L.</v>
      </c>
      <c r="Q3294" t="str">
        <f>LOOKUP(A3294,Formation!$A$2:$A$10,Formation!$B$2:$B$10)</f>
        <v>Wälder</v>
      </c>
      <c r="R3294" t="str" cm="1">
        <f t="array" ref="R3294">INDEX(Klasse!$D$2:$D$42,MATCH(1,(A3294=Klasse!$A$2:$A$42) * (Species!B3294=Klasse!$B$2:$B$42),0))</f>
        <v>Andere Laubwälder</v>
      </c>
    </row>
    <row r="3295" spans="1:18" x14ac:dyDescent="0.3">
      <c r="A3295" s="10">
        <v>6</v>
      </c>
      <c r="B3295" s="10">
        <v>3</v>
      </c>
      <c r="C3295" s="10">
        <v>8</v>
      </c>
      <c r="E3295" t="str">
        <f>IF(C3295="",Options!$A$3,IF(D3295="",Options!$A$4,Options!$A$5))</f>
        <v>Verband</v>
      </c>
      <c r="F3295" cm="1">
        <f t="array" ref="F3295">IF(E3295=Options!$A$3,"",IF(E3295=Options!$A$4,INDEX(Verband!$E$2:$E$179,MATCH(1,(A3295=Verband!$A$2:$A$179) * (Species!B3295=Verband!$B$2:$B$179) * (Species!C3295=Verband!$C$2:$C$179),0)),IF(E3295=Options!$A$5,INDEX(Assoziation!$F$2:$F$96,MATCH(1,(A3295=Assoziation!$A$2:$A$96) * (Species!B3295=Assoziation!$B$2:$B$96) * (Species!C3295=Assoziation!$C$2:$C$96) * (Species!D3295=Assoziation!$D$2:$D$96),0)),"")))</f>
        <v>0</v>
      </c>
      <c r="G3295" t="str" cm="1">
        <f t="array" ref="G3295">IF(E3295=Options!$A$3,INDEX(Klasse!$D$2:$D$42,MATCH(1,(A3295=Klasse!$A$2:$A$42) * (Species!B3295=Klasse!$B$2:$B$42),0)),IF(E3295=Options!$A$4,INDEX(Verband!$F$2:$F$179,MATCH(1,(A3295=Verband!$A$2:$A$179) * (Species!B3295=Verband!$B$2:$B$179) * (Species!C3295=Verband!$C$2:$C$179),0)),IF(E3295=Options!$A$5,INDEX(Assoziation!$G$2:$G$96,MATCH(1,(A3295=Assoziation!$A$2:$A$96) * (Species!B3295=Assoziation!$B$2:$B$96) * (Species!C3295=Assoziation!$C$2:$C$96) * (Species!D3295=Assoziation!$D$2:$D$96),0)),"")))</f>
        <v>Laubwald mit immergrünen Sträuchern</v>
      </c>
      <c r="H3295" s="10" t="s">
        <v>2649</v>
      </c>
      <c r="I3295" s="10">
        <v>0</v>
      </c>
      <c r="J3295" s="10">
        <v>0</v>
      </c>
      <c r="K3295" s="10">
        <v>0</v>
      </c>
      <c r="L3295" t="str">
        <f t="shared" si="274"/>
        <v xml:space="preserve">Castanea </v>
      </c>
      <c r="M3295" t="str">
        <f t="shared" si="275"/>
        <v xml:space="preserve"> sativa</v>
      </c>
      <c r="N3295" t="str">
        <f t="shared" si="276"/>
        <v/>
      </c>
      <c r="O3295" t="str">
        <f t="shared" si="273"/>
        <v>Species</v>
      </c>
      <c r="P3295" t="str">
        <f t="shared" si="277"/>
        <v>Mill.</v>
      </c>
      <c r="Q3295" t="str">
        <f>LOOKUP(A3295,Formation!$A$2:$A$10,Formation!$B$2:$B$10)</f>
        <v>Wälder</v>
      </c>
      <c r="R3295" t="str" cm="1">
        <f t="array" ref="R3295">INDEX(Klasse!$D$2:$D$42,MATCH(1,(A3295=Klasse!$A$2:$A$42) * (Species!B3295=Klasse!$B$2:$B$42),0))</f>
        <v>Andere Laubwälder</v>
      </c>
    </row>
    <row r="3296" spans="1:18" x14ac:dyDescent="0.3">
      <c r="A3296" s="10">
        <v>6</v>
      </c>
      <c r="B3296" s="10">
        <v>3</v>
      </c>
      <c r="C3296" s="10">
        <v>8</v>
      </c>
      <c r="E3296" t="str">
        <f>IF(C3296="",Options!$A$3,IF(D3296="",Options!$A$4,Options!$A$5))</f>
        <v>Verband</v>
      </c>
      <c r="F3296" cm="1">
        <f t="array" ref="F3296">IF(E3296=Options!$A$3,"",IF(E3296=Options!$A$4,INDEX(Verband!$E$2:$E$179,MATCH(1,(A3296=Verband!$A$2:$A$179) * (Species!B3296=Verband!$B$2:$B$179) * (Species!C3296=Verband!$C$2:$C$179),0)),IF(E3296=Options!$A$5,INDEX(Assoziation!$F$2:$F$96,MATCH(1,(A3296=Assoziation!$A$2:$A$96) * (Species!B3296=Assoziation!$B$2:$B$96) * (Species!C3296=Assoziation!$C$2:$C$96) * (Species!D3296=Assoziation!$D$2:$D$96),0)),"")))</f>
        <v>0</v>
      </c>
      <c r="G3296" t="str" cm="1">
        <f t="array" ref="G3296">IF(E3296=Options!$A$3,INDEX(Klasse!$D$2:$D$42,MATCH(1,(A3296=Klasse!$A$2:$A$42) * (Species!B3296=Klasse!$B$2:$B$42),0)),IF(E3296=Options!$A$4,INDEX(Verband!$F$2:$F$179,MATCH(1,(A3296=Verband!$A$2:$A$179) * (Species!B3296=Verband!$B$2:$B$179) * (Species!C3296=Verband!$C$2:$C$179),0)),IF(E3296=Options!$A$5,INDEX(Assoziation!$G$2:$G$96,MATCH(1,(A3296=Assoziation!$A$2:$A$96) * (Species!B3296=Assoziation!$B$2:$B$96) * (Species!C3296=Assoziation!$C$2:$C$96) * (Species!D3296=Assoziation!$D$2:$D$96),0)),"")))</f>
        <v>Laubwald mit immergrünen Sträuchern</v>
      </c>
      <c r="H3296" s="10" t="s">
        <v>2615</v>
      </c>
      <c r="I3296" s="10">
        <v>0</v>
      </c>
      <c r="J3296" s="10">
        <v>0</v>
      </c>
      <c r="K3296" s="10">
        <v>0</v>
      </c>
      <c r="L3296" t="str">
        <f t="shared" si="274"/>
        <v xml:space="preserve">Daphne </v>
      </c>
      <c r="M3296" t="str">
        <f t="shared" si="275"/>
        <v xml:space="preserve"> laureola</v>
      </c>
      <c r="N3296" t="str">
        <f t="shared" si="276"/>
        <v/>
      </c>
      <c r="O3296" t="str">
        <f t="shared" si="273"/>
        <v>Species</v>
      </c>
      <c r="P3296" t="str">
        <f t="shared" si="277"/>
        <v>L.</v>
      </c>
      <c r="Q3296" t="str">
        <f>LOOKUP(A3296,Formation!$A$2:$A$10,Formation!$B$2:$B$10)</f>
        <v>Wälder</v>
      </c>
      <c r="R3296" t="str" cm="1">
        <f t="array" ref="R3296">INDEX(Klasse!$D$2:$D$42,MATCH(1,(A3296=Klasse!$A$2:$A$42) * (Species!B3296=Klasse!$B$2:$B$42),0))</f>
        <v>Andere Laubwälder</v>
      </c>
    </row>
    <row r="3297" spans="1:18" x14ac:dyDescent="0.3">
      <c r="A3297" s="10">
        <v>6</v>
      </c>
      <c r="B3297" s="10">
        <v>3</v>
      </c>
      <c r="C3297" s="10">
        <v>8</v>
      </c>
      <c r="E3297" t="str">
        <f>IF(C3297="",Options!$A$3,IF(D3297="",Options!$A$4,Options!$A$5))</f>
        <v>Verband</v>
      </c>
      <c r="F3297" cm="1">
        <f t="array" ref="F3297">IF(E3297=Options!$A$3,"",IF(E3297=Options!$A$4,INDEX(Verband!$E$2:$E$179,MATCH(1,(A3297=Verband!$A$2:$A$179) * (Species!B3297=Verband!$B$2:$B$179) * (Species!C3297=Verband!$C$2:$C$179),0)),IF(E3297=Options!$A$5,INDEX(Assoziation!$F$2:$F$96,MATCH(1,(A3297=Assoziation!$A$2:$A$96) * (Species!B3297=Assoziation!$B$2:$B$96) * (Species!C3297=Assoziation!$C$2:$C$96) * (Species!D3297=Assoziation!$D$2:$D$96),0)),"")))</f>
        <v>0</v>
      </c>
      <c r="G3297" t="str" cm="1">
        <f t="array" ref="G3297">IF(E3297=Options!$A$3,INDEX(Klasse!$D$2:$D$42,MATCH(1,(A3297=Klasse!$A$2:$A$42) * (Species!B3297=Klasse!$B$2:$B$42),0)),IF(E3297=Options!$A$4,INDEX(Verband!$F$2:$F$179,MATCH(1,(A3297=Verband!$A$2:$A$179) * (Species!B3297=Verband!$B$2:$B$179) * (Species!C3297=Verband!$C$2:$C$179),0)),IF(E3297=Options!$A$5,INDEX(Assoziation!$G$2:$G$96,MATCH(1,(A3297=Assoziation!$A$2:$A$96) * (Species!B3297=Assoziation!$B$2:$B$96) * (Species!C3297=Assoziation!$C$2:$C$96) * (Species!D3297=Assoziation!$D$2:$D$96),0)),"")))</f>
        <v>Laubwald mit immergrünen Sträuchern</v>
      </c>
      <c r="H3297" s="10" t="s">
        <v>2404</v>
      </c>
      <c r="I3297" s="10">
        <v>0</v>
      </c>
      <c r="J3297" s="10">
        <v>0</v>
      </c>
      <c r="K3297" s="10">
        <v>0</v>
      </c>
      <c r="L3297" t="str">
        <f t="shared" si="274"/>
        <v xml:space="preserve">Fraxinus </v>
      </c>
      <c r="M3297" t="str">
        <f t="shared" si="275"/>
        <v xml:space="preserve"> excelsior</v>
      </c>
      <c r="N3297" t="str">
        <f t="shared" si="276"/>
        <v/>
      </c>
      <c r="O3297" t="str">
        <f t="shared" si="273"/>
        <v>Species</v>
      </c>
      <c r="P3297" t="str">
        <f t="shared" si="277"/>
        <v>L.</v>
      </c>
      <c r="Q3297" t="str">
        <f>LOOKUP(A3297,Formation!$A$2:$A$10,Formation!$B$2:$B$10)</f>
        <v>Wälder</v>
      </c>
      <c r="R3297" t="str" cm="1">
        <f t="array" ref="R3297">INDEX(Klasse!$D$2:$D$42,MATCH(1,(A3297=Klasse!$A$2:$A$42) * (Species!B3297=Klasse!$B$2:$B$42),0))</f>
        <v>Andere Laubwälder</v>
      </c>
    </row>
    <row r="3298" spans="1:18" x14ac:dyDescent="0.3">
      <c r="A3298" s="10">
        <v>6</v>
      </c>
      <c r="B3298" s="10">
        <v>3</v>
      </c>
      <c r="C3298" s="10">
        <v>8</v>
      </c>
      <c r="E3298" t="str">
        <f>IF(C3298="",Options!$A$3,IF(D3298="",Options!$A$4,Options!$A$5))</f>
        <v>Verband</v>
      </c>
      <c r="F3298" cm="1">
        <f t="array" ref="F3298">IF(E3298=Options!$A$3,"",IF(E3298=Options!$A$4,INDEX(Verband!$E$2:$E$179,MATCH(1,(A3298=Verband!$A$2:$A$179) * (Species!B3298=Verband!$B$2:$B$179) * (Species!C3298=Verband!$C$2:$C$179),0)),IF(E3298=Options!$A$5,INDEX(Assoziation!$F$2:$F$96,MATCH(1,(A3298=Assoziation!$A$2:$A$96) * (Species!B3298=Assoziation!$B$2:$B$96) * (Species!C3298=Assoziation!$C$2:$C$96) * (Species!D3298=Assoziation!$D$2:$D$96),0)),"")))</f>
        <v>0</v>
      </c>
      <c r="G3298" t="str" cm="1">
        <f t="array" ref="G3298">IF(E3298=Options!$A$3,INDEX(Klasse!$D$2:$D$42,MATCH(1,(A3298=Klasse!$A$2:$A$42) * (Species!B3298=Klasse!$B$2:$B$42),0)),IF(E3298=Options!$A$4,INDEX(Verband!$F$2:$F$179,MATCH(1,(A3298=Verband!$A$2:$A$179) * (Species!B3298=Verband!$B$2:$B$179) * (Species!C3298=Verband!$C$2:$C$179),0)),IF(E3298=Options!$A$5,INDEX(Assoziation!$G$2:$G$96,MATCH(1,(A3298=Assoziation!$A$2:$A$96) * (Species!B3298=Assoziation!$B$2:$B$96) * (Species!C3298=Assoziation!$C$2:$C$96) * (Species!D3298=Assoziation!$D$2:$D$96),0)),"")))</f>
        <v>Laubwald mit immergrünen Sträuchern</v>
      </c>
      <c r="H3298" s="10" t="s">
        <v>2508</v>
      </c>
      <c r="I3298" s="10">
        <v>0</v>
      </c>
      <c r="J3298" s="10">
        <v>0</v>
      </c>
      <c r="K3298" s="10">
        <v>0</v>
      </c>
      <c r="L3298" t="str">
        <f t="shared" si="274"/>
        <v xml:space="preserve">Hedera </v>
      </c>
      <c r="M3298" t="str">
        <f t="shared" si="275"/>
        <v xml:space="preserve"> helix</v>
      </c>
      <c r="N3298" t="str">
        <f t="shared" si="276"/>
        <v/>
      </c>
      <c r="O3298" t="str">
        <f t="shared" si="273"/>
        <v>Species</v>
      </c>
      <c r="P3298" t="str">
        <f t="shared" si="277"/>
        <v>L.</v>
      </c>
      <c r="Q3298" t="str">
        <f>LOOKUP(A3298,Formation!$A$2:$A$10,Formation!$B$2:$B$10)</f>
        <v>Wälder</v>
      </c>
      <c r="R3298" t="str" cm="1">
        <f t="array" ref="R3298">INDEX(Klasse!$D$2:$D$42,MATCH(1,(A3298=Klasse!$A$2:$A$42) * (Species!B3298=Klasse!$B$2:$B$42),0))</f>
        <v>Andere Laubwälder</v>
      </c>
    </row>
    <row r="3299" spans="1:18" x14ac:dyDescent="0.3">
      <c r="A3299" s="10">
        <v>6</v>
      </c>
      <c r="B3299" s="10">
        <v>3</v>
      </c>
      <c r="C3299" s="10">
        <v>8</v>
      </c>
      <c r="E3299" t="str">
        <f>IF(C3299="",Options!$A$3,IF(D3299="",Options!$A$4,Options!$A$5))</f>
        <v>Verband</v>
      </c>
      <c r="F3299" cm="1">
        <f t="array" ref="F3299">IF(E3299=Options!$A$3,"",IF(E3299=Options!$A$4,INDEX(Verband!$E$2:$E$179,MATCH(1,(A3299=Verband!$A$2:$A$179) * (Species!B3299=Verband!$B$2:$B$179) * (Species!C3299=Verband!$C$2:$C$179),0)),IF(E3299=Options!$A$5,INDEX(Assoziation!$F$2:$F$96,MATCH(1,(A3299=Assoziation!$A$2:$A$96) * (Species!B3299=Assoziation!$B$2:$B$96) * (Species!C3299=Assoziation!$C$2:$C$96) * (Species!D3299=Assoziation!$D$2:$D$96),0)),"")))</f>
        <v>0</v>
      </c>
      <c r="G3299" t="str" cm="1">
        <f t="array" ref="G3299">IF(E3299=Options!$A$3,INDEX(Klasse!$D$2:$D$42,MATCH(1,(A3299=Klasse!$A$2:$A$42) * (Species!B3299=Klasse!$B$2:$B$42),0)),IF(E3299=Options!$A$4,INDEX(Verband!$F$2:$F$179,MATCH(1,(A3299=Verband!$A$2:$A$179) * (Species!B3299=Verband!$B$2:$B$179) * (Species!C3299=Verband!$C$2:$C$179),0)),IF(E3299=Options!$A$5,INDEX(Assoziation!$G$2:$G$96,MATCH(1,(A3299=Assoziation!$A$2:$A$96) * (Species!B3299=Assoziation!$B$2:$B$96) * (Species!C3299=Assoziation!$C$2:$C$96) * (Species!D3299=Assoziation!$D$2:$D$96),0)),"")))</f>
        <v>Laubwald mit immergrünen Sträuchern</v>
      </c>
      <c r="H3299" s="10" t="s">
        <v>2497</v>
      </c>
      <c r="I3299" s="10">
        <v>0</v>
      </c>
      <c r="J3299" s="10">
        <v>0</v>
      </c>
      <c r="K3299" s="10">
        <v>0</v>
      </c>
      <c r="L3299" t="str">
        <f t="shared" si="274"/>
        <v xml:space="preserve">Ilex </v>
      </c>
      <c r="M3299" t="str">
        <f t="shared" si="275"/>
        <v xml:space="preserve"> aquifolium</v>
      </c>
      <c r="N3299" t="str">
        <f t="shared" si="276"/>
        <v/>
      </c>
      <c r="O3299" t="str">
        <f t="shared" si="273"/>
        <v>Species</v>
      </c>
      <c r="P3299" t="str">
        <f t="shared" si="277"/>
        <v>L.</v>
      </c>
      <c r="Q3299" t="str">
        <f>LOOKUP(A3299,Formation!$A$2:$A$10,Formation!$B$2:$B$10)</f>
        <v>Wälder</v>
      </c>
      <c r="R3299" t="str" cm="1">
        <f t="array" ref="R3299">INDEX(Klasse!$D$2:$D$42,MATCH(1,(A3299=Klasse!$A$2:$A$42) * (Species!B3299=Klasse!$B$2:$B$42),0))</f>
        <v>Andere Laubwälder</v>
      </c>
    </row>
    <row r="3300" spans="1:18" x14ac:dyDescent="0.3">
      <c r="A3300" s="10">
        <v>6</v>
      </c>
      <c r="B3300" s="10">
        <v>3</v>
      </c>
      <c r="C3300" s="10">
        <v>8</v>
      </c>
      <c r="E3300" t="str">
        <f>IF(C3300="",Options!$A$3,IF(D3300="",Options!$A$4,Options!$A$5))</f>
        <v>Verband</v>
      </c>
      <c r="F3300" cm="1">
        <f t="array" ref="F3300">IF(E3300=Options!$A$3,"",IF(E3300=Options!$A$4,INDEX(Verband!$E$2:$E$179,MATCH(1,(A3300=Verband!$A$2:$A$179) * (Species!B3300=Verband!$B$2:$B$179) * (Species!C3300=Verband!$C$2:$C$179),0)),IF(E3300=Options!$A$5,INDEX(Assoziation!$F$2:$F$96,MATCH(1,(A3300=Assoziation!$A$2:$A$96) * (Species!B3300=Assoziation!$B$2:$B$96) * (Species!C3300=Assoziation!$C$2:$C$96) * (Species!D3300=Assoziation!$D$2:$D$96),0)),"")))</f>
        <v>0</v>
      </c>
      <c r="G3300" t="str" cm="1">
        <f t="array" ref="G3300">IF(E3300=Options!$A$3,INDEX(Klasse!$D$2:$D$42,MATCH(1,(A3300=Klasse!$A$2:$A$42) * (Species!B3300=Klasse!$B$2:$B$42),0)),IF(E3300=Options!$A$4,INDEX(Verband!$F$2:$F$179,MATCH(1,(A3300=Verband!$A$2:$A$179) * (Species!B3300=Verband!$B$2:$B$179) * (Species!C3300=Verband!$C$2:$C$179),0)),IF(E3300=Options!$A$5,INDEX(Assoziation!$G$2:$G$96,MATCH(1,(A3300=Assoziation!$A$2:$A$96) * (Species!B3300=Assoziation!$B$2:$B$96) * (Species!C3300=Assoziation!$C$2:$C$96) * (Species!D3300=Assoziation!$D$2:$D$96),0)),"")))</f>
        <v>Laubwald mit immergrünen Sträuchern</v>
      </c>
      <c r="H3300" s="10" t="s">
        <v>2232</v>
      </c>
      <c r="I3300" s="10">
        <v>0</v>
      </c>
      <c r="J3300" s="10">
        <v>0</v>
      </c>
      <c r="K3300" s="10">
        <v>1</v>
      </c>
      <c r="L3300" t="str">
        <f t="shared" si="274"/>
        <v xml:space="preserve">Mahonia </v>
      </c>
      <c r="M3300" t="str">
        <f t="shared" si="275"/>
        <v xml:space="preserve"> aquifolium</v>
      </c>
      <c r="N3300" t="str">
        <f t="shared" si="276"/>
        <v/>
      </c>
      <c r="O3300" t="str">
        <f t="shared" si="273"/>
        <v>Species</v>
      </c>
      <c r="P3300" t="str">
        <f t="shared" si="277"/>
        <v>(Pursh) Nutt.</v>
      </c>
      <c r="Q3300" t="str">
        <f>LOOKUP(A3300,Formation!$A$2:$A$10,Formation!$B$2:$B$10)</f>
        <v>Wälder</v>
      </c>
      <c r="R3300" t="str" cm="1">
        <f t="array" ref="R3300">INDEX(Klasse!$D$2:$D$42,MATCH(1,(A3300=Klasse!$A$2:$A$42) * (Species!B3300=Klasse!$B$2:$B$42),0))</f>
        <v>Andere Laubwälder</v>
      </c>
    </row>
    <row r="3301" spans="1:18" x14ac:dyDescent="0.3">
      <c r="A3301" s="10">
        <v>6</v>
      </c>
      <c r="B3301" s="10">
        <v>3</v>
      </c>
      <c r="C3301" s="10">
        <v>8</v>
      </c>
      <c r="E3301" t="str">
        <f>IF(C3301="",Options!$A$3,IF(D3301="",Options!$A$4,Options!$A$5))</f>
        <v>Verband</v>
      </c>
      <c r="F3301" cm="1">
        <f t="array" ref="F3301">IF(E3301=Options!$A$3,"",IF(E3301=Options!$A$4,INDEX(Verband!$E$2:$E$179,MATCH(1,(A3301=Verband!$A$2:$A$179) * (Species!B3301=Verband!$B$2:$B$179) * (Species!C3301=Verband!$C$2:$C$179),0)),IF(E3301=Options!$A$5,INDEX(Assoziation!$F$2:$F$96,MATCH(1,(A3301=Assoziation!$A$2:$A$96) * (Species!B3301=Assoziation!$B$2:$B$96) * (Species!C3301=Assoziation!$C$2:$C$96) * (Species!D3301=Assoziation!$D$2:$D$96),0)),"")))</f>
        <v>0</v>
      </c>
      <c r="G3301" t="str" cm="1">
        <f t="array" ref="G3301">IF(E3301=Options!$A$3,INDEX(Klasse!$D$2:$D$42,MATCH(1,(A3301=Klasse!$A$2:$A$42) * (Species!B3301=Klasse!$B$2:$B$42),0)),IF(E3301=Options!$A$4,INDEX(Verband!$F$2:$F$179,MATCH(1,(A3301=Verband!$A$2:$A$179) * (Species!B3301=Verband!$B$2:$B$179) * (Species!C3301=Verband!$C$2:$C$179),0)),IF(E3301=Options!$A$5,INDEX(Assoziation!$G$2:$G$96,MATCH(1,(A3301=Assoziation!$A$2:$A$96) * (Species!B3301=Assoziation!$B$2:$B$96) * (Species!C3301=Assoziation!$C$2:$C$96) * (Species!D3301=Assoziation!$D$2:$D$96),0)),"")))</f>
        <v>Laubwald mit immergrünen Sträuchern</v>
      </c>
      <c r="H3301" s="10" t="s">
        <v>2635</v>
      </c>
      <c r="I3301" s="10">
        <v>0</v>
      </c>
      <c r="J3301" s="10">
        <v>0</v>
      </c>
      <c r="K3301" s="10">
        <v>0</v>
      </c>
      <c r="L3301" t="str">
        <f t="shared" si="274"/>
        <v xml:space="preserve">Ostrya </v>
      </c>
      <c r="M3301" t="str">
        <f t="shared" si="275"/>
        <v xml:space="preserve"> carpinifolia</v>
      </c>
      <c r="N3301" t="str">
        <f t="shared" si="276"/>
        <v/>
      </c>
      <c r="O3301" t="str">
        <f t="shared" si="273"/>
        <v>Species</v>
      </c>
      <c r="P3301" t="str">
        <f t="shared" si="277"/>
        <v>Scop.</v>
      </c>
      <c r="Q3301" t="str">
        <f>LOOKUP(A3301,Formation!$A$2:$A$10,Formation!$B$2:$B$10)</f>
        <v>Wälder</v>
      </c>
      <c r="R3301" t="str" cm="1">
        <f t="array" ref="R3301">INDEX(Klasse!$D$2:$D$42,MATCH(1,(A3301=Klasse!$A$2:$A$42) * (Species!B3301=Klasse!$B$2:$B$42),0))</f>
        <v>Andere Laubwälder</v>
      </c>
    </row>
    <row r="3302" spans="1:18" x14ac:dyDescent="0.3">
      <c r="A3302" s="10">
        <v>6</v>
      </c>
      <c r="B3302" s="10">
        <v>3</v>
      </c>
      <c r="C3302" s="10">
        <v>8</v>
      </c>
      <c r="E3302" t="str">
        <f>IF(C3302="",Options!$A$3,IF(D3302="",Options!$A$4,Options!$A$5))</f>
        <v>Verband</v>
      </c>
      <c r="F3302" cm="1">
        <f t="array" ref="F3302">IF(E3302=Options!$A$3,"",IF(E3302=Options!$A$4,INDEX(Verband!$E$2:$E$179,MATCH(1,(A3302=Verband!$A$2:$A$179) * (Species!B3302=Verband!$B$2:$B$179) * (Species!C3302=Verband!$C$2:$C$179),0)),IF(E3302=Options!$A$5,INDEX(Assoziation!$F$2:$F$96,MATCH(1,(A3302=Assoziation!$A$2:$A$96) * (Species!B3302=Assoziation!$B$2:$B$96) * (Species!C3302=Assoziation!$C$2:$C$96) * (Species!D3302=Assoziation!$D$2:$D$96),0)),"")))</f>
        <v>0</v>
      </c>
      <c r="G3302" t="str" cm="1">
        <f t="array" ref="G3302">IF(E3302=Options!$A$3,INDEX(Klasse!$D$2:$D$42,MATCH(1,(A3302=Klasse!$A$2:$A$42) * (Species!B3302=Klasse!$B$2:$B$42),0)),IF(E3302=Options!$A$4,INDEX(Verband!$F$2:$F$179,MATCH(1,(A3302=Verband!$A$2:$A$179) * (Species!B3302=Verband!$B$2:$B$179) * (Species!C3302=Verband!$C$2:$C$179),0)),IF(E3302=Options!$A$5,INDEX(Assoziation!$G$2:$G$96,MATCH(1,(A3302=Assoziation!$A$2:$A$96) * (Species!B3302=Assoziation!$B$2:$B$96) * (Species!C3302=Assoziation!$C$2:$C$96) * (Species!D3302=Assoziation!$D$2:$D$96),0)),"")))</f>
        <v>Laubwald mit immergrünen Sträuchern</v>
      </c>
      <c r="H3302" s="10" t="s">
        <v>2661</v>
      </c>
      <c r="I3302" s="10">
        <v>0</v>
      </c>
      <c r="J3302" s="10">
        <v>0</v>
      </c>
      <c r="K3302" s="10">
        <v>1</v>
      </c>
      <c r="L3302" t="str">
        <f t="shared" si="274"/>
        <v xml:space="preserve">Quercus </v>
      </c>
      <c r="M3302" t="str">
        <f t="shared" si="275"/>
        <v xml:space="preserve"> ilex</v>
      </c>
      <c r="N3302" t="str">
        <f t="shared" si="276"/>
        <v/>
      </c>
      <c r="O3302" t="str">
        <f t="shared" si="273"/>
        <v>Species</v>
      </c>
      <c r="P3302" t="str">
        <f t="shared" si="277"/>
        <v>L.</v>
      </c>
      <c r="Q3302" t="str">
        <f>LOOKUP(A3302,Formation!$A$2:$A$10,Formation!$B$2:$B$10)</f>
        <v>Wälder</v>
      </c>
      <c r="R3302" t="str" cm="1">
        <f t="array" ref="R3302">INDEX(Klasse!$D$2:$D$42,MATCH(1,(A3302=Klasse!$A$2:$A$42) * (Species!B3302=Klasse!$B$2:$B$42),0))</f>
        <v>Andere Laubwälder</v>
      </c>
    </row>
    <row r="3303" spans="1:18" x14ac:dyDescent="0.3">
      <c r="A3303" s="10">
        <v>6</v>
      </c>
      <c r="B3303" s="10">
        <v>3</v>
      </c>
      <c r="C3303" s="10">
        <v>8</v>
      </c>
      <c r="E3303" t="str">
        <f>IF(C3303="",Options!$A$3,IF(D3303="",Options!$A$4,Options!$A$5))</f>
        <v>Verband</v>
      </c>
      <c r="F3303" cm="1">
        <f t="array" ref="F3303">IF(E3303=Options!$A$3,"",IF(E3303=Options!$A$4,INDEX(Verband!$E$2:$E$179,MATCH(1,(A3303=Verband!$A$2:$A$179) * (Species!B3303=Verband!$B$2:$B$179) * (Species!C3303=Verband!$C$2:$C$179),0)),IF(E3303=Options!$A$5,INDEX(Assoziation!$F$2:$F$96,MATCH(1,(A3303=Assoziation!$A$2:$A$96) * (Species!B3303=Assoziation!$B$2:$B$96) * (Species!C3303=Assoziation!$C$2:$C$96) * (Species!D3303=Assoziation!$D$2:$D$96),0)),"")))</f>
        <v>0</v>
      </c>
      <c r="G3303" t="str" cm="1">
        <f t="array" ref="G3303">IF(E3303=Options!$A$3,INDEX(Klasse!$D$2:$D$42,MATCH(1,(A3303=Klasse!$A$2:$A$42) * (Species!B3303=Klasse!$B$2:$B$42),0)),IF(E3303=Options!$A$4,INDEX(Verband!$F$2:$F$179,MATCH(1,(A3303=Verband!$A$2:$A$179) * (Species!B3303=Verband!$B$2:$B$179) * (Species!C3303=Verband!$C$2:$C$179),0)),IF(E3303=Options!$A$5,INDEX(Assoziation!$G$2:$G$96,MATCH(1,(A3303=Assoziation!$A$2:$A$96) * (Species!B3303=Assoziation!$B$2:$B$96) * (Species!C3303=Assoziation!$C$2:$C$96) * (Species!D3303=Assoziation!$D$2:$D$96),0)),"")))</f>
        <v>Laubwald mit immergrünen Sträuchern</v>
      </c>
      <c r="H3303" s="10" t="s">
        <v>2489</v>
      </c>
      <c r="I3303" s="10">
        <v>0</v>
      </c>
      <c r="J3303" s="10">
        <v>0</v>
      </c>
      <c r="K3303" s="10">
        <v>0</v>
      </c>
      <c r="L3303" t="str">
        <f t="shared" si="274"/>
        <v xml:space="preserve">Quercus </v>
      </c>
      <c r="M3303" t="str">
        <f t="shared" si="275"/>
        <v xml:space="preserve"> petraea</v>
      </c>
      <c r="N3303" t="str">
        <f t="shared" si="276"/>
        <v/>
      </c>
      <c r="O3303" t="str">
        <f t="shared" si="273"/>
        <v>Species</v>
      </c>
      <c r="P3303" t="str">
        <f t="shared" si="277"/>
        <v>Liebl.</v>
      </c>
      <c r="Q3303" t="str">
        <f>LOOKUP(A3303,Formation!$A$2:$A$10,Formation!$B$2:$B$10)</f>
        <v>Wälder</v>
      </c>
      <c r="R3303" t="str" cm="1">
        <f t="array" ref="R3303">INDEX(Klasse!$D$2:$D$42,MATCH(1,(A3303=Klasse!$A$2:$A$42) * (Species!B3303=Klasse!$B$2:$B$42),0))</f>
        <v>Andere Laubwälder</v>
      </c>
    </row>
    <row r="3304" spans="1:18" x14ac:dyDescent="0.3">
      <c r="A3304" s="10">
        <v>6</v>
      </c>
      <c r="B3304" s="10">
        <v>3</v>
      </c>
      <c r="C3304" s="10">
        <v>8</v>
      </c>
      <c r="E3304" t="str">
        <f>IF(C3304="",Options!$A$3,IF(D3304="",Options!$A$4,Options!$A$5))</f>
        <v>Verband</v>
      </c>
      <c r="F3304" cm="1">
        <f t="array" ref="F3304">IF(E3304=Options!$A$3,"",IF(E3304=Options!$A$4,INDEX(Verband!$E$2:$E$179,MATCH(1,(A3304=Verband!$A$2:$A$179) * (Species!B3304=Verband!$B$2:$B$179) * (Species!C3304=Verband!$C$2:$C$179),0)),IF(E3304=Options!$A$5,INDEX(Assoziation!$F$2:$F$96,MATCH(1,(A3304=Assoziation!$A$2:$A$96) * (Species!B3304=Assoziation!$B$2:$B$96) * (Species!C3304=Assoziation!$C$2:$C$96) * (Species!D3304=Assoziation!$D$2:$D$96),0)),"")))</f>
        <v>0</v>
      </c>
      <c r="G3304" t="str" cm="1">
        <f t="array" ref="G3304">IF(E3304=Options!$A$3,INDEX(Klasse!$D$2:$D$42,MATCH(1,(A3304=Klasse!$A$2:$A$42) * (Species!B3304=Klasse!$B$2:$B$42),0)),IF(E3304=Options!$A$4,INDEX(Verband!$F$2:$F$179,MATCH(1,(A3304=Verband!$A$2:$A$179) * (Species!B3304=Verband!$B$2:$B$179) * (Species!C3304=Verband!$C$2:$C$179),0)),IF(E3304=Options!$A$5,INDEX(Assoziation!$G$2:$G$96,MATCH(1,(A3304=Assoziation!$A$2:$A$96) * (Species!B3304=Assoziation!$B$2:$B$96) * (Species!C3304=Assoziation!$C$2:$C$96) * (Species!D3304=Assoziation!$D$2:$D$96),0)),"")))</f>
        <v>Laubwald mit immergrünen Sträuchern</v>
      </c>
      <c r="H3304" s="10" t="s">
        <v>2624</v>
      </c>
      <c r="I3304" s="10">
        <v>0</v>
      </c>
      <c r="J3304" s="10">
        <v>0</v>
      </c>
      <c r="K3304" s="10">
        <v>0</v>
      </c>
      <c r="L3304" t="str">
        <f t="shared" si="274"/>
        <v xml:space="preserve">Ruscus </v>
      </c>
      <c r="M3304" t="str">
        <f t="shared" si="275"/>
        <v xml:space="preserve"> aculeatus</v>
      </c>
      <c r="N3304" t="str">
        <f t="shared" si="276"/>
        <v/>
      </c>
      <c r="O3304" t="str">
        <f t="shared" si="273"/>
        <v>Species</v>
      </c>
      <c r="P3304" t="str">
        <f t="shared" si="277"/>
        <v>L.</v>
      </c>
      <c r="Q3304" t="str">
        <f>LOOKUP(A3304,Formation!$A$2:$A$10,Formation!$B$2:$B$10)</f>
        <v>Wälder</v>
      </c>
      <c r="R3304" t="str" cm="1">
        <f t="array" ref="R3304">INDEX(Klasse!$D$2:$D$42,MATCH(1,(A3304=Klasse!$A$2:$A$42) * (Species!B3304=Klasse!$B$2:$B$42),0))</f>
        <v>Andere Laubwälder</v>
      </c>
    </row>
    <row r="3305" spans="1:18" x14ac:dyDescent="0.3">
      <c r="A3305" s="10">
        <v>6</v>
      </c>
      <c r="B3305" s="10">
        <v>3</v>
      </c>
      <c r="C3305" s="10">
        <v>8</v>
      </c>
      <c r="E3305" t="str">
        <f>IF(C3305="",Options!$A$3,IF(D3305="",Options!$A$4,Options!$A$5))</f>
        <v>Verband</v>
      </c>
      <c r="F3305" cm="1">
        <f t="array" ref="F3305">IF(E3305=Options!$A$3,"",IF(E3305=Options!$A$4,INDEX(Verband!$E$2:$E$179,MATCH(1,(A3305=Verband!$A$2:$A$179) * (Species!B3305=Verband!$B$2:$B$179) * (Species!C3305=Verband!$C$2:$C$179),0)),IF(E3305=Options!$A$5,INDEX(Assoziation!$F$2:$F$96,MATCH(1,(A3305=Assoziation!$A$2:$A$96) * (Species!B3305=Assoziation!$B$2:$B$96) * (Species!C3305=Assoziation!$C$2:$C$96) * (Species!D3305=Assoziation!$D$2:$D$96),0)),"")))</f>
        <v>0</v>
      </c>
      <c r="G3305" t="str" cm="1">
        <f t="array" ref="G3305">IF(E3305=Options!$A$3,INDEX(Klasse!$D$2:$D$42,MATCH(1,(A3305=Klasse!$A$2:$A$42) * (Species!B3305=Klasse!$B$2:$B$42),0)),IF(E3305=Options!$A$4,INDEX(Verband!$F$2:$F$179,MATCH(1,(A3305=Verband!$A$2:$A$179) * (Species!B3305=Verband!$B$2:$B$179) * (Species!C3305=Verband!$C$2:$C$179),0)),IF(E3305=Options!$A$5,INDEX(Assoziation!$G$2:$G$96,MATCH(1,(A3305=Assoziation!$A$2:$A$96) * (Species!B3305=Assoziation!$B$2:$B$96) * (Species!C3305=Assoziation!$C$2:$C$96) * (Species!D3305=Assoziation!$D$2:$D$96),0)),"")))</f>
        <v>Laubwald mit immergrünen Sträuchern</v>
      </c>
      <c r="H3305" s="10" t="s">
        <v>2492</v>
      </c>
      <c r="I3305" s="10">
        <v>0</v>
      </c>
      <c r="J3305" s="10">
        <v>0</v>
      </c>
      <c r="K3305" s="10">
        <v>0</v>
      </c>
      <c r="L3305" t="str">
        <f t="shared" si="274"/>
        <v xml:space="preserve">Taxus </v>
      </c>
      <c r="M3305" t="str">
        <f t="shared" si="275"/>
        <v xml:space="preserve"> baccata</v>
      </c>
      <c r="N3305" t="str">
        <f t="shared" si="276"/>
        <v/>
      </c>
      <c r="O3305" t="str">
        <f t="shared" si="273"/>
        <v>Species</v>
      </c>
      <c r="P3305" t="str">
        <f t="shared" si="277"/>
        <v>L.</v>
      </c>
      <c r="Q3305" t="str">
        <f>LOOKUP(A3305,Formation!$A$2:$A$10,Formation!$B$2:$B$10)</f>
        <v>Wälder</v>
      </c>
      <c r="R3305" t="str" cm="1">
        <f t="array" ref="R3305">INDEX(Klasse!$D$2:$D$42,MATCH(1,(A3305=Klasse!$A$2:$A$42) * (Species!B3305=Klasse!$B$2:$B$42),0))</f>
        <v>Andere Laubwälder</v>
      </c>
    </row>
    <row r="3306" spans="1:18" x14ac:dyDescent="0.3">
      <c r="A3306" s="10">
        <v>6</v>
      </c>
      <c r="B3306" s="10">
        <v>3</v>
      </c>
      <c r="C3306" s="10">
        <v>8</v>
      </c>
      <c r="E3306" t="str">
        <f>IF(C3306="",Options!$A$3,IF(D3306="",Options!$A$4,Options!$A$5))</f>
        <v>Verband</v>
      </c>
      <c r="F3306" cm="1">
        <f t="array" ref="F3306">IF(E3306=Options!$A$3,"",IF(E3306=Options!$A$4,INDEX(Verband!$E$2:$E$179,MATCH(1,(A3306=Verband!$A$2:$A$179) * (Species!B3306=Verband!$B$2:$B$179) * (Species!C3306=Verband!$C$2:$C$179),0)),IF(E3306=Options!$A$5,INDEX(Assoziation!$F$2:$F$96,MATCH(1,(A3306=Assoziation!$A$2:$A$96) * (Species!B3306=Assoziation!$B$2:$B$96) * (Species!C3306=Assoziation!$C$2:$C$96) * (Species!D3306=Assoziation!$D$2:$D$96),0)),"")))</f>
        <v>0</v>
      </c>
      <c r="G3306" t="str" cm="1">
        <f t="array" ref="G3306">IF(E3306=Options!$A$3,INDEX(Klasse!$D$2:$D$42,MATCH(1,(A3306=Klasse!$A$2:$A$42) * (Species!B3306=Klasse!$B$2:$B$42),0)),IF(E3306=Options!$A$4,INDEX(Verband!$F$2:$F$179,MATCH(1,(A3306=Verband!$A$2:$A$179) * (Species!B3306=Verband!$B$2:$B$179) * (Species!C3306=Verband!$C$2:$C$179),0)),IF(E3306=Options!$A$5,INDEX(Assoziation!$G$2:$G$96,MATCH(1,(A3306=Assoziation!$A$2:$A$96) * (Species!B3306=Assoziation!$B$2:$B$96) * (Species!C3306=Assoziation!$C$2:$C$96) * (Species!D3306=Assoziation!$D$2:$D$96),0)),"")))</f>
        <v>Laubwald mit immergrünen Sträuchern</v>
      </c>
      <c r="H3306" s="10" t="s">
        <v>2601</v>
      </c>
      <c r="I3306" s="10">
        <v>0</v>
      </c>
      <c r="J3306" s="10">
        <v>0</v>
      </c>
      <c r="K3306" s="10">
        <v>0</v>
      </c>
      <c r="L3306" t="str">
        <f t="shared" si="274"/>
        <v xml:space="preserve">Vinca </v>
      </c>
      <c r="M3306" t="str">
        <f t="shared" si="275"/>
        <v xml:space="preserve"> minor</v>
      </c>
      <c r="N3306" t="str">
        <f t="shared" si="276"/>
        <v/>
      </c>
      <c r="O3306" t="str">
        <f t="shared" si="273"/>
        <v>Species</v>
      </c>
      <c r="P3306" t="str">
        <f t="shared" si="277"/>
        <v>L.</v>
      </c>
      <c r="Q3306" t="str">
        <f>LOOKUP(A3306,Formation!$A$2:$A$10,Formation!$B$2:$B$10)</f>
        <v>Wälder</v>
      </c>
      <c r="R3306" t="str" cm="1">
        <f t="array" ref="R3306">INDEX(Klasse!$D$2:$D$42,MATCH(1,(A3306=Klasse!$A$2:$A$42) * (Species!B3306=Klasse!$B$2:$B$42),0))</f>
        <v>Andere Laubwälder</v>
      </c>
    </row>
    <row r="3307" spans="1:18" x14ac:dyDescent="0.3">
      <c r="A3307" s="10">
        <v>6</v>
      </c>
      <c r="B3307" s="10">
        <v>3</v>
      </c>
      <c r="C3307" s="10">
        <v>9</v>
      </c>
      <c r="E3307" t="str">
        <f>IF(C3307="",Options!$A$3,IF(D3307="",Options!$A$4,Options!$A$5))</f>
        <v>Verband</v>
      </c>
      <c r="F3307" t="str" cm="1">
        <f t="array" ref="F3307">IF(E3307=Options!$A$3,"",IF(E3307=Options!$A$4,INDEX(Verband!$E$2:$E$179,MATCH(1,(A3307=Verband!$A$2:$A$179) * (Species!B3307=Verband!$B$2:$B$179) * (Species!C3307=Verband!$C$2:$C$179),0)),IF(E3307=Options!$A$5,INDEX(Assoziation!$F$2:$F$96,MATCH(1,(A3307=Assoziation!$A$2:$A$96) * (Species!B3307=Assoziation!$B$2:$B$96) * (Species!C3307=Assoziation!$C$2:$C$96) * (Species!D3307=Assoziation!$D$2:$D$96),0)),"")))</f>
        <v>Robinion</v>
      </c>
      <c r="G3307" t="str" cm="1">
        <f t="array" ref="G3307">IF(E3307=Options!$A$3,INDEX(Klasse!$D$2:$D$42,MATCH(1,(A3307=Klasse!$A$2:$A$42) * (Species!B3307=Klasse!$B$2:$B$42),0)),IF(E3307=Options!$A$4,INDEX(Verband!$F$2:$F$179,MATCH(1,(A3307=Verband!$A$2:$A$179) * (Species!B3307=Verband!$B$2:$B$179) * (Species!C3307=Verband!$C$2:$C$179),0)),IF(E3307=Options!$A$5,INDEX(Assoziation!$G$2:$G$96,MATCH(1,(A3307=Assoziation!$A$2:$A$96) * (Species!B3307=Assoziation!$B$2:$B$96) * (Species!C3307=Assoziation!$C$2:$C$96) * (Species!D3307=Assoziation!$D$2:$D$96),0)),"")))</f>
        <v>Robinienwald</v>
      </c>
      <c r="H3307" s="10" t="s">
        <v>2664</v>
      </c>
      <c r="I3307" s="10">
        <v>1</v>
      </c>
      <c r="J3307" s="10">
        <v>1</v>
      </c>
      <c r="K3307" s="10">
        <v>0</v>
      </c>
      <c r="L3307" t="str">
        <f t="shared" si="274"/>
        <v xml:space="preserve">Robinia </v>
      </c>
      <c r="M3307" t="str">
        <f t="shared" si="275"/>
        <v xml:space="preserve"> pseudoacacia</v>
      </c>
      <c r="N3307" t="str">
        <f t="shared" si="276"/>
        <v/>
      </c>
      <c r="O3307" t="str">
        <f t="shared" si="273"/>
        <v>Species</v>
      </c>
      <c r="P3307" t="str">
        <f t="shared" si="277"/>
        <v>L.</v>
      </c>
      <c r="Q3307" t="str">
        <f>LOOKUP(A3307,Formation!$A$2:$A$10,Formation!$B$2:$B$10)</f>
        <v>Wälder</v>
      </c>
      <c r="R3307" t="str" cm="1">
        <f t="array" ref="R3307">INDEX(Klasse!$D$2:$D$42,MATCH(1,(A3307=Klasse!$A$2:$A$42) * (Species!B3307=Klasse!$B$2:$B$42),0))</f>
        <v>Andere Laubwälder</v>
      </c>
    </row>
    <row r="3308" spans="1:18" x14ac:dyDescent="0.3">
      <c r="A3308" s="10">
        <v>6</v>
      </c>
      <c r="B3308" s="10">
        <v>3</v>
      </c>
      <c r="C3308" s="10">
        <v>9</v>
      </c>
      <c r="E3308" t="str">
        <f>IF(C3308="",Options!$A$3,IF(D3308="",Options!$A$4,Options!$A$5))</f>
        <v>Verband</v>
      </c>
      <c r="F3308" t="str" cm="1">
        <f t="array" ref="F3308">IF(E3308=Options!$A$3,"",IF(E3308=Options!$A$4,INDEX(Verband!$E$2:$E$179,MATCH(1,(A3308=Verband!$A$2:$A$179) * (Species!B3308=Verband!$B$2:$B$179) * (Species!C3308=Verband!$C$2:$C$179),0)),IF(E3308=Options!$A$5,INDEX(Assoziation!$F$2:$F$96,MATCH(1,(A3308=Assoziation!$A$2:$A$96) * (Species!B3308=Assoziation!$B$2:$B$96) * (Species!C3308=Assoziation!$C$2:$C$96) * (Species!D3308=Assoziation!$D$2:$D$96),0)),"")))</f>
        <v>Robinion</v>
      </c>
      <c r="G3308" t="str" cm="1">
        <f t="array" ref="G3308">IF(E3308=Options!$A$3,INDEX(Klasse!$D$2:$D$42,MATCH(1,(A3308=Klasse!$A$2:$A$42) * (Species!B3308=Klasse!$B$2:$B$42),0)),IF(E3308=Options!$A$4,INDEX(Verband!$F$2:$F$179,MATCH(1,(A3308=Verband!$A$2:$A$179) * (Species!B3308=Verband!$B$2:$B$179) * (Species!C3308=Verband!$C$2:$C$179),0)),IF(E3308=Options!$A$5,INDEX(Assoziation!$G$2:$G$96,MATCH(1,(A3308=Assoziation!$A$2:$A$96) * (Species!B3308=Assoziation!$B$2:$B$96) * (Species!C3308=Assoziation!$C$2:$C$96) * (Species!D3308=Assoziation!$D$2:$D$96),0)),"")))</f>
        <v>Robinienwald</v>
      </c>
      <c r="H3308" s="10" t="s">
        <v>2391</v>
      </c>
      <c r="I3308" s="10">
        <v>0</v>
      </c>
      <c r="J3308" s="10">
        <v>0</v>
      </c>
      <c r="K3308" s="10">
        <v>1</v>
      </c>
      <c r="L3308" t="str">
        <f t="shared" si="274"/>
        <v xml:space="preserve">Acer </v>
      </c>
      <c r="M3308" t="str">
        <f t="shared" si="275"/>
        <v xml:space="preserve"> negundo</v>
      </c>
      <c r="N3308" t="str">
        <f t="shared" si="276"/>
        <v/>
      </c>
      <c r="O3308" t="str">
        <f t="shared" si="273"/>
        <v>Species</v>
      </c>
      <c r="P3308" t="str">
        <f t="shared" si="277"/>
        <v>L.</v>
      </c>
      <c r="Q3308" t="str">
        <f>LOOKUP(A3308,Formation!$A$2:$A$10,Formation!$B$2:$B$10)</f>
        <v>Wälder</v>
      </c>
      <c r="R3308" t="str" cm="1">
        <f t="array" ref="R3308">INDEX(Klasse!$D$2:$D$42,MATCH(1,(A3308=Klasse!$A$2:$A$42) * (Species!B3308=Klasse!$B$2:$B$42),0))</f>
        <v>Andere Laubwälder</v>
      </c>
    </row>
    <row r="3309" spans="1:18" x14ac:dyDescent="0.3">
      <c r="A3309" s="10">
        <v>6</v>
      </c>
      <c r="B3309" s="10">
        <v>3</v>
      </c>
      <c r="C3309" s="10">
        <v>9</v>
      </c>
      <c r="E3309" t="str">
        <f>IF(C3309="",Options!$A$3,IF(D3309="",Options!$A$4,Options!$A$5))</f>
        <v>Verband</v>
      </c>
      <c r="F3309" t="str" cm="1">
        <f t="array" ref="F3309">IF(E3309=Options!$A$3,"",IF(E3309=Options!$A$4,INDEX(Verband!$E$2:$E$179,MATCH(1,(A3309=Verband!$A$2:$A$179) * (Species!B3309=Verband!$B$2:$B$179) * (Species!C3309=Verband!$C$2:$C$179),0)),IF(E3309=Options!$A$5,INDEX(Assoziation!$F$2:$F$96,MATCH(1,(A3309=Assoziation!$A$2:$A$96) * (Species!B3309=Assoziation!$B$2:$B$96) * (Species!C3309=Assoziation!$C$2:$C$96) * (Species!D3309=Assoziation!$D$2:$D$96),0)),"")))</f>
        <v>Robinion</v>
      </c>
      <c r="G3309" t="str" cm="1">
        <f t="array" ref="G3309">IF(E3309=Options!$A$3,INDEX(Klasse!$D$2:$D$42,MATCH(1,(A3309=Klasse!$A$2:$A$42) * (Species!B3309=Klasse!$B$2:$B$42),0)),IF(E3309=Options!$A$4,INDEX(Verband!$F$2:$F$179,MATCH(1,(A3309=Verband!$A$2:$A$179) * (Species!B3309=Verband!$B$2:$B$179) * (Species!C3309=Verband!$C$2:$C$179),0)),IF(E3309=Options!$A$5,INDEX(Assoziation!$G$2:$G$96,MATCH(1,(A3309=Assoziation!$A$2:$A$96) * (Species!B3309=Assoziation!$B$2:$B$96) * (Species!C3309=Assoziation!$C$2:$C$96) * (Species!D3309=Assoziation!$D$2:$D$96),0)),"")))</f>
        <v>Robinienwald</v>
      </c>
      <c r="H3309" s="10" t="s">
        <v>2665</v>
      </c>
      <c r="I3309" s="10">
        <v>0</v>
      </c>
      <c r="J3309" s="10">
        <v>0</v>
      </c>
      <c r="K3309" s="10">
        <v>1</v>
      </c>
      <c r="L3309" t="str">
        <f t="shared" si="274"/>
        <v xml:space="preserve">Ailanthus </v>
      </c>
      <c r="M3309" t="str">
        <f t="shared" si="275"/>
        <v xml:space="preserve"> altissima</v>
      </c>
      <c r="N3309" t="str">
        <f t="shared" si="276"/>
        <v/>
      </c>
      <c r="O3309" t="str">
        <f t="shared" si="273"/>
        <v>Species</v>
      </c>
      <c r="P3309" t="str">
        <f t="shared" si="277"/>
        <v>(Mill.) Swingle</v>
      </c>
      <c r="Q3309" t="str">
        <f>LOOKUP(A3309,Formation!$A$2:$A$10,Formation!$B$2:$B$10)</f>
        <v>Wälder</v>
      </c>
      <c r="R3309" t="str" cm="1">
        <f t="array" ref="R3309">INDEX(Klasse!$D$2:$D$42,MATCH(1,(A3309=Klasse!$A$2:$A$42) * (Species!B3309=Klasse!$B$2:$B$42),0))</f>
        <v>Andere Laubwälder</v>
      </c>
    </row>
    <row r="3310" spans="1:18" x14ac:dyDescent="0.3">
      <c r="A3310" s="10">
        <v>6</v>
      </c>
      <c r="B3310" s="10">
        <v>3</v>
      </c>
      <c r="C3310" s="10">
        <v>9</v>
      </c>
      <c r="E3310" t="str">
        <f>IF(C3310="",Options!$A$3,IF(D3310="",Options!$A$4,Options!$A$5))</f>
        <v>Verband</v>
      </c>
      <c r="F3310" t="str" cm="1">
        <f t="array" ref="F3310">IF(E3310=Options!$A$3,"",IF(E3310=Options!$A$4,INDEX(Verband!$E$2:$E$179,MATCH(1,(A3310=Verband!$A$2:$A$179) * (Species!B3310=Verband!$B$2:$B$179) * (Species!C3310=Verband!$C$2:$C$179),0)),IF(E3310=Options!$A$5,INDEX(Assoziation!$F$2:$F$96,MATCH(1,(A3310=Assoziation!$A$2:$A$96) * (Species!B3310=Assoziation!$B$2:$B$96) * (Species!C3310=Assoziation!$C$2:$C$96) * (Species!D3310=Assoziation!$D$2:$D$96),0)),"")))</f>
        <v>Robinion</v>
      </c>
      <c r="G3310" t="str" cm="1">
        <f t="array" ref="G3310">IF(E3310=Options!$A$3,INDEX(Klasse!$D$2:$D$42,MATCH(1,(A3310=Klasse!$A$2:$A$42) * (Species!B3310=Klasse!$B$2:$B$42),0)),IF(E3310=Options!$A$4,INDEX(Verband!$F$2:$F$179,MATCH(1,(A3310=Verband!$A$2:$A$179) * (Species!B3310=Verband!$B$2:$B$179) * (Species!C3310=Verband!$C$2:$C$179),0)),IF(E3310=Options!$A$5,INDEX(Assoziation!$G$2:$G$96,MATCH(1,(A3310=Assoziation!$A$2:$A$96) * (Species!B3310=Assoziation!$B$2:$B$96) * (Species!C3310=Assoziation!$C$2:$C$96) * (Species!D3310=Assoziation!$D$2:$D$96),0)),"")))</f>
        <v>Robinienwald</v>
      </c>
      <c r="H3310" s="10" t="s">
        <v>2666</v>
      </c>
      <c r="I3310" s="10">
        <v>0</v>
      </c>
      <c r="J3310" s="10">
        <v>0</v>
      </c>
      <c r="K3310" s="10">
        <v>0</v>
      </c>
      <c r="L3310" t="str">
        <f t="shared" si="274"/>
        <v xml:space="preserve">Artemisia </v>
      </c>
      <c r="M3310" t="str">
        <f t="shared" si="275"/>
        <v xml:space="preserve"> vulgaris</v>
      </c>
      <c r="N3310" t="str">
        <f t="shared" si="276"/>
        <v/>
      </c>
      <c r="O3310" t="str">
        <f t="shared" si="273"/>
        <v>Species</v>
      </c>
      <c r="P3310" t="str">
        <f t="shared" si="277"/>
        <v>L.</v>
      </c>
      <c r="Q3310" t="str">
        <f>LOOKUP(A3310,Formation!$A$2:$A$10,Formation!$B$2:$B$10)</f>
        <v>Wälder</v>
      </c>
      <c r="R3310" t="str" cm="1">
        <f t="array" ref="R3310">INDEX(Klasse!$D$2:$D$42,MATCH(1,(A3310=Klasse!$A$2:$A$42) * (Species!B3310=Klasse!$B$2:$B$42),0))</f>
        <v>Andere Laubwälder</v>
      </c>
    </row>
    <row r="3311" spans="1:18" x14ac:dyDescent="0.3">
      <c r="A3311" s="10">
        <v>6</v>
      </c>
      <c r="B3311" s="10">
        <v>3</v>
      </c>
      <c r="C3311" s="10">
        <v>9</v>
      </c>
      <c r="E3311" t="str">
        <f>IF(C3311="",Options!$A$3,IF(D3311="",Options!$A$4,Options!$A$5))</f>
        <v>Verband</v>
      </c>
      <c r="F3311" t="str" cm="1">
        <f t="array" ref="F3311">IF(E3311=Options!$A$3,"",IF(E3311=Options!$A$4,INDEX(Verband!$E$2:$E$179,MATCH(1,(A3311=Verband!$A$2:$A$179) * (Species!B3311=Verband!$B$2:$B$179) * (Species!C3311=Verband!$C$2:$C$179),0)),IF(E3311=Options!$A$5,INDEX(Assoziation!$F$2:$F$96,MATCH(1,(A3311=Assoziation!$A$2:$A$96) * (Species!B3311=Assoziation!$B$2:$B$96) * (Species!C3311=Assoziation!$C$2:$C$96) * (Species!D3311=Assoziation!$D$2:$D$96),0)),"")))</f>
        <v>Robinion</v>
      </c>
      <c r="G3311" t="str" cm="1">
        <f t="array" ref="G3311">IF(E3311=Options!$A$3,INDEX(Klasse!$D$2:$D$42,MATCH(1,(A3311=Klasse!$A$2:$A$42) * (Species!B3311=Klasse!$B$2:$B$42),0)),IF(E3311=Options!$A$4,INDEX(Verband!$F$2:$F$179,MATCH(1,(A3311=Verband!$A$2:$A$179) * (Species!B3311=Verband!$B$2:$B$179) * (Species!C3311=Verband!$C$2:$C$179),0)),IF(E3311=Options!$A$5,INDEX(Assoziation!$G$2:$G$96,MATCH(1,(A3311=Assoziation!$A$2:$A$96) * (Species!B3311=Assoziation!$B$2:$B$96) * (Species!C3311=Assoziation!$C$2:$C$96) * (Species!D3311=Assoziation!$D$2:$D$96),0)),"")))</f>
        <v>Robinienwald</v>
      </c>
      <c r="H3311" s="10" t="s">
        <v>3007</v>
      </c>
      <c r="I3311" s="10">
        <v>0</v>
      </c>
      <c r="J3311" s="10">
        <v>0</v>
      </c>
      <c r="K3311" s="10">
        <v>0</v>
      </c>
      <c r="L3311" t="str">
        <f t="shared" si="274"/>
        <v xml:space="preserve">Ballota </v>
      </c>
      <c r="M3311" t="str">
        <f t="shared" si="275"/>
        <v xml:space="preserve"> nigra</v>
      </c>
      <c r="N3311" t="str">
        <f t="shared" si="276"/>
        <v>meridionalis</v>
      </c>
      <c r="O3311" t="str">
        <f t="shared" si="273"/>
        <v>Subspecies</v>
      </c>
      <c r="P3311" t="str">
        <f t="shared" si="277"/>
        <v/>
      </c>
      <c r="Q3311" t="str">
        <f>LOOKUP(A3311,Formation!$A$2:$A$10,Formation!$B$2:$B$10)</f>
        <v>Wälder</v>
      </c>
      <c r="R3311" t="str" cm="1">
        <f t="array" ref="R3311">INDEX(Klasse!$D$2:$D$42,MATCH(1,(A3311=Klasse!$A$2:$A$42) * (Species!B3311=Klasse!$B$2:$B$42),0))</f>
        <v>Andere Laubwälder</v>
      </c>
    </row>
    <row r="3312" spans="1:18" x14ac:dyDescent="0.3">
      <c r="A3312" s="10">
        <v>6</v>
      </c>
      <c r="B3312" s="10">
        <v>3</v>
      </c>
      <c r="C3312" s="10">
        <v>9</v>
      </c>
      <c r="E3312" t="str">
        <f>IF(C3312="",Options!$A$3,IF(D3312="",Options!$A$4,Options!$A$5))</f>
        <v>Verband</v>
      </c>
      <c r="F3312" t="str" cm="1">
        <f t="array" ref="F3312">IF(E3312=Options!$A$3,"",IF(E3312=Options!$A$4,INDEX(Verband!$E$2:$E$179,MATCH(1,(A3312=Verband!$A$2:$A$179) * (Species!B3312=Verband!$B$2:$B$179) * (Species!C3312=Verband!$C$2:$C$179),0)),IF(E3312=Options!$A$5,INDEX(Assoziation!$F$2:$F$96,MATCH(1,(A3312=Assoziation!$A$2:$A$96) * (Species!B3312=Assoziation!$B$2:$B$96) * (Species!C3312=Assoziation!$C$2:$C$96) * (Species!D3312=Assoziation!$D$2:$D$96),0)),"")))</f>
        <v>Robinion</v>
      </c>
      <c r="G3312" t="str" cm="1">
        <f t="array" ref="G3312">IF(E3312=Options!$A$3,INDEX(Klasse!$D$2:$D$42,MATCH(1,(A3312=Klasse!$A$2:$A$42) * (Species!B3312=Klasse!$B$2:$B$42),0)),IF(E3312=Options!$A$4,INDEX(Verband!$F$2:$F$179,MATCH(1,(A3312=Verband!$A$2:$A$179) * (Species!B3312=Verband!$B$2:$B$179) * (Species!C3312=Verband!$C$2:$C$179),0)),IF(E3312=Options!$A$5,INDEX(Assoziation!$G$2:$G$96,MATCH(1,(A3312=Assoziation!$A$2:$A$96) * (Species!B3312=Assoziation!$B$2:$B$96) * (Species!C3312=Assoziation!$C$2:$C$96) * (Species!D3312=Assoziation!$D$2:$D$96),0)),"")))</f>
        <v>Robinienwald</v>
      </c>
      <c r="H3312" s="10" t="s">
        <v>2401</v>
      </c>
      <c r="I3312" s="10">
        <v>0</v>
      </c>
      <c r="J3312" s="10">
        <v>0</v>
      </c>
      <c r="K3312" s="10">
        <v>0</v>
      </c>
      <c r="L3312" t="str">
        <f t="shared" si="274"/>
        <v xml:space="preserve">Brachypodium </v>
      </c>
      <c r="M3312" t="str">
        <f t="shared" si="275"/>
        <v xml:space="preserve"> sylvaticum</v>
      </c>
      <c r="N3312" t="str">
        <f t="shared" si="276"/>
        <v/>
      </c>
      <c r="O3312" t="str">
        <f t="shared" si="273"/>
        <v>Species</v>
      </c>
      <c r="P3312" t="str">
        <f t="shared" si="277"/>
        <v>(Huds.) P. Beauv.</v>
      </c>
      <c r="Q3312" t="str">
        <f>LOOKUP(A3312,Formation!$A$2:$A$10,Formation!$B$2:$B$10)</f>
        <v>Wälder</v>
      </c>
      <c r="R3312" t="str" cm="1">
        <f t="array" ref="R3312">INDEX(Klasse!$D$2:$D$42,MATCH(1,(A3312=Klasse!$A$2:$A$42) * (Species!B3312=Klasse!$B$2:$B$42),0))</f>
        <v>Andere Laubwälder</v>
      </c>
    </row>
    <row r="3313" spans="1:18" x14ac:dyDescent="0.3">
      <c r="A3313" s="10">
        <v>6</v>
      </c>
      <c r="B3313" s="10">
        <v>3</v>
      </c>
      <c r="C3313" s="10">
        <v>9</v>
      </c>
      <c r="E3313" t="str">
        <f>IF(C3313="",Options!$A$3,IF(D3313="",Options!$A$4,Options!$A$5))</f>
        <v>Verband</v>
      </c>
      <c r="F3313" t="str" cm="1">
        <f t="array" ref="F3313">IF(E3313=Options!$A$3,"",IF(E3313=Options!$A$4,INDEX(Verband!$E$2:$E$179,MATCH(1,(A3313=Verband!$A$2:$A$179) * (Species!B3313=Verband!$B$2:$B$179) * (Species!C3313=Verband!$C$2:$C$179),0)),IF(E3313=Options!$A$5,INDEX(Assoziation!$F$2:$F$96,MATCH(1,(A3313=Assoziation!$A$2:$A$96) * (Species!B3313=Assoziation!$B$2:$B$96) * (Species!C3313=Assoziation!$C$2:$C$96) * (Species!D3313=Assoziation!$D$2:$D$96),0)),"")))</f>
        <v>Robinion</v>
      </c>
      <c r="G3313" t="str" cm="1">
        <f t="array" ref="G3313">IF(E3313=Options!$A$3,INDEX(Klasse!$D$2:$D$42,MATCH(1,(A3313=Klasse!$A$2:$A$42) * (Species!B3313=Klasse!$B$2:$B$42),0)),IF(E3313=Options!$A$4,INDEX(Verband!$F$2:$F$179,MATCH(1,(A3313=Verband!$A$2:$A$179) * (Species!B3313=Verband!$B$2:$B$179) * (Species!C3313=Verband!$C$2:$C$179),0)),IF(E3313=Options!$A$5,INDEX(Assoziation!$G$2:$G$96,MATCH(1,(A3313=Assoziation!$A$2:$A$96) * (Species!B3313=Assoziation!$B$2:$B$96) * (Species!C3313=Assoziation!$C$2:$C$96) * (Species!D3313=Assoziation!$D$2:$D$96),0)),"")))</f>
        <v>Robinienwald</v>
      </c>
      <c r="H3313" s="10" t="s">
        <v>2667</v>
      </c>
      <c r="I3313" s="10">
        <v>0</v>
      </c>
      <c r="J3313" s="10">
        <v>1</v>
      </c>
      <c r="K3313" s="10">
        <v>0</v>
      </c>
      <c r="L3313" t="str">
        <f t="shared" si="274"/>
        <v xml:space="preserve">Bromus </v>
      </c>
      <c r="M3313" t="str">
        <f t="shared" si="275"/>
        <v xml:space="preserve"> sterilis</v>
      </c>
      <c r="N3313" t="str">
        <f t="shared" si="276"/>
        <v/>
      </c>
      <c r="O3313" t="str">
        <f t="shared" si="273"/>
        <v>Species</v>
      </c>
      <c r="P3313" t="str">
        <f t="shared" si="277"/>
        <v>L.</v>
      </c>
      <c r="Q3313" t="str">
        <f>LOOKUP(A3313,Formation!$A$2:$A$10,Formation!$B$2:$B$10)</f>
        <v>Wälder</v>
      </c>
      <c r="R3313" t="str" cm="1">
        <f t="array" ref="R3313">INDEX(Klasse!$D$2:$D$42,MATCH(1,(A3313=Klasse!$A$2:$A$42) * (Species!B3313=Klasse!$B$2:$B$42),0))</f>
        <v>Andere Laubwälder</v>
      </c>
    </row>
    <row r="3314" spans="1:18" x14ac:dyDescent="0.3">
      <c r="A3314" s="10">
        <v>6</v>
      </c>
      <c r="B3314" s="10">
        <v>3</v>
      </c>
      <c r="C3314" s="10">
        <v>9</v>
      </c>
      <c r="E3314" t="str">
        <f>IF(C3314="",Options!$A$3,IF(D3314="",Options!$A$4,Options!$A$5))</f>
        <v>Verband</v>
      </c>
      <c r="F3314" t="str" cm="1">
        <f t="array" ref="F3314">IF(E3314=Options!$A$3,"",IF(E3314=Options!$A$4,INDEX(Verband!$E$2:$E$179,MATCH(1,(A3314=Verband!$A$2:$A$179) * (Species!B3314=Verband!$B$2:$B$179) * (Species!C3314=Verband!$C$2:$C$179),0)),IF(E3314=Options!$A$5,INDEX(Assoziation!$F$2:$F$96,MATCH(1,(A3314=Assoziation!$A$2:$A$96) * (Species!B3314=Assoziation!$B$2:$B$96) * (Species!C3314=Assoziation!$C$2:$C$96) * (Species!D3314=Assoziation!$D$2:$D$96),0)),"")))</f>
        <v>Robinion</v>
      </c>
      <c r="G3314" t="str" cm="1">
        <f t="array" ref="G3314">IF(E3314=Options!$A$3,INDEX(Klasse!$D$2:$D$42,MATCH(1,(A3314=Klasse!$A$2:$A$42) * (Species!B3314=Klasse!$B$2:$B$42),0)),IF(E3314=Options!$A$4,INDEX(Verband!$F$2:$F$179,MATCH(1,(A3314=Verband!$A$2:$A$179) * (Species!B3314=Verband!$B$2:$B$179) * (Species!C3314=Verband!$C$2:$C$179),0)),IF(E3314=Options!$A$5,INDEX(Assoziation!$G$2:$G$96,MATCH(1,(A3314=Assoziation!$A$2:$A$96) * (Species!B3314=Assoziation!$B$2:$B$96) * (Species!C3314=Assoziation!$C$2:$C$96) * (Species!D3314=Assoziation!$D$2:$D$96),0)),"")))</f>
        <v>Robinienwald</v>
      </c>
      <c r="H3314" s="10" t="s">
        <v>1871</v>
      </c>
      <c r="I3314" s="10">
        <v>0</v>
      </c>
      <c r="J3314" s="10">
        <v>1</v>
      </c>
      <c r="K3314" s="10">
        <v>0</v>
      </c>
      <c r="L3314" t="str">
        <f t="shared" si="274"/>
        <v xml:space="preserve">Chelidonium </v>
      </c>
      <c r="M3314" t="str">
        <f t="shared" si="275"/>
        <v xml:space="preserve"> majus</v>
      </c>
      <c r="N3314" t="str">
        <f t="shared" si="276"/>
        <v/>
      </c>
      <c r="O3314" t="str">
        <f t="shared" si="273"/>
        <v>Species</v>
      </c>
      <c r="P3314" t="str">
        <f t="shared" si="277"/>
        <v>L.</v>
      </c>
      <c r="Q3314" t="str">
        <f>LOOKUP(A3314,Formation!$A$2:$A$10,Formation!$B$2:$B$10)</f>
        <v>Wälder</v>
      </c>
      <c r="R3314" t="str" cm="1">
        <f t="array" ref="R3314">INDEX(Klasse!$D$2:$D$42,MATCH(1,(A3314=Klasse!$A$2:$A$42) * (Species!B3314=Klasse!$B$2:$B$42),0))</f>
        <v>Andere Laubwälder</v>
      </c>
    </row>
    <row r="3315" spans="1:18" x14ac:dyDescent="0.3">
      <c r="A3315" s="10">
        <v>6</v>
      </c>
      <c r="B3315" s="10">
        <v>3</v>
      </c>
      <c r="C3315" s="10">
        <v>9</v>
      </c>
      <c r="E3315" t="str">
        <f>IF(C3315="",Options!$A$3,IF(D3315="",Options!$A$4,Options!$A$5))</f>
        <v>Verband</v>
      </c>
      <c r="F3315" t="str" cm="1">
        <f t="array" ref="F3315">IF(E3315=Options!$A$3,"",IF(E3315=Options!$A$4,INDEX(Verband!$E$2:$E$179,MATCH(1,(A3315=Verband!$A$2:$A$179) * (Species!B3315=Verband!$B$2:$B$179) * (Species!C3315=Verband!$C$2:$C$179),0)),IF(E3315=Options!$A$5,INDEX(Assoziation!$F$2:$F$96,MATCH(1,(A3315=Assoziation!$A$2:$A$96) * (Species!B3315=Assoziation!$B$2:$B$96) * (Species!C3315=Assoziation!$C$2:$C$96) * (Species!D3315=Assoziation!$D$2:$D$96),0)),"")))</f>
        <v>Robinion</v>
      </c>
      <c r="G3315" t="str" cm="1">
        <f t="array" ref="G3315">IF(E3315=Options!$A$3,INDEX(Klasse!$D$2:$D$42,MATCH(1,(A3315=Klasse!$A$2:$A$42) * (Species!B3315=Klasse!$B$2:$B$42),0)),IF(E3315=Options!$A$4,INDEX(Verband!$F$2:$F$179,MATCH(1,(A3315=Verband!$A$2:$A$179) * (Species!B3315=Verband!$B$2:$B$179) * (Species!C3315=Verband!$C$2:$C$179),0)),IF(E3315=Options!$A$5,INDEX(Assoziation!$G$2:$G$96,MATCH(1,(A3315=Assoziation!$A$2:$A$96) * (Species!B3315=Assoziation!$B$2:$B$96) * (Species!C3315=Assoziation!$C$2:$C$96) * (Species!D3315=Assoziation!$D$2:$D$96),0)),"")))</f>
        <v>Robinienwald</v>
      </c>
      <c r="H3315" s="10" t="s">
        <v>2157</v>
      </c>
      <c r="I3315" s="10">
        <v>0</v>
      </c>
      <c r="J3315" s="10">
        <v>1</v>
      </c>
      <c r="K3315" s="10">
        <v>0</v>
      </c>
      <c r="L3315" t="str">
        <f t="shared" si="274"/>
        <v xml:space="preserve">Clematis </v>
      </c>
      <c r="M3315" t="str">
        <f t="shared" si="275"/>
        <v xml:space="preserve"> vitalba</v>
      </c>
      <c r="N3315" t="str">
        <f t="shared" si="276"/>
        <v/>
      </c>
      <c r="O3315" t="str">
        <f t="shared" si="273"/>
        <v>Species</v>
      </c>
      <c r="P3315" t="str">
        <f t="shared" si="277"/>
        <v>L.</v>
      </c>
      <c r="Q3315" t="str">
        <f>LOOKUP(A3315,Formation!$A$2:$A$10,Formation!$B$2:$B$10)</f>
        <v>Wälder</v>
      </c>
      <c r="R3315" t="str" cm="1">
        <f t="array" ref="R3315">INDEX(Klasse!$D$2:$D$42,MATCH(1,(A3315=Klasse!$A$2:$A$42) * (Species!B3315=Klasse!$B$2:$B$42),0))</f>
        <v>Andere Laubwälder</v>
      </c>
    </row>
    <row r="3316" spans="1:18" x14ac:dyDescent="0.3">
      <c r="A3316" s="10">
        <v>6</v>
      </c>
      <c r="B3316" s="10">
        <v>3</v>
      </c>
      <c r="C3316" s="10">
        <v>9</v>
      </c>
      <c r="E3316" t="str">
        <f>IF(C3316="",Options!$A$3,IF(D3316="",Options!$A$4,Options!$A$5))</f>
        <v>Verband</v>
      </c>
      <c r="F3316" t="str" cm="1">
        <f t="array" ref="F3316">IF(E3316=Options!$A$3,"",IF(E3316=Options!$A$4,INDEX(Verband!$E$2:$E$179,MATCH(1,(A3316=Verband!$A$2:$A$179) * (Species!B3316=Verband!$B$2:$B$179) * (Species!C3316=Verband!$C$2:$C$179),0)),IF(E3316=Options!$A$5,INDEX(Assoziation!$F$2:$F$96,MATCH(1,(A3316=Assoziation!$A$2:$A$96) * (Species!B3316=Assoziation!$B$2:$B$96) * (Species!C3316=Assoziation!$C$2:$C$96) * (Species!D3316=Assoziation!$D$2:$D$96),0)),"")))</f>
        <v>Robinion</v>
      </c>
      <c r="G3316" t="str" cm="1">
        <f t="array" ref="G3316">IF(E3316=Options!$A$3,INDEX(Klasse!$D$2:$D$42,MATCH(1,(A3316=Klasse!$A$2:$A$42) * (Species!B3316=Klasse!$B$2:$B$42),0)),IF(E3316=Options!$A$4,INDEX(Verband!$F$2:$F$179,MATCH(1,(A3316=Verband!$A$2:$A$179) * (Species!B3316=Verband!$B$2:$B$179) * (Species!C3316=Verband!$C$2:$C$179),0)),IF(E3316=Options!$A$5,INDEX(Assoziation!$G$2:$G$96,MATCH(1,(A3316=Assoziation!$A$2:$A$96) * (Species!B3316=Assoziation!$B$2:$B$96) * (Species!C3316=Assoziation!$C$2:$C$96) * (Species!D3316=Assoziation!$D$2:$D$96),0)),"")))</f>
        <v>Robinienwald</v>
      </c>
      <c r="H3316" s="10" t="s">
        <v>2229</v>
      </c>
      <c r="I3316" s="10">
        <v>0</v>
      </c>
      <c r="J3316" s="10">
        <v>0</v>
      </c>
      <c r="K3316" s="10">
        <v>0</v>
      </c>
      <c r="L3316" t="str">
        <f t="shared" si="274"/>
        <v xml:space="preserve">Euonymus </v>
      </c>
      <c r="M3316" t="str">
        <f t="shared" si="275"/>
        <v xml:space="preserve"> europaeus</v>
      </c>
      <c r="N3316" t="str">
        <f t="shared" si="276"/>
        <v/>
      </c>
      <c r="O3316" t="str">
        <f t="shared" si="273"/>
        <v>Species</v>
      </c>
      <c r="P3316" t="str">
        <f t="shared" si="277"/>
        <v>L.</v>
      </c>
      <c r="Q3316" t="str">
        <f>LOOKUP(A3316,Formation!$A$2:$A$10,Formation!$B$2:$B$10)</f>
        <v>Wälder</v>
      </c>
      <c r="R3316" t="str" cm="1">
        <f t="array" ref="R3316">INDEX(Klasse!$D$2:$D$42,MATCH(1,(A3316=Klasse!$A$2:$A$42) * (Species!B3316=Klasse!$B$2:$B$42),0))</f>
        <v>Andere Laubwälder</v>
      </c>
    </row>
    <row r="3317" spans="1:18" x14ac:dyDescent="0.3">
      <c r="A3317" s="10">
        <v>6</v>
      </c>
      <c r="B3317" s="10">
        <v>3</v>
      </c>
      <c r="C3317" s="10">
        <v>9</v>
      </c>
      <c r="E3317" t="str">
        <f>IF(C3317="",Options!$A$3,IF(D3317="",Options!$A$4,Options!$A$5))</f>
        <v>Verband</v>
      </c>
      <c r="F3317" t="str" cm="1">
        <f t="array" ref="F3317">IF(E3317=Options!$A$3,"",IF(E3317=Options!$A$4,INDEX(Verband!$E$2:$E$179,MATCH(1,(A3317=Verband!$A$2:$A$179) * (Species!B3317=Verband!$B$2:$B$179) * (Species!C3317=Verband!$C$2:$C$179),0)),IF(E3317=Options!$A$5,INDEX(Assoziation!$F$2:$F$96,MATCH(1,(A3317=Assoziation!$A$2:$A$96) * (Species!B3317=Assoziation!$B$2:$B$96) * (Species!C3317=Assoziation!$C$2:$C$96) * (Species!D3317=Assoziation!$D$2:$D$96),0)),"")))</f>
        <v>Robinion</v>
      </c>
      <c r="G3317" t="str" cm="1">
        <f t="array" ref="G3317">IF(E3317=Options!$A$3,INDEX(Klasse!$D$2:$D$42,MATCH(1,(A3317=Klasse!$A$2:$A$42) * (Species!B3317=Klasse!$B$2:$B$42),0)),IF(E3317=Options!$A$4,INDEX(Verband!$F$2:$F$179,MATCH(1,(A3317=Verband!$A$2:$A$179) * (Species!B3317=Verband!$B$2:$B$179) * (Species!C3317=Verband!$C$2:$C$179),0)),IF(E3317=Options!$A$5,INDEX(Assoziation!$G$2:$G$96,MATCH(1,(A3317=Assoziation!$A$2:$A$96) * (Species!B3317=Assoziation!$B$2:$B$96) * (Species!C3317=Assoziation!$C$2:$C$96) * (Species!D3317=Assoziation!$D$2:$D$96),0)),"")))</f>
        <v>Robinienwald</v>
      </c>
      <c r="H3317" s="10" t="s">
        <v>1877</v>
      </c>
      <c r="I3317" s="10">
        <v>0</v>
      </c>
      <c r="J3317" s="10">
        <v>0</v>
      </c>
      <c r="K3317" s="10">
        <v>0</v>
      </c>
      <c r="L3317" t="str">
        <f t="shared" si="274"/>
        <v xml:space="preserve">Galium </v>
      </c>
      <c r="M3317" t="str">
        <f t="shared" si="275"/>
        <v xml:space="preserve"> aparine</v>
      </c>
      <c r="N3317" t="str">
        <f t="shared" si="276"/>
        <v/>
      </c>
      <c r="O3317" t="str">
        <f t="shared" si="273"/>
        <v>Species</v>
      </c>
      <c r="P3317" t="str">
        <f t="shared" si="277"/>
        <v>L.</v>
      </c>
      <c r="Q3317" t="str">
        <f>LOOKUP(A3317,Formation!$A$2:$A$10,Formation!$B$2:$B$10)</f>
        <v>Wälder</v>
      </c>
      <c r="R3317" t="str" cm="1">
        <f t="array" ref="R3317">INDEX(Klasse!$D$2:$D$42,MATCH(1,(A3317=Klasse!$A$2:$A$42) * (Species!B3317=Klasse!$B$2:$B$42),0))</f>
        <v>Andere Laubwälder</v>
      </c>
    </row>
    <row r="3318" spans="1:18" x14ac:dyDescent="0.3">
      <c r="A3318" s="10">
        <v>6</v>
      </c>
      <c r="B3318" s="10">
        <v>3</v>
      </c>
      <c r="C3318" s="10">
        <v>9</v>
      </c>
      <c r="E3318" t="str">
        <f>IF(C3318="",Options!$A$3,IF(D3318="",Options!$A$4,Options!$A$5))</f>
        <v>Verband</v>
      </c>
      <c r="F3318" t="str" cm="1">
        <f t="array" ref="F3318">IF(E3318=Options!$A$3,"",IF(E3318=Options!$A$4,INDEX(Verband!$E$2:$E$179,MATCH(1,(A3318=Verband!$A$2:$A$179) * (Species!B3318=Verband!$B$2:$B$179) * (Species!C3318=Verband!$C$2:$C$179),0)),IF(E3318=Options!$A$5,INDEX(Assoziation!$F$2:$F$96,MATCH(1,(A3318=Assoziation!$A$2:$A$96) * (Species!B3318=Assoziation!$B$2:$B$96) * (Species!C3318=Assoziation!$C$2:$C$96) * (Species!D3318=Assoziation!$D$2:$D$96),0)),"")))</f>
        <v>Robinion</v>
      </c>
      <c r="G3318" t="str" cm="1">
        <f t="array" ref="G3318">IF(E3318=Options!$A$3,INDEX(Klasse!$D$2:$D$42,MATCH(1,(A3318=Klasse!$A$2:$A$42) * (Species!B3318=Klasse!$B$2:$B$42),0)),IF(E3318=Options!$A$4,INDEX(Verband!$F$2:$F$179,MATCH(1,(A3318=Verband!$A$2:$A$179) * (Species!B3318=Verband!$B$2:$B$179) * (Species!C3318=Verband!$C$2:$C$179),0)),IF(E3318=Options!$A$5,INDEX(Assoziation!$G$2:$G$96,MATCH(1,(A3318=Assoziation!$A$2:$A$96) * (Species!B3318=Assoziation!$B$2:$B$96) * (Species!C3318=Assoziation!$C$2:$C$96) * (Species!D3318=Assoziation!$D$2:$D$96),0)),"")))</f>
        <v>Robinienwald</v>
      </c>
      <c r="H3318" s="10" t="s">
        <v>1878</v>
      </c>
      <c r="I3318" s="10">
        <v>0</v>
      </c>
      <c r="J3318" s="10">
        <v>0</v>
      </c>
      <c r="K3318" s="10">
        <v>0</v>
      </c>
      <c r="L3318" t="str">
        <f t="shared" si="274"/>
        <v xml:space="preserve">Geum </v>
      </c>
      <c r="M3318" t="str">
        <f t="shared" si="275"/>
        <v xml:space="preserve"> urbanum</v>
      </c>
      <c r="N3318" t="str">
        <f t="shared" si="276"/>
        <v/>
      </c>
      <c r="O3318" t="str">
        <f t="shared" si="273"/>
        <v>Species</v>
      </c>
      <c r="P3318" t="str">
        <f t="shared" si="277"/>
        <v>L.</v>
      </c>
      <c r="Q3318" t="str">
        <f>LOOKUP(A3318,Formation!$A$2:$A$10,Formation!$B$2:$B$10)</f>
        <v>Wälder</v>
      </c>
      <c r="R3318" t="str" cm="1">
        <f t="array" ref="R3318">INDEX(Klasse!$D$2:$D$42,MATCH(1,(A3318=Klasse!$A$2:$A$42) * (Species!B3318=Klasse!$B$2:$B$42),0))</f>
        <v>Andere Laubwälder</v>
      </c>
    </row>
    <row r="3319" spans="1:18" x14ac:dyDescent="0.3">
      <c r="A3319" s="10">
        <v>6</v>
      </c>
      <c r="B3319" s="10">
        <v>3</v>
      </c>
      <c r="C3319" s="10">
        <v>9</v>
      </c>
      <c r="E3319" t="str">
        <f>IF(C3319="",Options!$A$3,IF(D3319="",Options!$A$4,Options!$A$5))</f>
        <v>Verband</v>
      </c>
      <c r="F3319" t="str" cm="1">
        <f t="array" ref="F3319">IF(E3319=Options!$A$3,"",IF(E3319=Options!$A$4,INDEX(Verband!$E$2:$E$179,MATCH(1,(A3319=Verband!$A$2:$A$179) * (Species!B3319=Verband!$B$2:$B$179) * (Species!C3319=Verband!$C$2:$C$179),0)),IF(E3319=Options!$A$5,INDEX(Assoziation!$F$2:$F$96,MATCH(1,(A3319=Assoziation!$A$2:$A$96) * (Species!B3319=Assoziation!$B$2:$B$96) * (Species!C3319=Assoziation!$C$2:$C$96) * (Species!D3319=Assoziation!$D$2:$D$96),0)),"")))</f>
        <v>Robinion</v>
      </c>
      <c r="G3319" t="str" cm="1">
        <f t="array" ref="G3319">IF(E3319=Options!$A$3,INDEX(Klasse!$D$2:$D$42,MATCH(1,(A3319=Klasse!$A$2:$A$42) * (Species!B3319=Klasse!$B$2:$B$42),0)),IF(E3319=Options!$A$4,INDEX(Verband!$F$2:$F$179,MATCH(1,(A3319=Verband!$A$2:$A$179) * (Species!B3319=Verband!$B$2:$B$179) * (Species!C3319=Verband!$C$2:$C$179),0)),IF(E3319=Options!$A$5,INDEX(Assoziation!$G$2:$G$96,MATCH(1,(A3319=Assoziation!$A$2:$A$96) * (Species!B3319=Assoziation!$B$2:$B$96) * (Species!C3319=Assoziation!$C$2:$C$96) * (Species!D3319=Assoziation!$D$2:$D$96),0)),"")))</f>
        <v>Robinienwald</v>
      </c>
      <c r="H3319" s="10" t="s">
        <v>2508</v>
      </c>
      <c r="I3319" s="10">
        <v>0</v>
      </c>
      <c r="J3319" s="10">
        <v>0</v>
      </c>
      <c r="K3319" s="10">
        <v>0</v>
      </c>
      <c r="L3319" t="str">
        <f t="shared" si="274"/>
        <v xml:space="preserve">Hedera </v>
      </c>
      <c r="M3319" t="str">
        <f t="shared" si="275"/>
        <v xml:space="preserve"> helix</v>
      </c>
      <c r="N3319" t="str">
        <f t="shared" si="276"/>
        <v/>
      </c>
      <c r="O3319" t="str">
        <f t="shared" si="273"/>
        <v>Species</v>
      </c>
      <c r="P3319" t="str">
        <f t="shared" si="277"/>
        <v>L.</v>
      </c>
      <c r="Q3319" t="str">
        <f>LOOKUP(A3319,Formation!$A$2:$A$10,Formation!$B$2:$B$10)</f>
        <v>Wälder</v>
      </c>
      <c r="R3319" t="str" cm="1">
        <f t="array" ref="R3319">INDEX(Klasse!$D$2:$D$42,MATCH(1,(A3319=Klasse!$A$2:$A$42) * (Species!B3319=Klasse!$B$2:$B$42),0))</f>
        <v>Andere Laubwälder</v>
      </c>
    </row>
    <row r="3320" spans="1:18" x14ac:dyDescent="0.3">
      <c r="A3320" s="10">
        <v>6</v>
      </c>
      <c r="B3320" s="10">
        <v>3</v>
      </c>
      <c r="C3320" s="10">
        <v>9</v>
      </c>
      <c r="E3320" t="str">
        <f>IF(C3320="",Options!$A$3,IF(D3320="",Options!$A$4,Options!$A$5))</f>
        <v>Verband</v>
      </c>
      <c r="F3320" t="str" cm="1">
        <f t="array" ref="F3320">IF(E3320=Options!$A$3,"",IF(E3320=Options!$A$4,INDEX(Verband!$E$2:$E$179,MATCH(1,(A3320=Verband!$A$2:$A$179) * (Species!B3320=Verband!$B$2:$B$179) * (Species!C3320=Verband!$C$2:$C$179),0)),IF(E3320=Options!$A$5,INDEX(Assoziation!$F$2:$F$96,MATCH(1,(A3320=Assoziation!$A$2:$A$96) * (Species!B3320=Assoziation!$B$2:$B$96) * (Species!C3320=Assoziation!$C$2:$C$96) * (Species!D3320=Assoziation!$D$2:$D$96),0)),"")))</f>
        <v>Robinion</v>
      </c>
      <c r="G3320" t="str" cm="1">
        <f t="array" ref="G3320">IF(E3320=Options!$A$3,INDEX(Klasse!$D$2:$D$42,MATCH(1,(A3320=Klasse!$A$2:$A$42) * (Species!B3320=Klasse!$B$2:$B$42),0)),IF(E3320=Options!$A$4,INDEX(Verband!$F$2:$F$179,MATCH(1,(A3320=Verband!$A$2:$A$179) * (Species!B3320=Verband!$B$2:$B$179) * (Species!C3320=Verband!$C$2:$C$179),0)),IF(E3320=Options!$A$5,INDEX(Assoziation!$G$2:$G$96,MATCH(1,(A3320=Assoziation!$A$2:$A$96) * (Species!B3320=Assoziation!$B$2:$B$96) * (Species!C3320=Assoziation!$C$2:$C$96) * (Species!D3320=Assoziation!$D$2:$D$96),0)),"")))</f>
        <v>Robinienwald</v>
      </c>
      <c r="H3320" s="10" t="s">
        <v>2069</v>
      </c>
      <c r="I3320" s="10">
        <v>0</v>
      </c>
      <c r="J3320" s="10">
        <v>0</v>
      </c>
      <c r="K3320" s="10">
        <v>1</v>
      </c>
      <c r="L3320" t="str">
        <f t="shared" si="274"/>
        <v xml:space="preserve">Impatiens </v>
      </c>
      <c r="M3320" t="str">
        <f t="shared" si="275"/>
        <v xml:space="preserve"> parviflora</v>
      </c>
      <c r="N3320" t="str">
        <f t="shared" si="276"/>
        <v/>
      </c>
      <c r="O3320" t="str">
        <f t="shared" si="273"/>
        <v>Species</v>
      </c>
      <c r="P3320" t="str">
        <f t="shared" si="277"/>
        <v>DC.</v>
      </c>
      <c r="Q3320" t="str">
        <f>LOOKUP(A3320,Formation!$A$2:$A$10,Formation!$B$2:$B$10)</f>
        <v>Wälder</v>
      </c>
      <c r="R3320" t="str" cm="1">
        <f t="array" ref="R3320">INDEX(Klasse!$D$2:$D$42,MATCH(1,(A3320=Klasse!$A$2:$A$42) * (Species!B3320=Klasse!$B$2:$B$42),0))</f>
        <v>Andere Laubwälder</v>
      </c>
    </row>
    <row r="3321" spans="1:18" x14ac:dyDescent="0.3">
      <c r="A3321" s="10">
        <v>6</v>
      </c>
      <c r="B3321" s="10">
        <v>3</v>
      </c>
      <c r="C3321" s="10">
        <v>9</v>
      </c>
      <c r="E3321" t="str">
        <f>IF(C3321="",Options!$A$3,IF(D3321="",Options!$A$4,Options!$A$5))</f>
        <v>Verband</v>
      </c>
      <c r="F3321" t="str" cm="1">
        <f t="array" ref="F3321">IF(E3321=Options!$A$3,"",IF(E3321=Options!$A$4,INDEX(Verband!$E$2:$E$179,MATCH(1,(A3321=Verband!$A$2:$A$179) * (Species!B3321=Verband!$B$2:$B$179) * (Species!C3321=Verband!$C$2:$C$179),0)),IF(E3321=Options!$A$5,INDEX(Assoziation!$F$2:$F$96,MATCH(1,(A3321=Assoziation!$A$2:$A$96) * (Species!B3321=Assoziation!$B$2:$B$96) * (Species!C3321=Assoziation!$C$2:$C$96) * (Species!D3321=Assoziation!$D$2:$D$96),0)),"")))</f>
        <v>Robinion</v>
      </c>
      <c r="G3321" t="str" cm="1">
        <f t="array" ref="G3321">IF(E3321=Options!$A$3,INDEX(Klasse!$D$2:$D$42,MATCH(1,(A3321=Klasse!$A$2:$A$42) * (Species!B3321=Klasse!$B$2:$B$42),0)),IF(E3321=Options!$A$4,INDEX(Verband!$F$2:$F$179,MATCH(1,(A3321=Verband!$A$2:$A$179) * (Species!B3321=Verband!$B$2:$B$179) * (Species!C3321=Verband!$C$2:$C$179),0)),IF(E3321=Options!$A$5,INDEX(Assoziation!$G$2:$G$96,MATCH(1,(A3321=Assoziation!$A$2:$A$96) * (Species!B3321=Assoziation!$B$2:$B$96) * (Species!C3321=Assoziation!$C$2:$C$96) * (Species!D3321=Assoziation!$D$2:$D$96),0)),"")))</f>
        <v>Robinienwald</v>
      </c>
      <c r="H3321" s="10" t="s">
        <v>2668</v>
      </c>
      <c r="I3321" s="10">
        <v>0</v>
      </c>
      <c r="J3321" s="10">
        <v>0</v>
      </c>
      <c r="K3321" s="10">
        <v>1</v>
      </c>
      <c r="L3321" t="str">
        <f t="shared" si="274"/>
        <v xml:space="preserve">Lonicera </v>
      </c>
      <c r="M3321" t="str">
        <f t="shared" si="275"/>
        <v xml:space="preserve"> henryi</v>
      </c>
      <c r="N3321" t="str">
        <f t="shared" si="276"/>
        <v/>
      </c>
      <c r="O3321" t="str">
        <f t="shared" si="273"/>
        <v>Species</v>
      </c>
      <c r="P3321" t="str">
        <f t="shared" si="277"/>
        <v>Hemsl.</v>
      </c>
      <c r="Q3321" t="str">
        <f>LOOKUP(A3321,Formation!$A$2:$A$10,Formation!$B$2:$B$10)</f>
        <v>Wälder</v>
      </c>
      <c r="R3321" t="str" cm="1">
        <f t="array" ref="R3321">INDEX(Klasse!$D$2:$D$42,MATCH(1,(A3321=Klasse!$A$2:$A$42) * (Species!B3321=Klasse!$B$2:$B$42),0))</f>
        <v>Andere Laubwälder</v>
      </c>
    </row>
    <row r="3322" spans="1:18" x14ac:dyDescent="0.3">
      <c r="A3322" s="10">
        <v>6</v>
      </c>
      <c r="B3322" s="10">
        <v>3</v>
      </c>
      <c r="C3322" s="10">
        <v>9</v>
      </c>
      <c r="E3322" t="str">
        <f>IF(C3322="",Options!$A$3,IF(D3322="",Options!$A$4,Options!$A$5))</f>
        <v>Verband</v>
      </c>
      <c r="F3322" t="str" cm="1">
        <f t="array" ref="F3322">IF(E3322=Options!$A$3,"",IF(E3322=Options!$A$4,INDEX(Verband!$E$2:$E$179,MATCH(1,(A3322=Verband!$A$2:$A$179) * (Species!B3322=Verband!$B$2:$B$179) * (Species!C3322=Verband!$C$2:$C$179),0)),IF(E3322=Options!$A$5,INDEX(Assoziation!$F$2:$F$96,MATCH(1,(A3322=Assoziation!$A$2:$A$96) * (Species!B3322=Assoziation!$B$2:$B$96) * (Species!C3322=Assoziation!$C$2:$C$96) * (Species!D3322=Assoziation!$D$2:$D$96),0)),"")))</f>
        <v>Robinion</v>
      </c>
      <c r="G3322" t="str" cm="1">
        <f t="array" ref="G3322">IF(E3322=Options!$A$3,INDEX(Klasse!$D$2:$D$42,MATCH(1,(A3322=Klasse!$A$2:$A$42) * (Species!B3322=Klasse!$B$2:$B$42),0)),IF(E3322=Options!$A$4,INDEX(Verband!$F$2:$F$179,MATCH(1,(A3322=Verband!$A$2:$A$179) * (Species!B3322=Verband!$B$2:$B$179) * (Species!C3322=Verband!$C$2:$C$179),0)),IF(E3322=Options!$A$5,INDEX(Assoziation!$G$2:$G$96,MATCH(1,(A3322=Assoziation!$A$2:$A$96) * (Species!B3322=Assoziation!$B$2:$B$96) * (Species!C3322=Assoziation!$C$2:$C$96) * (Species!D3322=Assoziation!$D$2:$D$96),0)),"")))</f>
        <v>Robinienwald</v>
      </c>
      <c r="H3322" s="10" t="s">
        <v>2209</v>
      </c>
      <c r="I3322" s="10">
        <v>0</v>
      </c>
      <c r="J3322" s="10">
        <v>0</v>
      </c>
      <c r="K3322" s="10">
        <v>1</v>
      </c>
      <c r="L3322" t="str">
        <f t="shared" si="274"/>
        <v xml:space="preserve">Lonicera </v>
      </c>
      <c r="M3322" t="str">
        <f t="shared" si="275"/>
        <v xml:space="preserve"> japonica</v>
      </c>
      <c r="N3322" t="str">
        <f t="shared" si="276"/>
        <v/>
      </c>
      <c r="O3322" t="str">
        <f t="shared" si="273"/>
        <v>Species</v>
      </c>
      <c r="P3322" t="str">
        <f t="shared" si="277"/>
        <v>Thunb.</v>
      </c>
      <c r="Q3322" t="str">
        <f>LOOKUP(A3322,Formation!$A$2:$A$10,Formation!$B$2:$B$10)</f>
        <v>Wälder</v>
      </c>
      <c r="R3322" t="str" cm="1">
        <f t="array" ref="R3322">INDEX(Klasse!$D$2:$D$42,MATCH(1,(A3322=Klasse!$A$2:$A$42) * (Species!B3322=Klasse!$B$2:$B$42),0))</f>
        <v>Andere Laubwälder</v>
      </c>
    </row>
    <row r="3323" spans="1:18" x14ac:dyDescent="0.3">
      <c r="A3323" s="10">
        <v>6</v>
      </c>
      <c r="B3323" s="10">
        <v>3</v>
      </c>
      <c r="C3323" s="10">
        <v>9</v>
      </c>
      <c r="E3323" t="str">
        <f>IF(C3323="",Options!$A$3,IF(D3323="",Options!$A$4,Options!$A$5))</f>
        <v>Verband</v>
      </c>
      <c r="F3323" t="str" cm="1">
        <f t="array" ref="F3323">IF(E3323=Options!$A$3,"",IF(E3323=Options!$A$4,INDEX(Verband!$E$2:$E$179,MATCH(1,(A3323=Verband!$A$2:$A$179) * (Species!B3323=Verband!$B$2:$B$179) * (Species!C3323=Verband!$C$2:$C$179),0)),IF(E3323=Options!$A$5,INDEX(Assoziation!$F$2:$F$96,MATCH(1,(A3323=Assoziation!$A$2:$A$96) * (Species!B3323=Assoziation!$B$2:$B$96) * (Species!C3323=Assoziation!$C$2:$C$96) * (Species!D3323=Assoziation!$D$2:$D$96),0)),"")))</f>
        <v>Robinion</v>
      </c>
      <c r="G3323" t="str" cm="1">
        <f t="array" ref="G3323">IF(E3323=Options!$A$3,INDEX(Klasse!$D$2:$D$42,MATCH(1,(A3323=Klasse!$A$2:$A$42) * (Species!B3323=Klasse!$B$2:$B$42),0)),IF(E3323=Options!$A$4,INDEX(Verband!$F$2:$F$179,MATCH(1,(A3323=Verband!$A$2:$A$179) * (Species!B3323=Verband!$B$2:$B$179) * (Species!C3323=Verband!$C$2:$C$179),0)),IF(E3323=Options!$A$5,INDEX(Assoziation!$G$2:$G$96,MATCH(1,(A3323=Assoziation!$A$2:$A$96) * (Species!B3323=Assoziation!$B$2:$B$96) * (Species!C3323=Assoziation!$C$2:$C$96) * (Species!D3323=Assoziation!$D$2:$D$96),0)),"")))</f>
        <v>Robinienwald</v>
      </c>
      <c r="H3323" s="10" t="s">
        <v>2043</v>
      </c>
      <c r="I3323" s="10">
        <v>0</v>
      </c>
      <c r="J3323" s="10">
        <v>0</v>
      </c>
      <c r="K3323" s="10">
        <v>0</v>
      </c>
      <c r="L3323" t="str">
        <f t="shared" si="274"/>
        <v xml:space="preserve">Parietaria </v>
      </c>
      <c r="M3323" t="str">
        <f t="shared" si="275"/>
        <v xml:space="preserve"> officinalis</v>
      </c>
      <c r="N3323" t="str">
        <f t="shared" si="276"/>
        <v/>
      </c>
      <c r="O3323" t="str">
        <f t="shared" si="273"/>
        <v>Species</v>
      </c>
      <c r="P3323" t="str">
        <f t="shared" si="277"/>
        <v>L.</v>
      </c>
      <c r="Q3323" t="str">
        <f>LOOKUP(A3323,Formation!$A$2:$A$10,Formation!$B$2:$B$10)</f>
        <v>Wälder</v>
      </c>
      <c r="R3323" t="str" cm="1">
        <f t="array" ref="R3323">INDEX(Klasse!$D$2:$D$42,MATCH(1,(A3323=Klasse!$A$2:$A$42) * (Species!B3323=Klasse!$B$2:$B$42),0))</f>
        <v>Andere Laubwälder</v>
      </c>
    </row>
    <row r="3324" spans="1:18" x14ac:dyDescent="0.3">
      <c r="A3324" s="10">
        <v>6</v>
      </c>
      <c r="B3324" s="10">
        <v>3</v>
      </c>
      <c r="C3324" s="10">
        <v>9</v>
      </c>
      <c r="E3324" t="str">
        <f>IF(C3324="",Options!$A$3,IF(D3324="",Options!$A$4,Options!$A$5))</f>
        <v>Verband</v>
      </c>
      <c r="F3324" t="str" cm="1">
        <f t="array" ref="F3324">IF(E3324=Options!$A$3,"",IF(E3324=Options!$A$4,INDEX(Verband!$E$2:$E$179,MATCH(1,(A3324=Verband!$A$2:$A$179) * (Species!B3324=Verband!$B$2:$B$179) * (Species!C3324=Verband!$C$2:$C$179),0)),IF(E3324=Options!$A$5,INDEX(Assoziation!$F$2:$F$96,MATCH(1,(A3324=Assoziation!$A$2:$A$96) * (Species!B3324=Assoziation!$B$2:$B$96) * (Species!C3324=Assoziation!$C$2:$C$96) * (Species!D3324=Assoziation!$D$2:$D$96),0)),"")))</f>
        <v>Robinion</v>
      </c>
      <c r="G3324" t="str" cm="1">
        <f t="array" ref="G3324">IF(E3324=Options!$A$3,INDEX(Klasse!$D$2:$D$42,MATCH(1,(A3324=Klasse!$A$2:$A$42) * (Species!B3324=Klasse!$B$2:$B$42),0)),IF(E3324=Options!$A$4,INDEX(Verband!$F$2:$F$179,MATCH(1,(A3324=Verband!$A$2:$A$179) * (Species!B3324=Verband!$B$2:$B$179) * (Species!C3324=Verband!$C$2:$C$179),0)),IF(E3324=Options!$A$5,INDEX(Assoziation!$G$2:$G$96,MATCH(1,(A3324=Assoziation!$A$2:$A$96) * (Species!B3324=Assoziation!$B$2:$B$96) * (Species!C3324=Assoziation!$C$2:$C$96) * (Species!D3324=Assoziation!$D$2:$D$96),0)),"")))</f>
        <v>Robinienwald</v>
      </c>
      <c r="H3324" s="10" t="s">
        <v>2669</v>
      </c>
      <c r="I3324" s="10">
        <v>0</v>
      </c>
      <c r="J3324" s="10">
        <v>0</v>
      </c>
      <c r="K3324" s="10">
        <v>1</v>
      </c>
      <c r="L3324" t="str">
        <f t="shared" si="274"/>
        <v xml:space="preserve">Paulownia </v>
      </c>
      <c r="M3324" t="str">
        <f t="shared" si="275"/>
        <v xml:space="preserve"> tomentosa</v>
      </c>
      <c r="N3324" t="str">
        <f t="shared" si="276"/>
        <v/>
      </c>
      <c r="O3324" t="str">
        <f t="shared" si="273"/>
        <v>Species</v>
      </c>
      <c r="P3324" t="str">
        <f t="shared" si="277"/>
        <v>(Thunb.) Steud.</v>
      </c>
      <c r="Q3324" t="str">
        <f>LOOKUP(A3324,Formation!$A$2:$A$10,Formation!$B$2:$B$10)</f>
        <v>Wälder</v>
      </c>
      <c r="R3324" t="str" cm="1">
        <f t="array" ref="R3324">INDEX(Klasse!$D$2:$D$42,MATCH(1,(A3324=Klasse!$A$2:$A$42) * (Species!B3324=Klasse!$B$2:$B$42),0))</f>
        <v>Andere Laubwälder</v>
      </c>
    </row>
    <row r="3325" spans="1:18" x14ac:dyDescent="0.3">
      <c r="A3325" s="10">
        <v>6</v>
      </c>
      <c r="B3325" s="10">
        <v>3</v>
      </c>
      <c r="C3325" s="10">
        <v>9</v>
      </c>
      <c r="E3325" t="str">
        <f>IF(C3325="",Options!$A$3,IF(D3325="",Options!$A$4,Options!$A$5))</f>
        <v>Verband</v>
      </c>
      <c r="F3325" t="str" cm="1">
        <f t="array" ref="F3325">IF(E3325=Options!$A$3,"",IF(E3325=Options!$A$4,INDEX(Verband!$E$2:$E$179,MATCH(1,(A3325=Verband!$A$2:$A$179) * (Species!B3325=Verband!$B$2:$B$179) * (Species!C3325=Verband!$C$2:$C$179),0)),IF(E3325=Options!$A$5,INDEX(Assoziation!$F$2:$F$96,MATCH(1,(A3325=Assoziation!$A$2:$A$96) * (Species!B3325=Assoziation!$B$2:$B$96) * (Species!C3325=Assoziation!$C$2:$C$96) * (Species!D3325=Assoziation!$D$2:$D$96),0)),"")))</f>
        <v>Robinion</v>
      </c>
      <c r="G3325" t="str" cm="1">
        <f t="array" ref="G3325">IF(E3325=Options!$A$3,INDEX(Klasse!$D$2:$D$42,MATCH(1,(A3325=Klasse!$A$2:$A$42) * (Species!B3325=Klasse!$B$2:$B$42),0)),IF(E3325=Options!$A$4,INDEX(Verband!$F$2:$F$179,MATCH(1,(A3325=Verband!$A$2:$A$179) * (Species!B3325=Verband!$B$2:$B$179) * (Species!C3325=Verband!$C$2:$C$179),0)),IF(E3325=Options!$A$5,INDEX(Assoziation!$G$2:$G$96,MATCH(1,(A3325=Assoziation!$A$2:$A$96) * (Species!B3325=Assoziation!$B$2:$B$96) * (Species!C3325=Assoziation!$C$2:$C$96) * (Species!D3325=Assoziation!$D$2:$D$96),0)),"")))</f>
        <v>Robinienwald</v>
      </c>
      <c r="H3325" s="10" t="s">
        <v>919</v>
      </c>
      <c r="I3325" s="10">
        <v>0</v>
      </c>
      <c r="J3325" s="10">
        <v>0</v>
      </c>
      <c r="K3325" s="10">
        <v>0</v>
      </c>
      <c r="L3325" t="str">
        <f t="shared" si="274"/>
        <v xml:space="preserve">Poa </v>
      </c>
      <c r="M3325" t="str">
        <f t="shared" si="275"/>
        <v xml:space="preserve"> nemoralis</v>
      </c>
      <c r="N3325" t="str">
        <f t="shared" si="276"/>
        <v/>
      </c>
      <c r="O3325" t="str">
        <f t="shared" si="273"/>
        <v>Species</v>
      </c>
      <c r="P3325" t="str">
        <f t="shared" si="277"/>
        <v>L.</v>
      </c>
      <c r="Q3325" t="str">
        <f>LOOKUP(A3325,Formation!$A$2:$A$10,Formation!$B$2:$B$10)</f>
        <v>Wälder</v>
      </c>
      <c r="R3325" t="str" cm="1">
        <f t="array" ref="R3325">INDEX(Klasse!$D$2:$D$42,MATCH(1,(A3325=Klasse!$A$2:$A$42) * (Species!B3325=Klasse!$B$2:$B$42),0))</f>
        <v>Andere Laubwälder</v>
      </c>
    </row>
    <row r="3326" spans="1:18" x14ac:dyDescent="0.3">
      <c r="A3326" s="10">
        <v>6</v>
      </c>
      <c r="B3326" s="10">
        <v>3</v>
      </c>
      <c r="C3326" s="10">
        <v>9</v>
      </c>
      <c r="E3326" t="str">
        <f>IF(C3326="",Options!$A$3,IF(D3326="",Options!$A$4,Options!$A$5))</f>
        <v>Verband</v>
      </c>
      <c r="F3326" t="str" cm="1">
        <f t="array" ref="F3326">IF(E3326=Options!$A$3,"",IF(E3326=Options!$A$4,INDEX(Verband!$E$2:$E$179,MATCH(1,(A3326=Verband!$A$2:$A$179) * (Species!B3326=Verband!$B$2:$B$179) * (Species!C3326=Verband!$C$2:$C$179),0)),IF(E3326=Options!$A$5,INDEX(Assoziation!$F$2:$F$96,MATCH(1,(A3326=Assoziation!$A$2:$A$96) * (Species!B3326=Assoziation!$B$2:$B$96) * (Species!C3326=Assoziation!$C$2:$C$96) * (Species!D3326=Assoziation!$D$2:$D$96),0)),"")))</f>
        <v>Robinion</v>
      </c>
      <c r="G3326" t="str" cm="1">
        <f t="array" ref="G3326">IF(E3326=Options!$A$3,INDEX(Klasse!$D$2:$D$42,MATCH(1,(A3326=Klasse!$A$2:$A$42) * (Species!B3326=Klasse!$B$2:$B$42),0)),IF(E3326=Options!$A$4,INDEX(Verband!$F$2:$F$179,MATCH(1,(A3326=Verband!$A$2:$A$179) * (Species!B3326=Verband!$B$2:$B$179) * (Species!C3326=Verband!$C$2:$C$179),0)),IF(E3326=Options!$A$5,INDEX(Assoziation!$G$2:$G$96,MATCH(1,(A3326=Assoziation!$A$2:$A$96) * (Species!B3326=Assoziation!$B$2:$B$96) * (Species!C3326=Assoziation!$C$2:$C$96) * (Species!D3326=Assoziation!$D$2:$D$96),0)),"")))</f>
        <v>Robinienwald</v>
      </c>
      <c r="H3326" s="10" t="s">
        <v>2647</v>
      </c>
      <c r="I3326" s="10">
        <v>0</v>
      </c>
      <c r="J3326" s="10">
        <v>0</v>
      </c>
      <c r="K3326" s="10">
        <v>1</v>
      </c>
      <c r="L3326" t="str">
        <f t="shared" si="274"/>
        <v xml:space="preserve">Prunus </v>
      </c>
      <c r="M3326" t="str">
        <f t="shared" si="275"/>
        <v xml:space="preserve"> serotina</v>
      </c>
      <c r="N3326" t="str">
        <f t="shared" si="276"/>
        <v/>
      </c>
      <c r="O3326" t="str">
        <f t="shared" si="273"/>
        <v>Species</v>
      </c>
      <c r="P3326" t="str">
        <f t="shared" si="277"/>
        <v>Ehrh.</v>
      </c>
      <c r="Q3326" t="str">
        <f>LOOKUP(A3326,Formation!$A$2:$A$10,Formation!$B$2:$B$10)</f>
        <v>Wälder</v>
      </c>
      <c r="R3326" t="str" cm="1">
        <f t="array" ref="R3326">INDEX(Klasse!$D$2:$D$42,MATCH(1,(A3326=Klasse!$A$2:$A$42) * (Species!B3326=Klasse!$B$2:$B$42),0))</f>
        <v>Andere Laubwälder</v>
      </c>
    </row>
    <row r="3327" spans="1:18" x14ac:dyDescent="0.3">
      <c r="A3327" s="10">
        <v>6</v>
      </c>
      <c r="B3327" s="10">
        <v>3</v>
      </c>
      <c r="C3327" s="10">
        <v>9</v>
      </c>
      <c r="E3327" t="str">
        <f>IF(C3327="",Options!$A$3,IF(D3327="",Options!$A$4,Options!$A$5))</f>
        <v>Verband</v>
      </c>
      <c r="F3327" t="str" cm="1">
        <f t="array" ref="F3327">IF(E3327=Options!$A$3,"",IF(E3327=Options!$A$4,INDEX(Verband!$E$2:$E$179,MATCH(1,(A3327=Verband!$A$2:$A$179) * (Species!B3327=Verband!$B$2:$B$179) * (Species!C3327=Verband!$C$2:$C$179),0)),IF(E3327=Options!$A$5,INDEX(Assoziation!$F$2:$F$96,MATCH(1,(A3327=Assoziation!$A$2:$A$96) * (Species!B3327=Assoziation!$B$2:$B$96) * (Species!C3327=Assoziation!$C$2:$C$96) * (Species!D3327=Assoziation!$D$2:$D$96),0)),"")))</f>
        <v>Robinion</v>
      </c>
      <c r="G3327" t="str" cm="1">
        <f t="array" ref="G3327">IF(E3327=Options!$A$3,INDEX(Klasse!$D$2:$D$42,MATCH(1,(A3327=Klasse!$A$2:$A$42) * (Species!B3327=Klasse!$B$2:$B$42),0)),IF(E3327=Options!$A$4,INDEX(Verband!$F$2:$F$179,MATCH(1,(A3327=Verband!$A$2:$A$179) * (Species!B3327=Verband!$B$2:$B$179) * (Species!C3327=Verband!$C$2:$C$179),0)),IF(E3327=Options!$A$5,INDEX(Assoziation!$G$2:$G$96,MATCH(1,(A3327=Assoziation!$A$2:$A$96) * (Species!B3327=Assoziation!$B$2:$B$96) * (Species!C3327=Assoziation!$C$2:$C$96) * (Species!D3327=Assoziation!$D$2:$D$96),0)),"")))</f>
        <v>Robinienwald</v>
      </c>
      <c r="H3327" s="10" t="s">
        <v>2670</v>
      </c>
      <c r="I3327" s="10">
        <v>0</v>
      </c>
      <c r="J3327" s="10">
        <v>0</v>
      </c>
      <c r="K3327" s="10">
        <v>1</v>
      </c>
      <c r="L3327" t="str">
        <f t="shared" si="274"/>
        <v xml:space="preserve">Rhus </v>
      </c>
      <c r="M3327" t="str">
        <f t="shared" si="275"/>
        <v xml:space="preserve"> typhina</v>
      </c>
      <c r="N3327" t="str">
        <f t="shared" si="276"/>
        <v/>
      </c>
      <c r="O3327" t="str">
        <f t="shared" si="273"/>
        <v>Species</v>
      </c>
      <c r="P3327" t="str">
        <f t="shared" si="277"/>
        <v>L.</v>
      </c>
      <c r="Q3327" t="str">
        <f>LOOKUP(A3327,Formation!$A$2:$A$10,Formation!$B$2:$B$10)</f>
        <v>Wälder</v>
      </c>
      <c r="R3327" t="str" cm="1">
        <f t="array" ref="R3327">INDEX(Klasse!$D$2:$D$42,MATCH(1,(A3327=Klasse!$A$2:$A$42) * (Species!B3327=Klasse!$B$2:$B$42),0))</f>
        <v>Andere Laubwälder</v>
      </c>
    </row>
    <row r="3328" spans="1:18" x14ac:dyDescent="0.3">
      <c r="A3328" s="10">
        <v>6</v>
      </c>
      <c r="B3328" s="10">
        <v>3</v>
      </c>
      <c r="C3328" s="10">
        <v>9</v>
      </c>
      <c r="E3328" t="str">
        <f>IF(C3328="",Options!$A$3,IF(D3328="",Options!$A$4,Options!$A$5))</f>
        <v>Verband</v>
      </c>
      <c r="F3328" t="str" cm="1">
        <f t="array" ref="F3328">IF(E3328=Options!$A$3,"",IF(E3328=Options!$A$4,INDEX(Verband!$E$2:$E$179,MATCH(1,(A3328=Verband!$A$2:$A$179) * (Species!B3328=Verband!$B$2:$B$179) * (Species!C3328=Verband!$C$2:$C$179),0)),IF(E3328=Options!$A$5,INDEX(Assoziation!$F$2:$F$96,MATCH(1,(A3328=Assoziation!$A$2:$A$96) * (Species!B3328=Assoziation!$B$2:$B$96) * (Species!C3328=Assoziation!$C$2:$C$96) * (Species!D3328=Assoziation!$D$2:$D$96),0)),"")))</f>
        <v>Robinion</v>
      </c>
      <c r="G3328" t="str" cm="1">
        <f t="array" ref="G3328">IF(E3328=Options!$A$3,INDEX(Klasse!$D$2:$D$42,MATCH(1,(A3328=Klasse!$A$2:$A$42) * (Species!B3328=Klasse!$B$2:$B$42),0)),IF(E3328=Options!$A$4,INDEX(Verband!$F$2:$F$179,MATCH(1,(A3328=Verband!$A$2:$A$179) * (Species!B3328=Verband!$B$2:$B$179) * (Species!C3328=Verband!$C$2:$C$179),0)),IF(E3328=Options!$A$5,INDEX(Assoziation!$G$2:$G$96,MATCH(1,(A3328=Assoziation!$A$2:$A$96) * (Species!B3328=Assoziation!$B$2:$B$96) * (Species!C3328=Assoziation!$C$2:$C$96) * (Species!D3328=Assoziation!$D$2:$D$96),0)),"")))</f>
        <v>Robinienwald</v>
      </c>
      <c r="H3328" s="10" t="s">
        <v>2240</v>
      </c>
      <c r="I3328" s="10">
        <v>0</v>
      </c>
      <c r="J3328" s="10">
        <v>0</v>
      </c>
      <c r="K3328" s="10">
        <v>0</v>
      </c>
      <c r="L3328" t="str">
        <f t="shared" si="274"/>
        <v xml:space="preserve">Salix </v>
      </c>
      <c r="M3328" t="str">
        <f t="shared" si="275"/>
        <v xml:space="preserve"> caprea</v>
      </c>
      <c r="N3328" t="str">
        <f t="shared" si="276"/>
        <v/>
      </c>
      <c r="O3328" t="str">
        <f t="shared" si="273"/>
        <v>Species</v>
      </c>
      <c r="P3328" t="str">
        <f t="shared" si="277"/>
        <v>L.</v>
      </c>
      <c r="Q3328" t="str">
        <f>LOOKUP(A3328,Formation!$A$2:$A$10,Formation!$B$2:$B$10)</f>
        <v>Wälder</v>
      </c>
      <c r="R3328" t="str" cm="1">
        <f t="array" ref="R3328">INDEX(Klasse!$D$2:$D$42,MATCH(1,(A3328=Klasse!$A$2:$A$42) * (Species!B3328=Klasse!$B$2:$B$42),0))</f>
        <v>Andere Laubwälder</v>
      </c>
    </row>
    <row r="3329" spans="1:18" x14ac:dyDescent="0.3">
      <c r="A3329" s="10">
        <v>6</v>
      </c>
      <c r="B3329" s="10">
        <v>3</v>
      </c>
      <c r="C3329" s="10">
        <v>9</v>
      </c>
      <c r="E3329" t="str">
        <f>IF(C3329="",Options!$A$3,IF(D3329="",Options!$A$4,Options!$A$5))</f>
        <v>Verband</v>
      </c>
      <c r="F3329" t="str" cm="1">
        <f t="array" ref="F3329">IF(E3329=Options!$A$3,"",IF(E3329=Options!$A$4,INDEX(Verband!$E$2:$E$179,MATCH(1,(A3329=Verband!$A$2:$A$179) * (Species!B3329=Verband!$B$2:$B$179) * (Species!C3329=Verband!$C$2:$C$179),0)),IF(E3329=Options!$A$5,INDEX(Assoziation!$F$2:$F$96,MATCH(1,(A3329=Assoziation!$A$2:$A$96) * (Species!B3329=Assoziation!$B$2:$B$96) * (Species!C3329=Assoziation!$C$2:$C$96) * (Species!D3329=Assoziation!$D$2:$D$96),0)),"")))</f>
        <v>Robinion</v>
      </c>
      <c r="G3329" t="str" cm="1">
        <f t="array" ref="G3329">IF(E3329=Options!$A$3,INDEX(Klasse!$D$2:$D$42,MATCH(1,(A3329=Klasse!$A$2:$A$42) * (Species!B3329=Klasse!$B$2:$B$42),0)),IF(E3329=Options!$A$4,INDEX(Verband!$F$2:$F$179,MATCH(1,(A3329=Verband!$A$2:$A$179) * (Species!B3329=Verband!$B$2:$B$179) * (Species!C3329=Verband!$C$2:$C$179),0)),IF(E3329=Options!$A$5,INDEX(Assoziation!$G$2:$G$96,MATCH(1,(A3329=Assoziation!$A$2:$A$96) * (Species!B3329=Assoziation!$B$2:$B$96) * (Species!C3329=Assoziation!$C$2:$C$96) * (Species!D3329=Assoziation!$D$2:$D$96),0)),"")))</f>
        <v>Robinienwald</v>
      </c>
      <c r="H3329" s="10" t="s">
        <v>2241</v>
      </c>
      <c r="I3329" s="10">
        <v>0</v>
      </c>
      <c r="J3329" s="10">
        <v>0</v>
      </c>
      <c r="K3329" s="10">
        <v>0</v>
      </c>
      <c r="L3329" t="str">
        <f t="shared" si="274"/>
        <v xml:space="preserve">Sambucus </v>
      </c>
      <c r="M3329" t="str">
        <f t="shared" si="275"/>
        <v xml:space="preserve"> nigra</v>
      </c>
      <c r="N3329" t="str">
        <f t="shared" si="276"/>
        <v/>
      </c>
      <c r="O3329" t="str">
        <f t="shared" si="273"/>
        <v>Species</v>
      </c>
      <c r="P3329" t="str">
        <f t="shared" si="277"/>
        <v>L.</v>
      </c>
      <c r="Q3329" t="str">
        <f>LOOKUP(A3329,Formation!$A$2:$A$10,Formation!$B$2:$B$10)</f>
        <v>Wälder</v>
      </c>
      <c r="R3329" t="str" cm="1">
        <f t="array" ref="R3329">INDEX(Klasse!$D$2:$D$42,MATCH(1,(A3329=Klasse!$A$2:$A$42) * (Species!B3329=Klasse!$B$2:$B$42),0))</f>
        <v>Andere Laubwälder</v>
      </c>
    </row>
    <row r="3330" spans="1:18" x14ac:dyDescent="0.3">
      <c r="A3330" s="10">
        <v>6</v>
      </c>
      <c r="B3330" s="10">
        <v>3</v>
      </c>
      <c r="C3330" s="10">
        <v>9</v>
      </c>
      <c r="E3330" t="str">
        <f>IF(C3330="",Options!$A$3,IF(D3330="",Options!$A$4,Options!$A$5))</f>
        <v>Verband</v>
      </c>
      <c r="F3330" t="str" cm="1">
        <f t="array" ref="F3330">IF(E3330=Options!$A$3,"",IF(E3330=Options!$A$4,INDEX(Verband!$E$2:$E$179,MATCH(1,(A3330=Verband!$A$2:$A$179) * (Species!B3330=Verband!$B$2:$B$179) * (Species!C3330=Verband!$C$2:$C$179),0)),IF(E3330=Options!$A$5,INDEX(Assoziation!$F$2:$F$96,MATCH(1,(A3330=Assoziation!$A$2:$A$96) * (Species!B3330=Assoziation!$B$2:$B$96) * (Species!C3330=Assoziation!$C$2:$C$96) * (Species!D3330=Assoziation!$D$2:$D$96),0)),"")))</f>
        <v>Robinion</v>
      </c>
      <c r="G3330" t="str" cm="1">
        <f t="array" ref="G3330">IF(E3330=Options!$A$3,INDEX(Klasse!$D$2:$D$42,MATCH(1,(A3330=Klasse!$A$2:$A$42) * (Species!B3330=Klasse!$B$2:$B$42),0)),IF(E3330=Options!$A$4,INDEX(Verband!$F$2:$F$179,MATCH(1,(A3330=Verband!$A$2:$A$179) * (Species!B3330=Verband!$B$2:$B$179) * (Species!C3330=Verband!$C$2:$C$179),0)),IF(E3330=Options!$A$5,INDEX(Assoziation!$G$2:$G$96,MATCH(1,(A3330=Assoziation!$A$2:$A$96) * (Species!B3330=Assoziation!$B$2:$B$96) * (Species!C3330=Assoziation!$C$2:$C$96) * (Species!D3330=Assoziation!$D$2:$D$96),0)),"")))</f>
        <v>Robinienwald</v>
      </c>
      <c r="H3330" s="10" t="s">
        <v>2013</v>
      </c>
      <c r="I3330" s="10">
        <v>0</v>
      </c>
      <c r="J3330" s="10">
        <v>0</v>
      </c>
      <c r="K3330" s="10">
        <v>1</v>
      </c>
      <c r="L3330" t="str">
        <f t="shared" si="274"/>
        <v xml:space="preserve">Solidago </v>
      </c>
      <c r="M3330" t="str">
        <f t="shared" si="275"/>
        <v xml:space="preserve"> gigantea</v>
      </c>
      <c r="N3330" t="str">
        <f t="shared" si="276"/>
        <v/>
      </c>
      <c r="O3330" t="str">
        <f t="shared" si="273"/>
        <v>Species</v>
      </c>
      <c r="P3330" t="str">
        <f t="shared" si="277"/>
        <v>Aiton</v>
      </c>
      <c r="Q3330" t="str">
        <f>LOOKUP(A3330,Formation!$A$2:$A$10,Formation!$B$2:$B$10)</f>
        <v>Wälder</v>
      </c>
      <c r="R3330" t="str" cm="1">
        <f t="array" ref="R3330">INDEX(Klasse!$D$2:$D$42,MATCH(1,(A3330=Klasse!$A$2:$A$42) * (Species!B3330=Klasse!$B$2:$B$42),0))</f>
        <v>Andere Laubwälder</v>
      </c>
    </row>
    <row r="3331" spans="1:18" x14ac:dyDescent="0.3">
      <c r="A3331" s="10">
        <v>6</v>
      </c>
      <c r="B3331" s="10">
        <v>3</v>
      </c>
      <c r="C3331" s="10">
        <v>9</v>
      </c>
      <c r="E3331" t="str">
        <f>IF(C3331="",Options!$A$3,IF(D3331="",Options!$A$4,Options!$A$5))</f>
        <v>Verband</v>
      </c>
      <c r="F3331" t="str" cm="1">
        <f t="array" ref="F3331">IF(E3331=Options!$A$3,"",IF(E3331=Options!$A$4,INDEX(Verband!$E$2:$E$179,MATCH(1,(A3331=Verband!$A$2:$A$179) * (Species!B3331=Verband!$B$2:$B$179) * (Species!C3331=Verband!$C$2:$C$179),0)),IF(E3331=Options!$A$5,INDEX(Assoziation!$F$2:$F$96,MATCH(1,(A3331=Assoziation!$A$2:$A$96) * (Species!B3331=Assoziation!$B$2:$B$96) * (Species!C3331=Assoziation!$C$2:$C$96) * (Species!D3331=Assoziation!$D$2:$D$96),0)),"")))</f>
        <v>Robinion</v>
      </c>
      <c r="G3331" t="str" cm="1">
        <f t="array" ref="G3331">IF(E3331=Options!$A$3,INDEX(Klasse!$D$2:$D$42,MATCH(1,(A3331=Klasse!$A$2:$A$42) * (Species!B3331=Klasse!$B$2:$B$42),0)),IF(E3331=Options!$A$4,INDEX(Verband!$F$2:$F$179,MATCH(1,(A3331=Verband!$A$2:$A$179) * (Species!B3331=Verband!$B$2:$B$179) * (Species!C3331=Verband!$C$2:$C$179),0)),IF(E3331=Options!$A$5,INDEX(Assoziation!$G$2:$G$96,MATCH(1,(A3331=Assoziation!$A$2:$A$96) * (Species!B3331=Assoziation!$B$2:$B$96) * (Species!C3331=Assoziation!$C$2:$C$96) * (Species!D3331=Assoziation!$D$2:$D$96),0)),"")))</f>
        <v>Robinienwald</v>
      </c>
      <c r="H3331" s="10" t="s">
        <v>2048</v>
      </c>
      <c r="I3331" s="10">
        <v>0</v>
      </c>
      <c r="J3331" s="10">
        <v>0</v>
      </c>
      <c r="K3331" s="10">
        <v>0</v>
      </c>
      <c r="L3331" t="str">
        <f t="shared" si="274"/>
        <v xml:space="preserve">Torilis </v>
      </c>
      <c r="M3331" t="str">
        <f t="shared" si="275"/>
        <v xml:space="preserve"> japonica</v>
      </c>
      <c r="N3331" t="str">
        <f t="shared" si="276"/>
        <v/>
      </c>
      <c r="O3331" t="str">
        <f t="shared" ref="O3331:O3394" si="278">IF(COUNTIF(H3331,"*subsp.*"),"Subspecies",IF(COUNTIF(H3331,"*aggr.*"),"aggr",IF(COUNTIF(H3331,"*×*"),"Species",IF(COUNTIF(H3331,"* *"),IF(EXACT(MID(H3331,FIND(" ",H3331)+1,1),UPPER(MID(H3331,FIND(" ",H3331)+1,1))),"Genus","Species"),"Genus"))))</f>
        <v>Species</v>
      </c>
      <c r="P3331" t="str">
        <f t="shared" si="277"/>
        <v>(Houtt.) DC.</v>
      </c>
      <c r="Q3331" t="str">
        <f>LOOKUP(A3331,Formation!$A$2:$A$10,Formation!$B$2:$B$10)</f>
        <v>Wälder</v>
      </c>
      <c r="R3331" t="str" cm="1">
        <f t="array" ref="R3331">INDEX(Klasse!$D$2:$D$42,MATCH(1,(A3331=Klasse!$A$2:$A$42) * (Species!B3331=Klasse!$B$2:$B$42),0))</f>
        <v>Andere Laubwälder</v>
      </c>
    </row>
    <row r="3332" spans="1:18" x14ac:dyDescent="0.3">
      <c r="A3332" s="10">
        <v>6</v>
      </c>
      <c r="B3332" s="10">
        <v>3</v>
      </c>
      <c r="C3332" s="10">
        <v>9</v>
      </c>
      <c r="E3332" t="str">
        <f>IF(C3332="",Options!$A$3,IF(D3332="",Options!$A$4,Options!$A$5))</f>
        <v>Verband</v>
      </c>
      <c r="F3332" t="str" cm="1">
        <f t="array" ref="F3332">IF(E3332=Options!$A$3,"",IF(E3332=Options!$A$4,INDEX(Verband!$E$2:$E$179,MATCH(1,(A3332=Verband!$A$2:$A$179) * (Species!B3332=Verband!$B$2:$B$179) * (Species!C3332=Verband!$C$2:$C$179),0)),IF(E3332=Options!$A$5,INDEX(Assoziation!$F$2:$F$96,MATCH(1,(A3332=Assoziation!$A$2:$A$96) * (Species!B3332=Assoziation!$B$2:$B$96) * (Species!C3332=Assoziation!$C$2:$C$96) * (Species!D3332=Assoziation!$D$2:$D$96),0)),"")))</f>
        <v>Robinion</v>
      </c>
      <c r="G3332" t="str" cm="1">
        <f t="array" ref="G3332">IF(E3332=Options!$A$3,INDEX(Klasse!$D$2:$D$42,MATCH(1,(A3332=Klasse!$A$2:$A$42) * (Species!B3332=Klasse!$B$2:$B$42),0)),IF(E3332=Options!$A$4,INDEX(Verband!$F$2:$F$179,MATCH(1,(A3332=Verband!$A$2:$A$179) * (Species!B3332=Verband!$B$2:$B$179) * (Species!C3332=Verband!$C$2:$C$179),0)),IF(E3332=Options!$A$5,INDEX(Assoziation!$G$2:$G$96,MATCH(1,(A3332=Assoziation!$A$2:$A$96) * (Species!B3332=Assoziation!$B$2:$B$96) * (Species!C3332=Assoziation!$C$2:$C$96) * (Species!D3332=Assoziation!$D$2:$D$96),0)),"")))</f>
        <v>Robinienwald</v>
      </c>
      <c r="H3332" s="10" t="s">
        <v>286</v>
      </c>
      <c r="I3332" s="10">
        <v>0</v>
      </c>
      <c r="J3332" s="10">
        <v>0</v>
      </c>
      <c r="K3332" s="10">
        <v>0</v>
      </c>
      <c r="L3332" t="str">
        <f t="shared" si="274"/>
        <v xml:space="preserve">Urtica </v>
      </c>
      <c r="M3332" t="str">
        <f t="shared" si="275"/>
        <v xml:space="preserve"> dioica</v>
      </c>
      <c r="N3332" t="str">
        <f t="shared" si="276"/>
        <v/>
      </c>
      <c r="O3332" t="str">
        <f t="shared" si="278"/>
        <v>Species</v>
      </c>
      <c r="P3332" t="str">
        <f t="shared" si="277"/>
        <v>L.</v>
      </c>
      <c r="Q3332" t="str">
        <f>LOOKUP(A3332,Formation!$A$2:$A$10,Formation!$B$2:$B$10)</f>
        <v>Wälder</v>
      </c>
      <c r="R3332" t="str" cm="1">
        <f t="array" ref="R3332">INDEX(Klasse!$D$2:$D$42,MATCH(1,(A3332=Klasse!$A$2:$A$42) * (Species!B3332=Klasse!$B$2:$B$42),0))</f>
        <v>Andere Laubwälder</v>
      </c>
    </row>
    <row r="3333" spans="1:18" x14ac:dyDescent="0.3">
      <c r="A3333" s="10">
        <v>6</v>
      </c>
      <c r="B3333" s="10">
        <v>3</v>
      </c>
      <c r="C3333" s="10">
        <v>9</v>
      </c>
      <c r="E3333" t="str">
        <f>IF(C3333="",Options!$A$3,IF(D3333="",Options!$A$4,Options!$A$5))</f>
        <v>Verband</v>
      </c>
      <c r="F3333" t="str" cm="1">
        <f t="array" ref="F3333">IF(E3333=Options!$A$3,"",IF(E3333=Options!$A$4,INDEX(Verband!$E$2:$E$179,MATCH(1,(A3333=Verband!$A$2:$A$179) * (Species!B3333=Verband!$B$2:$B$179) * (Species!C3333=Verband!$C$2:$C$179),0)),IF(E3333=Options!$A$5,INDEX(Assoziation!$F$2:$F$96,MATCH(1,(A3333=Assoziation!$A$2:$A$96) * (Species!B3333=Assoziation!$B$2:$B$96) * (Species!C3333=Assoziation!$C$2:$C$96) * (Species!D3333=Assoziation!$D$2:$D$96),0)),"")))</f>
        <v>Robinion</v>
      </c>
      <c r="G3333" t="str" cm="1">
        <f t="array" ref="G3333">IF(E3333=Options!$A$3,INDEX(Klasse!$D$2:$D$42,MATCH(1,(A3333=Klasse!$A$2:$A$42) * (Species!B3333=Klasse!$B$2:$B$42),0)),IF(E3333=Options!$A$4,INDEX(Verband!$F$2:$F$179,MATCH(1,(A3333=Verband!$A$2:$A$179) * (Species!B3333=Verband!$B$2:$B$179) * (Species!C3333=Verband!$C$2:$C$179),0)),IF(E3333=Options!$A$5,INDEX(Assoziation!$G$2:$G$96,MATCH(1,(A3333=Assoziation!$A$2:$A$96) * (Species!B3333=Assoziation!$B$2:$B$96) * (Species!C3333=Assoziation!$C$2:$C$96) * (Species!D3333=Assoziation!$D$2:$D$96),0)),"")))</f>
        <v>Robinienwald</v>
      </c>
      <c r="H3333" s="10" t="s">
        <v>2448</v>
      </c>
      <c r="I3333" s="10">
        <v>0</v>
      </c>
      <c r="J3333" s="10">
        <v>0</v>
      </c>
      <c r="K3333" s="10">
        <v>0</v>
      </c>
      <c r="L3333" t="str">
        <f t="shared" si="274"/>
        <v xml:space="preserve">Veronica </v>
      </c>
      <c r="M3333" t="str">
        <f t="shared" si="275"/>
        <v xml:space="preserve"> hederifolia</v>
      </c>
      <c r="N3333" t="str">
        <f t="shared" si="276"/>
        <v>lucorum</v>
      </c>
      <c r="O3333" t="str">
        <f t="shared" si="278"/>
        <v>Subspecies</v>
      </c>
      <c r="P3333" t="str">
        <f t="shared" si="277"/>
        <v/>
      </c>
      <c r="Q3333" t="str">
        <f>LOOKUP(A3333,Formation!$A$2:$A$10,Formation!$B$2:$B$10)</f>
        <v>Wälder</v>
      </c>
      <c r="R3333" t="str" cm="1">
        <f t="array" ref="R3333">INDEX(Klasse!$D$2:$D$42,MATCH(1,(A3333=Klasse!$A$2:$A$42) * (Species!B3333=Klasse!$B$2:$B$42),0))</f>
        <v>Andere Laubwälder</v>
      </c>
    </row>
    <row r="3334" spans="1:18" x14ac:dyDescent="0.3">
      <c r="A3334" s="10">
        <v>6</v>
      </c>
      <c r="B3334" s="10">
        <v>3</v>
      </c>
      <c r="C3334" s="10">
        <v>9</v>
      </c>
      <c r="E3334" t="str">
        <f>IF(C3334="",Options!$A$3,IF(D3334="",Options!$A$4,Options!$A$5))</f>
        <v>Verband</v>
      </c>
      <c r="F3334" t="str" cm="1">
        <f t="array" ref="F3334">IF(E3334=Options!$A$3,"",IF(E3334=Options!$A$4,INDEX(Verband!$E$2:$E$179,MATCH(1,(A3334=Verband!$A$2:$A$179) * (Species!B3334=Verband!$B$2:$B$179) * (Species!C3334=Verband!$C$2:$C$179),0)),IF(E3334=Options!$A$5,INDEX(Assoziation!$F$2:$F$96,MATCH(1,(A3334=Assoziation!$A$2:$A$96) * (Species!B3334=Assoziation!$B$2:$B$96) * (Species!C3334=Assoziation!$C$2:$C$96) * (Species!D3334=Assoziation!$D$2:$D$96),0)),"")))</f>
        <v>Robinion</v>
      </c>
      <c r="G3334" t="str" cm="1">
        <f t="array" ref="G3334">IF(E3334=Options!$A$3,INDEX(Klasse!$D$2:$D$42,MATCH(1,(A3334=Klasse!$A$2:$A$42) * (Species!B3334=Klasse!$B$2:$B$42),0)),IF(E3334=Options!$A$4,INDEX(Verband!$F$2:$F$179,MATCH(1,(A3334=Verband!$A$2:$A$179) * (Species!B3334=Verband!$B$2:$B$179) * (Species!C3334=Verband!$C$2:$C$179),0)),IF(E3334=Options!$A$5,INDEX(Assoziation!$G$2:$G$96,MATCH(1,(A3334=Assoziation!$A$2:$A$96) * (Species!B3334=Assoziation!$B$2:$B$96) * (Species!C3334=Assoziation!$C$2:$C$96) * (Species!D3334=Assoziation!$D$2:$D$96),0)),"")))</f>
        <v>Robinienwald</v>
      </c>
      <c r="H3334" s="10" t="s">
        <v>2050</v>
      </c>
      <c r="I3334" s="10">
        <v>0</v>
      </c>
      <c r="J3334" s="10">
        <v>0</v>
      </c>
      <c r="K3334" s="10">
        <v>0</v>
      </c>
      <c r="L3334" t="str">
        <f t="shared" si="274"/>
        <v xml:space="preserve">Viola </v>
      </c>
      <c r="M3334" t="str">
        <f t="shared" si="275"/>
        <v xml:space="preserve"> odorata</v>
      </c>
      <c r="N3334" t="str">
        <f t="shared" si="276"/>
        <v/>
      </c>
      <c r="O3334" t="str">
        <f t="shared" si="278"/>
        <v>Species</v>
      </c>
      <c r="P3334" t="str">
        <f t="shared" si="277"/>
        <v>L.</v>
      </c>
      <c r="Q3334" t="str">
        <f>LOOKUP(A3334,Formation!$A$2:$A$10,Formation!$B$2:$B$10)</f>
        <v>Wälder</v>
      </c>
      <c r="R3334" t="str" cm="1">
        <f t="array" ref="R3334">INDEX(Klasse!$D$2:$D$42,MATCH(1,(A3334=Klasse!$A$2:$A$42) * (Species!B3334=Klasse!$B$2:$B$42),0))</f>
        <v>Andere Laubwälder</v>
      </c>
    </row>
    <row r="3335" spans="1:18" x14ac:dyDescent="0.3">
      <c r="A3335" s="10">
        <v>6</v>
      </c>
      <c r="B3335" s="10">
        <v>4</v>
      </c>
      <c r="E3335" t="str">
        <f>IF(C3335="",Options!$A$3,IF(D3335="",Options!$A$4,Options!$A$5))</f>
        <v>Klasse</v>
      </c>
      <c r="F3335" t="str" cm="1">
        <f t="array" ref="F3335">IF(E3335=Options!$A$3,"",IF(E3335=Options!$A$4,INDEX(Verband!$E$2:$E$179,MATCH(1,(A3335=Verband!$A$2:$A$179) * (Species!B3335=Verband!$B$2:$B$179) * (Species!C3335=Verband!$C$2:$C$179),0)),IF(E3335=Options!$A$5,INDEX(Assoziation!$F$2:$F$96,MATCH(1,(A3335=Assoziation!$A$2:$A$96) * (Species!B3335=Assoziation!$B$2:$B$96) * (Species!C3335=Assoziation!$C$2:$C$96) * (Species!D3335=Assoziation!$D$2:$D$96),0)),"")))</f>
        <v/>
      </c>
      <c r="G3335" t="str" cm="1">
        <f t="array" ref="G3335">IF(E3335=Options!$A$3,INDEX(Klasse!$D$2:$D$42,MATCH(1,(A3335=Klasse!$A$2:$A$42) * (Species!B3335=Klasse!$B$2:$B$42),0)),IF(E3335=Options!$A$4,INDEX(Verband!$F$2:$F$179,MATCH(1,(A3335=Verband!$A$2:$A$179) * (Species!B3335=Verband!$B$2:$B$179) * (Species!C3335=Verband!$C$2:$C$179),0)),IF(E3335=Options!$A$5,INDEX(Assoziation!$G$2:$G$96,MATCH(1,(A3335=Assoziation!$A$2:$A$96) * (Species!B3335=Assoziation!$B$2:$B$96) * (Species!C3335=Assoziation!$C$2:$C$96) * (Species!D3335=Assoziation!$D$2:$D$96),0)),"")))</f>
        <v>Wärmeliebende Föhrenwälder</v>
      </c>
      <c r="H3335" s="10" t="s">
        <v>1121</v>
      </c>
      <c r="I3335" s="10">
        <v>0</v>
      </c>
      <c r="J3335" s="10">
        <v>0</v>
      </c>
      <c r="K3335" s="10">
        <v>0</v>
      </c>
      <c r="L3335" t="str">
        <f t="shared" si="274"/>
        <v xml:space="preserve">Brachypodium </v>
      </c>
      <c r="M3335" t="str">
        <f t="shared" si="275"/>
        <v xml:space="preserve"> pinnatum</v>
      </c>
      <c r="N3335" t="str">
        <f t="shared" si="276"/>
        <v/>
      </c>
      <c r="O3335" t="str">
        <f t="shared" si="278"/>
        <v>aggr</v>
      </c>
      <c r="P3335" t="str">
        <f t="shared" si="277"/>
        <v/>
      </c>
      <c r="Q3335" t="str">
        <f>LOOKUP(A3335,Formation!$A$2:$A$10,Formation!$B$2:$B$10)</f>
        <v>Wälder</v>
      </c>
      <c r="R3335" t="str" cm="1">
        <f t="array" ref="R3335">INDEX(Klasse!$D$2:$D$42,MATCH(1,(A3335=Klasse!$A$2:$A$42) * (Species!B3335=Klasse!$B$2:$B$42),0))</f>
        <v>Wärmeliebende Föhrenwälder</v>
      </c>
    </row>
    <row r="3336" spans="1:18" x14ac:dyDescent="0.3">
      <c r="A3336" s="10">
        <v>6</v>
      </c>
      <c r="B3336" s="10">
        <v>4</v>
      </c>
      <c r="E3336" t="str">
        <f>IF(C3336="",Options!$A$3,IF(D3336="",Options!$A$4,Options!$A$5))</f>
        <v>Klasse</v>
      </c>
      <c r="F3336" t="str" cm="1">
        <f t="array" ref="F3336">IF(E3336=Options!$A$3,"",IF(E3336=Options!$A$4,INDEX(Verband!$E$2:$E$179,MATCH(1,(A3336=Verband!$A$2:$A$179) * (Species!B3336=Verband!$B$2:$B$179) * (Species!C3336=Verband!$C$2:$C$179),0)),IF(E3336=Options!$A$5,INDEX(Assoziation!$F$2:$F$96,MATCH(1,(A3336=Assoziation!$A$2:$A$96) * (Species!B3336=Assoziation!$B$2:$B$96) * (Species!C3336=Assoziation!$C$2:$C$96) * (Species!D3336=Assoziation!$D$2:$D$96),0)),"")))</f>
        <v/>
      </c>
      <c r="G3336" t="str" cm="1">
        <f t="array" ref="G3336">IF(E3336=Options!$A$3,INDEX(Klasse!$D$2:$D$42,MATCH(1,(A3336=Klasse!$A$2:$A$42) * (Species!B3336=Klasse!$B$2:$B$42),0)),IF(E3336=Options!$A$4,INDEX(Verband!$F$2:$F$179,MATCH(1,(A3336=Verband!$A$2:$A$179) * (Species!B3336=Verband!$B$2:$B$179) * (Species!C3336=Verband!$C$2:$C$179),0)),IF(E3336=Options!$A$5,INDEX(Assoziation!$G$2:$G$96,MATCH(1,(A3336=Assoziation!$A$2:$A$96) * (Species!B3336=Assoziation!$B$2:$B$96) * (Species!C3336=Assoziation!$C$2:$C$96) * (Species!D3336=Assoziation!$D$2:$D$96),0)),"")))</f>
        <v>Wärmeliebende Föhrenwälder</v>
      </c>
      <c r="H3336" s="10" t="s">
        <v>2475</v>
      </c>
      <c r="I3336" s="10">
        <v>0</v>
      </c>
      <c r="J3336" s="10">
        <v>0</v>
      </c>
      <c r="K3336" s="10">
        <v>0</v>
      </c>
      <c r="L3336" t="str">
        <f t="shared" si="274"/>
        <v xml:space="preserve">Carex </v>
      </c>
      <c r="M3336" t="str">
        <f t="shared" si="275"/>
        <v xml:space="preserve"> alba</v>
      </c>
      <c r="N3336" t="str">
        <f t="shared" si="276"/>
        <v/>
      </c>
      <c r="O3336" t="str">
        <f t="shared" si="278"/>
        <v>Species</v>
      </c>
      <c r="P3336" t="str">
        <f t="shared" si="277"/>
        <v>Scop.</v>
      </c>
      <c r="Q3336" t="str">
        <f>LOOKUP(A3336,Formation!$A$2:$A$10,Formation!$B$2:$B$10)</f>
        <v>Wälder</v>
      </c>
      <c r="R3336" t="str" cm="1">
        <f t="array" ref="R3336">INDEX(Klasse!$D$2:$D$42,MATCH(1,(A3336=Klasse!$A$2:$A$42) * (Species!B3336=Klasse!$B$2:$B$42),0))</f>
        <v>Wärmeliebende Föhrenwälder</v>
      </c>
    </row>
    <row r="3337" spans="1:18" x14ac:dyDescent="0.3">
      <c r="A3337" s="10">
        <v>6</v>
      </c>
      <c r="B3337" s="10">
        <v>4</v>
      </c>
      <c r="E3337" t="str">
        <f>IF(C3337="",Options!$A$3,IF(D3337="",Options!$A$4,Options!$A$5))</f>
        <v>Klasse</v>
      </c>
      <c r="F3337" t="str" cm="1">
        <f t="array" ref="F3337">IF(E3337=Options!$A$3,"",IF(E3337=Options!$A$4,INDEX(Verband!$E$2:$E$179,MATCH(1,(A3337=Verband!$A$2:$A$179) * (Species!B3337=Verband!$B$2:$B$179) * (Species!C3337=Verband!$C$2:$C$179),0)),IF(E3337=Options!$A$5,INDEX(Assoziation!$F$2:$F$96,MATCH(1,(A3337=Assoziation!$A$2:$A$96) * (Species!B3337=Assoziation!$B$2:$B$96) * (Species!C3337=Assoziation!$C$2:$C$96) * (Species!D3337=Assoziation!$D$2:$D$96),0)),"")))</f>
        <v/>
      </c>
      <c r="G3337" t="str" cm="1">
        <f t="array" ref="G3337">IF(E3337=Options!$A$3,INDEX(Klasse!$D$2:$D$42,MATCH(1,(A3337=Klasse!$A$2:$A$42) * (Species!B3337=Klasse!$B$2:$B$42),0)),IF(E3337=Options!$A$4,INDEX(Verband!$F$2:$F$179,MATCH(1,(A3337=Verband!$A$2:$A$179) * (Species!B3337=Verband!$B$2:$B$179) * (Species!C3337=Verband!$C$2:$C$179),0)),IF(E3337=Options!$A$5,INDEX(Assoziation!$G$2:$G$96,MATCH(1,(A3337=Assoziation!$A$2:$A$96) * (Species!B3337=Assoziation!$B$2:$B$96) * (Species!C3337=Assoziation!$C$2:$C$96) * (Species!D3337=Assoziation!$D$2:$D$96),0)),"")))</f>
        <v>Wärmeliebende Föhrenwälder</v>
      </c>
      <c r="H3337" s="10" t="s">
        <v>816</v>
      </c>
      <c r="I3337" s="10">
        <v>0</v>
      </c>
      <c r="J3337" s="10">
        <v>0</v>
      </c>
      <c r="K3337" s="10">
        <v>0</v>
      </c>
      <c r="L3337" t="str">
        <f t="shared" si="274"/>
        <v xml:space="preserve">Epipactis </v>
      </c>
      <c r="M3337" t="str">
        <f t="shared" si="275"/>
        <v xml:space="preserve"> atrorubens</v>
      </c>
      <c r="N3337" t="str">
        <f t="shared" si="276"/>
        <v/>
      </c>
      <c r="O3337" t="str">
        <f t="shared" si="278"/>
        <v>Species</v>
      </c>
      <c r="P3337" t="str">
        <f t="shared" si="277"/>
        <v>Besser</v>
      </c>
      <c r="Q3337" t="str">
        <f>LOOKUP(A3337,Formation!$A$2:$A$10,Formation!$B$2:$B$10)</f>
        <v>Wälder</v>
      </c>
      <c r="R3337" t="str" cm="1">
        <f t="array" ref="R3337">INDEX(Klasse!$D$2:$D$42,MATCH(1,(A3337=Klasse!$A$2:$A$42) * (Species!B3337=Klasse!$B$2:$B$42),0))</f>
        <v>Wärmeliebende Föhrenwälder</v>
      </c>
    </row>
    <row r="3338" spans="1:18" x14ac:dyDescent="0.3">
      <c r="A3338" s="10">
        <v>6</v>
      </c>
      <c r="B3338" s="10">
        <v>4</v>
      </c>
      <c r="E3338" t="str">
        <f>IF(C3338="",Options!$A$3,IF(D3338="",Options!$A$4,Options!$A$5))</f>
        <v>Klasse</v>
      </c>
      <c r="F3338" t="str" cm="1">
        <f t="array" ref="F3338">IF(E3338=Options!$A$3,"",IF(E3338=Options!$A$4,INDEX(Verband!$E$2:$E$179,MATCH(1,(A3338=Verband!$A$2:$A$179) * (Species!B3338=Verband!$B$2:$B$179) * (Species!C3338=Verband!$C$2:$C$179),0)),IF(E3338=Options!$A$5,INDEX(Assoziation!$F$2:$F$96,MATCH(1,(A3338=Assoziation!$A$2:$A$96) * (Species!B3338=Assoziation!$B$2:$B$96) * (Species!C3338=Assoziation!$C$2:$C$96) * (Species!D3338=Assoziation!$D$2:$D$96),0)),"")))</f>
        <v/>
      </c>
      <c r="G3338" t="str" cm="1">
        <f t="array" ref="G3338">IF(E3338=Options!$A$3,INDEX(Klasse!$D$2:$D$42,MATCH(1,(A3338=Klasse!$A$2:$A$42) * (Species!B3338=Klasse!$B$2:$B$42),0)),IF(E3338=Options!$A$4,INDEX(Verband!$F$2:$F$179,MATCH(1,(A3338=Verband!$A$2:$A$179) * (Species!B3338=Verband!$B$2:$B$179) * (Species!C3338=Verband!$C$2:$C$179),0)),IF(E3338=Options!$A$5,INDEX(Assoziation!$G$2:$G$96,MATCH(1,(A3338=Assoziation!$A$2:$A$96) * (Species!B3338=Assoziation!$B$2:$B$96) * (Species!C3338=Assoziation!$C$2:$C$96) * (Species!D3338=Assoziation!$D$2:$D$96),0)),"")))</f>
        <v>Wärmeliebende Föhrenwälder</v>
      </c>
      <c r="H3338" s="10" t="s">
        <v>1134</v>
      </c>
      <c r="I3338" s="10">
        <v>0</v>
      </c>
      <c r="J3338" s="10">
        <v>0</v>
      </c>
      <c r="K3338" s="10">
        <v>0</v>
      </c>
      <c r="L3338" t="str">
        <f t="shared" si="274"/>
        <v xml:space="preserve">Hippocrepis </v>
      </c>
      <c r="M3338" t="str">
        <f t="shared" si="275"/>
        <v xml:space="preserve"> comosa</v>
      </c>
      <c r="N3338" t="str">
        <f t="shared" si="276"/>
        <v/>
      </c>
      <c r="O3338" t="str">
        <f t="shared" si="278"/>
        <v>Species</v>
      </c>
      <c r="P3338" t="str">
        <f t="shared" si="277"/>
        <v>L.</v>
      </c>
      <c r="Q3338" t="str">
        <f>LOOKUP(A3338,Formation!$A$2:$A$10,Formation!$B$2:$B$10)</f>
        <v>Wälder</v>
      </c>
      <c r="R3338" t="str" cm="1">
        <f t="array" ref="R3338">INDEX(Klasse!$D$2:$D$42,MATCH(1,(A3338=Klasse!$A$2:$A$42) * (Species!B3338=Klasse!$B$2:$B$42),0))</f>
        <v>Wärmeliebende Föhrenwälder</v>
      </c>
    </row>
    <row r="3339" spans="1:18" x14ac:dyDescent="0.3">
      <c r="A3339" s="10">
        <v>6</v>
      </c>
      <c r="B3339" s="10">
        <v>4</v>
      </c>
      <c r="E3339" t="str">
        <f>IF(C3339="",Options!$A$3,IF(D3339="",Options!$A$4,Options!$A$5))</f>
        <v>Klasse</v>
      </c>
      <c r="F3339" t="str" cm="1">
        <f t="array" ref="F3339">IF(E3339=Options!$A$3,"",IF(E3339=Options!$A$4,INDEX(Verband!$E$2:$E$179,MATCH(1,(A3339=Verband!$A$2:$A$179) * (Species!B3339=Verband!$B$2:$B$179) * (Species!C3339=Verband!$C$2:$C$179),0)),IF(E3339=Options!$A$5,INDEX(Assoziation!$F$2:$F$96,MATCH(1,(A3339=Assoziation!$A$2:$A$96) * (Species!B3339=Assoziation!$B$2:$B$96) * (Species!C3339=Assoziation!$C$2:$C$96) * (Species!D3339=Assoziation!$D$2:$D$96),0)),"")))</f>
        <v/>
      </c>
      <c r="G3339" t="str" cm="1">
        <f t="array" ref="G3339">IF(E3339=Options!$A$3,INDEX(Klasse!$D$2:$D$42,MATCH(1,(A3339=Klasse!$A$2:$A$42) * (Species!B3339=Klasse!$B$2:$B$42),0)),IF(E3339=Options!$A$4,INDEX(Verband!$F$2:$F$179,MATCH(1,(A3339=Verband!$A$2:$A$179) * (Species!B3339=Verband!$B$2:$B$179) * (Species!C3339=Verband!$C$2:$C$179),0)),IF(E3339=Options!$A$5,INDEX(Assoziation!$G$2:$G$96,MATCH(1,(A3339=Assoziation!$A$2:$A$96) * (Species!B3339=Assoziation!$B$2:$B$96) * (Species!C3339=Assoziation!$C$2:$C$96) * (Species!D3339=Assoziation!$D$2:$D$96),0)),"")))</f>
        <v>Wärmeliebende Föhrenwälder</v>
      </c>
      <c r="H3339" s="10" t="s">
        <v>2180</v>
      </c>
      <c r="I3339" s="10">
        <v>0</v>
      </c>
      <c r="J3339" s="10">
        <v>0</v>
      </c>
      <c r="K3339" s="10">
        <v>0</v>
      </c>
      <c r="L3339" t="str">
        <f t="shared" si="274"/>
        <v xml:space="preserve">Juniperus </v>
      </c>
      <c r="M3339" t="str">
        <f t="shared" si="275"/>
        <v xml:space="preserve"> communis</v>
      </c>
      <c r="N3339" t="str">
        <f t="shared" si="276"/>
        <v>communis</v>
      </c>
      <c r="O3339" t="str">
        <f t="shared" si="278"/>
        <v>Subspecies</v>
      </c>
      <c r="P3339" t="str">
        <f t="shared" si="277"/>
        <v/>
      </c>
      <c r="Q3339" t="str">
        <f>LOOKUP(A3339,Formation!$A$2:$A$10,Formation!$B$2:$B$10)</f>
        <v>Wälder</v>
      </c>
      <c r="R3339" t="str" cm="1">
        <f t="array" ref="R3339">INDEX(Klasse!$D$2:$D$42,MATCH(1,(A3339=Klasse!$A$2:$A$42) * (Species!B3339=Klasse!$B$2:$B$42),0))</f>
        <v>Wärmeliebende Föhrenwälder</v>
      </c>
    </row>
    <row r="3340" spans="1:18" x14ac:dyDescent="0.3">
      <c r="A3340" s="10">
        <v>6</v>
      </c>
      <c r="B3340" s="10">
        <v>4</v>
      </c>
      <c r="E3340" t="str">
        <f>IF(C3340="",Options!$A$3,IF(D3340="",Options!$A$4,Options!$A$5))</f>
        <v>Klasse</v>
      </c>
      <c r="F3340" t="str" cm="1">
        <f t="array" ref="F3340">IF(E3340=Options!$A$3,"",IF(E3340=Options!$A$4,INDEX(Verband!$E$2:$E$179,MATCH(1,(A3340=Verband!$A$2:$A$179) * (Species!B3340=Verband!$B$2:$B$179) * (Species!C3340=Verband!$C$2:$C$179),0)),IF(E3340=Options!$A$5,INDEX(Assoziation!$F$2:$F$96,MATCH(1,(A3340=Assoziation!$A$2:$A$96) * (Species!B3340=Assoziation!$B$2:$B$96) * (Species!C3340=Assoziation!$C$2:$C$96) * (Species!D3340=Assoziation!$D$2:$D$96),0)),"")))</f>
        <v/>
      </c>
      <c r="G3340" t="str" cm="1">
        <f t="array" ref="G3340">IF(E3340=Options!$A$3,INDEX(Klasse!$D$2:$D$42,MATCH(1,(A3340=Klasse!$A$2:$A$42) * (Species!B3340=Klasse!$B$2:$B$42),0)),IF(E3340=Options!$A$4,INDEX(Verband!$F$2:$F$179,MATCH(1,(A3340=Verband!$A$2:$A$179) * (Species!B3340=Verband!$B$2:$B$179) * (Species!C3340=Verband!$C$2:$C$179),0)),IF(E3340=Options!$A$5,INDEX(Assoziation!$G$2:$G$96,MATCH(1,(A3340=Assoziation!$A$2:$A$96) * (Species!B3340=Assoziation!$B$2:$B$96) * (Species!C3340=Assoziation!$C$2:$C$96) * (Species!D3340=Assoziation!$D$2:$D$96),0)),"")))</f>
        <v>Wärmeliebende Föhrenwälder</v>
      </c>
      <c r="H3340" s="10" t="s">
        <v>1140</v>
      </c>
      <c r="I3340" s="10">
        <v>0</v>
      </c>
      <c r="J3340" s="10">
        <v>0</v>
      </c>
      <c r="K3340" s="10">
        <v>0</v>
      </c>
      <c r="L3340" t="str">
        <f t="shared" si="274"/>
        <v xml:space="preserve">Peucedanum </v>
      </c>
      <c r="M3340" t="str">
        <f t="shared" si="275"/>
        <v xml:space="preserve"> oreoselinum</v>
      </c>
      <c r="N3340" t="str">
        <f t="shared" si="276"/>
        <v/>
      </c>
      <c r="O3340" t="str">
        <f t="shared" si="278"/>
        <v>Species</v>
      </c>
      <c r="P3340" t="str">
        <f t="shared" si="277"/>
        <v>(L.) Moench</v>
      </c>
      <c r="Q3340" t="str">
        <f>LOOKUP(A3340,Formation!$A$2:$A$10,Formation!$B$2:$B$10)</f>
        <v>Wälder</v>
      </c>
      <c r="R3340" t="str" cm="1">
        <f t="array" ref="R3340">INDEX(Klasse!$D$2:$D$42,MATCH(1,(A3340=Klasse!$A$2:$A$42) * (Species!B3340=Klasse!$B$2:$B$42),0))</f>
        <v>Wärmeliebende Föhrenwälder</v>
      </c>
    </row>
    <row r="3341" spans="1:18" x14ac:dyDescent="0.3">
      <c r="A3341" s="10">
        <v>6</v>
      </c>
      <c r="B3341" s="10">
        <v>4</v>
      </c>
      <c r="E3341" t="str">
        <f>IF(C3341="",Options!$A$3,IF(D3341="",Options!$A$4,Options!$A$5))</f>
        <v>Klasse</v>
      </c>
      <c r="F3341" t="str" cm="1">
        <f t="array" ref="F3341">IF(E3341=Options!$A$3,"",IF(E3341=Options!$A$4,INDEX(Verband!$E$2:$E$179,MATCH(1,(A3341=Verband!$A$2:$A$179) * (Species!B3341=Verband!$B$2:$B$179) * (Species!C3341=Verband!$C$2:$C$179),0)),IF(E3341=Options!$A$5,INDEX(Assoziation!$F$2:$F$96,MATCH(1,(A3341=Assoziation!$A$2:$A$96) * (Species!B3341=Assoziation!$B$2:$B$96) * (Species!C3341=Assoziation!$C$2:$C$96) * (Species!D3341=Assoziation!$D$2:$D$96),0)),"")))</f>
        <v/>
      </c>
      <c r="G3341" t="str" cm="1">
        <f t="array" ref="G3341">IF(E3341=Options!$A$3,INDEX(Klasse!$D$2:$D$42,MATCH(1,(A3341=Klasse!$A$2:$A$42) * (Species!B3341=Klasse!$B$2:$B$42),0)),IF(E3341=Options!$A$4,INDEX(Verband!$F$2:$F$179,MATCH(1,(A3341=Verband!$A$2:$A$179) * (Species!B3341=Verband!$B$2:$B$179) * (Species!C3341=Verband!$C$2:$C$179),0)),IF(E3341=Options!$A$5,INDEX(Assoziation!$G$2:$G$96,MATCH(1,(A3341=Assoziation!$A$2:$A$96) * (Species!B3341=Assoziation!$B$2:$B$96) * (Species!C3341=Assoziation!$C$2:$C$96) * (Species!D3341=Assoziation!$D$2:$D$96),0)),"")))</f>
        <v>Wärmeliebende Föhrenwälder</v>
      </c>
      <c r="H3341" s="10" t="s">
        <v>2488</v>
      </c>
      <c r="I3341" s="10">
        <v>0</v>
      </c>
      <c r="J3341" s="10">
        <v>0</v>
      </c>
      <c r="K3341" s="10">
        <v>0</v>
      </c>
      <c r="L3341" t="str">
        <f t="shared" si="274"/>
        <v xml:space="preserve">Pinus </v>
      </c>
      <c r="M3341" t="str">
        <f t="shared" si="275"/>
        <v xml:space="preserve"> sylvestris</v>
      </c>
      <c r="N3341" t="str">
        <f t="shared" si="276"/>
        <v/>
      </c>
      <c r="O3341" t="str">
        <f t="shared" si="278"/>
        <v>Species</v>
      </c>
      <c r="P3341" t="str">
        <f t="shared" si="277"/>
        <v>L.</v>
      </c>
      <c r="Q3341" t="str">
        <f>LOOKUP(A3341,Formation!$A$2:$A$10,Formation!$B$2:$B$10)</f>
        <v>Wälder</v>
      </c>
      <c r="R3341" t="str" cm="1">
        <f t="array" ref="R3341">INDEX(Klasse!$D$2:$D$42,MATCH(1,(A3341=Klasse!$A$2:$A$42) * (Species!B3341=Klasse!$B$2:$B$42),0))</f>
        <v>Wärmeliebende Föhrenwälder</v>
      </c>
    </row>
    <row r="3342" spans="1:18" x14ac:dyDescent="0.3">
      <c r="A3342" s="10">
        <v>6</v>
      </c>
      <c r="B3342" s="10">
        <v>4</v>
      </c>
      <c r="E3342" t="str">
        <f>IF(C3342="",Options!$A$3,IF(D3342="",Options!$A$4,Options!$A$5))</f>
        <v>Klasse</v>
      </c>
      <c r="F3342" t="str" cm="1">
        <f t="array" ref="F3342">IF(E3342=Options!$A$3,"",IF(E3342=Options!$A$4,INDEX(Verband!$E$2:$E$179,MATCH(1,(A3342=Verband!$A$2:$A$179) * (Species!B3342=Verband!$B$2:$B$179) * (Species!C3342=Verband!$C$2:$C$179),0)),IF(E3342=Options!$A$5,INDEX(Assoziation!$F$2:$F$96,MATCH(1,(A3342=Assoziation!$A$2:$A$96) * (Species!B3342=Assoziation!$B$2:$B$96) * (Species!C3342=Assoziation!$C$2:$C$96) * (Species!D3342=Assoziation!$D$2:$D$96),0)),"")))</f>
        <v/>
      </c>
      <c r="G3342" t="str" cm="1">
        <f t="array" ref="G3342">IF(E3342=Options!$A$3,INDEX(Klasse!$D$2:$D$42,MATCH(1,(A3342=Klasse!$A$2:$A$42) * (Species!B3342=Klasse!$B$2:$B$42),0)),IF(E3342=Options!$A$4,INDEX(Verband!$F$2:$F$179,MATCH(1,(A3342=Verband!$A$2:$A$179) * (Species!B3342=Verband!$B$2:$B$179) * (Species!C3342=Verband!$C$2:$C$179),0)),IF(E3342=Options!$A$5,INDEX(Assoziation!$G$2:$G$96,MATCH(1,(A3342=Assoziation!$A$2:$A$96) * (Species!B3342=Assoziation!$B$2:$B$96) * (Species!C3342=Assoziation!$C$2:$C$96) * (Species!D3342=Assoziation!$D$2:$D$96),0)),"")))</f>
        <v>Wärmeliebende Föhrenwälder</v>
      </c>
      <c r="H3342" s="10" t="s">
        <v>2346</v>
      </c>
      <c r="I3342" s="10">
        <v>0</v>
      </c>
      <c r="J3342" s="10">
        <v>0</v>
      </c>
      <c r="K3342" s="10">
        <v>0</v>
      </c>
      <c r="L3342" t="str">
        <f t="shared" si="274"/>
        <v xml:space="preserve">Polygala </v>
      </c>
      <c r="M3342" t="str">
        <f t="shared" si="275"/>
        <v xml:space="preserve"> chamaebuxus</v>
      </c>
      <c r="N3342" t="str">
        <f t="shared" si="276"/>
        <v/>
      </c>
      <c r="O3342" t="str">
        <f t="shared" si="278"/>
        <v>Species</v>
      </c>
      <c r="P3342" t="str">
        <f t="shared" si="277"/>
        <v>L.</v>
      </c>
      <c r="Q3342" t="str">
        <f>LOOKUP(A3342,Formation!$A$2:$A$10,Formation!$B$2:$B$10)</f>
        <v>Wälder</v>
      </c>
      <c r="R3342" t="str" cm="1">
        <f t="array" ref="R3342">INDEX(Klasse!$D$2:$D$42,MATCH(1,(A3342=Klasse!$A$2:$A$42) * (Species!B3342=Klasse!$B$2:$B$42),0))</f>
        <v>Wärmeliebende Föhrenwälder</v>
      </c>
    </row>
    <row r="3343" spans="1:18" x14ac:dyDescent="0.3">
      <c r="A3343" s="10">
        <v>6</v>
      </c>
      <c r="B3343" s="10">
        <v>4</v>
      </c>
      <c r="E3343" t="str">
        <f>IF(C3343="",Options!$A$3,IF(D3343="",Options!$A$4,Options!$A$5))</f>
        <v>Klasse</v>
      </c>
      <c r="F3343" t="str" cm="1">
        <f t="array" ref="F3343">IF(E3343=Options!$A$3,"",IF(E3343=Options!$A$4,INDEX(Verband!$E$2:$E$179,MATCH(1,(A3343=Verband!$A$2:$A$179) * (Species!B3343=Verband!$B$2:$B$179) * (Species!C3343=Verband!$C$2:$C$179),0)),IF(E3343=Options!$A$5,INDEX(Assoziation!$F$2:$F$96,MATCH(1,(A3343=Assoziation!$A$2:$A$96) * (Species!B3343=Assoziation!$B$2:$B$96) * (Species!C3343=Assoziation!$C$2:$C$96) * (Species!D3343=Assoziation!$D$2:$D$96),0)),"")))</f>
        <v/>
      </c>
      <c r="G3343" t="str" cm="1">
        <f t="array" ref="G3343">IF(E3343=Options!$A$3,INDEX(Klasse!$D$2:$D$42,MATCH(1,(A3343=Klasse!$A$2:$A$42) * (Species!B3343=Klasse!$B$2:$B$42),0)),IF(E3343=Options!$A$4,INDEX(Verband!$F$2:$F$179,MATCH(1,(A3343=Verband!$A$2:$A$179) * (Species!B3343=Verband!$B$2:$B$179) * (Species!C3343=Verband!$C$2:$C$179),0)),IF(E3343=Options!$A$5,INDEX(Assoziation!$G$2:$G$96,MATCH(1,(A3343=Assoziation!$A$2:$A$96) * (Species!B3343=Assoziation!$B$2:$B$96) * (Species!C3343=Assoziation!$C$2:$C$96) * (Species!D3343=Assoziation!$D$2:$D$96),0)),"")))</f>
        <v>Wärmeliebende Föhrenwälder</v>
      </c>
      <c r="H3343" s="10" t="s">
        <v>2672</v>
      </c>
      <c r="I3343" s="10">
        <v>0</v>
      </c>
      <c r="J3343" s="10">
        <v>0</v>
      </c>
      <c r="K3343" s="10">
        <v>0</v>
      </c>
      <c r="L3343" t="str">
        <f t="shared" si="274"/>
        <v>Pyrola</v>
      </c>
      <c r="M3343" t="str">
        <f t="shared" si="275"/>
        <v/>
      </c>
      <c r="N3343" t="str">
        <f t="shared" si="276"/>
        <v/>
      </c>
      <c r="O3343" t="str">
        <f t="shared" si="278"/>
        <v>Genus</v>
      </c>
      <c r="P3343" t="str">
        <f t="shared" si="277"/>
        <v/>
      </c>
      <c r="Q3343" t="str">
        <f>LOOKUP(A3343,Formation!$A$2:$A$10,Formation!$B$2:$B$10)</f>
        <v>Wälder</v>
      </c>
      <c r="R3343" t="str" cm="1">
        <f t="array" ref="R3343">INDEX(Klasse!$D$2:$D$42,MATCH(1,(A3343=Klasse!$A$2:$A$42) * (Species!B3343=Klasse!$B$2:$B$42),0))</f>
        <v>Wärmeliebende Föhrenwälder</v>
      </c>
    </row>
    <row r="3344" spans="1:18" x14ac:dyDescent="0.3">
      <c r="A3344" s="10">
        <v>6</v>
      </c>
      <c r="B3344" s="10">
        <v>4</v>
      </c>
      <c r="E3344" t="str">
        <f>IF(C3344="",Options!$A$3,IF(D3344="",Options!$A$4,Options!$A$5))</f>
        <v>Klasse</v>
      </c>
      <c r="F3344" t="str" cm="1">
        <f t="array" ref="F3344">IF(E3344=Options!$A$3,"",IF(E3344=Options!$A$4,INDEX(Verband!$E$2:$E$179,MATCH(1,(A3344=Verband!$A$2:$A$179) * (Species!B3344=Verband!$B$2:$B$179) * (Species!C3344=Verband!$C$2:$C$179),0)),IF(E3344=Options!$A$5,INDEX(Assoziation!$F$2:$F$96,MATCH(1,(A3344=Assoziation!$A$2:$A$96) * (Species!B3344=Assoziation!$B$2:$B$96) * (Species!C3344=Assoziation!$C$2:$C$96) * (Species!D3344=Assoziation!$D$2:$D$96),0)),"")))</f>
        <v/>
      </c>
      <c r="G3344" t="str" cm="1">
        <f t="array" ref="G3344">IF(E3344=Options!$A$3,INDEX(Klasse!$D$2:$D$42,MATCH(1,(A3344=Klasse!$A$2:$A$42) * (Species!B3344=Klasse!$B$2:$B$42),0)),IF(E3344=Options!$A$4,INDEX(Verband!$F$2:$F$179,MATCH(1,(A3344=Verband!$A$2:$A$179) * (Species!B3344=Verband!$B$2:$B$179) * (Species!C3344=Verband!$C$2:$C$179),0)),IF(E3344=Options!$A$5,INDEX(Assoziation!$G$2:$G$96,MATCH(1,(A3344=Assoziation!$A$2:$A$96) * (Species!B3344=Assoziation!$B$2:$B$96) * (Species!C3344=Assoziation!$C$2:$C$96) * (Species!D3344=Assoziation!$D$2:$D$96),0)),"")))</f>
        <v>Wärmeliebende Föhrenwälder</v>
      </c>
      <c r="H3344" s="10" t="s">
        <v>2339</v>
      </c>
      <c r="I3344" s="10">
        <v>0</v>
      </c>
      <c r="J3344" s="10">
        <v>0</v>
      </c>
      <c r="K3344" s="10">
        <v>0</v>
      </c>
      <c r="L3344" t="str">
        <f t="shared" si="274"/>
        <v xml:space="preserve">Saponaria </v>
      </c>
      <c r="M3344" t="str">
        <f t="shared" si="275"/>
        <v xml:space="preserve"> ocymoides</v>
      </c>
      <c r="N3344" t="str">
        <f t="shared" si="276"/>
        <v/>
      </c>
      <c r="O3344" t="str">
        <f t="shared" si="278"/>
        <v>Species</v>
      </c>
      <c r="P3344" t="str">
        <f t="shared" si="277"/>
        <v>L.</v>
      </c>
      <c r="Q3344" t="str">
        <f>LOOKUP(A3344,Formation!$A$2:$A$10,Formation!$B$2:$B$10)</f>
        <v>Wälder</v>
      </c>
      <c r="R3344" t="str" cm="1">
        <f t="array" ref="R3344">INDEX(Klasse!$D$2:$D$42,MATCH(1,(A3344=Klasse!$A$2:$A$42) * (Species!B3344=Klasse!$B$2:$B$42),0))</f>
        <v>Wärmeliebende Föhrenwälder</v>
      </c>
    </row>
    <row r="3345" spans="1:18" x14ac:dyDescent="0.3">
      <c r="A3345" s="10">
        <v>6</v>
      </c>
      <c r="B3345" s="10">
        <v>4</v>
      </c>
      <c r="E3345" t="str">
        <f>IF(C3345="",Options!$A$3,IF(D3345="",Options!$A$4,Options!$A$5))</f>
        <v>Klasse</v>
      </c>
      <c r="F3345" t="str" cm="1">
        <f t="array" ref="F3345">IF(E3345=Options!$A$3,"",IF(E3345=Options!$A$4,INDEX(Verband!$E$2:$E$179,MATCH(1,(A3345=Verband!$A$2:$A$179) * (Species!B3345=Verband!$B$2:$B$179) * (Species!C3345=Verband!$C$2:$C$179),0)),IF(E3345=Options!$A$5,INDEX(Assoziation!$F$2:$F$96,MATCH(1,(A3345=Assoziation!$A$2:$A$96) * (Species!B3345=Assoziation!$B$2:$B$96) * (Species!C3345=Assoziation!$C$2:$C$96) * (Species!D3345=Assoziation!$D$2:$D$96),0)),"")))</f>
        <v/>
      </c>
      <c r="G3345" t="str" cm="1">
        <f t="array" ref="G3345">IF(E3345=Options!$A$3,INDEX(Klasse!$D$2:$D$42,MATCH(1,(A3345=Klasse!$A$2:$A$42) * (Species!B3345=Klasse!$B$2:$B$42),0)),IF(E3345=Options!$A$4,INDEX(Verband!$F$2:$F$179,MATCH(1,(A3345=Verband!$A$2:$A$179) * (Species!B3345=Verband!$B$2:$B$179) * (Species!C3345=Verband!$C$2:$C$179),0)),IF(E3345=Options!$A$5,INDEX(Assoziation!$G$2:$G$96,MATCH(1,(A3345=Assoziation!$A$2:$A$96) * (Species!B3345=Assoziation!$B$2:$B$96) * (Species!C3345=Assoziation!$C$2:$C$96) * (Species!D3345=Assoziation!$D$2:$D$96),0)),"")))</f>
        <v>Wärmeliebende Föhrenwälder</v>
      </c>
      <c r="H3345" s="10" t="s">
        <v>1149</v>
      </c>
      <c r="I3345" s="10">
        <v>0</v>
      </c>
      <c r="J3345" s="10">
        <v>0</v>
      </c>
      <c r="K3345" s="10">
        <v>0</v>
      </c>
      <c r="L3345" t="str">
        <f t="shared" si="274"/>
        <v xml:space="preserve">Teucrium </v>
      </c>
      <c r="M3345" t="str">
        <f t="shared" si="275"/>
        <v xml:space="preserve"> chamaedrys</v>
      </c>
      <c r="N3345" t="str">
        <f t="shared" si="276"/>
        <v/>
      </c>
      <c r="O3345" t="str">
        <f t="shared" si="278"/>
        <v>Species</v>
      </c>
      <c r="P3345" t="str">
        <f t="shared" si="277"/>
        <v>L.</v>
      </c>
      <c r="Q3345" t="str">
        <f>LOOKUP(A3345,Formation!$A$2:$A$10,Formation!$B$2:$B$10)</f>
        <v>Wälder</v>
      </c>
      <c r="R3345" t="str" cm="1">
        <f t="array" ref="R3345">INDEX(Klasse!$D$2:$D$42,MATCH(1,(A3345=Klasse!$A$2:$A$42) * (Species!B3345=Klasse!$B$2:$B$42),0))</f>
        <v>Wärmeliebende Föhrenwälder</v>
      </c>
    </row>
    <row r="3346" spans="1:18" x14ac:dyDescent="0.3">
      <c r="A3346" s="10">
        <v>6</v>
      </c>
      <c r="B3346" s="10">
        <v>4</v>
      </c>
      <c r="E3346" t="str">
        <f>IF(C3346="",Options!$A$3,IF(D3346="",Options!$A$4,Options!$A$5))</f>
        <v>Klasse</v>
      </c>
      <c r="F3346" t="str" cm="1">
        <f t="array" ref="F3346">IF(E3346=Options!$A$3,"",IF(E3346=Options!$A$4,INDEX(Verband!$E$2:$E$179,MATCH(1,(A3346=Verband!$A$2:$A$179) * (Species!B3346=Verband!$B$2:$B$179) * (Species!C3346=Verband!$C$2:$C$179),0)),IF(E3346=Options!$A$5,INDEX(Assoziation!$F$2:$F$96,MATCH(1,(A3346=Assoziation!$A$2:$A$96) * (Species!B3346=Assoziation!$B$2:$B$96) * (Species!C3346=Assoziation!$C$2:$C$96) * (Species!D3346=Assoziation!$D$2:$D$96),0)),"")))</f>
        <v/>
      </c>
      <c r="G3346" t="str" cm="1">
        <f t="array" ref="G3346">IF(E3346=Options!$A$3,INDEX(Klasse!$D$2:$D$42,MATCH(1,(A3346=Klasse!$A$2:$A$42) * (Species!B3346=Klasse!$B$2:$B$42),0)),IF(E3346=Options!$A$4,INDEX(Verband!$F$2:$F$179,MATCH(1,(A3346=Verband!$A$2:$A$179) * (Species!B3346=Verband!$B$2:$B$179) * (Species!C3346=Verband!$C$2:$C$179),0)),IF(E3346=Options!$A$5,INDEX(Assoziation!$G$2:$G$96,MATCH(1,(A3346=Assoziation!$A$2:$A$96) * (Species!B3346=Assoziation!$B$2:$B$96) * (Species!C3346=Assoziation!$C$2:$C$96) * (Species!D3346=Assoziation!$D$2:$D$96),0)),"")))</f>
        <v>Wärmeliebende Föhrenwälder</v>
      </c>
      <c r="H3346" s="10" t="s">
        <v>2331</v>
      </c>
      <c r="I3346" s="10">
        <v>0</v>
      </c>
      <c r="J3346" s="10">
        <v>0</v>
      </c>
      <c r="K3346" s="10">
        <v>0</v>
      </c>
      <c r="L3346" t="str">
        <f t="shared" si="274"/>
        <v xml:space="preserve">Vaccinium </v>
      </c>
      <c r="M3346" t="str">
        <f t="shared" si="275"/>
        <v xml:space="preserve"> vitis-idaea</v>
      </c>
      <c r="N3346" t="str">
        <f t="shared" si="276"/>
        <v/>
      </c>
      <c r="O3346" t="str">
        <f t="shared" si="278"/>
        <v>Species</v>
      </c>
      <c r="P3346" t="str">
        <f t="shared" si="277"/>
        <v>L.</v>
      </c>
      <c r="Q3346" t="str">
        <f>LOOKUP(A3346,Formation!$A$2:$A$10,Formation!$B$2:$B$10)</f>
        <v>Wälder</v>
      </c>
      <c r="R3346" t="str" cm="1">
        <f t="array" ref="R3346">INDEX(Klasse!$D$2:$D$42,MATCH(1,(A3346=Klasse!$A$2:$A$42) * (Species!B3346=Klasse!$B$2:$B$42),0))</f>
        <v>Wärmeliebende Föhrenwälder</v>
      </c>
    </row>
    <row r="3347" spans="1:18" x14ac:dyDescent="0.3">
      <c r="A3347" s="10">
        <v>6</v>
      </c>
      <c r="B3347" s="10">
        <v>4</v>
      </c>
      <c r="E3347" t="str">
        <f>IF(C3347="",Options!$A$3,IF(D3347="",Options!$A$4,Options!$A$5))</f>
        <v>Klasse</v>
      </c>
      <c r="F3347" t="str" cm="1">
        <f t="array" ref="F3347">IF(E3347=Options!$A$3,"",IF(E3347=Options!$A$4,INDEX(Verband!$E$2:$E$179,MATCH(1,(A3347=Verband!$A$2:$A$179) * (Species!B3347=Verband!$B$2:$B$179) * (Species!C3347=Verband!$C$2:$C$179),0)),IF(E3347=Options!$A$5,INDEX(Assoziation!$F$2:$F$96,MATCH(1,(A3347=Assoziation!$A$2:$A$96) * (Species!B3347=Assoziation!$B$2:$B$96) * (Species!C3347=Assoziation!$C$2:$C$96) * (Species!D3347=Assoziation!$D$2:$D$96),0)),"")))</f>
        <v/>
      </c>
      <c r="G3347" t="str" cm="1">
        <f t="array" ref="G3347">IF(E3347=Options!$A$3,INDEX(Klasse!$D$2:$D$42,MATCH(1,(A3347=Klasse!$A$2:$A$42) * (Species!B3347=Klasse!$B$2:$B$42),0)),IF(E3347=Options!$A$4,INDEX(Verband!$F$2:$F$179,MATCH(1,(A3347=Verband!$A$2:$A$179) * (Species!B3347=Verband!$B$2:$B$179) * (Species!C3347=Verband!$C$2:$C$179),0)),IF(E3347=Options!$A$5,INDEX(Assoziation!$G$2:$G$96,MATCH(1,(A3347=Assoziation!$A$2:$A$96) * (Species!B3347=Assoziation!$B$2:$B$96) * (Species!C3347=Assoziation!$C$2:$C$96) * (Species!D3347=Assoziation!$D$2:$D$96),0)),"")))</f>
        <v>Wärmeliebende Föhrenwälder</v>
      </c>
      <c r="H3347" s="10" t="s">
        <v>2673</v>
      </c>
      <c r="I3347" s="10">
        <v>0</v>
      </c>
      <c r="J3347" s="10">
        <v>0</v>
      </c>
      <c r="K3347" s="10">
        <v>0</v>
      </c>
      <c r="L3347" t="str">
        <f t="shared" si="274"/>
        <v xml:space="preserve">Viola </v>
      </c>
      <c r="M3347" t="str">
        <f t="shared" si="275"/>
        <v xml:space="preserve"> rupestris</v>
      </c>
      <c r="N3347" t="str">
        <f t="shared" si="276"/>
        <v/>
      </c>
      <c r="O3347" t="str">
        <f t="shared" si="278"/>
        <v>Species</v>
      </c>
      <c r="P3347" t="str">
        <f t="shared" si="277"/>
        <v>F. W. Schmidt</v>
      </c>
      <c r="Q3347" t="str">
        <f>LOOKUP(A3347,Formation!$A$2:$A$10,Formation!$B$2:$B$10)</f>
        <v>Wälder</v>
      </c>
      <c r="R3347" t="str" cm="1">
        <f t="array" ref="R3347">INDEX(Klasse!$D$2:$D$42,MATCH(1,(A3347=Klasse!$A$2:$A$42) * (Species!B3347=Klasse!$B$2:$B$42),0))</f>
        <v>Wärmeliebende Föhrenwälder</v>
      </c>
    </row>
    <row r="3348" spans="1:18" x14ac:dyDescent="0.3">
      <c r="A3348" s="10">
        <v>6</v>
      </c>
      <c r="B3348" s="10">
        <v>4</v>
      </c>
      <c r="C3348" s="10">
        <v>1</v>
      </c>
      <c r="E3348" t="str">
        <f>IF(C3348="",Options!$A$3,IF(D3348="",Options!$A$4,Options!$A$5))</f>
        <v>Verband</v>
      </c>
      <c r="F3348" t="str" cm="1">
        <f t="array" ref="F3348">IF(E3348=Options!$A$3,"",IF(E3348=Options!$A$4,INDEX(Verband!$E$2:$E$179,MATCH(1,(A3348=Verband!$A$2:$A$179) * (Species!B3348=Verband!$B$2:$B$179) * (Species!C3348=Verband!$C$2:$C$179),0)),IF(E3348=Options!$A$5,INDEX(Assoziation!$F$2:$F$96,MATCH(1,(A3348=Assoziation!$A$2:$A$96) * (Species!B3348=Assoziation!$B$2:$B$96) * (Species!C3348=Assoziation!$C$2:$C$96) * (Species!D3348=Assoziation!$D$2:$D$96),0)),"")))</f>
        <v>Molinio-Pinion</v>
      </c>
      <c r="G3348" t="str" cm="1">
        <f t="array" ref="G3348">IF(E3348=Options!$A$3,INDEX(Klasse!$D$2:$D$42,MATCH(1,(A3348=Klasse!$A$2:$A$42) * (Species!B3348=Klasse!$B$2:$B$42),0)),IF(E3348=Options!$A$4,INDEX(Verband!$F$2:$F$179,MATCH(1,(A3348=Verband!$A$2:$A$179) * (Species!B3348=Verband!$B$2:$B$179) * (Species!C3348=Verband!$C$2:$C$179),0)),IF(E3348=Options!$A$5,INDEX(Assoziation!$G$2:$G$96,MATCH(1,(A3348=Assoziation!$A$2:$A$96) * (Species!B3348=Assoziation!$B$2:$B$96) * (Species!C3348=Assoziation!$C$2:$C$96) * (Species!D3348=Assoziation!$D$2:$D$96),0)),"")))</f>
        <v>Pfeifengras-Föhrenwald</v>
      </c>
      <c r="H3348" s="10" t="s">
        <v>2676</v>
      </c>
      <c r="I3348" s="10">
        <v>1</v>
      </c>
      <c r="J3348" s="10">
        <v>0</v>
      </c>
      <c r="K3348" s="10">
        <v>0</v>
      </c>
      <c r="L3348" t="str">
        <f t="shared" si="274"/>
        <v xml:space="preserve">Aster </v>
      </c>
      <c r="M3348" t="str">
        <f t="shared" si="275"/>
        <v xml:space="preserve"> amellus</v>
      </c>
      <c r="N3348" t="str">
        <f t="shared" si="276"/>
        <v/>
      </c>
      <c r="O3348" t="str">
        <f t="shared" si="278"/>
        <v>Species</v>
      </c>
      <c r="P3348" t="str">
        <f t="shared" si="277"/>
        <v>L.</v>
      </c>
      <c r="Q3348" t="str">
        <f>LOOKUP(A3348,Formation!$A$2:$A$10,Formation!$B$2:$B$10)</f>
        <v>Wälder</v>
      </c>
      <c r="R3348" t="str" cm="1">
        <f t="array" ref="R3348">INDEX(Klasse!$D$2:$D$42,MATCH(1,(A3348=Klasse!$A$2:$A$42) * (Species!B3348=Klasse!$B$2:$B$42),0))</f>
        <v>Wärmeliebende Föhrenwälder</v>
      </c>
    </row>
    <row r="3349" spans="1:18" x14ac:dyDescent="0.3">
      <c r="A3349" s="10">
        <v>6</v>
      </c>
      <c r="B3349" s="10">
        <v>4</v>
      </c>
      <c r="C3349" s="10">
        <v>1</v>
      </c>
      <c r="E3349" t="str">
        <f>IF(C3349="",Options!$A$3,IF(D3349="",Options!$A$4,Options!$A$5))</f>
        <v>Verband</v>
      </c>
      <c r="F3349" t="str" cm="1">
        <f t="array" ref="F3349">IF(E3349=Options!$A$3,"",IF(E3349=Options!$A$4,INDEX(Verband!$E$2:$E$179,MATCH(1,(A3349=Verband!$A$2:$A$179) * (Species!B3349=Verband!$B$2:$B$179) * (Species!C3349=Verband!$C$2:$C$179),0)),IF(E3349=Options!$A$5,INDEX(Assoziation!$F$2:$F$96,MATCH(1,(A3349=Assoziation!$A$2:$A$96) * (Species!B3349=Assoziation!$B$2:$B$96) * (Species!C3349=Assoziation!$C$2:$C$96) * (Species!D3349=Assoziation!$D$2:$D$96),0)),"")))</f>
        <v>Molinio-Pinion</v>
      </c>
      <c r="G3349" t="str" cm="1">
        <f t="array" ref="G3349">IF(E3349=Options!$A$3,INDEX(Klasse!$D$2:$D$42,MATCH(1,(A3349=Klasse!$A$2:$A$42) * (Species!B3349=Klasse!$B$2:$B$42),0)),IF(E3349=Options!$A$4,INDEX(Verband!$F$2:$F$179,MATCH(1,(A3349=Verband!$A$2:$A$179) * (Species!B3349=Verband!$B$2:$B$179) * (Species!C3349=Verband!$C$2:$C$179),0)),IF(E3349=Options!$A$5,INDEX(Assoziation!$G$2:$G$96,MATCH(1,(A3349=Assoziation!$A$2:$A$96) * (Species!B3349=Assoziation!$B$2:$B$96) * (Species!C3349=Assoziation!$C$2:$C$96) * (Species!D3349=Assoziation!$D$2:$D$96),0)),"")))</f>
        <v>Pfeifengras-Föhrenwald</v>
      </c>
      <c r="H3349" s="10" t="s">
        <v>490</v>
      </c>
      <c r="I3349" s="10">
        <v>1</v>
      </c>
      <c r="J3349" s="10">
        <v>0</v>
      </c>
      <c r="K3349" s="10">
        <v>0</v>
      </c>
      <c r="L3349" t="str">
        <f t="shared" si="274"/>
        <v xml:space="preserve">Cirsium </v>
      </c>
      <c r="M3349" t="str">
        <f t="shared" si="275"/>
        <v xml:space="preserve"> tuberosum</v>
      </c>
      <c r="N3349" t="str">
        <f t="shared" si="276"/>
        <v/>
      </c>
      <c r="O3349" t="str">
        <f t="shared" si="278"/>
        <v>Species</v>
      </c>
      <c r="P3349" t="str">
        <f t="shared" si="277"/>
        <v>(L.) All.</v>
      </c>
      <c r="Q3349" t="str">
        <f>LOOKUP(A3349,Formation!$A$2:$A$10,Formation!$B$2:$B$10)</f>
        <v>Wälder</v>
      </c>
      <c r="R3349" t="str" cm="1">
        <f t="array" ref="R3349">INDEX(Klasse!$D$2:$D$42,MATCH(1,(A3349=Klasse!$A$2:$A$42) * (Species!B3349=Klasse!$B$2:$B$42),0))</f>
        <v>Wärmeliebende Föhrenwälder</v>
      </c>
    </row>
    <row r="3350" spans="1:18" x14ac:dyDescent="0.3">
      <c r="A3350" s="10">
        <v>6</v>
      </c>
      <c r="B3350" s="10">
        <v>4</v>
      </c>
      <c r="C3350" s="10">
        <v>1</v>
      </c>
      <c r="E3350" t="str">
        <f>IF(C3350="",Options!$A$3,IF(D3350="",Options!$A$4,Options!$A$5))</f>
        <v>Verband</v>
      </c>
      <c r="F3350" t="str" cm="1">
        <f t="array" ref="F3350">IF(E3350=Options!$A$3,"",IF(E3350=Options!$A$4,INDEX(Verband!$E$2:$E$179,MATCH(1,(A3350=Verband!$A$2:$A$179) * (Species!B3350=Verband!$B$2:$B$179) * (Species!C3350=Verband!$C$2:$C$179),0)),IF(E3350=Options!$A$5,INDEX(Assoziation!$F$2:$F$96,MATCH(1,(A3350=Assoziation!$A$2:$A$96) * (Species!B3350=Assoziation!$B$2:$B$96) * (Species!C3350=Assoziation!$C$2:$C$96) * (Species!D3350=Assoziation!$D$2:$D$96),0)),"")))</f>
        <v>Molinio-Pinion</v>
      </c>
      <c r="G3350" t="str" cm="1">
        <f t="array" ref="G3350">IF(E3350=Options!$A$3,INDEX(Klasse!$D$2:$D$42,MATCH(1,(A3350=Klasse!$A$2:$A$42) * (Species!B3350=Klasse!$B$2:$B$42),0)),IF(E3350=Options!$A$4,INDEX(Verband!$F$2:$F$179,MATCH(1,(A3350=Verband!$A$2:$A$179) * (Species!B3350=Verband!$B$2:$B$179) * (Species!C3350=Verband!$C$2:$C$179),0)),IF(E3350=Options!$A$5,INDEX(Assoziation!$G$2:$G$96,MATCH(1,(A3350=Assoziation!$A$2:$A$96) * (Species!B3350=Assoziation!$B$2:$B$96) * (Species!C3350=Assoziation!$C$2:$C$96) * (Species!D3350=Assoziation!$D$2:$D$96),0)),"")))</f>
        <v>Pfeifengras-Föhrenwald</v>
      </c>
      <c r="H3350" s="10" t="s">
        <v>2677</v>
      </c>
      <c r="I3350" s="10">
        <v>1</v>
      </c>
      <c r="J3350" s="10">
        <v>0</v>
      </c>
      <c r="K3350" s="10">
        <v>0</v>
      </c>
      <c r="L3350" t="str">
        <f t="shared" si="274"/>
        <v xml:space="preserve">Thlaspi </v>
      </c>
      <c r="M3350" t="str">
        <f t="shared" si="275"/>
        <v xml:space="preserve"> montanum</v>
      </c>
      <c r="N3350" t="str">
        <f t="shared" si="276"/>
        <v/>
      </c>
      <c r="O3350" t="str">
        <f t="shared" si="278"/>
        <v>Species</v>
      </c>
      <c r="P3350" t="str">
        <f t="shared" si="277"/>
        <v>L.</v>
      </c>
      <c r="Q3350" t="str">
        <f>LOOKUP(A3350,Formation!$A$2:$A$10,Formation!$B$2:$B$10)</f>
        <v>Wälder</v>
      </c>
      <c r="R3350" t="str" cm="1">
        <f t="array" ref="R3350">INDEX(Klasse!$D$2:$D$42,MATCH(1,(A3350=Klasse!$A$2:$A$42) * (Species!B3350=Klasse!$B$2:$B$42),0))</f>
        <v>Wärmeliebende Föhrenwälder</v>
      </c>
    </row>
    <row r="3351" spans="1:18" x14ac:dyDescent="0.3">
      <c r="A3351" s="10">
        <v>6</v>
      </c>
      <c r="B3351" s="10">
        <v>4</v>
      </c>
      <c r="C3351" s="10">
        <v>1</v>
      </c>
      <c r="E3351" t="str">
        <f>IF(C3351="",Options!$A$3,IF(D3351="",Options!$A$4,Options!$A$5))</f>
        <v>Verband</v>
      </c>
      <c r="F3351" t="str" cm="1">
        <f t="array" ref="F3351">IF(E3351=Options!$A$3,"",IF(E3351=Options!$A$4,INDEX(Verband!$E$2:$E$179,MATCH(1,(A3351=Verband!$A$2:$A$179) * (Species!B3351=Verband!$B$2:$B$179) * (Species!C3351=Verband!$C$2:$C$179),0)),IF(E3351=Options!$A$5,INDEX(Assoziation!$F$2:$F$96,MATCH(1,(A3351=Assoziation!$A$2:$A$96) * (Species!B3351=Assoziation!$B$2:$B$96) * (Species!C3351=Assoziation!$C$2:$C$96) * (Species!D3351=Assoziation!$D$2:$D$96),0)),"")))</f>
        <v>Molinio-Pinion</v>
      </c>
      <c r="G3351" t="str" cm="1">
        <f t="array" ref="G3351">IF(E3351=Options!$A$3,INDEX(Klasse!$D$2:$D$42,MATCH(1,(A3351=Klasse!$A$2:$A$42) * (Species!B3351=Klasse!$B$2:$B$42),0)),IF(E3351=Options!$A$4,INDEX(Verband!$F$2:$F$179,MATCH(1,(A3351=Verband!$A$2:$A$179) * (Species!B3351=Verband!$B$2:$B$179) * (Species!C3351=Verband!$C$2:$C$179),0)),IF(E3351=Options!$A$5,INDEX(Assoziation!$G$2:$G$96,MATCH(1,(A3351=Assoziation!$A$2:$A$96) * (Species!B3351=Assoziation!$B$2:$B$96) * (Species!C3351=Assoziation!$C$2:$C$96) * (Species!D3351=Assoziation!$D$2:$D$96),0)),"")))</f>
        <v>Pfeifengras-Föhrenwald</v>
      </c>
      <c r="H3351" s="10" t="s">
        <v>2473</v>
      </c>
      <c r="I3351" s="10">
        <v>0</v>
      </c>
      <c r="J3351" s="10">
        <v>0</v>
      </c>
      <c r="K3351" s="10">
        <v>0</v>
      </c>
      <c r="L3351" t="str">
        <f t="shared" si="274"/>
        <v xml:space="preserve">Acer </v>
      </c>
      <c r="M3351" t="str">
        <f t="shared" si="275"/>
        <v xml:space="preserve"> opalus</v>
      </c>
      <c r="N3351" t="str">
        <f t="shared" si="276"/>
        <v/>
      </c>
      <c r="O3351" t="str">
        <f t="shared" si="278"/>
        <v>Species</v>
      </c>
      <c r="P3351" t="str">
        <f t="shared" si="277"/>
        <v>Mill.</v>
      </c>
      <c r="Q3351" t="str">
        <f>LOOKUP(A3351,Formation!$A$2:$A$10,Formation!$B$2:$B$10)</f>
        <v>Wälder</v>
      </c>
      <c r="R3351" t="str" cm="1">
        <f t="array" ref="R3351">INDEX(Klasse!$D$2:$D$42,MATCH(1,(A3351=Klasse!$A$2:$A$42) * (Species!B3351=Klasse!$B$2:$B$42),0))</f>
        <v>Wärmeliebende Föhrenwälder</v>
      </c>
    </row>
    <row r="3352" spans="1:18" x14ac:dyDescent="0.3">
      <c r="A3352" s="10">
        <v>6</v>
      </c>
      <c r="B3352" s="10">
        <v>4</v>
      </c>
      <c r="C3352" s="10">
        <v>1</v>
      </c>
      <c r="E3352" t="str">
        <f>IF(C3352="",Options!$A$3,IF(D3352="",Options!$A$4,Options!$A$5))</f>
        <v>Verband</v>
      </c>
      <c r="F3352" t="str" cm="1">
        <f t="array" ref="F3352">IF(E3352=Options!$A$3,"",IF(E3352=Options!$A$4,INDEX(Verband!$E$2:$E$179,MATCH(1,(A3352=Verband!$A$2:$A$179) * (Species!B3352=Verband!$B$2:$B$179) * (Species!C3352=Verband!$C$2:$C$179),0)),IF(E3352=Options!$A$5,INDEX(Assoziation!$F$2:$F$96,MATCH(1,(A3352=Assoziation!$A$2:$A$96) * (Species!B3352=Assoziation!$B$2:$B$96) * (Species!C3352=Assoziation!$C$2:$C$96) * (Species!D3352=Assoziation!$D$2:$D$96),0)),"")))</f>
        <v>Molinio-Pinion</v>
      </c>
      <c r="G3352" t="str" cm="1">
        <f t="array" ref="G3352">IF(E3352=Options!$A$3,INDEX(Klasse!$D$2:$D$42,MATCH(1,(A3352=Klasse!$A$2:$A$42) * (Species!B3352=Klasse!$B$2:$B$42),0)),IF(E3352=Options!$A$4,INDEX(Verband!$F$2:$F$179,MATCH(1,(A3352=Verband!$A$2:$A$179) * (Species!B3352=Verband!$B$2:$B$179) * (Species!C3352=Verband!$C$2:$C$179),0)),IF(E3352=Options!$A$5,INDEX(Assoziation!$G$2:$G$96,MATCH(1,(A3352=Assoziation!$A$2:$A$96) * (Species!B3352=Assoziation!$B$2:$B$96) * (Species!C3352=Assoziation!$C$2:$C$96) * (Species!D3352=Assoziation!$D$2:$D$96),0)),"")))</f>
        <v>Pfeifengras-Föhrenwald</v>
      </c>
      <c r="H3352" s="10" t="s">
        <v>1891</v>
      </c>
      <c r="I3352" s="10">
        <v>0</v>
      </c>
      <c r="J3352" s="10">
        <v>0</v>
      </c>
      <c r="K3352" s="10">
        <v>0</v>
      </c>
      <c r="L3352" t="str">
        <f t="shared" si="274"/>
        <v xml:space="preserve">Anthericum </v>
      </c>
      <c r="M3352" t="str">
        <f t="shared" si="275"/>
        <v xml:space="preserve"> ramosum</v>
      </c>
      <c r="N3352" t="str">
        <f t="shared" si="276"/>
        <v/>
      </c>
      <c r="O3352" t="str">
        <f t="shared" si="278"/>
        <v>Species</v>
      </c>
      <c r="P3352" t="str">
        <f t="shared" si="277"/>
        <v>L.</v>
      </c>
      <c r="Q3352" t="str">
        <f>LOOKUP(A3352,Formation!$A$2:$A$10,Formation!$B$2:$B$10)</f>
        <v>Wälder</v>
      </c>
      <c r="R3352" t="str" cm="1">
        <f t="array" ref="R3352">INDEX(Klasse!$D$2:$D$42,MATCH(1,(A3352=Klasse!$A$2:$A$42) * (Species!B3352=Klasse!$B$2:$B$42),0))</f>
        <v>Wärmeliebende Föhrenwälder</v>
      </c>
    </row>
    <row r="3353" spans="1:18" x14ac:dyDescent="0.3">
      <c r="A3353" s="10">
        <v>6</v>
      </c>
      <c r="B3353" s="10">
        <v>4</v>
      </c>
      <c r="C3353" s="10">
        <v>1</v>
      </c>
      <c r="E3353" t="str">
        <f>IF(C3353="",Options!$A$3,IF(D3353="",Options!$A$4,Options!$A$5))</f>
        <v>Verband</v>
      </c>
      <c r="F3353" t="str" cm="1">
        <f t="array" ref="F3353">IF(E3353=Options!$A$3,"",IF(E3353=Options!$A$4,INDEX(Verband!$E$2:$E$179,MATCH(1,(A3353=Verband!$A$2:$A$179) * (Species!B3353=Verband!$B$2:$B$179) * (Species!C3353=Verband!$C$2:$C$179),0)),IF(E3353=Options!$A$5,INDEX(Assoziation!$F$2:$F$96,MATCH(1,(A3353=Assoziation!$A$2:$A$96) * (Species!B3353=Assoziation!$B$2:$B$96) * (Species!C3353=Assoziation!$C$2:$C$96) * (Species!D3353=Assoziation!$D$2:$D$96),0)),"")))</f>
        <v>Molinio-Pinion</v>
      </c>
      <c r="G3353" t="str" cm="1">
        <f t="array" ref="G3353">IF(E3353=Options!$A$3,INDEX(Klasse!$D$2:$D$42,MATCH(1,(A3353=Klasse!$A$2:$A$42) * (Species!B3353=Klasse!$B$2:$B$42),0)),IF(E3353=Options!$A$4,INDEX(Verband!$F$2:$F$179,MATCH(1,(A3353=Verband!$A$2:$A$179) * (Species!B3353=Verband!$B$2:$B$179) * (Species!C3353=Verband!$C$2:$C$179),0)),IF(E3353=Options!$A$5,INDEX(Assoziation!$G$2:$G$96,MATCH(1,(A3353=Assoziation!$A$2:$A$96) * (Species!B3353=Assoziation!$B$2:$B$96) * (Species!C3353=Assoziation!$C$2:$C$96) * (Species!D3353=Assoziation!$D$2:$D$96),0)),"")))</f>
        <v>Pfeifengras-Föhrenwald</v>
      </c>
      <c r="H3353" s="10" t="s">
        <v>2678</v>
      </c>
      <c r="I3353" s="10">
        <v>0</v>
      </c>
      <c r="J3353" s="10">
        <v>0</v>
      </c>
      <c r="K3353" s="10">
        <v>0</v>
      </c>
      <c r="L3353" t="str">
        <f t="shared" si="274"/>
        <v xml:space="preserve">Aquilegia </v>
      </c>
      <c r="M3353" t="str">
        <f t="shared" si="275"/>
        <v xml:space="preserve"> atrata</v>
      </c>
      <c r="N3353" t="str">
        <f t="shared" si="276"/>
        <v/>
      </c>
      <c r="O3353" t="str">
        <f t="shared" si="278"/>
        <v>Species</v>
      </c>
      <c r="P3353" t="str">
        <f t="shared" si="277"/>
        <v>W. D. J. Koch</v>
      </c>
      <c r="Q3353" t="str">
        <f>LOOKUP(A3353,Formation!$A$2:$A$10,Formation!$B$2:$B$10)</f>
        <v>Wälder</v>
      </c>
      <c r="R3353" t="str" cm="1">
        <f t="array" ref="R3353">INDEX(Klasse!$D$2:$D$42,MATCH(1,(A3353=Klasse!$A$2:$A$42) * (Species!B3353=Klasse!$B$2:$B$42),0))</f>
        <v>Wärmeliebende Föhrenwälder</v>
      </c>
    </row>
    <row r="3354" spans="1:18" x14ac:dyDescent="0.3">
      <c r="A3354" s="10">
        <v>6</v>
      </c>
      <c r="B3354" s="10">
        <v>4</v>
      </c>
      <c r="C3354" s="10">
        <v>1</v>
      </c>
      <c r="E3354" t="str">
        <f>IF(C3354="",Options!$A$3,IF(D3354="",Options!$A$4,Options!$A$5))</f>
        <v>Verband</v>
      </c>
      <c r="F3354" t="str" cm="1">
        <f t="array" ref="F3354">IF(E3354=Options!$A$3,"",IF(E3354=Options!$A$4,INDEX(Verband!$E$2:$E$179,MATCH(1,(A3354=Verband!$A$2:$A$179) * (Species!B3354=Verband!$B$2:$B$179) * (Species!C3354=Verband!$C$2:$C$179),0)),IF(E3354=Options!$A$5,INDEX(Assoziation!$F$2:$F$96,MATCH(1,(A3354=Assoziation!$A$2:$A$96) * (Species!B3354=Assoziation!$B$2:$B$96) * (Species!C3354=Assoziation!$C$2:$C$96) * (Species!D3354=Assoziation!$D$2:$D$96),0)),"")))</f>
        <v>Molinio-Pinion</v>
      </c>
      <c r="G3354" t="str" cm="1">
        <f t="array" ref="G3354">IF(E3354=Options!$A$3,INDEX(Klasse!$D$2:$D$42,MATCH(1,(A3354=Klasse!$A$2:$A$42) * (Species!B3354=Klasse!$B$2:$B$42),0)),IF(E3354=Options!$A$4,INDEX(Verband!$F$2:$F$179,MATCH(1,(A3354=Verband!$A$2:$A$179) * (Species!B3354=Verband!$B$2:$B$179) * (Species!C3354=Verband!$C$2:$C$179),0)),IF(E3354=Options!$A$5,INDEX(Assoziation!$G$2:$G$96,MATCH(1,(A3354=Assoziation!$A$2:$A$96) * (Species!B3354=Assoziation!$B$2:$B$96) * (Species!C3354=Assoziation!$C$2:$C$96) * (Species!D3354=Assoziation!$D$2:$D$96),0)),"")))</f>
        <v>Pfeifengras-Föhrenwald</v>
      </c>
      <c r="H3354" s="10" t="s">
        <v>2474</v>
      </c>
      <c r="I3354" s="10">
        <v>0</v>
      </c>
      <c r="J3354" s="10">
        <v>0</v>
      </c>
      <c r="K3354" s="10">
        <v>0</v>
      </c>
      <c r="L3354" t="str">
        <f t="shared" si="274"/>
        <v xml:space="preserve">Aquilegia </v>
      </c>
      <c r="M3354" t="str">
        <f t="shared" si="275"/>
        <v xml:space="preserve"> vulgaris</v>
      </c>
      <c r="N3354" t="str">
        <f t="shared" si="276"/>
        <v/>
      </c>
      <c r="O3354" t="str">
        <f t="shared" si="278"/>
        <v>Species</v>
      </c>
      <c r="P3354" t="str">
        <f t="shared" si="277"/>
        <v>L.</v>
      </c>
      <c r="Q3354" t="str">
        <f>LOOKUP(A3354,Formation!$A$2:$A$10,Formation!$B$2:$B$10)</f>
        <v>Wälder</v>
      </c>
      <c r="R3354" t="str" cm="1">
        <f t="array" ref="R3354">INDEX(Klasse!$D$2:$D$42,MATCH(1,(A3354=Klasse!$A$2:$A$42) * (Species!B3354=Klasse!$B$2:$B$42),0))</f>
        <v>Wärmeliebende Föhrenwälder</v>
      </c>
    </row>
    <row r="3355" spans="1:18" x14ac:dyDescent="0.3">
      <c r="A3355" s="10">
        <v>6</v>
      </c>
      <c r="B3355" s="10">
        <v>4</v>
      </c>
      <c r="C3355" s="10">
        <v>1</v>
      </c>
      <c r="E3355" t="str">
        <f>IF(C3355="",Options!$A$3,IF(D3355="",Options!$A$4,Options!$A$5))</f>
        <v>Verband</v>
      </c>
      <c r="F3355" t="str" cm="1">
        <f t="array" ref="F3355">IF(E3355=Options!$A$3,"",IF(E3355=Options!$A$4,INDEX(Verband!$E$2:$E$179,MATCH(1,(A3355=Verband!$A$2:$A$179) * (Species!B3355=Verband!$B$2:$B$179) * (Species!C3355=Verband!$C$2:$C$179),0)),IF(E3355=Options!$A$5,INDEX(Assoziation!$F$2:$F$96,MATCH(1,(A3355=Assoziation!$A$2:$A$96) * (Species!B3355=Assoziation!$B$2:$B$96) * (Species!C3355=Assoziation!$C$2:$C$96) * (Species!D3355=Assoziation!$D$2:$D$96),0)),"")))</f>
        <v>Molinio-Pinion</v>
      </c>
      <c r="G3355" t="str" cm="1">
        <f t="array" ref="G3355">IF(E3355=Options!$A$3,INDEX(Klasse!$D$2:$D$42,MATCH(1,(A3355=Klasse!$A$2:$A$42) * (Species!B3355=Klasse!$B$2:$B$42),0)),IF(E3355=Options!$A$4,INDEX(Verband!$F$2:$F$179,MATCH(1,(A3355=Verband!$A$2:$A$179) * (Species!B3355=Verband!$B$2:$B$179) * (Species!C3355=Verband!$C$2:$C$179),0)),IF(E3355=Options!$A$5,INDEX(Assoziation!$G$2:$G$96,MATCH(1,(A3355=Assoziation!$A$2:$A$96) * (Species!B3355=Assoziation!$B$2:$B$96) * (Species!C3355=Assoziation!$C$2:$C$96) * (Species!D3355=Assoziation!$D$2:$D$96),0)),"")))</f>
        <v>Pfeifengras-Föhrenwald</v>
      </c>
      <c r="H3355" s="10" t="s">
        <v>196</v>
      </c>
      <c r="I3355" s="10">
        <v>0</v>
      </c>
      <c r="J3355" s="10">
        <v>0</v>
      </c>
      <c r="K3355" s="10">
        <v>0</v>
      </c>
      <c r="L3355" t="str">
        <f t="shared" si="274"/>
        <v xml:space="preserve">Aster </v>
      </c>
      <c r="M3355" t="str">
        <f t="shared" si="275"/>
        <v xml:space="preserve"> bellidiastrum</v>
      </c>
      <c r="N3355" t="str">
        <f t="shared" si="276"/>
        <v/>
      </c>
      <c r="O3355" t="str">
        <f t="shared" si="278"/>
        <v>Species</v>
      </c>
      <c r="P3355" t="str">
        <f t="shared" si="277"/>
        <v>(L.) Scop.</v>
      </c>
      <c r="Q3355" t="str">
        <f>LOOKUP(A3355,Formation!$A$2:$A$10,Formation!$B$2:$B$10)</f>
        <v>Wälder</v>
      </c>
      <c r="R3355" t="str" cm="1">
        <f t="array" ref="R3355">INDEX(Klasse!$D$2:$D$42,MATCH(1,(A3355=Klasse!$A$2:$A$42) * (Species!B3355=Klasse!$B$2:$B$42),0))</f>
        <v>Wärmeliebende Föhrenwälder</v>
      </c>
    </row>
    <row r="3356" spans="1:18" x14ac:dyDescent="0.3">
      <c r="A3356" s="10">
        <v>6</v>
      </c>
      <c r="B3356" s="10">
        <v>4</v>
      </c>
      <c r="C3356" s="10">
        <v>1</v>
      </c>
      <c r="E3356" t="str">
        <f>IF(C3356="",Options!$A$3,IF(D3356="",Options!$A$4,Options!$A$5))</f>
        <v>Verband</v>
      </c>
      <c r="F3356" t="str" cm="1">
        <f t="array" ref="F3356">IF(E3356=Options!$A$3,"",IF(E3356=Options!$A$4,INDEX(Verband!$E$2:$E$179,MATCH(1,(A3356=Verband!$A$2:$A$179) * (Species!B3356=Verband!$B$2:$B$179) * (Species!C3356=Verband!$C$2:$C$179),0)),IF(E3356=Options!$A$5,INDEX(Assoziation!$F$2:$F$96,MATCH(1,(A3356=Assoziation!$A$2:$A$96) * (Species!B3356=Assoziation!$B$2:$B$96) * (Species!C3356=Assoziation!$C$2:$C$96) * (Species!D3356=Assoziation!$D$2:$D$96),0)),"")))</f>
        <v>Molinio-Pinion</v>
      </c>
      <c r="G3356" t="str" cm="1">
        <f t="array" ref="G3356">IF(E3356=Options!$A$3,INDEX(Klasse!$D$2:$D$42,MATCH(1,(A3356=Klasse!$A$2:$A$42) * (Species!B3356=Klasse!$B$2:$B$42),0)),IF(E3356=Options!$A$4,INDEX(Verband!$F$2:$F$179,MATCH(1,(A3356=Verband!$A$2:$A$179) * (Species!B3356=Verband!$B$2:$B$179) * (Species!C3356=Verband!$C$2:$C$179),0)),IF(E3356=Options!$A$5,INDEX(Assoziation!$G$2:$G$96,MATCH(1,(A3356=Assoziation!$A$2:$A$96) * (Species!B3356=Assoziation!$B$2:$B$96) * (Species!C3356=Assoziation!$C$2:$C$96) * (Species!D3356=Assoziation!$D$2:$D$96),0)),"")))</f>
        <v>Pfeifengras-Föhrenwald</v>
      </c>
      <c r="H3356" s="10" t="s">
        <v>2201</v>
      </c>
      <c r="I3356" s="10">
        <v>0</v>
      </c>
      <c r="J3356" s="10">
        <v>0</v>
      </c>
      <c r="K3356" s="10">
        <v>0</v>
      </c>
      <c r="L3356" t="str">
        <f t="shared" si="274"/>
        <v xml:space="preserve">Berberis </v>
      </c>
      <c r="M3356" t="str">
        <f t="shared" si="275"/>
        <v xml:space="preserve"> vulgaris</v>
      </c>
      <c r="N3356" t="str">
        <f t="shared" si="276"/>
        <v/>
      </c>
      <c r="O3356" t="str">
        <f t="shared" si="278"/>
        <v>Species</v>
      </c>
      <c r="P3356" t="str">
        <f t="shared" si="277"/>
        <v>L.</v>
      </c>
      <c r="Q3356" t="str">
        <f>LOOKUP(A3356,Formation!$A$2:$A$10,Formation!$B$2:$B$10)</f>
        <v>Wälder</v>
      </c>
      <c r="R3356" t="str" cm="1">
        <f t="array" ref="R3356">INDEX(Klasse!$D$2:$D$42,MATCH(1,(A3356=Klasse!$A$2:$A$42) * (Species!B3356=Klasse!$B$2:$B$42),0))</f>
        <v>Wärmeliebende Föhrenwälder</v>
      </c>
    </row>
    <row r="3357" spans="1:18" x14ac:dyDescent="0.3">
      <c r="A3357" s="10">
        <v>6</v>
      </c>
      <c r="B3357" s="10">
        <v>4</v>
      </c>
      <c r="C3357" s="10">
        <v>1</v>
      </c>
      <c r="E3357" t="str">
        <f>IF(C3357="",Options!$A$3,IF(D3357="",Options!$A$4,Options!$A$5))</f>
        <v>Verband</v>
      </c>
      <c r="F3357" t="str" cm="1">
        <f t="array" ref="F3357">IF(E3357=Options!$A$3,"",IF(E3357=Options!$A$4,INDEX(Verband!$E$2:$E$179,MATCH(1,(A3357=Verband!$A$2:$A$179) * (Species!B3357=Verband!$B$2:$B$179) * (Species!C3357=Verband!$C$2:$C$179),0)),IF(E3357=Options!$A$5,INDEX(Assoziation!$F$2:$F$96,MATCH(1,(A3357=Assoziation!$A$2:$A$96) * (Species!B3357=Assoziation!$B$2:$B$96) * (Species!C3357=Assoziation!$C$2:$C$96) * (Species!D3357=Assoziation!$D$2:$D$96),0)),"")))</f>
        <v>Molinio-Pinion</v>
      </c>
      <c r="G3357" t="str" cm="1">
        <f t="array" ref="G3357">IF(E3357=Options!$A$3,INDEX(Klasse!$D$2:$D$42,MATCH(1,(A3357=Klasse!$A$2:$A$42) * (Species!B3357=Klasse!$B$2:$B$42),0)),IF(E3357=Options!$A$4,INDEX(Verband!$F$2:$F$179,MATCH(1,(A3357=Verband!$A$2:$A$179) * (Species!B3357=Verband!$B$2:$B$179) * (Species!C3357=Verband!$C$2:$C$179),0)),IF(E3357=Options!$A$5,INDEX(Assoziation!$G$2:$G$96,MATCH(1,(A3357=Assoziation!$A$2:$A$96) * (Species!B3357=Assoziation!$B$2:$B$96) * (Species!C3357=Assoziation!$C$2:$C$96) * (Species!D3357=Assoziation!$D$2:$D$96),0)),"")))</f>
        <v>Pfeifengras-Föhrenwald</v>
      </c>
      <c r="H3357" s="10" t="s">
        <v>1121</v>
      </c>
      <c r="I3357" s="10">
        <v>0</v>
      </c>
      <c r="J3357" s="10">
        <v>0</v>
      </c>
      <c r="K3357" s="10">
        <v>0</v>
      </c>
      <c r="L3357" t="str">
        <f t="shared" ref="L3357:L3420" si="279">IF(O3357="Genus",H3357,LEFT(H3357,FIND(" ",H3357)))</f>
        <v xml:space="preserve">Brachypodium </v>
      </c>
      <c r="M3357" t="str">
        <f t="shared" ref="M3357:M3420" si="280">IF(O3357="Genus","",MID(H3357,FIND(" ",H3357),FIND(" ",H3357,FIND(" ",H3357)+1)-FIND(" ",H3357)))</f>
        <v xml:space="preserve"> pinnatum</v>
      </c>
      <c r="N3357" t="str">
        <f t="shared" ref="N3357:N3420" si="281">IF(O3357="Subspecies",MID(H3357,FIND("subsp. ",H3357)+7,LEN(H3357)-FIND("subsp. ",H3357)+7),"")</f>
        <v/>
      </c>
      <c r="O3357" t="str">
        <f t="shared" si="278"/>
        <v>aggr</v>
      </c>
      <c r="P3357" t="str">
        <f t="shared" ref="P3357:P3420" si="282">IF(O3357="Species",RIGHT(H3357,LEN(H3357)-FIND(" ",H3357,FIND(" ",H3357)+1)),"")</f>
        <v/>
      </c>
      <c r="Q3357" t="str">
        <f>LOOKUP(A3357,Formation!$A$2:$A$10,Formation!$B$2:$B$10)</f>
        <v>Wälder</v>
      </c>
      <c r="R3357" t="str" cm="1">
        <f t="array" ref="R3357">INDEX(Klasse!$D$2:$D$42,MATCH(1,(A3357=Klasse!$A$2:$A$42) * (Species!B3357=Klasse!$B$2:$B$42),0))</f>
        <v>Wärmeliebende Föhrenwälder</v>
      </c>
    </row>
    <row r="3358" spans="1:18" x14ac:dyDescent="0.3">
      <c r="A3358" s="10">
        <v>6</v>
      </c>
      <c r="B3358" s="10">
        <v>4</v>
      </c>
      <c r="C3358" s="10">
        <v>1</v>
      </c>
      <c r="E3358" t="str">
        <f>IF(C3358="",Options!$A$3,IF(D3358="",Options!$A$4,Options!$A$5))</f>
        <v>Verband</v>
      </c>
      <c r="F3358" t="str" cm="1">
        <f t="array" ref="F3358">IF(E3358=Options!$A$3,"",IF(E3358=Options!$A$4,INDEX(Verband!$E$2:$E$179,MATCH(1,(A3358=Verband!$A$2:$A$179) * (Species!B3358=Verband!$B$2:$B$179) * (Species!C3358=Verband!$C$2:$C$179),0)),IF(E3358=Options!$A$5,INDEX(Assoziation!$F$2:$F$96,MATCH(1,(A3358=Assoziation!$A$2:$A$96) * (Species!B3358=Assoziation!$B$2:$B$96) * (Species!C3358=Assoziation!$C$2:$C$96) * (Species!D3358=Assoziation!$D$2:$D$96),0)),"")))</f>
        <v>Molinio-Pinion</v>
      </c>
      <c r="G3358" t="str" cm="1">
        <f t="array" ref="G3358">IF(E3358=Options!$A$3,INDEX(Klasse!$D$2:$D$42,MATCH(1,(A3358=Klasse!$A$2:$A$42) * (Species!B3358=Klasse!$B$2:$B$42),0)),IF(E3358=Options!$A$4,INDEX(Verband!$F$2:$F$179,MATCH(1,(A3358=Verband!$A$2:$A$179) * (Species!B3358=Verband!$B$2:$B$179) * (Species!C3358=Verband!$C$2:$C$179),0)),IF(E3358=Options!$A$5,INDEX(Assoziation!$G$2:$G$96,MATCH(1,(A3358=Assoziation!$A$2:$A$96) * (Species!B3358=Assoziation!$B$2:$B$96) * (Species!C3358=Assoziation!$C$2:$C$96) * (Species!D3358=Assoziation!$D$2:$D$96),0)),"")))</f>
        <v>Pfeifengras-Föhrenwald</v>
      </c>
      <c r="H3358" s="10" t="s">
        <v>2401</v>
      </c>
      <c r="I3358" s="10">
        <v>0</v>
      </c>
      <c r="J3358" s="10">
        <v>0</v>
      </c>
      <c r="K3358" s="10">
        <v>0</v>
      </c>
      <c r="L3358" t="str">
        <f t="shared" si="279"/>
        <v xml:space="preserve">Brachypodium </v>
      </c>
      <c r="M3358" t="str">
        <f t="shared" si="280"/>
        <v xml:space="preserve"> sylvaticum</v>
      </c>
      <c r="N3358" t="str">
        <f t="shared" si="281"/>
        <v/>
      </c>
      <c r="O3358" t="str">
        <f t="shared" si="278"/>
        <v>Species</v>
      </c>
      <c r="P3358" t="str">
        <f t="shared" si="282"/>
        <v>(Huds.) P. Beauv.</v>
      </c>
      <c r="Q3358" t="str">
        <f>LOOKUP(A3358,Formation!$A$2:$A$10,Formation!$B$2:$B$10)</f>
        <v>Wälder</v>
      </c>
      <c r="R3358" t="str" cm="1">
        <f t="array" ref="R3358">INDEX(Klasse!$D$2:$D$42,MATCH(1,(A3358=Klasse!$A$2:$A$42) * (Species!B3358=Klasse!$B$2:$B$42),0))</f>
        <v>Wärmeliebende Föhrenwälder</v>
      </c>
    </row>
    <row r="3359" spans="1:18" x14ac:dyDescent="0.3">
      <c r="A3359" s="10">
        <v>6</v>
      </c>
      <c r="B3359" s="10">
        <v>4</v>
      </c>
      <c r="C3359" s="10">
        <v>1</v>
      </c>
      <c r="E3359" t="str">
        <f>IF(C3359="",Options!$A$3,IF(D3359="",Options!$A$4,Options!$A$5))</f>
        <v>Verband</v>
      </c>
      <c r="F3359" t="str" cm="1">
        <f t="array" ref="F3359">IF(E3359=Options!$A$3,"",IF(E3359=Options!$A$4,INDEX(Verband!$E$2:$E$179,MATCH(1,(A3359=Verband!$A$2:$A$179) * (Species!B3359=Verband!$B$2:$B$179) * (Species!C3359=Verband!$C$2:$C$179),0)),IF(E3359=Options!$A$5,INDEX(Assoziation!$F$2:$F$96,MATCH(1,(A3359=Assoziation!$A$2:$A$96) * (Species!B3359=Assoziation!$B$2:$B$96) * (Species!C3359=Assoziation!$C$2:$C$96) * (Species!D3359=Assoziation!$D$2:$D$96),0)),"")))</f>
        <v>Molinio-Pinion</v>
      </c>
      <c r="G3359" t="str" cm="1">
        <f t="array" ref="G3359">IF(E3359=Options!$A$3,INDEX(Klasse!$D$2:$D$42,MATCH(1,(A3359=Klasse!$A$2:$A$42) * (Species!B3359=Klasse!$B$2:$B$42),0)),IF(E3359=Options!$A$4,INDEX(Verband!$F$2:$F$179,MATCH(1,(A3359=Verband!$A$2:$A$179) * (Species!B3359=Verband!$B$2:$B$179) * (Species!C3359=Verband!$C$2:$C$179),0)),IF(E3359=Options!$A$5,INDEX(Assoziation!$G$2:$G$96,MATCH(1,(A3359=Assoziation!$A$2:$A$96) * (Species!B3359=Assoziation!$B$2:$B$96) * (Species!C3359=Assoziation!$C$2:$C$96) * (Species!D3359=Assoziation!$D$2:$D$96),0)),"")))</f>
        <v>Pfeifengras-Föhrenwald</v>
      </c>
      <c r="H3359" s="10" t="s">
        <v>1483</v>
      </c>
      <c r="I3359" s="10">
        <v>0</v>
      </c>
      <c r="J3359" s="10">
        <v>1</v>
      </c>
      <c r="K3359" s="10">
        <v>0</v>
      </c>
      <c r="L3359" t="str">
        <f t="shared" si="279"/>
        <v xml:space="preserve">Calamagrostis </v>
      </c>
      <c r="M3359" t="str">
        <f t="shared" si="280"/>
        <v xml:space="preserve"> varia</v>
      </c>
      <c r="N3359" t="str">
        <f t="shared" si="281"/>
        <v/>
      </c>
      <c r="O3359" t="str">
        <f t="shared" si="278"/>
        <v>Species</v>
      </c>
      <c r="P3359" t="str">
        <f t="shared" si="282"/>
        <v>(Schrad.) Host</v>
      </c>
      <c r="Q3359" t="str">
        <f>LOOKUP(A3359,Formation!$A$2:$A$10,Formation!$B$2:$B$10)</f>
        <v>Wälder</v>
      </c>
      <c r="R3359" t="str" cm="1">
        <f t="array" ref="R3359">INDEX(Klasse!$D$2:$D$42,MATCH(1,(A3359=Klasse!$A$2:$A$42) * (Species!B3359=Klasse!$B$2:$B$42),0))</f>
        <v>Wärmeliebende Föhrenwälder</v>
      </c>
    </row>
    <row r="3360" spans="1:18" x14ac:dyDescent="0.3">
      <c r="A3360" s="10">
        <v>6</v>
      </c>
      <c r="B3360" s="10">
        <v>4</v>
      </c>
      <c r="C3360" s="10">
        <v>1</v>
      </c>
      <c r="E3360" t="str">
        <f>IF(C3360="",Options!$A$3,IF(D3360="",Options!$A$4,Options!$A$5))</f>
        <v>Verband</v>
      </c>
      <c r="F3360" t="str" cm="1">
        <f t="array" ref="F3360">IF(E3360=Options!$A$3,"",IF(E3360=Options!$A$4,INDEX(Verband!$E$2:$E$179,MATCH(1,(A3360=Verband!$A$2:$A$179) * (Species!B3360=Verband!$B$2:$B$179) * (Species!C3360=Verband!$C$2:$C$179),0)),IF(E3360=Options!$A$5,INDEX(Assoziation!$F$2:$F$96,MATCH(1,(A3360=Assoziation!$A$2:$A$96) * (Species!B3360=Assoziation!$B$2:$B$96) * (Species!C3360=Assoziation!$C$2:$C$96) * (Species!D3360=Assoziation!$D$2:$D$96),0)),"")))</f>
        <v>Molinio-Pinion</v>
      </c>
      <c r="G3360" t="str" cm="1">
        <f t="array" ref="G3360">IF(E3360=Options!$A$3,INDEX(Klasse!$D$2:$D$42,MATCH(1,(A3360=Klasse!$A$2:$A$42) * (Species!B3360=Klasse!$B$2:$B$42),0)),IF(E3360=Options!$A$4,INDEX(Verband!$F$2:$F$179,MATCH(1,(A3360=Verband!$A$2:$A$179) * (Species!B3360=Verband!$B$2:$B$179) * (Species!C3360=Verband!$C$2:$C$179),0)),IF(E3360=Options!$A$5,INDEX(Assoziation!$G$2:$G$96,MATCH(1,(A3360=Assoziation!$A$2:$A$96) * (Species!B3360=Assoziation!$B$2:$B$96) * (Species!C3360=Assoziation!$C$2:$C$96) * (Species!D3360=Assoziation!$D$2:$D$96),0)),"")))</f>
        <v>Pfeifengras-Föhrenwald</v>
      </c>
      <c r="H3360" s="10" t="s">
        <v>1522</v>
      </c>
      <c r="I3360" s="10">
        <v>0</v>
      </c>
      <c r="J3360" s="10">
        <v>0</v>
      </c>
      <c r="K3360" s="10">
        <v>0</v>
      </c>
      <c r="L3360" t="str">
        <f t="shared" si="279"/>
        <v xml:space="preserve">Carex </v>
      </c>
      <c r="M3360" t="str">
        <f t="shared" si="280"/>
        <v xml:space="preserve"> ericetorum</v>
      </c>
      <c r="N3360" t="str">
        <f t="shared" si="281"/>
        <v/>
      </c>
      <c r="O3360" t="str">
        <f t="shared" si="278"/>
        <v>Species</v>
      </c>
      <c r="P3360" t="str">
        <f t="shared" si="282"/>
        <v>Pollich</v>
      </c>
      <c r="Q3360" t="str">
        <f>LOOKUP(A3360,Formation!$A$2:$A$10,Formation!$B$2:$B$10)</f>
        <v>Wälder</v>
      </c>
      <c r="R3360" t="str" cm="1">
        <f t="array" ref="R3360">INDEX(Klasse!$D$2:$D$42,MATCH(1,(A3360=Klasse!$A$2:$A$42) * (Species!B3360=Klasse!$B$2:$B$42),0))</f>
        <v>Wärmeliebende Föhrenwälder</v>
      </c>
    </row>
    <row r="3361" spans="1:18" x14ac:dyDescent="0.3">
      <c r="A3361" s="10">
        <v>6</v>
      </c>
      <c r="B3361" s="10">
        <v>4</v>
      </c>
      <c r="C3361" s="10">
        <v>1</v>
      </c>
      <c r="E3361" t="str">
        <f>IF(C3361="",Options!$A$3,IF(D3361="",Options!$A$4,Options!$A$5))</f>
        <v>Verband</v>
      </c>
      <c r="F3361" t="str" cm="1">
        <f t="array" ref="F3361">IF(E3361=Options!$A$3,"",IF(E3361=Options!$A$4,INDEX(Verband!$E$2:$E$179,MATCH(1,(A3361=Verband!$A$2:$A$179) * (Species!B3361=Verband!$B$2:$B$179) * (Species!C3361=Verband!$C$2:$C$179),0)),IF(E3361=Options!$A$5,INDEX(Assoziation!$F$2:$F$96,MATCH(1,(A3361=Assoziation!$A$2:$A$96) * (Species!B3361=Assoziation!$B$2:$B$96) * (Species!C3361=Assoziation!$C$2:$C$96) * (Species!D3361=Assoziation!$D$2:$D$96),0)),"")))</f>
        <v>Molinio-Pinion</v>
      </c>
      <c r="G3361" t="str" cm="1">
        <f t="array" ref="G3361">IF(E3361=Options!$A$3,INDEX(Klasse!$D$2:$D$42,MATCH(1,(A3361=Klasse!$A$2:$A$42) * (Species!B3361=Klasse!$B$2:$B$42),0)),IF(E3361=Options!$A$4,INDEX(Verband!$F$2:$F$179,MATCH(1,(A3361=Verband!$A$2:$A$179) * (Species!B3361=Verband!$B$2:$B$179) * (Species!C3361=Verband!$C$2:$C$179),0)),IF(E3361=Options!$A$5,INDEX(Assoziation!$G$2:$G$96,MATCH(1,(A3361=Assoziation!$A$2:$A$96) * (Species!B3361=Assoziation!$B$2:$B$96) * (Species!C3361=Assoziation!$C$2:$C$96) * (Species!D3361=Assoziation!$D$2:$D$96),0)),"")))</f>
        <v>Pfeifengras-Föhrenwald</v>
      </c>
      <c r="H3361" s="10" t="s">
        <v>466</v>
      </c>
      <c r="I3361" s="10">
        <v>0</v>
      </c>
      <c r="J3361" s="10">
        <v>0</v>
      </c>
      <c r="K3361" s="10">
        <v>0</v>
      </c>
      <c r="L3361" t="str">
        <f t="shared" si="279"/>
        <v xml:space="preserve">Carex </v>
      </c>
      <c r="M3361" t="str">
        <f t="shared" si="280"/>
        <v xml:space="preserve"> flacca</v>
      </c>
      <c r="N3361" t="str">
        <f t="shared" si="281"/>
        <v/>
      </c>
      <c r="O3361" t="str">
        <f t="shared" si="278"/>
        <v>Species</v>
      </c>
      <c r="P3361" t="str">
        <f t="shared" si="282"/>
        <v>Schreb.</v>
      </c>
      <c r="Q3361" t="str">
        <f>LOOKUP(A3361,Formation!$A$2:$A$10,Formation!$B$2:$B$10)</f>
        <v>Wälder</v>
      </c>
      <c r="R3361" t="str" cm="1">
        <f t="array" ref="R3361">INDEX(Klasse!$D$2:$D$42,MATCH(1,(A3361=Klasse!$A$2:$A$42) * (Species!B3361=Klasse!$B$2:$B$42),0))</f>
        <v>Wärmeliebende Föhrenwälder</v>
      </c>
    </row>
    <row r="3362" spans="1:18" x14ac:dyDescent="0.3">
      <c r="A3362" s="10">
        <v>6</v>
      </c>
      <c r="B3362" s="10">
        <v>4</v>
      </c>
      <c r="C3362" s="10">
        <v>1</v>
      </c>
      <c r="E3362" t="str">
        <f>IF(C3362="",Options!$A$3,IF(D3362="",Options!$A$4,Options!$A$5))</f>
        <v>Verband</v>
      </c>
      <c r="F3362" t="str" cm="1">
        <f t="array" ref="F3362">IF(E3362=Options!$A$3,"",IF(E3362=Options!$A$4,INDEX(Verband!$E$2:$E$179,MATCH(1,(A3362=Verband!$A$2:$A$179) * (Species!B3362=Verband!$B$2:$B$179) * (Species!C3362=Verband!$C$2:$C$179),0)),IF(E3362=Options!$A$5,INDEX(Assoziation!$F$2:$F$96,MATCH(1,(A3362=Assoziation!$A$2:$A$96) * (Species!B3362=Assoziation!$B$2:$B$96) * (Species!C3362=Assoziation!$C$2:$C$96) * (Species!D3362=Assoziation!$D$2:$D$96),0)),"")))</f>
        <v>Molinio-Pinion</v>
      </c>
      <c r="G3362" t="str" cm="1">
        <f t="array" ref="G3362">IF(E3362=Options!$A$3,INDEX(Klasse!$D$2:$D$42,MATCH(1,(A3362=Klasse!$A$2:$A$42) * (Species!B3362=Klasse!$B$2:$B$42),0)),IF(E3362=Options!$A$4,INDEX(Verband!$F$2:$F$179,MATCH(1,(A3362=Verband!$A$2:$A$179) * (Species!B3362=Verband!$B$2:$B$179) * (Species!C3362=Verband!$C$2:$C$179),0)),IF(E3362=Options!$A$5,INDEX(Assoziation!$G$2:$G$96,MATCH(1,(A3362=Assoziation!$A$2:$A$96) * (Species!B3362=Assoziation!$B$2:$B$96) * (Species!C3362=Assoziation!$C$2:$C$96) * (Species!D3362=Assoziation!$D$2:$D$96),0)),"")))</f>
        <v>Pfeifengras-Föhrenwald</v>
      </c>
      <c r="H3362" s="10" t="s">
        <v>1328</v>
      </c>
      <c r="I3362" s="10">
        <v>0</v>
      </c>
      <c r="J3362" s="10">
        <v>0</v>
      </c>
      <c r="K3362" s="10">
        <v>0</v>
      </c>
      <c r="L3362" t="str">
        <f t="shared" si="279"/>
        <v xml:space="preserve">Carex </v>
      </c>
      <c r="M3362" t="str">
        <f t="shared" si="280"/>
        <v xml:space="preserve"> montana</v>
      </c>
      <c r="N3362" t="str">
        <f t="shared" si="281"/>
        <v/>
      </c>
      <c r="O3362" t="str">
        <f t="shared" si="278"/>
        <v>Species</v>
      </c>
      <c r="P3362" t="str">
        <f t="shared" si="282"/>
        <v>L.</v>
      </c>
      <c r="Q3362" t="str">
        <f>LOOKUP(A3362,Formation!$A$2:$A$10,Formation!$B$2:$B$10)</f>
        <v>Wälder</v>
      </c>
      <c r="R3362" t="str" cm="1">
        <f t="array" ref="R3362">INDEX(Klasse!$D$2:$D$42,MATCH(1,(A3362=Klasse!$A$2:$A$42) * (Species!B3362=Klasse!$B$2:$B$42),0))</f>
        <v>Wärmeliebende Föhrenwälder</v>
      </c>
    </row>
    <row r="3363" spans="1:18" x14ac:dyDescent="0.3">
      <c r="A3363" s="10">
        <v>6</v>
      </c>
      <c r="B3363" s="10">
        <v>4</v>
      </c>
      <c r="C3363" s="10">
        <v>1</v>
      </c>
      <c r="E3363" t="str">
        <f>IF(C3363="",Options!$A$3,IF(D3363="",Options!$A$4,Options!$A$5))</f>
        <v>Verband</v>
      </c>
      <c r="F3363" t="str" cm="1">
        <f t="array" ref="F3363">IF(E3363=Options!$A$3,"",IF(E3363=Options!$A$4,INDEX(Verband!$E$2:$E$179,MATCH(1,(A3363=Verband!$A$2:$A$179) * (Species!B3363=Verband!$B$2:$B$179) * (Species!C3363=Verband!$C$2:$C$179),0)),IF(E3363=Options!$A$5,INDEX(Assoziation!$F$2:$F$96,MATCH(1,(A3363=Assoziation!$A$2:$A$96) * (Species!B3363=Assoziation!$B$2:$B$96) * (Species!C3363=Assoziation!$C$2:$C$96) * (Species!D3363=Assoziation!$D$2:$D$96),0)),"")))</f>
        <v>Molinio-Pinion</v>
      </c>
      <c r="G3363" t="str" cm="1">
        <f t="array" ref="G3363">IF(E3363=Options!$A$3,INDEX(Klasse!$D$2:$D$42,MATCH(1,(A3363=Klasse!$A$2:$A$42) * (Species!B3363=Klasse!$B$2:$B$42),0)),IF(E3363=Options!$A$4,INDEX(Verband!$F$2:$F$179,MATCH(1,(A3363=Verband!$A$2:$A$179) * (Species!B3363=Verband!$B$2:$B$179) * (Species!C3363=Verband!$C$2:$C$179),0)),IF(E3363=Options!$A$5,INDEX(Assoziation!$G$2:$G$96,MATCH(1,(A3363=Assoziation!$A$2:$A$96) * (Species!B3363=Assoziation!$B$2:$B$96) * (Species!C3363=Assoziation!$C$2:$C$96) * (Species!D3363=Assoziation!$D$2:$D$96),0)),"")))</f>
        <v>Pfeifengras-Föhrenwald</v>
      </c>
      <c r="H3363" s="10" t="s">
        <v>2679</v>
      </c>
      <c r="I3363" s="10">
        <v>0</v>
      </c>
      <c r="J3363" s="10">
        <v>0</v>
      </c>
      <c r="K3363" s="10">
        <v>0</v>
      </c>
      <c r="L3363" t="str">
        <f t="shared" si="279"/>
        <v xml:space="preserve">Carlina </v>
      </c>
      <c r="M3363" t="str">
        <f t="shared" si="280"/>
        <v xml:space="preserve"> vulgaris</v>
      </c>
      <c r="N3363" t="str">
        <f t="shared" si="281"/>
        <v/>
      </c>
      <c r="O3363" t="str">
        <f t="shared" si="278"/>
        <v>Species</v>
      </c>
      <c r="P3363" t="str">
        <f t="shared" si="282"/>
        <v>L.</v>
      </c>
      <c r="Q3363" t="str">
        <f>LOOKUP(A3363,Formation!$A$2:$A$10,Formation!$B$2:$B$10)</f>
        <v>Wälder</v>
      </c>
      <c r="R3363" t="str" cm="1">
        <f t="array" ref="R3363">INDEX(Klasse!$D$2:$D$42,MATCH(1,(A3363=Klasse!$A$2:$A$42) * (Species!B3363=Klasse!$B$2:$B$42),0))</f>
        <v>Wärmeliebende Föhrenwälder</v>
      </c>
    </row>
    <row r="3364" spans="1:18" x14ac:dyDescent="0.3">
      <c r="A3364" s="10">
        <v>6</v>
      </c>
      <c r="B3364" s="10">
        <v>4</v>
      </c>
      <c r="C3364" s="10">
        <v>1</v>
      </c>
      <c r="E3364" t="str">
        <f>IF(C3364="",Options!$A$3,IF(D3364="",Options!$A$4,Options!$A$5))</f>
        <v>Verband</v>
      </c>
      <c r="F3364" t="str" cm="1">
        <f t="array" ref="F3364">IF(E3364=Options!$A$3,"",IF(E3364=Options!$A$4,INDEX(Verband!$E$2:$E$179,MATCH(1,(A3364=Verband!$A$2:$A$179) * (Species!B3364=Verband!$B$2:$B$179) * (Species!C3364=Verband!$C$2:$C$179),0)),IF(E3364=Options!$A$5,INDEX(Assoziation!$F$2:$F$96,MATCH(1,(A3364=Assoziation!$A$2:$A$96) * (Species!B3364=Assoziation!$B$2:$B$96) * (Species!C3364=Assoziation!$C$2:$C$96) * (Species!D3364=Assoziation!$D$2:$D$96),0)),"")))</f>
        <v>Molinio-Pinion</v>
      </c>
      <c r="G3364" t="str" cm="1">
        <f t="array" ref="G3364">IF(E3364=Options!$A$3,INDEX(Klasse!$D$2:$D$42,MATCH(1,(A3364=Klasse!$A$2:$A$42) * (Species!B3364=Klasse!$B$2:$B$42),0)),IF(E3364=Options!$A$4,INDEX(Verband!$F$2:$F$179,MATCH(1,(A3364=Verband!$A$2:$A$179) * (Species!B3364=Verband!$B$2:$B$179) * (Species!C3364=Verband!$C$2:$C$179),0)),IF(E3364=Options!$A$5,INDEX(Assoziation!$G$2:$G$96,MATCH(1,(A3364=Assoziation!$A$2:$A$96) * (Species!B3364=Assoziation!$B$2:$B$96) * (Species!C3364=Assoziation!$C$2:$C$96) * (Species!D3364=Assoziation!$D$2:$D$96),0)),"")))</f>
        <v>Pfeifengras-Föhrenwald</v>
      </c>
      <c r="H3364" s="10" t="s">
        <v>793</v>
      </c>
      <c r="I3364" s="10">
        <v>0</v>
      </c>
      <c r="J3364" s="10">
        <v>0</v>
      </c>
      <c r="K3364" s="10">
        <v>0</v>
      </c>
      <c r="L3364" t="str">
        <f t="shared" si="279"/>
        <v xml:space="preserve">Convallaria </v>
      </c>
      <c r="M3364" t="str">
        <f t="shared" si="280"/>
        <v xml:space="preserve"> majalis</v>
      </c>
      <c r="N3364" t="str">
        <f t="shared" si="281"/>
        <v/>
      </c>
      <c r="O3364" t="str">
        <f t="shared" si="278"/>
        <v>Species</v>
      </c>
      <c r="P3364" t="str">
        <f t="shared" si="282"/>
        <v>L.</v>
      </c>
      <c r="Q3364" t="str">
        <f>LOOKUP(A3364,Formation!$A$2:$A$10,Formation!$B$2:$B$10)</f>
        <v>Wälder</v>
      </c>
      <c r="R3364" t="str" cm="1">
        <f t="array" ref="R3364">INDEX(Klasse!$D$2:$D$42,MATCH(1,(A3364=Klasse!$A$2:$A$42) * (Species!B3364=Klasse!$B$2:$B$42),0))</f>
        <v>Wärmeliebende Föhrenwälder</v>
      </c>
    </row>
    <row r="3365" spans="1:18" x14ac:dyDescent="0.3">
      <c r="A3365" s="10">
        <v>6</v>
      </c>
      <c r="B3365" s="10">
        <v>4</v>
      </c>
      <c r="C3365" s="10">
        <v>1</v>
      </c>
      <c r="E3365" t="str">
        <f>IF(C3365="",Options!$A$3,IF(D3365="",Options!$A$4,Options!$A$5))</f>
        <v>Verband</v>
      </c>
      <c r="F3365" t="str" cm="1">
        <f t="array" ref="F3365">IF(E3365=Options!$A$3,"",IF(E3365=Options!$A$4,INDEX(Verband!$E$2:$E$179,MATCH(1,(A3365=Verband!$A$2:$A$179) * (Species!B3365=Verband!$B$2:$B$179) * (Species!C3365=Verband!$C$2:$C$179),0)),IF(E3365=Options!$A$5,INDEX(Assoziation!$F$2:$F$96,MATCH(1,(A3365=Assoziation!$A$2:$A$96) * (Species!B3365=Assoziation!$B$2:$B$96) * (Species!C3365=Assoziation!$C$2:$C$96) * (Species!D3365=Assoziation!$D$2:$D$96),0)),"")))</f>
        <v>Molinio-Pinion</v>
      </c>
      <c r="G3365" t="str" cm="1">
        <f t="array" ref="G3365">IF(E3365=Options!$A$3,INDEX(Klasse!$D$2:$D$42,MATCH(1,(A3365=Klasse!$A$2:$A$42) * (Species!B3365=Klasse!$B$2:$B$42),0)),IF(E3365=Options!$A$4,INDEX(Verband!$F$2:$F$179,MATCH(1,(A3365=Verband!$A$2:$A$179) * (Species!B3365=Verband!$B$2:$B$179) * (Species!C3365=Verband!$C$2:$C$179),0)),IF(E3365=Options!$A$5,INDEX(Assoziation!$G$2:$G$96,MATCH(1,(A3365=Assoziation!$A$2:$A$96) * (Species!B3365=Assoziation!$B$2:$B$96) * (Species!C3365=Assoziation!$C$2:$C$96) * (Species!D3365=Assoziation!$D$2:$D$96),0)),"")))</f>
        <v>Pfeifengras-Föhrenwald</v>
      </c>
      <c r="H3365" s="10" t="s">
        <v>2477</v>
      </c>
      <c r="I3365" s="10">
        <v>0</v>
      </c>
      <c r="J3365" s="10">
        <v>0</v>
      </c>
      <c r="K3365" s="10">
        <v>0</v>
      </c>
      <c r="L3365" t="str">
        <f t="shared" si="279"/>
        <v xml:space="preserve">Cypripedium </v>
      </c>
      <c r="M3365" t="str">
        <f t="shared" si="280"/>
        <v xml:space="preserve"> calceolus</v>
      </c>
      <c r="N3365" t="str">
        <f t="shared" si="281"/>
        <v/>
      </c>
      <c r="O3365" t="str">
        <f t="shared" si="278"/>
        <v>Species</v>
      </c>
      <c r="P3365" t="str">
        <f t="shared" si="282"/>
        <v>L.</v>
      </c>
      <c r="Q3365" t="str">
        <f>LOOKUP(A3365,Formation!$A$2:$A$10,Formation!$B$2:$B$10)</f>
        <v>Wälder</v>
      </c>
      <c r="R3365" t="str" cm="1">
        <f t="array" ref="R3365">INDEX(Klasse!$D$2:$D$42,MATCH(1,(A3365=Klasse!$A$2:$A$42) * (Species!B3365=Klasse!$B$2:$B$42),0))</f>
        <v>Wärmeliebende Föhrenwälder</v>
      </c>
    </row>
    <row r="3366" spans="1:18" x14ac:dyDescent="0.3">
      <c r="A3366" s="10">
        <v>6</v>
      </c>
      <c r="B3366" s="10">
        <v>4</v>
      </c>
      <c r="C3366" s="10">
        <v>1</v>
      </c>
      <c r="E3366" t="str">
        <f>IF(C3366="",Options!$A$3,IF(D3366="",Options!$A$4,Options!$A$5))</f>
        <v>Verband</v>
      </c>
      <c r="F3366" t="str" cm="1">
        <f t="array" ref="F3366">IF(E3366=Options!$A$3,"",IF(E3366=Options!$A$4,INDEX(Verband!$E$2:$E$179,MATCH(1,(A3366=Verband!$A$2:$A$179) * (Species!B3366=Verband!$B$2:$B$179) * (Species!C3366=Verband!$C$2:$C$179),0)),IF(E3366=Options!$A$5,INDEX(Assoziation!$F$2:$F$96,MATCH(1,(A3366=Assoziation!$A$2:$A$96) * (Species!B3366=Assoziation!$B$2:$B$96) * (Species!C3366=Assoziation!$C$2:$C$96) * (Species!D3366=Assoziation!$D$2:$D$96),0)),"")))</f>
        <v>Molinio-Pinion</v>
      </c>
      <c r="G3366" t="str" cm="1">
        <f t="array" ref="G3366">IF(E3366=Options!$A$3,INDEX(Klasse!$D$2:$D$42,MATCH(1,(A3366=Klasse!$A$2:$A$42) * (Species!B3366=Klasse!$B$2:$B$42),0)),IF(E3366=Options!$A$4,INDEX(Verband!$F$2:$F$179,MATCH(1,(A3366=Verband!$A$2:$A$179) * (Species!B3366=Verband!$B$2:$B$179) * (Species!C3366=Verband!$C$2:$C$179),0)),IF(E3366=Options!$A$5,INDEX(Assoziation!$G$2:$G$96,MATCH(1,(A3366=Assoziation!$A$2:$A$96) * (Species!B3366=Assoziation!$B$2:$B$96) * (Species!C3366=Assoziation!$C$2:$C$96) * (Species!D3366=Assoziation!$D$2:$D$96),0)),"")))</f>
        <v>Pfeifengras-Föhrenwald</v>
      </c>
      <c r="H3366" s="10" t="s">
        <v>816</v>
      </c>
      <c r="I3366" s="10">
        <v>0</v>
      </c>
      <c r="J3366" s="10">
        <v>0</v>
      </c>
      <c r="K3366" s="10">
        <v>0</v>
      </c>
      <c r="L3366" t="str">
        <f t="shared" si="279"/>
        <v xml:space="preserve">Epipactis </v>
      </c>
      <c r="M3366" t="str">
        <f t="shared" si="280"/>
        <v xml:space="preserve"> atrorubens</v>
      </c>
      <c r="N3366" t="str">
        <f t="shared" si="281"/>
        <v/>
      </c>
      <c r="O3366" t="str">
        <f t="shared" si="278"/>
        <v>Species</v>
      </c>
      <c r="P3366" t="str">
        <f t="shared" si="282"/>
        <v>Besser</v>
      </c>
      <c r="Q3366" t="str">
        <f>LOOKUP(A3366,Formation!$A$2:$A$10,Formation!$B$2:$B$10)</f>
        <v>Wälder</v>
      </c>
      <c r="R3366" t="str" cm="1">
        <f t="array" ref="R3366">INDEX(Klasse!$D$2:$D$42,MATCH(1,(A3366=Klasse!$A$2:$A$42) * (Species!B3366=Klasse!$B$2:$B$42),0))</f>
        <v>Wärmeliebende Föhrenwälder</v>
      </c>
    </row>
    <row r="3367" spans="1:18" x14ac:dyDescent="0.3">
      <c r="A3367" s="10">
        <v>6</v>
      </c>
      <c r="B3367" s="10">
        <v>4</v>
      </c>
      <c r="C3367" s="10">
        <v>1</v>
      </c>
      <c r="E3367" t="str">
        <f>IF(C3367="",Options!$A$3,IF(D3367="",Options!$A$4,Options!$A$5))</f>
        <v>Verband</v>
      </c>
      <c r="F3367" t="str" cm="1">
        <f t="array" ref="F3367">IF(E3367=Options!$A$3,"",IF(E3367=Options!$A$4,INDEX(Verband!$E$2:$E$179,MATCH(1,(A3367=Verband!$A$2:$A$179) * (Species!B3367=Verband!$B$2:$B$179) * (Species!C3367=Verband!$C$2:$C$179),0)),IF(E3367=Options!$A$5,INDEX(Assoziation!$F$2:$F$96,MATCH(1,(A3367=Assoziation!$A$2:$A$96) * (Species!B3367=Assoziation!$B$2:$B$96) * (Species!C3367=Assoziation!$C$2:$C$96) * (Species!D3367=Assoziation!$D$2:$D$96),0)),"")))</f>
        <v>Molinio-Pinion</v>
      </c>
      <c r="G3367" t="str" cm="1">
        <f t="array" ref="G3367">IF(E3367=Options!$A$3,INDEX(Klasse!$D$2:$D$42,MATCH(1,(A3367=Klasse!$A$2:$A$42) * (Species!B3367=Klasse!$B$2:$B$42),0)),IF(E3367=Options!$A$4,INDEX(Verband!$F$2:$F$179,MATCH(1,(A3367=Verband!$A$2:$A$179) * (Species!B3367=Verband!$B$2:$B$179) * (Species!C3367=Verband!$C$2:$C$179),0)),IF(E3367=Options!$A$5,INDEX(Assoziation!$G$2:$G$96,MATCH(1,(A3367=Assoziation!$A$2:$A$96) * (Species!B3367=Assoziation!$B$2:$B$96) * (Species!C3367=Assoziation!$C$2:$C$96) * (Species!D3367=Assoziation!$D$2:$D$96),0)),"")))</f>
        <v>Pfeifengras-Föhrenwald</v>
      </c>
      <c r="H3367" s="10" t="s">
        <v>2680</v>
      </c>
      <c r="I3367" s="10">
        <v>0</v>
      </c>
      <c r="J3367" s="10">
        <v>0</v>
      </c>
      <c r="K3367" s="10">
        <v>0</v>
      </c>
      <c r="L3367" t="str">
        <f t="shared" si="279"/>
        <v xml:space="preserve">Festuca </v>
      </c>
      <c r="M3367" t="str">
        <f t="shared" si="280"/>
        <v xml:space="preserve"> amethystina</v>
      </c>
      <c r="N3367" t="str">
        <f t="shared" si="281"/>
        <v/>
      </c>
      <c r="O3367" t="str">
        <f t="shared" si="278"/>
        <v>Species</v>
      </c>
      <c r="P3367" t="str">
        <f t="shared" si="282"/>
        <v>L.</v>
      </c>
      <c r="Q3367" t="str">
        <f>LOOKUP(A3367,Formation!$A$2:$A$10,Formation!$B$2:$B$10)</f>
        <v>Wälder</v>
      </c>
      <c r="R3367" t="str" cm="1">
        <f t="array" ref="R3367">INDEX(Klasse!$D$2:$D$42,MATCH(1,(A3367=Klasse!$A$2:$A$42) * (Species!B3367=Klasse!$B$2:$B$42),0))</f>
        <v>Wärmeliebende Föhrenwälder</v>
      </c>
    </row>
    <row r="3368" spans="1:18" x14ac:dyDescent="0.3">
      <c r="A3368" s="10">
        <v>6</v>
      </c>
      <c r="B3368" s="10">
        <v>4</v>
      </c>
      <c r="C3368" s="10">
        <v>1</v>
      </c>
      <c r="E3368" t="str">
        <f>IF(C3368="",Options!$A$3,IF(D3368="",Options!$A$4,Options!$A$5))</f>
        <v>Verband</v>
      </c>
      <c r="F3368" t="str" cm="1">
        <f t="array" ref="F3368">IF(E3368=Options!$A$3,"",IF(E3368=Options!$A$4,INDEX(Verband!$E$2:$E$179,MATCH(1,(A3368=Verband!$A$2:$A$179) * (Species!B3368=Verband!$B$2:$B$179) * (Species!C3368=Verband!$C$2:$C$179),0)),IF(E3368=Options!$A$5,INDEX(Assoziation!$F$2:$F$96,MATCH(1,(A3368=Assoziation!$A$2:$A$96) * (Species!B3368=Assoziation!$B$2:$B$96) * (Species!C3368=Assoziation!$C$2:$C$96) * (Species!D3368=Assoziation!$D$2:$D$96),0)),"")))</f>
        <v>Molinio-Pinion</v>
      </c>
      <c r="G3368" t="str" cm="1">
        <f t="array" ref="G3368">IF(E3368=Options!$A$3,INDEX(Klasse!$D$2:$D$42,MATCH(1,(A3368=Klasse!$A$2:$A$42) * (Species!B3368=Klasse!$B$2:$B$42),0)),IF(E3368=Options!$A$4,INDEX(Verband!$F$2:$F$179,MATCH(1,(A3368=Verband!$A$2:$A$179) * (Species!B3368=Verband!$B$2:$B$179) * (Species!C3368=Verband!$C$2:$C$179),0)),IF(E3368=Options!$A$5,INDEX(Assoziation!$G$2:$G$96,MATCH(1,(A3368=Assoziation!$A$2:$A$96) * (Species!B3368=Assoziation!$B$2:$B$96) * (Species!C3368=Assoziation!$C$2:$C$96) * (Species!D3368=Assoziation!$D$2:$D$96),0)),"")))</f>
        <v>Pfeifengras-Föhrenwald</v>
      </c>
      <c r="H3368" s="10" t="s">
        <v>2344</v>
      </c>
      <c r="I3368" s="10">
        <v>0</v>
      </c>
      <c r="J3368" s="10">
        <v>0</v>
      </c>
      <c r="K3368" s="10">
        <v>0</v>
      </c>
      <c r="L3368" t="str">
        <f t="shared" si="279"/>
        <v xml:space="preserve">Gymnadenia </v>
      </c>
      <c r="M3368" t="str">
        <f t="shared" si="280"/>
        <v xml:space="preserve"> odoratissima</v>
      </c>
      <c r="N3368" t="str">
        <f t="shared" si="281"/>
        <v/>
      </c>
      <c r="O3368" t="str">
        <f t="shared" si="278"/>
        <v>Species</v>
      </c>
      <c r="P3368" t="str">
        <f t="shared" si="282"/>
        <v>(L.) Rich.</v>
      </c>
      <c r="Q3368" t="str">
        <f>LOOKUP(A3368,Formation!$A$2:$A$10,Formation!$B$2:$B$10)</f>
        <v>Wälder</v>
      </c>
      <c r="R3368" t="str" cm="1">
        <f t="array" ref="R3368">INDEX(Klasse!$D$2:$D$42,MATCH(1,(A3368=Klasse!$A$2:$A$42) * (Species!B3368=Klasse!$B$2:$B$42),0))</f>
        <v>Wärmeliebende Föhrenwälder</v>
      </c>
    </row>
    <row r="3369" spans="1:18" x14ac:dyDescent="0.3">
      <c r="A3369" s="10">
        <v>6</v>
      </c>
      <c r="B3369" s="10">
        <v>4</v>
      </c>
      <c r="C3369" s="10">
        <v>1</v>
      </c>
      <c r="E3369" t="str">
        <f>IF(C3369="",Options!$A$3,IF(D3369="",Options!$A$4,Options!$A$5))</f>
        <v>Verband</v>
      </c>
      <c r="F3369" t="str" cm="1">
        <f t="array" ref="F3369">IF(E3369=Options!$A$3,"",IF(E3369=Options!$A$4,INDEX(Verband!$E$2:$E$179,MATCH(1,(A3369=Verband!$A$2:$A$179) * (Species!B3369=Verband!$B$2:$B$179) * (Species!C3369=Verband!$C$2:$C$179),0)),IF(E3369=Options!$A$5,INDEX(Assoziation!$F$2:$F$96,MATCH(1,(A3369=Assoziation!$A$2:$A$96) * (Species!B3369=Assoziation!$B$2:$B$96) * (Species!C3369=Assoziation!$C$2:$C$96) * (Species!D3369=Assoziation!$D$2:$D$96),0)),"")))</f>
        <v>Molinio-Pinion</v>
      </c>
      <c r="G3369" t="str" cm="1">
        <f t="array" ref="G3369">IF(E3369=Options!$A$3,INDEX(Klasse!$D$2:$D$42,MATCH(1,(A3369=Klasse!$A$2:$A$42) * (Species!B3369=Klasse!$B$2:$B$42),0)),IF(E3369=Options!$A$4,INDEX(Verband!$F$2:$F$179,MATCH(1,(A3369=Verband!$A$2:$A$179) * (Species!B3369=Verband!$B$2:$B$179) * (Species!C3369=Verband!$C$2:$C$179),0)),IF(E3369=Options!$A$5,INDEX(Assoziation!$G$2:$G$96,MATCH(1,(A3369=Assoziation!$A$2:$A$96) * (Species!B3369=Assoziation!$B$2:$B$96) * (Species!C3369=Assoziation!$C$2:$C$96) * (Species!D3369=Assoziation!$D$2:$D$96),0)),"")))</f>
        <v>Pfeifengras-Föhrenwald</v>
      </c>
      <c r="H3369" s="10" t="s">
        <v>2571</v>
      </c>
      <c r="I3369" s="10">
        <v>0</v>
      </c>
      <c r="J3369" s="10">
        <v>0</v>
      </c>
      <c r="K3369" s="10">
        <v>0</v>
      </c>
      <c r="L3369" t="str">
        <f t="shared" si="279"/>
        <v xml:space="preserve">Helleborus </v>
      </c>
      <c r="M3369" t="str">
        <f t="shared" si="280"/>
        <v xml:space="preserve"> foetidus</v>
      </c>
      <c r="N3369" t="str">
        <f t="shared" si="281"/>
        <v/>
      </c>
      <c r="O3369" t="str">
        <f t="shared" si="278"/>
        <v>Species</v>
      </c>
      <c r="P3369" t="str">
        <f t="shared" si="282"/>
        <v>L.</v>
      </c>
      <c r="Q3369" t="str">
        <f>LOOKUP(A3369,Formation!$A$2:$A$10,Formation!$B$2:$B$10)</f>
        <v>Wälder</v>
      </c>
      <c r="R3369" t="str" cm="1">
        <f t="array" ref="R3369">INDEX(Klasse!$D$2:$D$42,MATCH(1,(A3369=Klasse!$A$2:$A$42) * (Species!B3369=Klasse!$B$2:$B$42),0))</f>
        <v>Wärmeliebende Föhrenwälder</v>
      </c>
    </row>
    <row r="3370" spans="1:18" x14ac:dyDescent="0.3">
      <c r="A3370" s="10">
        <v>6</v>
      </c>
      <c r="B3370" s="10">
        <v>4</v>
      </c>
      <c r="C3370" s="10">
        <v>1</v>
      </c>
      <c r="E3370" t="str">
        <f>IF(C3370="",Options!$A$3,IF(D3370="",Options!$A$4,Options!$A$5))</f>
        <v>Verband</v>
      </c>
      <c r="F3370" t="str" cm="1">
        <f t="array" ref="F3370">IF(E3370=Options!$A$3,"",IF(E3370=Options!$A$4,INDEX(Verband!$E$2:$E$179,MATCH(1,(A3370=Verband!$A$2:$A$179) * (Species!B3370=Verband!$B$2:$B$179) * (Species!C3370=Verband!$C$2:$C$179),0)),IF(E3370=Options!$A$5,INDEX(Assoziation!$F$2:$F$96,MATCH(1,(A3370=Assoziation!$A$2:$A$96) * (Species!B3370=Assoziation!$B$2:$B$96) * (Species!C3370=Assoziation!$C$2:$C$96) * (Species!D3370=Assoziation!$D$2:$D$96),0)),"")))</f>
        <v>Molinio-Pinion</v>
      </c>
      <c r="G3370" t="str" cm="1">
        <f t="array" ref="G3370">IF(E3370=Options!$A$3,INDEX(Klasse!$D$2:$D$42,MATCH(1,(A3370=Klasse!$A$2:$A$42) * (Species!B3370=Klasse!$B$2:$B$42),0)),IF(E3370=Options!$A$4,INDEX(Verband!$F$2:$F$179,MATCH(1,(A3370=Verband!$A$2:$A$179) * (Species!B3370=Verband!$B$2:$B$179) * (Species!C3370=Verband!$C$2:$C$179),0)),IF(E3370=Options!$A$5,INDEX(Assoziation!$G$2:$G$96,MATCH(1,(A3370=Assoziation!$A$2:$A$96) * (Species!B3370=Assoziation!$B$2:$B$96) * (Species!C3370=Assoziation!$C$2:$C$96) * (Species!D3370=Assoziation!$D$2:$D$96),0)),"")))</f>
        <v>Pfeifengras-Föhrenwald</v>
      </c>
      <c r="H3370" s="10" t="s">
        <v>2497</v>
      </c>
      <c r="I3370" s="10">
        <v>0</v>
      </c>
      <c r="J3370" s="10">
        <v>0</v>
      </c>
      <c r="K3370" s="10">
        <v>0</v>
      </c>
      <c r="L3370" t="str">
        <f t="shared" si="279"/>
        <v xml:space="preserve">Ilex </v>
      </c>
      <c r="M3370" t="str">
        <f t="shared" si="280"/>
        <v xml:space="preserve"> aquifolium</v>
      </c>
      <c r="N3370" t="str">
        <f t="shared" si="281"/>
        <v/>
      </c>
      <c r="O3370" t="str">
        <f t="shared" si="278"/>
        <v>Species</v>
      </c>
      <c r="P3370" t="str">
        <f t="shared" si="282"/>
        <v>L.</v>
      </c>
      <c r="Q3370" t="str">
        <f>LOOKUP(A3370,Formation!$A$2:$A$10,Formation!$B$2:$B$10)</f>
        <v>Wälder</v>
      </c>
      <c r="R3370" t="str" cm="1">
        <f t="array" ref="R3370">INDEX(Klasse!$D$2:$D$42,MATCH(1,(A3370=Klasse!$A$2:$A$42) * (Species!B3370=Klasse!$B$2:$B$42),0))</f>
        <v>Wärmeliebende Föhrenwälder</v>
      </c>
    </row>
    <row r="3371" spans="1:18" x14ac:dyDescent="0.3">
      <c r="A3371" s="10">
        <v>6</v>
      </c>
      <c r="B3371" s="10">
        <v>4</v>
      </c>
      <c r="C3371" s="10">
        <v>1</v>
      </c>
      <c r="E3371" t="str">
        <f>IF(C3371="",Options!$A$3,IF(D3371="",Options!$A$4,Options!$A$5))</f>
        <v>Verband</v>
      </c>
      <c r="F3371" t="str" cm="1">
        <f t="array" ref="F3371">IF(E3371=Options!$A$3,"",IF(E3371=Options!$A$4,INDEX(Verband!$E$2:$E$179,MATCH(1,(A3371=Verband!$A$2:$A$179) * (Species!B3371=Verband!$B$2:$B$179) * (Species!C3371=Verband!$C$2:$C$179),0)),IF(E3371=Options!$A$5,INDEX(Assoziation!$F$2:$F$96,MATCH(1,(A3371=Assoziation!$A$2:$A$96) * (Species!B3371=Assoziation!$B$2:$B$96) * (Species!C3371=Assoziation!$C$2:$C$96) * (Species!D3371=Assoziation!$D$2:$D$96),0)),"")))</f>
        <v>Molinio-Pinion</v>
      </c>
      <c r="G3371" t="str" cm="1">
        <f t="array" ref="G3371">IF(E3371=Options!$A$3,INDEX(Klasse!$D$2:$D$42,MATCH(1,(A3371=Klasse!$A$2:$A$42) * (Species!B3371=Klasse!$B$2:$B$42),0)),IF(E3371=Options!$A$4,INDEX(Verband!$F$2:$F$179,MATCH(1,(A3371=Verband!$A$2:$A$179) * (Species!B3371=Verband!$B$2:$B$179) * (Species!C3371=Verband!$C$2:$C$179),0)),IF(E3371=Options!$A$5,INDEX(Assoziation!$G$2:$G$96,MATCH(1,(A3371=Assoziation!$A$2:$A$96) * (Species!B3371=Assoziation!$B$2:$B$96) * (Species!C3371=Assoziation!$C$2:$C$96) * (Species!D3371=Assoziation!$D$2:$D$96),0)),"")))</f>
        <v>Pfeifengras-Föhrenwald</v>
      </c>
      <c r="H3371" s="10" t="s">
        <v>1497</v>
      </c>
      <c r="I3371" s="10">
        <v>0</v>
      </c>
      <c r="J3371" s="10">
        <v>0</v>
      </c>
      <c r="K3371" s="10">
        <v>0</v>
      </c>
      <c r="L3371" t="str">
        <f t="shared" si="279"/>
        <v xml:space="preserve">Laserpitium </v>
      </c>
      <c r="M3371" t="str">
        <f t="shared" si="280"/>
        <v xml:space="preserve"> latifolium</v>
      </c>
      <c r="N3371" t="str">
        <f t="shared" si="281"/>
        <v/>
      </c>
      <c r="O3371" t="str">
        <f t="shared" si="278"/>
        <v>Species</v>
      </c>
      <c r="P3371" t="str">
        <f t="shared" si="282"/>
        <v>L.</v>
      </c>
      <c r="Q3371" t="str">
        <f>LOOKUP(A3371,Formation!$A$2:$A$10,Formation!$B$2:$B$10)</f>
        <v>Wälder</v>
      </c>
      <c r="R3371" t="str" cm="1">
        <f t="array" ref="R3371">INDEX(Klasse!$D$2:$D$42,MATCH(1,(A3371=Klasse!$A$2:$A$42) * (Species!B3371=Klasse!$B$2:$B$42),0))</f>
        <v>Wärmeliebende Föhrenwälder</v>
      </c>
    </row>
    <row r="3372" spans="1:18" x14ac:dyDescent="0.3">
      <c r="A3372" s="10">
        <v>6</v>
      </c>
      <c r="B3372" s="10">
        <v>4</v>
      </c>
      <c r="C3372" s="10">
        <v>1</v>
      </c>
      <c r="E3372" t="str">
        <f>IF(C3372="",Options!$A$3,IF(D3372="",Options!$A$4,Options!$A$5))</f>
        <v>Verband</v>
      </c>
      <c r="F3372" t="str" cm="1">
        <f t="array" ref="F3372">IF(E3372=Options!$A$3,"",IF(E3372=Options!$A$4,INDEX(Verband!$E$2:$E$179,MATCH(1,(A3372=Verband!$A$2:$A$179) * (Species!B3372=Verband!$B$2:$B$179) * (Species!C3372=Verband!$C$2:$C$179),0)),IF(E3372=Options!$A$5,INDEX(Assoziation!$F$2:$F$96,MATCH(1,(A3372=Assoziation!$A$2:$A$96) * (Species!B3372=Assoziation!$B$2:$B$96) * (Species!C3372=Assoziation!$C$2:$C$96) * (Species!D3372=Assoziation!$D$2:$D$96),0)),"")))</f>
        <v>Molinio-Pinion</v>
      </c>
      <c r="G3372" t="str" cm="1">
        <f t="array" ref="G3372">IF(E3372=Options!$A$3,INDEX(Klasse!$D$2:$D$42,MATCH(1,(A3372=Klasse!$A$2:$A$42) * (Species!B3372=Klasse!$B$2:$B$42),0)),IF(E3372=Options!$A$4,INDEX(Verband!$F$2:$F$179,MATCH(1,(A3372=Verband!$A$2:$A$179) * (Species!B3372=Verband!$B$2:$B$179) * (Species!C3372=Verband!$C$2:$C$179),0)),IF(E3372=Options!$A$5,INDEX(Assoziation!$G$2:$G$96,MATCH(1,(A3372=Assoziation!$A$2:$A$96) * (Species!B3372=Assoziation!$B$2:$B$96) * (Species!C3372=Assoziation!$C$2:$C$96) * (Species!D3372=Assoziation!$D$2:$D$96),0)),"")))</f>
        <v>Pfeifengras-Föhrenwald</v>
      </c>
      <c r="H3372" s="10" t="s">
        <v>2163</v>
      </c>
      <c r="I3372" s="10">
        <v>0</v>
      </c>
      <c r="J3372" s="10">
        <v>0</v>
      </c>
      <c r="K3372" s="10">
        <v>0</v>
      </c>
      <c r="L3372" t="str">
        <f t="shared" si="279"/>
        <v xml:space="preserve">Ligustrum </v>
      </c>
      <c r="M3372" t="str">
        <f t="shared" si="280"/>
        <v xml:space="preserve"> vulgare</v>
      </c>
      <c r="N3372" t="str">
        <f t="shared" si="281"/>
        <v/>
      </c>
      <c r="O3372" t="str">
        <f t="shared" si="278"/>
        <v>Species</v>
      </c>
      <c r="P3372" t="str">
        <f t="shared" si="282"/>
        <v>L.</v>
      </c>
      <c r="Q3372" t="str">
        <f>LOOKUP(A3372,Formation!$A$2:$A$10,Formation!$B$2:$B$10)</f>
        <v>Wälder</v>
      </c>
      <c r="R3372" t="str" cm="1">
        <f t="array" ref="R3372">INDEX(Klasse!$D$2:$D$42,MATCH(1,(A3372=Klasse!$A$2:$A$42) * (Species!B3372=Klasse!$B$2:$B$42),0))</f>
        <v>Wärmeliebende Föhrenwälder</v>
      </c>
    </row>
    <row r="3373" spans="1:18" x14ac:dyDescent="0.3">
      <c r="A3373" s="10">
        <v>6</v>
      </c>
      <c r="B3373" s="10">
        <v>4</v>
      </c>
      <c r="C3373" s="10">
        <v>1</v>
      </c>
      <c r="E3373" t="str">
        <f>IF(C3373="",Options!$A$3,IF(D3373="",Options!$A$4,Options!$A$5))</f>
        <v>Verband</v>
      </c>
      <c r="F3373" t="str" cm="1">
        <f t="array" ref="F3373">IF(E3373=Options!$A$3,"",IF(E3373=Options!$A$4,INDEX(Verband!$E$2:$E$179,MATCH(1,(A3373=Verband!$A$2:$A$179) * (Species!B3373=Verband!$B$2:$B$179) * (Species!C3373=Verband!$C$2:$C$179),0)),IF(E3373=Options!$A$5,INDEX(Assoziation!$F$2:$F$96,MATCH(1,(A3373=Assoziation!$A$2:$A$96) * (Species!B3373=Assoziation!$B$2:$B$96) * (Species!C3373=Assoziation!$C$2:$C$96) * (Species!D3373=Assoziation!$D$2:$D$96),0)),"")))</f>
        <v>Molinio-Pinion</v>
      </c>
      <c r="G3373" t="str" cm="1">
        <f t="array" ref="G3373">IF(E3373=Options!$A$3,INDEX(Klasse!$D$2:$D$42,MATCH(1,(A3373=Klasse!$A$2:$A$42) * (Species!B3373=Klasse!$B$2:$B$42),0)),IF(E3373=Options!$A$4,INDEX(Verband!$F$2:$F$179,MATCH(1,(A3373=Verband!$A$2:$A$179) * (Species!B3373=Verband!$B$2:$B$179) * (Species!C3373=Verband!$C$2:$C$179),0)),IF(E3373=Options!$A$5,INDEX(Assoziation!$G$2:$G$96,MATCH(1,(A3373=Assoziation!$A$2:$A$96) * (Species!B3373=Assoziation!$B$2:$B$96) * (Species!C3373=Assoziation!$C$2:$C$96) * (Species!D3373=Assoziation!$D$2:$D$96),0)),"")))</f>
        <v>Pfeifengras-Föhrenwald</v>
      </c>
      <c r="H3373" s="10" t="s">
        <v>1421</v>
      </c>
      <c r="I3373" s="10">
        <v>0</v>
      </c>
      <c r="J3373" s="10">
        <v>0</v>
      </c>
      <c r="K3373" s="10">
        <v>0</v>
      </c>
      <c r="L3373" t="str">
        <f t="shared" si="279"/>
        <v xml:space="preserve">Linum </v>
      </c>
      <c r="M3373" t="str">
        <f t="shared" si="280"/>
        <v xml:space="preserve"> alpinum</v>
      </c>
      <c r="N3373" t="str">
        <f t="shared" si="281"/>
        <v/>
      </c>
      <c r="O3373" t="str">
        <f t="shared" si="278"/>
        <v>Species</v>
      </c>
      <c r="P3373" t="str">
        <f t="shared" si="282"/>
        <v>Jacq.</v>
      </c>
      <c r="Q3373" t="str">
        <f>LOOKUP(A3373,Formation!$A$2:$A$10,Formation!$B$2:$B$10)</f>
        <v>Wälder</v>
      </c>
      <c r="R3373" t="str" cm="1">
        <f t="array" ref="R3373">INDEX(Klasse!$D$2:$D$42,MATCH(1,(A3373=Klasse!$A$2:$A$42) * (Species!B3373=Klasse!$B$2:$B$42),0))</f>
        <v>Wärmeliebende Föhrenwälder</v>
      </c>
    </row>
    <row r="3374" spans="1:18" x14ac:dyDescent="0.3">
      <c r="A3374" s="10">
        <v>6</v>
      </c>
      <c r="B3374" s="10">
        <v>4</v>
      </c>
      <c r="C3374" s="10">
        <v>1</v>
      </c>
      <c r="E3374" t="str">
        <f>IF(C3374="",Options!$A$3,IF(D3374="",Options!$A$4,Options!$A$5))</f>
        <v>Verband</v>
      </c>
      <c r="F3374" t="str" cm="1">
        <f t="array" ref="F3374">IF(E3374=Options!$A$3,"",IF(E3374=Options!$A$4,INDEX(Verband!$E$2:$E$179,MATCH(1,(A3374=Verband!$A$2:$A$179) * (Species!B3374=Verband!$B$2:$B$179) * (Species!C3374=Verband!$C$2:$C$179),0)),IF(E3374=Options!$A$5,INDEX(Assoziation!$F$2:$F$96,MATCH(1,(A3374=Assoziation!$A$2:$A$96) * (Species!B3374=Assoziation!$B$2:$B$96) * (Species!C3374=Assoziation!$C$2:$C$96) * (Species!D3374=Assoziation!$D$2:$D$96),0)),"")))</f>
        <v>Molinio-Pinion</v>
      </c>
      <c r="G3374" t="str" cm="1">
        <f t="array" ref="G3374">IF(E3374=Options!$A$3,INDEX(Klasse!$D$2:$D$42,MATCH(1,(A3374=Klasse!$A$2:$A$42) * (Species!B3374=Klasse!$B$2:$B$42),0)),IF(E3374=Options!$A$4,INDEX(Verband!$F$2:$F$179,MATCH(1,(A3374=Verband!$A$2:$A$179) * (Species!B3374=Verband!$B$2:$B$179) * (Species!C3374=Verband!$C$2:$C$179),0)),IF(E3374=Options!$A$5,INDEX(Assoziation!$G$2:$G$96,MATCH(1,(A3374=Assoziation!$A$2:$A$96) * (Species!B3374=Assoziation!$B$2:$B$96) * (Species!C3374=Assoziation!$C$2:$C$96) * (Species!D3374=Assoziation!$D$2:$D$96),0)),"")))</f>
        <v>Pfeifengras-Föhrenwald</v>
      </c>
      <c r="H3374" s="10" t="s">
        <v>2533</v>
      </c>
      <c r="I3374" s="10">
        <v>0</v>
      </c>
      <c r="J3374" s="10">
        <v>0</v>
      </c>
      <c r="K3374" s="10">
        <v>0</v>
      </c>
      <c r="L3374" t="str">
        <f t="shared" si="279"/>
        <v xml:space="preserve">Lonicera </v>
      </c>
      <c r="M3374" t="str">
        <f t="shared" si="280"/>
        <v xml:space="preserve"> alpigena</v>
      </c>
      <c r="N3374" t="str">
        <f t="shared" si="281"/>
        <v/>
      </c>
      <c r="O3374" t="str">
        <f t="shared" si="278"/>
        <v>Species</v>
      </c>
      <c r="P3374" t="str">
        <f t="shared" si="282"/>
        <v>L.</v>
      </c>
      <c r="Q3374" t="str">
        <f>LOOKUP(A3374,Formation!$A$2:$A$10,Formation!$B$2:$B$10)</f>
        <v>Wälder</v>
      </c>
      <c r="R3374" t="str" cm="1">
        <f t="array" ref="R3374">INDEX(Klasse!$D$2:$D$42,MATCH(1,(A3374=Klasse!$A$2:$A$42) * (Species!B3374=Klasse!$B$2:$B$42),0))</f>
        <v>Wärmeliebende Föhrenwälder</v>
      </c>
    </row>
    <row r="3375" spans="1:18" x14ac:dyDescent="0.3">
      <c r="A3375" s="10">
        <v>6</v>
      </c>
      <c r="B3375" s="10">
        <v>4</v>
      </c>
      <c r="C3375" s="10">
        <v>1</v>
      </c>
      <c r="E3375" t="str">
        <f>IF(C3375="",Options!$A$3,IF(D3375="",Options!$A$4,Options!$A$5))</f>
        <v>Verband</v>
      </c>
      <c r="F3375" t="str" cm="1">
        <f t="array" ref="F3375">IF(E3375=Options!$A$3,"",IF(E3375=Options!$A$4,INDEX(Verband!$E$2:$E$179,MATCH(1,(A3375=Verband!$A$2:$A$179) * (Species!B3375=Verband!$B$2:$B$179) * (Species!C3375=Verband!$C$2:$C$179),0)),IF(E3375=Options!$A$5,INDEX(Assoziation!$F$2:$F$96,MATCH(1,(A3375=Assoziation!$A$2:$A$96) * (Species!B3375=Assoziation!$B$2:$B$96) * (Species!C3375=Assoziation!$C$2:$C$96) * (Species!D3375=Assoziation!$D$2:$D$96),0)),"")))</f>
        <v>Molinio-Pinion</v>
      </c>
      <c r="G3375" t="str" cm="1">
        <f t="array" ref="G3375">IF(E3375=Options!$A$3,INDEX(Klasse!$D$2:$D$42,MATCH(1,(A3375=Klasse!$A$2:$A$42) * (Species!B3375=Klasse!$B$2:$B$42),0)),IF(E3375=Options!$A$4,INDEX(Verband!$F$2:$F$179,MATCH(1,(A3375=Verband!$A$2:$A$179) * (Species!B3375=Verband!$B$2:$B$179) * (Species!C3375=Verband!$C$2:$C$179),0)),IF(E3375=Options!$A$5,INDEX(Assoziation!$G$2:$G$96,MATCH(1,(A3375=Assoziation!$A$2:$A$96) * (Species!B3375=Assoziation!$B$2:$B$96) * (Species!C3375=Assoziation!$C$2:$C$96) * (Species!D3375=Assoziation!$D$2:$D$96),0)),"")))</f>
        <v>Pfeifengras-Föhrenwald</v>
      </c>
      <c r="H3375" s="10" t="s">
        <v>2485</v>
      </c>
      <c r="I3375" s="10">
        <v>0</v>
      </c>
      <c r="J3375" s="10">
        <v>0</v>
      </c>
      <c r="K3375" s="10">
        <v>0</v>
      </c>
      <c r="L3375" t="str">
        <f t="shared" si="279"/>
        <v xml:space="preserve">Melittis </v>
      </c>
      <c r="M3375" t="str">
        <f t="shared" si="280"/>
        <v xml:space="preserve"> melissophyllum</v>
      </c>
      <c r="N3375" t="str">
        <f t="shared" si="281"/>
        <v/>
      </c>
      <c r="O3375" t="str">
        <f t="shared" si="278"/>
        <v>Species</v>
      </c>
      <c r="P3375" t="str">
        <f t="shared" si="282"/>
        <v>L.</v>
      </c>
      <c r="Q3375" t="str">
        <f>LOOKUP(A3375,Formation!$A$2:$A$10,Formation!$B$2:$B$10)</f>
        <v>Wälder</v>
      </c>
      <c r="R3375" t="str" cm="1">
        <f t="array" ref="R3375">INDEX(Klasse!$D$2:$D$42,MATCH(1,(A3375=Klasse!$A$2:$A$42) * (Species!B3375=Klasse!$B$2:$B$42),0))</f>
        <v>Wärmeliebende Föhrenwälder</v>
      </c>
    </row>
    <row r="3376" spans="1:18" x14ac:dyDescent="0.3">
      <c r="A3376" s="10">
        <v>6</v>
      </c>
      <c r="B3376" s="10">
        <v>4</v>
      </c>
      <c r="C3376" s="10">
        <v>1</v>
      </c>
      <c r="E3376" t="str">
        <f>IF(C3376="",Options!$A$3,IF(D3376="",Options!$A$4,Options!$A$5))</f>
        <v>Verband</v>
      </c>
      <c r="F3376" t="str" cm="1">
        <f t="array" ref="F3376">IF(E3376=Options!$A$3,"",IF(E3376=Options!$A$4,INDEX(Verband!$E$2:$E$179,MATCH(1,(A3376=Verband!$A$2:$A$179) * (Species!B3376=Verband!$B$2:$B$179) * (Species!C3376=Verband!$C$2:$C$179),0)),IF(E3376=Options!$A$5,INDEX(Assoziation!$F$2:$F$96,MATCH(1,(A3376=Assoziation!$A$2:$A$96) * (Species!B3376=Assoziation!$B$2:$B$96) * (Species!C3376=Assoziation!$C$2:$C$96) * (Species!D3376=Assoziation!$D$2:$D$96),0)),"")))</f>
        <v>Molinio-Pinion</v>
      </c>
      <c r="G3376" t="str" cm="1">
        <f t="array" ref="G3376">IF(E3376=Options!$A$3,INDEX(Klasse!$D$2:$D$42,MATCH(1,(A3376=Klasse!$A$2:$A$42) * (Species!B3376=Klasse!$B$2:$B$42),0)),IF(E3376=Options!$A$4,INDEX(Verband!$F$2:$F$179,MATCH(1,(A3376=Verband!$A$2:$A$179) * (Species!B3376=Verband!$B$2:$B$179) * (Species!C3376=Verband!$C$2:$C$179),0)),IF(E3376=Options!$A$5,INDEX(Assoziation!$G$2:$G$96,MATCH(1,(A3376=Assoziation!$A$2:$A$96) * (Species!B3376=Assoziation!$B$2:$B$96) * (Species!C3376=Assoziation!$C$2:$C$96) * (Species!D3376=Assoziation!$D$2:$D$96),0)),"")))</f>
        <v>Pfeifengras-Föhrenwald</v>
      </c>
      <c r="H3376" s="10" t="s">
        <v>2460</v>
      </c>
      <c r="I3376" s="10">
        <v>0</v>
      </c>
      <c r="J3376" s="10">
        <v>0</v>
      </c>
      <c r="K3376" s="10">
        <v>0</v>
      </c>
      <c r="L3376" t="str">
        <f t="shared" si="279"/>
        <v xml:space="preserve">Mercurialis </v>
      </c>
      <c r="M3376" t="str">
        <f t="shared" si="280"/>
        <v xml:space="preserve"> perennis</v>
      </c>
      <c r="N3376" t="str">
        <f t="shared" si="281"/>
        <v/>
      </c>
      <c r="O3376" t="str">
        <f t="shared" si="278"/>
        <v>Species</v>
      </c>
      <c r="P3376" t="str">
        <f t="shared" si="282"/>
        <v>L.</v>
      </c>
      <c r="Q3376" t="str">
        <f>LOOKUP(A3376,Formation!$A$2:$A$10,Formation!$B$2:$B$10)</f>
        <v>Wälder</v>
      </c>
      <c r="R3376" t="str" cm="1">
        <f t="array" ref="R3376">INDEX(Klasse!$D$2:$D$42,MATCH(1,(A3376=Klasse!$A$2:$A$42) * (Species!B3376=Klasse!$B$2:$B$42),0))</f>
        <v>Wärmeliebende Föhrenwälder</v>
      </c>
    </row>
    <row r="3377" spans="1:18" x14ac:dyDescent="0.3">
      <c r="A3377" s="10">
        <v>6</v>
      </c>
      <c r="B3377" s="10">
        <v>4</v>
      </c>
      <c r="C3377" s="10">
        <v>1</v>
      </c>
      <c r="E3377" t="str">
        <f>IF(C3377="",Options!$A$3,IF(D3377="",Options!$A$4,Options!$A$5))</f>
        <v>Verband</v>
      </c>
      <c r="F3377" t="str" cm="1">
        <f t="array" ref="F3377">IF(E3377=Options!$A$3,"",IF(E3377=Options!$A$4,INDEX(Verband!$E$2:$E$179,MATCH(1,(A3377=Verband!$A$2:$A$179) * (Species!B3377=Verband!$B$2:$B$179) * (Species!C3377=Verband!$C$2:$C$179),0)),IF(E3377=Options!$A$5,INDEX(Assoziation!$F$2:$F$96,MATCH(1,(A3377=Assoziation!$A$2:$A$96) * (Species!B3377=Assoziation!$B$2:$B$96) * (Species!C3377=Assoziation!$C$2:$C$96) * (Species!D3377=Assoziation!$D$2:$D$96),0)),"")))</f>
        <v>Molinio-Pinion</v>
      </c>
      <c r="G3377" t="str" cm="1">
        <f t="array" ref="G3377">IF(E3377=Options!$A$3,INDEX(Klasse!$D$2:$D$42,MATCH(1,(A3377=Klasse!$A$2:$A$42) * (Species!B3377=Klasse!$B$2:$B$42),0)),IF(E3377=Options!$A$4,INDEX(Verband!$F$2:$F$179,MATCH(1,(A3377=Verband!$A$2:$A$179) * (Species!B3377=Verband!$B$2:$B$179) * (Species!C3377=Verband!$C$2:$C$179),0)),IF(E3377=Options!$A$5,INDEX(Assoziation!$G$2:$G$96,MATCH(1,(A3377=Assoziation!$A$2:$A$96) * (Species!B3377=Assoziation!$B$2:$B$96) * (Species!C3377=Assoziation!$C$2:$C$96) * (Species!D3377=Assoziation!$D$2:$D$96),0)),"")))</f>
        <v>Pfeifengras-Föhrenwald</v>
      </c>
      <c r="H3377" s="10" t="s">
        <v>528</v>
      </c>
      <c r="I3377" s="10">
        <v>0</v>
      </c>
      <c r="J3377" s="10">
        <v>1</v>
      </c>
      <c r="K3377" s="10">
        <v>0</v>
      </c>
      <c r="L3377" t="str">
        <f t="shared" si="279"/>
        <v xml:space="preserve">Molinia </v>
      </c>
      <c r="M3377" t="str">
        <f t="shared" si="280"/>
        <v xml:space="preserve"> arundinacea</v>
      </c>
      <c r="N3377" t="str">
        <f t="shared" si="281"/>
        <v/>
      </c>
      <c r="O3377" t="str">
        <f t="shared" si="278"/>
        <v>Species</v>
      </c>
      <c r="P3377" t="str">
        <f t="shared" si="282"/>
        <v>Schrank</v>
      </c>
      <c r="Q3377" t="str">
        <f>LOOKUP(A3377,Formation!$A$2:$A$10,Formation!$B$2:$B$10)</f>
        <v>Wälder</v>
      </c>
      <c r="R3377" t="str" cm="1">
        <f t="array" ref="R3377">INDEX(Klasse!$D$2:$D$42,MATCH(1,(A3377=Klasse!$A$2:$A$42) * (Species!B3377=Klasse!$B$2:$B$42),0))</f>
        <v>Wärmeliebende Föhrenwälder</v>
      </c>
    </row>
    <row r="3378" spans="1:18" x14ac:dyDescent="0.3">
      <c r="A3378" s="10">
        <v>6</v>
      </c>
      <c r="B3378" s="10">
        <v>4</v>
      </c>
      <c r="C3378" s="10">
        <v>1</v>
      </c>
      <c r="E3378" t="str">
        <f>IF(C3378="",Options!$A$3,IF(D3378="",Options!$A$4,Options!$A$5))</f>
        <v>Verband</v>
      </c>
      <c r="F3378" t="str" cm="1">
        <f t="array" ref="F3378">IF(E3378=Options!$A$3,"",IF(E3378=Options!$A$4,INDEX(Verband!$E$2:$E$179,MATCH(1,(A3378=Verband!$A$2:$A$179) * (Species!B3378=Verband!$B$2:$B$179) * (Species!C3378=Verband!$C$2:$C$179),0)),IF(E3378=Options!$A$5,INDEX(Assoziation!$F$2:$F$96,MATCH(1,(A3378=Assoziation!$A$2:$A$96) * (Species!B3378=Assoziation!$B$2:$B$96) * (Species!C3378=Assoziation!$C$2:$C$96) * (Species!D3378=Assoziation!$D$2:$D$96),0)),"")))</f>
        <v>Molinio-Pinion</v>
      </c>
      <c r="G3378" t="str" cm="1">
        <f t="array" ref="G3378">IF(E3378=Options!$A$3,INDEX(Klasse!$D$2:$D$42,MATCH(1,(A3378=Klasse!$A$2:$A$42) * (Species!B3378=Klasse!$B$2:$B$42),0)),IF(E3378=Options!$A$4,INDEX(Verband!$F$2:$F$179,MATCH(1,(A3378=Verband!$A$2:$A$179) * (Species!B3378=Verband!$B$2:$B$179) * (Species!C3378=Verband!$C$2:$C$179),0)),IF(E3378=Options!$A$5,INDEX(Assoziation!$G$2:$G$96,MATCH(1,(A3378=Assoziation!$A$2:$A$96) * (Species!B3378=Assoziation!$B$2:$B$96) * (Species!C3378=Assoziation!$C$2:$C$96) * (Species!D3378=Assoziation!$D$2:$D$96),0)),"")))</f>
        <v>Pfeifengras-Föhrenwald</v>
      </c>
      <c r="H3378" s="10" t="s">
        <v>1165</v>
      </c>
      <c r="I3378" s="10">
        <v>0</v>
      </c>
      <c r="J3378" s="10">
        <v>0</v>
      </c>
      <c r="K3378" s="10">
        <v>0</v>
      </c>
      <c r="L3378" t="str">
        <f t="shared" si="279"/>
        <v xml:space="preserve">Onosma </v>
      </c>
      <c r="M3378" t="str">
        <f t="shared" si="280"/>
        <v xml:space="preserve"> helvetica</v>
      </c>
      <c r="N3378" t="str">
        <f t="shared" si="281"/>
        <v/>
      </c>
      <c r="O3378" t="str">
        <f t="shared" si="278"/>
        <v>Species</v>
      </c>
      <c r="P3378" t="str">
        <f t="shared" si="282"/>
        <v>(A. DC.) Boiss.</v>
      </c>
      <c r="Q3378" t="str">
        <f>LOOKUP(A3378,Formation!$A$2:$A$10,Formation!$B$2:$B$10)</f>
        <v>Wälder</v>
      </c>
      <c r="R3378" t="str" cm="1">
        <f t="array" ref="R3378">INDEX(Klasse!$D$2:$D$42,MATCH(1,(A3378=Klasse!$A$2:$A$42) * (Species!B3378=Klasse!$B$2:$B$42),0))</f>
        <v>Wärmeliebende Föhrenwälder</v>
      </c>
    </row>
    <row r="3379" spans="1:18" x14ac:dyDescent="0.3">
      <c r="A3379" s="10">
        <v>6</v>
      </c>
      <c r="B3379" s="10">
        <v>4</v>
      </c>
      <c r="C3379" s="10">
        <v>1</v>
      </c>
      <c r="E3379" t="str">
        <f>IF(C3379="",Options!$A$3,IF(D3379="",Options!$A$4,Options!$A$5))</f>
        <v>Verband</v>
      </c>
      <c r="F3379" t="str" cm="1">
        <f t="array" ref="F3379">IF(E3379=Options!$A$3,"",IF(E3379=Options!$A$4,INDEX(Verband!$E$2:$E$179,MATCH(1,(A3379=Verband!$A$2:$A$179) * (Species!B3379=Verband!$B$2:$B$179) * (Species!C3379=Verband!$C$2:$C$179),0)),IF(E3379=Options!$A$5,INDEX(Assoziation!$F$2:$F$96,MATCH(1,(A3379=Assoziation!$A$2:$A$96) * (Species!B3379=Assoziation!$B$2:$B$96) * (Species!C3379=Assoziation!$C$2:$C$96) * (Species!D3379=Assoziation!$D$2:$D$96),0)),"")))</f>
        <v>Molinio-Pinion</v>
      </c>
      <c r="G3379" t="str" cm="1">
        <f t="array" ref="G3379">IF(E3379=Options!$A$3,INDEX(Klasse!$D$2:$D$42,MATCH(1,(A3379=Klasse!$A$2:$A$42) * (Species!B3379=Klasse!$B$2:$B$42),0)),IF(E3379=Options!$A$4,INDEX(Verband!$F$2:$F$179,MATCH(1,(A3379=Verband!$A$2:$A$179) * (Species!B3379=Verband!$B$2:$B$179) * (Species!C3379=Verband!$C$2:$C$179),0)),IF(E3379=Options!$A$5,INDEX(Assoziation!$G$2:$G$96,MATCH(1,(A3379=Assoziation!$A$2:$A$96) * (Species!B3379=Assoziation!$B$2:$B$96) * (Species!C3379=Assoziation!$C$2:$C$96) * (Species!D3379=Assoziation!$D$2:$D$96),0)),"")))</f>
        <v>Pfeifengras-Föhrenwald</v>
      </c>
      <c r="H3379" s="10" t="s">
        <v>1341</v>
      </c>
      <c r="I3379" s="10">
        <v>0</v>
      </c>
      <c r="J3379" s="10">
        <v>0</v>
      </c>
      <c r="K3379" s="10">
        <v>0</v>
      </c>
      <c r="L3379" t="str">
        <f t="shared" si="279"/>
        <v xml:space="preserve">Ophrys </v>
      </c>
      <c r="M3379" t="str">
        <f t="shared" si="280"/>
        <v xml:space="preserve"> insectifera</v>
      </c>
      <c r="N3379" t="str">
        <f t="shared" si="281"/>
        <v/>
      </c>
      <c r="O3379" t="str">
        <f t="shared" si="278"/>
        <v>Species</v>
      </c>
      <c r="P3379" t="str">
        <f t="shared" si="282"/>
        <v>L.</v>
      </c>
      <c r="Q3379" t="str">
        <f>LOOKUP(A3379,Formation!$A$2:$A$10,Formation!$B$2:$B$10)</f>
        <v>Wälder</v>
      </c>
      <c r="R3379" t="str" cm="1">
        <f t="array" ref="R3379">INDEX(Klasse!$D$2:$D$42,MATCH(1,(A3379=Klasse!$A$2:$A$42) * (Species!B3379=Klasse!$B$2:$B$42),0))</f>
        <v>Wärmeliebende Föhrenwälder</v>
      </c>
    </row>
    <row r="3380" spans="1:18" x14ac:dyDescent="0.3">
      <c r="A3380" s="10">
        <v>6</v>
      </c>
      <c r="B3380" s="10">
        <v>4</v>
      </c>
      <c r="C3380" s="10">
        <v>1</v>
      </c>
      <c r="E3380" t="str">
        <f>IF(C3380="",Options!$A$3,IF(D3380="",Options!$A$4,Options!$A$5))</f>
        <v>Verband</v>
      </c>
      <c r="F3380" t="str" cm="1">
        <f t="array" ref="F3380">IF(E3380=Options!$A$3,"",IF(E3380=Options!$A$4,INDEX(Verband!$E$2:$E$179,MATCH(1,(A3380=Verband!$A$2:$A$179) * (Species!B3380=Verband!$B$2:$B$179) * (Species!C3380=Verband!$C$2:$C$179),0)),IF(E3380=Options!$A$5,INDEX(Assoziation!$F$2:$F$96,MATCH(1,(A3380=Assoziation!$A$2:$A$96) * (Species!B3380=Assoziation!$B$2:$B$96) * (Species!C3380=Assoziation!$C$2:$C$96) * (Species!D3380=Assoziation!$D$2:$D$96),0)),"")))</f>
        <v>Molinio-Pinion</v>
      </c>
      <c r="G3380" t="str" cm="1">
        <f t="array" ref="G3380">IF(E3380=Options!$A$3,INDEX(Klasse!$D$2:$D$42,MATCH(1,(A3380=Klasse!$A$2:$A$42) * (Species!B3380=Klasse!$B$2:$B$42),0)),IF(E3380=Options!$A$4,INDEX(Verband!$F$2:$F$179,MATCH(1,(A3380=Verband!$A$2:$A$179) * (Species!B3380=Verband!$B$2:$B$179) * (Species!C3380=Verband!$C$2:$C$179),0)),IF(E3380=Options!$A$5,INDEX(Assoziation!$G$2:$G$96,MATCH(1,(A3380=Assoziation!$A$2:$A$96) * (Species!B3380=Assoziation!$B$2:$B$96) * (Species!C3380=Assoziation!$C$2:$C$96) * (Species!D3380=Assoziation!$D$2:$D$96),0)),"")))</f>
        <v>Pfeifengras-Föhrenwald</v>
      </c>
      <c r="H3380" s="10" t="s">
        <v>198</v>
      </c>
      <c r="I3380" s="10">
        <v>0</v>
      </c>
      <c r="J3380" s="10">
        <v>0</v>
      </c>
      <c r="K3380" s="10">
        <v>0</v>
      </c>
      <c r="L3380" t="str">
        <f t="shared" si="279"/>
        <v xml:space="preserve">Pinguicula </v>
      </c>
      <c r="M3380" t="str">
        <f t="shared" si="280"/>
        <v xml:space="preserve"> alpina</v>
      </c>
      <c r="N3380" t="str">
        <f t="shared" si="281"/>
        <v/>
      </c>
      <c r="O3380" t="str">
        <f t="shared" si="278"/>
        <v>Species</v>
      </c>
      <c r="P3380" t="str">
        <f t="shared" si="282"/>
        <v>L.</v>
      </c>
      <c r="Q3380" t="str">
        <f>LOOKUP(A3380,Formation!$A$2:$A$10,Formation!$B$2:$B$10)</f>
        <v>Wälder</v>
      </c>
      <c r="R3380" t="str" cm="1">
        <f t="array" ref="R3380">INDEX(Klasse!$D$2:$D$42,MATCH(1,(A3380=Klasse!$A$2:$A$42) * (Species!B3380=Klasse!$B$2:$B$42),0))</f>
        <v>Wärmeliebende Föhrenwälder</v>
      </c>
    </row>
    <row r="3381" spans="1:18" x14ac:dyDescent="0.3">
      <c r="A3381" s="10">
        <v>6</v>
      </c>
      <c r="B3381" s="10">
        <v>4</v>
      </c>
      <c r="C3381" s="10">
        <v>1</v>
      </c>
      <c r="E3381" t="str">
        <f>IF(C3381="",Options!$A$3,IF(D3381="",Options!$A$4,Options!$A$5))</f>
        <v>Verband</v>
      </c>
      <c r="F3381" t="str" cm="1">
        <f t="array" ref="F3381">IF(E3381=Options!$A$3,"",IF(E3381=Options!$A$4,INDEX(Verband!$E$2:$E$179,MATCH(1,(A3381=Verband!$A$2:$A$179) * (Species!B3381=Verband!$B$2:$B$179) * (Species!C3381=Verband!$C$2:$C$179),0)),IF(E3381=Options!$A$5,INDEX(Assoziation!$F$2:$F$96,MATCH(1,(A3381=Assoziation!$A$2:$A$96) * (Species!B3381=Assoziation!$B$2:$B$96) * (Species!C3381=Assoziation!$C$2:$C$96) * (Species!D3381=Assoziation!$D$2:$D$96),0)),"")))</f>
        <v>Molinio-Pinion</v>
      </c>
      <c r="G3381" t="str" cm="1">
        <f t="array" ref="G3381">IF(E3381=Options!$A$3,INDEX(Klasse!$D$2:$D$42,MATCH(1,(A3381=Klasse!$A$2:$A$42) * (Species!B3381=Klasse!$B$2:$B$42),0)),IF(E3381=Options!$A$4,INDEX(Verband!$F$2:$F$179,MATCH(1,(A3381=Verband!$A$2:$A$179) * (Species!B3381=Verband!$B$2:$B$179) * (Species!C3381=Verband!$C$2:$C$179),0)),IF(E3381=Options!$A$5,INDEX(Assoziation!$G$2:$G$96,MATCH(1,(A3381=Assoziation!$A$2:$A$96) * (Species!B3381=Assoziation!$B$2:$B$96) * (Species!C3381=Assoziation!$C$2:$C$96) * (Species!D3381=Assoziation!$D$2:$D$96),0)),"")))</f>
        <v>Pfeifengras-Föhrenwald</v>
      </c>
      <c r="H3381" s="10" t="s">
        <v>2488</v>
      </c>
      <c r="I3381" s="10">
        <v>0</v>
      </c>
      <c r="J3381" s="10">
        <v>1</v>
      </c>
      <c r="K3381" s="10">
        <v>0</v>
      </c>
      <c r="L3381" t="str">
        <f t="shared" si="279"/>
        <v xml:space="preserve">Pinus </v>
      </c>
      <c r="M3381" t="str">
        <f t="shared" si="280"/>
        <v xml:space="preserve"> sylvestris</v>
      </c>
      <c r="N3381" t="str">
        <f t="shared" si="281"/>
        <v/>
      </c>
      <c r="O3381" t="str">
        <f t="shared" si="278"/>
        <v>Species</v>
      </c>
      <c r="P3381" t="str">
        <f t="shared" si="282"/>
        <v>L.</v>
      </c>
      <c r="Q3381" t="str">
        <f>LOOKUP(A3381,Formation!$A$2:$A$10,Formation!$B$2:$B$10)</f>
        <v>Wälder</v>
      </c>
      <c r="R3381" t="str" cm="1">
        <f t="array" ref="R3381">INDEX(Klasse!$D$2:$D$42,MATCH(1,(A3381=Klasse!$A$2:$A$42) * (Species!B3381=Klasse!$B$2:$B$42),0))</f>
        <v>Wärmeliebende Föhrenwälder</v>
      </c>
    </row>
    <row r="3382" spans="1:18" x14ac:dyDescent="0.3">
      <c r="A3382" s="10">
        <v>6</v>
      </c>
      <c r="B3382" s="10">
        <v>4</v>
      </c>
      <c r="C3382" s="10">
        <v>1</v>
      </c>
      <c r="E3382" t="str">
        <f>IF(C3382="",Options!$A$3,IF(D3382="",Options!$A$4,Options!$A$5))</f>
        <v>Verband</v>
      </c>
      <c r="F3382" t="str" cm="1">
        <f t="array" ref="F3382">IF(E3382=Options!$A$3,"",IF(E3382=Options!$A$4,INDEX(Verband!$E$2:$E$179,MATCH(1,(A3382=Verband!$A$2:$A$179) * (Species!B3382=Verband!$B$2:$B$179) * (Species!C3382=Verband!$C$2:$C$179),0)),IF(E3382=Options!$A$5,INDEX(Assoziation!$F$2:$F$96,MATCH(1,(A3382=Assoziation!$A$2:$A$96) * (Species!B3382=Assoziation!$B$2:$B$96) * (Species!C3382=Assoziation!$C$2:$C$96) * (Species!D3382=Assoziation!$D$2:$D$96),0)),"")))</f>
        <v>Molinio-Pinion</v>
      </c>
      <c r="G3382" t="str" cm="1">
        <f t="array" ref="G3382">IF(E3382=Options!$A$3,INDEX(Klasse!$D$2:$D$42,MATCH(1,(A3382=Klasse!$A$2:$A$42) * (Species!B3382=Klasse!$B$2:$B$42),0)),IF(E3382=Options!$A$4,INDEX(Verband!$F$2:$F$179,MATCH(1,(A3382=Verband!$A$2:$A$179) * (Species!B3382=Verband!$B$2:$B$179) * (Species!C3382=Verband!$C$2:$C$179),0)),IF(E3382=Options!$A$5,INDEX(Assoziation!$G$2:$G$96,MATCH(1,(A3382=Assoziation!$A$2:$A$96) * (Species!B3382=Assoziation!$B$2:$B$96) * (Species!C3382=Assoziation!$C$2:$C$96) * (Species!D3382=Assoziation!$D$2:$D$96),0)),"")))</f>
        <v>Pfeifengras-Föhrenwald</v>
      </c>
      <c r="H3382" s="10" t="s">
        <v>532</v>
      </c>
      <c r="I3382" s="10">
        <v>0</v>
      </c>
      <c r="J3382" s="10">
        <v>0</v>
      </c>
      <c r="K3382" s="10">
        <v>0</v>
      </c>
      <c r="L3382" t="str">
        <f t="shared" si="279"/>
        <v xml:space="preserve">Polygala </v>
      </c>
      <c r="M3382" t="str">
        <f t="shared" si="280"/>
        <v xml:space="preserve"> amarella</v>
      </c>
      <c r="N3382" t="str">
        <f t="shared" si="281"/>
        <v/>
      </c>
      <c r="O3382" t="str">
        <f t="shared" si="278"/>
        <v>Species</v>
      </c>
      <c r="P3382" t="str">
        <f t="shared" si="282"/>
        <v>Crantz</v>
      </c>
      <c r="Q3382" t="str">
        <f>LOOKUP(A3382,Formation!$A$2:$A$10,Formation!$B$2:$B$10)</f>
        <v>Wälder</v>
      </c>
      <c r="R3382" t="str" cm="1">
        <f t="array" ref="R3382">INDEX(Klasse!$D$2:$D$42,MATCH(1,(A3382=Klasse!$A$2:$A$42) * (Species!B3382=Klasse!$B$2:$B$42),0))</f>
        <v>Wärmeliebende Föhrenwälder</v>
      </c>
    </row>
    <row r="3383" spans="1:18" x14ac:dyDescent="0.3">
      <c r="A3383" s="10">
        <v>6</v>
      </c>
      <c r="B3383" s="10">
        <v>4</v>
      </c>
      <c r="C3383" s="10">
        <v>1</v>
      </c>
      <c r="E3383" t="str">
        <f>IF(C3383="",Options!$A$3,IF(D3383="",Options!$A$4,Options!$A$5))</f>
        <v>Verband</v>
      </c>
      <c r="F3383" t="str" cm="1">
        <f t="array" ref="F3383">IF(E3383=Options!$A$3,"",IF(E3383=Options!$A$4,INDEX(Verband!$E$2:$E$179,MATCH(1,(A3383=Verband!$A$2:$A$179) * (Species!B3383=Verband!$B$2:$B$179) * (Species!C3383=Verband!$C$2:$C$179),0)),IF(E3383=Options!$A$5,INDEX(Assoziation!$F$2:$F$96,MATCH(1,(A3383=Assoziation!$A$2:$A$96) * (Species!B3383=Assoziation!$B$2:$B$96) * (Species!C3383=Assoziation!$C$2:$C$96) * (Species!D3383=Assoziation!$D$2:$D$96),0)),"")))</f>
        <v>Molinio-Pinion</v>
      </c>
      <c r="G3383" t="str" cm="1">
        <f t="array" ref="G3383">IF(E3383=Options!$A$3,INDEX(Klasse!$D$2:$D$42,MATCH(1,(A3383=Klasse!$A$2:$A$42) * (Species!B3383=Klasse!$B$2:$B$42),0)),IF(E3383=Options!$A$4,INDEX(Verband!$F$2:$F$179,MATCH(1,(A3383=Verband!$A$2:$A$179) * (Species!B3383=Verband!$B$2:$B$179) * (Species!C3383=Verband!$C$2:$C$179),0)),IF(E3383=Options!$A$5,INDEX(Assoziation!$G$2:$G$96,MATCH(1,(A3383=Assoziation!$A$2:$A$96) * (Species!B3383=Assoziation!$B$2:$B$96) * (Species!C3383=Assoziation!$C$2:$C$96) * (Species!D3383=Assoziation!$D$2:$D$96),0)),"")))</f>
        <v>Pfeifengras-Föhrenwald</v>
      </c>
      <c r="H3383" s="10" t="s">
        <v>1240</v>
      </c>
      <c r="I3383" s="10">
        <v>0</v>
      </c>
      <c r="J3383" s="10">
        <v>0</v>
      </c>
      <c r="K3383" s="10">
        <v>0</v>
      </c>
      <c r="L3383" t="str">
        <f t="shared" si="279"/>
        <v xml:space="preserve">Potentilla </v>
      </c>
      <c r="M3383" t="str">
        <f t="shared" si="280"/>
        <v xml:space="preserve"> heptaphylla</v>
      </c>
      <c r="N3383" t="str">
        <f t="shared" si="281"/>
        <v/>
      </c>
      <c r="O3383" t="str">
        <f t="shared" si="278"/>
        <v>Species</v>
      </c>
      <c r="P3383" t="str">
        <f t="shared" si="282"/>
        <v>L.</v>
      </c>
      <c r="Q3383" t="str">
        <f>LOOKUP(A3383,Formation!$A$2:$A$10,Formation!$B$2:$B$10)</f>
        <v>Wälder</v>
      </c>
      <c r="R3383" t="str" cm="1">
        <f t="array" ref="R3383">INDEX(Klasse!$D$2:$D$42,MATCH(1,(A3383=Klasse!$A$2:$A$42) * (Species!B3383=Klasse!$B$2:$B$42),0))</f>
        <v>Wärmeliebende Föhrenwälder</v>
      </c>
    </row>
    <row r="3384" spans="1:18" x14ac:dyDescent="0.3">
      <c r="A3384" s="10">
        <v>6</v>
      </c>
      <c r="B3384" s="10">
        <v>4</v>
      </c>
      <c r="C3384" s="10">
        <v>1</v>
      </c>
      <c r="E3384" t="str">
        <f>IF(C3384="",Options!$A$3,IF(D3384="",Options!$A$4,Options!$A$5))</f>
        <v>Verband</v>
      </c>
      <c r="F3384" t="str" cm="1">
        <f t="array" ref="F3384">IF(E3384=Options!$A$3,"",IF(E3384=Options!$A$4,INDEX(Verband!$E$2:$E$179,MATCH(1,(A3384=Verband!$A$2:$A$179) * (Species!B3384=Verband!$B$2:$B$179) * (Species!C3384=Verband!$C$2:$C$179),0)),IF(E3384=Options!$A$5,INDEX(Assoziation!$F$2:$F$96,MATCH(1,(A3384=Assoziation!$A$2:$A$96) * (Species!B3384=Assoziation!$B$2:$B$96) * (Species!C3384=Assoziation!$C$2:$C$96) * (Species!D3384=Assoziation!$D$2:$D$96),0)),"")))</f>
        <v>Molinio-Pinion</v>
      </c>
      <c r="G3384" t="str" cm="1">
        <f t="array" ref="G3384">IF(E3384=Options!$A$3,INDEX(Klasse!$D$2:$D$42,MATCH(1,(A3384=Klasse!$A$2:$A$42) * (Species!B3384=Klasse!$B$2:$B$42),0)),IF(E3384=Options!$A$4,INDEX(Verband!$F$2:$F$179,MATCH(1,(A3384=Verband!$A$2:$A$179) * (Species!B3384=Verband!$B$2:$B$179) * (Species!C3384=Verband!$C$2:$C$179),0)),IF(E3384=Options!$A$5,INDEX(Assoziation!$G$2:$G$96,MATCH(1,(A3384=Assoziation!$A$2:$A$96) * (Species!B3384=Assoziation!$B$2:$B$96) * (Species!C3384=Assoziation!$C$2:$C$96) * (Species!D3384=Assoziation!$D$2:$D$96),0)),"")))</f>
        <v>Pfeifengras-Föhrenwald</v>
      </c>
      <c r="H3384" s="10" t="s">
        <v>2490</v>
      </c>
      <c r="I3384" s="10">
        <v>0</v>
      </c>
      <c r="J3384" s="10">
        <v>0</v>
      </c>
      <c r="K3384" s="10">
        <v>0</v>
      </c>
      <c r="L3384" t="str">
        <f t="shared" si="279"/>
        <v xml:space="preserve">Rhamnus </v>
      </c>
      <c r="M3384" t="str">
        <f t="shared" si="280"/>
        <v xml:space="preserve"> alpina</v>
      </c>
      <c r="N3384" t="str">
        <f t="shared" si="281"/>
        <v/>
      </c>
      <c r="O3384" t="str">
        <f t="shared" si="278"/>
        <v>Species</v>
      </c>
      <c r="P3384" t="str">
        <f t="shared" si="282"/>
        <v>L.</v>
      </c>
      <c r="Q3384" t="str">
        <f>LOOKUP(A3384,Formation!$A$2:$A$10,Formation!$B$2:$B$10)</f>
        <v>Wälder</v>
      </c>
      <c r="R3384" t="str" cm="1">
        <f t="array" ref="R3384">INDEX(Klasse!$D$2:$D$42,MATCH(1,(A3384=Klasse!$A$2:$A$42) * (Species!B3384=Klasse!$B$2:$B$42),0))</f>
        <v>Wärmeliebende Föhrenwälder</v>
      </c>
    </row>
    <row r="3385" spans="1:18" x14ac:dyDescent="0.3">
      <c r="A3385" s="10">
        <v>6</v>
      </c>
      <c r="B3385" s="10">
        <v>4</v>
      </c>
      <c r="C3385" s="10">
        <v>1</v>
      </c>
      <c r="E3385" t="str">
        <f>IF(C3385="",Options!$A$3,IF(D3385="",Options!$A$4,Options!$A$5))</f>
        <v>Verband</v>
      </c>
      <c r="F3385" t="str" cm="1">
        <f t="array" ref="F3385">IF(E3385=Options!$A$3,"",IF(E3385=Options!$A$4,INDEX(Verband!$E$2:$E$179,MATCH(1,(A3385=Verband!$A$2:$A$179) * (Species!B3385=Verband!$B$2:$B$179) * (Species!C3385=Verband!$C$2:$C$179),0)),IF(E3385=Options!$A$5,INDEX(Assoziation!$F$2:$F$96,MATCH(1,(A3385=Assoziation!$A$2:$A$96) * (Species!B3385=Assoziation!$B$2:$B$96) * (Species!C3385=Assoziation!$C$2:$C$96) * (Species!D3385=Assoziation!$D$2:$D$96),0)),"")))</f>
        <v>Molinio-Pinion</v>
      </c>
      <c r="G3385" t="str" cm="1">
        <f t="array" ref="G3385">IF(E3385=Options!$A$3,INDEX(Klasse!$D$2:$D$42,MATCH(1,(A3385=Klasse!$A$2:$A$42) * (Species!B3385=Klasse!$B$2:$B$42),0)),IF(E3385=Options!$A$4,INDEX(Verband!$F$2:$F$179,MATCH(1,(A3385=Verband!$A$2:$A$179) * (Species!B3385=Verband!$B$2:$B$179) * (Species!C3385=Verband!$C$2:$C$179),0)),IF(E3385=Options!$A$5,INDEX(Assoziation!$G$2:$G$96,MATCH(1,(A3385=Assoziation!$A$2:$A$96) * (Species!B3385=Assoziation!$B$2:$B$96) * (Species!C3385=Assoziation!$C$2:$C$96) * (Species!D3385=Assoziation!$D$2:$D$96),0)),"")))</f>
        <v>Pfeifengras-Föhrenwald</v>
      </c>
      <c r="H3385" s="10" t="s">
        <v>2492</v>
      </c>
      <c r="I3385" s="10">
        <v>0</v>
      </c>
      <c r="J3385" s="10">
        <v>0</v>
      </c>
      <c r="K3385" s="10">
        <v>0</v>
      </c>
      <c r="L3385" t="str">
        <f t="shared" si="279"/>
        <v xml:space="preserve">Taxus </v>
      </c>
      <c r="M3385" t="str">
        <f t="shared" si="280"/>
        <v xml:space="preserve"> baccata</v>
      </c>
      <c r="N3385" t="str">
        <f t="shared" si="281"/>
        <v/>
      </c>
      <c r="O3385" t="str">
        <f t="shared" si="278"/>
        <v>Species</v>
      </c>
      <c r="P3385" t="str">
        <f t="shared" si="282"/>
        <v>L.</v>
      </c>
      <c r="Q3385" t="str">
        <f>LOOKUP(A3385,Formation!$A$2:$A$10,Formation!$B$2:$B$10)</f>
        <v>Wälder</v>
      </c>
      <c r="R3385" t="str" cm="1">
        <f t="array" ref="R3385">INDEX(Klasse!$D$2:$D$42,MATCH(1,(A3385=Klasse!$A$2:$A$42) * (Species!B3385=Klasse!$B$2:$B$42),0))</f>
        <v>Wärmeliebende Föhrenwälder</v>
      </c>
    </row>
    <row r="3386" spans="1:18" x14ac:dyDescent="0.3">
      <c r="A3386" s="10">
        <v>6</v>
      </c>
      <c r="B3386" s="10">
        <v>4</v>
      </c>
      <c r="C3386" s="10">
        <v>1</v>
      </c>
      <c r="E3386" t="str">
        <f>IF(C3386="",Options!$A$3,IF(D3386="",Options!$A$4,Options!$A$5))</f>
        <v>Verband</v>
      </c>
      <c r="F3386" t="str" cm="1">
        <f t="array" ref="F3386">IF(E3386=Options!$A$3,"",IF(E3386=Options!$A$4,INDEX(Verband!$E$2:$E$179,MATCH(1,(A3386=Verband!$A$2:$A$179) * (Species!B3386=Verband!$B$2:$B$179) * (Species!C3386=Verband!$C$2:$C$179),0)),IF(E3386=Options!$A$5,INDEX(Assoziation!$F$2:$F$96,MATCH(1,(A3386=Assoziation!$A$2:$A$96) * (Species!B3386=Assoziation!$B$2:$B$96) * (Species!C3386=Assoziation!$C$2:$C$96) * (Species!D3386=Assoziation!$D$2:$D$96),0)),"")))</f>
        <v>Molinio-Pinion</v>
      </c>
      <c r="G3386" t="str" cm="1">
        <f t="array" ref="G3386">IF(E3386=Options!$A$3,INDEX(Klasse!$D$2:$D$42,MATCH(1,(A3386=Klasse!$A$2:$A$42) * (Species!B3386=Klasse!$B$2:$B$42),0)),IF(E3386=Options!$A$4,INDEX(Verband!$F$2:$F$179,MATCH(1,(A3386=Verband!$A$2:$A$179) * (Species!B3386=Verband!$B$2:$B$179) * (Species!C3386=Verband!$C$2:$C$179),0)),IF(E3386=Options!$A$5,INDEX(Assoziation!$G$2:$G$96,MATCH(1,(A3386=Assoziation!$A$2:$A$96) * (Species!B3386=Assoziation!$B$2:$B$96) * (Species!C3386=Assoziation!$C$2:$C$96) * (Species!D3386=Assoziation!$D$2:$D$96),0)),"")))</f>
        <v>Pfeifengras-Föhrenwald</v>
      </c>
      <c r="H3386" s="10" t="s">
        <v>2221</v>
      </c>
      <c r="I3386" s="10">
        <v>0</v>
      </c>
      <c r="J3386" s="10">
        <v>0</v>
      </c>
      <c r="K3386" s="10">
        <v>0</v>
      </c>
      <c r="L3386" t="str">
        <f t="shared" si="279"/>
        <v xml:space="preserve">Viburnum </v>
      </c>
      <c r="M3386" t="str">
        <f t="shared" si="280"/>
        <v xml:space="preserve"> lantana</v>
      </c>
      <c r="N3386" t="str">
        <f t="shared" si="281"/>
        <v/>
      </c>
      <c r="O3386" t="str">
        <f t="shared" si="278"/>
        <v>Species</v>
      </c>
      <c r="P3386" t="str">
        <f t="shared" si="282"/>
        <v>L.</v>
      </c>
      <c r="Q3386" t="str">
        <f>LOOKUP(A3386,Formation!$A$2:$A$10,Formation!$B$2:$B$10)</f>
        <v>Wälder</v>
      </c>
      <c r="R3386" t="str" cm="1">
        <f t="array" ref="R3386">INDEX(Klasse!$D$2:$D$42,MATCH(1,(A3386=Klasse!$A$2:$A$42) * (Species!B3386=Klasse!$B$2:$B$42),0))</f>
        <v>Wärmeliebende Föhrenwälder</v>
      </c>
    </row>
    <row r="3387" spans="1:18" x14ac:dyDescent="0.3">
      <c r="A3387" s="10">
        <v>6</v>
      </c>
      <c r="B3387" s="10">
        <v>4</v>
      </c>
      <c r="C3387" s="10">
        <v>2</v>
      </c>
      <c r="E3387" t="str">
        <f>IF(C3387="",Options!$A$3,IF(D3387="",Options!$A$4,Options!$A$5))</f>
        <v>Verband</v>
      </c>
      <c r="F3387" t="str" cm="1">
        <f t="array" ref="F3387">IF(E3387=Options!$A$3,"",IF(E3387=Options!$A$4,INDEX(Verband!$E$2:$E$179,MATCH(1,(A3387=Verband!$A$2:$A$179) * (Species!B3387=Verband!$B$2:$B$179) * (Species!C3387=Verband!$C$2:$C$179),0)),IF(E3387=Options!$A$5,INDEX(Assoziation!$F$2:$F$96,MATCH(1,(A3387=Assoziation!$A$2:$A$96) * (Species!B3387=Assoziation!$B$2:$B$96) * (Species!C3387=Assoziation!$C$2:$C$96) * (Species!D3387=Assoziation!$D$2:$D$96),0)),"")))</f>
        <v>Erico-Pinion sylvestris</v>
      </c>
      <c r="G3387" t="str" cm="1">
        <f t="array" ref="G3387">IF(E3387=Options!$A$3,INDEX(Klasse!$D$2:$D$42,MATCH(1,(A3387=Klasse!$A$2:$A$42) * (Species!B3387=Klasse!$B$2:$B$42),0)),IF(E3387=Options!$A$4,INDEX(Verband!$F$2:$F$179,MATCH(1,(A3387=Verband!$A$2:$A$179) * (Species!B3387=Verband!$B$2:$B$179) * (Species!C3387=Verband!$C$2:$C$179),0)),IF(E3387=Options!$A$5,INDEX(Assoziation!$G$2:$G$96,MATCH(1,(A3387=Assoziation!$A$2:$A$96) * (Species!B3387=Assoziation!$B$2:$B$96) * (Species!C3387=Assoziation!$C$2:$C$96) * (Species!D3387=Assoziation!$D$2:$D$96),0)),"")))</f>
        <v>Subkontinentaler kalkreicher Föhrenwald</v>
      </c>
      <c r="H3387" s="10" t="s">
        <v>2683</v>
      </c>
      <c r="I3387" s="10">
        <v>1</v>
      </c>
      <c r="J3387" s="10">
        <v>0</v>
      </c>
      <c r="K3387" s="10">
        <v>0</v>
      </c>
      <c r="L3387" t="str">
        <f t="shared" si="279"/>
        <v xml:space="preserve">Daphne </v>
      </c>
      <c r="M3387" t="str">
        <f t="shared" si="280"/>
        <v xml:space="preserve"> cneorum</v>
      </c>
      <c r="N3387" t="str">
        <f t="shared" si="281"/>
        <v/>
      </c>
      <c r="O3387" t="str">
        <f t="shared" si="278"/>
        <v>Species</v>
      </c>
      <c r="P3387" t="str">
        <f t="shared" si="282"/>
        <v>L.</v>
      </c>
      <c r="Q3387" t="str">
        <f>LOOKUP(A3387,Formation!$A$2:$A$10,Formation!$B$2:$B$10)</f>
        <v>Wälder</v>
      </c>
      <c r="R3387" t="str" cm="1">
        <f t="array" ref="R3387">INDEX(Klasse!$D$2:$D$42,MATCH(1,(A3387=Klasse!$A$2:$A$42) * (Species!B3387=Klasse!$B$2:$B$42),0))</f>
        <v>Wärmeliebende Föhrenwälder</v>
      </c>
    </row>
    <row r="3388" spans="1:18" x14ac:dyDescent="0.3">
      <c r="A3388" s="10">
        <v>6</v>
      </c>
      <c r="B3388" s="10">
        <v>4</v>
      </c>
      <c r="C3388" s="10">
        <v>2</v>
      </c>
      <c r="E3388" t="str">
        <f>IF(C3388="",Options!$A$3,IF(D3388="",Options!$A$4,Options!$A$5))</f>
        <v>Verband</v>
      </c>
      <c r="F3388" t="str" cm="1">
        <f t="array" ref="F3388">IF(E3388=Options!$A$3,"",IF(E3388=Options!$A$4,INDEX(Verband!$E$2:$E$179,MATCH(1,(A3388=Verband!$A$2:$A$179) * (Species!B3388=Verband!$B$2:$B$179) * (Species!C3388=Verband!$C$2:$C$179),0)),IF(E3388=Options!$A$5,INDEX(Assoziation!$F$2:$F$96,MATCH(1,(A3388=Assoziation!$A$2:$A$96) * (Species!B3388=Assoziation!$B$2:$B$96) * (Species!C3388=Assoziation!$C$2:$C$96) * (Species!D3388=Assoziation!$D$2:$D$96),0)),"")))</f>
        <v>Erico-Pinion sylvestris</v>
      </c>
      <c r="G3388" t="str" cm="1">
        <f t="array" ref="G3388">IF(E3388=Options!$A$3,INDEX(Klasse!$D$2:$D$42,MATCH(1,(A3388=Klasse!$A$2:$A$42) * (Species!B3388=Klasse!$B$2:$B$42),0)),IF(E3388=Options!$A$4,INDEX(Verband!$F$2:$F$179,MATCH(1,(A3388=Verband!$A$2:$A$179) * (Species!B3388=Verband!$B$2:$B$179) * (Species!C3388=Verband!$C$2:$C$179),0)),IF(E3388=Options!$A$5,INDEX(Assoziation!$G$2:$G$96,MATCH(1,(A3388=Assoziation!$A$2:$A$96) * (Species!B3388=Assoziation!$B$2:$B$96) * (Species!C3388=Assoziation!$C$2:$C$96) * (Species!D3388=Assoziation!$D$2:$D$96),0)),"")))</f>
        <v>Subkontinentaler kalkreicher Föhrenwald</v>
      </c>
      <c r="H3388" s="10" t="s">
        <v>2684</v>
      </c>
      <c r="I3388" s="10">
        <v>1</v>
      </c>
      <c r="J3388" s="10">
        <v>0</v>
      </c>
      <c r="K3388" s="10">
        <v>0</v>
      </c>
      <c r="L3388" t="str">
        <f t="shared" si="279"/>
        <v xml:space="preserve">Leontodon </v>
      </c>
      <c r="M3388" t="str">
        <f t="shared" si="280"/>
        <v xml:space="preserve"> incanus</v>
      </c>
      <c r="N3388" t="str">
        <f t="shared" si="281"/>
        <v>incanus</v>
      </c>
      <c r="O3388" t="str">
        <f t="shared" si="278"/>
        <v>Subspecies</v>
      </c>
      <c r="P3388" t="str">
        <f t="shared" si="282"/>
        <v/>
      </c>
      <c r="Q3388" t="str">
        <f>LOOKUP(A3388,Formation!$A$2:$A$10,Formation!$B$2:$B$10)</f>
        <v>Wälder</v>
      </c>
      <c r="R3388" t="str" cm="1">
        <f t="array" ref="R3388">INDEX(Klasse!$D$2:$D$42,MATCH(1,(A3388=Klasse!$A$2:$A$42) * (Species!B3388=Klasse!$B$2:$B$42),0))</f>
        <v>Wärmeliebende Föhrenwälder</v>
      </c>
    </row>
    <row r="3389" spans="1:18" x14ac:dyDescent="0.3">
      <c r="A3389" s="10">
        <v>6</v>
      </c>
      <c r="B3389" s="10">
        <v>4</v>
      </c>
      <c r="C3389" s="10">
        <v>2</v>
      </c>
      <c r="E3389" t="str">
        <f>IF(C3389="",Options!$A$3,IF(D3389="",Options!$A$4,Options!$A$5))</f>
        <v>Verband</v>
      </c>
      <c r="F3389" t="str" cm="1">
        <f t="array" ref="F3389">IF(E3389=Options!$A$3,"",IF(E3389=Options!$A$4,INDEX(Verband!$E$2:$E$179,MATCH(1,(A3389=Verband!$A$2:$A$179) * (Species!B3389=Verband!$B$2:$B$179) * (Species!C3389=Verband!$C$2:$C$179),0)),IF(E3389=Options!$A$5,INDEX(Assoziation!$F$2:$F$96,MATCH(1,(A3389=Assoziation!$A$2:$A$96) * (Species!B3389=Assoziation!$B$2:$B$96) * (Species!C3389=Assoziation!$C$2:$C$96) * (Species!D3389=Assoziation!$D$2:$D$96),0)),"")))</f>
        <v>Erico-Pinion sylvestris</v>
      </c>
      <c r="G3389" t="str" cm="1">
        <f t="array" ref="G3389">IF(E3389=Options!$A$3,INDEX(Klasse!$D$2:$D$42,MATCH(1,(A3389=Klasse!$A$2:$A$42) * (Species!B3389=Klasse!$B$2:$B$42),0)),IF(E3389=Options!$A$4,INDEX(Verband!$F$2:$F$179,MATCH(1,(A3389=Verband!$A$2:$A$179) * (Species!B3389=Verband!$B$2:$B$179) * (Species!C3389=Verband!$C$2:$C$179),0)),IF(E3389=Options!$A$5,INDEX(Assoziation!$G$2:$G$96,MATCH(1,(A3389=Assoziation!$A$2:$A$96) * (Species!B3389=Assoziation!$B$2:$B$96) * (Species!C3389=Assoziation!$C$2:$C$96) * (Species!D3389=Assoziation!$D$2:$D$96),0)),"")))</f>
        <v>Subkontinentaler kalkreicher Föhrenwald</v>
      </c>
      <c r="H3389" s="10" t="s">
        <v>2685</v>
      </c>
      <c r="I3389" s="10">
        <v>1</v>
      </c>
      <c r="J3389" s="10">
        <v>0</v>
      </c>
      <c r="K3389" s="10">
        <v>0</v>
      </c>
      <c r="L3389" t="str">
        <f t="shared" si="279"/>
        <v xml:space="preserve">Rhamnus </v>
      </c>
      <c r="M3389" t="str">
        <f t="shared" si="280"/>
        <v xml:space="preserve"> saxatilis</v>
      </c>
      <c r="N3389" t="str">
        <f t="shared" si="281"/>
        <v/>
      </c>
      <c r="O3389" t="str">
        <f t="shared" si="278"/>
        <v>Species</v>
      </c>
      <c r="P3389" t="str">
        <f t="shared" si="282"/>
        <v>Jacq.</v>
      </c>
      <c r="Q3389" t="str">
        <f>LOOKUP(A3389,Formation!$A$2:$A$10,Formation!$B$2:$B$10)</f>
        <v>Wälder</v>
      </c>
      <c r="R3389" t="str" cm="1">
        <f t="array" ref="R3389">INDEX(Klasse!$D$2:$D$42,MATCH(1,(A3389=Klasse!$A$2:$A$42) * (Species!B3389=Klasse!$B$2:$B$42),0))</f>
        <v>Wärmeliebende Föhrenwälder</v>
      </c>
    </row>
    <row r="3390" spans="1:18" x14ac:dyDescent="0.3">
      <c r="A3390" s="10">
        <v>6</v>
      </c>
      <c r="B3390" s="10">
        <v>4</v>
      </c>
      <c r="C3390" s="10">
        <v>2</v>
      </c>
      <c r="E3390" t="str">
        <f>IF(C3390="",Options!$A$3,IF(D3390="",Options!$A$4,Options!$A$5))</f>
        <v>Verband</v>
      </c>
      <c r="F3390" t="str" cm="1">
        <f t="array" ref="F3390">IF(E3390=Options!$A$3,"",IF(E3390=Options!$A$4,INDEX(Verband!$E$2:$E$179,MATCH(1,(A3390=Verband!$A$2:$A$179) * (Species!B3390=Verband!$B$2:$B$179) * (Species!C3390=Verband!$C$2:$C$179),0)),IF(E3390=Options!$A$5,INDEX(Assoziation!$F$2:$F$96,MATCH(1,(A3390=Assoziation!$A$2:$A$96) * (Species!B3390=Assoziation!$B$2:$B$96) * (Species!C3390=Assoziation!$C$2:$C$96) * (Species!D3390=Assoziation!$D$2:$D$96),0)),"")))</f>
        <v>Erico-Pinion sylvestris</v>
      </c>
      <c r="G3390" t="str" cm="1">
        <f t="array" ref="G3390">IF(E3390=Options!$A$3,INDEX(Klasse!$D$2:$D$42,MATCH(1,(A3390=Klasse!$A$2:$A$42) * (Species!B3390=Klasse!$B$2:$B$42),0)),IF(E3390=Options!$A$4,INDEX(Verband!$F$2:$F$179,MATCH(1,(A3390=Verband!$A$2:$A$179) * (Species!B3390=Verband!$B$2:$B$179) * (Species!C3390=Verband!$C$2:$C$179),0)),IF(E3390=Options!$A$5,INDEX(Assoziation!$G$2:$G$96,MATCH(1,(A3390=Assoziation!$A$2:$A$96) * (Species!B3390=Assoziation!$B$2:$B$96) * (Species!C3390=Assoziation!$C$2:$C$96) * (Species!D3390=Assoziation!$D$2:$D$96),0)),"")))</f>
        <v>Subkontinentaler kalkreicher Föhrenwald</v>
      </c>
      <c r="H3390" s="10" t="s">
        <v>2686</v>
      </c>
      <c r="I3390" s="10">
        <v>1</v>
      </c>
      <c r="J3390" s="10">
        <v>0</v>
      </c>
      <c r="K3390" s="10">
        <v>0</v>
      </c>
      <c r="L3390" t="str">
        <f t="shared" si="279"/>
        <v xml:space="preserve">Thesium </v>
      </c>
      <c r="M3390" t="str">
        <f t="shared" si="280"/>
        <v xml:space="preserve"> rostratum</v>
      </c>
      <c r="N3390" t="str">
        <f t="shared" si="281"/>
        <v/>
      </c>
      <c r="O3390" t="str">
        <f t="shared" si="278"/>
        <v>Species</v>
      </c>
      <c r="P3390" t="str">
        <f t="shared" si="282"/>
        <v>Mert. &amp; W. D. J. Koch</v>
      </c>
      <c r="Q3390" t="str">
        <f>LOOKUP(A3390,Formation!$A$2:$A$10,Formation!$B$2:$B$10)</f>
        <v>Wälder</v>
      </c>
      <c r="R3390" t="str" cm="1">
        <f t="array" ref="R3390">INDEX(Klasse!$D$2:$D$42,MATCH(1,(A3390=Klasse!$A$2:$A$42) * (Species!B3390=Klasse!$B$2:$B$42),0))</f>
        <v>Wärmeliebende Föhrenwälder</v>
      </c>
    </row>
    <row r="3391" spans="1:18" x14ac:dyDescent="0.3">
      <c r="A3391" s="10">
        <v>6</v>
      </c>
      <c r="B3391" s="10">
        <v>4</v>
      </c>
      <c r="C3391" s="10">
        <v>2</v>
      </c>
      <c r="E3391" t="str">
        <f>IF(C3391="",Options!$A$3,IF(D3391="",Options!$A$4,Options!$A$5))</f>
        <v>Verband</v>
      </c>
      <c r="F3391" t="str" cm="1">
        <f t="array" ref="F3391">IF(E3391=Options!$A$3,"",IF(E3391=Options!$A$4,INDEX(Verband!$E$2:$E$179,MATCH(1,(A3391=Verband!$A$2:$A$179) * (Species!B3391=Verband!$B$2:$B$179) * (Species!C3391=Verband!$C$2:$C$179),0)),IF(E3391=Options!$A$5,INDEX(Assoziation!$F$2:$F$96,MATCH(1,(A3391=Assoziation!$A$2:$A$96) * (Species!B3391=Assoziation!$B$2:$B$96) * (Species!C3391=Assoziation!$C$2:$C$96) * (Species!D3391=Assoziation!$D$2:$D$96),0)),"")))</f>
        <v>Erico-Pinion sylvestris</v>
      </c>
      <c r="G3391" t="str" cm="1">
        <f t="array" ref="G3391">IF(E3391=Options!$A$3,INDEX(Klasse!$D$2:$D$42,MATCH(1,(A3391=Klasse!$A$2:$A$42) * (Species!B3391=Klasse!$B$2:$B$42),0)),IF(E3391=Options!$A$4,INDEX(Verband!$F$2:$F$179,MATCH(1,(A3391=Verband!$A$2:$A$179) * (Species!B3391=Verband!$B$2:$B$179) * (Species!C3391=Verband!$C$2:$C$179),0)),IF(E3391=Options!$A$5,INDEX(Assoziation!$G$2:$G$96,MATCH(1,(A3391=Assoziation!$A$2:$A$96) * (Species!B3391=Assoziation!$B$2:$B$96) * (Species!C3391=Assoziation!$C$2:$C$96) * (Species!D3391=Assoziation!$D$2:$D$96),0)),"")))</f>
        <v>Subkontinentaler kalkreicher Föhrenwald</v>
      </c>
      <c r="H3391" s="10" t="s">
        <v>2338</v>
      </c>
      <c r="I3391" s="10">
        <v>0</v>
      </c>
      <c r="J3391" s="10">
        <v>0</v>
      </c>
      <c r="K3391" s="10">
        <v>0</v>
      </c>
      <c r="L3391" t="str">
        <f t="shared" si="279"/>
        <v xml:space="preserve">Arctostaphylos </v>
      </c>
      <c r="M3391" t="str">
        <f t="shared" si="280"/>
        <v xml:space="preserve"> uva-ursi</v>
      </c>
      <c r="N3391" t="str">
        <f t="shared" si="281"/>
        <v/>
      </c>
      <c r="O3391" t="str">
        <f t="shared" si="278"/>
        <v>Species</v>
      </c>
      <c r="P3391" t="str">
        <f t="shared" si="282"/>
        <v>(L.) Spreng.</v>
      </c>
      <c r="Q3391" t="str">
        <f>LOOKUP(A3391,Formation!$A$2:$A$10,Formation!$B$2:$B$10)</f>
        <v>Wälder</v>
      </c>
      <c r="R3391" t="str" cm="1">
        <f t="array" ref="R3391">INDEX(Klasse!$D$2:$D$42,MATCH(1,(A3391=Klasse!$A$2:$A$42) * (Species!B3391=Klasse!$B$2:$B$42),0))</f>
        <v>Wärmeliebende Föhrenwälder</v>
      </c>
    </row>
    <row r="3392" spans="1:18" x14ac:dyDescent="0.3">
      <c r="A3392" s="10">
        <v>6</v>
      </c>
      <c r="B3392" s="10">
        <v>4</v>
      </c>
      <c r="C3392" s="10">
        <v>2</v>
      </c>
      <c r="E3392" t="str">
        <f>IF(C3392="",Options!$A$3,IF(D3392="",Options!$A$4,Options!$A$5))</f>
        <v>Verband</v>
      </c>
      <c r="F3392" t="str" cm="1">
        <f t="array" ref="F3392">IF(E3392=Options!$A$3,"",IF(E3392=Options!$A$4,INDEX(Verband!$E$2:$E$179,MATCH(1,(A3392=Verband!$A$2:$A$179) * (Species!B3392=Verband!$B$2:$B$179) * (Species!C3392=Verband!$C$2:$C$179),0)),IF(E3392=Options!$A$5,INDEX(Assoziation!$F$2:$F$96,MATCH(1,(A3392=Assoziation!$A$2:$A$96) * (Species!B3392=Assoziation!$B$2:$B$96) * (Species!C3392=Assoziation!$C$2:$C$96) * (Species!D3392=Assoziation!$D$2:$D$96),0)),"")))</f>
        <v>Erico-Pinion sylvestris</v>
      </c>
      <c r="G3392" t="str" cm="1">
        <f t="array" ref="G3392">IF(E3392=Options!$A$3,INDEX(Klasse!$D$2:$D$42,MATCH(1,(A3392=Klasse!$A$2:$A$42) * (Species!B3392=Klasse!$B$2:$B$42),0)),IF(E3392=Options!$A$4,INDEX(Verband!$F$2:$F$179,MATCH(1,(A3392=Verband!$A$2:$A$179) * (Species!B3392=Verband!$B$2:$B$179) * (Species!C3392=Verband!$C$2:$C$179),0)),IF(E3392=Options!$A$5,INDEX(Assoziation!$G$2:$G$96,MATCH(1,(A3392=Assoziation!$A$2:$A$96) * (Species!B3392=Assoziation!$B$2:$B$96) * (Species!C3392=Assoziation!$C$2:$C$96) * (Species!D3392=Assoziation!$D$2:$D$96),0)),"")))</f>
        <v>Subkontinentaler kalkreicher Föhrenwald</v>
      </c>
      <c r="H3392" s="10" t="s">
        <v>2676</v>
      </c>
      <c r="I3392" s="10">
        <v>0</v>
      </c>
      <c r="J3392" s="10">
        <v>0</v>
      </c>
      <c r="K3392" s="10">
        <v>0</v>
      </c>
      <c r="L3392" t="str">
        <f t="shared" si="279"/>
        <v xml:space="preserve">Aster </v>
      </c>
      <c r="M3392" t="str">
        <f t="shared" si="280"/>
        <v xml:space="preserve"> amellus</v>
      </c>
      <c r="N3392" t="str">
        <f t="shared" si="281"/>
        <v/>
      </c>
      <c r="O3392" t="str">
        <f t="shared" si="278"/>
        <v>Species</v>
      </c>
      <c r="P3392" t="str">
        <f t="shared" si="282"/>
        <v>L.</v>
      </c>
      <c r="Q3392" t="str">
        <f>LOOKUP(A3392,Formation!$A$2:$A$10,Formation!$B$2:$B$10)</f>
        <v>Wälder</v>
      </c>
      <c r="R3392" t="str" cm="1">
        <f t="array" ref="R3392">INDEX(Klasse!$D$2:$D$42,MATCH(1,(A3392=Klasse!$A$2:$A$42) * (Species!B3392=Klasse!$B$2:$B$42),0))</f>
        <v>Wärmeliebende Föhrenwälder</v>
      </c>
    </row>
    <row r="3393" spans="1:18" x14ac:dyDescent="0.3">
      <c r="A3393" s="10">
        <v>6</v>
      </c>
      <c r="B3393" s="10">
        <v>4</v>
      </c>
      <c r="C3393" s="10">
        <v>2</v>
      </c>
      <c r="E3393" t="str">
        <f>IF(C3393="",Options!$A$3,IF(D3393="",Options!$A$4,Options!$A$5))</f>
        <v>Verband</v>
      </c>
      <c r="F3393" t="str" cm="1">
        <f t="array" ref="F3393">IF(E3393=Options!$A$3,"",IF(E3393=Options!$A$4,INDEX(Verband!$E$2:$E$179,MATCH(1,(A3393=Verband!$A$2:$A$179) * (Species!B3393=Verband!$B$2:$B$179) * (Species!C3393=Verband!$C$2:$C$179),0)),IF(E3393=Options!$A$5,INDEX(Assoziation!$F$2:$F$96,MATCH(1,(A3393=Assoziation!$A$2:$A$96) * (Species!B3393=Assoziation!$B$2:$B$96) * (Species!C3393=Assoziation!$C$2:$C$96) * (Species!D3393=Assoziation!$D$2:$D$96),0)),"")))</f>
        <v>Erico-Pinion sylvestris</v>
      </c>
      <c r="G3393" t="str" cm="1">
        <f t="array" ref="G3393">IF(E3393=Options!$A$3,INDEX(Klasse!$D$2:$D$42,MATCH(1,(A3393=Klasse!$A$2:$A$42) * (Species!B3393=Klasse!$B$2:$B$42),0)),IF(E3393=Options!$A$4,INDEX(Verband!$F$2:$F$179,MATCH(1,(A3393=Verband!$A$2:$A$179) * (Species!B3393=Verband!$B$2:$B$179) * (Species!C3393=Verband!$C$2:$C$179),0)),IF(E3393=Options!$A$5,INDEX(Assoziation!$G$2:$G$96,MATCH(1,(A3393=Assoziation!$A$2:$A$96) * (Species!B3393=Assoziation!$B$2:$B$96) * (Species!C3393=Assoziation!$C$2:$C$96) * (Species!D3393=Assoziation!$D$2:$D$96),0)),"")))</f>
        <v>Subkontinentaler kalkreicher Föhrenwald</v>
      </c>
      <c r="H3393" s="10" t="s">
        <v>1121</v>
      </c>
      <c r="I3393" s="10">
        <v>0</v>
      </c>
      <c r="J3393" s="10">
        <v>0</v>
      </c>
      <c r="K3393" s="10">
        <v>0</v>
      </c>
      <c r="L3393" t="str">
        <f t="shared" si="279"/>
        <v xml:space="preserve">Brachypodium </v>
      </c>
      <c r="M3393" t="str">
        <f t="shared" si="280"/>
        <v xml:space="preserve"> pinnatum</v>
      </c>
      <c r="N3393" t="str">
        <f t="shared" si="281"/>
        <v/>
      </c>
      <c r="O3393" t="str">
        <f t="shared" si="278"/>
        <v>aggr</v>
      </c>
      <c r="P3393" t="str">
        <f t="shared" si="282"/>
        <v/>
      </c>
      <c r="Q3393" t="str">
        <f>LOOKUP(A3393,Formation!$A$2:$A$10,Formation!$B$2:$B$10)</f>
        <v>Wälder</v>
      </c>
      <c r="R3393" t="str" cm="1">
        <f t="array" ref="R3393">INDEX(Klasse!$D$2:$D$42,MATCH(1,(A3393=Klasse!$A$2:$A$42) * (Species!B3393=Klasse!$B$2:$B$42),0))</f>
        <v>Wärmeliebende Föhrenwälder</v>
      </c>
    </row>
    <row r="3394" spans="1:18" x14ac:dyDescent="0.3">
      <c r="A3394" s="10">
        <v>6</v>
      </c>
      <c r="B3394" s="10">
        <v>4</v>
      </c>
      <c r="C3394" s="10">
        <v>2</v>
      </c>
      <c r="E3394" t="str">
        <f>IF(C3394="",Options!$A$3,IF(D3394="",Options!$A$4,Options!$A$5))</f>
        <v>Verband</v>
      </c>
      <c r="F3394" t="str" cm="1">
        <f t="array" ref="F3394">IF(E3394=Options!$A$3,"",IF(E3394=Options!$A$4,INDEX(Verband!$E$2:$E$179,MATCH(1,(A3394=Verband!$A$2:$A$179) * (Species!B3394=Verband!$B$2:$B$179) * (Species!C3394=Verband!$C$2:$C$179),0)),IF(E3394=Options!$A$5,INDEX(Assoziation!$F$2:$F$96,MATCH(1,(A3394=Assoziation!$A$2:$A$96) * (Species!B3394=Assoziation!$B$2:$B$96) * (Species!C3394=Assoziation!$C$2:$C$96) * (Species!D3394=Assoziation!$D$2:$D$96),0)),"")))</f>
        <v>Erico-Pinion sylvestris</v>
      </c>
      <c r="G3394" t="str" cm="1">
        <f t="array" ref="G3394">IF(E3394=Options!$A$3,INDEX(Klasse!$D$2:$D$42,MATCH(1,(A3394=Klasse!$A$2:$A$42) * (Species!B3394=Klasse!$B$2:$B$42),0)),IF(E3394=Options!$A$4,INDEX(Verband!$F$2:$F$179,MATCH(1,(A3394=Verband!$A$2:$A$179) * (Species!B3394=Verband!$B$2:$B$179) * (Species!C3394=Verband!$C$2:$C$179),0)),IF(E3394=Options!$A$5,INDEX(Assoziation!$G$2:$G$96,MATCH(1,(A3394=Assoziation!$A$2:$A$96) * (Species!B3394=Assoziation!$B$2:$B$96) * (Species!C3394=Assoziation!$C$2:$C$96) * (Species!D3394=Assoziation!$D$2:$D$96),0)),"")))</f>
        <v>Subkontinentaler kalkreicher Föhrenwald</v>
      </c>
      <c r="H3394" s="10" t="s">
        <v>1483</v>
      </c>
      <c r="I3394" s="10">
        <v>0</v>
      </c>
      <c r="J3394" s="10">
        <v>0</v>
      </c>
      <c r="K3394" s="10">
        <v>0</v>
      </c>
      <c r="L3394" t="str">
        <f t="shared" si="279"/>
        <v xml:space="preserve">Calamagrostis </v>
      </c>
      <c r="M3394" t="str">
        <f t="shared" si="280"/>
        <v xml:space="preserve"> varia</v>
      </c>
      <c r="N3394" t="str">
        <f t="shared" si="281"/>
        <v/>
      </c>
      <c r="O3394" t="str">
        <f t="shared" si="278"/>
        <v>Species</v>
      </c>
      <c r="P3394" t="str">
        <f t="shared" si="282"/>
        <v>(Schrad.) Host</v>
      </c>
      <c r="Q3394" t="str">
        <f>LOOKUP(A3394,Formation!$A$2:$A$10,Formation!$B$2:$B$10)</f>
        <v>Wälder</v>
      </c>
      <c r="R3394" t="str" cm="1">
        <f t="array" ref="R3394">INDEX(Klasse!$D$2:$D$42,MATCH(1,(A3394=Klasse!$A$2:$A$42) * (Species!B3394=Klasse!$B$2:$B$42),0))</f>
        <v>Wärmeliebende Föhrenwälder</v>
      </c>
    </row>
    <row r="3395" spans="1:18" x14ac:dyDescent="0.3">
      <c r="A3395" s="10">
        <v>6</v>
      </c>
      <c r="B3395" s="10">
        <v>4</v>
      </c>
      <c r="C3395" s="10">
        <v>2</v>
      </c>
      <c r="E3395" t="str">
        <f>IF(C3395="",Options!$A$3,IF(D3395="",Options!$A$4,Options!$A$5))</f>
        <v>Verband</v>
      </c>
      <c r="F3395" t="str" cm="1">
        <f t="array" ref="F3395">IF(E3395=Options!$A$3,"",IF(E3395=Options!$A$4,INDEX(Verband!$E$2:$E$179,MATCH(1,(A3395=Verband!$A$2:$A$179) * (Species!B3395=Verband!$B$2:$B$179) * (Species!C3395=Verband!$C$2:$C$179),0)),IF(E3395=Options!$A$5,INDEX(Assoziation!$F$2:$F$96,MATCH(1,(A3395=Assoziation!$A$2:$A$96) * (Species!B3395=Assoziation!$B$2:$B$96) * (Species!C3395=Assoziation!$C$2:$C$96) * (Species!D3395=Assoziation!$D$2:$D$96),0)),"")))</f>
        <v>Erico-Pinion sylvestris</v>
      </c>
      <c r="G3395" t="str" cm="1">
        <f t="array" ref="G3395">IF(E3395=Options!$A$3,INDEX(Klasse!$D$2:$D$42,MATCH(1,(A3395=Klasse!$A$2:$A$42) * (Species!B3395=Klasse!$B$2:$B$42),0)),IF(E3395=Options!$A$4,INDEX(Verband!$F$2:$F$179,MATCH(1,(A3395=Verband!$A$2:$A$179) * (Species!B3395=Verband!$B$2:$B$179) * (Species!C3395=Verband!$C$2:$C$179),0)),IF(E3395=Options!$A$5,INDEX(Assoziation!$G$2:$G$96,MATCH(1,(A3395=Assoziation!$A$2:$A$96) * (Species!B3395=Assoziation!$B$2:$B$96) * (Species!C3395=Assoziation!$C$2:$C$96) * (Species!D3395=Assoziation!$D$2:$D$96),0)),"")))</f>
        <v>Subkontinentaler kalkreicher Föhrenwald</v>
      </c>
      <c r="H3395" s="10" t="s">
        <v>2687</v>
      </c>
      <c r="I3395" s="10">
        <v>0</v>
      </c>
      <c r="J3395" s="10">
        <v>0</v>
      </c>
      <c r="K3395" s="10">
        <v>0</v>
      </c>
      <c r="L3395" t="str">
        <f t="shared" si="279"/>
        <v xml:space="preserve">Carduus </v>
      </c>
      <c r="M3395" t="str">
        <f t="shared" si="280"/>
        <v xml:space="preserve"> defloratus</v>
      </c>
      <c r="N3395" t="str">
        <f t="shared" si="281"/>
        <v>crassifolius</v>
      </c>
      <c r="O3395" t="str">
        <f t="shared" ref="O3395:O3458" si="283">IF(COUNTIF(H3395,"*subsp.*"),"Subspecies",IF(COUNTIF(H3395,"*aggr.*"),"aggr",IF(COUNTIF(H3395,"*×*"),"Species",IF(COUNTIF(H3395,"* *"),IF(EXACT(MID(H3395,FIND(" ",H3395)+1,1),UPPER(MID(H3395,FIND(" ",H3395)+1,1))),"Genus","Species"),"Genus"))))</f>
        <v>Subspecies</v>
      </c>
      <c r="P3395" t="str">
        <f t="shared" si="282"/>
        <v/>
      </c>
      <c r="Q3395" t="str">
        <f>LOOKUP(A3395,Formation!$A$2:$A$10,Formation!$B$2:$B$10)</f>
        <v>Wälder</v>
      </c>
      <c r="R3395" t="str" cm="1">
        <f t="array" ref="R3395">INDEX(Klasse!$D$2:$D$42,MATCH(1,(A3395=Klasse!$A$2:$A$42) * (Species!B3395=Klasse!$B$2:$B$42),0))</f>
        <v>Wärmeliebende Föhrenwälder</v>
      </c>
    </row>
    <row r="3396" spans="1:18" x14ac:dyDescent="0.3">
      <c r="A3396" s="10">
        <v>6</v>
      </c>
      <c r="B3396" s="10">
        <v>4</v>
      </c>
      <c r="C3396" s="10">
        <v>2</v>
      </c>
      <c r="E3396" t="str">
        <f>IF(C3396="",Options!$A$3,IF(D3396="",Options!$A$4,Options!$A$5))</f>
        <v>Verband</v>
      </c>
      <c r="F3396" t="str" cm="1">
        <f t="array" ref="F3396">IF(E3396=Options!$A$3,"",IF(E3396=Options!$A$4,INDEX(Verband!$E$2:$E$179,MATCH(1,(A3396=Verband!$A$2:$A$179) * (Species!B3396=Verband!$B$2:$B$179) * (Species!C3396=Verband!$C$2:$C$179),0)),IF(E3396=Options!$A$5,INDEX(Assoziation!$F$2:$F$96,MATCH(1,(A3396=Assoziation!$A$2:$A$96) * (Species!B3396=Assoziation!$B$2:$B$96) * (Species!C3396=Assoziation!$C$2:$C$96) * (Species!D3396=Assoziation!$D$2:$D$96),0)),"")))</f>
        <v>Erico-Pinion sylvestris</v>
      </c>
      <c r="G3396" t="str" cm="1">
        <f t="array" ref="G3396">IF(E3396=Options!$A$3,INDEX(Klasse!$D$2:$D$42,MATCH(1,(A3396=Klasse!$A$2:$A$42) * (Species!B3396=Klasse!$B$2:$B$42),0)),IF(E3396=Options!$A$4,INDEX(Verband!$F$2:$F$179,MATCH(1,(A3396=Verband!$A$2:$A$179) * (Species!B3396=Verband!$B$2:$B$179) * (Species!C3396=Verband!$C$2:$C$179),0)),IF(E3396=Options!$A$5,INDEX(Assoziation!$G$2:$G$96,MATCH(1,(A3396=Assoziation!$A$2:$A$96) * (Species!B3396=Assoziation!$B$2:$B$96) * (Species!C3396=Assoziation!$C$2:$C$96) * (Species!D3396=Assoziation!$D$2:$D$96),0)),"")))</f>
        <v>Subkontinentaler kalkreicher Föhrenwald</v>
      </c>
      <c r="H3396" s="10" t="s">
        <v>2475</v>
      </c>
      <c r="I3396" s="10">
        <v>0</v>
      </c>
      <c r="J3396" s="10">
        <v>1</v>
      </c>
      <c r="K3396" s="10">
        <v>0</v>
      </c>
      <c r="L3396" t="str">
        <f t="shared" si="279"/>
        <v xml:space="preserve">Carex </v>
      </c>
      <c r="M3396" t="str">
        <f t="shared" si="280"/>
        <v xml:space="preserve"> alba</v>
      </c>
      <c r="N3396" t="str">
        <f t="shared" si="281"/>
        <v/>
      </c>
      <c r="O3396" t="str">
        <f t="shared" si="283"/>
        <v>Species</v>
      </c>
      <c r="P3396" t="str">
        <f t="shared" si="282"/>
        <v>Scop.</v>
      </c>
      <c r="Q3396" t="str">
        <f>LOOKUP(A3396,Formation!$A$2:$A$10,Formation!$B$2:$B$10)</f>
        <v>Wälder</v>
      </c>
      <c r="R3396" t="str" cm="1">
        <f t="array" ref="R3396">INDEX(Klasse!$D$2:$D$42,MATCH(1,(A3396=Klasse!$A$2:$A$42) * (Species!B3396=Klasse!$B$2:$B$42),0))</f>
        <v>Wärmeliebende Föhrenwälder</v>
      </c>
    </row>
    <row r="3397" spans="1:18" x14ac:dyDescent="0.3">
      <c r="A3397" s="10">
        <v>6</v>
      </c>
      <c r="B3397" s="10">
        <v>4</v>
      </c>
      <c r="C3397" s="10">
        <v>2</v>
      </c>
      <c r="E3397" t="str">
        <f>IF(C3397="",Options!$A$3,IF(D3397="",Options!$A$4,Options!$A$5))</f>
        <v>Verband</v>
      </c>
      <c r="F3397" t="str" cm="1">
        <f t="array" ref="F3397">IF(E3397=Options!$A$3,"",IF(E3397=Options!$A$4,INDEX(Verband!$E$2:$E$179,MATCH(1,(A3397=Verband!$A$2:$A$179) * (Species!B3397=Verband!$B$2:$B$179) * (Species!C3397=Verband!$C$2:$C$179),0)),IF(E3397=Options!$A$5,INDEX(Assoziation!$F$2:$F$96,MATCH(1,(A3397=Assoziation!$A$2:$A$96) * (Species!B3397=Assoziation!$B$2:$B$96) * (Species!C3397=Assoziation!$C$2:$C$96) * (Species!D3397=Assoziation!$D$2:$D$96),0)),"")))</f>
        <v>Erico-Pinion sylvestris</v>
      </c>
      <c r="G3397" t="str" cm="1">
        <f t="array" ref="G3397">IF(E3397=Options!$A$3,INDEX(Klasse!$D$2:$D$42,MATCH(1,(A3397=Klasse!$A$2:$A$42) * (Species!B3397=Klasse!$B$2:$B$42),0)),IF(E3397=Options!$A$4,INDEX(Verband!$F$2:$F$179,MATCH(1,(A3397=Verband!$A$2:$A$179) * (Species!B3397=Verband!$B$2:$B$179) * (Species!C3397=Verband!$C$2:$C$179),0)),IF(E3397=Options!$A$5,INDEX(Assoziation!$G$2:$G$96,MATCH(1,(A3397=Assoziation!$A$2:$A$96) * (Species!B3397=Assoziation!$B$2:$B$96) * (Species!C3397=Assoziation!$C$2:$C$96) * (Species!D3397=Assoziation!$D$2:$D$96),0)),"")))</f>
        <v>Subkontinentaler kalkreicher Föhrenwald</v>
      </c>
      <c r="H3397" s="10" t="s">
        <v>2315</v>
      </c>
      <c r="I3397" s="10">
        <v>0</v>
      </c>
      <c r="J3397" s="10">
        <v>0</v>
      </c>
      <c r="K3397" s="10">
        <v>0</v>
      </c>
      <c r="L3397" t="str">
        <f t="shared" si="279"/>
        <v xml:space="preserve">Chamaecytisus </v>
      </c>
      <c r="M3397" t="str">
        <f t="shared" si="280"/>
        <v xml:space="preserve"> supinus</v>
      </c>
      <c r="N3397" t="str">
        <f t="shared" si="281"/>
        <v/>
      </c>
      <c r="O3397" t="str">
        <f t="shared" si="283"/>
        <v>Species</v>
      </c>
      <c r="P3397" t="str">
        <f t="shared" si="282"/>
        <v>(L.) Link</v>
      </c>
      <c r="Q3397" t="str">
        <f>LOOKUP(A3397,Formation!$A$2:$A$10,Formation!$B$2:$B$10)</f>
        <v>Wälder</v>
      </c>
      <c r="R3397" t="str" cm="1">
        <f t="array" ref="R3397">INDEX(Klasse!$D$2:$D$42,MATCH(1,(A3397=Klasse!$A$2:$A$42) * (Species!B3397=Klasse!$B$2:$B$42),0))</f>
        <v>Wärmeliebende Föhrenwälder</v>
      </c>
    </row>
    <row r="3398" spans="1:18" x14ac:dyDescent="0.3">
      <c r="A3398" s="10">
        <v>6</v>
      </c>
      <c r="B3398" s="10">
        <v>4</v>
      </c>
      <c r="C3398" s="10">
        <v>2</v>
      </c>
      <c r="E3398" t="str">
        <f>IF(C3398="",Options!$A$3,IF(D3398="",Options!$A$4,Options!$A$5))</f>
        <v>Verband</v>
      </c>
      <c r="F3398" t="str" cm="1">
        <f t="array" ref="F3398">IF(E3398=Options!$A$3,"",IF(E3398=Options!$A$4,INDEX(Verband!$E$2:$E$179,MATCH(1,(A3398=Verband!$A$2:$A$179) * (Species!B3398=Verband!$B$2:$B$179) * (Species!C3398=Verband!$C$2:$C$179),0)),IF(E3398=Options!$A$5,INDEX(Assoziation!$F$2:$F$96,MATCH(1,(A3398=Assoziation!$A$2:$A$96) * (Species!B3398=Assoziation!$B$2:$B$96) * (Species!C3398=Assoziation!$C$2:$C$96) * (Species!D3398=Assoziation!$D$2:$D$96),0)),"")))</f>
        <v>Erico-Pinion sylvestris</v>
      </c>
      <c r="G3398" t="str" cm="1">
        <f t="array" ref="G3398">IF(E3398=Options!$A$3,INDEX(Klasse!$D$2:$D$42,MATCH(1,(A3398=Klasse!$A$2:$A$42) * (Species!B3398=Klasse!$B$2:$B$42),0)),IF(E3398=Options!$A$4,INDEX(Verband!$F$2:$F$179,MATCH(1,(A3398=Verband!$A$2:$A$179) * (Species!B3398=Verband!$B$2:$B$179) * (Species!C3398=Verband!$C$2:$C$179),0)),IF(E3398=Options!$A$5,INDEX(Assoziation!$G$2:$G$96,MATCH(1,(A3398=Assoziation!$A$2:$A$96) * (Species!B3398=Assoziation!$B$2:$B$96) * (Species!C3398=Assoziation!$C$2:$C$96) * (Species!D3398=Assoziation!$D$2:$D$96),0)),"")))</f>
        <v>Subkontinentaler kalkreicher Föhrenwald</v>
      </c>
      <c r="H3398" s="10" t="s">
        <v>2688</v>
      </c>
      <c r="I3398" s="10">
        <v>0</v>
      </c>
      <c r="J3398" s="10">
        <v>0</v>
      </c>
      <c r="K3398" s="10">
        <v>0</v>
      </c>
      <c r="L3398" t="str">
        <f t="shared" si="279"/>
        <v xml:space="preserve">Coronilla </v>
      </c>
      <c r="M3398" t="str">
        <f t="shared" si="280"/>
        <v xml:space="preserve"> vaginalis</v>
      </c>
      <c r="N3398" t="str">
        <f t="shared" si="281"/>
        <v/>
      </c>
      <c r="O3398" t="str">
        <f t="shared" si="283"/>
        <v>Species</v>
      </c>
      <c r="P3398" t="str">
        <f t="shared" si="282"/>
        <v>Lam.</v>
      </c>
      <c r="Q3398" t="str">
        <f>LOOKUP(A3398,Formation!$A$2:$A$10,Formation!$B$2:$B$10)</f>
        <v>Wälder</v>
      </c>
      <c r="R3398" t="str" cm="1">
        <f t="array" ref="R3398">INDEX(Klasse!$D$2:$D$42,MATCH(1,(A3398=Klasse!$A$2:$A$42) * (Species!B3398=Klasse!$B$2:$B$42),0))</f>
        <v>Wärmeliebende Föhrenwälder</v>
      </c>
    </row>
    <row r="3399" spans="1:18" x14ac:dyDescent="0.3">
      <c r="A3399" s="10">
        <v>6</v>
      </c>
      <c r="B3399" s="10">
        <v>4</v>
      </c>
      <c r="C3399" s="10">
        <v>2</v>
      </c>
      <c r="E3399" t="str">
        <f>IF(C3399="",Options!$A$3,IF(D3399="",Options!$A$4,Options!$A$5))</f>
        <v>Verband</v>
      </c>
      <c r="F3399" t="str" cm="1">
        <f t="array" ref="F3399">IF(E3399=Options!$A$3,"",IF(E3399=Options!$A$4,INDEX(Verband!$E$2:$E$179,MATCH(1,(A3399=Verband!$A$2:$A$179) * (Species!B3399=Verband!$B$2:$B$179) * (Species!C3399=Verband!$C$2:$C$179),0)),IF(E3399=Options!$A$5,INDEX(Assoziation!$F$2:$F$96,MATCH(1,(A3399=Assoziation!$A$2:$A$96) * (Species!B3399=Assoziation!$B$2:$B$96) * (Species!C3399=Assoziation!$C$2:$C$96) * (Species!D3399=Assoziation!$D$2:$D$96),0)),"")))</f>
        <v>Erico-Pinion sylvestris</v>
      </c>
      <c r="G3399" t="str" cm="1">
        <f t="array" ref="G3399">IF(E3399=Options!$A$3,INDEX(Klasse!$D$2:$D$42,MATCH(1,(A3399=Klasse!$A$2:$A$42) * (Species!B3399=Klasse!$B$2:$B$42),0)),IF(E3399=Options!$A$4,INDEX(Verband!$F$2:$F$179,MATCH(1,(A3399=Verband!$A$2:$A$179) * (Species!B3399=Verband!$B$2:$B$179) * (Species!C3399=Verband!$C$2:$C$179),0)),IF(E3399=Options!$A$5,INDEX(Assoziation!$G$2:$G$96,MATCH(1,(A3399=Assoziation!$A$2:$A$96) * (Species!B3399=Assoziation!$B$2:$B$96) * (Species!C3399=Assoziation!$C$2:$C$96) * (Species!D3399=Assoziation!$D$2:$D$96),0)),"")))</f>
        <v>Subkontinentaler kalkreicher Föhrenwald</v>
      </c>
      <c r="H3399" s="10" t="s">
        <v>2641</v>
      </c>
      <c r="I3399" s="10">
        <v>0</v>
      </c>
      <c r="J3399" s="10">
        <v>0</v>
      </c>
      <c r="K3399" s="10">
        <v>0</v>
      </c>
      <c r="L3399" t="str">
        <f t="shared" si="279"/>
        <v xml:space="preserve">Cytisus </v>
      </c>
      <c r="M3399" t="str">
        <f t="shared" si="280"/>
        <v xml:space="preserve"> nigricans</v>
      </c>
      <c r="N3399" t="str">
        <f t="shared" si="281"/>
        <v/>
      </c>
      <c r="O3399" t="str">
        <f t="shared" si="283"/>
        <v>Species</v>
      </c>
      <c r="P3399" t="str">
        <f t="shared" si="282"/>
        <v>L.</v>
      </c>
      <c r="Q3399" t="str">
        <f>LOOKUP(A3399,Formation!$A$2:$A$10,Formation!$B$2:$B$10)</f>
        <v>Wälder</v>
      </c>
      <c r="R3399" t="str" cm="1">
        <f t="array" ref="R3399">INDEX(Klasse!$D$2:$D$42,MATCH(1,(A3399=Klasse!$A$2:$A$42) * (Species!B3399=Klasse!$B$2:$B$42),0))</f>
        <v>Wärmeliebende Föhrenwälder</v>
      </c>
    </row>
    <row r="3400" spans="1:18" x14ac:dyDescent="0.3">
      <c r="A3400" s="10">
        <v>6</v>
      </c>
      <c r="B3400" s="10">
        <v>4</v>
      </c>
      <c r="C3400" s="10">
        <v>2</v>
      </c>
      <c r="E3400" t="str">
        <f>IF(C3400="",Options!$A$3,IF(D3400="",Options!$A$4,Options!$A$5))</f>
        <v>Verband</v>
      </c>
      <c r="F3400" t="str" cm="1">
        <f t="array" ref="F3400">IF(E3400=Options!$A$3,"",IF(E3400=Options!$A$4,INDEX(Verband!$E$2:$E$179,MATCH(1,(A3400=Verband!$A$2:$A$179) * (Species!B3400=Verband!$B$2:$B$179) * (Species!C3400=Verband!$C$2:$C$179),0)),IF(E3400=Options!$A$5,INDEX(Assoziation!$F$2:$F$96,MATCH(1,(A3400=Assoziation!$A$2:$A$96) * (Species!B3400=Assoziation!$B$2:$B$96) * (Species!C3400=Assoziation!$C$2:$C$96) * (Species!D3400=Assoziation!$D$2:$D$96),0)),"")))</f>
        <v>Erico-Pinion sylvestris</v>
      </c>
      <c r="G3400" t="str" cm="1">
        <f t="array" ref="G3400">IF(E3400=Options!$A$3,INDEX(Klasse!$D$2:$D$42,MATCH(1,(A3400=Klasse!$A$2:$A$42) * (Species!B3400=Klasse!$B$2:$B$42),0)),IF(E3400=Options!$A$4,INDEX(Verband!$F$2:$F$179,MATCH(1,(A3400=Verband!$A$2:$A$179) * (Species!B3400=Verband!$B$2:$B$179) * (Species!C3400=Verband!$C$2:$C$179),0)),IF(E3400=Options!$A$5,INDEX(Assoziation!$G$2:$G$96,MATCH(1,(A3400=Assoziation!$A$2:$A$96) * (Species!B3400=Assoziation!$B$2:$B$96) * (Species!C3400=Assoziation!$C$2:$C$96) * (Species!D3400=Assoziation!$D$2:$D$96),0)),"")))</f>
        <v>Subkontinentaler kalkreicher Föhrenwald</v>
      </c>
      <c r="H3400" s="10" t="s">
        <v>876</v>
      </c>
      <c r="I3400" s="10">
        <v>0</v>
      </c>
      <c r="J3400" s="10">
        <v>0</v>
      </c>
      <c r="K3400" s="10">
        <v>0</v>
      </c>
      <c r="L3400" t="str">
        <f t="shared" si="279"/>
        <v xml:space="preserve">Daphne </v>
      </c>
      <c r="M3400" t="str">
        <f t="shared" si="280"/>
        <v xml:space="preserve"> alpina</v>
      </c>
      <c r="N3400" t="str">
        <f t="shared" si="281"/>
        <v/>
      </c>
      <c r="O3400" t="str">
        <f t="shared" si="283"/>
        <v>Species</v>
      </c>
      <c r="P3400" t="str">
        <f t="shared" si="282"/>
        <v>L.</v>
      </c>
      <c r="Q3400" t="str">
        <f>LOOKUP(A3400,Formation!$A$2:$A$10,Formation!$B$2:$B$10)</f>
        <v>Wälder</v>
      </c>
      <c r="R3400" t="str" cm="1">
        <f t="array" ref="R3400">INDEX(Klasse!$D$2:$D$42,MATCH(1,(A3400=Klasse!$A$2:$A$42) * (Species!B3400=Klasse!$B$2:$B$42),0))</f>
        <v>Wärmeliebende Föhrenwälder</v>
      </c>
    </row>
    <row r="3401" spans="1:18" x14ac:dyDescent="0.3">
      <c r="A3401" s="10">
        <v>6</v>
      </c>
      <c r="B3401" s="10">
        <v>4</v>
      </c>
      <c r="C3401" s="10">
        <v>2</v>
      </c>
      <c r="E3401" t="str">
        <f>IF(C3401="",Options!$A$3,IF(D3401="",Options!$A$4,Options!$A$5))</f>
        <v>Verband</v>
      </c>
      <c r="F3401" t="str" cm="1">
        <f t="array" ref="F3401">IF(E3401=Options!$A$3,"",IF(E3401=Options!$A$4,INDEX(Verband!$E$2:$E$179,MATCH(1,(A3401=Verband!$A$2:$A$179) * (Species!B3401=Verband!$B$2:$B$179) * (Species!C3401=Verband!$C$2:$C$179),0)),IF(E3401=Options!$A$5,INDEX(Assoziation!$F$2:$F$96,MATCH(1,(A3401=Assoziation!$A$2:$A$96) * (Species!B3401=Assoziation!$B$2:$B$96) * (Species!C3401=Assoziation!$C$2:$C$96) * (Species!D3401=Assoziation!$D$2:$D$96),0)),"")))</f>
        <v>Erico-Pinion sylvestris</v>
      </c>
      <c r="G3401" t="str" cm="1">
        <f t="array" ref="G3401">IF(E3401=Options!$A$3,INDEX(Klasse!$D$2:$D$42,MATCH(1,(A3401=Klasse!$A$2:$A$42) * (Species!B3401=Klasse!$B$2:$B$42),0)),IF(E3401=Options!$A$4,INDEX(Verband!$F$2:$F$179,MATCH(1,(A3401=Verband!$A$2:$A$179) * (Species!B3401=Verband!$B$2:$B$179) * (Species!C3401=Verband!$C$2:$C$179),0)),IF(E3401=Options!$A$5,INDEX(Assoziation!$G$2:$G$96,MATCH(1,(A3401=Assoziation!$A$2:$A$96) * (Species!B3401=Assoziation!$B$2:$B$96) * (Species!C3401=Assoziation!$C$2:$C$96) * (Species!D3401=Assoziation!$D$2:$D$96),0)),"")))</f>
        <v>Subkontinentaler kalkreicher Föhrenwald</v>
      </c>
      <c r="H3401" s="10" t="s">
        <v>2689</v>
      </c>
      <c r="I3401" s="10">
        <v>0</v>
      </c>
      <c r="J3401" s="10">
        <v>0</v>
      </c>
      <c r="K3401" s="10">
        <v>0</v>
      </c>
      <c r="L3401" t="str">
        <f t="shared" si="279"/>
        <v xml:space="preserve">Dorycnium </v>
      </c>
      <c r="M3401" t="str">
        <f t="shared" si="280"/>
        <v xml:space="preserve"> germanicum</v>
      </c>
      <c r="N3401" t="str">
        <f t="shared" si="281"/>
        <v/>
      </c>
      <c r="O3401" t="str">
        <f t="shared" si="283"/>
        <v>Species</v>
      </c>
      <c r="P3401" t="str">
        <f t="shared" si="282"/>
        <v>(Gremli) Rikli</v>
      </c>
      <c r="Q3401" t="str">
        <f>LOOKUP(A3401,Formation!$A$2:$A$10,Formation!$B$2:$B$10)</f>
        <v>Wälder</v>
      </c>
      <c r="R3401" t="str" cm="1">
        <f t="array" ref="R3401">INDEX(Klasse!$D$2:$D$42,MATCH(1,(A3401=Klasse!$A$2:$A$42) * (Species!B3401=Klasse!$B$2:$B$42),0))</f>
        <v>Wärmeliebende Föhrenwälder</v>
      </c>
    </row>
    <row r="3402" spans="1:18" x14ac:dyDescent="0.3">
      <c r="A3402" s="10">
        <v>6</v>
      </c>
      <c r="B3402" s="10">
        <v>4</v>
      </c>
      <c r="C3402" s="10">
        <v>2</v>
      </c>
      <c r="E3402" t="str">
        <f>IF(C3402="",Options!$A$3,IF(D3402="",Options!$A$4,Options!$A$5))</f>
        <v>Verband</v>
      </c>
      <c r="F3402" t="str" cm="1">
        <f t="array" ref="F3402">IF(E3402=Options!$A$3,"",IF(E3402=Options!$A$4,INDEX(Verband!$E$2:$E$179,MATCH(1,(A3402=Verband!$A$2:$A$179) * (Species!B3402=Verband!$B$2:$B$179) * (Species!C3402=Verband!$C$2:$C$179),0)),IF(E3402=Options!$A$5,INDEX(Assoziation!$F$2:$F$96,MATCH(1,(A3402=Assoziation!$A$2:$A$96) * (Species!B3402=Assoziation!$B$2:$B$96) * (Species!C3402=Assoziation!$C$2:$C$96) * (Species!D3402=Assoziation!$D$2:$D$96),0)),"")))</f>
        <v>Erico-Pinion sylvestris</v>
      </c>
      <c r="G3402" t="str" cm="1">
        <f t="array" ref="G3402">IF(E3402=Options!$A$3,INDEX(Klasse!$D$2:$D$42,MATCH(1,(A3402=Klasse!$A$2:$A$42) * (Species!B3402=Klasse!$B$2:$B$42),0)),IF(E3402=Options!$A$4,INDEX(Verband!$F$2:$F$179,MATCH(1,(A3402=Verband!$A$2:$A$179) * (Species!B3402=Verband!$B$2:$B$179) * (Species!C3402=Verband!$C$2:$C$179),0)),IF(E3402=Options!$A$5,INDEX(Assoziation!$G$2:$G$96,MATCH(1,(A3402=Assoziation!$A$2:$A$96) * (Species!B3402=Assoziation!$B$2:$B$96) * (Species!C3402=Assoziation!$C$2:$C$96) * (Species!D3402=Assoziation!$D$2:$D$96),0)),"")))</f>
        <v>Subkontinentaler kalkreicher Föhrenwald</v>
      </c>
      <c r="H3402" s="10" t="s">
        <v>816</v>
      </c>
      <c r="I3402" s="10">
        <v>0</v>
      </c>
      <c r="J3402" s="10">
        <v>0</v>
      </c>
      <c r="K3402" s="10">
        <v>0</v>
      </c>
      <c r="L3402" t="str">
        <f t="shared" si="279"/>
        <v xml:space="preserve">Epipactis </v>
      </c>
      <c r="M3402" t="str">
        <f t="shared" si="280"/>
        <v xml:space="preserve"> atrorubens</v>
      </c>
      <c r="N3402" t="str">
        <f t="shared" si="281"/>
        <v/>
      </c>
      <c r="O3402" t="str">
        <f t="shared" si="283"/>
        <v>Species</v>
      </c>
      <c r="P3402" t="str">
        <f t="shared" si="282"/>
        <v>Besser</v>
      </c>
      <c r="Q3402" t="str">
        <f>LOOKUP(A3402,Formation!$A$2:$A$10,Formation!$B$2:$B$10)</f>
        <v>Wälder</v>
      </c>
      <c r="R3402" t="str" cm="1">
        <f t="array" ref="R3402">INDEX(Klasse!$D$2:$D$42,MATCH(1,(A3402=Klasse!$A$2:$A$42) * (Species!B3402=Klasse!$B$2:$B$42),0))</f>
        <v>Wärmeliebende Föhrenwälder</v>
      </c>
    </row>
    <row r="3403" spans="1:18" x14ac:dyDescent="0.3">
      <c r="A3403" s="10">
        <v>6</v>
      </c>
      <c r="B3403" s="10">
        <v>4</v>
      </c>
      <c r="C3403" s="10">
        <v>2</v>
      </c>
      <c r="E3403" t="str">
        <f>IF(C3403="",Options!$A$3,IF(D3403="",Options!$A$4,Options!$A$5))</f>
        <v>Verband</v>
      </c>
      <c r="F3403" t="str" cm="1">
        <f t="array" ref="F3403">IF(E3403=Options!$A$3,"",IF(E3403=Options!$A$4,INDEX(Verband!$E$2:$E$179,MATCH(1,(A3403=Verband!$A$2:$A$179) * (Species!B3403=Verband!$B$2:$B$179) * (Species!C3403=Verband!$C$2:$C$179),0)),IF(E3403=Options!$A$5,INDEX(Assoziation!$F$2:$F$96,MATCH(1,(A3403=Assoziation!$A$2:$A$96) * (Species!B3403=Assoziation!$B$2:$B$96) * (Species!C3403=Assoziation!$C$2:$C$96) * (Species!D3403=Assoziation!$D$2:$D$96),0)),"")))</f>
        <v>Erico-Pinion sylvestris</v>
      </c>
      <c r="G3403" t="str" cm="1">
        <f t="array" ref="G3403">IF(E3403=Options!$A$3,INDEX(Klasse!$D$2:$D$42,MATCH(1,(A3403=Klasse!$A$2:$A$42) * (Species!B3403=Klasse!$B$2:$B$42),0)),IF(E3403=Options!$A$4,INDEX(Verband!$F$2:$F$179,MATCH(1,(A3403=Verband!$A$2:$A$179) * (Species!B3403=Verband!$B$2:$B$179) * (Species!C3403=Verband!$C$2:$C$179),0)),IF(E3403=Options!$A$5,INDEX(Assoziation!$G$2:$G$96,MATCH(1,(A3403=Assoziation!$A$2:$A$96) * (Species!B3403=Assoziation!$B$2:$B$96) * (Species!C3403=Assoziation!$C$2:$C$96) * (Species!D3403=Assoziation!$D$2:$D$96),0)),"")))</f>
        <v>Subkontinentaler kalkreicher Föhrenwald</v>
      </c>
      <c r="H3403" s="10" t="s">
        <v>2343</v>
      </c>
      <c r="I3403" s="10">
        <v>0</v>
      </c>
      <c r="J3403" s="10">
        <v>1</v>
      </c>
      <c r="K3403" s="10">
        <v>0</v>
      </c>
      <c r="L3403" t="str">
        <f t="shared" si="279"/>
        <v xml:space="preserve">Erica </v>
      </c>
      <c r="M3403" t="str">
        <f t="shared" si="280"/>
        <v xml:space="preserve"> carnea</v>
      </c>
      <c r="N3403" t="str">
        <f t="shared" si="281"/>
        <v/>
      </c>
      <c r="O3403" t="str">
        <f t="shared" si="283"/>
        <v>Species</v>
      </c>
      <c r="P3403" t="str">
        <f t="shared" si="282"/>
        <v>L.</v>
      </c>
      <c r="Q3403" t="str">
        <f>LOOKUP(A3403,Formation!$A$2:$A$10,Formation!$B$2:$B$10)</f>
        <v>Wälder</v>
      </c>
      <c r="R3403" t="str" cm="1">
        <f t="array" ref="R3403">INDEX(Klasse!$D$2:$D$42,MATCH(1,(A3403=Klasse!$A$2:$A$42) * (Species!B3403=Klasse!$B$2:$B$42),0))</f>
        <v>Wärmeliebende Föhrenwälder</v>
      </c>
    </row>
    <row r="3404" spans="1:18" x14ac:dyDescent="0.3">
      <c r="A3404" s="10">
        <v>6</v>
      </c>
      <c r="B3404" s="10">
        <v>4</v>
      </c>
      <c r="C3404" s="10">
        <v>2</v>
      </c>
      <c r="E3404" t="str">
        <f>IF(C3404="",Options!$A$3,IF(D3404="",Options!$A$4,Options!$A$5))</f>
        <v>Verband</v>
      </c>
      <c r="F3404" t="str" cm="1">
        <f t="array" ref="F3404">IF(E3404=Options!$A$3,"",IF(E3404=Options!$A$4,INDEX(Verband!$E$2:$E$179,MATCH(1,(A3404=Verband!$A$2:$A$179) * (Species!B3404=Verband!$B$2:$B$179) * (Species!C3404=Verband!$C$2:$C$179),0)),IF(E3404=Options!$A$5,INDEX(Assoziation!$F$2:$F$96,MATCH(1,(A3404=Assoziation!$A$2:$A$96) * (Species!B3404=Assoziation!$B$2:$B$96) * (Species!C3404=Assoziation!$C$2:$C$96) * (Species!D3404=Assoziation!$D$2:$D$96),0)),"")))</f>
        <v>Erico-Pinion sylvestris</v>
      </c>
      <c r="G3404" t="str" cm="1">
        <f t="array" ref="G3404">IF(E3404=Options!$A$3,INDEX(Klasse!$D$2:$D$42,MATCH(1,(A3404=Klasse!$A$2:$A$42) * (Species!B3404=Klasse!$B$2:$B$42),0)),IF(E3404=Options!$A$4,INDEX(Verband!$F$2:$F$179,MATCH(1,(A3404=Verband!$A$2:$A$179) * (Species!B3404=Verband!$B$2:$B$179) * (Species!C3404=Verband!$C$2:$C$179),0)),IF(E3404=Options!$A$5,INDEX(Assoziation!$G$2:$G$96,MATCH(1,(A3404=Assoziation!$A$2:$A$96) * (Species!B3404=Assoziation!$B$2:$B$96) * (Species!C3404=Assoziation!$C$2:$C$96) * (Species!D3404=Assoziation!$D$2:$D$96),0)),"")))</f>
        <v>Subkontinentaler kalkreicher Föhrenwald</v>
      </c>
      <c r="H3404" s="10" t="s">
        <v>2690</v>
      </c>
      <c r="I3404" s="10">
        <v>0</v>
      </c>
      <c r="J3404" s="10">
        <v>0</v>
      </c>
      <c r="K3404" s="10">
        <v>0</v>
      </c>
      <c r="L3404" t="str">
        <f t="shared" si="279"/>
        <v xml:space="preserve">Euphorbia </v>
      </c>
      <c r="M3404" t="str">
        <f t="shared" si="280"/>
        <v xml:space="preserve"> carniolica</v>
      </c>
      <c r="N3404" t="str">
        <f t="shared" si="281"/>
        <v/>
      </c>
      <c r="O3404" t="str">
        <f t="shared" si="283"/>
        <v>Species</v>
      </c>
      <c r="P3404" t="str">
        <f t="shared" si="282"/>
        <v>Jacq.</v>
      </c>
      <c r="Q3404" t="str">
        <f>LOOKUP(A3404,Formation!$A$2:$A$10,Formation!$B$2:$B$10)</f>
        <v>Wälder</v>
      </c>
      <c r="R3404" t="str" cm="1">
        <f t="array" ref="R3404">INDEX(Klasse!$D$2:$D$42,MATCH(1,(A3404=Klasse!$A$2:$A$42) * (Species!B3404=Klasse!$B$2:$B$42),0))</f>
        <v>Wärmeliebende Föhrenwälder</v>
      </c>
    </row>
    <row r="3405" spans="1:18" x14ac:dyDescent="0.3">
      <c r="A3405" s="10">
        <v>6</v>
      </c>
      <c r="B3405" s="10">
        <v>4</v>
      </c>
      <c r="C3405" s="10">
        <v>2</v>
      </c>
      <c r="E3405" t="str">
        <f>IF(C3405="",Options!$A$3,IF(D3405="",Options!$A$4,Options!$A$5))</f>
        <v>Verband</v>
      </c>
      <c r="F3405" t="str" cm="1">
        <f t="array" ref="F3405">IF(E3405=Options!$A$3,"",IF(E3405=Options!$A$4,INDEX(Verband!$E$2:$E$179,MATCH(1,(A3405=Verband!$A$2:$A$179) * (Species!B3405=Verband!$B$2:$B$179) * (Species!C3405=Verband!$C$2:$C$179),0)),IF(E3405=Options!$A$5,INDEX(Assoziation!$F$2:$F$96,MATCH(1,(A3405=Assoziation!$A$2:$A$96) * (Species!B3405=Assoziation!$B$2:$B$96) * (Species!C3405=Assoziation!$C$2:$C$96) * (Species!D3405=Assoziation!$D$2:$D$96),0)),"")))</f>
        <v>Erico-Pinion sylvestris</v>
      </c>
      <c r="G3405" t="str" cm="1">
        <f t="array" ref="G3405">IF(E3405=Options!$A$3,INDEX(Klasse!$D$2:$D$42,MATCH(1,(A3405=Klasse!$A$2:$A$42) * (Species!B3405=Klasse!$B$2:$B$42),0)),IF(E3405=Options!$A$4,INDEX(Verband!$F$2:$F$179,MATCH(1,(A3405=Verband!$A$2:$A$179) * (Species!B3405=Verband!$B$2:$B$179) * (Species!C3405=Verband!$C$2:$C$179),0)),IF(E3405=Options!$A$5,INDEX(Assoziation!$G$2:$G$96,MATCH(1,(A3405=Assoziation!$A$2:$A$96) * (Species!B3405=Assoziation!$B$2:$B$96) * (Species!C3405=Assoziation!$C$2:$C$96) * (Species!D3405=Assoziation!$D$2:$D$96),0)),"")))</f>
        <v>Subkontinentaler kalkreicher Föhrenwald</v>
      </c>
      <c r="H3405" s="10" t="s">
        <v>1412</v>
      </c>
      <c r="I3405" s="10">
        <v>0</v>
      </c>
      <c r="J3405" s="10">
        <v>0</v>
      </c>
      <c r="K3405" s="10">
        <v>0</v>
      </c>
      <c r="L3405" t="str">
        <f t="shared" si="279"/>
        <v xml:space="preserve">Gentiana </v>
      </c>
      <c r="M3405" t="str">
        <f t="shared" si="280"/>
        <v xml:space="preserve"> clusii</v>
      </c>
      <c r="N3405" t="str">
        <f t="shared" si="281"/>
        <v/>
      </c>
      <c r="O3405" t="str">
        <f t="shared" si="283"/>
        <v>Species</v>
      </c>
      <c r="P3405" t="str">
        <f t="shared" si="282"/>
        <v>E. P. Perrier &amp; Songeon</v>
      </c>
      <c r="Q3405" t="str">
        <f>LOOKUP(A3405,Formation!$A$2:$A$10,Formation!$B$2:$B$10)</f>
        <v>Wälder</v>
      </c>
      <c r="R3405" t="str" cm="1">
        <f t="array" ref="R3405">INDEX(Klasse!$D$2:$D$42,MATCH(1,(A3405=Klasse!$A$2:$A$42) * (Species!B3405=Klasse!$B$2:$B$42),0))</f>
        <v>Wärmeliebende Föhrenwälder</v>
      </c>
    </row>
    <row r="3406" spans="1:18" x14ac:dyDescent="0.3">
      <c r="A3406" s="10">
        <v>6</v>
      </c>
      <c r="B3406" s="10">
        <v>4</v>
      </c>
      <c r="C3406" s="10">
        <v>2</v>
      </c>
      <c r="E3406" t="str">
        <f>IF(C3406="",Options!$A$3,IF(D3406="",Options!$A$4,Options!$A$5))</f>
        <v>Verband</v>
      </c>
      <c r="F3406" t="str" cm="1">
        <f t="array" ref="F3406">IF(E3406=Options!$A$3,"",IF(E3406=Options!$A$4,INDEX(Verband!$E$2:$E$179,MATCH(1,(A3406=Verband!$A$2:$A$179) * (Species!B3406=Verband!$B$2:$B$179) * (Species!C3406=Verband!$C$2:$C$179),0)),IF(E3406=Options!$A$5,INDEX(Assoziation!$F$2:$F$96,MATCH(1,(A3406=Assoziation!$A$2:$A$96) * (Species!B3406=Assoziation!$B$2:$B$96) * (Species!C3406=Assoziation!$C$2:$C$96) * (Species!D3406=Assoziation!$D$2:$D$96),0)),"")))</f>
        <v>Erico-Pinion sylvestris</v>
      </c>
      <c r="G3406" t="str" cm="1">
        <f t="array" ref="G3406">IF(E3406=Options!$A$3,INDEX(Klasse!$D$2:$D$42,MATCH(1,(A3406=Klasse!$A$2:$A$42) * (Species!B3406=Klasse!$B$2:$B$42),0)),IF(E3406=Options!$A$4,INDEX(Verband!$F$2:$F$179,MATCH(1,(A3406=Verband!$A$2:$A$179) * (Species!B3406=Verband!$B$2:$B$179) * (Species!C3406=Verband!$C$2:$C$179),0)),IF(E3406=Options!$A$5,INDEX(Assoziation!$G$2:$G$96,MATCH(1,(A3406=Assoziation!$A$2:$A$96) * (Species!B3406=Assoziation!$B$2:$B$96) * (Species!C3406=Assoziation!$C$2:$C$96) * (Species!D3406=Assoziation!$D$2:$D$96),0)),"")))</f>
        <v>Subkontinentaler kalkreicher Föhrenwald</v>
      </c>
      <c r="H3406" s="10" t="s">
        <v>2691</v>
      </c>
      <c r="I3406" s="10">
        <v>0</v>
      </c>
      <c r="J3406" s="10">
        <v>0</v>
      </c>
      <c r="K3406" s="10">
        <v>0</v>
      </c>
      <c r="L3406" t="str">
        <f t="shared" si="279"/>
        <v xml:space="preserve">Goodyera </v>
      </c>
      <c r="M3406" t="str">
        <f t="shared" si="280"/>
        <v xml:space="preserve"> repens</v>
      </c>
      <c r="N3406" t="str">
        <f t="shared" si="281"/>
        <v/>
      </c>
      <c r="O3406" t="str">
        <f t="shared" si="283"/>
        <v>Species</v>
      </c>
      <c r="P3406" t="str">
        <f t="shared" si="282"/>
        <v>(L.) R. Br.</v>
      </c>
      <c r="Q3406" t="str">
        <f>LOOKUP(A3406,Formation!$A$2:$A$10,Formation!$B$2:$B$10)</f>
        <v>Wälder</v>
      </c>
      <c r="R3406" t="str" cm="1">
        <f t="array" ref="R3406">INDEX(Klasse!$D$2:$D$42,MATCH(1,(A3406=Klasse!$A$2:$A$42) * (Species!B3406=Klasse!$B$2:$B$42),0))</f>
        <v>Wärmeliebende Föhrenwälder</v>
      </c>
    </row>
    <row r="3407" spans="1:18" x14ac:dyDescent="0.3">
      <c r="A3407" s="10">
        <v>6</v>
      </c>
      <c r="B3407" s="10">
        <v>4</v>
      </c>
      <c r="C3407" s="10">
        <v>2</v>
      </c>
      <c r="E3407" t="str">
        <f>IF(C3407="",Options!$A$3,IF(D3407="",Options!$A$4,Options!$A$5))</f>
        <v>Verband</v>
      </c>
      <c r="F3407" t="str" cm="1">
        <f t="array" ref="F3407">IF(E3407=Options!$A$3,"",IF(E3407=Options!$A$4,INDEX(Verband!$E$2:$E$179,MATCH(1,(A3407=Verband!$A$2:$A$179) * (Species!B3407=Verband!$B$2:$B$179) * (Species!C3407=Verband!$C$2:$C$179),0)),IF(E3407=Options!$A$5,INDEX(Assoziation!$F$2:$F$96,MATCH(1,(A3407=Assoziation!$A$2:$A$96) * (Species!B3407=Assoziation!$B$2:$B$96) * (Species!C3407=Assoziation!$C$2:$C$96) * (Species!D3407=Assoziation!$D$2:$D$96),0)),"")))</f>
        <v>Erico-Pinion sylvestris</v>
      </c>
      <c r="G3407" t="str" cm="1">
        <f t="array" ref="G3407">IF(E3407=Options!$A$3,INDEX(Klasse!$D$2:$D$42,MATCH(1,(A3407=Klasse!$A$2:$A$42) * (Species!B3407=Klasse!$B$2:$B$42),0)),IF(E3407=Options!$A$4,INDEX(Verband!$F$2:$F$179,MATCH(1,(A3407=Verband!$A$2:$A$179) * (Species!B3407=Verband!$B$2:$B$179) * (Species!C3407=Verband!$C$2:$C$179),0)),IF(E3407=Options!$A$5,INDEX(Assoziation!$G$2:$G$96,MATCH(1,(A3407=Assoziation!$A$2:$A$96) * (Species!B3407=Assoziation!$B$2:$B$96) * (Species!C3407=Assoziation!$C$2:$C$96) * (Species!D3407=Assoziation!$D$2:$D$96),0)),"")))</f>
        <v>Subkontinentaler kalkreicher Föhrenwald</v>
      </c>
      <c r="H3407" s="10" t="s">
        <v>2692</v>
      </c>
      <c r="I3407" s="10">
        <v>0</v>
      </c>
      <c r="J3407" s="10">
        <v>0</v>
      </c>
      <c r="K3407" s="10">
        <v>0</v>
      </c>
      <c r="L3407" t="str">
        <f t="shared" si="279"/>
        <v xml:space="preserve">Hieracium </v>
      </c>
      <c r="M3407" t="str">
        <f t="shared" si="280"/>
        <v xml:space="preserve"> pictum</v>
      </c>
      <c r="N3407" t="str">
        <f t="shared" si="281"/>
        <v/>
      </c>
      <c r="O3407" t="str">
        <f t="shared" si="283"/>
        <v>Species</v>
      </c>
      <c r="P3407" t="str">
        <f t="shared" si="282"/>
        <v>Pers.</v>
      </c>
      <c r="Q3407" t="str">
        <f>LOOKUP(A3407,Formation!$A$2:$A$10,Formation!$B$2:$B$10)</f>
        <v>Wälder</v>
      </c>
      <c r="R3407" t="str" cm="1">
        <f t="array" ref="R3407">INDEX(Klasse!$D$2:$D$42,MATCH(1,(A3407=Klasse!$A$2:$A$42) * (Species!B3407=Klasse!$B$2:$B$42),0))</f>
        <v>Wärmeliebende Föhrenwälder</v>
      </c>
    </row>
    <row r="3408" spans="1:18" x14ac:dyDescent="0.3">
      <c r="A3408" s="10">
        <v>6</v>
      </c>
      <c r="B3408" s="10">
        <v>4</v>
      </c>
      <c r="C3408" s="10">
        <v>2</v>
      </c>
      <c r="E3408" t="str">
        <f>IF(C3408="",Options!$A$3,IF(D3408="",Options!$A$4,Options!$A$5))</f>
        <v>Verband</v>
      </c>
      <c r="F3408" t="str" cm="1">
        <f t="array" ref="F3408">IF(E3408=Options!$A$3,"",IF(E3408=Options!$A$4,INDEX(Verband!$E$2:$E$179,MATCH(1,(A3408=Verband!$A$2:$A$179) * (Species!B3408=Verband!$B$2:$B$179) * (Species!C3408=Verband!$C$2:$C$179),0)),IF(E3408=Options!$A$5,INDEX(Assoziation!$F$2:$F$96,MATCH(1,(A3408=Assoziation!$A$2:$A$96) * (Species!B3408=Assoziation!$B$2:$B$96) * (Species!C3408=Assoziation!$C$2:$C$96) * (Species!D3408=Assoziation!$D$2:$D$96),0)),"")))</f>
        <v>Erico-Pinion sylvestris</v>
      </c>
      <c r="G3408" t="str" cm="1">
        <f t="array" ref="G3408">IF(E3408=Options!$A$3,INDEX(Klasse!$D$2:$D$42,MATCH(1,(A3408=Klasse!$A$2:$A$42) * (Species!B3408=Klasse!$B$2:$B$42),0)),IF(E3408=Options!$A$4,INDEX(Verband!$F$2:$F$179,MATCH(1,(A3408=Verband!$A$2:$A$179) * (Species!B3408=Verband!$B$2:$B$179) * (Species!C3408=Verband!$C$2:$C$179),0)),IF(E3408=Options!$A$5,INDEX(Assoziation!$G$2:$G$96,MATCH(1,(A3408=Assoziation!$A$2:$A$96) * (Species!B3408=Assoziation!$B$2:$B$96) * (Species!C3408=Assoziation!$C$2:$C$96) * (Species!D3408=Assoziation!$D$2:$D$96),0)),"")))</f>
        <v>Subkontinentaler kalkreicher Föhrenwald</v>
      </c>
      <c r="H3408" s="10" t="s">
        <v>2180</v>
      </c>
      <c r="I3408" s="10">
        <v>0</v>
      </c>
      <c r="J3408" s="10">
        <v>0</v>
      </c>
      <c r="K3408" s="10">
        <v>0</v>
      </c>
      <c r="L3408" t="str">
        <f t="shared" si="279"/>
        <v xml:space="preserve">Juniperus </v>
      </c>
      <c r="M3408" t="str">
        <f t="shared" si="280"/>
        <v xml:space="preserve"> communis</v>
      </c>
      <c r="N3408" t="str">
        <f t="shared" si="281"/>
        <v>communis</v>
      </c>
      <c r="O3408" t="str">
        <f t="shared" si="283"/>
        <v>Subspecies</v>
      </c>
      <c r="P3408" t="str">
        <f t="shared" si="282"/>
        <v/>
      </c>
      <c r="Q3408" t="str">
        <f>LOOKUP(A3408,Formation!$A$2:$A$10,Formation!$B$2:$B$10)</f>
        <v>Wälder</v>
      </c>
      <c r="R3408" t="str" cm="1">
        <f t="array" ref="R3408">INDEX(Klasse!$D$2:$D$42,MATCH(1,(A3408=Klasse!$A$2:$A$42) * (Species!B3408=Klasse!$B$2:$B$42),0))</f>
        <v>Wärmeliebende Föhrenwälder</v>
      </c>
    </row>
    <row r="3409" spans="1:18" x14ac:dyDescent="0.3">
      <c r="A3409" s="10">
        <v>6</v>
      </c>
      <c r="B3409" s="10">
        <v>4</v>
      </c>
      <c r="C3409" s="10">
        <v>2</v>
      </c>
      <c r="E3409" t="str">
        <f>IF(C3409="",Options!$A$3,IF(D3409="",Options!$A$4,Options!$A$5))</f>
        <v>Verband</v>
      </c>
      <c r="F3409" t="str" cm="1">
        <f t="array" ref="F3409">IF(E3409=Options!$A$3,"",IF(E3409=Options!$A$4,INDEX(Verband!$E$2:$E$179,MATCH(1,(A3409=Verband!$A$2:$A$179) * (Species!B3409=Verband!$B$2:$B$179) * (Species!C3409=Verband!$C$2:$C$179),0)),IF(E3409=Options!$A$5,INDEX(Assoziation!$F$2:$F$96,MATCH(1,(A3409=Assoziation!$A$2:$A$96) * (Species!B3409=Assoziation!$B$2:$B$96) * (Species!C3409=Assoziation!$C$2:$C$96) * (Species!D3409=Assoziation!$D$2:$D$96),0)),"")))</f>
        <v>Erico-Pinion sylvestris</v>
      </c>
      <c r="G3409" t="str" cm="1">
        <f t="array" ref="G3409">IF(E3409=Options!$A$3,INDEX(Klasse!$D$2:$D$42,MATCH(1,(A3409=Klasse!$A$2:$A$42) * (Species!B3409=Klasse!$B$2:$B$42),0)),IF(E3409=Options!$A$4,INDEX(Verband!$F$2:$F$179,MATCH(1,(A3409=Verband!$A$2:$A$179) * (Species!B3409=Verband!$B$2:$B$179) * (Species!C3409=Verband!$C$2:$C$179),0)),IF(E3409=Options!$A$5,INDEX(Assoziation!$G$2:$G$96,MATCH(1,(A3409=Assoziation!$A$2:$A$96) * (Species!B3409=Assoziation!$B$2:$B$96) * (Species!C3409=Assoziation!$C$2:$C$96) * (Species!D3409=Assoziation!$D$2:$D$96),0)),"")))</f>
        <v>Subkontinentaler kalkreicher Föhrenwald</v>
      </c>
      <c r="H3409" s="10" t="s">
        <v>2693</v>
      </c>
      <c r="I3409" s="10">
        <v>0</v>
      </c>
      <c r="J3409" s="10">
        <v>0</v>
      </c>
      <c r="K3409" s="10">
        <v>0</v>
      </c>
      <c r="L3409" t="str">
        <f t="shared" si="279"/>
        <v xml:space="preserve">Laserpitium </v>
      </c>
      <c r="M3409" t="str">
        <f t="shared" si="280"/>
        <v xml:space="preserve"> gaudinii</v>
      </c>
      <c r="N3409" t="str">
        <f t="shared" si="281"/>
        <v/>
      </c>
      <c r="O3409" t="str">
        <f t="shared" si="283"/>
        <v>Species</v>
      </c>
      <c r="P3409" t="str">
        <f t="shared" si="282"/>
        <v>Moretti</v>
      </c>
      <c r="Q3409" t="str">
        <f>LOOKUP(A3409,Formation!$A$2:$A$10,Formation!$B$2:$B$10)</f>
        <v>Wälder</v>
      </c>
      <c r="R3409" t="str" cm="1">
        <f t="array" ref="R3409">INDEX(Klasse!$D$2:$D$42,MATCH(1,(A3409=Klasse!$A$2:$A$42) * (Species!B3409=Klasse!$B$2:$B$42),0))</f>
        <v>Wärmeliebende Föhrenwälder</v>
      </c>
    </row>
    <row r="3410" spans="1:18" x14ac:dyDescent="0.3">
      <c r="A3410" s="10">
        <v>6</v>
      </c>
      <c r="B3410" s="10">
        <v>4</v>
      </c>
      <c r="C3410" s="10">
        <v>2</v>
      </c>
      <c r="E3410" t="str">
        <f>IF(C3410="",Options!$A$3,IF(D3410="",Options!$A$4,Options!$A$5))</f>
        <v>Verband</v>
      </c>
      <c r="F3410" t="str" cm="1">
        <f t="array" ref="F3410">IF(E3410=Options!$A$3,"",IF(E3410=Options!$A$4,INDEX(Verband!$E$2:$E$179,MATCH(1,(A3410=Verband!$A$2:$A$179) * (Species!B3410=Verband!$B$2:$B$179) * (Species!C3410=Verband!$C$2:$C$179),0)),IF(E3410=Options!$A$5,INDEX(Assoziation!$F$2:$F$96,MATCH(1,(A3410=Assoziation!$A$2:$A$96) * (Species!B3410=Assoziation!$B$2:$B$96) * (Species!C3410=Assoziation!$C$2:$C$96) * (Species!D3410=Assoziation!$D$2:$D$96),0)),"")))</f>
        <v>Erico-Pinion sylvestris</v>
      </c>
      <c r="G3410" t="str" cm="1">
        <f t="array" ref="G3410">IF(E3410=Options!$A$3,INDEX(Klasse!$D$2:$D$42,MATCH(1,(A3410=Klasse!$A$2:$A$42) * (Species!B3410=Klasse!$B$2:$B$42),0)),IF(E3410=Options!$A$4,INDEX(Verband!$F$2:$F$179,MATCH(1,(A3410=Verband!$A$2:$A$179) * (Species!B3410=Verband!$B$2:$B$179) * (Species!C3410=Verband!$C$2:$C$179),0)),IF(E3410=Options!$A$5,INDEX(Assoziation!$G$2:$G$96,MATCH(1,(A3410=Assoziation!$A$2:$A$96) * (Species!B3410=Assoziation!$B$2:$B$96) * (Species!C3410=Assoziation!$C$2:$C$96) * (Species!D3410=Assoziation!$D$2:$D$96),0)),"")))</f>
        <v>Subkontinentaler kalkreicher Föhrenwald</v>
      </c>
      <c r="H3410" s="10" t="s">
        <v>2694</v>
      </c>
      <c r="I3410" s="10">
        <v>0</v>
      </c>
      <c r="J3410" s="10">
        <v>0</v>
      </c>
      <c r="K3410" s="10">
        <v>0</v>
      </c>
      <c r="L3410" t="str">
        <f t="shared" si="279"/>
        <v xml:space="preserve">Leucanthemum </v>
      </c>
      <c r="M3410" t="str">
        <f t="shared" si="280"/>
        <v xml:space="preserve"> adustum</v>
      </c>
      <c r="N3410" t="str">
        <f t="shared" si="281"/>
        <v/>
      </c>
      <c r="O3410" t="str">
        <f t="shared" si="283"/>
        <v>Species</v>
      </c>
      <c r="P3410" t="str">
        <f t="shared" si="282"/>
        <v>(W. D. J. Koch) Gremli</v>
      </c>
      <c r="Q3410" t="str">
        <f>LOOKUP(A3410,Formation!$A$2:$A$10,Formation!$B$2:$B$10)</f>
        <v>Wälder</v>
      </c>
      <c r="R3410" t="str" cm="1">
        <f t="array" ref="R3410">INDEX(Klasse!$D$2:$D$42,MATCH(1,(A3410=Klasse!$A$2:$A$42) * (Species!B3410=Klasse!$B$2:$B$42),0))</f>
        <v>Wärmeliebende Föhrenwälder</v>
      </c>
    </row>
    <row r="3411" spans="1:18" x14ac:dyDescent="0.3">
      <c r="A3411" s="10">
        <v>6</v>
      </c>
      <c r="B3411" s="10">
        <v>4</v>
      </c>
      <c r="C3411" s="10">
        <v>2</v>
      </c>
      <c r="E3411" t="str">
        <f>IF(C3411="",Options!$A$3,IF(D3411="",Options!$A$4,Options!$A$5))</f>
        <v>Verband</v>
      </c>
      <c r="F3411" t="str" cm="1">
        <f t="array" ref="F3411">IF(E3411=Options!$A$3,"",IF(E3411=Options!$A$4,INDEX(Verband!$E$2:$E$179,MATCH(1,(A3411=Verband!$A$2:$A$179) * (Species!B3411=Verband!$B$2:$B$179) * (Species!C3411=Verband!$C$2:$C$179),0)),IF(E3411=Options!$A$5,INDEX(Assoziation!$F$2:$F$96,MATCH(1,(A3411=Assoziation!$A$2:$A$96) * (Species!B3411=Assoziation!$B$2:$B$96) * (Species!C3411=Assoziation!$C$2:$C$96) * (Species!D3411=Assoziation!$D$2:$D$96),0)),"")))</f>
        <v>Erico-Pinion sylvestris</v>
      </c>
      <c r="G3411" t="str" cm="1">
        <f t="array" ref="G3411">IF(E3411=Options!$A$3,INDEX(Klasse!$D$2:$D$42,MATCH(1,(A3411=Klasse!$A$2:$A$42) * (Species!B3411=Klasse!$B$2:$B$42),0)),IF(E3411=Options!$A$4,INDEX(Verband!$F$2:$F$179,MATCH(1,(A3411=Verband!$A$2:$A$179) * (Species!B3411=Verband!$B$2:$B$179) * (Species!C3411=Verband!$C$2:$C$179),0)),IF(E3411=Options!$A$5,INDEX(Assoziation!$G$2:$G$96,MATCH(1,(A3411=Assoziation!$A$2:$A$96) * (Species!B3411=Assoziation!$B$2:$B$96) * (Species!C3411=Assoziation!$C$2:$C$96) * (Species!D3411=Assoziation!$D$2:$D$96),0)),"")))</f>
        <v>Subkontinentaler kalkreicher Föhrenwald</v>
      </c>
      <c r="H3411" s="10" t="s">
        <v>528</v>
      </c>
      <c r="I3411" s="10">
        <v>0</v>
      </c>
      <c r="J3411" s="10">
        <v>0</v>
      </c>
      <c r="K3411" s="10">
        <v>0</v>
      </c>
      <c r="L3411" t="str">
        <f t="shared" si="279"/>
        <v xml:space="preserve">Molinia </v>
      </c>
      <c r="M3411" t="str">
        <f t="shared" si="280"/>
        <v xml:space="preserve"> arundinacea</v>
      </c>
      <c r="N3411" t="str">
        <f t="shared" si="281"/>
        <v/>
      </c>
      <c r="O3411" t="str">
        <f t="shared" si="283"/>
        <v>Species</v>
      </c>
      <c r="P3411" t="str">
        <f t="shared" si="282"/>
        <v>Schrank</v>
      </c>
      <c r="Q3411" t="str">
        <f>LOOKUP(A3411,Formation!$A$2:$A$10,Formation!$B$2:$B$10)</f>
        <v>Wälder</v>
      </c>
      <c r="R3411" t="str" cm="1">
        <f t="array" ref="R3411">INDEX(Klasse!$D$2:$D$42,MATCH(1,(A3411=Klasse!$A$2:$A$42) * (Species!B3411=Klasse!$B$2:$B$42),0))</f>
        <v>Wärmeliebende Föhrenwälder</v>
      </c>
    </row>
    <row r="3412" spans="1:18" x14ac:dyDescent="0.3">
      <c r="A3412" s="10">
        <v>6</v>
      </c>
      <c r="B3412" s="10">
        <v>4</v>
      </c>
      <c r="C3412" s="10">
        <v>2</v>
      </c>
      <c r="E3412" t="str">
        <f>IF(C3412="",Options!$A$3,IF(D3412="",Options!$A$4,Options!$A$5))</f>
        <v>Verband</v>
      </c>
      <c r="F3412" t="str" cm="1">
        <f t="array" ref="F3412">IF(E3412=Options!$A$3,"",IF(E3412=Options!$A$4,INDEX(Verband!$E$2:$E$179,MATCH(1,(A3412=Verband!$A$2:$A$179) * (Species!B3412=Verband!$B$2:$B$179) * (Species!C3412=Verband!$C$2:$C$179),0)),IF(E3412=Options!$A$5,INDEX(Assoziation!$F$2:$F$96,MATCH(1,(A3412=Assoziation!$A$2:$A$96) * (Species!B3412=Assoziation!$B$2:$B$96) * (Species!C3412=Assoziation!$C$2:$C$96) * (Species!D3412=Assoziation!$D$2:$D$96),0)),"")))</f>
        <v>Erico-Pinion sylvestris</v>
      </c>
      <c r="G3412" t="str" cm="1">
        <f t="array" ref="G3412">IF(E3412=Options!$A$3,INDEX(Klasse!$D$2:$D$42,MATCH(1,(A3412=Klasse!$A$2:$A$42) * (Species!B3412=Klasse!$B$2:$B$42),0)),IF(E3412=Options!$A$4,INDEX(Verband!$F$2:$F$179,MATCH(1,(A3412=Verband!$A$2:$A$179) * (Species!B3412=Verband!$B$2:$B$179) * (Species!C3412=Verband!$C$2:$C$179),0)),IF(E3412=Options!$A$5,INDEX(Assoziation!$G$2:$G$96,MATCH(1,(A3412=Assoziation!$A$2:$A$96) * (Species!B3412=Assoziation!$B$2:$B$96) * (Species!C3412=Assoziation!$C$2:$C$96) * (Species!D3412=Assoziation!$D$2:$D$96),0)),"")))</f>
        <v>Subkontinentaler kalkreicher Föhrenwald</v>
      </c>
      <c r="H3412" s="10" t="s">
        <v>2695</v>
      </c>
      <c r="I3412" s="10">
        <v>0</v>
      </c>
      <c r="J3412" s="10">
        <v>0</v>
      </c>
      <c r="K3412" s="10">
        <v>0</v>
      </c>
      <c r="L3412" t="str">
        <f t="shared" si="279"/>
        <v xml:space="preserve">Monotropa </v>
      </c>
      <c r="M3412" t="str">
        <f t="shared" si="280"/>
        <v xml:space="preserve"> hypopitys</v>
      </c>
      <c r="N3412" t="str">
        <f t="shared" si="281"/>
        <v/>
      </c>
      <c r="O3412" t="str">
        <f t="shared" si="283"/>
        <v>Species</v>
      </c>
      <c r="P3412" t="str">
        <f t="shared" si="282"/>
        <v>L.</v>
      </c>
      <c r="Q3412" t="str">
        <f>LOOKUP(A3412,Formation!$A$2:$A$10,Formation!$B$2:$B$10)</f>
        <v>Wälder</v>
      </c>
      <c r="R3412" t="str" cm="1">
        <f t="array" ref="R3412">INDEX(Klasse!$D$2:$D$42,MATCH(1,(A3412=Klasse!$A$2:$A$42) * (Species!B3412=Klasse!$B$2:$B$42),0))</f>
        <v>Wärmeliebende Föhrenwälder</v>
      </c>
    </row>
    <row r="3413" spans="1:18" x14ac:dyDescent="0.3">
      <c r="A3413" s="10">
        <v>6</v>
      </c>
      <c r="B3413" s="10">
        <v>4</v>
      </c>
      <c r="C3413" s="10">
        <v>2</v>
      </c>
      <c r="E3413" t="str">
        <f>IF(C3413="",Options!$A$3,IF(D3413="",Options!$A$4,Options!$A$5))</f>
        <v>Verband</v>
      </c>
      <c r="F3413" t="str" cm="1">
        <f t="array" ref="F3413">IF(E3413=Options!$A$3,"",IF(E3413=Options!$A$4,INDEX(Verband!$E$2:$E$179,MATCH(1,(A3413=Verband!$A$2:$A$179) * (Species!B3413=Verband!$B$2:$B$179) * (Species!C3413=Verband!$C$2:$C$179),0)),IF(E3413=Options!$A$5,INDEX(Assoziation!$F$2:$F$96,MATCH(1,(A3413=Assoziation!$A$2:$A$96) * (Species!B3413=Assoziation!$B$2:$B$96) * (Species!C3413=Assoziation!$C$2:$C$96) * (Species!D3413=Assoziation!$D$2:$D$96),0)),"")))</f>
        <v>Erico-Pinion sylvestris</v>
      </c>
      <c r="G3413" t="str" cm="1">
        <f t="array" ref="G3413">IF(E3413=Options!$A$3,INDEX(Klasse!$D$2:$D$42,MATCH(1,(A3413=Klasse!$A$2:$A$42) * (Species!B3413=Klasse!$B$2:$B$42),0)),IF(E3413=Options!$A$4,INDEX(Verband!$F$2:$F$179,MATCH(1,(A3413=Verband!$A$2:$A$179) * (Species!B3413=Verband!$B$2:$B$179) * (Species!C3413=Verband!$C$2:$C$179),0)),IF(E3413=Options!$A$5,INDEX(Assoziation!$G$2:$G$96,MATCH(1,(A3413=Assoziation!$A$2:$A$96) * (Species!B3413=Assoziation!$B$2:$B$96) * (Species!C3413=Assoziation!$C$2:$C$96) * (Species!D3413=Assoziation!$D$2:$D$96),0)),"")))</f>
        <v>Subkontinentaler kalkreicher Föhrenwald</v>
      </c>
      <c r="H3413" s="10" t="s">
        <v>2536</v>
      </c>
      <c r="I3413" s="10">
        <v>0</v>
      </c>
      <c r="J3413" s="10">
        <v>1</v>
      </c>
      <c r="K3413" s="10">
        <v>0</v>
      </c>
      <c r="L3413" t="str">
        <f t="shared" si="279"/>
        <v xml:space="preserve">Picea </v>
      </c>
      <c r="M3413" t="str">
        <f t="shared" si="280"/>
        <v xml:space="preserve"> abies</v>
      </c>
      <c r="N3413" t="str">
        <f t="shared" si="281"/>
        <v/>
      </c>
      <c r="O3413" t="str">
        <f t="shared" si="283"/>
        <v>Species</v>
      </c>
      <c r="P3413" t="str">
        <f t="shared" si="282"/>
        <v>(L.) H. Karst.</v>
      </c>
      <c r="Q3413" t="str">
        <f>LOOKUP(A3413,Formation!$A$2:$A$10,Formation!$B$2:$B$10)</f>
        <v>Wälder</v>
      </c>
      <c r="R3413" t="str" cm="1">
        <f t="array" ref="R3413">INDEX(Klasse!$D$2:$D$42,MATCH(1,(A3413=Klasse!$A$2:$A$42) * (Species!B3413=Klasse!$B$2:$B$42),0))</f>
        <v>Wärmeliebende Föhrenwälder</v>
      </c>
    </row>
    <row r="3414" spans="1:18" x14ac:dyDescent="0.3">
      <c r="A3414" s="10">
        <v>6</v>
      </c>
      <c r="B3414" s="10">
        <v>4</v>
      </c>
      <c r="C3414" s="10">
        <v>2</v>
      </c>
      <c r="E3414" t="str">
        <f>IF(C3414="",Options!$A$3,IF(D3414="",Options!$A$4,Options!$A$5))</f>
        <v>Verband</v>
      </c>
      <c r="F3414" t="str" cm="1">
        <f t="array" ref="F3414">IF(E3414=Options!$A$3,"",IF(E3414=Options!$A$4,INDEX(Verband!$E$2:$E$179,MATCH(1,(A3414=Verband!$A$2:$A$179) * (Species!B3414=Verband!$B$2:$B$179) * (Species!C3414=Verband!$C$2:$C$179),0)),IF(E3414=Options!$A$5,INDEX(Assoziation!$F$2:$F$96,MATCH(1,(A3414=Assoziation!$A$2:$A$96) * (Species!B3414=Assoziation!$B$2:$B$96) * (Species!C3414=Assoziation!$C$2:$C$96) * (Species!D3414=Assoziation!$D$2:$D$96),0)),"")))</f>
        <v>Erico-Pinion sylvestris</v>
      </c>
      <c r="G3414" t="str" cm="1">
        <f t="array" ref="G3414">IF(E3414=Options!$A$3,INDEX(Klasse!$D$2:$D$42,MATCH(1,(A3414=Klasse!$A$2:$A$42) * (Species!B3414=Klasse!$B$2:$B$42),0)),IF(E3414=Options!$A$4,INDEX(Verband!$F$2:$F$179,MATCH(1,(A3414=Verband!$A$2:$A$179) * (Species!B3414=Verband!$B$2:$B$179) * (Species!C3414=Verband!$C$2:$C$179),0)),IF(E3414=Options!$A$5,INDEX(Assoziation!$G$2:$G$96,MATCH(1,(A3414=Assoziation!$A$2:$A$96) * (Species!B3414=Assoziation!$B$2:$B$96) * (Species!C3414=Assoziation!$C$2:$C$96) * (Species!D3414=Assoziation!$D$2:$D$96),0)),"")))</f>
        <v>Subkontinentaler kalkreicher Föhrenwald</v>
      </c>
      <c r="H3414" s="10" t="s">
        <v>2488</v>
      </c>
      <c r="I3414" s="10">
        <v>0</v>
      </c>
      <c r="J3414" s="10">
        <v>1</v>
      </c>
      <c r="K3414" s="10">
        <v>0</v>
      </c>
      <c r="L3414" t="str">
        <f t="shared" si="279"/>
        <v xml:space="preserve">Pinus </v>
      </c>
      <c r="M3414" t="str">
        <f t="shared" si="280"/>
        <v xml:space="preserve"> sylvestris</v>
      </c>
      <c r="N3414" t="str">
        <f t="shared" si="281"/>
        <v/>
      </c>
      <c r="O3414" t="str">
        <f t="shared" si="283"/>
        <v>Species</v>
      </c>
      <c r="P3414" t="str">
        <f t="shared" si="282"/>
        <v>L.</v>
      </c>
      <c r="Q3414" t="str">
        <f>LOOKUP(A3414,Formation!$A$2:$A$10,Formation!$B$2:$B$10)</f>
        <v>Wälder</v>
      </c>
      <c r="R3414" t="str" cm="1">
        <f t="array" ref="R3414">INDEX(Klasse!$D$2:$D$42,MATCH(1,(A3414=Klasse!$A$2:$A$42) * (Species!B3414=Klasse!$B$2:$B$42),0))</f>
        <v>Wärmeliebende Föhrenwälder</v>
      </c>
    </row>
    <row r="3415" spans="1:18" x14ac:dyDescent="0.3">
      <c r="A3415" s="10">
        <v>6</v>
      </c>
      <c r="B3415" s="10">
        <v>4</v>
      </c>
      <c r="C3415" s="10">
        <v>2</v>
      </c>
      <c r="E3415" t="str">
        <f>IF(C3415="",Options!$A$3,IF(D3415="",Options!$A$4,Options!$A$5))</f>
        <v>Verband</v>
      </c>
      <c r="F3415" t="str" cm="1">
        <f t="array" ref="F3415">IF(E3415=Options!$A$3,"",IF(E3415=Options!$A$4,INDEX(Verband!$E$2:$E$179,MATCH(1,(A3415=Verband!$A$2:$A$179) * (Species!B3415=Verband!$B$2:$B$179) * (Species!C3415=Verband!$C$2:$C$179),0)),IF(E3415=Options!$A$5,INDEX(Assoziation!$F$2:$F$96,MATCH(1,(A3415=Assoziation!$A$2:$A$96) * (Species!B3415=Assoziation!$B$2:$B$96) * (Species!C3415=Assoziation!$C$2:$C$96) * (Species!D3415=Assoziation!$D$2:$D$96),0)),"")))</f>
        <v>Erico-Pinion sylvestris</v>
      </c>
      <c r="G3415" t="str" cm="1">
        <f t="array" ref="G3415">IF(E3415=Options!$A$3,INDEX(Klasse!$D$2:$D$42,MATCH(1,(A3415=Klasse!$A$2:$A$42) * (Species!B3415=Klasse!$B$2:$B$42),0)),IF(E3415=Options!$A$4,INDEX(Verband!$F$2:$F$179,MATCH(1,(A3415=Verband!$A$2:$A$179) * (Species!B3415=Verband!$B$2:$B$179) * (Species!C3415=Verband!$C$2:$C$179),0)),IF(E3415=Options!$A$5,INDEX(Assoziation!$G$2:$G$96,MATCH(1,(A3415=Assoziation!$A$2:$A$96) * (Species!B3415=Assoziation!$B$2:$B$96) * (Species!C3415=Assoziation!$C$2:$C$96) * (Species!D3415=Assoziation!$D$2:$D$96),0)),"")))</f>
        <v>Subkontinentaler kalkreicher Föhrenwald</v>
      </c>
      <c r="H3415" s="10" t="s">
        <v>2346</v>
      </c>
      <c r="I3415" s="10">
        <v>0</v>
      </c>
      <c r="J3415" s="10">
        <v>0</v>
      </c>
      <c r="K3415" s="10">
        <v>0</v>
      </c>
      <c r="L3415" t="str">
        <f t="shared" si="279"/>
        <v xml:space="preserve">Polygala </v>
      </c>
      <c r="M3415" t="str">
        <f t="shared" si="280"/>
        <v xml:space="preserve"> chamaebuxus</v>
      </c>
      <c r="N3415" t="str">
        <f t="shared" si="281"/>
        <v/>
      </c>
      <c r="O3415" t="str">
        <f t="shared" si="283"/>
        <v>Species</v>
      </c>
      <c r="P3415" t="str">
        <f t="shared" si="282"/>
        <v>L.</v>
      </c>
      <c r="Q3415" t="str">
        <f>LOOKUP(A3415,Formation!$A$2:$A$10,Formation!$B$2:$B$10)</f>
        <v>Wälder</v>
      </c>
      <c r="R3415" t="str" cm="1">
        <f t="array" ref="R3415">INDEX(Klasse!$D$2:$D$42,MATCH(1,(A3415=Klasse!$A$2:$A$42) * (Species!B3415=Klasse!$B$2:$B$42),0))</f>
        <v>Wärmeliebende Föhrenwälder</v>
      </c>
    </row>
    <row r="3416" spans="1:18" x14ac:dyDescent="0.3">
      <c r="A3416" s="10">
        <v>6</v>
      </c>
      <c r="B3416" s="10">
        <v>4</v>
      </c>
      <c r="C3416" s="10">
        <v>2</v>
      </c>
      <c r="E3416" t="str">
        <f>IF(C3416="",Options!$A$3,IF(D3416="",Options!$A$4,Options!$A$5))</f>
        <v>Verband</v>
      </c>
      <c r="F3416" t="str" cm="1">
        <f t="array" ref="F3416">IF(E3416=Options!$A$3,"",IF(E3416=Options!$A$4,INDEX(Verband!$E$2:$E$179,MATCH(1,(A3416=Verband!$A$2:$A$179) * (Species!B3416=Verband!$B$2:$B$179) * (Species!C3416=Verband!$C$2:$C$179),0)),IF(E3416=Options!$A$5,INDEX(Assoziation!$F$2:$F$96,MATCH(1,(A3416=Assoziation!$A$2:$A$96) * (Species!B3416=Assoziation!$B$2:$B$96) * (Species!C3416=Assoziation!$C$2:$C$96) * (Species!D3416=Assoziation!$D$2:$D$96),0)),"")))</f>
        <v>Erico-Pinion sylvestris</v>
      </c>
      <c r="G3416" t="str" cm="1">
        <f t="array" ref="G3416">IF(E3416=Options!$A$3,INDEX(Klasse!$D$2:$D$42,MATCH(1,(A3416=Klasse!$A$2:$A$42) * (Species!B3416=Klasse!$B$2:$B$42),0)),IF(E3416=Options!$A$4,INDEX(Verband!$F$2:$F$179,MATCH(1,(A3416=Verband!$A$2:$A$179) * (Species!B3416=Verband!$B$2:$B$179) * (Species!C3416=Verband!$C$2:$C$179),0)),IF(E3416=Options!$A$5,INDEX(Assoziation!$G$2:$G$96,MATCH(1,(A3416=Assoziation!$A$2:$A$96) * (Species!B3416=Assoziation!$B$2:$B$96) * (Species!C3416=Assoziation!$C$2:$C$96) * (Species!D3416=Assoziation!$D$2:$D$96),0)),"")))</f>
        <v>Subkontinentaler kalkreicher Föhrenwald</v>
      </c>
      <c r="H3416" s="10" t="s">
        <v>2696</v>
      </c>
      <c r="I3416" s="10">
        <v>0</v>
      </c>
      <c r="J3416" s="10">
        <v>0</v>
      </c>
      <c r="K3416" s="10">
        <v>0</v>
      </c>
      <c r="L3416" t="str">
        <f t="shared" si="279"/>
        <v xml:space="preserve">Pyrola </v>
      </c>
      <c r="M3416" t="str">
        <f t="shared" si="280"/>
        <v xml:space="preserve"> chlorantha</v>
      </c>
      <c r="N3416" t="str">
        <f t="shared" si="281"/>
        <v/>
      </c>
      <c r="O3416" t="str">
        <f t="shared" si="283"/>
        <v>Species</v>
      </c>
      <c r="P3416" t="str">
        <f t="shared" si="282"/>
        <v>Sw.</v>
      </c>
      <c r="Q3416" t="str">
        <f>LOOKUP(A3416,Formation!$A$2:$A$10,Formation!$B$2:$B$10)</f>
        <v>Wälder</v>
      </c>
      <c r="R3416" t="str" cm="1">
        <f t="array" ref="R3416">INDEX(Klasse!$D$2:$D$42,MATCH(1,(A3416=Klasse!$A$2:$A$42) * (Species!B3416=Klasse!$B$2:$B$42),0))</f>
        <v>Wärmeliebende Föhrenwälder</v>
      </c>
    </row>
    <row r="3417" spans="1:18" x14ac:dyDescent="0.3">
      <c r="A3417" s="10">
        <v>6</v>
      </c>
      <c r="B3417" s="10">
        <v>4</v>
      </c>
      <c r="C3417" s="10">
        <v>2</v>
      </c>
      <c r="E3417" t="str">
        <f>IF(C3417="",Options!$A$3,IF(D3417="",Options!$A$4,Options!$A$5))</f>
        <v>Verband</v>
      </c>
      <c r="F3417" t="str" cm="1">
        <f t="array" ref="F3417">IF(E3417=Options!$A$3,"",IF(E3417=Options!$A$4,INDEX(Verband!$E$2:$E$179,MATCH(1,(A3417=Verband!$A$2:$A$179) * (Species!B3417=Verband!$B$2:$B$179) * (Species!C3417=Verband!$C$2:$C$179),0)),IF(E3417=Options!$A$5,INDEX(Assoziation!$F$2:$F$96,MATCH(1,(A3417=Assoziation!$A$2:$A$96) * (Species!B3417=Assoziation!$B$2:$B$96) * (Species!C3417=Assoziation!$C$2:$C$96) * (Species!D3417=Assoziation!$D$2:$D$96),0)),"")))</f>
        <v>Erico-Pinion sylvestris</v>
      </c>
      <c r="G3417" t="str" cm="1">
        <f t="array" ref="G3417">IF(E3417=Options!$A$3,INDEX(Klasse!$D$2:$D$42,MATCH(1,(A3417=Klasse!$A$2:$A$42) * (Species!B3417=Klasse!$B$2:$B$42),0)),IF(E3417=Options!$A$4,INDEX(Verband!$F$2:$F$179,MATCH(1,(A3417=Verband!$A$2:$A$179) * (Species!B3417=Verband!$B$2:$B$179) * (Species!C3417=Verband!$C$2:$C$179),0)),IF(E3417=Options!$A$5,INDEX(Assoziation!$G$2:$G$96,MATCH(1,(A3417=Assoziation!$A$2:$A$96) * (Species!B3417=Assoziation!$B$2:$B$96) * (Species!C3417=Assoziation!$C$2:$C$96) * (Species!D3417=Assoziation!$D$2:$D$96),0)),"")))</f>
        <v>Subkontinentaler kalkreicher Föhrenwald</v>
      </c>
      <c r="H3417" s="10" t="s">
        <v>2697</v>
      </c>
      <c r="I3417" s="10">
        <v>0</v>
      </c>
      <c r="J3417" s="10">
        <v>0</v>
      </c>
      <c r="K3417" s="10">
        <v>0</v>
      </c>
      <c r="L3417" t="str">
        <f t="shared" si="279"/>
        <v xml:space="preserve">Pyrola </v>
      </c>
      <c r="M3417" t="str">
        <f t="shared" si="280"/>
        <v xml:space="preserve"> rotundifolia</v>
      </c>
      <c r="N3417" t="str">
        <f t="shared" si="281"/>
        <v/>
      </c>
      <c r="O3417" t="str">
        <f t="shared" si="283"/>
        <v>Species</v>
      </c>
      <c r="P3417" t="str">
        <f t="shared" si="282"/>
        <v>L.</v>
      </c>
      <c r="Q3417" t="str">
        <f>LOOKUP(A3417,Formation!$A$2:$A$10,Formation!$B$2:$B$10)</f>
        <v>Wälder</v>
      </c>
      <c r="R3417" t="str" cm="1">
        <f t="array" ref="R3417">INDEX(Klasse!$D$2:$D$42,MATCH(1,(A3417=Klasse!$A$2:$A$42) * (Species!B3417=Klasse!$B$2:$B$42),0))</f>
        <v>Wärmeliebende Föhrenwälder</v>
      </c>
    </row>
    <row r="3418" spans="1:18" x14ac:dyDescent="0.3">
      <c r="A3418" s="10">
        <v>6</v>
      </c>
      <c r="B3418" s="10">
        <v>4</v>
      </c>
      <c r="C3418" s="10">
        <v>2</v>
      </c>
      <c r="E3418" t="str">
        <f>IF(C3418="",Options!$A$3,IF(D3418="",Options!$A$4,Options!$A$5))</f>
        <v>Verband</v>
      </c>
      <c r="F3418" t="str" cm="1">
        <f t="array" ref="F3418">IF(E3418=Options!$A$3,"",IF(E3418=Options!$A$4,INDEX(Verband!$E$2:$E$179,MATCH(1,(A3418=Verband!$A$2:$A$179) * (Species!B3418=Verband!$B$2:$B$179) * (Species!C3418=Verband!$C$2:$C$179),0)),IF(E3418=Options!$A$5,INDEX(Assoziation!$F$2:$F$96,MATCH(1,(A3418=Assoziation!$A$2:$A$96) * (Species!B3418=Assoziation!$B$2:$B$96) * (Species!C3418=Assoziation!$C$2:$C$96) * (Species!D3418=Assoziation!$D$2:$D$96),0)),"")))</f>
        <v>Erico-Pinion sylvestris</v>
      </c>
      <c r="G3418" t="str" cm="1">
        <f t="array" ref="G3418">IF(E3418=Options!$A$3,INDEX(Klasse!$D$2:$D$42,MATCH(1,(A3418=Klasse!$A$2:$A$42) * (Species!B3418=Klasse!$B$2:$B$42),0)),IF(E3418=Options!$A$4,INDEX(Verband!$F$2:$F$179,MATCH(1,(A3418=Verband!$A$2:$A$179) * (Species!B3418=Verband!$B$2:$B$179) * (Species!C3418=Verband!$C$2:$C$179),0)),IF(E3418=Options!$A$5,INDEX(Assoziation!$G$2:$G$96,MATCH(1,(A3418=Assoziation!$A$2:$A$96) * (Species!B3418=Assoziation!$B$2:$B$96) * (Species!C3418=Assoziation!$C$2:$C$96) * (Species!D3418=Assoziation!$D$2:$D$96),0)),"")))</f>
        <v>Subkontinentaler kalkreicher Föhrenwald</v>
      </c>
      <c r="H3418" s="10" t="s">
        <v>2339</v>
      </c>
      <c r="I3418" s="10">
        <v>0</v>
      </c>
      <c r="J3418" s="10">
        <v>0</v>
      </c>
      <c r="K3418" s="10">
        <v>0</v>
      </c>
      <c r="L3418" t="str">
        <f t="shared" si="279"/>
        <v xml:space="preserve">Saponaria </v>
      </c>
      <c r="M3418" t="str">
        <f t="shared" si="280"/>
        <v xml:space="preserve"> ocymoides</v>
      </c>
      <c r="N3418" t="str">
        <f t="shared" si="281"/>
        <v/>
      </c>
      <c r="O3418" t="str">
        <f t="shared" si="283"/>
        <v>Species</v>
      </c>
      <c r="P3418" t="str">
        <f t="shared" si="282"/>
        <v>L.</v>
      </c>
      <c r="Q3418" t="str">
        <f>LOOKUP(A3418,Formation!$A$2:$A$10,Formation!$B$2:$B$10)</f>
        <v>Wälder</v>
      </c>
      <c r="R3418" t="str" cm="1">
        <f t="array" ref="R3418">INDEX(Klasse!$D$2:$D$42,MATCH(1,(A3418=Klasse!$A$2:$A$42) * (Species!B3418=Klasse!$B$2:$B$42),0))</f>
        <v>Wärmeliebende Föhrenwälder</v>
      </c>
    </row>
    <row r="3419" spans="1:18" x14ac:dyDescent="0.3">
      <c r="A3419" s="10">
        <v>6</v>
      </c>
      <c r="B3419" s="10">
        <v>4</v>
      </c>
      <c r="C3419" s="10">
        <v>2</v>
      </c>
      <c r="E3419" t="str">
        <f>IF(C3419="",Options!$A$3,IF(D3419="",Options!$A$4,Options!$A$5))</f>
        <v>Verband</v>
      </c>
      <c r="F3419" t="str" cm="1">
        <f t="array" ref="F3419">IF(E3419=Options!$A$3,"",IF(E3419=Options!$A$4,INDEX(Verband!$E$2:$E$179,MATCH(1,(A3419=Verband!$A$2:$A$179) * (Species!B3419=Verband!$B$2:$B$179) * (Species!C3419=Verband!$C$2:$C$179),0)),IF(E3419=Options!$A$5,INDEX(Assoziation!$F$2:$F$96,MATCH(1,(A3419=Assoziation!$A$2:$A$96) * (Species!B3419=Assoziation!$B$2:$B$96) * (Species!C3419=Assoziation!$C$2:$C$96) * (Species!D3419=Assoziation!$D$2:$D$96),0)),"")))</f>
        <v>Erico-Pinion sylvestris</v>
      </c>
      <c r="G3419" t="str" cm="1">
        <f t="array" ref="G3419">IF(E3419=Options!$A$3,INDEX(Klasse!$D$2:$D$42,MATCH(1,(A3419=Klasse!$A$2:$A$42) * (Species!B3419=Klasse!$B$2:$B$42),0)),IF(E3419=Options!$A$4,INDEX(Verband!$F$2:$F$179,MATCH(1,(A3419=Verband!$A$2:$A$179) * (Species!B3419=Verband!$B$2:$B$179) * (Species!C3419=Verband!$C$2:$C$179),0)),IF(E3419=Options!$A$5,INDEX(Assoziation!$G$2:$G$96,MATCH(1,(A3419=Assoziation!$A$2:$A$96) * (Species!B3419=Assoziation!$B$2:$B$96) * (Species!C3419=Assoziation!$C$2:$C$96) * (Species!D3419=Assoziation!$D$2:$D$96),0)),"")))</f>
        <v>Subkontinentaler kalkreicher Föhrenwald</v>
      </c>
      <c r="H3419" s="10" t="s">
        <v>1149</v>
      </c>
      <c r="I3419" s="10">
        <v>0</v>
      </c>
      <c r="J3419" s="10">
        <v>0</v>
      </c>
      <c r="K3419" s="10">
        <v>0</v>
      </c>
      <c r="L3419" t="str">
        <f t="shared" si="279"/>
        <v xml:space="preserve">Teucrium </v>
      </c>
      <c r="M3419" t="str">
        <f t="shared" si="280"/>
        <v xml:space="preserve"> chamaedrys</v>
      </c>
      <c r="N3419" t="str">
        <f t="shared" si="281"/>
        <v/>
      </c>
      <c r="O3419" t="str">
        <f t="shared" si="283"/>
        <v>Species</v>
      </c>
      <c r="P3419" t="str">
        <f t="shared" si="282"/>
        <v>L.</v>
      </c>
      <c r="Q3419" t="str">
        <f>LOOKUP(A3419,Formation!$A$2:$A$10,Formation!$B$2:$B$10)</f>
        <v>Wälder</v>
      </c>
      <c r="R3419" t="str" cm="1">
        <f t="array" ref="R3419">INDEX(Klasse!$D$2:$D$42,MATCH(1,(A3419=Klasse!$A$2:$A$42) * (Species!B3419=Klasse!$B$2:$B$42),0))</f>
        <v>Wärmeliebende Föhrenwälder</v>
      </c>
    </row>
    <row r="3420" spans="1:18" x14ac:dyDescent="0.3">
      <c r="A3420" s="10">
        <v>6</v>
      </c>
      <c r="B3420" s="10">
        <v>4</v>
      </c>
      <c r="C3420" s="10">
        <v>2</v>
      </c>
      <c r="E3420" t="str">
        <f>IF(C3420="",Options!$A$3,IF(D3420="",Options!$A$4,Options!$A$5))</f>
        <v>Verband</v>
      </c>
      <c r="F3420" t="str" cm="1">
        <f t="array" ref="F3420">IF(E3420=Options!$A$3,"",IF(E3420=Options!$A$4,INDEX(Verband!$E$2:$E$179,MATCH(1,(A3420=Verband!$A$2:$A$179) * (Species!B3420=Verband!$B$2:$B$179) * (Species!C3420=Verband!$C$2:$C$179),0)),IF(E3420=Options!$A$5,INDEX(Assoziation!$F$2:$F$96,MATCH(1,(A3420=Assoziation!$A$2:$A$96) * (Species!B3420=Assoziation!$B$2:$B$96) * (Species!C3420=Assoziation!$C$2:$C$96) * (Species!D3420=Assoziation!$D$2:$D$96),0)),"")))</f>
        <v>Erico-Pinion sylvestris</v>
      </c>
      <c r="G3420" t="str" cm="1">
        <f t="array" ref="G3420">IF(E3420=Options!$A$3,INDEX(Klasse!$D$2:$D$42,MATCH(1,(A3420=Klasse!$A$2:$A$42) * (Species!B3420=Klasse!$B$2:$B$42),0)),IF(E3420=Options!$A$4,INDEX(Verband!$F$2:$F$179,MATCH(1,(A3420=Verband!$A$2:$A$179) * (Species!B3420=Verband!$B$2:$B$179) * (Species!C3420=Verband!$C$2:$C$179),0)),IF(E3420=Options!$A$5,INDEX(Assoziation!$G$2:$G$96,MATCH(1,(A3420=Assoziation!$A$2:$A$96) * (Species!B3420=Assoziation!$B$2:$B$96) * (Species!C3420=Assoziation!$C$2:$C$96) * (Species!D3420=Assoziation!$D$2:$D$96),0)),"")))</f>
        <v>Subkontinentaler kalkreicher Föhrenwald</v>
      </c>
      <c r="H3420" s="10" t="s">
        <v>2331</v>
      </c>
      <c r="I3420" s="10">
        <v>0</v>
      </c>
      <c r="J3420" s="10">
        <v>0</v>
      </c>
      <c r="K3420" s="10">
        <v>0</v>
      </c>
      <c r="L3420" t="str">
        <f t="shared" si="279"/>
        <v xml:space="preserve">Vaccinium </v>
      </c>
      <c r="M3420" t="str">
        <f t="shared" si="280"/>
        <v xml:space="preserve"> vitis-idaea</v>
      </c>
      <c r="N3420" t="str">
        <f t="shared" si="281"/>
        <v/>
      </c>
      <c r="O3420" t="str">
        <f t="shared" si="283"/>
        <v>Species</v>
      </c>
      <c r="P3420" t="str">
        <f t="shared" si="282"/>
        <v>L.</v>
      </c>
      <c r="Q3420" t="str">
        <f>LOOKUP(A3420,Formation!$A$2:$A$10,Formation!$B$2:$B$10)</f>
        <v>Wälder</v>
      </c>
      <c r="R3420" t="str" cm="1">
        <f t="array" ref="R3420">INDEX(Klasse!$D$2:$D$42,MATCH(1,(A3420=Klasse!$A$2:$A$42) * (Species!B3420=Klasse!$B$2:$B$42),0))</f>
        <v>Wärmeliebende Föhrenwälder</v>
      </c>
    </row>
    <row r="3421" spans="1:18" x14ac:dyDescent="0.3">
      <c r="A3421" s="10">
        <v>6</v>
      </c>
      <c r="B3421" s="10">
        <v>4</v>
      </c>
      <c r="C3421" s="10">
        <v>2</v>
      </c>
      <c r="E3421" t="str">
        <f>IF(C3421="",Options!$A$3,IF(D3421="",Options!$A$4,Options!$A$5))</f>
        <v>Verband</v>
      </c>
      <c r="F3421" t="str" cm="1">
        <f t="array" ref="F3421">IF(E3421=Options!$A$3,"",IF(E3421=Options!$A$4,INDEX(Verband!$E$2:$E$179,MATCH(1,(A3421=Verband!$A$2:$A$179) * (Species!B3421=Verband!$B$2:$B$179) * (Species!C3421=Verband!$C$2:$C$179),0)),IF(E3421=Options!$A$5,INDEX(Assoziation!$F$2:$F$96,MATCH(1,(A3421=Assoziation!$A$2:$A$96) * (Species!B3421=Assoziation!$B$2:$B$96) * (Species!C3421=Assoziation!$C$2:$C$96) * (Species!D3421=Assoziation!$D$2:$D$96),0)),"")))</f>
        <v>Erico-Pinion sylvestris</v>
      </c>
      <c r="G3421" t="str" cm="1">
        <f t="array" ref="G3421">IF(E3421=Options!$A$3,INDEX(Klasse!$D$2:$D$42,MATCH(1,(A3421=Klasse!$A$2:$A$42) * (Species!B3421=Klasse!$B$2:$B$42),0)),IF(E3421=Options!$A$4,INDEX(Verband!$F$2:$F$179,MATCH(1,(A3421=Verband!$A$2:$A$179) * (Species!B3421=Verband!$B$2:$B$179) * (Species!C3421=Verband!$C$2:$C$179),0)),IF(E3421=Options!$A$5,INDEX(Assoziation!$G$2:$G$96,MATCH(1,(A3421=Assoziation!$A$2:$A$96) * (Species!B3421=Assoziation!$B$2:$B$96) * (Species!C3421=Assoziation!$C$2:$C$96) * (Species!D3421=Assoziation!$D$2:$D$96),0)),"")))</f>
        <v>Subkontinentaler kalkreicher Föhrenwald</v>
      </c>
      <c r="H3421" s="10" t="s">
        <v>2221</v>
      </c>
      <c r="I3421" s="10">
        <v>0</v>
      </c>
      <c r="J3421" s="10">
        <v>0</v>
      </c>
      <c r="K3421" s="10">
        <v>0</v>
      </c>
      <c r="L3421" t="str">
        <f t="shared" ref="L3421:L3484" si="284">IF(O3421="Genus",H3421,LEFT(H3421,FIND(" ",H3421)))</f>
        <v xml:space="preserve">Viburnum </v>
      </c>
      <c r="M3421" t="str">
        <f t="shared" ref="M3421:M3484" si="285">IF(O3421="Genus","",MID(H3421,FIND(" ",H3421),FIND(" ",H3421,FIND(" ",H3421)+1)-FIND(" ",H3421)))</f>
        <v xml:space="preserve"> lantana</v>
      </c>
      <c r="N3421" t="str">
        <f t="shared" ref="N3421:N3484" si="286">IF(O3421="Subspecies",MID(H3421,FIND("subsp. ",H3421)+7,LEN(H3421)-FIND("subsp. ",H3421)+7),"")</f>
        <v/>
      </c>
      <c r="O3421" t="str">
        <f t="shared" si="283"/>
        <v>Species</v>
      </c>
      <c r="P3421" t="str">
        <f t="shared" ref="P3421:P3484" si="287">IF(O3421="Species",RIGHT(H3421,LEN(H3421)-FIND(" ",H3421,FIND(" ",H3421)+1)),"")</f>
        <v>L.</v>
      </c>
      <c r="Q3421" t="str">
        <f>LOOKUP(A3421,Formation!$A$2:$A$10,Formation!$B$2:$B$10)</f>
        <v>Wälder</v>
      </c>
      <c r="R3421" t="str" cm="1">
        <f t="array" ref="R3421">INDEX(Klasse!$D$2:$D$42,MATCH(1,(A3421=Klasse!$A$2:$A$42) * (Species!B3421=Klasse!$B$2:$B$42),0))</f>
        <v>Wärmeliebende Föhrenwälder</v>
      </c>
    </row>
    <row r="3422" spans="1:18" x14ac:dyDescent="0.3">
      <c r="A3422" s="10">
        <v>6</v>
      </c>
      <c r="B3422" s="10">
        <v>4</v>
      </c>
      <c r="C3422" s="10">
        <v>2</v>
      </c>
      <c r="E3422" t="str">
        <f>IF(C3422="",Options!$A$3,IF(D3422="",Options!$A$4,Options!$A$5))</f>
        <v>Verband</v>
      </c>
      <c r="F3422" t="str" cm="1">
        <f t="array" ref="F3422">IF(E3422=Options!$A$3,"",IF(E3422=Options!$A$4,INDEX(Verband!$E$2:$E$179,MATCH(1,(A3422=Verband!$A$2:$A$179) * (Species!B3422=Verband!$B$2:$B$179) * (Species!C3422=Verband!$C$2:$C$179),0)),IF(E3422=Options!$A$5,INDEX(Assoziation!$F$2:$F$96,MATCH(1,(A3422=Assoziation!$A$2:$A$96) * (Species!B3422=Assoziation!$B$2:$B$96) * (Species!C3422=Assoziation!$C$2:$C$96) * (Species!D3422=Assoziation!$D$2:$D$96),0)),"")))</f>
        <v>Erico-Pinion sylvestris</v>
      </c>
      <c r="G3422" t="str" cm="1">
        <f t="array" ref="G3422">IF(E3422=Options!$A$3,INDEX(Klasse!$D$2:$D$42,MATCH(1,(A3422=Klasse!$A$2:$A$42) * (Species!B3422=Klasse!$B$2:$B$42),0)),IF(E3422=Options!$A$4,INDEX(Verband!$F$2:$F$179,MATCH(1,(A3422=Verband!$A$2:$A$179) * (Species!B3422=Verband!$B$2:$B$179) * (Species!C3422=Verband!$C$2:$C$179),0)),IF(E3422=Options!$A$5,INDEX(Assoziation!$G$2:$G$96,MATCH(1,(A3422=Assoziation!$A$2:$A$96) * (Species!B3422=Assoziation!$B$2:$B$96) * (Species!C3422=Assoziation!$C$2:$C$96) * (Species!D3422=Assoziation!$D$2:$D$96),0)),"")))</f>
        <v>Subkontinentaler kalkreicher Föhrenwald</v>
      </c>
      <c r="H3422" s="10" t="s">
        <v>2698</v>
      </c>
      <c r="I3422" s="10">
        <v>0</v>
      </c>
      <c r="J3422" s="10">
        <v>0</v>
      </c>
      <c r="K3422" s="10">
        <v>0</v>
      </c>
      <c r="L3422" t="str">
        <f t="shared" si="284"/>
        <v xml:space="preserve">Viola </v>
      </c>
      <c r="M3422" t="str">
        <f t="shared" si="285"/>
        <v xml:space="preserve"> collina</v>
      </c>
      <c r="N3422" t="str">
        <f t="shared" si="286"/>
        <v/>
      </c>
      <c r="O3422" t="str">
        <f t="shared" si="283"/>
        <v>Species</v>
      </c>
      <c r="P3422" t="str">
        <f t="shared" si="287"/>
        <v>Besser</v>
      </c>
      <c r="Q3422" t="str">
        <f>LOOKUP(A3422,Formation!$A$2:$A$10,Formation!$B$2:$B$10)</f>
        <v>Wälder</v>
      </c>
      <c r="R3422" t="str" cm="1">
        <f t="array" ref="R3422">INDEX(Klasse!$D$2:$D$42,MATCH(1,(A3422=Klasse!$A$2:$A$42) * (Species!B3422=Klasse!$B$2:$B$42),0))</f>
        <v>Wärmeliebende Föhrenwälder</v>
      </c>
    </row>
    <row r="3423" spans="1:18" x14ac:dyDescent="0.3">
      <c r="A3423" s="10">
        <v>6</v>
      </c>
      <c r="B3423" s="10">
        <v>4</v>
      </c>
      <c r="C3423" s="10">
        <v>2</v>
      </c>
      <c r="E3423" t="str">
        <f>IF(C3423="",Options!$A$3,IF(D3423="",Options!$A$4,Options!$A$5))</f>
        <v>Verband</v>
      </c>
      <c r="F3423" t="str" cm="1">
        <f t="array" ref="F3423">IF(E3423=Options!$A$3,"",IF(E3423=Options!$A$4,INDEX(Verband!$E$2:$E$179,MATCH(1,(A3423=Verband!$A$2:$A$179) * (Species!B3423=Verband!$B$2:$B$179) * (Species!C3423=Verband!$C$2:$C$179),0)),IF(E3423=Options!$A$5,INDEX(Assoziation!$F$2:$F$96,MATCH(1,(A3423=Assoziation!$A$2:$A$96) * (Species!B3423=Assoziation!$B$2:$B$96) * (Species!C3423=Assoziation!$C$2:$C$96) * (Species!D3423=Assoziation!$D$2:$D$96),0)),"")))</f>
        <v>Erico-Pinion sylvestris</v>
      </c>
      <c r="G3423" t="str" cm="1">
        <f t="array" ref="G3423">IF(E3423=Options!$A$3,INDEX(Klasse!$D$2:$D$42,MATCH(1,(A3423=Klasse!$A$2:$A$42) * (Species!B3423=Klasse!$B$2:$B$42),0)),IF(E3423=Options!$A$4,INDEX(Verband!$F$2:$F$179,MATCH(1,(A3423=Verband!$A$2:$A$179) * (Species!B3423=Verband!$B$2:$B$179) * (Species!C3423=Verband!$C$2:$C$179),0)),IF(E3423=Options!$A$5,INDEX(Assoziation!$G$2:$G$96,MATCH(1,(A3423=Assoziation!$A$2:$A$96) * (Species!B3423=Assoziation!$B$2:$B$96) * (Species!C3423=Assoziation!$C$2:$C$96) * (Species!D3423=Assoziation!$D$2:$D$96),0)),"")))</f>
        <v>Subkontinentaler kalkreicher Föhrenwald</v>
      </c>
      <c r="H3423" s="10" t="s">
        <v>2699</v>
      </c>
      <c r="I3423" s="10">
        <v>0</v>
      </c>
      <c r="J3423" s="10">
        <v>0</v>
      </c>
      <c r="K3423" s="10">
        <v>0</v>
      </c>
      <c r="L3423" t="str">
        <f t="shared" si="284"/>
        <v xml:space="preserve">Viscum </v>
      </c>
      <c r="M3423" t="str">
        <f t="shared" si="285"/>
        <v xml:space="preserve"> album</v>
      </c>
      <c r="N3423" t="str">
        <f t="shared" si="286"/>
        <v>austriacum</v>
      </c>
      <c r="O3423" t="str">
        <f t="shared" si="283"/>
        <v>Subspecies</v>
      </c>
      <c r="P3423" t="str">
        <f t="shared" si="287"/>
        <v/>
      </c>
      <c r="Q3423" t="str">
        <f>LOOKUP(A3423,Formation!$A$2:$A$10,Formation!$B$2:$B$10)</f>
        <v>Wälder</v>
      </c>
      <c r="R3423" t="str" cm="1">
        <f t="array" ref="R3423">INDEX(Klasse!$D$2:$D$42,MATCH(1,(A3423=Klasse!$A$2:$A$42) * (Species!B3423=Klasse!$B$2:$B$42),0))</f>
        <v>Wärmeliebende Föhrenwälder</v>
      </c>
    </row>
    <row r="3424" spans="1:18" x14ac:dyDescent="0.3">
      <c r="A3424" s="10">
        <v>6</v>
      </c>
      <c r="B3424" s="10">
        <v>4</v>
      </c>
      <c r="C3424" s="10">
        <v>3</v>
      </c>
      <c r="E3424" t="str">
        <f>IF(C3424="",Options!$A$3,IF(D3424="",Options!$A$4,Options!$A$5))</f>
        <v>Verband</v>
      </c>
      <c r="F3424" t="str" cm="1">
        <f t="array" ref="F3424">IF(E3424=Options!$A$3,"",IF(E3424=Options!$A$4,INDEX(Verband!$E$2:$E$179,MATCH(1,(A3424=Verband!$A$2:$A$179) * (Species!B3424=Verband!$B$2:$B$179) * (Species!C3424=Verband!$C$2:$C$179),0)),IF(E3424=Options!$A$5,INDEX(Assoziation!$F$2:$F$96,MATCH(1,(A3424=Assoziation!$A$2:$A$96) * (Species!B3424=Assoziation!$B$2:$B$96) * (Species!C3424=Assoziation!$C$2:$C$96) * (Species!D3424=Assoziation!$D$2:$D$96),0)),"")))</f>
        <v>Ononido-Pinion</v>
      </c>
      <c r="G3424" t="str" cm="1">
        <f t="array" ref="G3424">IF(E3424=Options!$A$3,INDEX(Klasse!$D$2:$D$42,MATCH(1,(A3424=Klasse!$A$2:$A$42) * (Species!B3424=Klasse!$B$2:$B$42),0)),IF(E3424=Options!$A$4,INDEX(Verband!$F$2:$F$179,MATCH(1,(A3424=Verband!$A$2:$A$179) * (Species!B3424=Verband!$B$2:$B$179) * (Species!C3424=Verband!$C$2:$C$179),0)),IF(E3424=Options!$A$5,INDEX(Assoziation!$G$2:$G$96,MATCH(1,(A3424=Assoziation!$A$2:$A$96) * (Species!B3424=Assoziation!$B$2:$B$96) * (Species!C3424=Assoziation!$C$2:$C$96) * (Species!D3424=Assoziation!$D$2:$D$96),0)),"")))</f>
        <v>Kontinentaler Steppen-Föhrenwald</v>
      </c>
      <c r="H3424" s="10" t="s">
        <v>1215</v>
      </c>
      <c r="I3424" s="10">
        <v>1</v>
      </c>
      <c r="J3424" s="10">
        <v>0</v>
      </c>
      <c r="K3424" s="10">
        <v>0</v>
      </c>
      <c r="L3424" t="str">
        <f t="shared" si="284"/>
        <v xml:space="preserve">Astragalus </v>
      </c>
      <c r="M3424" t="str">
        <f t="shared" si="285"/>
        <v xml:space="preserve"> exscapus</v>
      </c>
      <c r="N3424" t="str">
        <f t="shared" si="286"/>
        <v/>
      </c>
      <c r="O3424" t="str">
        <f t="shared" si="283"/>
        <v>Species</v>
      </c>
      <c r="P3424" t="str">
        <f t="shared" si="287"/>
        <v>L.</v>
      </c>
      <c r="Q3424" t="str">
        <f>LOOKUP(A3424,Formation!$A$2:$A$10,Formation!$B$2:$B$10)</f>
        <v>Wälder</v>
      </c>
      <c r="R3424" t="str" cm="1">
        <f t="array" ref="R3424">INDEX(Klasse!$D$2:$D$42,MATCH(1,(A3424=Klasse!$A$2:$A$42) * (Species!B3424=Klasse!$B$2:$B$42),0))</f>
        <v>Wärmeliebende Föhrenwälder</v>
      </c>
    </row>
    <row r="3425" spans="1:18" x14ac:dyDescent="0.3">
      <c r="A3425" s="10">
        <v>6</v>
      </c>
      <c r="B3425" s="10">
        <v>4</v>
      </c>
      <c r="C3425" s="10">
        <v>3</v>
      </c>
      <c r="E3425" t="str">
        <f>IF(C3425="",Options!$A$3,IF(D3425="",Options!$A$4,Options!$A$5))</f>
        <v>Verband</v>
      </c>
      <c r="F3425" t="str" cm="1">
        <f t="array" ref="F3425">IF(E3425=Options!$A$3,"",IF(E3425=Options!$A$4,INDEX(Verband!$E$2:$E$179,MATCH(1,(A3425=Verband!$A$2:$A$179) * (Species!B3425=Verband!$B$2:$B$179) * (Species!C3425=Verband!$C$2:$C$179),0)),IF(E3425=Options!$A$5,INDEX(Assoziation!$F$2:$F$96,MATCH(1,(A3425=Assoziation!$A$2:$A$96) * (Species!B3425=Assoziation!$B$2:$B$96) * (Species!C3425=Assoziation!$C$2:$C$96) * (Species!D3425=Assoziation!$D$2:$D$96),0)),"")))</f>
        <v>Ononido-Pinion</v>
      </c>
      <c r="G3425" t="str" cm="1">
        <f t="array" ref="G3425">IF(E3425=Options!$A$3,INDEX(Klasse!$D$2:$D$42,MATCH(1,(A3425=Klasse!$A$2:$A$42) * (Species!B3425=Klasse!$B$2:$B$42),0)),IF(E3425=Options!$A$4,INDEX(Verband!$F$2:$F$179,MATCH(1,(A3425=Verband!$A$2:$A$179) * (Species!B3425=Verband!$B$2:$B$179) * (Species!C3425=Verband!$C$2:$C$179),0)),IF(E3425=Options!$A$5,INDEX(Assoziation!$G$2:$G$96,MATCH(1,(A3425=Assoziation!$A$2:$A$96) * (Species!B3425=Assoziation!$B$2:$B$96) * (Species!C3425=Assoziation!$C$2:$C$96) * (Species!D3425=Assoziation!$D$2:$D$96),0)),"")))</f>
        <v>Kontinentaler Steppen-Föhrenwald</v>
      </c>
      <c r="H3425" s="10" t="s">
        <v>2704</v>
      </c>
      <c r="I3425" s="10">
        <v>1</v>
      </c>
      <c r="J3425" s="10">
        <v>0</v>
      </c>
      <c r="K3425" s="10">
        <v>0</v>
      </c>
      <c r="L3425" t="str">
        <f t="shared" si="284"/>
        <v xml:space="preserve">Astragalus </v>
      </c>
      <c r="M3425" t="str">
        <f t="shared" si="285"/>
        <v xml:space="preserve"> monspessulanus</v>
      </c>
      <c r="N3425" t="str">
        <f t="shared" si="286"/>
        <v/>
      </c>
      <c r="O3425" t="str">
        <f t="shared" si="283"/>
        <v>Species</v>
      </c>
      <c r="P3425" t="str">
        <f t="shared" si="287"/>
        <v>L.</v>
      </c>
      <c r="Q3425" t="str">
        <f>LOOKUP(A3425,Formation!$A$2:$A$10,Formation!$B$2:$B$10)</f>
        <v>Wälder</v>
      </c>
      <c r="R3425" t="str" cm="1">
        <f t="array" ref="R3425">INDEX(Klasse!$D$2:$D$42,MATCH(1,(A3425=Klasse!$A$2:$A$42) * (Species!B3425=Klasse!$B$2:$B$42),0))</f>
        <v>Wärmeliebende Föhrenwälder</v>
      </c>
    </row>
    <row r="3426" spans="1:18" x14ac:dyDescent="0.3">
      <c r="A3426" s="10">
        <v>6</v>
      </c>
      <c r="B3426" s="10">
        <v>4</v>
      </c>
      <c r="C3426" s="10">
        <v>3</v>
      </c>
      <c r="E3426" t="str">
        <f>IF(C3426="",Options!$A$3,IF(D3426="",Options!$A$4,Options!$A$5))</f>
        <v>Verband</v>
      </c>
      <c r="F3426" t="str" cm="1">
        <f t="array" ref="F3426">IF(E3426=Options!$A$3,"",IF(E3426=Options!$A$4,INDEX(Verband!$E$2:$E$179,MATCH(1,(A3426=Verband!$A$2:$A$179) * (Species!B3426=Verband!$B$2:$B$179) * (Species!C3426=Verband!$C$2:$C$179),0)),IF(E3426=Options!$A$5,INDEX(Assoziation!$F$2:$F$96,MATCH(1,(A3426=Assoziation!$A$2:$A$96) * (Species!B3426=Assoziation!$B$2:$B$96) * (Species!C3426=Assoziation!$C$2:$C$96) * (Species!D3426=Assoziation!$D$2:$D$96),0)),"")))</f>
        <v>Ononido-Pinion</v>
      </c>
      <c r="G3426" t="str" cm="1">
        <f t="array" ref="G3426">IF(E3426=Options!$A$3,INDEX(Klasse!$D$2:$D$42,MATCH(1,(A3426=Klasse!$A$2:$A$42) * (Species!B3426=Klasse!$B$2:$B$42),0)),IF(E3426=Options!$A$4,INDEX(Verband!$F$2:$F$179,MATCH(1,(A3426=Verband!$A$2:$A$179) * (Species!B3426=Verband!$B$2:$B$179) * (Species!C3426=Verband!$C$2:$C$179),0)),IF(E3426=Options!$A$5,INDEX(Assoziation!$G$2:$G$96,MATCH(1,(A3426=Assoziation!$A$2:$A$96) * (Species!B3426=Assoziation!$B$2:$B$96) * (Species!C3426=Assoziation!$C$2:$C$96) * (Species!D3426=Assoziation!$D$2:$D$96),0)),"")))</f>
        <v>Kontinentaler Steppen-Föhrenwald</v>
      </c>
      <c r="H3426" s="10" t="s">
        <v>2705</v>
      </c>
      <c r="I3426" s="10">
        <v>1</v>
      </c>
      <c r="J3426" s="10">
        <v>0</v>
      </c>
      <c r="K3426" s="10">
        <v>0</v>
      </c>
      <c r="L3426" t="str">
        <f t="shared" si="284"/>
        <v xml:space="preserve">Coronilla </v>
      </c>
      <c r="M3426" t="str">
        <f t="shared" si="285"/>
        <v xml:space="preserve"> minima</v>
      </c>
      <c r="N3426" t="str">
        <f t="shared" si="286"/>
        <v/>
      </c>
      <c r="O3426" t="str">
        <f t="shared" si="283"/>
        <v>Species</v>
      </c>
      <c r="P3426" t="str">
        <f t="shared" si="287"/>
        <v>L.</v>
      </c>
      <c r="Q3426" t="str">
        <f>LOOKUP(A3426,Formation!$A$2:$A$10,Formation!$B$2:$B$10)</f>
        <v>Wälder</v>
      </c>
      <c r="R3426" t="str" cm="1">
        <f t="array" ref="R3426">INDEX(Klasse!$D$2:$D$42,MATCH(1,(A3426=Klasse!$A$2:$A$42) * (Species!B3426=Klasse!$B$2:$B$42),0))</f>
        <v>Wärmeliebende Föhrenwälder</v>
      </c>
    </row>
    <row r="3427" spans="1:18" x14ac:dyDescent="0.3">
      <c r="A3427" s="10">
        <v>6</v>
      </c>
      <c r="B3427" s="10">
        <v>4</v>
      </c>
      <c r="C3427" s="10">
        <v>3</v>
      </c>
      <c r="E3427" t="str">
        <f>IF(C3427="",Options!$A$3,IF(D3427="",Options!$A$4,Options!$A$5))</f>
        <v>Verband</v>
      </c>
      <c r="F3427" t="str" cm="1">
        <f t="array" ref="F3427">IF(E3427=Options!$A$3,"",IF(E3427=Options!$A$4,INDEX(Verband!$E$2:$E$179,MATCH(1,(A3427=Verband!$A$2:$A$179) * (Species!B3427=Verband!$B$2:$B$179) * (Species!C3427=Verband!$C$2:$C$179),0)),IF(E3427=Options!$A$5,INDEX(Assoziation!$F$2:$F$96,MATCH(1,(A3427=Assoziation!$A$2:$A$96) * (Species!B3427=Assoziation!$B$2:$B$96) * (Species!C3427=Assoziation!$C$2:$C$96) * (Species!D3427=Assoziation!$D$2:$D$96),0)),"")))</f>
        <v>Ononido-Pinion</v>
      </c>
      <c r="G3427" t="str" cm="1">
        <f t="array" ref="G3427">IF(E3427=Options!$A$3,INDEX(Klasse!$D$2:$D$42,MATCH(1,(A3427=Klasse!$A$2:$A$42) * (Species!B3427=Klasse!$B$2:$B$42),0)),IF(E3427=Options!$A$4,INDEX(Verband!$F$2:$F$179,MATCH(1,(A3427=Verband!$A$2:$A$179) * (Species!B3427=Verband!$B$2:$B$179) * (Species!C3427=Verband!$C$2:$C$179),0)),IF(E3427=Options!$A$5,INDEX(Assoziation!$G$2:$G$96,MATCH(1,(A3427=Assoziation!$A$2:$A$96) * (Species!B3427=Assoziation!$B$2:$B$96) * (Species!C3427=Assoziation!$C$2:$C$96) * (Species!D3427=Assoziation!$D$2:$D$96),0)),"")))</f>
        <v>Kontinentaler Steppen-Föhrenwald</v>
      </c>
      <c r="H3427" s="10" t="s">
        <v>2706</v>
      </c>
      <c r="I3427" s="10">
        <v>1</v>
      </c>
      <c r="J3427" s="10">
        <v>0</v>
      </c>
      <c r="K3427" s="10">
        <v>0</v>
      </c>
      <c r="L3427" t="str">
        <f t="shared" si="284"/>
        <v xml:space="preserve">Odontites </v>
      </c>
      <c r="M3427" t="str">
        <f t="shared" si="285"/>
        <v xml:space="preserve"> viscosus</v>
      </c>
      <c r="N3427" t="str">
        <f t="shared" si="286"/>
        <v/>
      </c>
      <c r="O3427" t="str">
        <f t="shared" si="283"/>
        <v>Species</v>
      </c>
      <c r="P3427" t="str">
        <f t="shared" si="287"/>
        <v>(L.) Clairv.</v>
      </c>
      <c r="Q3427" t="str">
        <f>LOOKUP(A3427,Formation!$A$2:$A$10,Formation!$B$2:$B$10)</f>
        <v>Wälder</v>
      </c>
      <c r="R3427" t="str" cm="1">
        <f t="array" ref="R3427">INDEX(Klasse!$D$2:$D$42,MATCH(1,(A3427=Klasse!$A$2:$A$42) * (Species!B3427=Klasse!$B$2:$B$42),0))</f>
        <v>Wärmeliebende Föhrenwälder</v>
      </c>
    </row>
    <row r="3428" spans="1:18" x14ac:dyDescent="0.3">
      <c r="A3428" s="10">
        <v>6</v>
      </c>
      <c r="B3428" s="10">
        <v>4</v>
      </c>
      <c r="C3428" s="10">
        <v>3</v>
      </c>
      <c r="E3428" t="str">
        <f>IF(C3428="",Options!$A$3,IF(D3428="",Options!$A$4,Options!$A$5))</f>
        <v>Verband</v>
      </c>
      <c r="F3428" t="str" cm="1">
        <f t="array" ref="F3428">IF(E3428=Options!$A$3,"",IF(E3428=Options!$A$4,INDEX(Verband!$E$2:$E$179,MATCH(1,(A3428=Verband!$A$2:$A$179) * (Species!B3428=Verband!$B$2:$B$179) * (Species!C3428=Verband!$C$2:$C$179),0)),IF(E3428=Options!$A$5,INDEX(Assoziation!$F$2:$F$96,MATCH(1,(A3428=Assoziation!$A$2:$A$96) * (Species!B3428=Assoziation!$B$2:$B$96) * (Species!C3428=Assoziation!$C$2:$C$96) * (Species!D3428=Assoziation!$D$2:$D$96),0)),"")))</f>
        <v>Ononido-Pinion</v>
      </c>
      <c r="G3428" t="str" cm="1">
        <f t="array" ref="G3428">IF(E3428=Options!$A$3,INDEX(Klasse!$D$2:$D$42,MATCH(1,(A3428=Klasse!$A$2:$A$42) * (Species!B3428=Klasse!$B$2:$B$42),0)),IF(E3428=Options!$A$4,INDEX(Verband!$F$2:$F$179,MATCH(1,(A3428=Verband!$A$2:$A$179) * (Species!B3428=Verband!$B$2:$B$179) * (Species!C3428=Verband!$C$2:$C$179),0)),IF(E3428=Options!$A$5,INDEX(Assoziation!$G$2:$G$96,MATCH(1,(A3428=Assoziation!$A$2:$A$96) * (Species!B3428=Assoziation!$B$2:$B$96) * (Species!C3428=Assoziation!$C$2:$C$96) * (Species!D3428=Assoziation!$D$2:$D$96),0)),"")))</f>
        <v>Kontinentaler Steppen-Föhrenwald</v>
      </c>
      <c r="H3428" s="10" t="s">
        <v>2707</v>
      </c>
      <c r="I3428" s="10">
        <v>1</v>
      </c>
      <c r="J3428" s="10">
        <v>0</v>
      </c>
      <c r="K3428" s="10">
        <v>0</v>
      </c>
      <c r="L3428" t="str">
        <f t="shared" si="284"/>
        <v xml:space="preserve">Ononis </v>
      </c>
      <c r="M3428" t="str">
        <f t="shared" si="285"/>
        <v xml:space="preserve"> rotundifolia</v>
      </c>
      <c r="N3428" t="str">
        <f t="shared" si="286"/>
        <v/>
      </c>
      <c r="O3428" t="str">
        <f t="shared" si="283"/>
        <v>Species</v>
      </c>
      <c r="P3428" t="str">
        <f t="shared" si="287"/>
        <v>L.</v>
      </c>
      <c r="Q3428" t="str">
        <f>LOOKUP(A3428,Formation!$A$2:$A$10,Formation!$B$2:$B$10)</f>
        <v>Wälder</v>
      </c>
      <c r="R3428" t="str" cm="1">
        <f t="array" ref="R3428">INDEX(Klasse!$D$2:$D$42,MATCH(1,(A3428=Klasse!$A$2:$A$42) * (Species!B3428=Klasse!$B$2:$B$42),0))</f>
        <v>Wärmeliebende Föhrenwälder</v>
      </c>
    </row>
    <row r="3429" spans="1:18" x14ac:dyDescent="0.3">
      <c r="A3429" s="10">
        <v>6</v>
      </c>
      <c r="B3429" s="10">
        <v>4</v>
      </c>
      <c r="C3429" s="10">
        <v>3</v>
      </c>
      <c r="E3429" t="str">
        <f>IF(C3429="",Options!$A$3,IF(D3429="",Options!$A$4,Options!$A$5))</f>
        <v>Verband</v>
      </c>
      <c r="F3429" t="str" cm="1">
        <f t="array" ref="F3429">IF(E3429=Options!$A$3,"",IF(E3429=Options!$A$4,INDEX(Verband!$E$2:$E$179,MATCH(1,(A3429=Verband!$A$2:$A$179) * (Species!B3429=Verband!$B$2:$B$179) * (Species!C3429=Verband!$C$2:$C$179),0)),IF(E3429=Options!$A$5,INDEX(Assoziation!$F$2:$F$96,MATCH(1,(A3429=Assoziation!$A$2:$A$96) * (Species!B3429=Assoziation!$B$2:$B$96) * (Species!C3429=Assoziation!$C$2:$C$96) * (Species!D3429=Assoziation!$D$2:$D$96),0)),"")))</f>
        <v>Ononido-Pinion</v>
      </c>
      <c r="G3429" t="str" cm="1">
        <f t="array" ref="G3429">IF(E3429=Options!$A$3,INDEX(Klasse!$D$2:$D$42,MATCH(1,(A3429=Klasse!$A$2:$A$42) * (Species!B3429=Klasse!$B$2:$B$42),0)),IF(E3429=Options!$A$4,INDEX(Verband!$F$2:$F$179,MATCH(1,(A3429=Verband!$A$2:$A$179) * (Species!B3429=Verband!$B$2:$B$179) * (Species!C3429=Verband!$C$2:$C$179),0)),IF(E3429=Options!$A$5,INDEX(Assoziation!$G$2:$G$96,MATCH(1,(A3429=Assoziation!$A$2:$A$96) * (Species!B3429=Assoziation!$B$2:$B$96) * (Species!C3429=Assoziation!$C$2:$C$96) * (Species!D3429=Assoziation!$D$2:$D$96),0)),"")))</f>
        <v>Kontinentaler Steppen-Föhrenwald</v>
      </c>
      <c r="H3429" s="10" t="s">
        <v>2472</v>
      </c>
      <c r="I3429" s="10">
        <v>0</v>
      </c>
      <c r="J3429" s="10">
        <v>0</v>
      </c>
      <c r="K3429" s="10">
        <v>0</v>
      </c>
      <c r="L3429" t="str">
        <f t="shared" si="284"/>
        <v xml:space="preserve">Acer </v>
      </c>
      <c r="M3429" t="str">
        <f t="shared" si="285"/>
        <v xml:space="preserve"> campestre</v>
      </c>
      <c r="N3429" t="str">
        <f t="shared" si="286"/>
        <v/>
      </c>
      <c r="O3429" t="str">
        <f t="shared" si="283"/>
        <v>Species</v>
      </c>
      <c r="P3429" t="str">
        <f t="shared" si="287"/>
        <v>L.</v>
      </c>
      <c r="Q3429" t="str">
        <f>LOOKUP(A3429,Formation!$A$2:$A$10,Formation!$B$2:$B$10)</f>
        <v>Wälder</v>
      </c>
      <c r="R3429" t="str" cm="1">
        <f t="array" ref="R3429">INDEX(Klasse!$D$2:$D$42,MATCH(1,(A3429=Klasse!$A$2:$A$42) * (Species!B3429=Klasse!$B$2:$B$42),0))</f>
        <v>Wärmeliebende Föhrenwälder</v>
      </c>
    </row>
    <row r="3430" spans="1:18" x14ac:dyDescent="0.3">
      <c r="A3430" s="10">
        <v>6</v>
      </c>
      <c r="B3430" s="10">
        <v>4</v>
      </c>
      <c r="C3430" s="10">
        <v>3</v>
      </c>
      <c r="E3430" t="str">
        <f>IF(C3430="",Options!$A$3,IF(D3430="",Options!$A$4,Options!$A$5))</f>
        <v>Verband</v>
      </c>
      <c r="F3430" t="str" cm="1">
        <f t="array" ref="F3430">IF(E3430=Options!$A$3,"",IF(E3430=Options!$A$4,INDEX(Verband!$E$2:$E$179,MATCH(1,(A3430=Verband!$A$2:$A$179) * (Species!B3430=Verband!$B$2:$B$179) * (Species!C3430=Verband!$C$2:$C$179),0)),IF(E3430=Options!$A$5,INDEX(Assoziation!$F$2:$F$96,MATCH(1,(A3430=Assoziation!$A$2:$A$96) * (Species!B3430=Assoziation!$B$2:$B$96) * (Species!C3430=Assoziation!$C$2:$C$96) * (Species!D3430=Assoziation!$D$2:$D$96),0)),"")))</f>
        <v>Ononido-Pinion</v>
      </c>
      <c r="G3430" t="str" cm="1">
        <f t="array" ref="G3430">IF(E3430=Options!$A$3,INDEX(Klasse!$D$2:$D$42,MATCH(1,(A3430=Klasse!$A$2:$A$42) * (Species!B3430=Klasse!$B$2:$B$42),0)),IF(E3430=Options!$A$4,INDEX(Verband!$F$2:$F$179,MATCH(1,(A3430=Verband!$A$2:$A$179) * (Species!B3430=Verband!$B$2:$B$179) * (Species!C3430=Verband!$C$2:$C$179),0)),IF(E3430=Options!$A$5,INDEX(Assoziation!$G$2:$G$96,MATCH(1,(A3430=Assoziation!$A$2:$A$96) * (Species!B3430=Assoziation!$B$2:$B$96) * (Species!C3430=Assoziation!$C$2:$C$96) * (Species!D3430=Assoziation!$D$2:$D$96),0)),"")))</f>
        <v>Kontinentaler Steppen-Föhrenwald</v>
      </c>
      <c r="H3430" s="10" t="s">
        <v>1545</v>
      </c>
      <c r="I3430" s="10">
        <v>0</v>
      </c>
      <c r="J3430" s="10">
        <v>0</v>
      </c>
      <c r="K3430" s="10">
        <v>0</v>
      </c>
      <c r="L3430" t="str">
        <f t="shared" si="284"/>
        <v xml:space="preserve">Antennaria </v>
      </c>
      <c r="M3430" t="str">
        <f t="shared" si="285"/>
        <v xml:space="preserve"> dioica</v>
      </c>
      <c r="N3430" t="str">
        <f t="shared" si="286"/>
        <v/>
      </c>
      <c r="O3430" t="str">
        <f t="shared" si="283"/>
        <v>Species</v>
      </c>
      <c r="P3430" t="str">
        <f t="shared" si="287"/>
        <v>(L.) Gaertn.</v>
      </c>
      <c r="Q3430" t="str">
        <f>LOOKUP(A3430,Formation!$A$2:$A$10,Formation!$B$2:$B$10)</f>
        <v>Wälder</v>
      </c>
      <c r="R3430" t="str" cm="1">
        <f t="array" ref="R3430">INDEX(Klasse!$D$2:$D$42,MATCH(1,(A3430=Klasse!$A$2:$A$42) * (Species!B3430=Klasse!$B$2:$B$42),0))</f>
        <v>Wärmeliebende Föhrenwälder</v>
      </c>
    </row>
    <row r="3431" spans="1:18" x14ac:dyDescent="0.3">
      <c r="A3431" s="10">
        <v>6</v>
      </c>
      <c r="B3431" s="10">
        <v>4</v>
      </c>
      <c r="C3431" s="10">
        <v>3</v>
      </c>
      <c r="E3431" t="str">
        <f>IF(C3431="",Options!$A$3,IF(D3431="",Options!$A$4,Options!$A$5))</f>
        <v>Verband</v>
      </c>
      <c r="F3431" t="str" cm="1">
        <f t="array" ref="F3431">IF(E3431=Options!$A$3,"",IF(E3431=Options!$A$4,INDEX(Verband!$E$2:$E$179,MATCH(1,(A3431=Verband!$A$2:$A$179) * (Species!B3431=Verband!$B$2:$B$179) * (Species!C3431=Verband!$C$2:$C$179),0)),IF(E3431=Options!$A$5,INDEX(Assoziation!$F$2:$F$96,MATCH(1,(A3431=Assoziation!$A$2:$A$96) * (Species!B3431=Assoziation!$B$2:$B$96) * (Species!C3431=Assoziation!$C$2:$C$96) * (Species!D3431=Assoziation!$D$2:$D$96),0)),"")))</f>
        <v>Ononido-Pinion</v>
      </c>
      <c r="G3431" t="str" cm="1">
        <f t="array" ref="G3431">IF(E3431=Options!$A$3,INDEX(Klasse!$D$2:$D$42,MATCH(1,(A3431=Klasse!$A$2:$A$42) * (Species!B3431=Klasse!$B$2:$B$42),0)),IF(E3431=Options!$A$4,INDEX(Verband!$F$2:$F$179,MATCH(1,(A3431=Verband!$A$2:$A$179) * (Species!B3431=Verband!$B$2:$B$179) * (Species!C3431=Verband!$C$2:$C$179),0)),IF(E3431=Options!$A$5,INDEX(Assoziation!$G$2:$G$96,MATCH(1,(A3431=Assoziation!$A$2:$A$96) * (Species!B3431=Assoziation!$B$2:$B$96) * (Species!C3431=Assoziation!$C$2:$C$96) * (Species!D3431=Assoziation!$D$2:$D$96),0)),"")))</f>
        <v>Kontinentaler Steppen-Föhrenwald</v>
      </c>
      <c r="H3431" s="10" t="s">
        <v>2338</v>
      </c>
      <c r="I3431" s="10">
        <v>0</v>
      </c>
      <c r="J3431" s="10">
        <v>1</v>
      </c>
      <c r="K3431" s="10">
        <v>0</v>
      </c>
      <c r="L3431" t="str">
        <f t="shared" si="284"/>
        <v xml:space="preserve">Arctostaphylos </v>
      </c>
      <c r="M3431" t="str">
        <f t="shared" si="285"/>
        <v xml:space="preserve"> uva-ursi</v>
      </c>
      <c r="N3431" t="str">
        <f t="shared" si="286"/>
        <v/>
      </c>
      <c r="O3431" t="str">
        <f t="shared" si="283"/>
        <v>Species</v>
      </c>
      <c r="P3431" t="str">
        <f t="shared" si="287"/>
        <v>(L.) Spreng.</v>
      </c>
      <c r="Q3431" t="str">
        <f>LOOKUP(A3431,Formation!$A$2:$A$10,Formation!$B$2:$B$10)</f>
        <v>Wälder</v>
      </c>
      <c r="R3431" t="str" cm="1">
        <f t="array" ref="R3431">INDEX(Klasse!$D$2:$D$42,MATCH(1,(A3431=Klasse!$A$2:$A$42) * (Species!B3431=Klasse!$B$2:$B$42),0))</f>
        <v>Wärmeliebende Föhrenwälder</v>
      </c>
    </row>
    <row r="3432" spans="1:18" x14ac:dyDescent="0.3">
      <c r="A3432" s="10">
        <v>6</v>
      </c>
      <c r="B3432" s="10">
        <v>4</v>
      </c>
      <c r="C3432" s="10">
        <v>3</v>
      </c>
      <c r="E3432" t="str">
        <f>IF(C3432="",Options!$A$3,IF(D3432="",Options!$A$4,Options!$A$5))</f>
        <v>Verband</v>
      </c>
      <c r="F3432" t="str" cm="1">
        <f t="array" ref="F3432">IF(E3432=Options!$A$3,"",IF(E3432=Options!$A$4,INDEX(Verband!$E$2:$E$179,MATCH(1,(A3432=Verband!$A$2:$A$179) * (Species!B3432=Verband!$B$2:$B$179) * (Species!C3432=Verband!$C$2:$C$179),0)),IF(E3432=Options!$A$5,INDEX(Assoziation!$F$2:$F$96,MATCH(1,(A3432=Assoziation!$A$2:$A$96) * (Species!B3432=Assoziation!$B$2:$B$96) * (Species!C3432=Assoziation!$C$2:$C$96) * (Species!D3432=Assoziation!$D$2:$D$96),0)),"")))</f>
        <v>Ononido-Pinion</v>
      </c>
      <c r="G3432" t="str" cm="1">
        <f t="array" ref="G3432">IF(E3432=Options!$A$3,INDEX(Klasse!$D$2:$D$42,MATCH(1,(A3432=Klasse!$A$2:$A$42) * (Species!B3432=Klasse!$B$2:$B$42),0)),IF(E3432=Options!$A$4,INDEX(Verband!$F$2:$F$179,MATCH(1,(A3432=Verband!$A$2:$A$179) * (Species!B3432=Verband!$B$2:$B$179) * (Species!C3432=Verband!$C$2:$C$179),0)),IF(E3432=Options!$A$5,INDEX(Assoziation!$G$2:$G$96,MATCH(1,(A3432=Assoziation!$A$2:$A$96) * (Species!B3432=Assoziation!$B$2:$B$96) * (Species!C3432=Assoziation!$C$2:$C$96) * (Species!D3432=Assoziation!$D$2:$D$96),0)),"")))</f>
        <v>Kontinentaler Steppen-Föhrenwald</v>
      </c>
      <c r="H3432" s="10" t="s">
        <v>1158</v>
      </c>
      <c r="I3432" s="10">
        <v>0</v>
      </c>
      <c r="J3432" s="10">
        <v>0</v>
      </c>
      <c r="K3432" s="10">
        <v>0</v>
      </c>
      <c r="L3432" t="str">
        <f t="shared" si="284"/>
        <v xml:space="preserve">Astragalus </v>
      </c>
      <c r="M3432" t="str">
        <f t="shared" si="285"/>
        <v xml:space="preserve"> onobrychis</v>
      </c>
      <c r="N3432" t="str">
        <f t="shared" si="286"/>
        <v/>
      </c>
      <c r="O3432" t="str">
        <f t="shared" si="283"/>
        <v>Species</v>
      </c>
      <c r="P3432" t="str">
        <f t="shared" si="287"/>
        <v>L.</v>
      </c>
      <c r="Q3432" t="str">
        <f>LOOKUP(A3432,Formation!$A$2:$A$10,Formation!$B$2:$B$10)</f>
        <v>Wälder</v>
      </c>
      <c r="R3432" t="str" cm="1">
        <f t="array" ref="R3432">INDEX(Klasse!$D$2:$D$42,MATCH(1,(A3432=Klasse!$A$2:$A$42) * (Species!B3432=Klasse!$B$2:$B$42),0))</f>
        <v>Wärmeliebende Föhrenwälder</v>
      </c>
    </row>
    <row r="3433" spans="1:18" x14ac:dyDescent="0.3">
      <c r="A3433" s="10">
        <v>6</v>
      </c>
      <c r="B3433" s="10">
        <v>4</v>
      </c>
      <c r="C3433" s="10">
        <v>3</v>
      </c>
      <c r="E3433" t="str">
        <f>IF(C3433="",Options!$A$3,IF(D3433="",Options!$A$4,Options!$A$5))</f>
        <v>Verband</v>
      </c>
      <c r="F3433" t="str" cm="1">
        <f t="array" ref="F3433">IF(E3433=Options!$A$3,"",IF(E3433=Options!$A$4,INDEX(Verband!$E$2:$E$179,MATCH(1,(A3433=Verband!$A$2:$A$179) * (Species!B3433=Verband!$B$2:$B$179) * (Species!C3433=Verband!$C$2:$C$179),0)),IF(E3433=Options!$A$5,INDEX(Assoziation!$F$2:$F$96,MATCH(1,(A3433=Assoziation!$A$2:$A$96) * (Species!B3433=Assoziation!$B$2:$B$96) * (Species!C3433=Assoziation!$C$2:$C$96) * (Species!D3433=Assoziation!$D$2:$D$96),0)),"")))</f>
        <v>Ononido-Pinion</v>
      </c>
      <c r="G3433" t="str" cm="1">
        <f t="array" ref="G3433">IF(E3433=Options!$A$3,INDEX(Klasse!$D$2:$D$42,MATCH(1,(A3433=Klasse!$A$2:$A$42) * (Species!B3433=Klasse!$B$2:$B$42),0)),IF(E3433=Options!$A$4,INDEX(Verband!$F$2:$F$179,MATCH(1,(A3433=Verband!$A$2:$A$179) * (Species!B3433=Verband!$B$2:$B$179) * (Species!C3433=Verband!$C$2:$C$179),0)),IF(E3433=Options!$A$5,INDEX(Assoziation!$G$2:$G$96,MATCH(1,(A3433=Assoziation!$A$2:$A$96) * (Species!B3433=Assoziation!$B$2:$B$96) * (Species!C3433=Assoziation!$C$2:$C$96) * (Species!D3433=Assoziation!$D$2:$D$96),0)),"")))</f>
        <v>Kontinentaler Steppen-Föhrenwald</v>
      </c>
      <c r="H3433" s="10" t="s">
        <v>1548</v>
      </c>
      <c r="I3433" s="10">
        <v>0</v>
      </c>
      <c r="J3433" s="10">
        <v>0</v>
      </c>
      <c r="K3433" s="10">
        <v>0</v>
      </c>
      <c r="L3433" t="str">
        <f t="shared" si="284"/>
        <v xml:space="preserve">Avenella </v>
      </c>
      <c r="M3433" t="str">
        <f t="shared" si="285"/>
        <v xml:space="preserve"> flexuosa</v>
      </c>
      <c r="N3433" t="str">
        <f t="shared" si="286"/>
        <v/>
      </c>
      <c r="O3433" t="str">
        <f t="shared" si="283"/>
        <v>Species</v>
      </c>
      <c r="P3433" t="str">
        <f t="shared" si="287"/>
        <v>(L.) Drejer</v>
      </c>
      <c r="Q3433" t="str">
        <f>LOOKUP(A3433,Formation!$A$2:$A$10,Formation!$B$2:$B$10)</f>
        <v>Wälder</v>
      </c>
      <c r="R3433" t="str" cm="1">
        <f t="array" ref="R3433">INDEX(Klasse!$D$2:$D$42,MATCH(1,(A3433=Klasse!$A$2:$A$42) * (Species!B3433=Klasse!$B$2:$B$42),0))</f>
        <v>Wärmeliebende Föhrenwälder</v>
      </c>
    </row>
    <row r="3434" spans="1:18" x14ac:dyDescent="0.3">
      <c r="A3434" s="10">
        <v>6</v>
      </c>
      <c r="B3434" s="10">
        <v>4</v>
      </c>
      <c r="C3434" s="10">
        <v>3</v>
      </c>
      <c r="E3434" t="str">
        <f>IF(C3434="",Options!$A$3,IF(D3434="",Options!$A$4,Options!$A$5))</f>
        <v>Verband</v>
      </c>
      <c r="F3434" t="str" cm="1">
        <f t="array" ref="F3434">IF(E3434=Options!$A$3,"",IF(E3434=Options!$A$4,INDEX(Verband!$E$2:$E$179,MATCH(1,(A3434=Verband!$A$2:$A$179) * (Species!B3434=Verband!$B$2:$B$179) * (Species!C3434=Verband!$C$2:$C$179),0)),IF(E3434=Options!$A$5,INDEX(Assoziation!$F$2:$F$96,MATCH(1,(A3434=Assoziation!$A$2:$A$96) * (Species!B3434=Assoziation!$B$2:$B$96) * (Species!C3434=Assoziation!$C$2:$C$96) * (Species!D3434=Assoziation!$D$2:$D$96),0)),"")))</f>
        <v>Ononido-Pinion</v>
      </c>
      <c r="G3434" t="str" cm="1">
        <f t="array" ref="G3434">IF(E3434=Options!$A$3,INDEX(Klasse!$D$2:$D$42,MATCH(1,(A3434=Klasse!$A$2:$A$42) * (Species!B3434=Klasse!$B$2:$B$42),0)),IF(E3434=Options!$A$4,INDEX(Verband!$F$2:$F$179,MATCH(1,(A3434=Verband!$A$2:$A$179) * (Species!B3434=Verband!$B$2:$B$179) * (Species!C3434=Verband!$C$2:$C$179),0)),IF(E3434=Options!$A$5,INDEX(Assoziation!$G$2:$G$96,MATCH(1,(A3434=Assoziation!$A$2:$A$96) * (Species!B3434=Assoziation!$B$2:$B$96) * (Species!C3434=Assoziation!$C$2:$C$96) * (Species!D3434=Assoziation!$D$2:$D$96),0)),"")))</f>
        <v>Kontinentaler Steppen-Föhrenwald</v>
      </c>
      <c r="H3434" s="10" t="s">
        <v>2475</v>
      </c>
      <c r="I3434" s="10">
        <v>0</v>
      </c>
      <c r="J3434" s="10">
        <v>0</v>
      </c>
      <c r="K3434" s="10">
        <v>0</v>
      </c>
      <c r="L3434" t="str">
        <f t="shared" si="284"/>
        <v xml:space="preserve">Carex </v>
      </c>
      <c r="M3434" t="str">
        <f t="shared" si="285"/>
        <v xml:space="preserve"> alba</v>
      </c>
      <c r="N3434" t="str">
        <f t="shared" si="286"/>
        <v/>
      </c>
      <c r="O3434" t="str">
        <f t="shared" si="283"/>
        <v>Species</v>
      </c>
      <c r="P3434" t="str">
        <f t="shared" si="287"/>
        <v>Scop.</v>
      </c>
      <c r="Q3434" t="str">
        <f>LOOKUP(A3434,Formation!$A$2:$A$10,Formation!$B$2:$B$10)</f>
        <v>Wälder</v>
      </c>
      <c r="R3434" t="str" cm="1">
        <f t="array" ref="R3434">INDEX(Klasse!$D$2:$D$42,MATCH(1,(A3434=Klasse!$A$2:$A$42) * (Species!B3434=Klasse!$B$2:$B$42),0))</f>
        <v>Wärmeliebende Föhrenwälder</v>
      </c>
    </row>
    <row r="3435" spans="1:18" x14ac:dyDescent="0.3">
      <c r="A3435" s="10">
        <v>6</v>
      </c>
      <c r="B3435" s="10">
        <v>4</v>
      </c>
      <c r="C3435" s="10">
        <v>3</v>
      </c>
      <c r="E3435" t="str">
        <f>IF(C3435="",Options!$A$3,IF(D3435="",Options!$A$4,Options!$A$5))</f>
        <v>Verband</v>
      </c>
      <c r="F3435" t="str" cm="1">
        <f t="array" ref="F3435">IF(E3435=Options!$A$3,"",IF(E3435=Options!$A$4,INDEX(Verband!$E$2:$E$179,MATCH(1,(A3435=Verband!$A$2:$A$179) * (Species!B3435=Verband!$B$2:$B$179) * (Species!C3435=Verband!$C$2:$C$179),0)),IF(E3435=Options!$A$5,INDEX(Assoziation!$F$2:$F$96,MATCH(1,(A3435=Assoziation!$A$2:$A$96) * (Species!B3435=Assoziation!$B$2:$B$96) * (Species!C3435=Assoziation!$C$2:$C$96) * (Species!D3435=Assoziation!$D$2:$D$96),0)),"")))</f>
        <v>Ononido-Pinion</v>
      </c>
      <c r="G3435" t="str" cm="1">
        <f t="array" ref="G3435">IF(E3435=Options!$A$3,INDEX(Klasse!$D$2:$D$42,MATCH(1,(A3435=Klasse!$A$2:$A$42) * (Species!B3435=Klasse!$B$2:$B$42),0)),IF(E3435=Options!$A$4,INDEX(Verband!$F$2:$F$179,MATCH(1,(A3435=Verband!$A$2:$A$179) * (Species!B3435=Verband!$B$2:$B$179) * (Species!C3435=Verband!$C$2:$C$179),0)),IF(E3435=Options!$A$5,INDEX(Assoziation!$G$2:$G$96,MATCH(1,(A3435=Assoziation!$A$2:$A$96) * (Species!B3435=Assoziation!$B$2:$B$96) * (Species!C3435=Assoziation!$C$2:$C$96) * (Species!D3435=Assoziation!$D$2:$D$96),0)),"")))</f>
        <v>Kontinentaler Steppen-Föhrenwald</v>
      </c>
      <c r="H3435" s="10" t="s">
        <v>1264</v>
      </c>
      <c r="I3435" s="10">
        <v>0</v>
      </c>
      <c r="J3435" s="10">
        <v>0</v>
      </c>
      <c r="K3435" s="10">
        <v>0</v>
      </c>
      <c r="L3435" t="str">
        <f t="shared" si="284"/>
        <v xml:space="preserve">Carex </v>
      </c>
      <c r="M3435" t="str">
        <f t="shared" si="285"/>
        <v xml:space="preserve"> halleriana</v>
      </c>
      <c r="N3435" t="str">
        <f t="shared" si="286"/>
        <v/>
      </c>
      <c r="O3435" t="str">
        <f t="shared" si="283"/>
        <v>Species</v>
      </c>
      <c r="P3435" t="str">
        <f t="shared" si="287"/>
        <v>Asso</v>
      </c>
      <c r="Q3435" t="str">
        <f>LOOKUP(A3435,Formation!$A$2:$A$10,Formation!$B$2:$B$10)</f>
        <v>Wälder</v>
      </c>
      <c r="R3435" t="str" cm="1">
        <f t="array" ref="R3435">INDEX(Klasse!$D$2:$D$42,MATCH(1,(A3435=Klasse!$A$2:$A$42) * (Species!B3435=Klasse!$B$2:$B$42),0))</f>
        <v>Wärmeliebende Föhrenwälder</v>
      </c>
    </row>
    <row r="3436" spans="1:18" x14ac:dyDescent="0.3">
      <c r="A3436" s="10">
        <v>6</v>
      </c>
      <c r="B3436" s="10">
        <v>4</v>
      </c>
      <c r="C3436" s="10">
        <v>3</v>
      </c>
      <c r="E3436" t="str">
        <f>IF(C3436="",Options!$A$3,IF(D3436="",Options!$A$4,Options!$A$5))</f>
        <v>Verband</v>
      </c>
      <c r="F3436" t="str" cm="1">
        <f t="array" ref="F3436">IF(E3436=Options!$A$3,"",IF(E3436=Options!$A$4,INDEX(Verband!$E$2:$E$179,MATCH(1,(A3436=Verband!$A$2:$A$179) * (Species!B3436=Verband!$B$2:$B$179) * (Species!C3436=Verband!$C$2:$C$179),0)),IF(E3436=Options!$A$5,INDEX(Assoziation!$F$2:$F$96,MATCH(1,(A3436=Assoziation!$A$2:$A$96) * (Species!B3436=Assoziation!$B$2:$B$96) * (Species!C3436=Assoziation!$C$2:$C$96) * (Species!D3436=Assoziation!$D$2:$D$96),0)),"")))</f>
        <v>Ononido-Pinion</v>
      </c>
      <c r="G3436" t="str" cm="1">
        <f t="array" ref="G3436">IF(E3436=Options!$A$3,INDEX(Klasse!$D$2:$D$42,MATCH(1,(A3436=Klasse!$A$2:$A$42) * (Species!B3436=Klasse!$B$2:$B$42),0)),IF(E3436=Options!$A$4,INDEX(Verband!$F$2:$F$179,MATCH(1,(A3436=Verband!$A$2:$A$179) * (Species!B3436=Verband!$B$2:$B$179) * (Species!C3436=Verband!$C$2:$C$179),0)),IF(E3436=Options!$A$5,INDEX(Assoziation!$G$2:$G$96,MATCH(1,(A3436=Assoziation!$A$2:$A$96) * (Species!B3436=Assoziation!$B$2:$B$96) * (Species!C3436=Assoziation!$C$2:$C$96) * (Species!D3436=Assoziation!$D$2:$D$96),0)),"")))</f>
        <v>Kontinentaler Steppen-Föhrenwald</v>
      </c>
      <c r="H3436" s="10" t="s">
        <v>1124</v>
      </c>
      <c r="I3436" s="10">
        <v>0</v>
      </c>
      <c r="J3436" s="10">
        <v>1</v>
      </c>
      <c r="K3436" s="10">
        <v>0</v>
      </c>
      <c r="L3436" t="str">
        <f t="shared" si="284"/>
        <v xml:space="preserve">Carex </v>
      </c>
      <c r="M3436" t="str">
        <f t="shared" si="285"/>
        <v xml:space="preserve"> humilis</v>
      </c>
      <c r="N3436" t="str">
        <f t="shared" si="286"/>
        <v/>
      </c>
      <c r="O3436" t="str">
        <f t="shared" si="283"/>
        <v>Species</v>
      </c>
      <c r="P3436" t="str">
        <f t="shared" si="287"/>
        <v>Leyss.</v>
      </c>
      <c r="Q3436" t="str">
        <f>LOOKUP(A3436,Formation!$A$2:$A$10,Formation!$B$2:$B$10)</f>
        <v>Wälder</v>
      </c>
      <c r="R3436" t="str" cm="1">
        <f t="array" ref="R3436">INDEX(Klasse!$D$2:$D$42,MATCH(1,(A3436=Klasse!$A$2:$A$42) * (Species!B3436=Klasse!$B$2:$B$42),0))</f>
        <v>Wärmeliebende Föhrenwälder</v>
      </c>
    </row>
    <row r="3437" spans="1:18" x14ac:dyDescent="0.3">
      <c r="A3437" s="10">
        <v>6</v>
      </c>
      <c r="B3437" s="10">
        <v>4</v>
      </c>
      <c r="C3437" s="10">
        <v>3</v>
      </c>
      <c r="E3437" t="str">
        <f>IF(C3437="",Options!$A$3,IF(D3437="",Options!$A$4,Options!$A$5))</f>
        <v>Verband</v>
      </c>
      <c r="F3437" t="str" cm="1">
        <f t="array" ref="F3437">IF(E3437=Options!$A$3,"",IF(E3437=Options!$A$4,INDEX(Verband!$E$2:$E$179,MATCH(1,(A3437=Verband!$A$2:$A$179) * (Species!B3437=Verband!$B$2:$B$179) * (Species!C3437=Verband!$C$2:$C$179),0)),IF(E3437=Options!$A$5,INDEX(Assoziation!$F$2:$F$96,MATCH(1,(A3437=Assoziation!$A$2:$A$96) * (Species!B3437=Assoziation!$B$2:$B$96) * (Species!C3437=Assoziation!$C$2:$C$96) * (Species!D3437=Assoziation!$D$2:$D$96),0)),"")))</f>
        <v>Ononido-Pinion</v>
      </c>
      <c r="G3437" t="str" cm="1">
        <f t="array" ref="G3437">IF(E3437=Options!$A$3,INDEX(Klasse!$D$2:$D$42,MATCH(1,(A3437=Klasse!$A$2:$A$42) * (Species!B3437=Klasse!$B$2:$B$42),0)),IF(E3437=Options!$A$4,INDEX(Verband!$F$2:$F$179,MATCH(1,(A3437=Verband!$A$2:$A$179) * (Species!B3437=Verband!$B$2:$B$179) * (Species!C3437=Verband!$C$2:$C$179),0)),IF(E3437=Options!$A$5,INDEX(Assoziation!$G$2:$G$96,MATCH(1,(A3437=Assoziation!$A$2:$A$96) * (Species!B3437=Assoziation!$B$2:$B$96) * (Species!C3437=Assoziation!$C$2:$C$96) * (Species!D3437=Assoziation!$D$2:$D$96),0)),"")))</f>
        <v>Kontinentaler Steppen-Föhrenwald</v>
      </c>
      <c r="H3437" s="10" t="s">
        <v>1109</v>
      </c>
      <c r="I3437" s="10">
        <v>0</v>
      </c>
      <c r="J3437" s="10">
        <v>0</v>
      </c>
      <c r="K3437" s="10">
        <v>0</v>
      </c>
      <c r="L3437" t="str">
        <f t="shared" si="284"/>
        <v xml:space="preserve">Cerastium </v>
      </c>
      <c r="M3437" t="str">
        <f t="shared" si="285"/>
        <v xml:space="preserve"> arvense</v>
      </c>
      <c r="N3437" t="str">
        <f t="shared" si="286"/>
        <v>strictum</v>
      </c>
      <c r="O3437" t="str">
        <f t="shared" si="283"/>
        <v>Subspecies</v>
      </c>
      <c r="P3437" t="str">
        <f t="shared" si="287"/>
        <v/>
      </c>
      <c r="Q3437" t="str">
        <f>LOOKUP(A3437,Formation!$A$2:$A$10,Formation!$B$2:$B$10)</f>
        <v>Wälder</v>
      </c>
      <c r="R3437" t="str" cm="1">
        <f t="array" ref="R3437">INDEX(Klasse!$D$2:$D$42,MATCH(1,(A3437=Klasse!$A$2:$A$42) * (Species!B3437=Klasse!$B$2:$B$42),0))</f>
        <v>Wärmeliebende Föhrenwälder</v>
      </c>
    </row>
    <row r="3438" spans="1:18" x14ac:dyDescent="0.3">
      <c r="A3438" s="10">
        <v>6</v>
      </c>
      <c r="B3438" s="10">
        <v>4</v>
      </c>
      <c r="C3438" s="10">
        <v>3</v>
      </c>
      <c r="E3438" t="str">
        <f>IF(C3438="",Options!$A$3,IF(D3438="",Options!$A$4,Options!$A$5))</f>
        <v>Verband</v>
      </c>
      <c r="F3438" t="str" cm="1">
        <f t="array" ref="F3438">IF(E3438=Options!$A$3,"",IF(E3438=Options!$A$4,INDEX(Verband!$E$2:$E$179,MATCH(1,(A3438=Verband!$A$2:$A$179) * (Species!B3438=Verband!$B$2:$B$179) * (Species!C3438=Verband!$C$2:$C$179),0)),IF(E3438=Options!$A$5,INDEX(Assoziation!$F$2:$F$96,MATCH(1,(A3438=Assoziation!$A$2:$A$96) * (Species!B3438=Assoziation!$B$2:$B$96) * (Species!C3438=Assoziation!$C$2:$C$96) * (Species!D3438=Assoziation!$D$2:$D$96),0)),"")))</f>
        <v>Ononido-Pinion</v>
      </c>
      <c r="G3438" t="str" cm="1">
        <f t="array" ref="G3438">IF(E3438=Options!$A$3,INDEX(Klasse!$D$2:$D$42,MATCH(1,(A3438=Klasse!$A$2:$A$42) * (Species!B3438=Klasse!$B$2:$B$42),0)),IF(E3438=Options!$A$4,INDEX(Verband!$F$2:$F$179,MATCH(1,(A3438=Verband!$A$2:$A$179) * (Species!B3438=Verband!$B$2:$B$179) * (Species!C3438=Verband!$C$2:$C$179),0)),IF(E3438=Options!$A$5,INDEX(Assoziation!$G$2:$G$96,MATCH(1,(A3438=Assoziation!$A$2:$A$96) * (Species!B3438=Assoziation!$B$2:$B$96) * (Species!C3438=Assoziation!$C$2:$C$96) * (Species!D3438=Assoziation!$D$2:$D$96),0)),"")))</f>
        <v>Kontinentaler Steppen-Föhrenwald</v>
      </c>
      <c r="H3438" s="10" t="s">
        <v>816</v>
      </c>
      <c r="I3438" s="10">
        <v>0</v>
      </c>
      <c r="J3438" s="10">
        <v>0</v>
      </c>
      <c r="K3438" s="10">
        <v>0</v>
      </c>
      <c r="L3438" t="str">
        <f t="shared" si="284"/>
        <v xml:space="preserve">Epipactis </v>
      </c>
      <c r="M3438" t="str">
        <f t="shared" si="285"/>
        <v xml:space="preserve"> atrorubens</v>
      </c>
      <c r="N3438" t="str">
        <f t="shared" si="286"/>
        <v/>
      </c>
      <c r="O3438" t="str">
        <f t="shared" si="283"/>
        <v>Species</v>
      </c>
      <c r="P3438" t="str">
        <f t="shared" si="287"/>
        <v>Besser</v>
      </c>
      <c r="Q3438" t="str">
        <f>LOOKUP(A3438,Formation!$A$2:$A$10,Formation!$B$2:$B$10)</f>
        <v>Wälder</v>
      </c>
      <c r="R3438" t="str" cm="1">
        <f t="array" ref="R3438">INDEX(Klasse!$D$2:$D$42,MATCH(1,(A3438=Klasse!$A$2:$A$42) * (Species!B3438=Klasse!$B$2:$B$42),0))</f>
        <v>Wärmeliebende Föhrenwälder</v>
      </c>
    </row>
    <row r="3439" spans="1:18" x14ac:dyDescent="0.3">
      <c r="A3439" s="10">
        <v>6</v>
      </c>
      <c r="B3439" s="10">
        <v>4</v>
      </c>
      <c r="C3439" s="10">
        <v>3</v>
      </c>
      <c r="E3439" t="str">
        <f>IF(C3439="",Options!$A$3,IF(D3439="",Options!$A$4,Options!$A$5))</f>
        <v>Verband</v>
      </c>
      <c r="F3439" t="str" cm="1">
        <f t="array" ref="F3439">IF(E3439=Options!$A$3,"",IF(E3439=Options!$A$4,INDEX(Verband!$E$2:$E$179,MATCH(1,(A3439=Verband!$A$2:$A$179) * (Species!B3439=Verband!$B$2:$B$179) * (Species!C3439=Verband!$C$2:$C$179),0)),IF(E3439=Options!$A$5,INDEX(Assoziation!$F$2:$F$96,MATCH(1,(A3439=Assoziation!$A$2:$A$96) * (Species!B3439=Assoziation!$B$2:$B$96) * (Species!C3439=Assoziation!$C$2:$C$96) * (Species!D3439=Assoziation!$D$2:$D$96),0)),"")))</f>
        <v>Ononido-Pinion</v>
      </c>
      <c r="G3439" t="str" cm="1">
        <f t="array" ref="G3439">IF(E3439=Options!$A$3,INDEX(Klasse!$D$2:$D$42,MATCH(1,(A3439=Klasse!$A$2:$A$42) * (Species!B3439=Klasse!$B$2:$B$42),0)),IF(E3439=Options!$A$4,INDEX(Verband!$F$2:$F$179,MATCH(1,(A3439=Verband!$A$2:$A$179) * (Species!B3439=Verband!$B$2:$B$179) * (Species!C3439=Verband!$C$2:$C$179),0)),IF(E3439=Options!$A$5,INDEX(Assoziation!$G$2:$G$96,MATCH(1,(A3439=Assoziation!$A$2:$A$96) * (Species!B3439=Assoziation!$B$2:$B$96) * (Species!C3439=Assoziation!$C$2:$C$96) * (Species!D3439=Assoziation!$D$2:$D$96),0)),"")))</f>
        <v>Kontinentaler Steppen-Föhrenwald</v>
      </c>
      <c r="H3439" s="10" t="s">
        <v>681</v>
      </c>
      <c r="I3439" s="10">
        <v>0</v>
      </c>
      <c r="J3439" s="10">
        <v>0</v>
      </c>
      <c r="K3439" s="10">
        <v>0</v>
      </c>
      <c r="L3439" t="str">
        <f t="shared" si="284"/>
        <v xml:space="preserve">Erucastrum </v>
      </c>
      <c r="M3439" t="str">
        <f t="shared" si="285"/>
        <v xml:space="preserve"> nasturtiifolium</v>
      </c>
      <c r="N3439" t="str">
        <f t="shared" si="286"/>
        <v/>
      </c>
      <c r="O3439" t="str">
        <f t="shared" si="283"/>
        <v>Species</v>
      </c>
      <c r="P3439" t="str">
        <f t="shared" si="287"/>
        <v>(Poir.) O. E. Schulz</v>
      </c>
      <c r="Q3439" t="str">
        <f>LOOKUP(A3439,Formation!$A$2:$A$10,Formation!$B$2:$B$10)</f>
        <v>Wälder</v>
      </c>
      <c r="R3439" t="str" cm="1">
        <f t="array" ref="R3439">INDEX(Klasse!$D$2:$D$42,MATCH(1,(A3439=Klasse!$A$2:$A$42) * (Species!B3439=Klasse!$B$2:$B$42),0))</f>
        <v>Wärmeliebende Föhrenwälder</v>
      </c>
    </row>
    <row r="3440" spans="1:18" x14ac:dyDescent="0.3">
      <c r="A3440" s="10">
        <v>6</v>
      </c>
      <c r="B3440" s="10">
        <v>4</v>
      </c>
      <c r="C3440" s="10">
        <v>3</v>
      </c>
      <c r="E3440" t="str">
        <f>IF(C3440="",Options!$A$3,IF(D3440="",Options!$A$4,Options!$A$5))</f>
        <v>Verband</v>
      </c>
      <c r="F3440" t="str" cm="1">
        <f t="array" ref="F3440">IF(E3440=Options!$A$3,"",IF(E3440=Options!$A$4,INDEX(Verband!$E$2:$E$179,MATCH(1,(A3440=Verband!$A$2:$A$179) * (Species!B3440=Verband!$B$2:$B$179) * (Species!C3440=Verband!$C$2:$C$179),0)),IF(E3440=Options!$A$5,INDEX(Assoziation!$F$2:$F$96,MATCH(1,(A3440=Assoziation!$A$2:$A$96) * (Species!B3440=Assoziation!$B$2:$B$96) * (Species!C3440=Assoziation!$C$2:$C$96) * (Species!D3440=Assoziation!$D$2:$D$96),0)),"")))</f>
        <v>Ononido-Pinion</v>
      </c>
      <c r="G3440" t="str" cm="1">
        <f t="array" ref="G3440">IF(E3440=Options!$A$3,INDEX(Klasse!$D$2:$D$42,MATCH(1,(A3440=Klasse!$A$2:$A$42) * (Species!B3440=Klasse!$B$2:$B$42),0)),IF(E3440=Options!$A$4,INDEX(Verband!$F$2:$F$179,MATCH(1,(A3440=Verband!$A$2:$A$179) * (Species!B3440=Verband!$B$2:$B$179) * (Species!C3440=Verband!$C$2:$C$179),0)),IF(E3440=Options!$A$5,INDEX(Assoziation!$G$2:$G$96,MATCH(1,(A3440=Assoziation!$A$2:$A$96) * (Species!B3440=Assoziation!$B$2:$B$96) * (Species!C3440=Assoziation!$C$2:$C$96) * (Species!D3440=Assoziation!$D$2:$D$96),0)),"")))</f>
        <v>Kontinentaler Steppen-Föhrenwald</v>
      </c>
      <c r="H3440" s="10" t="s">
        <v>1183</v>
      </c>
      <c r="I3440" s="10">
        <v>0</v>
      </c>
      <c r="J3440" s="10">
        <v>0</v>
      </c>
      <c r="K3440" s="10">
        <v>0</v>
      </c>
      <c r="L3440" t="str">
        <f t="shared" si="284"/>
        <v xml:space="preserve">Erysimum </v>
      </c>
      <c r="M3440" t="str">
        <f t="shared" si="285"/>
        <v xml:space="preserve"> rhaeticum</v>
      </c>
      <c r="N3440" t="str">
        <f t="shared" si="286"/>
        <v/>
      </c>
      <c r="O3440" t="str">
        <f t="shared" si="283"/>
        <v>aggr</v>
      </c>
      <c r="P3440" t="str">
        <f t="shared" si="287"/>
        <v/>
      </c>
      <c r="Q3440" t="str">
        <f>LOOKUP(A3440,Formation!$A$2:$A$10,Formation!$B$2:$B$10)</f>
        <v>Wälder</v>
      </c>
      <c r="R3440" t="str" cm="1">
        <f t="array" ref="R3440">INDEX(Klasse!$D$2:$D$42,MATCH(1,(A3440=Klasse!$A$2:$A$42) * (Species!B3440=Klasse!$B$2:$B$42),0))</f>
        <v>Wärmeliebende Föhrenwälder</v>
      </c>
    </row>
    <row r="3441" spans="1:18" x14ac:dyDescent="0.3">
      <c r="A3441" s="10">
        <v>6</v>
      </c>
      <c r="B3441" s="10">
        <v>4</v>
      </c>
      <c r="C3441" s="10">
        <v>3</v>
      </c>
      <c r="E3441" t="str">
        <f>IF(C3441="",Options!$A$3,IF(D3441="",Options!$A$4,Options!$A$5))</f>
        <v>Verband</v>
      </c>
      <c r="F3441" t="str" cm="1">
        <f t="array" ref="F3441">IF(E3441=Options!$A$3,"",IF(E3441=Options!$A$4,INDEX(Verband!$E$2:$E$179,MATCH(1,(A3441=Verband!$A$2:$A$179) * (Species!B3441=Verband!$B$2:$B$179) * (Species!C3441=Verband!$C$2:$C$179),0)),IF(E3441=Options!$A$5,INDEX(Assoziation!$F$2:$F$96,MATCH(1,(A3441=Assoziation!$A$2:$A$96) * (Species!B3441=Assoziation!$B$2:$B$96) * (Species!C3441=Assoziation!$C$2:$C$96) * (Species!D3441=Assoziation!$D$2:$D$96),0)),"")))</f>
        <v>Ononido-Pinion</v>
      </c>
      <c r="G3441" t="str" cm="1">
        <f t="array" ref="G3441">IF(E3441=Options!$A$3,INDEX(Klasse!$D$2:$D$42,MATCH(1,(A3441=Klasse!$A$2:$A$42) * (Species!B3441=Klasse!$B$2:$B$42),0)),IF(E3441=Options!$A$4,INDEX(Verband!$F$2:$F$179,MATCH(1,(A3441=Verband!$A$2:$A$179) * (Species!B3441=Verband!$B$2:$B$179) * (Species!C3441=Verband!$C$2:$C$179),0)),IF(E3441=Options!$A$5,INDEX(Assoziation!$G$2:$G$96,MATCH(1,(A3441=Assoziation!$A$2:$A$96) * (Species!B3441=Assoziation!$B$2:$B$96) * (Species!C3441=Assoziation!$C$2:$C$96) * (Species!D3441=Assoziation!$D$2:$D$96),0)),"")))</f>
        <v>Kontinentaler Steppen-Föhrenwald</v>
      </c>
      <c r="H3441" s="10" t="s">
        <v>817</v>
      </c>
      <c r="I3441" s="10">
        <v>0</v>
      </c>
      <c r="J3441" s="10">
        <v>0</v>
      </c>
      <c r="K3441" s="10">
        <v>0</v>
      </c>
      <c r="L3441" t="str">
        <f t="shared" si="284"/>
        <v xml:space="preserve">Euphorbia </v>
      </c>
      <c r="M3441" t="str">
        <f t="shared" si="285"/>
        <v xml:space="preserve"> seguieriana</v>
      </c>
      <c r="N3441" t="str">
        <f t="shared" si="286"/>
        <v>seguieriana</v>
      </c>
      <c r="O3441" t="str">
        <f t="shared" si="283"/>
        <v>Subspecies</v>
      </c>
      <c r="P3441" t="str">
        <f t="shared" si="287"/>
        <v/>
      </c>
      <c r="Q3441" t="str">
        <f>LOOKUP(A3441,Formation!$A$2:$A$10,Formation!$B$2:$B$10)</f>
        <v>Wälder</v>
      </c>
      <c r="R3441" t="str" cm="1">
        <f t="array" ref="R3441">INDEX(Klasse!$D$2:$D$42,MATCH(1,(A3441=Klasse!$A$2:$A$42) * (Species!B3441=Klasse!$B$2:$B$42),0))</f>
        <v>Wärmeliebende Föhrenwälder</v>
      </c>
    </row>
    <row r="3442" spans="1:18" x14ac:dyDescent="0.3">
      <c r="A3442" s="10">
        <v>6</v>
      </c>
      <c r="B3442" s="10">
        <v>4</v>
      </c>
      <c r="C3442" s="10">
        <v>3</v>
      </c>
      <c r="E3442" t="str">
        <f>IF(C3442="",Options!$A$3,IF(D3442="",Options!$A$4,Options!$A$5))</f>
        <v>Verband</v>
      </c>
      <c r="F3442" t="str" cm="1">
        <f t="array" ref="F3442">IF(E3442=Options!$A$3,"",IF(E3442=Options!$A$4,INDEX(Verband!$E$2:$E$179,MATCH(1,(A3442=Verband!$A$2:$A$179) * (Species!B3442=Verband!$B$2:$B$179) * (Species!C3442=Verband!$C$2:$C$179),0)),IF(E3442=Options!$A$5,INDEX(Assoziation!$F$2:$F$96,MATCH(1,(A3442=Assoziation!$A$2:$A$96) * (Species!B3442=Assoziation!$B$2:$B$96) * (Species!C3442=Assoziation!$C$2:$C$96) * (Species!D3442=Assoziation!$D$2:$D$96),0)),"")))</f>
        <v>Ononido-Pinion</v>
      </c>
      <c r="G3442" t="str" cm="1">
        <f t="array" ref="G3442">IF(E3442=Options!$A$3,INDEX(Klasse!$D$2:$D$42,MATCH(1,(A3442=Klasse!$A$2:$A$42) * (Species!B3442=Klasse!$B$2:$B$42),0)),IF(E3442=Options!$A$4,INDEX(Verband!$F$2:$F$179,MATCH(1,(A3442=Verband!$A$2:$A$179) * (Species!B3442=Verband!$B$2:$B$179) * (Species!C3442=Verband!$C$2:$C$179),0)),IF(E3442=Options!$A$5,INDEX(Assoziation!$G$2:$G$96,MATCH(1,(A3442=Assoziation!$A$2:$A$96) * (Species!B3442=Assoziation!$B$2:$B$96) * (Species!C3442=Assoziation!$C$2:$C$96) * (Species!D3442=Assoziation!$D$2:$D$96),0)),"")))</f>
        <v>Kontinentaler Steppen-Föhrenwald</v>
      </c>
      <c r="H3442" s="10" t="s">
        <v>1134</v>
      </c>
      <c r="I3442" s="10">
        <v>0</v>
      </c>
      <c r="J3442" s="10">
        <v>0</v>
      </c>
      <c r="K3442" s="10">
        <v>0</v>
      </c>
      <c r="L3442" t="str">
        <f t="shared" si="284"/>
        <v xml:space="preserve">Hippocrepis </v>
      </c>
      <c r="M3442" t="str">
        <f t="shared" si="285"/>
        <v xml:space="preserve"> comosa</v>
      </c>
      <c r="N3442" t="str">
        <f t="shared" si="286"/>
        <v/>
      </c>
      <c r="O3442" t="str">
        <f t="shared" si="283"/>
        <v>Species</v>
      </c>
      <c r="P3442" t="str">
        <f t="shared" si="287"/>
        <v>L.</v>
      </c>
      <c r="Q3442" t="str">
        <f>LOOKUP(A3442,Formation!$A$2:$A$10,Formation!$B$2:$B$10)</f>
        <v>Wälder</v>
      </c>
      <c r="R3442" t="str" cm="1">
        <f t="array" ref="R3442">INDEX(Klasse!$D$2:$D$42,MATCH(1,(A3442=Klasse!$A$2:$A$42) * (Species!B3442=Klasse!$B$2:$B$42),0))</f>
        <v>Wärmeliebende Föhrenwälder</v>
      </c>
    </row>
    <row r="3443" spans="1:18" x14ac:dyDescent="0.3">
      <c r="A3443" s="10">
        <v>6</v>
      </c>
      <c r="B3443" s="10">
        <v>4</v>
      </c>
      <c r="C3443" s="10">
        <v>3</v>
      </c>
      <c r="E3443" t="str">
        <f>IF(C3443="",Options!$A$3,IF(D3443="",Options!$A$4,Options!$A$5))</f>
        <v>Verband</v>
      </c>
      <c r="F3443" t="str" cm="1">
        <f t="array" ref="F3443">IF(E3443=Options!$A$3,"",IF(E3443=Options!$A$4,INDEX(Verband!$E$2:$E$179,MATCH(1,(A3443=Verband!$A$2:$A$179) * (Species!B3443=Verband!$B$2:$B$179) * (Species!C3443=Verband!$C$2:$C$179),0)),IF(E3443=Options!$A$5,INDEX(Assoziation!$F$2:$F$96,MATCH(1,(A3443=Assoziation!$A$2:$A$96) * (Species!B3443=Assoziation!$B$2:$B$96) * (Species!C3443=Assoziation!$C$2:$C$96) * (Species!D3443=Assoziation!$D$2:$D$96),0)),"")))</f>
        <v>Ononido-Pinion</v>
      </c>
      <c r="G3443" t="str" cm="1">
        <f t="array" ref="G3443">IF(E3443=Options!$A$3,INDEX(Klasse!$D$2:$D$42,MATCH(1,(A3443=Klasse!$A$2:$A$42) * (Species!B3443=Klasse!$B$2:$B$42),0)),IF(E3443=Options!$A$4,INDEX(Verband!$F$2:$F$179,MATCH(1,(A3443=Verband!$A$2:$A$179) * (Species!B3443=Verband!$B$2:$B$179) * (Species!C3443=Verband!$C$2:$C$179),0)),IF(E3443=Options!$A$5,INDEX(Assoziation!$G$2:$G$96,MATCH(1,(A3443=Assoziation!$A$2:$A$96) * (Species!B3443=Assoziation!$B$2:$B$96) * (Species!C3443=Assoziation!$C$2:$C$96) * (Species!D3443=Assoziation!$D$2:$D$96),0)),"")))</f>
        <v>Kontinentaler Steppen-Föhrenwald</v>
      </c>
      <c r="H3443" s="10" t="s">
        <v>2337</v>
      </c>
      <c r="I3443" s="10">
        <v>0</v>
      </c>
      <c r="J3443" s="10">
        <v>0</v>
      </c>
      <c r="K3443" s="10">
        <v>0</v>
      </c>
      <c r="L3443" t="str">
        <f t="shared" si="284"/>
        <v xml:space="preserve">Juniperus </v>
      </c>
      <c r="M3443" t="str">
        <f t="shared" si="285"/>
        <v xml:space="preserve"> sabina</v>
      </c>
      <c r="N3443" t="str">
        <f t="shared" si="286"/>
        <v/>
      </c>
      <c r="O3443" t="str">
        <f t="shared" si="283"/>
        <v>Species</v>
      </c>
      <c r="P3443" t="str">
        <f t="shared" si="287"/>
        <v>L.</v>
      </c>
      <c r="Q3443" t="str">
        <f>LOOKUP(A3443,Formation!$A$2:$A$10,Formation!$B$2:$B$10)</f>
        <v>Wälder</v>
      </c>
      <c r="R3443" t="str" cm="1">
        <f t="array" ref="R3443">INDEX(Klasse!$D$2:$D$42,MATCH(1,(A3443=Klasse!$A$2:$A$42) * (Species!B3443=Klasse!$B$2:$B$42),0))</f>
        <v>Wärmeliebende Föhrenwälder</v>
      </c>
    </row>
    <row r="3444" spans="1:18" x14ac:dyDescent="0.3">
      <c r="A3444" s="10">
        <v>6</v>
      </c>
      <c r="B3444" s="10">
        <v>4</v>
      </c>
      <c r="C3444" s="10">
        <v>3</v>
      </c>
      <c r="E3444" t="str">
        <f>IF(C3444="",Options!$A$3,IF(D3444="",Options!$A$4,Options!$A$5))</f>
        <v>Verband</v>
      </c>
      <c r="F3444" t="str" cm="1">
        <f t="array" ref="F3444">IF(E3444=Options!$A$3,"",IF(E3444=Options!$A$4,INDEX(Verband!$E$2:$E$179,MATCH(1,(A3444=Verband!$A$2:$A$179) * (Species!B3444=Verband!$B$2:$B$179) * (Species!C3444=Verband!$C$2:$C$179),0)),IF(E3444=Options!$A$5,INDEX(Assoziation!$F$2:$F$96,MATCH(1,(A3444=Assoziation!$A$2:$A$96) * (Species!B3444=Assoziation!$B$2:$B$96) * (Species!C3444=Assoziation!$C$2:$C$96) * (Species!D3444=Assoziation!$D$2:$D$96),0)),"")))</f>
        <v>Ononido-Pinion</v>
      </c>
      <c r="G3444" t="str" cm="1">
        <f t="array" ref="G3444">IF(E3444=Options!$A$3,INDEX(Klasse!$D$2:$D$42,MATCH(1,(A3444=Klasse!$A$2:$A$42) * (Species!B3444=Klasse!$B$2:$B$42),0)),IF(E3444=Options!$A$4,INDEX(Verband!$F$2:$F$179,MATCH(1,(A3444=Verband!$A$2:$A$179) * (Species!B3444=Verband!$B$2:$B$179) * (Species!C3444=Verband!$C$2:$C$179),0)),IF(E3444=Options!$A$5,INDEX(Assoziation!$G$2:$G$96,MATCH(1,(A3444=Assoziation!$A$2:$A$96) * (Species!B3444=Assoziation!$B$2:$B$96) * (Species!C3444=Assoziation!$C$2:$C$96) * (Species!D3444=Assoziation!$D$2:$D$96),0)),"")))</f>
        <v>Kontinentaler Steppen-Föhrenwald</v>
      </c>
      <c r="H3444" s="10" t="s">
        <v>2124</v>
      </c>
      <c r="I3444" s="10">
        <v>0</v>
      </c>
      <c r="J3444" s="10">
        <v>0</v>
      </c>
      <c r="K3444" s="10">
        <v>0</v>
      </c>
      <c r="L3444" t="str">
        <f t="shared" si="284"/>
        <v xml:space="preserve">Luzula </v>
      </c>
      <c r="M3444" t="str">
        <f t="shared" si="285"/>
        <v xml:space="preserve"> nivea</v>
      </c>
      <c r="N3444" t="str">
        <f t="shared" si="286"/>
        <v/>
      </c>
      <c r="O3444" t="str">
        <f t="shared" si="283"/>
        <v>Species</v>
      </c>
      <c r="P3444" t="str">
        <f t="shared" si="287"/>
        <v>(L.) DC.</v>
      </c>
      <c r="Q3444" t="str">
        <f>LOOKUP(A3444,Formation!$A$2:$A$10,Formation!$B$2:$B$10)</f>
        <v>Wälder</v>
      </c>
      <c r="R3444" t="str" cm="1">
        <f t="array" ref="R3444">INDEX(Klasse!$D$2:$D$42,MATCH(1,(A3444=Klasse!$A$2:$A$42) * (Species!B3444=Klasse!$B$2:$B$42),0))</f>
        <v>Wärmeliebende Föhrenwälder</v>
      </c>
    </row>
    <row r="3445" spans="1:18" x14ac:dyDescent="0.3">
      <c r="A3445" s="10">
        <v>6</v>
      </c>
      <c r="B3445" s="10">
        <v>4</v>
      </c>
      <c r="C3445" s="10">
        <v>3</v>
      </c>
      <c r="E3445" t="str">
        <f>IF(C3445="",Options!$A$3,IF(D3445="",Options!$A$4,Options!$A$5))</f>
        <v>Verband</v>
      </c>
      <c r="F3445" t="str" cm="1">
        <f t="array" ref="F3445">IF(E3445=Options!$A$3,"",IF(E3445=Options!$A$4,INDEX(Verband!$E$2:$E$179,MATCH(1,(A3445=Verband!$A$2:$A$179) * (Species!B3445=Verband!$B$2:$B$179) * (Species!C3445=Verband!$C$2:$C$179),0)),IF(E3445=Options!$A$5,INDEX(Assoziation!$F$2:$F$96,MATCH(1,(A3445=Assoziation!$A$2:$A$96) * (Species!B3445=Assoziation!$B$2:$B$96) * (Species!C3445=Assoziation!$C$2:$C$96) * (Species!D3445=Assoziation!$D$2:$D$96),0)),"")))</f>
        <v>Ononido-Pinion</v>
      </c>
      <c r="G3445" t="str" cm="1">
        <f t="array" ref="G3445">IF(E3445=Options!$A$3,INDEX(Klasse!$D$2:$D$42,MATCH(1,(A3445=Klasse!$A$2:$A$42) * (Species!B3445=Klasse!$B$2:$B$42),0)),IF(E3445=Options!$A$4,INDEX(Verband!$F$2:$F$179,MATCH(1,(A3445=Verband!$A$2:$A$179) * (Species!B3445=Verband!$B$2:$B$179) * (Species!C3445=Verband!$C$2:$C$179),0)),IF(E3445=Options!$A$5,INDEX(Assoziation!$G$2:$G$96,MATCH(1,(A3445=Assoziation!$A$2:$A$96) * (Species!B3445=Assoziation!$B$2:$B$96) * (Species!C3445=Assoziation!$C$2:$C$96) * (Species!D3445=Assoziation!$D$2:$D$96),0)),"")))</f>
        <v>Kontinentaler Steppen-Föhrenwald</v>
      </c>
      <c r="H3445" s="10" t="s">
        <v>2708</v>
      </c>
      <c r="I3445" s="10">
        <v>0</v>
      </c>
      <c r="J3445" s="10">
        <v>0</v>
      </c>
      <c r="K3445" s="10">
        <v>0</v>
      </c>
      <c r="L3445" t="str">
        <f t="shared" si="284"/>
        <v xml:space="preserve">Melica </v>
      </c>
      <c r="M3445" t="str">
        <f t="shared" si="285"/>
        <v xml:space="preserve"> nutans</v>
      </c>
      <c r="N3445" t="str">
        <f t="shared" si="286"/>
        <v/>
      </c>
      <c r="O3445" t="str">
        <f t="shared" si="283"/>
        <v>Species</v>
      </c>
      <c r="P3445" t="str">
        <f t="shared" si="287"/>
        <v>L.</v>
      </c>
      <c r="Q3445" t="str">
        <f>LOOKUP(A3445,Formation!$A$2:$A$10,Formation!$B$2:$B$10)</f>
        <v>Wälder</v>
      </c>
      <c r="R3445" t="str" cm="1">
        <f t="array" ref="R3445">INDEX(Klasse!$D$2:$D$42,MATCH(1,(A3445=Klasse!$A$2:$A$42) * (Species!B3445=Klasse!$B$2:$B$42),0))</f>
        <v>Wärmeliebende Föhrenwälder</v>
      </c>
    </row>
    <row r="3446" spans="1:18" x14ac:dyDescent="0.3">
      <c r="A3446" s="10">
        <v>6</v>
      </c>
      <c r="B3446" s="10">
        <v>4</v>
      </c>
      <c r="C3446" s="10">
        <v>3</v>
      </c>
      <c r="E3446" t="str">
        <f>IF(C3446="",Options!$A$3,IF(D3446="",Options!$A$4,Options!$A$5))</f>
        <v>Verband</v>
      </c>
      <c r="F3446" t="str" cm="1">
        <f t="array" ref="F3446">IF(E3446=Options!$A$3,"",IF(E3446=Options!$A$4,INDEX(Verband!$E$2:$E$179,MATCH(1,(A3446=Verband!$A$2:$A$179) * (Species!B3446=Verband!$B$2:$B$179) * (Species!C3446=Verband!$C$2:$C$179),0)),IF(E3446=Options!$A$5,INDEX(Assoziation!$F$2:$F$96,MATCH(1,(A3446=Assoziation!$A$2:$A$96) * (Species!B3446=Assoziation!$B$2:$B$96) * (Species!C3446=Assoziation!$C$2:$C$96) * (Species!D3446=Assoziation!$D$2:$D$96),0)),"")))</f>
        <v>Ononido-Pinion</v>
      </c>
      <c r="G3446" t="str" cm="1">
        <f t="array" ref="G3446">IF(E3446=Options!$A$3,INDEX(Klasse!$D$2:$D$42,MATCH(1,(A3446=Klasse!$A$2:$A$42) * (Species!B3446=Klasse!$B$2:$B$42),0)),IF(E3446=Options!$A$4,INDEX(Verband!$F$2:$F$179,MATCH(1,(A3446=Verband!$A$2:$A$179) * (Species!B3446=Verband!$B$2:$B$179) * (Species!C3446=Verband!$C$2:$C$179),0)),IF(E3446=Options!$A$5,INDEX(Assoziation!$G$2:$G$96,MATCH(1,(A3446=Assoziation!$A$2:$A$96) * (Species!B3446=Assoziation!$B$2:$B$96) * (Species!C3446=Assoziation!$C$2:$C$96) * (Species!D3446=Assoziation!$D$2:$D$96),0)),"")))</f>
        <v>Kontinentaler Steppen-Föhrenwald</v>
      </c>
      <c r="H3446" s="10" t="s">
        <v>1103</v>
      </c>
      <c r="I3446" s="10">
        <v>0</v>
      </c>
      <c r="J3446" s="10">
        <v>0</v>
      </c>
      <c r="K3446" s="10">
        <v>0</v>
      </c>
      <c r="L3446" t="str">
        <f t="shared" si="284"/>
        <v xml:space="preserve">Minuartia </v>
      </c>
      <c r="M3446" t="str">
        <f t="shared" si="285"/>
        <v xml:space="preserve"> laricifolia</v>
      </c>
      <c r="N3446" t="str">
        <f t="shared" si="286"/>
        <v/>
      </c>
      <c r="O3446" t="str">
        <f t="shared" si="283"/>
        <v>Species</v>
      </c>
      <c r="P3446" t="str">
        <f t="shared" si="287"/>
        <v>(L.) Schinz &amp; Thell.</v>
      </c>
      <c r="Q3446" t="str">
        <f>LOOKUP(A3446,Formation!$A$2:$A$10,Formation!$B$2:$B$10)</f>
        <v>Wälder</v>
      </c>
      <c r="R3446" t="str" cm="1">
        <f t="array" ref="R3446">INDEX(Klasse!$D$2:$D$42,MATCH(1,(A3446=Klasse!$A$2:$A$42) * (Species!B3446=Klasse!$B$2:$B$42),0))</f>
        <v>Wärmeliebende Föhrenwälder</v>
      </c>
    </row>
    <row r="3447" spans="1:18" x14ac:dyDescent="0.3">
      <c r="A3447" s="10">
        <v>6</v>
      </c>
      <c r="B3447" s="10">
        <v>4</v>
      </c>
      <c r="C3447" s="10">
        <v>3</v>
      </c>
      <c r="E3447" t="str">
        <f>IF(C3447="",Options!$A$3,IF(D3447="",Options!$A$4,Options!$A$5))</f>
        <v>Verband</v>
      </c>
      <c r="F3447" t="str" cm="1">
        <f t="array" ref="F3447">IF(E3447=Options!$A$3,"",IF(E3447=Options!$A$4,INDEX(Verband!$E$2:$E$179,MATCH(1,(A3447=Verband!$A$2:$A$179) * (Species!B3447=Verband!$B$2:$B$179) * (Species!C3447=Verband!$C$2:$C$179),0)),IF(E3447=Options!$A$5,INDEX(Assoziation!$F$2:$F$96,MATCH(1,(A3447=Assoziation!$A$2:$A$96) * (Species!B3447=Assoziation!$B$2:$B$96) * (Species!C3447=Assoziation!$C$2:$C$96) * (Species!D3447=Assoziation!$D$2:$D$96),0)),"")))</f>
        <v>Ononido-Pinion</v>
      </c>
      <c r="G3447" t="str" cm="1">
        <f t="array" ref="G3447">IF(E3447=Options!$A$3,INDEX(Klasse!$D$2:$D$42,MATCH(1,(A3447=Klasse!$A$2:$A$42) * (Species!B3447=Klasse!$B$2:$B$42),0)),IF(E3447=Options!$A$4,INDEX(Verband!$F$2:$F$179,MATCH(1,(A3447=Verband!$A$2:$A$179) * (Species!B3447=Verband!$B$2:$B$179) * (Species!C3447=Verband!$C$2:$C$179),0)),IF(E3447=Options!$A$5,INDEX(Assoziation!$G$2:$G$96,MATCH(1,(A3447=Assoziation!$A$2:$A$96) * (Species!B3447=Assoziation!$B$2:$B$96) * (Species!C3447=Assoziation!$C$2:$C$96) * (Species!D3447=Assoziation!$D$2:$D$96),0)),"")))</f>
        <v>Kontinentaler Steppen-Föhrenwald</v>
      </c>
      <c r="H3447" s="10" t="s">
        <v>1189</v>
      </c>
      <c r="I3447" s="10">
        <v>0</v>
      </c>
      <c r="J3447" s="10">
        <v>0</v>
      </c>
      <c r="K3447" s="10">
        <v>0</v>
      </c>
      <c r="L3447" t="str">
        <f t="shared" si="284"/>
        <v xml:space="preserve">Ononis </v>
      </c>
      <c r="M3447" t="str">
        <f t="shared" si="285"/>
        <v xml:space="preserve"> pusilla</v>
      </c>
      <c r="N3447" t="str">
        <f t="shared" si="286"/>
        <v/>
      </c>
      <c r="O3447" t="str">
        <f t="shared" si="283"/>
        <v>Species</v>
      </c>
      <c r="P3447" t="str">
        <f t="shared" si="287"/>
        <v>L.</v>
      </c>
      <c r="Q3447" t="str">
        <f>LOOKUP(A3447,Formation!$A$2:$A$10,Formation!$B$2:$B$10)</f>
        <v>Wälder</v>
      </c>
      <c r="R3447" t="str" cm="1">
        <f t="array" ref="R3447">INDEX(Klasse!$D$2:$D$42,MATCH(1,(A3447=Klasse!$A$2:$A$42) * (Species!B3447=Klasse!$B$2:$B$42),0))</f>
        <v>Wärmeliebende Föhrenwälder</v>
      </c>
    </row>
    <row r="3448" spans="1:18" x14ac:dyDescent="0.3">
      <c r="A3448" s="10">
        <v>6</v>
      </c>
      <c r="B3448" s="10">
        <v>4</v>
      </c>
      <c r="C3448" s="10">
        <v>3</v>
      </c>
      <c r="E3448" t="str">
        <f>IF(C3448="",Options!$A$3,IF(D3448="",Options!$A$4,Options!$A$5))</f>
        <v>Verband</v>
      </c>
      <c r="F3448" t="str" cm="1">
        <f t="array" ref="F3448">IF(E3448=Options!$A$3,"",IF(E3448=Options!$A$4,INDEX(Verband!$E$2:$E$179,MATCH(1,(A3448=Verband!$A$2:$A$179) * (Species!B3448=Verband!$B$2:$B$179) * (Species!C3448=Verband!$C$2:$C$179),0)),IF(E3448=Options!$A$5,INDEX(Assoziation!$F$2:$F$96,MATCH(1,(A3448=Assoziation!$A$2:$A$96) * (Species!B3448=Assoziation!$B$2:$B$96) * (Species!C3448=Assoziation!$C$2:$C$96) * (Species!D3448=Assoziation!$D$2:$D$96),0)),"")))</f>
        <v>Ononido-Pinion</v>
      </c>
      <c r="G3448" t="str" cm="1">
        <f t="array" ref="G3448">IF(E3448=Options!$A$3,INDEX(Klasse!$D$2:$D$42,MATCH(1,(A3448=Klasse!$A$2:$A$42) * (Species!B3448=Klasse!$B$2:$B$42),0)),IF(E3448=Options!$A$4,INDEX(Verband!$F$2:$F$179,MATCH(1,(A3448=Verband!$A$2:$A$179) * (Species!B3448=Verband!$B$2:$B$179) * (Species!C3448=Verband!$C$2:$C$179),0)),IF(E3448=Options!$A$5,INDEX(Assoziation!$G$2:$G$96,MATCH(1,(A3448=Assoziation!$A$2:$A$96) * (Species!B3448=Assoziation!$B$2:$B$96) * (Species!C3448=Assoziation!$C$2:$C$96) * (Species!D3448=Assoziation!$D$2:$D$96),0)),"")))</f>
        <v>Kontinentaler Steppen-Föhrenwald</v>
      </c>
      <c r="H3448" s="10" t="s">
        <v>1165</v>
      </c>
      <c r="I3448" s="10">
        <v>0</v>
      </c>
      <c r="J3448" s="10">
        <v>0</v>
      </c>
      <c r="K3448" s="10">
        <v>0</v>
      </c>
      <c r="L3448" t="str">
        <f t="shared" si="284"/>
        <v xml:space="preserve">Onosma </v>
      </c>
      <c r="M3448" t="str">
        <f t="shared" si="285"/>
        <v xml:space="preserve"> helvetica</v>
      </c>
      <c r="N3448" t="str">
        <f t="shared" si="286"/>
        <v/>
      </c>
      <c r="O3448" t="str">
        <f t="shared" si="283"/>
        <v>Species</v>
      </c>
      <c r="P3448" t="str">
        <f t="shared" si="287"/>
        <v>(A. DC.) Boiss.</v>
      </c>
      <c r="Q3448" t="str">
        <f>LOOKUP(A3448,Formation!$A$2:$A$10,Formation!$B$2:$B$10)</f>
        <v>Wälder</v>
      </c>
      <c r="R3448" t="str" cm="1">
        <f t="array" ref="R3448">INDEX(Klasse!$D$2:$D$42,MATCH(1,(A3448=Klasse!$A$2:$A$42) * (Species!B3448=Klasse!$B$2:$B$42),0))</f>
        <v>Wärmeliebende Föhrenwälder</v>
      </c>
    </row>
    <row r="3449" spans="1:18" x14ac:dyDescent="0.3">
      <c r="A3449" s="10">
        <v>6</v>
      </c>
      <c r="B3449" s="10">
        <v>4</v>
      </c>
      <c r="C3449" s="10">
        <v>3</v>
      </c>
      <c r="E3449" t="str">
        <f>IF(C3449="",Options!$A$3,IF(D3449="",Options!$A$4,Options!$A$5))</f>
        <v>Verband</v>
      </c>
      <c r="F3449" t="str" cm="1">
        <f t="array" ref="F3449">IF(E3449=Options!$A$3,"",IF(E3449=Options!$A$4,INDEX(Verband!$E$2:$E$179,MATCH(1,(A3449=Verband!$A$2:$A$179) * (Species!B3449=Verband!$B$2:$B$179) * (Species!C3449=Verband!$C$2:$C$179),0)),IF(E3449=Options!$A$5,INDEX(Assoziation!$F$2:$F$96,MATCH(1,(A3449=Assoziation!$A$2:$A$96) * (Species!B3449=Assoziation!$B$2:$B$96) * (Species!C3449=Assoziation!$C$2:$C$96) * (Species!D3449=Assoziation!$D$2:$D$96),0)),"")))</f>
        <v>Ononido-Pinion</v>
      </c>
      <c r="G3449" t="str" cm="1">
        <f t="array" ref="G3449">IF(E3449=Options!$A$3,INDEX(Klasse!$D$2:$D$42,MATCH(1,(A3449=Klasse!$A$2:$A$42) * (Species!B3449=Klasse!$B$2:$B$42),0)),IF(E3449=Options!$A$4,INDEX(Verband!$F$2:$F$179,MATCH(1,(A3449=Verband!$A$2:$A$179) * (Species!B3449=Verband!$B$2:$B$179) * (Species!C3449=Verband!$C$2:$C$179),0)),IF(E3449=Options!$A$5,INDEX(Assoziation!$G$2:$G$96,MATCH(1,(A3449=Assoziation!$A$2:$A$96) * (Species!B3449=Assoziation!$B$2:$B$96) * (Species!C3449=Assoziation!$C$2:$C$96) * (Species!D3449=Assoziation!$D$2:$D$96),0)),"")))</f>
        <v>Kontinentaler Steppen-Föhrenwald</v>
      </c>
      <c r="H3449" s="10" t="s">
        <v>1239</v>
      </c>
      <c r="I3449" s="10">
        <v>0</v>
      </c>
      <c r="J3449" s="10">
        <v>0</v>
      </c>
      <c r="K3449" s="10">
        <v>0</v>
      </c>
      <c r="L3449" t="str">
        <f t="shared" si="284"/>
        <v xml:space="preserve">Oxytropis </v>
      </c>
      <c r="M3449" t="str">
        <f t="shared" si="285"/>
        <v xml:space="preserve"> pilosa</v>
      </c>
      <c r="N3449" t="str">
        <f t="shared" si="286"/>
        <v/>
      </c>
      <c r="O3449" t="str">
        <f t="shared" si="283"/>
        <v>Species</v>
      </c>
      <c r="P3449" t="str">
        <f t="shared" si="287"/>
        <v>(L.) DC.</v>
      </c>
      <c r="Q3449" t="str">
        <f>LOOKUP(A3449,Formation!$A$2:$A$10,Formation!$B$2:$B$10)</f>
        <v>Wälder</v>
      </c>
      <c r="R3449" t="str" cm="1">
        <f t="array" ref="R3449">INDEX(Klasse!$D$2:$D$42,MATCH(1,(A3449=Klasse!$A$2:$A$42) * (Species!B3449=Klasse!$B$2:$B$42),0))</f>
        <v>Wärmeliebende Föhrenwälder</v>
      </c>
    </row>
    <row r="3450" spans="1:18" x14ac:dyDescent="0.3">
      <c r="A3450" s="10">
        <v>6</v>
      </c>
      <c r="B3450" s="10">
        <v>4</v>
      </c>
      <c r="C3450" s="10">
        <v>3</v>
      </c>
      <c r="E3450" t="str">
        <f>IF(C3450="",Options!$A$3,IF(D3450="",Options!$A$4,Options!$A$5))</f>
        <v>Verband</v>
      </c>
      <c r="F3450" t="str" cm="1">
        <f t="array" ref="F3450">IF(E3450=Options!$A$3,"",IF(E3450=Options!$A$4,INDEX(Verband!$E$2:$E$179,MATCH(1,(A3450=Verband!$A$2:$A$179) * (Species!B3450=Verband!$B$2:$B$179) * (Species!C3450=Verband!$C$2:$C$179),0)),IF(E3450=Options!$A$5,INDEX(Assoziation!$F$2:$F$96,MATCH(1,(A3450=Assoziation!$A$2:$A$96) * (Species!B3450=Assoziation!$B$2:$B$96) * (Species!C3450=Assoziation!$C$2:$C$96) * (Species!D3450=Assoziation!$D$2:$D$96),0)),"")))</f>
        <v>Ononido-Pinion</v>
      </c>
      <c r="G3450" t="str" cm="1">
        <f t="array" ref="G3450">IF(E3450=Options!$A$3,INDEX(Klasse!$D$2:$D$42,MATCH(1,(A3450=Klasse!$A$2:$A$42) * (Species!B3450=Klasse!$B$2:$B$42),0)),IF(E3450=Options!$A$4,INDEX(Verband!$F$2:$F$179,MATCH(1,(A3450=Verband!$A$2:$A$179) * (Species!B3450=Verband!$B$2:$B$179) * (Species!C3450=Verband!$C$2:$C$179),0)),IF(E3450=Options!$A$5,INDEX(Assoziation!$G$2:$G$96,MATCH(1,(A3450=Assoziation!$A$2:$A$96) * (Species!B3450=Assoziation!$B$2:$B$96) * (Species!C3450=Assoziation!$C$2:$C$96) * (Species!D3450=Assoziation!$D$2:$D$96),0)),"")))</f>
        <v>Kontinentaler Steppen-Föhrenwald</v>
      </c>
      <c r="H3450" s="10" t="s">
        <v>1140</v>
      </c>
      <c r="I3450" s="10">
        <v>0</v>
      </c>
      <c r="J3450" s="10">
        <v>0</v>
      </c>
      <c r="K3450" s="10">
        <v>0</v>
      </c>
      <c r="L3450" t="str">
        <f t="shared" si="284"/>
        <v xml:space="preserve">Peucedanum </v>
      </c>
      <c r="M3450" t="str">
        <f t="shared" si="285"/>
        <v xml:space="preserve"> oreoselinum</v>
      </c>
      <c r="N3450" t="str">
        <f t="shared" si="286"/>
        <v/>
      </c>
      <c r="O3450" t="str">
        <f t="shared" si="283"/>
        <v>Species</v>
      </c>
      <c r="P3450" t="str">
        <f t="shared" si="287"/>
        <v>(L.) Moench</v>
      </c>
      <c r="Q3450" t="str">
        <f>LOOKUP(A3450,Formation!$A$2:$A$10,Formation!$B$2:$B$10)</f>
        <v>Wälder</v>
      </c>
      <c r="R3450" t="str" cm="1">
        <f t="array" ref="R3450">INDEX(Klasse!$D$2:$D$42,MATCH(1,(A3450=Klasse!$A$2:$A$42) * (Species!B3450=Klasse!$B$2:$B$42),0))</f>
        <v>Wärmeliebende Föhrenwälder</v>
      </c>
    </row>
    <row r="3451" spans="1:18" x14ac:dyDescent="0.3">
      <c r="A3451" s="10">
        <v>6</v>
      </c>
      <c r="B3451" s="10">
        <v>4</v>
      </c>
      <c r="C3451" s="10">
        <v>3</v>
      </c>
      <c r="E3451" t="str">
        <f>IF(C3451="",Options!$A$3,IF(D3451="",Options!$A$4,Options!$A$5))</f>
        <v>Verband</v>
      </c>
      <c r="F3451" t="str" cm="1">
        <f t="array" ref="F3451">IF(E3451=Options!$A$3,"",IF(E3451=Options!$A$4,INDEX(Verband!$E$2:$E$179,MATCH(1,(A3451=Verband!$A$2:$A$179) * (Species!B3451=Verband!$B$2:$B$179) * (Species!C3451=Verband!$C$2:$C$179),0)),IF(E3451=Options!$A$5,INDEX(Assoziation!$F$2:$F$96,MATCH(1,(A3451=Assoziation!$A$2:$A$96) * (Species!B3451=Assoziation!$B$2:$B$96) * (Species!C3451=Assoziation!$C$2:$C$96) * (Species!D3451=Assoziation!$D$2:$D$96),0)),"")))</f>
        <v>Ononido-Pinion</v>
      </c>
      <c r="G3451" t="str" cm="1">
        <f t="array" ref="G3451">IF(E3451=Options!$A$3,INDEX(Klasse!$D$2:$D$42,MATCH(1,(A3451=Klasse!$A$2:$A$42) * (Species!B3451=Klasse!$B$2:$B$42),0)),IF(E3451=Options!$A$4,INDEX(Verband!$F$2:$F$179,MATCH(1,(A3451=Verband!$A$2:$A$179) * (Species!B3451=Verband!$B$2:$B$179) * (Species!C3451=Verband!$C$2:$C$179),0)),IF(E3451=Options!$A$5,INDEX(Assoziation!$G$2:$G$96,MATCH(1,(A3451=Assoziation!$A$2:$A$96) * (Species!B3451=Assoziation!$B$2:$B$96) * (Species!C3451=Assoziation!$C$2:$C$96) * (Species!D3451=Assoziation!$D$2:$D$96),0)),"")))</f>
        <v>Kontinentaler Steppen-Föhrenwald</v>
      </c>
      <c r="H3451" s="10" t="s">
        <v>1571</v>
      </c>
      <c r="I3451" s="10">
        <v>0</v>
      </c>
      <c r="J3451" s="10">
        <v>0</v>
      </c>
      <c r="K3451" s="10">
        <v>0</v>
      </c>
      <c r="L3451" t="str">
        <f t="shared" si="284"/>
        <v xml:space="preserve">Phyteuma </v>
      </c>
      <c r="M3451" t="str">
        <f t="shared" si="285"/>
        <v xml:space="preserve"> betonicifolium</v>
      </c>
      <c r="N3451" t="str">
        <f t="shared" si="286"/>
        <v/>
      </c>
      <c r="O3451" t="str">
        <f t="shared" si="283"/>
        <v>Species</v>
      </c>
      <c r="P3451" t="str">
        <f t="shared" si="287"/>
        <v>Vill.</v>
      </c>
      <c r="Q3451" t="str">
        <f>LOOKUP(A3451,Formation!$A$2:$A$10,Formation!$B$2:$B$10)</f>
        <v>Wälder</v>
      </c>
      <c r="R3451" t="str" cm="1">
        <f t="array" ref="R3451">INDEX(Klasse!$D$2:$D$42,MATCH(1,(A3451=Klasse!$A$2:$A$42) * (Species!B3451=Klasse!$B$2:$B$42),0))</f>
        <v>Wärmeliebende Föhrenwälder</v>
      </c>
    </row>
    <row r="3452" spans="1:18" x14ac:dyDescent="0.3">
      <c r="A3452" s="10">
        <v>6</v>
      </c>
      <c r="B3452" s="10">
        <v>4</v>
      </c>
      <c r="C3452" s="10">
        <v>3</v>
      </c>
      <c r="E3452" t="str">
        <f>IF(C3452="",Options!$A$3,IF(D3452="",Options!$A$4,Options!$A$5))</f>
        <v>Verband</v>
      </c>
      <c r="F3452" t="str" cm="1">
        <f t="array" ref="F3452">IF(E3452=Options!$A$3,"",IF(E3452=Options!$A$4,INDEX(Verband!$E$2:$E$179,MATCH(1,(A3452=Verband!$A$2:$A$179) * (Species!B3452=Verband!$B$2:$B$179) * (Species!C3452=Verband!$C$2:$C$179),0)),IF(E3452=Options!$A$5,INDEX(Assoziation!$F$2:$F$96,MATCH(1,(A3452=Assoziation!$A$2:$A$96) * (Species!B3452=Assoziation!$B$2:$B$96) * (Species!C3452=Assoziation!$C$2:$C$96) * (Species!D3452=Assoziation!$D$2:$D$96),0)),"")))</f>
        <v>Ononido-Pinion</v>
      </c>
      <c r="G3452" t="str" cm="1">
        <f t="array" ref="G3452">IF(E3452=Options!$A$3,INDEX(Klasse!$D$2:$D$42,MATCH(1,(A3452=Klasse!$A$2:$A$42) * (Species!B3452=Klasse!$B$2:$B$42),0)),IF(E3452=Options!$A$4,INDEX(Verband!$F$2:$F$179,MATCH(1,(A3452=Verband!$A$2:$A$179) * (Species!B3452=Verband!$B$2:$B$179) * (Species!C3452=Verband!$C$2:$C$179),0)),IF(E3452=Options!$A$5,INDEX(Assoziation!$G$2:$G$96,MATCH(1,(A3452=Assoziation!$A$2:$A$96) * (Species!B3452=Assoziation!$B$2:$B$96) * (Species!C3452=Assoziation!$C$2:$C$96) * (Species!D3452=Assoziation!$D$2:$D$96),0)),"")))</f>
        <v>Kontinentaler Steppen-Föhrenwald</v>
      </c>
      <c r="H3452" s="10" t="s">
        <v>2488</v>
      </c>
      <c r="I3452" s="10">
        <v>0</v>
      </c>
      <c r="J3452" s="10">
        <v>1</v>
      </c>
      <c r="K3452" s="10">
        <v>0</v>
      </c>
      <c r="L3452" t="str">
        <f t="shared" si="284"/>
        <v xml:space="preserve">Pinus </v>
      </c>
      <c r="M3452" t="str">
        <f t="shared" si="285"/>
        <v xml:space="preserve"> sylvestris</v>
      </c>
      <c r="N3452" t="str">
        <f t="shared" si="286"/>
        <v/>
      </c>
      <c r="O3452" t="str">
        <f t="shared" si="283"/>
        <v>Species</v>
      </c>
      <c r="P3452" t="str">
        <f t="shared" si="287"/>
        <v>L.</v>
      </c>
      <c r="Q3452" t="str">
        <f>LOOKUP(A3452,Formation!$A$2:$A$10,Formation!$B$2:$B$10)</f>
        <v>Wälder</v>
      </c>
      <c r="R3452" t="str" cm="1">
        <f t="array" ref="R3452">INDEX(Klasse!$D$2:$D$42,MATCH(1,(A3452=Klasse!$A$2:$A$42) * (Species!B3452=Klasse!$B$2:$B$42),0))</f>
        <v>Wärmeliebende Föhrenwälder</v>
      </c>
    </row>
    <row r="3453" spans="1:18" x14ac:dyDescent="0.3">
      <c r="A3453" s="10">
        <v>6</v>
      </c>
      <c r="B3453" s="10">
        <v>4</v>
      </c>
      <c r="C3453" s="10">
        <v>3</v>
      </c>
      <c r="E3453" t="str">
        <f>IF(C3453="",Options!$A$3,IF(D3453="",Options!$A$4,Options!$A$5))</f>
        <v>Verband</v>
      </c>
      <c r="F3453" t="str" cm="1">
        <f t="array" ref="F3453">IF(E3453=Options!$A$3,"",IF(E3453=Options!$A$4,INDEX(Verband!$E$2:$E$179,MATCH(1,(A3453=Verband!$A$2:$A$179) * (Species!B3453=Verband!$B$2:$B$179) * (Species!C3453=Verband!$C$2:$C$179),0)),IF(E3453=Options!$A$5,INDEX(Assoziation!$F$2:$F$96,MATCH(1,(A3453=Assoziation!$A$2:$A$96) * (Species!B3453=Assoziation!$B$2:$B$96) * (Species!C3453=Assoziation!$C$2:$C$96) * (Species!D3453=Assoziation!$D$2:$D$96),0)),"")))</f>
        <v>Ononido-Pinion</v>
      </c>
      <c r="G3453" t="str" cm="1">
        <f t="array" ref="G3453">IF(E3453=Options!$A$3,INDEX(Klasse!$D$2:$D$42,MATCH(1,(A3453=Klasse!$A$2:$A$42) * (Species!B3453=Klasse!$B$2:$B$42),0)),IF(E3453=Options!$A$4,INDEX(Verband!$F$2:$F$179,MATCH(1,(A3453=Verband!$A$2:$A$179) * (Species!B3453=Verband!$B$2:$B$179) * (Species!C3453=Verband!$C$2:$C$179),0)),IF(E3453=Options!$A$5,INDEX(Assoziation!$G$2:$G$96,MATCH(1,(A3453=Assoziation!$A$2:$A$96) * (Species!B3453=Assoziation!$B$2:$B$96) * (Species!C3453=Assoziation!$C$2:$C$96) * (Species!D3453=Assoziation!$D$2:$D$96),0)),"")))</f>
        <v>Kontinentaler Steppen-Föhrenwald</v>
      </c>
      <c r="H3453" s="10" t="s">
        <v>2346</v>
      </c>
      <c r="I3453" s="10">
        <v>0</v>
      </c>
      <c r="J3453" s="10">
        <v>0</v>
      </c>
      <c r="K3453" s="10">
        <v>0</v>
      </c>
      <c r="L3453" t="str">
        <f t="shared" si="284"/>
        <v xml:space="preserve">Polygala </v>
      </c>
      <c r="M3453" t="str">
        <f t="shared" si="285"/>
        <v xml:space="preserve"> chamaebuxus</v>
      </c>
      <c r="N3453" t="str">
        <f t="shared" si="286"/>
        <v/>
      </c>
      <c r="O3453" t="str">
        <f t="shared" si="283"/>
        <v>Species</v>
      </c>
      <c r="P3453" t="str">
        <f t="shared" si="287"/>
        <v>L.</v>
      </c>
      <c r="Q3453" t="str">
        <f>LOOKUP(A3453,Formation!$A$2:$A$10,Formation!$B$2:$B$10)</f>
        <v>Wälder</v>
      </c>
      <c r="R3453" t="str" cm="1">
        <f t="array" ref="R3453">INDEX(Klasse!$D$2:$D$42,MATCH(1,(A3453=Klasse!$A$2:$A$42) * (Species!B3453=Klasse!$B$2:$B$42),0))</f>
        <v>Wärmeliebende Föhrenwälder</v>
      </c>
    </row>
    <row r="3454" spans="1:18" x14ac:dyDescent="0.3">
      <c r="A3454" s="10">
        <v>6</v>
      </c>
      <c r="B3454" s="10">
        <v>4</v>
      </c>
      <c r="C3454" s="10">
        <v>3</v>
      </c>
      <c r="E3454" t="str">
        <f>IF(C3454="",Options!$A$3,IF(D3454="",Options!$A$4,Options!$A$5))</f>
        <v>Verband</v>
      </c>
      <c r="F3454" t="str" cm="1">
        <f t="array" ref="F3454">IF(E3454=Options!$A$3,"",IF(E3454=Options!$A$4,INDEX(Verband!$E$2:$E$179,MATCH(1,(A3454=Verband!$A$2:$A$179) * (Species!B3454=Verband!$B$2:$B$179) * (Species!C3454=Verband!$C$2:$C$179),0)),IF(E3454=Options!$A$5,INDEX(Assoziation!$F$2:$F$96,MATCH(1,(A3454=Assoziation!$A$2:$A$96) * (Species!B3454=Assoziation!$B$2:$B$96) * (Species!C3454=Assoziation!$C$2:$C$96) * (Species!D3454=Assoziation!$D$2:$D$96),0)),"")))</f>
        <v>Ononido-Pinion</v>
      </c>
      <c r="G3454" t="str" cm="1">
        <f t="array" ref="G3454">IF(E3454=Options!$A$3,INDEX(Klasse!$D$2:$D$42,MATCH(1,(A3454=Klasse!$A$2:$A$42) * (Species!B3454=Klasse!$B$2:$B$42),0)),IF(E3454=Options!$A$4,INDEX(Verband!$F$2:$F$179,MATCH(1,(A3454=Verband!$A$2:$A$179) * (Species!B3454=Verband!$B$2:$B$179) * (Species!C3454=Verband!$C$2:$C$179),0)),IF(E3454=Options!$A$5,INDEX(Assoziation!$G$2:$G$96,MATCH(1,(A3454=Assoziation!$A$2:$A$96) * (Species!B3454=Assoziation!$B$2:$B$96) * (Species!C3454=Assoziation!$C$2:$C$96) * (Species!D3454=Assoziation!$D$2:$D$96),0)),"")))</f>
        <v>Kontinentaler Steppen-Föhrenwald</v>
      </c>
      <c r="H3454" s="10" t="s">
        <v>2696</v>
      </c>
      <c r="I3454" s="10">
        <v>0</v>
      </c>
      <c r="J3454" s="10">
        <v>0</v>
      </c>
      <c r="K3454" s="10">
        <v>0</v>
      </c>
      <c r="L3454" t="str">
        <f t="shared" si="284"/>
        <v xml:space="preserve">Pyrola </v>
      </c>
      <c r="M3454" t="str">
        <f t="shared" si="285"/>
        <v xml:space="preserve"> chlorantha</v>
      </c>
      <c r="N3454" t="str">
        <f t="shared" si="286"/>
        <v/>
      </c>
      <c r="O3454" t="str">
        <f t="shared" si="283"/>
        <v>Species</v>
      </c>
      <c r="P3454" t="str">
        <f t="shared" si="287"/>
        <v>Sw.</v>
      </c>
      <c r="Q3454" t="str">
        <f>LOOKUP(A3454,Formation!$A$2:$A$10,Formation!$B$2:$B$10)</f>
        <v>Wälder</v>
      </c>
      <c r="R3454" t="str" cm="1">
        <f t="array" ref="R3454">INDEX(Klasse!$D$2:$D$42,MATCH(1,(A3454=Klasse!$A$2:$A$42) * (Species!B3454=Klasse!$B$2:$B$42),0))</f>
        <v>Wärmeliebende Föhrenwälder</v>
      </c>
    </row>
    <row r="3455" spans="1:18" x14ac:dyDescent="0.3">
      <c r="A3455" s="10">
        <v>6</v>
      </c>
      <c r="B3455" s="10">
        <v>4</v>
      </c>
      <c r="C3455" s="10">
        <v>3</v>
      </c>
      <c r="E3455" t="str">
        <f>IF(C3455="",Options!$A$3,IF(D3455="",Options!$A$4,Options!$A$5))</f>
        <v>Verband</v>
      </c>
      <c r="F3455" t="str" cm="1">
        <f t="array" ref="F3455">IF(E3455=Options!$A$3,"",IF(E3455=Options!$A$4,INDEX(Verband!$E$2:$E$179,MATCH(1,(A3455=Verband!$A$2:$A$179) * (Species!B3455=Verband!$B$2:$B$179) * (Species!C3455=Verband!$C$2:$C$179),0)),IF(E3455=Options!$A$5,INDEX(Assoziation!$F$2:$F$96,MATCH(1,(A3455=Assoziation!$A$2:$A$96) * (Species!B3455=Assoziation!$B$2:$B$96) * (Species!C3455=Assoziation!$C$2:$C$96) * (Species!D3455=Assoziation!$D$2:$D$96),0)),"")))</f>
        <v>Ononido-Pinion</v>
      </c>
      <c r="G3455" t="str" cm="1">
        <f t="array" ref="G3455">IF(E3455=Options!$A$3,INDEX(Klasse!$D$2:$D$42,MATCH(1,(A3455=Klasse!$A$2:$A$42) * (Species!B3455=Klasse!$B$2:$B$42),0)),IF(E3455=Options!$A$4,INDEX(Verband!$F$2:$F$179,MATCH(1,(A3455=Verband!$A$2:$A$179) * (Species!B3455=Verband!$B$2:$B$179) * (Species!C3455=Verband!$C$2:$C$179),0)),IF(E3455=Options!$A$5,INDEX(Assoziation!$G$2:$G$96,MATCH(1,(A3455=Assoziation!$A$2:$A$96) * (Species!B3455=Assoziation!$B$2:$B$96) * (Species!C3455=Assoziation!$C$2:$C$96) * (Species!D3455=Assoziation!$D$2:$D$96),0)),"")))</f>
        <v>Kontinentaler Steppen-Föhrenwald</v>
      </c>
      <c r="H3455" s="10" t="s">
        <v>2339</v>
      </c>
      <c r="I3455" s="10">
        <v>0</v>
      </c>
      <c r="J3455" s="10">
        <v>0</v>
      </c>
      <c r="K3455" s="10">
        <v>0</v>
      </c>
      <c r="L3455" t="str">
        <f t="shared" si="284"/>
        <v xml:space="preserve">Saponaria </v>
      </c>
      <c r="M3455" t="str">
        <f t="shared" si="285"/>
        <v xml:space="preserve"> ocymoides</v>
      </c>
      <c r="N3455" t="str">
        <f t="shared" si="286"/>
        <v/>
      </c>
      <c r="O3455" t="str">
        <f t="shared" si="283"/>
        <v>Species</v>
      </c>
      <c r="P3455" t="str">
        <f t="shared" si="287"/>
        <v>L.</v>
      </c>
      <c r="Q3455" t="str">
        <f>LOOKUP(A3455,Formation!$A$2:$A$10,Formation!$B$2:$B$10)</f>
        <v>Wälder</v>
      </c>
      <c r="R3455" t="str" cm="1">
        <f t="array" ref="R3455">INDEX(Klasse!$D$2:$D$42,MATCH(1,(A3455=Klasse!$A$2:$A$42) * (Species!B3455=Klasse!$B$2:$B$42),0))</f>
        <v>Wärmeliebende Föhrenwälder</v>
      </c>
    </row>
    <row r="3456" spans="1:18" x14ac:dyDescent="0.3">
      <c r="A3456" s="10">
        <v>6</v>
      </c>
      <c r="B3456" s="10">
        <v>4</v>
      </c>
      <c r="C3456" s="10">
        <v>3</v>
      </c>
      <c r="E3456" t="str">
        <f>IF(C3456="",Options!$A$3,IF(D3456="",Options!$A$4,Options!$A$5))</f>
        <v>Verband</v>
      </c>
      <c r="F3456" t="str" cm="1">
        <f t="array" ref="F3456">IF(E3456=Options!$A$3,"",IF(E3456=Options!$A$4,INDEX(Verband!$E$2:$E$179,MATCH(1,(A3456=Verband!$A$2:$A$179) * (Species!B3456=Verband!$B$2:$B$179) * (Species!C3456=Verband!$C$2:$C$179),0)),IF(E3456=Options!$A$5,INDEX(Assoziation!$F$2:$F$96,MATCH(1,(A3456=Assoziation!$A$2:$A$96) * (Species!B3456=Assoziation!$B$2:$B$96) * (Species!C3456=Assoziation!$C$2:$C$96) * (Species!D3456=Assoziation!$D$2:$D$96),0)),"")))</f>
        <v>Ononido-Pinion</v>
      </c>
      <c r="G3456" t="str" cm="1">
        <f t="array" ref="G3456">IF(E3456=Options!$A$3,INDEX(Klasse!$D$2:$D$42,MATCH(1,(A3456=Klasse!$A$2:$A$42) * (Species!B3456=Klasse!$B$2:$B$42),0)),IF(E3456=Options!$A$4,INDEX(Verband!$F$2:$F$179,MATCH(1,(A3456=Verband!$A$2:$A$179) * (Species!B3456=Verband!$B$2:$B$179) * (Species!C3456=Verband!$C$2:$C$179),0)),IF(E3456=Options!$A$5,INDEX(Assoziation!$G$2:$G$96,MATCH(1,(A3456=Assoziation!$A$2:$A$96) * (Species!B3456=Assoziation!$B$2:$B$96) * (Species!C3456=Assoziation!$C$2:$C$96) * (Species!D3456=Assoziation!$D$2:$D$96),0)),"")))</f>
        <v>Kontinentaler Steppen-Föhrenwald</v>
      </c>
      <c r="H3456" s="10" t="s">
        <v>1352</v>
      </c>
      <c r="I3456" s="10">
        <v>0</v>
      </c>
      <c r="J3456" s="10">
        <v>0</v>
      </c>
      <c r="K3456" s="10">
        <v>0</v>
      </c>
      <c r="L3456" t="str">
        <f t="shared" si="284"/>
        <v xml:space="preserve">Silene </v>
      </c>
      <c r="M3456" t="str">
        <f t="shared" si="285"/>
        <v xml:space="preserve"> nutans</v>
      </c>
      <c r="N3456" t="str">
        <f t="shared" si="286"/>
        <v>nutans</v>
      </c>
      <c r="O3456" t="str">
        <f t="shared" si="283"/>
        <v>Subspecies</v>
      </c>
      <c r="P3456" t="str">
        <f t="shared" si="287"/>
        <v/>
      </c>
      <c r="Q3456" t="str">
        <f>LOOKUP(A3456,Formation!$A$2:$A$10,Formation!$B$2:$B$10)</f>
        <v>Wälder</v>
      </c>
      <c r="R3456" t="str" cm="1">
        <f t="array" ref="R3456">INDEX(Klasse!$D$2:$D$42,MATCH(1,(A3456=Klasse!$A$2:$A$42) * (Species!B3456=Klasse!$B$2:$B$42),0))</f>
        <v>Wärmeliebende Föhrenwälder</v>
      </c>
    </row>
    <row r="3457" spans="1:18" x14ac:dyDescent="0.3">
      <c r="A3457" s="10">
        <v>6</v>
      </c>
      <c r="B3457" s="10">
        <v>4</v>
      </c>
      <c r="C3457" s="10">
        <v>3</v>
      </c>
      <c r="E3457" t="str">
        <f>IF(C3457="",Options!$A$3,IF(D3457="",Options!$A$4,Options!$A$5))</f>
        <v>Verband</v>
      </c>
      <c r="F3457" t="str" cm="1">
        <f t="array" ref="F3457">IF(E3457=Options!$A$3,"",IF(E3457=Options!$A$4,INDEX(Verband!$E$2:$E$179,MATCH(1,(A3457=Verband!$A$2:$A$179) * (Species!B3457=Verband!$B$2:$B$179) * (Species!C3457=Verband!$C$2:$C$179),0)),IF(E3457=Options!$A$5,INDEX(Assoziation!$F$2:$F$96,MATCH(1,(A3457=Assoziation!$A$2:$A$96) * (Species!B3457=Assoziation!$B$2:$B$96) * (Species!C3457=Assoziation!$C$2:$C$96) * (Species!D3457=Assoziation!$D$2:$D$96),0)),"")))</f>
        <v>Ononido-Pinion</v>
      </c>
      <c r="G3457" t="str" cm="1">
        <f t="array" ref="G3457">IF(E3457=Options!$A$3,INDEX(Klasse!$D$2:$D$42,MATCH(1,(A3457=Klasse!$A$2:$A$42) * (Species!B3457=Klasse!$B$2:$B$42),0)),IF(E3457=Options!$A$4,INDEX(Verband!$F$2:$F$179,MATCH(1,(A3457=Verband!$A$2:$A$179) * (Species!B3457=Verband!$B$2:$B$179) * (Species!C3457=Verband!$C$2:$C$179),0)),IF(E3457=Options!$A$5,INDEX(Assoziation!$G$2:$G$96,MATCH(1,(A3457=Assoziation!$A$2:$A$96) * (Species!B3457=Assoziation!$B$2:$B$96) * (Species!C3457=Assoziation!$C$2:$C$96) * (Species!D3457=Assoziation!$D$2:$D$96),0)),"")))</f>
        <v>Kontinentaler Steppen-Föhrenwald</v>
      </c>
      <c r="H3457" s="10" t="s">
        <v>1149</v>
      </c>
      <c r="I3457" s="10">
        <v>0</v>
      </c>
      <c r="J3457" s="10">
        <v>0</v>
      </c>
      <c r="K3457" s="10">
        <v>0</v>
      </c>
      <c r="L3457" t="str">
        <f t="shared" si="284"/>
        <v xml:space="preserve">Teucrium </v>
      </c>
      <c r="M3457" t="str">
        <f t="shared" si="285"/>
        <v xml:space="preserve"> chamaedrys</v>
      </c>
      <c r="N3457" t="str">
        <f t="shared" si="286"/>
        <v/>
      </c>
      <c r="O3457" t="str">
        <f t="shared" si="283"/>
        <v>Species</v>
      </c>
      <c r="P3457" t="str">
        <f t="shared" si="287"/>
        <v>L.</v>
      </c>
      <c r="Q3457" t="str">
        <f>LOOKUP(A3457,Formation!$A$2:$A$10,Formation!$B$2:$B$10)</f>
        <v>Wälder</v>
      </c>
      <c r="R3457" t="str" cm="1">
        <f t="array" ref="R3457">INDEX(Klasse!$D$2:$D$42,MATCH(1,(A3457=Klasse!$A$2:$A$42) * (Species!B3457=Klasse!$B$2:$B$42),0))</f>
        <v>Wärmeliebende Föhrenwälder</v>
      </c>
    </row>
    <row r="3458" spans="1:18" x14ac:dyDescent="0.3">
      <c r="A3458" s="10">
        <v>6</v>
      </c>
      <c r="B3458" s="10">
        <v>4</v>
      </c>
      <c r="C3458" s="10">
        <v>3</v>
      </c>
      <c r="E3458" t="str">
        <f>IF(C3458="",Options!$A$3,IF(D3458="",Options!$A$4,Options!$A$5))</f>
        <v>Verband</v>
      </c>
      <c r="F3458" t="str" cm="1">
        <f t="array" ref="F3458">IF(E3458=Options!$A$3,"",IF(E3458=Options!$A$4,INDEX(Verband!$E$2:$E$179,MATCH(1,(A3458=Verband!$A$2:$A$179) * (Species!B3458=Verband!$B$2:$B$179) * (Species!C3458=Verband!$C$2:$C$179),0)),IF(E3458=Options!$A$5,INDEX(Assoziation!$F$2:$F$96,MATCH(1,(A3458=Assoziation!$A$2:$A$96) * (Species!B3458=Assoziation!$B$2:$B$96) * (Species!C3458=Assoziation!$C$2:$C$96) * (Species!D3458=Assoziation!$D$2:$D$96),0)),"")))</f>
        <v>Ononido-Pinion</v>
      </c>
      <c r="G3458" t="str" cm="1">
        <f t="array" ref="G3458">IF(E3458=Options!$A$3,INDEX(Klasse!$D$2:$D$42,MATCH(1,(A3458=Klasse!$A$2:$A$42) * (Species!B3458=Klasse!$B$2:$B$42),0)),IF(E3458=Options!$A$4,INDEX(Verband!$F$2:$F$179,MATCH(1,(A3458=Verband!$A$2:$A$179) * (Species!B3458=Verband!$B$2:$B$179) * (Species!C3458=Verband!$C$2:$C$179),0)),IF(E3458=Options!$A$5,INDEX(Assoziation!$G$2:$G$96,MATCH(1,(A3458=Assoziation!$A$2:$A$96) * (Species!B3458=Assoziation!$B$2:$B$96) * (Species!C3458=Assoziation!$C$2:$C$96) * (Species!D3458=Assoziation!$D$2:$D$96),0)),"")))</f>
        <v>Kontinentaler Steppen-Föhrenwald</v>
      </c>
      <c r="H3458" s="10" t="s">
        <v>824</v>
      </c>
      <c r="I3458" s="10">
        <v>0</v>
      </c>
      <c r="J3458" s="10">
        <v>0</v>
      </c>
      <c r="K3458" s="10">
        <v>0</v>
      </c>
      <c r="L3458" t="str">
        <f t="shared" si="284"/>
        <v xml:space="preserve">Teucrium </v>
      </c>
      <c r="M3458" t="str">
        <f t="shared" si="285"/>
        <v xml:space="preserve"> montanum</v>
      </c>
      <c r="N3458" t="str">
        <f t="shared" si="286"/>
        <v/>
      </c>
      <c r="O3458" t="str">
        <f t="shared" si="283"/>
        <v>Species</v>
      </c>
      <c r="P3458" t="str">
        <f t="shared" si="287"/>
        <v>L.</v>
      </c>
      <c r="Q3458" t="str">
        <f>LOOKUP(A3458,Formation!$A$2:$A$10,Formation!$B$2:$B$10)</f>
        <v>Wälder</v>
      </c>
      <c r="R3458" t="str" cm="1">
        <f t="array" ref="R3458">INDEX(Klasse!$D$2:$D$42,MATCH(1,(A3458=Klasse!$A$2:$A$42) * (Species!B3458=Klasse!$B$2:$B$42),0))</f>
        <v>Wärmeliebende Föhrenwälder</v>
      </c>
    </row>
    <row r="3459" spans="1:18" x14ac:dyDescent="0.3">
      <c r="A3459" s="10">
        <v>6</v>
      </c>
      <c r="B3459" s="10">
        <v>4</v>
      </c>
      <c r="C3459" s="10">
        <v>3</v>
      </c>
      <c r="E3459" t="str">
        <f>IF(C3459="",Options!$A$3,IF(D3459="",Options!$A$4,Options!$A$5))</f>
        <v>Verband</v>
      </c>
      <c r="F3459" t="str" cm="1">
        <f t="array" ref="F3459">IF(E3459=Options!$A$3,"",IF(E3459=Options!$A$4,INDEX(Verband!$E$2:$E$179,MATCH(1,(A3459=Verband!$A$2:$A$179) * (Species!B3459=Verband!$B$2:$B$179) * (Species!C3459=Verband!$C$2:$C$179),0)),IF(E3459=Options!$A$5,INDEX(Assoziation!$F$2:$F$96,MATCH(1,(A3459=Assoziation!$A$2:$A$96) * (Species!B3459=Assoziation!$B$2:$B$96) * (Species!C3459=Assoziation!$C$2:$C$96) * (Species!D3459=Assoziation!$D$2:$D$96),0)),"")))</f>
        <v>Ononido-Pinion</v>
      </c>
      <c r="G3459" t="str" cm="1">
        <f t="array" ref="G3459">IF(E3459=Options!$A$3,INDEX(Klasse!$D$2:$D$42,MATCH(1,(A3459=Klasse!$A$2:$A$42) * (Species!B3459=Klasse!$B$2:$B$42),0)),IF(E3459=Options!$A$4,INDEX(Verband!$F$2:$F$179,MATCH(1,(A3459=Verband!$A$2:$A$179) * (Species!B3459=Verband!$B$2:$B$179) * (Species!C3459=Verband!$C$2:$C$179),0)),IF(E3459=Options!$A$5,INDEX(Assoziation!$G$2:$G$96,MATCH(1,(A3459=Assoziation!$A$2:$A$96) * (Species!B3459=Assoziation!$B$2:$B$96) * (Species!C3459=Assoziation!$C$2:$C$96) * (Species!D3459=Assoziation!$D$2:$D$96),0)),"")))</f>
        <v>Kontinentaler Steppen-Föhrenwald</v>
      </c>
      <c r="H3459" s="10" t="s">
        <v>1203</v>
      </c>
      <c r="I3459" s="10">
        <v>0</v>
      </c>
      <c r="J3459" s="10">
        <v>0</v>
      </c>
      <c r="K3459" s="10">
        <v>0</v>
      </c>
      <c r="L3459" t="str">
        <f t="shared" si="284"/>
        <v xml:space="preserve">Thymus </v>
      </c>
      <c r="M3459" t="str">
        <f t="shared" si="285"/>
        <v xml:space="preserve"> praecox</v>
      </c>
      <c r="N3459" t="str">
        <f t="shared" si="286"/>
        <v>praecox</v>
      </c>
      <c r="O3459" t="str">
        <f t="shared" ref="O3459:O3522" si="288">IF(COUNTIF(H3459,"*subsp.*"),"Subspecies",IF(COUNTIF(H3459,"*aggr.*"),"aggr",IF(COUNTIF(H3459,"*×*"),"Species",IF(COUNTIF(H3459,"* *"),IF(EXACT(MID(H3459,FIND(" ",H3459)+1,1),UPPER(MID(H3459,FIND(" ",H3459)+1,1))),"Genus","Species"),"Genus"))))</f>
        <v>Subspecies</v>
      </c>
      <c r="P3459" t="str">
        <f t="shared" si="287"/>
        <v/>
      </c>
      <c r="Q3459" t="str">
        <f>LOOKUP(A3459,Formation!$A$2:$A$10,Formation!$B$2:$B$10)</f>
        <v>Wälder</v>
      </c>
      <c r="R3459" t="str" cm="1">
        <f t="array" ref="R3459">INDEX(Klasse!$D$2:$D$42,MATCH(1,(A3459=Klasse!$A$2:$A$42) * (Species!B3459=Klasse!$B$2:$B$42),0))</f>
        <v>Wärmeliebende Föhrenwälder</v>
      </c>
    </row>
    <row r="3460" spans="1:18" x14ac:dyDescent="0.3">
      <c r="A3460" s="10">
        <v>6</v>
      </c>
      <c r="B3460" s="10">
        <v>4</v>
      </c>
      <c r="C3460" s="10">
        <v>3</v>
      </c>
      <c r="E3460" t="str">
        <f>IF(C3460="",Options!$A$3,IF(D3460="",Options!$A$4,Options!$A$5))</f>
        <v>Verband</v>
      </c>
      <c r="F3460" t="str" cm="1">
        <f t="array" ref="F3460">IF(E3460=Options!$A$3,"",IF(E3460=Options!$A$4,INDEX(Verband!$E$2:$E$179,MATCH(1,(A3460=Verband!$A$2:$A$179) * (Species!B3460=Verband!$B$2:$B$179) * (Species!C3460=Verband!$C$2:$C$179),0)),IF(E3460=Options!$A$5,INDEX(Assoziation!$F$2:$F$96,MATCH(1,(A3460=Assoziation!$A$2:$A$96) * (Species!B3460=Assoziation!$B$2:$B$96) * (Species!C3460=Assoziation!$C$2:$C$96) * (Species!D3460=Assoziation!$D$2:$D$96),0)),"")))</f>
        <v>Ononido-Pinion</v>
      </c>
      <c r="G3460" t="str" cm="1">
        <f t="array" ref="G3460">IF(E3460=Options!$A$3,INDEX(Klasse!$D$2:$D$42,MATCH(1,(A3460=Klasse!$A$2:$A$42) * (Species!B3460=Klasse!$B$2:$B$42),0)),IF(E3460=Options!$A$4,INDEX(Verband!$F$2:$F$179,MATCH(1,(A3460=Verband!$A$2:$A$179) * (Species!B3460=Verband!$B$2:$B$179) * (Species!C3460=Verband!$C$2:$C$179),0)),IF(E3460=Options!$A$5,INDEX(Assoziation!$G$2:$G$96,MATCH(1,(A3460=Assoziation!$A$2:$A$96) * (Species!B3460=Assoziation!$B$2:$B$96) * (Species!C3460=Assoziation!$C$2:$C$96) * (Species!D3460=Assoziation!$D$2:$D$96),0)),"")))</f>
        <v>Kontinentaler Steppen-Föhrenwald</v>
      </c>
      <c r="H3460" s="10" t="s">
        <v>2709</v>
      </c>
      <c r="I3460" s="10">
        <v>0</v>
      </c>
      <c r="J3460" s="10">
        <v>0</v>
      </c>
      <c r="K3460" s="10">
        <v>0</v>
      </c>
      <c r="L3460" t="str">
        <f t="shared" si="284"/>
        <v xml:space="preserve">Vicia </v>
      </c>
      <c r="M3460" t="str">
        <f t="shared" si="285"/>
        <v xml:space="preserve"> cracca</v>
      </c>
      <c r="N3460" t="str">
        <f t="shared" si="286"/>
        <v>incana</v>
      </c>
      <c r="O3460" t="str">
        <f t="shared" si="288"/>
        <v>Subspecies</v>
      </c>
      <c r="P3460" t="str">
        <f t="shared" si="287"/>
        <v/>
      </c>
      <c r="Q3460" t="str">
        <f>LOOKUP(A3460,Formation!$A$2:$A$10,Formation!$B$2:$B$10)</f>
        <v>Wälder</v>
      </c>
      <c r="R3460" t="str" cm="1">
        <f t="array" ref="R3460">INDEX(Klasse!$D$2:$D$42,MATCH(1,(A3460=Klasse!$A$2:$A$42) * (Species!B3460=Klasse!$B$2:$B$42),0))</f>
        <v>Wärmeliebende Föhrenwälder</v>
      </c>
    </row>
    <row r="3461" spans="1:18" x14ac:dyDescent="0.3">
      <c r="A3461" s="10">
        <v>6</v>
      </c>
      <c r="B3461" s="10">
        <v>4</v>
      </c>
      <c r="C3461" s="10">
        <v>3</v>
      </c>
      <c r="E3461" t="str">
        <f>IF(C3461="",Options!$A$3,IF(D3461="",Options!$A$4,Options!$A$5))</f>
        <v>Verband</v>
      </c>
      <c r="F3461" t="str" cm="1">
        <f t="array" ref="F3461">IF(E3461=Options!$A$3,"",IF(E3461=Options!$A$4,INDEX(Verband!$E$2:$E$179,MATCH(1,(A3461=Verband!$A$2:$A$179) * (Species!B3461=Verband!$B$2:$B$179) * (Species!C3461=Verband!$C$2:$C$179),0)),IF(E3461=Options!$A$5,INDEX(Assoziation!$F$2:$F$96,MATCH(1,(A3461=Assoziation!$A$2:$A$96) * (Species!B3461=Assoziation!$B$2:$B$96) * (Species!C3461=Assoziation!$C$2:$C$96) * (Species!D3461=Assoziation!$D$2:$D$96),0)),"")))</f>
        <v>Ononido-Pinion</v>
      </c>
      <c r="G3461" t="str" cm="1">
        <f t="array" ref="G3461">IF(E3461=Options!$A$3,INDEX(Klasse!$D$2:$D$42,MATCH(1,(A3461=Klasse!$A$2:$A$42) * (Species!B3461=Klasse!$B$2:$B$42),0)),IF(E3461=Options!$A$4,INDEX(Verband!$F$2:$F$179,MATCH(1,(A3461=Verband!$A$2:$A$179) * (Species!B3461=Verband!$B$2:$B$179) * (Species!C3461=Verband!$C$2:$C$179),0)),IF(E3461=Options!$A$5,INDEX(Assoziation!$G$2:$G$96,MATCH(1,(A3461=Assoziation!$A$2:$A$96) * (Species!B3461=Assoziation!$B$2:$B$96) * (Species!C3461=Assoziation!$C$2:$C$96) * (Species!D3461=Assoziation!$D$2:$D$96),0)),"")))</f>
        <v>Kontinentaler Steppen-Föhrenwald</v>
      </c>
      <c r="H3461" s="10" t="s">
        <v>2673</v>
      </c>
      <c r="I3461" s="10">
        <v>0</v>
      </c>
      <c r="J3461" s="10">
        <v>0</v>
      </c>
      <c r="K3461" s="10">
        <v>0</v>
      </c>
      <c r="L3461" t="str">
        <f t="shared" si="284"/>
        <v xml:space="preserve">Viola </v>
      </c>
      <c r="M3461" t="str">
        <f t="shared" si="285"/>
        <v xml:space="preserve"> rupestris</v>
      </c>
      <c r="N3461" t="str">
        <f t="shared" si="286"/>
        <v/>
      </c>
      <c r="O3461" t="str">
        <f t="shared" si="288"/>
        <v>Species</v>
      </c>
      <c r="P3461" t="str">
        <f t="shared" si="287"/>
        <v>F. W. Schmidt</v>
      </c>
      <c r="Q3461" t="str">
        <f>LOOKUP(A3461,Formation!$A$2:$A$10,Formation!$B$2:$B$10)</f>
        <v>Wälder</v>
      </c>
      <c r="R3461" t="str" cm="1">
        <f t="array" ref="R3461">INDEX(Klasse!$D$2:$D$42,MATCH(1,(A3461=Klasse!$A$2:$A$42) * (Species!B3461=Klasse!$B$2:$B$42),0))</f>
        <v>Wärmeliebende Föhrenwälder</v>
      </c>
    </row>
    <row r="3462" spans="1:18" x14ac:dyDescent="0.3">
      <c r="A3462" s="10">
        <v>6</v>
      </c>
      <c r="B3462" s="10">
        <v>4</v>
      </c>
      <c r="C3462" s="10">
        <v>3</v>
      </c>
      <c r="E3462" t="str">
        <f>IF(C3462="",Options!$A$3,IF(D3462="",Options!$A$4,Options!$A$5))</f>
        <v>Verband</v>
      </c>
      <c r="F3462" t="str" cm="1">
        <f t="array" ref="F3462">IF(E3462=Options!$A$3,"",IF(E3462=Options!$A$4,INDEX(Verband!$E$2:$E$179,MATCH(1,(A3462=Verband!$A$2:$A$179) * (Species!B3462=Verband!$B$2:$B$179) * (Species!C3462=Verband!$C$2:$C$179),0)),IF(E3462=Options!$A$5,INDEX(Assoziation!$F$2:$F$96,MATCH(1,(A3462=Assoziation!$A$2:$A$96) * (Species!B3462=Assoziation!$B$2:$B$96) * (Species!C3462=Assoziation!$C$2:$C$96) * (Species!D3462=Assoziation!$D$2:$D$96),0)),"")))</f>
        <v>Ononido-Pinion</v>
      </c>
      <c r="G3462" t="str" cm="1">
        <f t="array" ref="G3462">IF(E3462=Options!$A$3,INDEX(Klasse!$D$2:$D$42,MATCH(1,(A3462=Klasse!$A$2:$A$42) * (Species!B3462=Klasse!$B$2:$B$42),0)),IF(E3462=Options!$A$4,INDEX(Verband!$F$2:$F$179,MATCH(1,(A3462=Verband!$A$2:$A$179) * (Species!B3462=Verband!$B$2:$B$179) * (Species!C3462=Verband!$C$2:$C$179),0)),IF(E3462=Options!$A$5,INDEX(Assoziation!$G$2:$G$96,MATCH(1,(A3462=Assoziation!$A$2:$A$96) * (Species!B3462=Assoziation!$B$2:$B$96) * (Species!C3462=Assoziation!$C$2:$C$96) * (Species!D3462=Assoziation!$D$2:$D$96),0)),"")))</f>
        <v>Kontinentaler Steppen-Föhrenwald</v>
      </c>
      <c r="H3462" s="10" t="s">
        <v>2353</v>
      </c>
      <c r="I3462" s="10">
        <v>0</v>
      </c>
      <c r="J3462" s="10">
        <v>0</v>
      </c>
      <c r="K3462" s="10">
        <v>0</v>
      </c>
      <c r="L3462" t="str">
        <f t="shared" si="284"/>
        <v xml:space="preserve">Viola </v>
      </c>
      <c r="M3462" t="str">
        <f t="shared" si="285"/>
        <v xml:space="preserve"> thomasiana</v>
      </c>
      <c r="N3462" t="str">
        <f t="shared" si="286"/>
        <v/>
      </c>
      <c r="O3462" t="str">
        <f t="shared" si="288"/>
        <v>Species</v>
      </c>
      <c r="P3462" t="str">
        <f t="shared" si="287"/>
        <v>Songeon &amp; E. P. Perrier</v>
      </c>
      <c r="Q3462" t="str">
        <f>LOOKUP(A3462,Formation!$A$2:$A$10,Formation!$B$2:$B$10)</f>
        <v>Wälder</v>
      </c>
      <c r="R3462" t="str" cm="1">
        <f t="array" ref="R3462">INDEX(Klasse!$D$2:$D$42,MATCH(1,(A3462=Klasse!$A$2:$A$42) * (Species!B3462=Klasse!$B$2:$B$42),0))</f>
        <v>Wärmeliebende Föhrenwälder</v>
      </c>
    </row>
    <row r="3463" spans="1:18" x14ac:dyDescent="0.3">
      <c r="A3463" s="10">
        <v>6</v>
      </c>
      <c r="B3463" s="10">
        <v>4</v>
      </c>
      <c r="C3463" s="10">
        <v>3</v>
      </c>
      <c r="E3463" t="str">
        <f>IF(C3463="",Options!$A$3,IF(D3463="",Options!$A$4,Options!$A$5))</f>
        <v>Verband</v>
      </c>
      <c r="F3463" t="str" cm="1">
        <f t="array" ref="F3463">IF(E3463=Options!$A$3,"",IF(E3463=Options!$A$4,INDEX(Verband!$E$2:$E$179,MATCH(1,(A3463=Verband!$A$2:$A$179) * (Species!B3463=Verband!$B$2:$B$179) * (Species!C3463=Verband!$C$2:$C$179),0)),IF(E3463=Options!$A$5,INDEX(Assoziation!$F$2:$F$96,MATCH(1,(A3463=Assoziation!$A$2:$A$96) * (Species!B3463=Assoziation!$B$2:$B$96) * (Species!C3463=Assoziation!$C$2:$C$96) * (Species!D3463=Assoziation!$D$2:$D$96),0)),"")))</f>
        <v>Ononido-Pinion</v>
      </c>
      <c r="G3463" t="str" cm="1">
        <f t="array" ref="G3463">IF(E3463=Options!$A$3,INDEX(Klasse!$D$2:$D$42,MATCH(1,(A3463=Klasse!$A$2:$A$42) * (Species!B3463=Klasse!$B$2:$B$42),0)),IF(E3463=Options!$A$4,INDEX(Verband!$F$2:$F$179,MATCH(1,(A3463=Verband!$A$2:$A$179) * (Species!B3463=Verband!$B$2:$B$179) * (Species!C3463=Verband!$C$2:$C$179),0)),IF(E3463=Options!$A$5,INDEX(Assoziation!$G$2:$G$96,MATCH(1,(A3463=Assoziation!$A$2:$A$96) * (Species!B3463=Assoziation!$B$2:$B$96) * (Species!C3463=Assoziation!$C$2:$C$96) * (Species!D3463=Assoziation!$D$2:$D$96),0)),"")))</f>
        <v>Kontinentaler Steppen-Föhrenwald</v>
      </c>
      <c r="H3463" s="10" t="s">
        <v>2699</v>
      </c>
      <c r="I3463" s="10">
        <v>0</v>
      </c>
      <c r="J3463" s="10">
        <v>0</v>
      </c>
      <c r="K3463" s="10">
        <v>0</v>
      </c>
      <c r="L3463" t="str">
        <f t="shared" si="284"/>
        <v xml:space="preserve">Viscum </v>
      </c>
      <c r="M3463" t="str">
        <f t="shared" si="285"/>
        <v xml:space="preserve"> album</v>
      </c>
      <c r="N3463" t="str">
        <f t="shared" si="286"/>
        <v>austriacum</v>
      </c>
      <c r="O3463" t="str">
        <f t="shared" si="288"/>
        <v>Subspecies</v>
      </c>
      <c r="P3463" t="str">
        <f t="shared" si="287"/>
        <v/>
      </c>
      <c r="Q3463" t="str">
        <f>LOOKUP(A3463,Formation!$A$2:$A$10,Formation!$B$2:$B$10)</f>
        <v>Wälder</v>
      </c>
      <c r="R3463" t="str" cm="1">
        <f t="array" ref="R3463">INDEX(Klasse!$D$2:$D$42,MATCH(1,(A3463=Klasse!$A$2:$A$42) * (Species!B3463=Klasse!$B$2:$B$42),0))</f>
        <v>Wärmeliebende Föhrenwälder</v>
      </c>
    </row>
    <row r="3464" spans="1:18" x14ac:dyDescent="0.3">
      <c r="A3464" s="10">
        <v>6</v>
      </c>
      <c r="B3464" s="10">
        <v>4</v>
      </c>
      <c r="C3464" s="10">
        <v>4</v>
      </c>
      <c r="E3464" t="str">
        <f>IF(C3464="",Options!$A$3,IF(D3464="",Options!$A$4,Options!$A$5))</f>
        <v>Verband</v>
      </c>
      <c r="F3464" t="str" cm="1">
        <f t="array" ref="F3464">IF(E3464=Options!$A$3,"",IF(E3464=Options!$A$4,INDEX(Verband!$E$2:$E$179,MATCH(1,(A3464=Verband!$A$2:$A$179) * (Species!B3464=Verband!$B$2:$B$179) * (Species!C3464=Verband!$C$2:$C$179),0)),IF(E3464=Options!$A$5,INDEX(Assoziation!$F$2:$F$96,MATCH(1,(A3464=Assoziation!$A$2:$A$96) * (Species!B3464=Assoziation!$B$2:$B$96) * (Species!C3464=Assoziation!$C$2:$C$96) * (Species!D3464=Assoziation!$D$2:$D$96),0)),"")))</f>
        <v>Dicrano-Pinion</v>
      </c>
      <c r="G3464" t="str" cm="1">
        <f t="array" ref="G3464">IF(E3464=Options!$A$3,INDEX(Klasse!$D$2:$D$42,MATCH(1,(A3464=Klasse!$A$2:$A$42) * (Species!B3464=Klasse!$B$2:$B$42),0)),IF(E3464=Options!$A$4,INDEX(Verband!$F$2:$F$179,MATCH(1,(A3464=Verband!$A$2:$A$179) * (Species!B3464=Verband!$B$2:$B$179) * (Species!C3464=Verband!$C$2:$C$179),0)),IF(E3464=Options!$A$5,INDEX(Assoziation!$G$2:$G$96,MATCH(1,(A3464=Assoziation!$A$2:$A$96) * (Species!B3464=Assoziation!$B$2:$B$96) * (Species!C3464=Assoziation!$C$2:$C$96) * (Species!D3464=Assoziation!$D$2:$D$96),0)),"")))</f>
        <v>Kalkarmer Föhrenwald</v>
      </c>
      <c r="H3464" s="10" t="s">
        <v>2716</v>
      </c>
      <c r="I3464" s="10">
        <v>1</v>
      </c>
      <c r="J3464" s="10">
        <v>0</v>
      </c>
      <c r="K3464" s="10">
        <v>0</v>
      </c>
      <c r="L3464" t="str">
        <f t="shared" si="284"/>
        <v xml:space="preserve">Chimaphila </v>
      </c>
      <c r="M3464" t="str">
        <f t="shared" si="285"/>
        <v xml:space="preserve"> umbellata</v>
      </c>
      <c r="N3464" t="str">
        <f t="shared" si="286"/>
        <v/>
      </c>
      <c r="O3464" t="str">
        <f t="shared" si="288"/>
        <v>Species</v>
      </c>
      <c r="P3464" t="str">
        <f t="shared" si="287"/>
        <v>(L.) W. P. C. Barton</v>
      </c>
      <c r="Q3464" t="str">
        <f>LOOKUP(A3464,Formation!$A$2:$A$10,Formation!$B$2:$B$10)</f>
        <v>Wälder</v>
      </c>
      <c r="R3464" t="str" cm="1">
        <f t="array" ref="R3464">INDEX(Klasse!$D$2:$D$42,MATCH(1,(A3464=Klasse!$A$2:$A$42) * (Species!B3464=Klasse!$B$2:$B$42),0))</f>
        <v>Wärmeliebende Föhrenwälder</v>
      </c>
    </row>
    <row r="3465" spans="1:18" x14ac:dyDescent="0.3">
      <c r="A3465" s="10">
        <v>6</v>
      </c>
      <c r="B3465" s="10">
        <v>4</v>
      </c>
      <c r="C3465" s="10">
        <v>4</v>
      </c>
      <c r="E3465" t="str">
        <f>IF(C3465="",Options!$A$3,IF(D3465="",Options!$A$4,Options!$A$5))</f>
        <v>Verband</v>
      </c>
      <c r="F3465" t="str" cm="1">
        <f t="array" ref="F3465">IF(E3465=Options!$A$3,"",IF(E3465=Options!$A$4,INDEX(Verband!$E$2:$E$179,MATCH(1,(A3465=Verband!$A$2:$A$179) * (Species!B3465=Verband!$B$2:$B$179) * (Species!C3465=Verband!$C$2:$C$179),0)),IF(E3465=Options!$A$5,INDEX(Assoziation!$F$2:$F$96,MATCH(1,(A3465=Assoziation!$A$2:$A$96) * (Species!B3465=Assoziation!$B$2:$B$96) * (Species!C3465=Assoziation!$C$2:$C$96) * (Species!D3465=Assoziation!$D$2:$D$96),0)),"")))</f>
        <v>Dicrano-Pinion</v>
      </c>
      <c r="G3465" t="str" cm="1">
        <f t="array" ref="G3465">IF(E3465=Options!$A$3,INDEX(Klasse!$D$2:$D$42,MATCH(1,(A3465=Klasse!$A$2:$A$42) * (Species!B3465=Klasse!$B$2:$B$42),0)),IF(E3465=Options!$A$4,INDEX(Verband!$F$2:$F$179,MATCH(1,(A3465=Verband!$A$2:$A$179) * (Species!B3465=Verband!$B$2:$B$179) * (Species!C3465=Verband!$C$2:$C$179),0)),IF(E3465=Options!$A$5,INDEX(Assoziation!$G$2:$G$96,MATCH(1,(A3465=Assoziation!$A$2:$A$96) * (Species!B3465=Assoziation!$B$2:$B$96) * (Species!C3465=Assoziation!$C$2:$C$96) * (Species!D3465=Assoziation!$D$2:$D$96),0)),"")))</f>
        <v>Kalkarmer Föhrenwald</v>
      </c>
      <c r="H3465" s="10" t="s">
        <v>2717</v>
      </c>
      <c r="I3465" s="10">
        <v>1</v>
      </c>
      <c r="J3465" s="10">
        <v>0</v>
      </c>
      <c r="K3465" s="10">
        <v>0</v>
      </c>
      <c r="L3465" t="str">
        <f t="shared" si="284"/>
        <v xml:space="preserve">Diphasiastrum </v>
      </c>
      <c r="M3465" t="str">
        <f t="shared" si="285"/>
        <v xml:space="preserve"> complanatum</v>
      </c>
      <c r="N3465" t="str">
        <f t="shared" si="286"/>
        <v/>
      </c>
      <c r="O3465" t="str">
        <f t="shared" si="288"/>
        <v>Species</v>
      </c>
      <c r="P3465" t="str">
        <f t="shared" si="287"/>
        <v>(L.) Holub</v>
      </c>
      <c r="Q3465" t="str">
        <f>LOOKUP(A3465,Formation!$A$2:$A$10,Formation!$B$2:$B$10)</f>
        <v>Wälder</v>
      </c>
      <c r="R3465" t="str" cm="1">
        <f t="array" ref="R3465">INDEX(Klasse!$D$2:$D$42,MATCH(1,(A3465=Klasse!$A$2:$A$42) * (Species!B3465=Klasse!$B$2:$B$42),0))</f>
        <v>Wärmeliebende Föhrenwälder</v>
      </c>
    </row>
    <row r="3466" spans="1:18" x14ac:dyDescent="0.3">
      <c r="A3466" s="10">
        <v>6</v>
      </c>
      <c r="B3466" s="10">
        <v>4</v>
      </c>
      <c r="C3466" s="10">
        <v>4</v>
      </c>
      <c r="E3466" t="str">
        <f>IF(C3466="",Options!$A$3,IF(D3466="",Options!$A$4,Options!$A$5))</f>
        <v>Verband</v>
      </c>
      <c r="F3466" t="str" cm="1">
        <f t="array" ref="F3466">IF(E3466=Options!$A$3,"",IF(E3466=Options!$A$4,INDEX(Verband!$E$2:$E$179,MATCH(1,(A3466=Verband!$A$2:$A$179) * (Species!B3466=Verband!$B$2:$B$179) * (Species!C3466=Verband!$C$2:$C$179),0)),IF(E3466=Options!$A$5,INDEX(Assoziation!$F$2:$F$96,MATCH(1,(A3466=Assoziation!$A$2:$A$96) * (Species!B3466=Assoziation!$B$2:$B$96) * (Species!C3466=Assoziation!$C$2:$C$96) * (Species!D3466=Assoziation!$D$2:$D$96),0)),"")))</f>
        <v>Dicrano-Pinion</v>
      </c>
      <c r="G3466" t="str" cm="1">
        <f t="array" ref="G3466">IF(E3466=Options!$A$3,INDEX(Klasse!$D$2:$D$42,MATCH(1,(A3466=Klasse!$A$2:$A$42) * (Species!B3466=Klasse!$B$2:$B$42),0)),IF(E3466=Options!$A$4,INDEX(Verband!$F$2:$F$179,MATCH(1,(A3466=Verband!$A$2:$A$179) * (Species!B3466=Verband!$B$2:$B$179) * (Species!C3466=Verband!$C$2:$C$179),0)),IF(E3466=Options!$A$5,INDEX(Assoziation!$G$2:$G$96,MATCH(1,(A3466=Assoziation!$A$2:$A$96) * (Species!B3466=Assoziation!$B$2:$B$96) * (Species!C3466=Assoziation!$C$2:$C$96) * (Species!D3466=Assoziation!$D$2:$D$96),0)),"")))</f>
        <v>Kalkarmer Föhrenwald</v>
      </c>
      <c r="H3466" s="10" t="s">
        <v>1548</v>
      </c>
      <c r="I3466" s="10">
        <v>0</v>
      </c>
      <c r="J3466" s="10">
        <v>0</v>
      </c>
      <c r="K3466" s="10">
        <v>0</v>
      </c>
      <c r="L3466" t="str">
        <f t="shared" si="284"/>
        <v xml:space="preserve">Avenella </v>
      </c>
      <c r="M3466" t="str">
        <f t="shared" si="285"/>
        <v xml:space="preserve"> flexuosa</v>
      </c>
      <c r="N3466" t="str">
        <f t="shared" si="286"/>
        <v/>
      </c>
      <c r="O3466" t="str">
        <f t="shared" si="288"/>
        <v>Species</v>
      </c>
      <c r="P3466" t="str">
        <f t="shared" si="287"/>
        <v>(L.) Drejer</v>
      </c>
      <c r="Q3466" t="str">
        <f>LOOKUP(A3466,Formation!$A$2:$A$10,Formation!$B$2:$B$10)</f>
        <v>Wälder</v>
      </c>
      <c r="R3466" t="str" cm="1">
        <f t="array" ref="R3466">INDEX(Klasse!$D$2:$D$42,MATCH(1,(A3466=Klasse!$A$2:$A$42) * (Species!B3466=Klasse!$B$2:$B$42),0))</f>
        <v>Wärmeliebende Föhrenwälder</v>
      </c>
    </row>
    <row r="3467" spans="1:18" x14ac:dyDescent="0.3">
      <c r="A3467" s="10">
        <v>6</v>
      </c>
      <c r="B3467" s="10">
        <v>4</v>
      </c>
      <c r="C3467" s="10">
        <v>4</v>
      </c>
      <c r="E3467" t="str">
        <f>IF(C3467="",Options!$A$3,IF(D3467="",Options!$A$4,Options!$A$5))</f>
        <v>Verband</v>
      </c>
      <c r="F3467" t="str" cm="1">
        <f t="array" ref="F3467">IF(E3467=Options!$A$3,"",IF(E3467=Options!$A$4,INDEX(Verband!$E$2:$E$179,MATCH(1,(A3467=Verband!$A$2:$A$179) * (Species!B3467=Verband!$B$2:$B$179) * (Species!C3467=Verband!$C$2:$C$179),0)),IF(E3467=Options!$A$5,INDEX(Assoziation!$F$2:$F$96,MATCH(1,(A3467=Assoziation!$A$2:$A$96) * (Species!B3467=Assoziation!$B$2:$B$96) * (Species!C3467=Assoziation!$C$2:$C$96) * (Species!D3467=Assoziation!$D$2:$D$96),0)),"")))</f>
        <v>Dicrano-Pinion</v>
      </c>
      <c r="G3467" t="str" cm="1">
        <f t="array" ref="G3467">IF(E3467=Options!$A$3,INDEX(Klasse!$D$2:$D$42,MATCH(1,(A3467=Klasse!$A$2:$A$42) * (Species!B3467=Klasse!$B$2:$B$42),0)),IF(E3467=Options!$A$4,INDEX(Verband!$F$2:$F$179,MATCH(1,(A3467=Verband!$A$2:$A$179) * (Species!B3467=Verband!$B$2:$B$179) * (Species!C3467=Verband!$C$2:$C$179),0)),IF(E3467=Options!$A$5,INDEX(Assoziation!$G$2:$G$96,MATCH(1,(A3467=Assoziation!$A$2:$A$96) * (Species!B3467=Assoziation!$B$2:$B$96) * (Species!C3467=Assoziation!$C$2:$C$96) * (Species!D3467=Assoziation!$D$2:$D$96),0)),"")))</f>
        <v>Kalkarmer Föhrenwald</v>
      </c>
      <c r="H3467" s="10" t="s">
        <v>2243</v>
      </c>
      <c r="I3467" s="10">
        <v>0</v>
      </c>
      <c r="J3467" s="10">
        <v>0</v>
      </c>
      <c r="K3467" s="10">
        <v>0</v>
      </c>
      <c r="L3467" t="str">
        <f t="shared" si="284"/>
        <v xml:space="preserve">Betula </v>
      </c>
      <c r="M3467" t="str">
        <f t="shared" si="285"/>
        <v xml:space="preserve"> pendula</v>
      </c>
      <c r="N3467" t="str">
        <f t="shared" si="286"/>
        <v/>
      </c>
      <c r="O3467" t="str">
        <f t="shared" si="288"/>
        <v>Species</v>
      </c>
      <c r="P3467" t="str">
        <f t="shared" si="287"/>
        <v>Roth</v>
      </c>
      <c r="Q3467" t="str">
        <f>LOOKUP(A3467,Formation!$A$2:$A$10,Formation!$B$2:$B$10)</f>
        <v>Wälder</v>
      </c>
      <c r="R3467" t="str" cm="1">
        <f t="array" ref="R3467">INDEX(Klasse!$D$2:$D$42,MATCH(1,(A3467=Klasse!$A$2:$A$42) * (Species!B3467=Klasse!$B$2:$B$42),0))</f>
        <v>Wärmeliebende Föhrenwälder</v>
      </c>
    </row>
    <row r="3468" spans="1:18" x14ac:dyDescent="0.3">
      <c r="A3468" s="10">
        <v>6</v>
      </c>
      <c r="B3468" s="10">
        <v>4</v>
      </c>
      <c r="C3468" s="10">
        <v>4</v>
      </c>
      <c r="E3468" t="str">
        <f>IF(C3468="",Options!$A$3,IF(D3468="",Options!$A$4,Options!$A$5))</f>
        <v>Verband</v>
      </c>
      <c r="F3468" t="str" cm="1">
        <f t="array" ref="F3468">IF(E3468=Options!$A$3,"",IF(E3468=Options!$A$4,INDEX(Verband!$E$2:$E$179,MATCH(1,(A3468=Verband!$A$2:$A$179) * (Species!B3468=Verband!$B$2:$B$179) * (Species!C3468=Verband!$C$2:$C$179),0)),IF(E3468=Options!$A$5,INDEX(Assoziation!$F$2:$F$96,MATCH(1,(A3468=Assoziation!$A$2:$A$96) * (Species!B3468=Assoziation!$B$2:$B$96) * (Species!C3468=Assoziation!$C$2:$C$96) * (Species!D3468=Assoziation!$D$2:$D$96),0)),"")))</f>
        <v>Dicrano-Pinion</v>
      </c>
      <c r="G3468" t="str" cm="1">
        <f t="array" ref="G3468">IF(E3468=Options!$A$3,INDEX(Klasse!$D$2:$D$42,MATCH(1,(A3468=Klasse!$A$2:$A$42) * (Species!B3468=Klasse!$B$2:$B$42),0)),IF(E3468=Options!$A$4,INDEX(Verband!$F$2:$F$179,MATCH(1,(A3468=Verband!$A$2:$A$179) * (Species!B3468=Verband!$B$2:$B$179) * (Species!C3468=Verband!$C$2:$C$179),0)),IF(E3468=Options!$A$5,INDEX(Assoziation!$G$2:$G$96,MATCH(1,(A3468=Assoziation!$A$2:$A$96) * (Species!B3468=Assoziation!$B$2:$B$96) * (Species!C3468=Assoziation!$C$2:$C$96) * (Species!D3468=Assoziation!$D$2:$D$96),0)),"")))</f>
        <v>Kalkarmer Föhrenwald</v>
      </c>
      <c r="H3468" s="10" t="s">
        <v>2115</v>
      </c>
      <c r="I3468" s="10">
        <v>0</v>
      </c>
      <c r="J3468" s="10">
        <v>0</v>
      </c>
      <c r="K3468" s="10">
        <v>0</v>
      </c>
      <c r="L3468" t="str">
        <f t="shared" si="284"/>
        <v xml:space="preserve">Calamagrostis </v>
      </c>
      <c r="M3468" t="str">
        <f t="shared" si="285"/>
        <v xml:space="preserve"> villosa</v>
      </c>
      <c r="N3468" t="str">
        <f t="shared" si="286"/>
        <v/>
      </c>
      <c r="O3468" t="str">
        <f t="shared" si="288"/>
        <v>Species</v>
      </c>
      <c r="P3468" t="str">
        <f t="shared" si="287"/>
        <v>(Chaix) J. F. Gmel.</v>
      </c>
      <c r="Q3468" t="str">
        <f>LOOKUP(A3468,Formation!$A$2:$A$10,Formation!$B$2:$B$10)</f>
        <v>Wälder</v>
      </c>
      <c r="R3468" t="str" cm="1">
        <f t="array" ref="R3468">INDEX(Klasse!$D$2:$D$42,MATCH(1,(A3468=Klasse!$A$2:$A$42) * (Species!B3468=Klasse!$B$2:$B$42),0))</f>
        <v>Wärmeliebende Föhrenwälder</v>
      </c>
    </row>
    <row r="3469" spans="1:18" x14ac:dyDescent="0.3">
      <c r="A3469" s="10">
        <v>6</v>
      </c>
      <c r="B3469" s="10">
        <v>4</v>
      </c>
      <c r="C3469" s="10">
        <v>4</v>
      </c>
      <c r="E3469" t="str">
        <f>IF(C3469="",Options!$A$3,IF(D3469="",Options!$A$4,Options!$A$5))</f>
        <v>Verband</v>
      </c>
      <c r="F3469" t="str" cm="1">
        <f t="array" ref="F3469">IF(E3469=Options!$A$3,"",IF(E3469=Options!$A$4,INDEX(Verband!$E$2:$E$179,MATCH(1,(A3469=Verband!$A$2:$A$179) * (Species!B3469=Verband!$B$2:$B$179) * (Species!C3469=Verband!$C$2:$C$179),0)),IF(E3469=Options!$A$5,INDEX(Assoziation!$F$2:$F$96,MATCH(1,(A3469=Assoziation!$A$2:$A$96) * (Species!B3469=Assoziation!$B$2:$B$96) * (Species!C3469=Assoziation!$C$2:$C$96) * (Species!D3469=Assoziation!$D$2:$D$96),0)),"")))</f>
        <v>Dicrano-Pinion</v>
      </c>
      <c r="G3469" t="str" cm="1">
        <f t="array" ref="G3469">IF(E3469=Options!$A$3,INDEX(Klasse!$D$2:$D$42,MATCH(1,(A3469=Klasse!$A$2:$A$42) * (Species!B3469=Klasse!$B$2:$B$42),0)),IF(E3469=Options!$A$4,INDEX(Verband!$F$2:$F$179,MATCH(1,(A3469=Verband!$A$2:$A$179) * (Species!B3469=Verband!$B$2:$B$179) * (Species!C3469=Verband!$C$2:$C$179),0)),IF(E3469=Options!$A$5,INDEX(Assoziation!$G$2:$G$96,MATCH(1,(A3469=Assoziation!$A$2:$A$96) * (Species!B3469=Assoziation!$B$2:$B$96) * (Species!C3469=Assoziation!$C$2:$C$96) * (Species!D3469=Assoziation!$D$2:$D$96),0)),"")))</f>
        <v>Kalkarmer Föhrenwald</v>
      </c>
      <c r="H3469" s="10" t="s">
        <v>583</v>
      </c>
      <c r="I3469" s="10">
        <v>0</v>
      </c>
      <c r="J3469" s="10">
        <v>1</v>
      </c>
      <c r="K3469" s="10">
        <v>0</v>
      </c>
      <c r="L3469" t="str">
        <f t="shared" si="284"/>
        <v xml:space="preserve">Calluna </v>
      </c>
      <c r="M3469" t="str">
        <f t="shared" si="285"/>
        <v xml:space="preserve"> vulgaris</v>
      </c>
      <c r="N3469" t="str">
        <f t="shared" si="286"/>
        <v/>
      </c>
      <c r="O3469" t="str">
        <f t="shared" si="288"/>
        <v>Species</v>
      </c>
      <c r="P3469" t="str">
        <f t="shared" si="287"/>
        <v>(L.) Hull</v>
      </c>
      <c r="Q3469" t="str">
        <f>LOOKUP(A3469,Formation!$A$2:$A$10,Formation!$B$2:$B$10)</f>
        <v>Wälder</v>
      </c>
      <c r="R3469" t="str" cm="1">
        <f t="array" ref="R3469">INDEX(Klasse!$D$2:$D$42,MATCH(1,(A3469=Klasse!$A$2:$A$42) * (Species!B3469=Klasse!$B$2:$B$42),0))</f>
        <v>Wärmeliebende Föhrenwälder</v>
      </c>
    </row>
    <row r="3470" spans="1:18" x14ac:dyDescent="0.3">
      <c r="A3470" s="10">
        <v>6</v>
      </c>
      <c r="B3470" s="10">
        <v>4</v>
      </c>
      <c r="C3470" s="10">
        <v>4</v>
      </c>
      <c r="E3470" t="str">
        <f>IF(C3470="",Options!$A$3,IF(D3470="",Options!$A$4,Options!$A$5))</f>
        <v>Verband</v>
      </c>
      <c r="F3470" t="str" cm="1">
        <f t="array" ref="F3470">IF(E3470=Options!$A$3,"",IF(E3470=Options!$A$4,INDEX(Verband!$E$2:$E$179,MATCH(1,(A3470=Verband!$A$2:$A$179) * (Species!B3470=Verband!$B$2:$B$179) * (Species!C3470=Verband!$C$2:$C$179),0)),IF(E3470=Options!$A$5,INDEX(Assoziation!$F$2:$F$96,MATCH(1,(A3470=Assoziation!$A$2:$A$96) * (Species!B3470=Assoziation!$B$2:$B$96) * (Species!C3470=Assoziation!$C$2:$C$96) * (Species!D3470=Assoziation!$D$2:$D$96),0)),"")))</f>
        <v>Dicrano-Pinion</v>
      </c>
      <c r="G3470" t="str" cm="1">
        <f t="array" ref="G3470">IF(E3470=Options!$A$3,INDEX(Klasse!$D$2:$D$42,MATCH(1,(A3470=Klasse!$A$2:$A$42) * (Species!B3470=Klasse!$B$2:$B$42),0)),IF(E3470=Options!$A$4,INDEX(Verband!$F$2:$F$179,MATCH(1,(A3470=Verband!$A$2:$A$179) * (Species!B3470=Verband!$B$2:$B$179) * (Species!C3470=Verband!$C$2:$C$179),0)),IF(E3470=Options!$A$5,INDEX(Assoziation!$G$2:$G$96,MATCH(1,(A3470=Assoziation!$A$2:$A$96) * (Species!B3470=Assoziation!$B$2:$B$96) * (Species!C3470=Assoziation!$C$2:$C$96) * (Species!D3470=Assoziation!$D$2:$D$96),0)),"")))</f>
        <v>Kalkarmer Föhrenwald</v>
      </c>
      <c r="H3470" s="10" t="s">
        <v>1522</v>
      </c>
      <c r="I3470" s="10">
        <v>0</v>
      </c>
      <c r="J3470" s="10">
        <v>0</v>
      </c>
      <c r="K3470" s="10">
        <v>0</v>
      </c>
      <c r="L3470" t="str">
        <f t="shared" si="284"/>
        <v xml:space="preserve">Carex </v>
      </c>
      <c r="M3470" t="str">
        <f t="shared" si="285"/>
        <v xml:space="preserve"> ericetorum</v>
      </c>
      <c r="N3470" t="str">
        <f t="shared" si="286"/>
        <v/>
      </c>
      <c r="O3470" t="str">
        <f t="shared" si="288"/>
        <v>Species</v>
      </c>
      <c r="P3470" t="str">
        <f t="shared" si="287"/>
        <v>Pollich</v>
      </c>
      <c r="Q3470" t="str">
        <f>LOOKUP(A3470,Formation!$A$2:$A$10,Formation!$B$2:$B$10)</f>
        <v>Wälder</v>
      </c>
      <c r="R3470" t="str" cm="1">
        <f t="array" ref="R3470">INDEX(Klasse!$D$2:$D$42,MATCH(1,(A3470=Klasse!$A$2:$A$42) * (Species!B3470=Klasse!$B$2:$B$42),0))</f>
        <v>Wärmeliebende Föhrenwälder</v>
      </c>
    </row>
    <row r="3471" spans="1:18" x14ac:dyDescent="0.3">
      <c r="A3471" s="10">
        <v>6</v>
      </c>
      <c r="B3471" s="10">
        <v>4</v>
      </c>
      <c r="C3471" s="10">
        <v>4</v>
      </c>
      <c r="E3471" t="str">
        <f>IF(C3471="",Options!$A$3,IF(D3471="",Options!$A$4,Options!$A$5))</f>
        <v>Verband</v>
      </c>
      <c r="F3471" t="str" cm="1">
        <f t="array" ref="F3471">IF(E3471=Options!$A$3,"",IF(E3471=Options!$A$4,INDEX(Verband!$E$2:$E$179,MATCH(1,(A3471=Verband!$A$2:$A$179) * (Species!B3471=Verband!$B$2:$B$179) * (Species!C3471=Verband!$C$2:$C$179),0)),IF(E3471=Options!$A$5,INDEX(Assoziation!$F$2:$F$96,MATCH(1,(A3471=Assoziation!$A$2:$A$96) * (Species!B3471=Assoziation!$B$2:$B$96) * (Species!C3471=Assoziation!$C$2:$C$96) * (Species!D3471=Assoziation!$D$2:$D$96),0)),"")))</f>
        <v>Dicrano-Pinion</v>
      </c>
      <c r="G3471" t="str" cm="1">
        <f t="array" ref="G3471">IF(E3471=Options!$A$3,INDEX(Klasse!$D$2:$D$42,MATCH(1,(A3471=Klasse!$A$2:$A$42) * (Species!B3471=Klasse!$B$2:$B$42),0)),IF(E3471=Options!$A$4,INDEX(Verband!$F$2:$F$179,MATCH(1,(A3471=Verband!$A$2:$A$179) * (Species!B3471=Verband!$B$2:$B$179) * (Species!C3471=Verband!$C$2:$C$179),0)),IF(E3471=Options!$A$5,INDEX(Assoziation!$G$2:$G$96,MATCH(1,(A3471=Assoziation!$A$2:$A$96) * (Species!B3471=Assoziation!$B$2:$B$96) * (Species!C3471=Assoziation!$C$2:$C$96) * (Species!D3471=Assoziation!$D$2:$D$96),0)),"")))</f>
        <v>Kalkarmer Föhrenwald</v>
      </c>
      <c r="H3471" s="10" t="s">
        <v>2230</v>
      </c>
      <c r="I3471" s="10">
        <v>0</v>
      </c>
      <c r="J3471" s="10">
        <v>0</v>
      </c>
      <c r="K3471" s="10">
        <v>0</v>
      </c>
      <c r="L3471" t="str">
        <f t="shared" si="284"/>
        <v xml:space="preserve">Frangula </v>
      </c>
      <c r="M3471" t="str">
        <f t="shared" si="285"/>
        <v xml:space="preserve"> alnus</v>
      </c>
      <c r="N3471" t="str">
        <f t="shared" si="286"/>
        <v/>
      </c>
      <c r="O3471" t="str">
        <f t="shared" si="288"/>
        <v>Species</v>
      </c>
      <c r="P3471" t="str">
        <f t="shared" si="287"/>
        <v>Mill.</v>
      </c>
      <c r="Q3471" t="str">
        <f>LOOKUP(A3471,Formation!$A$2:$A$10,Formation!$B$2:$B$10)</f>
        <v>Wälder</v>
      </c>
      <c r="R3471" t="str" cm="1">
        <f t="array" ref="R3471">INDEX(Klasse!$D$2:$D$42,MATCH(1,(A3471=Klasse!$A$2:$A$42) * (Species!B3471=Klasse!$B$2:$B$42),0))</f>
        <v>Wärmeliebende Föhrenwälder</v>
      </c>
    </row>
    <row r="3472" spans="1:18" x14ac:dyDescent="0.3">
      <c r="A3472" s="10">
        <v>6</v>
      </c>
      <c r="B3472" s="10">
        <v>4</v>
      </c>
      <c r="C3472" s="10">
        <v>4</v>
      </c>
      <c r="E3472" t="str">
        <f>IF(C3472="",Options!$A$3,IF(D3472="",Options!$A$4,Options!$A$5))</f>
        <v>Verband</v>
      </c>
      <c r="F3472" t="str" cm="1">
        <f t="array" ref="F3472">IF(E3472=Options!$A$3,"",IF(E3472=Options!$A$4,INDEX(Verband!$E$2:$E$179,MATCH(1,(A3472=Verband!$A$2:$A$179) * (Species!B3472=Verband!$B$2:$B$179) * (Species!C3472=Verband!$C$2:$C$179),0)),IF(E3472=Options!$A$5,INDEX(Assoziation!$F$2:$F$96,MATCH(1,(A3472=Assoziation!$A$2:$A$96) * (Species!B3472=Assoziation!$B$2:$B$96) * (Species!C3472=Assoziation!$C$2:$C$96) * (Species!D3472=Assoziation!$D$2:$D$96),0)),"")))</f>
        <v>Dicrano-Pinion</v>
      </c>
      <c r="G3472" t="str" cm="1">
        <f t="array" ref="G3472">IF(E3472=Options!$A$3,INDEX(Klasse!$D$2:$D$42,MATCH(1,(A3472=Klasse!$A$2:$A$42) * (Species!B3472=Klasse!$B$2:$B$42),0)),IF(E3472=Options!$A$4,INDEX(Verband!$F$2:$F$179,MATCH(1,(A3472=Verband!$A$2:$A$179) * (Species!B3472=Verband!$B$2:$B$179) * (Species!C3472=Verband!$C$2:$C$179),0)),IF(E3472=Options!$A$5,INDEX(Assoziation!$G$2:$G$96,MATCH(1,(A3472=Assoziation!$A$2:$A$96) * (Species!B3472=Assoziation!$B$2:$B$96) * (Species!C3472=Assoziation!$C$2:$C$96) * (Species!D3472=Assoziation!$D$2:$D$96),0)),"")))</f>
        <v>Kalkarmer Föhrenwald</v>
      </c>
      <c r="H3472" s="10" t="s">
        <v>2180</v>
      </c>
      <c r="I3472" s="10">
        <v>0</v>
      </c>
      <c r="J3472" s="10">
        <v>0</v>
      </c>
      <c r="K3472" s="10">
        <v>0</v>
      </c>
      <c r="L3472" t="str">
        <f t="shared" si="284"/>
        <v xml:space="preserve">Juniperus </v>
      </c>
      <c r="M3472" t="str">
        <f t="shared" si="285"/>
        <v xml:space="preserve"> communis</v>
      </c>
      <c r="N3472" t="str">
        <f t="shared" si="286"/>
        <v>communis</v>
      </c>
      <c r="O3472" t="str">
        <f t="shared" si="288"/>
        <v>Subspecies</v>
      </c>
      <c r="P3472" t="str">
        <f t="shared" si="287"/>
        <v/>
      </c>
      <c r="Q3472" t="str">
        <f>LOOKUP(A3472,Formation!$A$2:$A$10,Formation!$B$2:$B$10)</f>
        <v>Wälder</v>
      </c>
      <c r="R3472" t="str" cm="1">
        <f t="array" ref="R3472">INDEX(Klasse!$D$2:$D$42,MATCH(1,(A3472=Klasse!$A$2:$A$42) * (Species!B3472=Klasse!$B$2:$B$42),0))</f>
        <v>Wärmeliebende Föhrenwälder</v>
      </c>
    </row>
    <row r="3473" spans="1:18" x14ac:dyDescent="0.3">
      <c r="A3473" s="10">
        <v>6</v>
      </c>
      <c r="B3473" s="10">
        <v>4</v>
      </c>
      <c r="C3473" s="10">
        <v>4</v>
      </c>
      <c r="E3473" t="str">
        <f>IF(C3473="",Options!$A$3,IF(D3473="",Options!$A$4,Options!$A$5))</f>
        <v>Verband</v>
      </c>
      <c r="F3473" t="str" cm="1">
        <f t="array" ref="F3473">IF(E3473=Options!$A$3,"",IF(E3473=Options!$A$4,INDEX(Verband!$E$2:$E$179,MATCH(1,(A3473=Verband!$A$2:$A$179) * (Species!B3473=Verband!$B$2:$B$179) * (Species!C3473=Verband!$C$2:$C$179),0)),IF(E3473=Options!$A$5,INDEX(Assoziation!$F$2:$F$96,MATCH(1,(A3473=Assoziation!$A$2:$A$96) * (Species!B3473=Assoziation!$B$2:$B$96) * (Species!C3473=Assoziation!$C$2:$C$96) * (Species!D3473=Assoziation!$D$2:$D$96),0)),"")))</f>
        <v>Dicrano-Pinion</v>
      </c>
      <c r="G3473" t="str" cm="1">
        <f t="array" ref="G3473">IF(E3473=Options!$A$3,INDEX(Klasse!$D$2:$D$42,MATCH(1,(A3473=Klasse!$A$2:$A$42) * (Species!B3473=Klasse!$B$2:$B$42),0)),IF(E3473=Options!$A$4,INDEX(Verband!$F$2:$F$179,MATCH(1,(A3473=Verband!$A$2:$A$179) * (Species!B3473=Verband!$B$2:$B$179) * (Species!C3473=Verband!$C$2:$C$179),0)),IF(E3473=Options!$A$5,INDEX(Assoziation!$G$2:$G$96,MATCH(1,(A3473=Assoziation!$A$2:$A$96) * (Species!B3473=Assoziation!$B$2:$B$96) * (Species!C3473=Assoziation!$C$2:$C$96) * (Species!D3473=Assoziation!$D$2:$D$96),0)),"")))</f>
        <v>Kalkarmer Föhrenwald</v>
      </c>
      <c r="H3473" s="10" t="s">
        <v>2337</v>
      </c>
      <c r="I3473" s="10">
        <v>0</v>
      </c>
      <c r="J3473" s="10">
        <v>0</v>
      </c>
      <c r="K3473" s="10">
        <v>0</v>
      </c>
      <c r="L3473" t="str">
        <f t="shared" si="284"/>
        <v xml:space="preserve">Juniperus </v>
      </c>
      <c r="M3473" t="str">
        <f t="shared" si="285"/>
        <v xml:space="preserve"> sabina</v>
      </c>
      <c r="N3473" t="str">
        <f t="shared" si="286"/>
        <v/>
      </c>
      <c r="O3473" t="str">
        <f t="shared" si="288"/>
        <v>Species</v>
      </c>
      <c r="P3473" t="str">
        <f t="shared" si="287"/>
        <v>L.</v>
      </c>
      <c r="Q3473" t="str">
        <f>LOOKUP(A3473,Formation!$A$2:$A$10,Formation!$B$2:$B$10)</f>
        <v>Wälder</v>
      </c>
      <c r="R3473" t="str" cm="1">
        <f t="array" ref="R3473">INDEX(Klasse!$D$2:$D$42,MATCH(1,(A3473=Klasse!$A$2:$A$42) * (Species!B3473=Klasse!$B$2:$B$42),0))</f>
        <v>Wärmeliebende Föhrenwälder</v>
      </c>
    </row>
    <row r="3474" spans="1:18" x14ac:dyDescent="0.3">
      <c r="A3474" s="10">
        <v>6</v>
      </c>
      <c r="B3474" s="10">
        <v>4</v>
      </c>
      <c r="C3474" s="10">
        <v>4</v>
      </c>
      <c r="E3474" t="str">
        <f>IF(C3474="",Options!$A$3,IF(D3474="",Options!$A$4,Options!$A$5))</f>
        <v>Verband</v>
      </c>
      <c r="F3474" t="str" cm="1">
        <f t="array" ref="F3474">IF(E3474=Options!$A$3,"",IF(E3474=Options!$A$4,INDEX(Verband!$E$2:$E$179,MATCH(1,(A3474=Verband!$A$2:$A$179) * (Species!B3474=Verband!$B$2:$B$179) * (Species!C3474=Verband!$C$2:$C$179),0)),IF(E3474=Options!$A$5,INDEX(Assoziation!$F$2:$F$96,MATCH(1,(A3474=Assoziation!$A$2:$A$96) * (Species!B3474=Assoziation!$B$2:$B$96) * (Species!C3474=Assoziation!$C$2:$C$96) * (Species!D3474=Assoziation!$D$2:$D$96),0)),"")))</f>
        <v>Dicrano-Pinion</v>
      </c>
      <c r="G3474" t="str" cm="1">
        <f t="array" ref="G3474">IF(E3474=Options!$A$3,INDEX(Klasse!$D$2:$D$42,MATCH(1,(A3474=Klasse!$A$2:$A$42) * (Species!B3474=Klasse!$B$2:$B$42),0)),IF(E3474=Options!$A$4,INDEX(Verband!$F$2:$F$179,MATCH(1,(A3474=Verband!$A$2:$A$179) * (Species!B3474=Verband!$B$2:$B$179) * (Species!C3474=Verband!$C$2:$C$179),0)),IF(E3474=Options!$A$5,INDEX(Assoziation!$G$2:$G$96,MATCH(1,(A3474=Assoziation!$A$2:$A$96) * (Species!B3474=Assoziation!$B$2:$B$96) * (Species!C3474=Assoziation!$C$2:$C$96) * (Species!D3474=Assoziation!$D$2:$D$96),0)),"")))</f>
        <v>Kalkarmer Föhrenwald</v>
      </c>
      <c r="H3474" s="10" t="s">
        <v>2500</v>
      </c>
      <c r="I3474" s="10">
        <v>0</v>
      </c>
      <c r="J3474" s="10">
        <v>0</v>
      </c>
      <c r="K3474" s="10">
        <v>0</v>
      </c>
      <c r="L3474" t="str">
        <f t="shared" si="284"/>
        <v xml:space="preserve">Melampyrum </v>
      </c>
      <c r="M3474" t="str">
        <f t="shared" si="285"/>
        <v xml:space="preserve"> pratense</v>
      </c>
      <c r="N3474" t="str">
        <f t="shared" si="286"/>
        <v/>
      </c>
      <c r="O3474" t="str">
        <f t="shared" si="288"/>
        <v>Species</v>
      </c>
      <c r="P3474" t="str">
        <f t="shared" si="287"/>
        <v>L.</v>
      </c>
      <c r="Q3474" t="str">
        <f>LOOKUP(A3474,Formation!$A$2:$A$10,Formation!$B$2:$B$10)</f>
        <v>Wälder</v>
      </c>
      <c r="R3474" t="str" cm="1">
        <f t="array" ref="R3474">INDEX(Klasse!$D$2:$D$42,MATCH(1,(A3474=Klasse!$A$2:$A$42) * (Species!B3474=Klasse!$B$2:$B$42),0))</f>
        <v>Wärmeliebende Föhrenwälder</v>
      </c>
    </row>
    <row r="3475" spans="1:18" x14ac:dyDescent="0.3">
      <c r="A3475" s="10">
        <v>6</v>
      </c>
      <c r="B3475" s="10">
        <v>4</v>
      </c>
      <c r="C3475" s="10">
        <v>4</v>
      </c>
      <c r="E3475" t="str">
        <f>IF(C3475="",Options!$A$3,IF(D3475="",Options!$A$4,Options!$A$5))</f>
        <v>Verband</v>
      </c>
      <c r="F3475" t="str" cm="1">
        <f t="array" ref="F3475">IF(E3475=Options!$A$3,"",IF(E3475=Options!$A$4,INDEX(Verband!$E$2:$E$179,MATCH(1,(A3475=Verband!$A$2:$A$179) * (Species!B3475=Verband!$B$2:$B$179) * (Species!C3475=Verband!$C$2:$C$179),0)),IF(E3475=Options!$A$5,INDEX(Assoziation!$F$2:$F$96,MATCH(1,(A3475=Assoziation!$A$2:$A$96) * (Species!B3475=Assoziation!$B$2:$B$96) * (Species!C3475=Assoziation!$C$2:$C$96) * (Species!D3475=Assoziation!$D$2:$D$96),0)),"")))</f>
        <v>Dicrano-Pinion</v>
      </c>
      <c r="G3475" t="str" cm="1">
        <f t="array" ref="G3475">IF(E3475=Options!$A$3,INDEX(Klasse!$D$2:$D$42,MATCH(1,(A3475=Klasse!$A$2:$A$42) * (Species!B3475=Klasse!$B$2:$B$42),0)),IF(E3475=Options!$A$4,INDEX(Verband!$F$2:$F$179,MATCH(1,(A3475=Verband!$A$2:$A$179) * (Species!B3475=Verband!$B$2:$B$179) * (Species!C3475=Verband!$C$2:$C$179),0)),IF(E3475=Options!$A$5,INDEX(Assoziation!$G$2:$G$96,MATCH(1,(A3475=Assoziation!$A$2:$A$96) * (Species!B3475=Assoziation!$B$2:$B$96) * (Species!C3475=Assoziation!$C$2:$C$96) * (Species!D3475=Assoziation!$D$2:$D$96),0)),"")))</f>
        <v>Kalkarmer Föhrenwald</v>
      </c>
      <c r="H3475" s="10" t="s">
        <v>1103</v>
      </c>
      <c r="I3475" s="10">
        <v>0</v>
      </c>
      <c r="J3475" s="10">
        <v>0</v>
      </c>
      <c r="K3475" s="10">
        <v>0</v>
      </c>
      <c r="L3475" t="str">
        <f t="shared" si="284"/>
        <v xml:space="preserve">Minuartia </v>
      </c>
      <c r="M3475" t="str">
        <f t="shared" si="285"/>
        <v xml:space="preserve"> laricifolia</v>
      </c>
      <c r="N3475" t="str">
        <f t="shared" si="286"/>
        <v/>
      </c>
      <c r="O3475" t="str">
        <f t="shared" si="288"/>
        <v>Species</v>
      </c>
      <c r="P3475" t="str">
        <f t="shared" si="287"/>
        <v>(L.) Schinz &amp; Thell.</v>
      </c>
      <c r="Q3475" t="str">
        <f>LOOKUP(A3475,Formation!$A$2:$A$10,Formation!$B$2:$B$10)</f>
        <v>Wälder</v>
      </c>
      <c r="R3475" t="str" cm="1">
        <f t="array" ref="R3475">INDEX(Klasse!$D$2:$D$42,MATCH(1,(A3475=Klasse!$A$2:$A$42) * (Species!B3475=Klasse!$B$2:$B$42),0))</f>
        <v>Wärmeliebende Föhrenwälder</v>
      </c>
    </row>
    <row r="3476" spans="1:18" x14ac:dyDescent="0.3">
      <c r="A3476" s="10">
        <v>6</v>
      </c>
      <c r="B3476" s="10">
        <v>4</v>
      </c>
      <c r="C3476" s="10">
        <v>4</v>
      </c>
      <c r="E3476" t="str">
        <f>IF(C3476="",Options!$A$3,IF(D3476="",Options!$A$4,Options!$A$5))</f>
        <v>Verband</v>
      </c>
      <c r="F3476" t="str" cm="1">
        <f t="array" ref="F3476">IF(E3476=Options!$A$3,"",IF(E3476=Options!$A$4,INDEX(Verband!$E$2:$E$179,MATCH(1,(A3476=Verband!$A$2:$A$179) * (Species!B3476=Verband!$B$2:$B$179) * (Species!C3476=Verband!$C$2:$C$179),0)),IF(E3476=Options!$A$5,INDEX(Assoziation!$F$2:$F$96,MATCH(1,(A3476=Assoziation!$A$2:$A$96) * (Species!B3476=Assoziation!$B$2:$B$96) * (Species!C3476=Assoziation!$C$2:$C$96) * (Species!D3476=Assoziation!$D$2:$D$96),0)),"")))</f>
        <v>Dicrano-Pinion</v>
      </c>
      <c r="G3476" t="str" cm="1">
        <f t="array" ref="G3476">IF(E3476=Options!$A$3,INDEX(Klasse!$D$2:$D$42,MATCH(1,(A3476=Klasse!$A$2:$A$42) * (Species!B3476=Klasse!$B$2:$B$42),0)),IF(E3476=Options!$A$4,INDEX(Verband!$F$2:$F$179,MATCH(1,(A3476=Verband!$A$2:$A$179) * (Species!B3476=Verband!$B$2:$B$179) * (Species!C3476=Verband!$C$2:$C$179),0)),IF(E3476=Options!$A$5,INDEX(Assoziation!$G$2:$G$96,MATCH(1,(A3476=Assoziation!$A$2:$A$96) * (Species!B3476=Assoziation!$B$2:$B$96) * (Species!C3476=Assoziation!$C$2:$C$96) * (Species!D3476=Assoziation!$D$2:$D$96),0)),"")))</f>
        <v>Kalkarmer Föhrenwald</v>
      </c>
      <c r="H3476" s="10" t="s">
        <v>2718</v>
      </c>
      <c r="I3476" s="10">
        <v>0</v>
      </c>
      <c r="J3476" s="10">
        <v>0</v>
      </c>
      <c r="K3476" s="10">
        <v>0</v>
      </c>
      <c r="L3476" t="str">
        <f t="shared" si="284"/>
        <v xml:space="preserve">Orthilia </v>
      </c>
      <c r="M3476" t="str">
        <f t="shared" si="285"/>
        <v xml:space="preserve"> secunda</v>
      </c>
      <c r="N3476" t="str">
        <f t="shared" si="286"/>
        <v/>
      </c>
      <c r="O3476" t="str">
        <f t="shared" si="288"/>
        <v>Species</v>
      </c>
      <c r="P3476" t="str">
        <f t="shared" si="287"/>
        <v>(L.) House</v>
      </c>
      <c r="Q3476" t="str">
        <f>LOOKUP(A3476,Formation!$A$2:$A$10,Formation!$B$2:$B$10)</f>
        <v>Wälder</v>
      </c>
      <c r="R3476" t="str" cm="1">
        <f t="array" ref="R3476">INDEX(Klasse!$D$2:$D$42,MATCH(1,(A3476=Klasse!$A$2:$A$42) * (Species!B3476=Klasse!$B$2:$B$42),0))</f>
        <v>Wärmeliebende Föhrenwälder</v>
      </c>
    </row>
    <row r="3477" spans="1:18" x14ac:dyDescent="0.3">
      <c r="A3477" s="10">
        <v>6</v>
      </c>
      <c r="B3477" s="10">
        <v>4</v>
      </c>
      <c r="C3477" s="10">
        <v>4</v>
      </c>
      <c r="E3477" t="str">
        <f>IF(C3477="",Options!$A$3,IF(D3477="",Options!$A$4,Options!$A$5))</f>
        <v>Verband</v>
      </c>
      <c r="F3477" t="str" cm="1">
        <f t="array" ref="F3477">IF(E3477=Options!$A$3,"",IF(E3477=Options!$A$4,INDEX(Verband!$E$2:$E$179,MATCH(1,(A3477=Verband!$A$2:$A$179) * (Species!B3477=Verband!$B$2:$B$179) * (Species!C3477=Verband!$C$2:$C$179),0)),IF(E3477=Options!$A$5,INDEX(Assoziation!$F$2:$F$96,MATCH(1,(A3477=Assoziation!$A$2:$A$96) * (Species!B3477=Assoziation!$B$2:$B$96) * (Species!C3477=Assoziation!$C$2:$C$96) * (Species!D3477=Assoziation!$D$2:$D$96),0)),"")))</f>
        <v>Dicrano-Pinion</v>
      </c>
      <c r="G3477" t="str" cm="1">
        <f t="array" ref="G3477">IF(E3477=Options!$A$3,INDEX(Klasse!$D$2:$D$42,MATCH(1,(A3477=Klasse!$A$2:$A$42) * (Species!B3477=Klasse!$B$2:$B$42),0)),IF(E3477=Options!$A$4,INDEX(Verband!$F$2:$F$179,MATCH(1,(A3477=Verband!$A$2:$A$179) * (Species!B3477=Verband!$B$2:$B$179) * (Species!C3477=Verband!$C$2:$C$179),0)),IF(E3477=Options!$A$5,INDEX(Assoziation!$G$2:$G$96,MATCH(1,(A3477=Assoziation!$A$2:$A$96) * (Species!B3477=Assoziation!$B$2:$B$96) * (Species!C3477=Assoziation!$C$2:$C$96) * (Species!D3477=Assoziation!$D$2:$D$96),0)),"")))</f>
        <v>Kalkarmer Föhrenwald</v>
      </c>
      <c r="H3477" s="10" t="s">
        <v>2536</v>
      </c>
      <c r="I3477" s="10">
        <v>0</v>
      </c>
      <c r="J3477" s="10">
        <v>0</v>
      </c>
      <c r="K3477" s="10">
        <v>0</v>
      </c>
      <c r="L3477" t="str">
        <f t="shared" si="284"/>
        <v xml:space="preserve">Picea </v>
      </c>
      <c r="M3477" t="str">
        <f t="shared" si="285"/>
        <v xml:space="preserve"> abies</v>
      </c>
      <c r="N3477" t="str">
        <f t="shared" si="286"/>
        <v/>
      </c>
      <c r="O3477" t="str">
        <f t="shared" si="288"/>
        <v>Species</v>
      </c>
      <c r="P3477" t="str">
        <f t="shared" si="287"/>
        <v>(L.) H. Karst.</v>
      </c>
      <c r="Q3477" t="str">
        <f>LOOKUP(A3477,Formation!$A$2:$A$10,Formation!$B$2:$B$10)</f>
        <v>Wälder</v>
      </c>
      <c r="R3477" t="str" cm="1">
        <f t="array" ref="R3477">INDEX(Klasse!$D$2:$D$42,MATCH(1,(A3477=Klasse!$A$2:$A$42) * (Species!B3477=Klasse!$B$2:$B$42),0))</f>
        <v>Wärmeliebende Föhrenwälder</v>
      </c>
    </row>
    <row r="3478" spans="1:18" x14ac:dyDescent="0.3">
      <c r="A3478" s="10">
        <v>6</v>
      </c>
      <c r="B3478" s="10">
        <v>4</v>
      </c>
      <c r="C3478" s="10">
        <v>4</v>
      </c>
      <c r="E3478" t="str">
        <f>IF(C3478="",Options!$A$3,IF(D3478="",Options!$A$4,Options!$A$5))</f>
        <v>Verband</v>
      </c>
      <c r="F3478" t="str" cm="1">
        <f t="array" ref="F3478">IF(E3478=Options!$A$3,"",IF(E3478=Options!$A$4,INDEX(Verband!$E$2:$E$179,MATCH(1,(A3478=Verband!$A$2:$A$179) * (Species!B3478=Verband!$B$2:$B$179) * (Species!C3478=Verband!$C$2:$C$179),0)),IF(E3478=Options!$A$5,INDEX(Assoziation!$F$2:$F$96,MATCH(1,(A3478=Assoziation!$A$2:$A$96) * (Species!B3478=Assoziation!$B$2:$B$96) * (Species!C3478=Assoziation!$C$2:$C$96) * (Species!D3478=Assoziation!$D$2:$D$96),0)),"")))</f>
        <v>Dicrano-Pinion</v>
      </c>
      <c r="G3478" t="str" cm="1">
        <f t="array" ref="G3478">IF(E3478=Options!$A$3,INDEX(Klasse!$D$2:$D$42,MATCH(1,(A3478=Klasse!$A$2:$A$42) * (Species!B3478=Klasse!$B$2:$B$42),0)),IF(E3478=Options!$A$4,INDEX(Verband!$F$2:$F$179,MATCH(1,(A3478=Verband!$A$2:$A$179) * (Species!B3478=Verband!$B$2:$B$179) * (Species!C3478=Verband!$C$2:$C$179),0)),IF(E3478=Options!$A$5,INDEX(Assoziation!$G$2:$G$96,MATCH(1,(A3478=Assoziation!$A$2:$A$96) * (Species!B3478=Assoziation!$B$2:$B$96) * (Species!C3478=Assoziation!$C$2:$C$96) * (Species!D3478=Assoziation!$D$2:$D$96),0)),"")))</f>
        <v>Kalkarmer Föhrenwald</v>
      </c>
      <c r="H3478" s="10" t="s">
        <v>2488</v>
      </c>
      <c r="I3478" s="10">
        <v>0</v>
      </c>
      <c r="J3478" s="10">
        <v>1</v>
      </c>
      <c r="K3478" s="10">
        <v>0</v>
      </c>
      <c r="L3478" t="str">
        <f t="shared" si="284"/>
        <v xml:space="preserve">Pinus </v>
      </c>
      <c r="M3478" t="str">
        <f t="shared" si="285"/>
        <v xml:space="preserve"> sylvestris</v>
      </c>
      <c r="N3478" t="str">
        <f t="shared" si="286"/>
        <v/>
      </c>
      <c r="O3478" t="str">
        <f t="shared" si="288"/>
        <v>Species</v>
      </c>
      <c r="P3478" t="str">
        <f t="shared" si="287"/>
        <v>L.</v>
      </c>
      <c r="Q3478" t="str">
        <f>LOOKUP(A3478,Formation!$A$2:$A$10,Formation!$B$2:$B$10)</f>
        <v>Wälder</v>
      </c>
      <c r="R3478" t="str" cm="1">
        <f t="array" ref="R3478">INDEX(Klasse!$D$2:$D$42,MATCH(1,(A3478=Klasse!$A$2:$A$42) * (Species!B3478=Klasse!$B$2:$B$42),0))</f>
        <v>Wärmeliebende Föhrenwälder</v>
      </c>
    </row>
    <row r="3479" spans="1:18" x14ac:dyDescent="0.3">
      <c r="A3479" s="10">
        <v>6</v>
      </c>
      <c r="B3479" s="10">
        <v>4</v>
      </c>
      <c r="C3479" s="10">
        <v>4</v>
      </c>
      <c r="E3479" t="str">
        <f>IF(C3479="",Options!$A$3,IF(D3479="",Options!$A$4,Options!$A$5))</f>
        <v>Verband</v>
      </c>
      <c r="F3479" t="str" cm="1">
        <f t="array" ref="F3479">IF(E3479=Options!$A$3,"",IF(E3479=Options!$A$4,INDEX(Verband!$E$2:$E$179,MATCH(1,(A3479=Verband!$A$2:$A$179) * (Species!B3479=Verband!$B$2:$B$179) * (Species!C3479=Verband!$C$2:$C$179),0)),IF(E3479=Options!$A$5,INDEX(Assoziation!$F$2:$F$96,MATCH(1,(A3479=Assoziation!$A$2:$A$96) * (Species!B3479=Assoziation!$B$2:$B$96) * (Species!C3479=Assoziation!$C$2:$C$96) * (Species!D3479=Assoziation!$D$2:$D$96),0)),"")))</f>
        <v>Dicrano-Pinion</v>
      </c>
      <c r="G3479" t="str" cm="1">
        <f t="array" ref="G3479">IF(E3479=Options!$A$3,INDEX(Klasse!$D$2:$D$42,MATCH(1,(A3479=Klasse!$A$2:$A$42) * (Species!B3479=Klasse!$B$2:$B$42),0)),IF(E3479=Options!$A$4,INDEX(Verband!$F$2:$F$179,MATCH(1,(A3479=Verband!$A$2:$A$179) * (Species!B3479=Verband!$B$2:$B$179) * (Species!C3479=Verband!$C$2:$C$179),0)),IF(E3479=Options!$A$5,INDEX(Assoziation!$G$2:$G$96,MATCH(1,(A3479=Assoziation!$A$2:$A$96) * (Species!B3479=Assoziation!$B$2:$B$96) * (Species!C3479=Assoziation!$C$2:$C$96) * (Species!D3479=Assoziation!$D$2:$D$96),0)),"")))</f>
        <v>Kalkarmer Föhrenwald</v>
      </c>
      <c r="H3479" s="10" t="s">
        <v>2086</v>
      </c>
      <c r="I3479" s="10">
        <v>0</v>
      </c>
      <c r="J3479" s="10">
        <v>0</v>
      </c>
      <c r="K3479" s="10">
        <v>0</v>
      </c>
      <c r="L3479" t="str">
        <f t="shared" si="284"/>
        <v xml:space="preserve">Pteridium </v>
      </c>
      <c r="M3479" t="str">
        <f t="shared" si="285"/>
        <v xml:space="preserve"> aquilinum</v>
      </c>
      <c r="N3479" t="str">
        <f t="shared" si="286"/>
        <v/>
      </c>
      <c r="O3479" t="str">
        <f t="shared" si="288"/>
        <v>Species</v>
      </c>
      <c r="P3479" t="str">
        <f t="shared" si="287"/>
        <v>(L.) Kuhn</v>
      </c>
      <c r="Q3479" t="str">
        <f>LOOKUP(A3479,Formation!$A$2:$A$10,Formation!$B$2:$B$10)</f>
        <v>Wälder</v>
      </c>
      <c r="R3479" t="str" cm="1">
        <f t="array" ref="R3479">INDEX(Klasse!$D$2:$D$42,MATCH(1,(A3479=Klasse!$A$2:$A$42) * (Species!B3479=Klasse!$B$2:$B$42),0))</f>
        <v>Wärmeliebende Föhrenwälder</v>
      </c>
    </row>
    <row r="3480" spans="1:18" x14ac:dyDescent="0.3">
      <c r="A3480" s="10">
        <v>6</v>
      </c>
      <c r="B3480" s="10">
        <v>4</v>
      </c>
      <c r="C3480" s="10">
        <v>4</v>
      </c>
      <c r="E3480" t="str">
        <f>IF(C3480="",Options!$A$3,IF(D3480="",Options!$A$4,Options!$A$5))</f>
        <v>Verband</v>
      </c>
      <c r="F3480" t="str" cm="1">
        <f t="array" ref="F3480">IF(E3480=Options!$A$3,"",IF(E3480=Options!$A$4,INDEX(Verband!$E$2:$E$179,MATCH(1,(A3480=Verband!$A$2:$A$179) * (Species!B3480=Verband!$B$2:$B$179) * (Species!C3480=Verband!$C$2:$C$179),0)),IF(E3480=Options!$A$5,INDEX(Assoziation!$F$2:$F$96,MATCH(1,(A3480=Assoziation!$A$2:$A$96) * (Species!B3480=Assoziation!$B$2:$B$96) * (Species!C3480=Assoziation!$C$2:$C$96) * (Species!D3480=Assoziation!$D$2:$D$96),0)),"")))</f>
        <v>Dicrano-Pinion</v>
      </c>
      <c r="G3480" t="str" cm="1">
        <f t="array" ref="G3480">IF(E3480=Options!$A$3,INDEX(Klasse!$D$2:$D$42,MATCH(1,(A3480=Klasse!$A$2:$A$42) * (Species!B3480=Klasse!$B$2:$B$42),0)),IF(E3480=Options!$A$4,INDEX(Verband!$F$2:$F$179,MATCH(1,(A3480=Verband!$A$2:$A$179) * (Species!B3480=Verband!$B$2:$B$179) * (Species!C3480=Verband!$C$2:$C$179),0)),IF(E3480=Options!$A$5,INDEX(Assoziation!$G$2:$G$96,MATCH(1,(A3480=Assoziation!$A$2:$A$96) * (Species!B3480=Assoziation!$B$2:$B$96) * (Species!C3480=Assoziation!$C$2:$C$96) * (Species!D3480=Assoziation!$D$2:$D$96),0)),"")))</f>
        <v>Kalkarmer Föhrenwald</v>
      </c>
      <c r="H3480" s="10" t="s">
        <v>2489</v>
      </c>
      <c r="I3480" s="10">
        <v>0</v>
      </c>
      <c r="J3480" s="10">
        <v>0</v>
      </c>
      <c r="K3480" s="10">
        <v>0</v>
      </c>
      <c r="L3480" t="str">
        <f t="shared" si="284"/>
        <v xml:space="preserve">Quercus </v>
      </c>
      <c r="M3480" t="str">
        <f t="shared" si="285"/>
        <v xml:space="preserve"> petraea</v>
      </c>
      <c r="N3480" t="str">
        <f t="shared" si="286"/>
        <v/>
      </c>
      <c r="O3480" t="str">
        <f t="shared" si="288"/>
        <v>Species</v>
      </c>
      <c r="P3480" t="str">
        <f t="shared" si="287"/>
        <v>Liebl.</v>
      </c>
      <c r="Q3480" t="str">
        <f>LOOKUP(A3480,Formation!$A$2:$A$10,Formation!$B$2:$B$10)</f>
        <v>Wälder</v>
      </c>
      <c r="R3480" t="str" cm="1">
        <f t="array" ref="R3480">INDEX(Klasse!$D$2:$D$42,MATCH(1,(A3480=Klasse!$A$2:$A$42) * (Species!B3480=Klasse!$B$2:$B$42),0))</f>
        <v>Wärmeliebende Föhrenwälder</v>
      </c>
    </row>
    <row r="3481" spans="1:18" x14ac:dyDescent="0.3">
      <c r="A3481" s="10">
        <v>6</v>
      </c>
      <c r="B3481" s="10">
        <v>4</v>
      </c>
      <c r="C3481" s="10">
        <v>4</v>
      </c>
      <c r="E3481" t="str">
        <f>IF(C3481="",Options!$A$3,IF(D3481="",Options!$A$4,Options!$A$5))</f>
        <v>Verband</v>
      </c>
      <c r="F3481" t="str" cm="1">
        <f t="array" ref="F3481">IF(E3481=Options!$A$3,"",IF(E3481=Options!$A$4,INDEX(Verband!$E$2:$E$179,MATCH(1,(A3481=Verband!$A$2:$A$179) * (Species!B3481=Verband!$B$2:$B$179) * (Species!C3481=Verband!$C$2:$C$179),0)),IF(E3481=Options!$A$5,INDEX(Assoziation!$F$2:$F$96,MATCH(1,(A3481=Assoziation!$A$2:$A$96) * (Species!B3481=Assoziation!$B$2:$B$96) * (Species!C3481=Assoziation!$C$2:$C$96) * (Species!D3481=Assoziation!$D$2:$D$96),0)),"")))</f>
        <v>Dicrano-Pinion</v>
      </c>
      <c r="G3481" t="str" cm="1">
        <f t="array" ref="G3481">IF(E3481=Options!$A$3,INDEX(Klasse!$D$2:$D$42,MATCH(1,(A3481=Klasse!$A$2:$A$42) * (Species!B3481=Klasse!$B$2:$B$42),0)),IF(E3481=Options!$A$4,INDEX(Verband!$F$2:$F$179,MATCH(1,(A3481=Verband!$A$2:$A$179) * (Species!B3481=Verband!$B$2:$B$179) * (Species!C3481=Verband!$C$2:$C$179),0)),IF(E3481=Options!$A$5,INDEX(Assoziation!$G$2:$G$96,MATCH(1,(A3481=Assoziation!$A$2:$A$96) * (Species!B3481=Assoziation!$B$2:$B$96) * (Species!C3481=Assoziation!$C$2:$C$96) * (Species!D3481=Assoziation!$D$2:$D$96),0)),"")))</f>
        <v>Kalkarmer Föhrenwald</v>
      </c>
      <c r="H3481" s="10" t="s">
        <v>2440</v>
      </c>
      <c r="I3481" s="10">
        <v>0</v>
      </c>
      <c r="J3481" s="10">
        <v>0</v>
      </c>
      <c r="K3481" s="10">
        <v>0</v>
      </c>
      <c r="L3481" t="str">
        <f t="shared" si="284"/>
        <v xml:space="preserve">Quercus </v>
      </c>
      <c r="M3481" t="str">
        <f t="shared" si="285"/>
        <v xml:space="preserve"> robur</v>
      </c>
      <c r="N3481" t="str">
        <f t="shared" si="286"/>
        <v/>
      </c>
      <c r="O3481" t="str">
        <f t="shared" si="288"/>
        <v>Species</v>
      </c>
      <c r="P3481" t="str">
        <f t="shared" si="287"/>
        <v>L.</v>
      </c>
      <c r="Q3481" t="str">
        <f>LOOKUP(A3481,Formation!$A$2:$A$10,Formation!$B$2:$B$10)</f>
        <v>Wälder</v>
      </c>
      <c r="R3481" t="str" cm="1">
        <f t="array" ref="R3481">INDEX(Klasse!$D$2:$D$42,MATCH(1,(A3481=Klasse!$A$2:$A$42) * (Species!B3481=Klasse!$B$2:$B$42),0))</f>
        <v>Wärmeliebende Föhrenwälder</v>
      </c>
    </row>
    <row r="3482" spans="1:18" x14ac:dyDescent="0.3">
      <c r="A3482" s="10">
        <v>6</v>
      </c>
      <c r="B3482" s="10">
        <v>4</v>
      </c>
      <c r="C3482" s="10">
        <v>4</v>
      </c>
      <c r="E3482" t="str">
        <f>IF(C3482="",Options!$A$3,IF(D3482="",Options!$A$4,Options!$A$5))</f>
        <v>Verband</v>
      </c>
      <c r="F3482" t="str" cm="1">
        <f t="array" ref="F3482">IF(E3482=Options!$A$3,"",IF(E3482=Options!$A$4,INDEX(Verband!$E$2:$E$179,MATCH(1,(A3482=Verband!$A$2:$A$179) * (Species!B3482=Verband!$B$2:$B$179) * (Species!C3482=Verband!$C$2:$C$179),0)),IF(E3482=Options!$A$5,INDEX(Assoziation!$F$2:$F$96,MATCH(1,(A3482=Assoziation!$A$2:$A$96) * (Species!B3482=Assoziation!$B$2:$B$96) * (Species!C3482=Assoziation!$C$2:$C$96) * (Species!D3482=Assoziation!$D$2:$D$96),0)),"")))</f>
        <v>Dicrano-Pinion</v>
      </c>
      <c r="G3482" t="str" cm="1">
        <f t="array" ref="G3482">IF(E3482=Options!$A$3,INDEX(Klasse!$D$2:$D$42,MATCH(1,(A3482=Klasse!$A$2:$A$42) * (Species!B3482=Klasse!$B$2:$B$42),0)),IF(E3482=Options!$A$4,INDEX(Verband!$F$2:$F$179,MATCH(1,(A3482=Verband!$A$2:$A$179) * (Species!B3482=Verband!$B$2:$B$179) * (Species!C3482=Verband!$C$2:$C$179),0)),IF(E3482=Options!$A$5,INDEX(Assoziation!$G$2:$G$96,MATCH(1,(A3482=Assoziation!$A$2:$A$96) * (Species!B3482=Assoziation!$B$2:$B$96) * (Species!C3482=Assoziation!$C$2:$C$96) * (Species!D3482=Assoziation!$D$2:$D$96),0)),"")))</f>
        <v>Kalkarmer Föhrenwald</v>
      </c>
      <c r="H3482" s="10" t="s">
        <v>1114</v>
      </c>
      <c r="I3482" s="10">
        <v>0</v>
      </c>
      <c r="J3482" s="10">
        <v>0</v>
      </c>
      <c r="K3482" s="10">
        <v>0</v>
      </c>
      <c r="L3482" t="str">
        <f t="shared" si="284"/>
        <v xml:space="preserve">Rumex </v>
      </c>
      <c r="M3482" t="str">
        <f t="shared" si="285"/>
        <v xml:space="preserve"> acetosella</v>
      </c>
      <c r="N3482" t="str">
        <f t="shared" si="286"/>
        <v/>
      </c>
      <c r="O3482" t="str">
        <f t="shared" si="288"/>
        <v>Species</v>
      </c>
      <c r="P3482" t="str">
        <f t="shared" si="287"/>
        <v>L.</v>
      </c>
      <c r="Q3482" t="str">
        <f>LOOKUP(A3482,Formation!$A$2:$A$10,Formation!$B$2:$B$10)</f>
        <v>Wälder</v>
      </c>
      <c r="R3482" t="str" cm="1">
        <f t="array" ref="R3482">INDEX(Klasse!$D$2:$D$42,MATCH(1,(A3482=Klasse!$A$2:$A$42) * (Species!B3482=Klasse!$B$2:$B$42),0))</f>
        <v>Wärmeliebende Föhrenwälder</v>
      </c>
    </row>
    <row r="3483" spans="1:18" x14ac:dyDescent="0.3">
      <c r="A3483" s="10">
        <v>6</v>
      </c>
      <c r="B3483" s="10">
        <v>4</v>
      </c>
      <c r="C3483" s="10">
        <v>4</v>
      </c>
      <c r="E3483" t="str">
        <f>IF(C3483="",Options!$A$3,IF(D3483="",Options!$A$4,Options!$A$5))</f>
        <v>Verband</v>
      </c>
      <c r="F3483" t="str" cm="1">
        <f t="array" ref="F3483">IF(E3483=Options!$A$3,"",IF(E3483=Options!$A$4,INDEX(Verband!$E$2:$E$179,MATCH(1,(A3483=Verband!$A$2:$A$179) * (Species!B3483=Verband!$B$2:$B$179) * (Species!C3483=Verband!$C$2:$C$179),0)),IF(E3483=Options!$A$5,INDEX(Assoziation!$F$2:$F$96,MATCH(1,(A3483=Assoziation!$A$2:$A$96) * (Species!B3483=Assoziation!$B$2:$B$96) * (Species!C3483=Assoziation!$C$2:$C$96) * (Species!D3483=Assoziation!$D$2:$D$96),0)),"")))</f>
        <v>Dicrano-Pinion</v>
      </c>
      <c r="G3483" t="str" cm="1">
        <f t="array" ref="G3483">IF(E3483=Options!$A$3,INDEX(Klasse!$D$2:$D$42,MATCH(1,(A3483=Klasse!$A$2:$A$42) * (Species!B3483=Klasse!$B$2:$B$42),0)),IF(E3483=Options!$A$4,INDEX(Verband!$F$2:$F$179,MATCH(1,(A3483=Verband!$A$2:$A$179) * (Species!B3483=Verband!$B$2:$B$179) * (Species!C3483=Verband!$C$2:$C$179),0)),IF(E3483=Options!$A$5,INDEX(Assoziation!$G$2:$G$96,MATCH(1,(A3483=Assoziation!$A$2:$A$96) * (Species!B3483=Assoziation!$B$2:$B$96) * (Species!C3483=Assoziation!$C$2:$C$96) * (Species!D3483=Assoziation!$D$2:$D$96),0)),"")))</f>
        <v>Kalkarmer Föhrenwald</v>
      </c>
      <c r="H3483" s="10" t="s">
        <v>588</v>
      </c>
      <c r="I3483" s="10">
        <v>0</v>
      </c>
      <c r="J3483" s="10">
        <v>1</v>
      </c>
      <c r="K3483" s="10">
        <v>0</v>
      </c>
      <c r="L3483" t="str">
        <f t="shared" si="284"/>
        <v xml:space="preserve">Vaccinium </v>
      </c>
      <c r="M3483" t="str">
        <f t="shared" si="285"/>
        <v xml:space="preserve"> myrtillus</v>
      </c>
      <c r="N3483" t="str">
        <f t="shared" si="286"/>
        <v/>
      </c>
      <c r="O3483" t="str">
        <f t="shared" si="288"/>
        <v>Species</v>
      </c>
      <c r="P3483" t="str">
        <f t="shared" si="287"/>
        <v>L.</v>
      </c>
      <c r="Q3483" t="str">
        <f>LOOKUP(A3483,Formation!$A$2:$A$10,Formation!$B$2:$B$10)</f>
        <v>Wälder</v>
      </c>
      <c r="R3483" t="str" cm="1">
        <f t="array" ref="R3483">INDEX(Klasse!$D$2:$D$42,MATCH(1,(A3483=Klasse!$A$2:$A$42) * (Species!B3483=Klasse!$B$2:$B$42),0))</f>
        <v>Wärmeliebende Föhrenwälder</v>
      </c>
    </row>
    <row r="3484" spans="1:18" x14ac:dyDescent="0.3">
      <c r="A3484" s="10">
        <v>6</v>
      </c>
      <c r="B3484" s="10">
        <v>4</v>
      </c>
      <c r="C3484" s="10">
        <v>4</v>
      </c>
      <c r="E3484" t="str">
        <f>IF(C3484="",Options!$A$3,IF(D3484="",Options!$A$4,Options!$A$5))</f>
        <v>Verband</v>
      </c>
      <c r="F3484" t="str" cm="1">
        <f t="array" ref="F3484">IF(E3484=Options!$A$3,"",IF(E3484=Options!$A$4,INDEX(Verband!$E$2:$E$179,MATCH(1,(A3484=Verband!$A$2:$A$179) * (Species!B3484=Verband!$B$2:$B$179) * (Species!C3484=Verband!$C$2:$C$179),0)),IF(E3484=Options!$A$5,INDEX(Assoziation!$F$2:$F$96,MATCH(1,(A3484=Assoziation!$A$2:$A$96) * (Species!B3484=Assoziation!$B$2:$B$96) * (Species!C3484=Assoziation!$C$2:$C$96) * (Species!D3484=Assoziation!$D$2:$D$96),0)),"")))</f>
        <v>Dicrano-Pinion</v>
      </c>
      <c r="G3484" t="str" cm="1">
        <f t="array" ref="G3484">IF(E3484=Options!$A$3,INDEX(Klasse!$D$2:$D$42,MATCH(1,(A3484=Klasse!$A$2:$A$42) * (Species!B3484=Klasse!$B$2:$B$42),0)),IF(E3484=Options!$A$4,INDEX(Verband!$F$2:$F$179,MATCH(1,(A3484=Verband!$A$2:$A$179) * (Species!B3484=Verband!$B$2:$B$179) * (Species!C3484=Verband!$C$2:$C$179),0)),IF(E3484=Options!$A$5,INDEX(Assoziation!$G$2:$G$96,MATCH(1,(A3484=Assoziation!$A$2:$A$96) * (Species!B3484=Assoziation!$B$2:$B$96) * (Species!C3484=Assoziation!$C$2:$C$96) * (Species!D3484=Assoziation!$D$2:$D$96),0)),"")))</f>
        <v>Kalkarmer Föhrenwald</v>
      </c>
      <c r="H3484" s="10" t="s">
        <v>2331</v>
      </c>
      <c r="I3484" s="10">
        <v>0</v>
      </c>
      <c r="J3484" s="10">
        <v>0</v>
      </c>
      <c r="K3484" s="10">
        <v>0</v>
      </c>
      <c r="L3484" t="str">
        <f t="shared" si="284"/>
        <v xml:space="preserve">Vaccinium </v>
      </c>
      <c r="M3484" t="str">
        <f t="shared" si="285"/>
        <v xml:space="preserve"> vitis-idaea</v>
      </c>
      <c r="N3484" t="str">
        <f t="shared" si="286"/>
        <v/>
      </c>
      <c r="O3484" t="str">
        <f t="shared" si="288"/>
        <v>Species</v>
      </c>
      <c r="P3484" t="str">
        <f t="shared" si="287"/>
        <v>L.</v>
      </c>
      <c r="Q3484" t="str">
        <f>LOOKUP(A3484,Formation!$A$2:$A$10,Formation!$B$2:$B$10)</f>
        <v>Wälder</v>
      </c>
      <c r="R3484" t="str" cm="1">
        <f t="array" ref="R3484">INDEX(Klasse!$D$2:$D$42,MATCH(1,(A3484=Klasse!$A$2:$A$42) * (Species!B3484=Klasse!$B$2:$B$42),0))</f>
        <v>Wärmeliebende Föhrenwälder</v>
      </c>
    </row>
    <row r="3485" spans="1:18" x14ac:dyDescent="0.3">
      <c r="A3485" s="10">
        <v>6</v>
      </c>
      <c r="B3485" s="10">
        <v>5</v>
      </c>
      <c r="E3485" t="str">
        <f>IF(C3485="",Options!$A$3,IF(D3485="",Options!$A$4,Options!$A$5))</f>
        <v>Klasse</v>
      </c>
      <c r="F3485" t="str" cm="1">
        <f t="array" ref="F3485">IF(E3485=Options!$A$3,"",IF(E3485=Options!$A$4,INDEX(Verband!$E$2:$E$179,MATCH(1,(A3485=Verband!$A$2:$A$179) * (Species!B3485=Verband!$B$2:$B$179) * (Species!C3485=Verband!$C$2:$C$179),0)),IF(E3485=Options!$A$5,INDEX(Assoziation!$F$2:$F$96,MATCH(1,(A3485=Assoziation!$A$2:$A$96) * (Species!B3485=Assoziation!$B$2:$B$96) * (Species!C3485=Assoziation!$C$2:$C$96) * (Species!D3485=Assoziation!$D$2:$D$96),0)),"")))</f>
        <v/>
      </c>
      <c r="G3485" t="str" cm="1">
        <f t="array" ref="G3485">IF(E3485=Options!$A$3,INDEX(Klasse!$D$2:$D$42,MATCH(1,(A3485=Klasse!$A$2:$A$42) * (Species!B3485=Klasse!$B$2:$B$42),0)),IF(E3485=Options!$A$4,INDEX(Verband!$F$2:$F$179,MATCH(1,(A3485=Verband!$A$2:$A$179) * (Species!B3485=Verband!$B$2:$B$179) * (Species!C3485=Verband!$C$2:$C$179),0)),IF(E3485=Options!$A$5,INDEX(Assoziation!$G$2:$G$96,MATCH(1,(A3485=Assoziation!$A$2:$A$96) * (Species!B3485=Assoziation!$B$2:$B$96) * (Species!C3485=Assoziation!$C$2:$C$96) * (Species!D3485=Assoziation!$D$2:$D$96),0)),"")))</f>
        <v>Hochmoorwälder</v>
      </c>
      <c r="H3485" s="10" t="s">
        <v>1548</v>
      </c>
      <c r="I3485" s="10">
        <v>0</v>
      </c>
      <c r="J3485" s="10">
        <v>0</v>
      </c>
      <c r="K3485" s="10">
        <v>0</v>
      </c>
      <c r="L3485" t="str">
        <f t="shared" ref="L3485:L3548" si="289">IF(O3485="Genus",H3485,LEFT(H3485,FIND(" ",H3485)))</f>
        <v xml:space="preserve">Avenella </v>
      </c>
      <c r="M3485" t="str">
        <f t="shared" ref="M3485:M3548" si="290">IF(O3485="Genus","",MID(H3485,FIND(" ",H3485),FIND(" ",H3485,FIND(" ",H3485)+1)-FIND(" ",H3485)))</f>
        <v xml:space="preserve"> flexuosa</v>
      </c>
      <c r="N3485" t="str">
        <f t="shared" ref="N3485:N3548" si="291">IF(O3485="Subspecies",MID(H3485,FIND("subsp. ",H3485)+7,LEN(H3485)-FIND("subsp. ",H3485)+7),"")</f>
        <v/>
      </c>
      <c r="O3485" t="str">
        <f t="shared" si="288"/>
        <v>Species</v>
      </c>
      <c r="P3485" t="str">
        <f t="shared" ref="P3485:P3548" si="292">IF(O3485="Species",RIGHT(H3485,LEN(H3485)-FIND(" ",H3485,FIND(" ",H3485)+1)),"")</f>
        <v>(L.) Drejer</v>
      </c>
      <c r="Q3485" t="str">
        <f>LOOKUP(A3485,Formation!$A$2:$A$10,Formation!$B$2:$B$10)</f>
        <v>Wälder</v>
      </c>
      <c r="R3485" t="str" cm="1">
        <f t="array" ref="R3485">INDEX(Klasse!$D$2:$D$42,MATCH(1,(A3485=Klasse!$A$2:$A$42) * (Species!B3485=Klasse!$B$2:$B$42),0))</f>
        <v>Hochmoorwälder</v>
      </c>
    </row>
    <row r="3486" spans="1:18" x14ac:dyDescent="0.3">
      <c r="A3486" s="10">
        <v>6</v>
      </c>
      <c r="B3486" s="10">
        <v>5</v>
      </c>
      <c r="E3486" t="str">
        <f>IF(C3486="",Options!$A$3,IF(D3486="",Options!$A$4,Options!$A$5))</f>
        <v>Klasse</v>
      </c>
      <c r="F3486" t="str" cm="1">
        <f t="array" ref="F3486">IF(E3486=Options!$A$3,"",IF(E3486=Options!$A$4,INDEX(Verband!$E$2:$E$179,MATCH(1,(A3486=Verband!$A$2:$A$179) * (Species!B3486=Verband!$B$2:$B$179) * (Species!C3486=Verband!$C$2:$C$179),0)),IF(E3486=Options!$A$5,INDEX(Assoziation!$F$2:$F$96,MATCH(1,(A3486=Assoziation!$A$2:$A$96) * (Species!B3486=Assoziation!$B$2:$B$96) * (Species!C3486=Assoziation!$C$2:$C$96) * (Species!D3486=Assoziation!$D$2:$D$96),0)),"")))</f>
        <v/>
      </c>
      <c r="G3486" t="str" cm="1">
        <f t="array" ref="G3486">IF(E3486=Options!$A$3,INDEX(Klasse!$D$2:$D$42,MATCH(1,(A3486=Klasse!$A$2:$A$42) * (Species!B3486=Klasse!$B$2:$B$42),0)),IF(E3486=Options!$A$4,INDEX(Verband!$F$2:$F$179,MATCH(1,(A3486=Verband!$A$2:$A$179) * (Species!B3486=Verband!$B$2:$B$179) * (Species!C3486=Verband!$C$2:$C$179),0)),IF(E3486=Options!$A$5,INDEX(Assoziation!$G$2:$G$96,MATCH(1,(A3486=Assoziation!$A$2:$A$96) * (Species!B3486=Assoziation!$B$2:$B$96) * (Species!C3486=Assoziation!$C$2:$C$96) * (Species!D3486=Assoziation!$D$2:$D$96),0)),"")))</f>
        <v>Hochmoorwälder</v>
      </c>
      <c r="H3486" s="10" t="s">
        <v>2156</v>
      </c>
      <c r="I3486" s="10">
        <v>0</v>
      </c>
      <c r="J3486" s="10">
        <v>0</v>
      </c>
      <c r="K3486" s="10">
        <v>0</v>
      </c>
      <c r="L3486" t="str">
        <f t="shared" si="289"/>
        <v>Betula</v>
      </c>
      <c r="M3486" t="str">
        <f t="shared" si="290"/>
        <v/>
      </c>
      <c r="N3486" t="str">
        <f t="shared" si="291"/>
        <v/>
      </c>
      <c r="O3486" t="str">
        <f t="shared" si="288"/>
        <v>Genus</v>
      </c>
      <c r="P3486" t="str">
        <f t="shared" si="292"/>
        <v/>
      </c>
      <c r="Q3486" t="str">
        <f>LOOKUP(A3486,Formation!$A$2:$A$10,Formation!$B$2:$B$10)</f>
        <v>Wälder</v>
      </c>
      <c r="R3486" t="str" cm="1">
        <f t="array" ref="R3486">INDEX(Klasse!$D$2:$D$42,MATCH(1,(A3486=Klasse!$A$2:$A$42) * (Species!B3486=Klasse!$B$2:$B$42),0))</f>
        <v>Hochmoorwälder</v>
      </c>
    </row>
    <row r="3487" spans="1:18" x14ac:dyDescent="0.3">
      <c r="A3487" s="10">
        <v>6</v>
      </c>
      <c r="B3487" s="10">
        <v>5</v>
      </c>
      <c r="E3487" t="str">
        <f>IF(C3487="",Options!$A$3,IF(D3487="",Options!$A$4,Options!$A$5))</f>
        <v>Klasse</v>
      </c>
      <c r="F3487" t="str" cm="1">
        <f t="array" ref="F3487">IF(E3487=Options!$A$3,"",IF(E3487=Options!$A$4,INDEX(Verband!$E$2:$E$179,MATCH(1,(A3487=Verband!$A$2:$A$179) * (Species!B3487=Verband!$B$2:$B$179) * (Species!C3487=Verband!$C$2:$C$179),0)),IF(E3487=Options!$A$5,INDEX(Assoziation!$F$2:$F$96,MATCH(1,(A3487=Assoziation!$A$2:$A$96) * (Species!B3487=Assoziation!$B$2:$B$96) * (Species!C3487=Assoziation!$C$2:$C$96) * (Species!D3487=Assoziation!$D$2:$D$96),0)),"")))</f>
        <v/>
      </c>
      <c r="G3487" t="str" cm="1">
        <f t="array" ref="G3487">IF(E3487=Options!$A$3,INDEX(Klasse!$D$2:$D$42,MATCH(1,(A3487=Klasse!$A$2:$A$42) * (Species!B3487=Klasse!$B$2:$B$42),0)),IF(E3487=Options!$A$4,INDEX(Verband!$F$2:$F$179,MATCH(1,(A3487=Verband!$A$2:$A$179) * (Species!B3487=Verband!$B$2:$B$179) * (Species!C3487=Verband!$C$2:$C$179),0)),IF(E3487=Options!$A$5,INDEX(Assoziation!$G$2:$G$96,MATCH(1,(A3487=Assoziation!$A$2:$A$96) * (Species!B3487=Assoziation!$B$2:$B$96) * (Species!C3487=Assoziation!$C$2:$C$96) * (Species!D3487=Assoziation!$D$2:$D$96),0)),"")))</f>
        <v>Hochmoorwälder</v>
      </c>
      <c r="H3487" s="10" t="s">
        <v>583</v>
      </c>
      <c r="I3487" s="10">
        <v>0</v>
      </c>
      <c r="J3487" s="10">
        <v>0</v>
      </c>
      <c r="K3487" s="10">
        <v>0</v>
      </c>
      <c r="L3487" t="str">
        <f t="shared" si="289"/>
        <v xml:space="preserve">Calluna </v>
      </c>
      <c r="M3487" t="str">
        <f t="shared" si="290"/>
        <v xml:space="preserve"> vulgaris</v>
      </c>
      <c r="N3487" t="str">
        <f t="shared" si="291"/>
        <v/>
      </c>
      <c r="O3487" t="str">
        <f t="shared" si="288"/>
        <v>Species</v>
      </c>
      <c r="P3487" t="str">
        <f t="shared" si="292"/>
        <v>(L.) Hull</v>
      </c>
      <c r="Q3487" t="str">
        <f>LOOKUP(A3487,Formation!$A$2:$A$10,Formation!$B$2:$B$10)</f>
        <v>Wälder</v>
      </c>
      <c r="R3487" t="str" cm="1">
        <f t="array" ref="R3487">INDEX(Klasse!$D$2:$D$42,MATCH(1,(A3487=Klasse!$A$2:$A$42) * (Species!B3487=Klasse!$B$2:$B$42),0))</f>
        <v>Hochmoorwälder</v>
      </c>
    </row>
    <row r="3488" spans="1:18" x14ac:dyDescent="0.3">
      <c r="A3488" s="10">
        <v>6</v>
      </c>
      <c r="B3488" s="10">
        <v>5</v>
      </c>
      <c r="E3488" t="str">
        <f>IF(C3488="",Options!$A$3,IF(D3488="",Options!$A$4,Options!$A$5))</f>
        <v>Klasse</v>
      </c>
      <c r="F3488" t="str" cm="1">
        <f t="array" ref="F3488">IF(E3488=Options!$A$3,"",IF(E3488=Options!$A$4,INDEX(Verband!$E$2:$E$179,MATCH(1,(A3488=Verband!$A$2:$A$179) * (Species!B3488=Verband!$B$2:$B$179) * (Species!C3488=Verband!$C$2:$C$179),0)),IF(E3488=Options!$A$5,INDEX(Assoziation!$F$2:$F$96,MATCH(1,(A3488=Assoziation!$A$2:$A$96) * (Species!B3488=Assoziation!$B$2:$B$96) * (Species!C3488=Assoziation!$C$2:$C$96) * (Species!D3488=Assoziation!$D$2:$D$96),0)),"")))</f>
        <v/>
      </c>
      <c r="G3488" t="str" cm="1">
        <f t="array" ref="G3488">IF(E3488=Options!$A$3,INDEX(Klasse!$D$2:$D$42,MATCH(1,(A3488=Klasse!$A$2:$A$42) * (Species!B3488=Klasse!$B$2:$B$42),0)),IF(E3488=Options!$A$4,INDEX(Verband!$F$2:$F$179,MATCH(1,(A3488=Verband!$A$2:$A$179) * (Species!B3488=Verband!$B$2:$B$179) * (Species!C3488=Verband!$C$2:$C$179),0)),IF(E3488=Options!$A$5,INDEX(Assoziation!$G$2:$G$96,MATCH(1,(A3488=Assoziation!$A$2:$A$96) * (Species!B3488=Assoziation!$B$2:$B$96) * (Species!C3488=Assoziation!$C$2:$C$96) * (Species!D3488=Assoziation!$D$2:$D$96),0)),"")))</f>
        <v>Hochmoorwälder</v>
      </c>
      <c r="H3488" s="10" t="s">
        <v>578</v>
      </c>
      <c r="I3488" s="10">
        <v>0</v>
      </c>
      <c r="J3488" s="10">
        <v>0</v>
      </c>
      <c r="K3488" s="10">
        <v>0</v>
      </c>
      <c r="L3488" t="str">
        <f t="shared" si="289"/>
        <v xml:space="preserve">Eriophorum </v>
      </c>
      <c r="M3488" t="str">
        <f t="shared" si="290"/>
        <v xml:space="preserve"> vaginatum</v>
      </c>
      <c r="N3488" t="str">
        <f t="shared" si="291"/>
        <v/>
      </c>
      <c r="O3488" t="str">
        <f t="shared" si="288"/>
        <v>Species</v>
      </c>
      <c r="P3488" t="str">
        <f t="shared" si="292"/>
        <v>L.</v>
      </c>
      <c r="Q3488" t="str">
        <f>LOOKUP(A3488,Formation!$A$2:$A$10,Formation!$B$2:$B$10)</f>
        <v>Wälder</v>
      </c>
      <c r="R3488" t="str" cm="1">
        <f t="array" ref="R3488">INDEX(Klasse!$D$2:$D$42,MATCH(1,(A3488=Klasse!$A$2:$A$42) * (Species!B3488=Klasse!$B$2:$B$42),0))</f>
        <v>Hochmoorwälder</v>
      </c>
    </row>
    <row r="3489" spans="1:18" x14ac:dyDescent="0.3">
      <c r="A3489" s="10">
        <v>6</v>
      </c>
      <c r="B3489" s="10">
        <v>5</v>
      </c>
      <c r="E3489" t="str">
        <f>IF(C3489="",Options!$A$3,IF(D3489="",Options!$A$4,Options!$A$5))</f>
        <v>Klasse</v>
      </c>
      <c r="F3489" t="str" cm="1">
        <f t="array" ref="F3489">IF(E3489=Options!$A$3,"",IF(E3489=Options!$A$4,INDEX(Verband!$E$2:$E$179,MATCH(1,(A3489=Verband!$A$2:$A$179) * (Species!B3489=Verband!$B$2:$B$179) * (Species!C3489=Verband!$C$2:$C$179),0)),IF(E3489=Options!$A$5,INDEX(Assoziation!$F$2:$F$96,MATCH(1,(A3489=Assoziation!$A$2:$A$96) * (Species!B3489=Assoziation!$B$2:$B$96) * (Species!C3489=Assoziation!$C$2:$C$96) * (Species!D3489=Assoziation!$D$2:$D$96),0)),"")))</f>
        <v/>
      </c>
      <c r="G3489" t="str" cm="1">
        <f t="array" ref="G3489">IF(E3489=Options!$A$3,INDEX(Klasse!$D$2:$D$42,MATCH(1,(A3489=Klasse!$A$2:$A$42) * (Species!B3489=Klasse!$B$2:$B$42),0)),IF(E3489=Options!$A$4,INDEX(Verband!$F$2:$F$179,MATCH(1,(A3489=Verband!$A$2:$A$179) * (Species!B3489=Verband!$B$2:$B$179) * (Species!C3489=Verband!$C$2:$C$179),0)),IF(E3489=Options!$A$5,INDEX(Assoziation!$G$2:$G$96,MATCH(1,(A3489=Assoziation!$A$2:$A$96) * (Species!B3489=Assoziation!$B$2:$B$96) * (Species!C3489=Assoziation!$C$2:$C$96) * (Species!D3489=Assoziation!$D$2:$D$96),0)),"")))</f>
        <v>Hochmoorwälder</v>
      </c>
      <c r="H3489" s="10" t="s">
        <v>2720</v>
      </c>
      <c r="I3489" s="10">
        <v>0</v>
      </c>
      <c r="J3489" s="10">
        <v>0</v>
      </c>
      <c r="K3489" s="10">
        <v>0</v>
      </c>
      <c r="L3489" t="str">
        <f t="shared" si="289"/>
        <v xml:space="preserve">Lycopodium </v>
      </c>
      <c r="M3489" t="str">
        <f t="shared" si="290"/>
        <v xml:space="preserve"> annotinum</v>
      </c>
      <c r="N3489" t="str">
        <f t="shared" si="291"/>
        <v/>
      </c>
      <c r="O3489" t="str">
        <f t="shared" si="288"/>
        <v>Species</v>
      </c>
      <c r="P3489" t="str">
        <f t="shared" si="292"/>
        <v>L.</v>
      </c>
      <c r="Q3489" t="str">
        <f>LOOKUP(A3489,Formation!$A$2:$A$10,Formation!$B$2:$B$10)</f>
        <v>Wälder</v>
      </c>
      <c r="R3489" t="str" cm="1">
        <f t="array" ref="R3489">INDEX(Klasse!$D$2:$D$42,MATCH(1,(A3489=Klasse!$A$2:$A$42) * (Species!B3489=Klasse!$B$2:$B$42),0))</f>
        <v>Hochmoorwälder</v>
      </c>
    </row>
    <row r="3490" spans="1:18" x14ac:dyDescent="0.3">
      <c r="A3490" s="10">
        <v>6</v>
      </c>
      <c r="B3490" s="10">
        <v>5</v>
      </c>
      <c r="E3490" t="str">
        <f>IF(C3490="",Options!$A$3,IF(D3490="",Options!$A$4,Options!$A$5))</f>
        <v>Klasse</v>
      </c>
      <c r="F3490" t="str" cm="1">
        <f t="array" ref="F3490">IF(E3490=Options!$A$3,"",IF(E3490=Options!$A$4,INDEX(Verband!$E$2:$E$179,MATCH(1,(A3490=Verband!$A$2:$A$179) * (Species!B3490=Verband!$B$2:$B$179) * (Species!C3490=Verband!$C$2:$C$179),0)),IF(E3490=Options!$A$5,INDEX(Assoziation!$F$2:$F$96,MATCH(1,(A3490=Assoziation!$A$2:$A$96) * (Species!B3490=Assoziation!$B$2:$B$96) * (Species!C3490=Assoziation!$C$2:$C$96) * (Species!D3490=Assoziation!$D$2:$D$96),0)),"")))</f>
        <v/>
      </c>
      <c r="G3490" t="str" cm="1">
        <f t="array" ref="G3490">IF(E3490=Options!$A$3,INDEX(Klasse!$D$2:$D$42,MATCH(1,(A3490=Klasse!$A$2:$A$42) * (Species!B3490=Klasse!$B$2:$B$42),0)),IF(E3490=Options!$A$4,INDEX(Verband!$F$2:$F$179,MATCH(1,(A3490=Verband!$A$2:$A$179) * (Species!B3490=Verband!$B$2:$B$179) * (Species!C3490=Verband!$C$2:$C$179),0)),IF(E3490=Options!$A$5,INDEX(Assoziation!$G$2:$G$96,MATCH(1,(A3490=Assoziation!$A$2:$A$96) * (Species!B3490=Assoziation!$B$2:$B$96) * (Species!C3490=Assoziation!$C$2:$C$96) * (Species!D3490=Assoziation!$D$2:$D$96),0)),"")))</f>
        <v>Hochmoorwälder</v>
      </c>
      <c r="H3490" s="10" t="s">
        <v>529</v>
      </c>
      <c r="I3490" s="10">
        <v>0</v>
      </c>
      <c r="J3490" s="10">
        <v>0</v>
      </c>
      <c r="K3490" s="10">
        <v>0</v>
      </c>
      <c r="L3490" t="str">
        <f t="shared" si="289"/>
        <v xml:space="preserve">Molinia </v>
      </c>
      <c r="M3490" t="str">
        <f t="shared" si="290"/>
        <v xml:space="preserve"> caerulea</v>
      </c>
      <c r="N3490" t="str">
        <f t="shared" si="291"/>
        <v/>
      </c>
      <c r="O3490" t="str">
        <f t="shared" si="288"/>
        <v>Species</v>
      </c>
      <c r="P3490" t="str">
        <f t="shared" si="292"/>
        <v>(L.) Moench</v>
      </c>
      <c r="Q3490" t="str">
        <f>LOOKUP(A3490,Formation!$A$2:$A$10,Formation!$B$2:$B$10)</f>
        <v>Wälder</v>
      </c>
      <c r="R3490" t="str" cm="1">
        <f t="array" ref="R3490">INDEX(Klasse!$D$2:$D$42,MATCH(1,(A3490=Klasse!$A$2:$A$42) * (Species!B3490=Klasse!$B$2:$B$42),0))</f>
        <v>Hochmoorwälder</v>
      </c>
    </row>
    <row r="3491" spans="1:18" x14ac:dyDescent="0.3">
      <c r="A3491" s="10">
        <v>6</v>
      </c>
      <c r="B3491" s="10">
        <v>5</v>
      </c>
      <c r="E3491" t="str">
        <f>IF(C3491="",Options!$A$3,IF(D3491="",Options!$A$4,Options!$A$5))</f>
        <v>Klasse</v>
      </c>
      <c r="F3491" t="str" cm="1">
        <f t="array" ref="F3491">IF(E3491=Options!$A$3,"",IF(E3491=Options!$A$4,INDEX(Verband!$E$2:$E$179,MATCH(1,(A3491=Verband!$A$2:$A$179) * (Species!B3491=Verband!$B$2:$B$179) * (Species!C3491=Verband!$C$2:$C$179),0)),IF(E3491=Options!$A$5,INDEX(Assoziation!$F$2:$F$96,MATCH(1,(A3491=Assoziation!$A$2:$A$96) * (Species!B3491=Assoziation!$B$2:$B$96) * (Species!C3491=Assoziation!$C$2:$C$96) * (Species!D3491=Assoziation!$D$2:$D$96),0)),"")))</f>
        <v/>
      </c>
      <c r="G3491" t="str" cm="1">
        <f t="array" ref="G3491">IF(E3491=Options!$A$3,INDEX(Klasse!$D$2:$D$42,MATCH(1,(A3491=Klasse!$A$2:$A$42) * (Species!B3491=Klasse!$B$2:$B$42),0)),IF(E3491=Options!$A$4,INDEX(Verband!$F$2:$F$179,MATCH(1,(A3491=Verband!$A$2:$A$179) * (Species!B3491=Verband!$B$2:$B$179) * (Species!C3491=Verband!$C$2:$C$179),0)),IF(E3491=Options!$A$5,INDEX(Assoziation!$G$2:$G$96,MATCH(1,(A3491=Assoziation!$A$2:$A$96) * (Species!B3491=Assoziation!$B$2:$B$96) * (Species!C3491=Assoziation!$C$2:$C$96) * (Species!D3491=Assoziation!$D$2:$D$96),0)),"")))</f>
        <v>Hochmoorwälder</v>
      </c>
      <c r="H3491" s="10" t="s">
        <v>2721</v>
      </c>
      <c r="I3491" s="10">
        <v>0</v>
      </c>
      <c r="J3491" s="10">
        <v>0</v>
      </c>
      <c r="K3491" s="10">
        <v>0</v>
      </c>
      <c r="L3491" t="str">
        <f t="shared" si="289"/>
        <v xml:space="preserve">Pinus </v>
      </c>
      <c r="M3491" t="str">
        <f t="shared" si="290"/>
        <v xml:space="preserve"> mugo</v>
      </c>
      <c r="N3491" t="str">
        <f t="shared" si="291"/>
        <v>uncinata</v>
      </c>
      <c r="O3491" t="str">
        <f t="shared" si="288"/>
        <v>Subspecies</v>
      </c>
      <c r="P3491" t="str">
        <f t="shared" si="292"/>
        <v/>
      </c>
      <c r="Q3491" t="str">
        <f>LOOKUP(A3491,Formation!$A$2:$A$10,Formation!$B$2:$B$10)</f>
        <v>Wälder</v>
      </c>
      <c r="R3491" t="str" cm="1">
        <f t="array" ref="R3491">INDEX(Klasse!$D$2:$D$42,MATCH(1,(A3491=Klasse!$A$2:$A$42) * (Species!B3491=Klasse!$B$2:$B$42),0))</f>
        <v>Hochmoorwälder</v>
      </c>
    </row>
    <row r="3492" spans="1:18" x14ac:dyDescent="0.3">
      <c r="A3492" s="10">
        <v>6</v>
      </c>
      <c r="B3492" s="10">
        <v>5</v>
      </c>
      <c r="E3492" t="str">
        <f>IF(C3492="",Options!$A$3,IF(D3492="",Options!$A$4,Options!$A$5))</f>
        <v>Klasse</v>
      </c>
      <c r="F3492" t="str" cm="1">
        <f t="array" ref="F3492">IF(E3492=Options!$A$3,"",IF(E3492=Options!$A$4,INDEX(Verband!$E$2:$E$179,MATCH(1,(A3492=Verband!$A$2:$A$179) * (Species!B3492=Verband!$B$2:$B$179) * (Species!C3492=Verband!$C$2:$C$179),0)),IF(E3492=Options!$A$5,INDEX(Assoziation!$F$2:$F$96,MATCH(1,(A3492=Assoziation!$A$2:$A$96) * (Species!B3492=Assoziation!$B$2:$B$96) * (Species!C3492=Assoziation!$C$2:$C$96) * (Species!D3492=Assoziation!$D$2:$D$96),0)),"")))</f>
        <v/>
      </c>
      <c r="G3492" t="str" cm="1">
        <f t="array" ref="G3492">IF(E3492=Options!$A$3,INDEX(Klasse!$D$2:$D$42,MATCH(1,(A3492=Klasse!$A$2:$A$42) * (Species!B3492=Klasse!$B$2:$B$42),0)),IF(E3492=Options!$A$4,INDEX(Verband!$F$2:$F$179,MATCH(1,(A3492=Verband!$A$2:$A$179) * (Species!B3492=Verband!$B$2:$B$179) * (Species!C3492=Verband!$C$2:$C$179),0)),IF(E3492=Options!$A$5,INDEX(Assoziation!$G$2:$G$96,MATCH(1,(A3492=Assoziation!$A$2:$A$96) * (Species!B3492=Assoziation!$B$2:$B$96) * (Species!C3492=Assoziation!$C$2:$C$96) * (Species!D3492=Assoziation!$D$2:$D$96),0)),"")))</f>
        <v>Hochmoorwälder</v>
      </c>
      <c r="H3492" s="10" t="s">
        <v>2245</v>
      </c>
      <c r="I3492" s="10">
        <v>0</v>
      </c>
      <c r="J3492" s="10">
        <v>0</v>
      </c>
      <c r="K3492" s="10">
        <v>0</v>
      </c>
      <c r="L3492" t="str">
        <f t="shared" si="289"/>
        <v xml:space="preserve">Sorbus </v>
      </c>
      <c r="M3492" t="str">
        <f t="shared" si="290"/>
        <v xml:space="preserve"> aucuparia</v>
      </c>
      <c r="N3492" t="str">
        <f t="shared" si="291"/>
        <v/>
      </c>
      <c r="O3492" t="str">
        <f t="shared" si="288"/>
        <v>Species</v>
      </c>
      <c r="P3492" t="str">
        <f t="shared" si="292"/>
        <v>L.</v>
      </c>
      <c r="Q3492" t="str">
        <f>LOOKUP(A3492,Formation!$A$2:$A$10,Formation!$B$2:$B$10)</f>
        <v>Wälder</v>
      </c>
      <c r="R3492" t="str" cm="1">
        <f t="array" ref="R3492">INDEX(Klasse!$D$2:$D$42,MATCH(1,(A3492=Klasse!$A$2:$A$42) * (Species!B3492=Klasse!$B$2:$B$42),0))</f>
        <v>Hochmoorwälder</v>
      </c>
    </row>
    <row r="3493" spans="1:18" x14ac:dyDescent="0.3">
      <c r="A3493" s="10">
        <v>6</v>
      </c>
      <c r="B3493" s="10">
        <v>5</v>
      </c>
      <c r="E3493" t="str">
        <f>IF(C3493="",Options!$A$3,IF(D3493="",Options!$A$4,Options!$A$5))</f>
        <v>Klasse</v>
      </c>
      <c r="F3493" t="str" cm="1">
        <f t="array" ref="F3493">IF(E3493=Options!$A$3,"",IF(E3493=Options!$A$4,INDEX(Verband!$E$2:$E$179,MATCH(1,(A3493=Verband!$A$2:$A$179) * (Species!B3493=Verband!$B$2:$B$179) * (Species!C3493=Verband!$C$2:$C$179),0)),IF(E3493=Options!$A$5,INDEX(Assoziation!$F$2:$F$96,MATCH(1,(A3493=Assoziation!$A$2:$A$96) * (Species!B3493=Assoziation!$B$2:$B$96) * (Species!C3493=Assoziation!$C$2:$C$96) * (Species!D3493=Assoziation!$D$2:$D$96),0)),"")))</f>
        <v/>
      </c>
      <c r="G3493" t="str" cm="1">
        <f t="array" ref="G3493">IF(E3493=Options!$A$3,INDEX(Klasse!$D$2:$D$42,MATCH(1,(A3493=Klasse!$A$2:$A$42) * (Species!B3493=Klasse!$B$2:$B$42),0)),IF(E3493=Options!$A$4,INDEX(Verband!$F$2:$F$179,MATCH(1,(A3493=Verband!$A$2:$A$179) * (Species!B3493=Verband!$B$2:$B$179) * (Species!C3493=Verband!$C$2:$C$179),0)),IF(E3493=Options!$A$5,INDEX(Assoziation!$G$2:$G$96,MATCH(1,(A3493=Assoziation!$A$2:$A$96) * (Species!B3493=Assoziation!$B$2:$B$96) * (Species!C3493=Assoziation!$C$2:$C$96) * (Species!D3493=Assoziation!$D$2:$D$96),0)),"")))</f>
        <v>Hochmoorwälder</v>
      </c>
      <c r="H3493" s="10" t="s">
        <v>2298</v>
      </c>
      <c r="I3493" s="10">
        <v>0</v>
      </c>
      <c r="J3493" s="10">
        <v>0</v>
      </c>
      <c r="K3493" s="10">
        <v>0</v>
      </c>
      <c r="L3493" t="str">
        <f t="shared" si="289"/>
        <v>Vaccinium</v>
      </c>
      <c r="M3493" t="str">
        <f t="shared" si="290"/>
        <v/>
      </c>
      <c r="N3493" t="str">
        <f t="shared" si="291"/>
        <v/>
      </c>
      <c r="O3493" t="str">
        <f t="shared" si="288"/>
        <v>Genus</v>
      </c>
      <c r="P3493" t="str">
        <f t="shared" si="292"/>
        <v/>
      </c>
      <c r="Q3493" t="str">
        <f>LOOKUP(A3493,Formation!$A$2:$A$10,Formation!$B$2:$B$10)</f>
        <v>Wälder</v>
      </c>
      <c r="R3493" t="str" cm="1">
        <f t="array" ref="R3493">INDEX(Klasse!$D$2:$D$42,MATCH(1,(A3493=Klasse!$A$2:$A$42) * (Species!B3493=Klasse!$B$2:$B$42),0))</f>
        <v>Hochmoorwälder</v>
      </c>
    </row>
    <row r="3494" spans="1:18" x14ac:dyDescent="0.3">
      <c r="A3494" s="10">
        <v>6</v>
      </c>
      <c r="B3494" s="10">
        <v>5</v>
      </c>
      <c r="C3494" s="10">
        <v>1</v>
      </c>
      <c r="E3494" t="str">
        <f>IF(C3494="",Options!$A$3,IF(D3494="",Options!$A$4,Options!$A$5))</f>
        <v>Verband</v>
      </c>
      <c r="F3494" t="str" cm="1">
        <f t="array" ref="F3494">IF(E3494=Options!$A$3,"",IF(E3494=Options!$A$4,INDEX(Verband!$E$2:$E$179,MATCH(1,(A3494=Verband!$A$2:$A$179) * (Species!B3494=Verband!$B$2:$B$179) * (Species!C3494=Verband!$C$2:$C$179),0)),IF(E3494=Options!$A$5,INDEX(Assoziation!$F$2:$F$96,MATCH(1,(A3494=Assoziation!$A$2:$A$96) * (Species!B3494=Assoziation!$B$2:$B$96) * (Species!C3494=Assoziation!$C$2:$C$96) * (Species!D3494=Assoziation!$D$2:$D$96),0)),"")))</f>
        <v>Betulion pubescentis</v>
      </c>
      <c r="G3494" t="str" cm="1">
        <f t="array" ref="G3494">IF(E3494=Options!$A$3,INDEX(Klasse!$D$2:$D$42,MATCH(1,(A3494=Klasse!$A$2:$A$42) * (Species!B3494=Klasse!$B$2:$B$42),0)),IF(E3494=Options!$A$4,INDEX(Verband!$F$2:$F$179,MATCH(1,(A3494=Verband!$A$2:$A$179) * (Species!B3494=Verband!$B$2:$B$179) * (Species!C3494=Verband!$C$2:$C$179),0)),IF(E3494=Options!$A$5,INDEX(Assoziation!$G$2:$G$96,MATCH(1,(A3494=Assoziation!$A$2:$A$96) * (Species!B3494=Assoziation!$B$2:$B$96) * (Species!C3494=Assoziation!$C$2:$C$96) * (Species!D3494=Assoziation!$D$2:$D$96),0)),"")))</f>
        <v>Hochmoor-Birkenwald</v>
      </c>
      <c r="H3494" s="10" t="s">
        <v>1697</v>
      </c>
      <c r="I3494" s="10">
        <v>0</v>
      </c>
      <c r="J3494" s="10">
        <v>0</v>
      </c>
      <c r="K3494" s="10">
        <v>0</v>
      </c>
      <c r="L3494" t="str">
        <f t="shared" si="289"/>
        <v xml:space="preserve">Anthoxanthum </v>
      </c>
      <c r="M3494" t="str">
        <f t="shared" si="290"/>
        <v xml:space="preserve"> odoratum</v>
      </c>
      <c r="N3494" t="str">
        <f t="shared" si="291"/>
        <v/>
      </c>
      <c r="O3494" t="str">
        <f t="shared" si="288"/>
        <v>Species</v>
      </c>
      <c r="P3494" t="str">
        <f t="shared" si="292"/>
        <v>L.</v>
      </c>
      <c r="Q3494" t="str">
        <f>LOOKUP(A3494,Formation!$A$2:$A$10,Formation!$B$2:$B$10)</f>
        <v>Wälder</v>
      </c>
      <c r="R3494" t="str" cm="1">
        <f t="array" ref="R3494">INDEX(Klasse!$D$2:$D$42,MATCH(1,(A3494=Klasse!$A$2:$A$42) * (Species!B3494=Klasse!$B$2:$B$42),0))</f>
        <v>Hochmoorwälder</v>
      </c>
    </row>
    <row r="3495" spans="1:18" x14ac:dyDescent="0.3">
      <c r="A3495" s="10">
        <v>6</v>
      </c>
      <c r="B3495" s="10">
        <v>5</v>
      </c>
      <c r="C3495" s="10">
        <v>1</v>
      </c>
      <c r="E3495" t="str">
        <f>IF(C3495="",Options!$A$3,IF(D3495="",Options!$A$4,Options!$A$5))</f>
        <v>Verband</v>
      </c>
      <c r="F3495" t="str" cm="1">
        <f t="array" ref="F3495">IF(E3495=Options!$A$3,"",IF(E3495=Options!$A$4,INDEX(Verband!$E$2:$E$179,MATCH(1,(A3495=Verband!$A$2:$A$179) * (Species!B3495=Verband!$B$2:$B$179) * (Species!C3495=Verband!$C$2:$C$179),0)),IF(E3495=Options!$A$5,INDEX(Assoziation!$F$2:$F$96,MATCH(1,(A3495=Assoziation!$A$2:$A$96) * (Species!B3495=Assoziation!$B$2:$B$96) * (Species!C3495=Assoziation!$C$2:$C$96) * (Species!D3495=Assoziation!$D$2:$D$96),0)),"")))</f>
        <v>Betulion pubescentis</v>
      </c>
      <c r="G3495" t="str" cm="1">
        <f t="array" ref="G3495">IF(E3495=Options!$A$3,INDEX(Klasse!$D$2:$D$42,MATCH(1,(A3495=Klasse!$A$2:$A$42) * (Species!B3495=Klasse!$B$2:$B$42),0)),IF(E3495=Options!$A$4,INDEX(Verband!$F$2:$F$179,MATCH(1,(A3495=Verband!$A$2:$A$179) * (Species!B3495=Verband!$B$2:$B$179) * (Species!C3495=Verband!$C$2:$C$179),0)),IF(E3495=Options!$A$5,INDEX(Assoziation!$G$2:$G$96,MATCH(1,(A3495=Assoziation!$A$2:$A$96) * (Species!B3495=Assoziation!$B$2:$B$96) * (Species!C3495=Assoziation!$C$2:$C$96) * (Species!D3495=Assoziation!$D$2:$D$96),0)),"")))</f>
        <v>Hochmoor-Birkenwald</v>
      </c>
      <c r="H3495" s="10" t="s">
        <v>1548</v>
      </c>
      <c r="I3495" s="10">
        <v>0</v>
      </c>
      <c r="J3495" s="10">
        <v>0</v>
      </c>
      <c r="K3495" s="10">
        <v>0</v>
      </c>
      <c r="L3495" t="str">
        <f t="shared" si="289"/>
        <v xml:space="preserve">Avenella </v>
      </c>
      <c r="M3495" t="str">
        <f t="shared" si="290"/>
        <v xml:space="preserve"> flexuosa</v>
      </c>
      <c r="N3495" t="str">
        <f t="shared" si="291"/>
        <v/>
      </c>
      <c r="O3495" t="str">
        <f t="shared" si="288"/>
        <v>Species</v>
      </c>
      <c r="P3495" t="str">
        <f t="shared" si="292"/>
        <v>(L.) Drejer</v>
      </c>
      <c r="Q3495" t="str">
        <f>LOOKUP(A3495,Formation!$A$2:$A$10,Formation!$B$2:$B$10)</f>
        <v>Wälder</v>
      </c>
      <c r="R3495" t="str" cm="1">
        <f t="array" ref="R3495">INDEX(Klasse!$D$2:$D$42,MATCH(1,(A3495=Klasse!$A$2:$A$42) * (Species!B3495=Klasse!$B$2:$B$42),0))</f>
        <v>Hochmoorwälder</v>
      </c>
    </row>
    <row r="3496" spans="1:18" x14ac:dyDescent="0.3">
      <c r="A3496" s="10">
        <v>6</v>
      </c>
      <c r="B3496" s="10">
        <v>5</v>
      </c>
      <c r="C3496" s="10">
        <v>1</v>
      </c>
      <c r="E3496" t="str">
        <f>IF(C3496="",Options!$A$3,IF(D3496="",Options!$A$4,Options!$A$5))</f>
        <v>Verband</v>
      </c>
      <c r="F3496" t="str" cm="1">
        <f t="array" ref="F3496">IF(E3496=Options!$A$3,"",IF(E3496=Options!$A$4,INDEX(Verband!$E$2:$E$179,MATCH(1,(A3496=Verband!$A$2:$A$179) * (Species!B3496=Verband!$B$2:$B$179) * (Species!C3496=Verband!$C$2:$C$179),0)),IF(E3496=Options!$A$5,INDEX(Assoziation!$F$2:$F$96,MATCH(1,(A3496=Assoziation!$A$2:$A$96) * (Species!B3496=Assoziation!$B$2:$B$96) * (Species!C3496=Assoziation!$C$2:$C$96) * (Species!D3496=Assoziation!$D$2:$D$96),0)),"")))</f>
        <v>Betulion pubescentis</v>
      </c>
      <c r="G3496" t="str" cm="1">
        <f t="array" ref="G3496">IF(E3496=Options!$A$3,INDEX(Klasse!$D$2:$D$42,MATCH(1,(A3496=Klasse!$A$2:$A$42) * (Species!B3496=Klasse!$B$2:$B$42),0)),IF(E3496=Options!$A$4,INDEX(Verband!$F$2:$F$179,MATCH(1,(A3496=Verband!$A$2:$A$179) * (Species!B3496=Verband!$B$2:$B$179) * (Species!C3496=Verband!$C$2:$C$179),0)),IF(E3496=Options!$A$5,INDEX(Assoziation!$G$2:$G$96,MATCH(1,(A3496=Assoziation!$A$2:$A$96) * (Species!B3496=Assoziation!$B$2:$B$96) * (Species!C3496=Assoziation!$C$2:$C$96) * (Species!D3496=Assoziation!$D$2:$D$96),0)),"")))</f>
        <v>Hochmoor-Birkenwald</v>
      </c>
      <c r="H3496" s="10" t="s">
        <v>2243</v>
      </c>
      <c r="I3496" s="10">
        <v>0</v>
      </c>
      <c r="J3496" s="10">
        <v>1</v>
      </c>
      <c r="K3496" s="10">
        <v>0</v>
      </c>
      <c r="L3496" t="str">
        <f t="shared" si="289"/>
        <v xml:space="preserve">Betula </v>
      </c>
      <c r="M3496" t="str">
        <f t="shared" si="290"/>
        <v xml:space="preserve"> pendula</v>
      </c>
      <c r="N3496" t="str">
        <f t="shared" si="291"/>
        <v/>
      </c>
      <c r="O3496" t="str">
        <f t="shared" si="288"/>
        <v>Species</v>
      </c>
      <c r="P3496" t="str">
        <f t="shared" si="292"/>
        <v>Roth</v>
      </c>
      <c r="Q3496" t="str">
        <f>LOOKUP(A3496,Formation!$A$2:$A$10,Formation!$B$2:$B$10)</f>
        <v>Wälder</v>
      </c>
      <c r="R3496" t="str" cm="1">
        <f t="array" ref="R3496">INDEX(Klasse!$D$2:$D$42,MATCH(1,(A3496=Klasse!$A$2:$A$42) * (Species!B3496=Klasse!$B$2:$B$42),0))</f>
        <v>Hochmoorwälder</v>
      </c>
    </row>
    <row r="3497" spans="1:18" x14ac:dyDescent="0.3">
      <c r="A3497" s="10">
        <v>6</v>
      </c>
      <c r="B3497" s="10">
        <v>5</v>
      </c>
      <c r="C3497" s="10">
        <v>1</v>
      </c>
      <c r="E3497" t="str">
        <f>IF(C3497="",Options!$A$3,IF(D3497="",Options!$A$4,Options!$A$5))</f>
        <v>Verband</v>
      </c>
      <c r="F3497" t="str" cm="1">
        <f t="array" ref="F3497">IF(E3497=Options!$A$3,"",IF(E3497=Options!$A$4,INDEX(Verband!$E$2:$E$179,MATCH(1,(A3497=Verband!$A$2:$A$179) * (Species!B3497=Verband!$B$2:$B$179) * (Species!C3497=Verband!$C$2:$C$179),0)),IF(E3497=Options!$A$5,INDEX(Assoziation!$F$2:$F$96,MATCH(1,(A3497=Assoziation!$A$2:$A$96) * (Species!B3497=Assoziation!$B$2:$B$96) * (Species!C3497=Assoziation!$C$2:$C$96) * (Species!D3497=Assoziation!$D$2:$D$96),0)),"")))</f>
        <v>Betulion pubescentis</v>
      </c>
      <c r="G3497" t="str" cm="1">
        <f t="array" ref="G3497">IF(E3497=Options!$A$3,INDEX(Klasse!$D$2:$D$42,MATCH(1,(A3497=Klasse!$A$2:$A$42) * (Species!B3497=Klasse!$B$2:$B$42),0)),IF(E3497=Options!$A$4,INDEX(Verband!$F$2:$F$179,MATCH(1,(A3497=Verband!$A$2:$A$179) * (Species!B3497=Verband!$B$2:$B$179) * (Species!C3497=Verband!$C$2:$C$179),0)),IF(E3497=Options!$A$5,INDEX(Assoziation!$G$2:$G$96,MATCH(1,(A3497=Assoziation!$A$2:$A$96) * (Species!B3497=Assoziation!$B$2:$B$96) * (Species!C3497=Assoziation!$C$2:$C$96) * (Species!D3497=Assoziation!$D$2:$D$96),0)),"")))</f>
        <v>Hochmoor-Birkenwald</v>
      </c>
      <c r="H3497" s="10" t="s">
        <v>2262</v>
      </c>
      <c r="I3497" s="10">
        <v>0</v>
      </c>
      <c r="J3497" s="10">
        <v>1</v>
      </c>
      <c r="K3497" s="10">
        <v>0</v>
      </c>
      <c r="L3497" t="str">
        <f t="shared" si="289"/>
        <v xml:space="preserve">Betula </v>
      </c>
      <c r="M3497" t="str">
        <f t="shared" si="290"/>
        <v xml:space="preserve"> pubescens</v>
      </c>
      <c r="N3497" t="str">
        <f t="shared" si="291"/>
        <v/>
      </c>
      <c r="O3497" t="str">
        <f t="shared" si="288"/>
        <v>Species</v>
      </c>
      <c r="P3497" t="str">
        <f t="shared" si="292"/>
        <v>Ehrh.</v>
      </c>
      <c r="Q3497" t="str">
        <f>LOOKUP(A3497,Formation!$A$2:$A$10,Formation!$B$2:$B$10)</f>
        <v>Wälder</v>
      </c>
      <c r="R3497" t="str" cm="1">
        <f t="array" ref="R3497">INDEX(Klasse!$D$2:$D$42,MATCH(1,(A3497=Klasse!$A$2:$A$42) * (Species!B3497=Klasse!$B$2:$B$42),0))</f>
        <v>Hochmoorwälder</v>
      </c>
    </row>
    <row r="3498" spans="1:18" x14ac:dyDescent="0.3">
      <c r="A3498" s="10">
        <v>6</v>
      </c>
      <c r="B3498" s="10">
        <v>5</v>
      </c>
      <c r="C3498" s="10">
        <v>1</v>
      </c>
      <c r="E3498" t="str">
        <f>IF(C3498="",Options!$A$3,IF(D3498="",Options!$A$4,Options!$A$5))</f>
        <v>Verband</v>
      </c>
      <c r="F3498" t="str" cm="1">
        <f t="array" ref="F3498">IF(E3498=Options!$A$3,"",IF(E3498=Options!$A$4,INDEX(Verband!$E$2:$E$179,MATCH(1,(A3498=Verband!$A$2:$A$179) * (Species!B3498=Verband!$B$2:$B$179) * (Species!C3498=Verband!$C$2:$C$179),0)),IF(E3498=Options!$A$5,INDEX(Assoziation!$F$2:$F$96,MATCH(1,(A3498=Assoziation!$A$2:$A$96) * (Species!B3498=Assoziation!$B$2:$B$96) * (Species!C3498=Assoziation!$C$2:$C$96) * (Species!D3498=Assoziation!$D$2:$D$96),0)),"")))</f>
        <v>Betulion pubescentis</v>
      </c>
      <c r="G3498" t="str" cm="1">
        <f t="array" ref="G3498">IF(E3498=Options!$A$3,INDEX(Klasse!$D$2:$D$42,MATCH(1,(A3498=Klasse!$A$2:$A$42) * (Species!B3498=Klasse!$B$2:$B$42),0)),IF(E3498=Options!$A$4,INDEX(Verband!$F$2:$F$179,MATCH(1,(A3498=Verband!$A$2:$A$179) * (Species!B3498=Verband!$B$2:$B$179) * (Species!C3498=Verband!$C$2:$C$179),0)),IF(E3498=Options!$A$5,INDEX(Assoziation!$G$2:$G$96,MATCH(1,(A3498=Assoziation!$A$2:$A$96) * (Species!B3498=Assoziation!$B$2:$B$96) * (Species!C3498=Assoziation!$C$2:$C$96) * (Species!D3498=Assoziation!$D$2:$D$96),0)),"")))</f>
        <v>Hochmoor-Birkenwald</v>
      </c>
      <c r="H3498" s="10" t="s">
        <v>583</v>
      </c>
      <c r="I3498" s="10">
        <v>0</v>
      </c>
      <c r="J3498" s="10">
        <v>0</v>
      </c>
      <c r="K3498" s="10">
        <v>0</v>
      </c>
      <c r="L3498" t="str">
        <f t="shared" si="289"/>
        <v xml:space="preserve">Calluna </v>
      </c>
      <c r="M3498" t="str">
        <f t="shared" si="290"/>
        <v xml:space="preserve"> vulgaris</v>
      </c>
      <c r="N3498" t="str">
        <f t="shared" si="291"/>
        <v/>
      </c>
      <c r="O3498" t="str">
        <f t="shared" si="288"/>
        <v>Species</v>
      </c>
      <c r="P3498" t="str">
        <f t="shared" si="292"/>
        <v>(L.) Hull</v>
      </c>
      <c r="Q3498" t="str">
        <f>LOOKUP(A3498,Formation!$A$2:$A$10,Formation!$B$2:$B$10)</f>
        <v>Wälder</v>
      </c>
      <c r="R3498" t="str" cm="1">
        <f t="array" ref="R3498">INDEX(Klasse!$D$2:$D$42,MATCH(1,(A3498=Klasse!$A$2:$A$42) * (Species!B3498=Klasse!$B$2:$B$42),0))</f>
        <v>Hochmoorwälder</v>
      </c>
    </row>
    <row r="3499" spans="1:18" x14ac:dyDescent="0.3">
      <c r="A3499" s="10">
        <v>6</v>
      </c>
      <c r="B3499" s="10">
        <v>5</v>
      </c>
      <c r="C3499" s="10">
        <v>1</v>
      </c>
      <c r="E3499" t="str">
        <f>IF(C3499="",Options!$A$3,IF(D3499="",Options!$A$4,Options!$A$5))</f>
        <v>Verband</v>
      </c>
      <c r="F3499" t="str" cm="1">
        <f t="array" ref="F3499">IF(E3499=Options!$A$3,"",IF(E3499=Options!$A$4,INDEX(Verband!$E$2:$E$179,MATCH(1,(A3499=Verband!$A$2:$A$179) * (Species!B3499=Verband!$B$2:$B$179) * (Species!C3499=Verband!$C$2:$C$179),0)),IF(E3499=Options!$A$5,INDEX(Assoziation!$F$2:$F$96,MATCH(1,(A3499=Assoziation!$A$2:$A$96) * (Species!B3499=Assoziation!$B$2:$B$96) * (Species!C3499=Assoziation!$C$2:$C$96) * (Species!D3499=Assoziation!$D$2:$D$96),0)),"")))</f>
        <v>Betulion pubescentis</v>
      </c>
      <c r="G3499" t="str" cm="1">
        <f t="array" ref="G3499">IF(E3499=Options!$A$3,INDEX(Klasse!$D$2:$D$42,MATCH(1,(A3499=Klasse!$A$2:$A$42) * (Species!B3499=Klasse!$B$2:$B$42),0)),IF(E3499=Options!$A$4,INDEX(Verband!$F$2:$F$179,MATCH(1,(A3499=Verband!$A$2:$A$179) * (Species!B3499=Verband!$B$2:$B$179) * (Species!C3499=Verband!$C$2:$C$179),0)),IF(E3499=Options!$A$5,INDEX(Assoziation!$G$2:$G$96,MATCH(1,(A3499=Assoziation!$A$2:$A$96) * (Species!B3499=Assoziation!$B$2:$B$96) * (Species!C3499=Assoziation!$C$2:$C$96) * (Species!D3499=Assoziation!$D$2:$D$96),0)),"")))</f>
        <v>Hochmoor-Birkenwald</v>
      </c>
      <c r="H3499" s="10" t="s">
        <v>2370</v>
      </c>
      <c r="I3499" s="10">
        <v>0</v>
      </c>
      <c r="J3499" s="10">
        <v>0</v>
      </c>
      <c r="K3499" s="10">
        <v>0</v>
      </c>
      <c r="L3499" t="str">
        <f t="shared" si="289"/>
        <v xml:space="preserve">Dryopteris </v>
      </c>
      <c r="M3499" t="str">
        <f t="shared" si="290"/>
        <v xml:space="preserve"> carthusiana</v>
      </c>
      <c r="N3499" t="str">
        <f t="shared" si="291"/>
        <v/>
      </c>
      <c r="O3499" t="str">
        <f t="shared" si="288"/>
        <v>Species</v>
      </c>
      <c r="P3499" t="str">
        <f t="shared" si="292"/>
        <v>(Vill.) H. P. Fuchs</v>
      </c>
      <c r="Q3499" t="str">
        <f>LOOKUP(A3499,Formation!$A$2:$A$10,Formation!$B$2:$B$10)</f>
        <v>Wälder</v>
      </c>
      <c r="R3499" t="str" cm="1">
        <f t="array" ref="R3499">INDEX(Klasse!$D$2:$D$42,MATCH(1,(A3499=Klasse!$A$2:$A$42) * (Species!B3499=Klasse!$B$2:$B$42),0))</f>
        <v>Hochmoorwälder</v>
      </c>
    </row>
    <row r="3500" spans="1:18" x14ac:dyDescent="0.3">
      <c r="A3500" s="10">
        <v>6</v>
      </c>
      <c r="B3500" s="10">
        <v>5</v>
      </c>
      <c r="C3500" s="10">
        <v>1</v>
      </c>
      <c r="E3500" t="str">
        <f>IF(C3500="",Options!$A$3,IF(D3500="",Options!$A$4,Options!$A$5))</f>
        <v>Verband</v>
      </c>
      <c r="F3500" t="str" cm="1">
        <f t="array" ref="F3500">IF(E3500=Options!$A$3,"",IF(E3500=Options!$A$4,INDEX(Verband!$E$2:$E$179,MATCH(1,(A3500=Verband!$A$2:$A$179) * (Species!B3500=Verband!$B$2:$B$179) * (Species!C3500=Verband!$C$2:$C$179),0)),IF(E3500=Options!$A$5,INDEX(Assoziation!$F$2:$F$96,MATCH(1,(A3500=Assoziation!$A$2:$A$96) * (Species!B3500=Assoziation!$B$2:$B$96) * (Species!C3500=Assoziation!$C$2:$C$96) * (Species!D3500=Assoziation!$D$2:$D$96),0)),"")))</f>
        <v>Betulion pubescentis</v>
      </c>
      <c r="G3500" t="str" cm="1">
        <f t="array" ref="G3500">IF(E3500=Options!$A$3,INDEX(Klasse!$D$2:$D$42,MATCH(1,(A3500=Klasse!$A$2:$A$42) * (Species!B3500=Klasse!$B$2:$B$42),0)),IF(E3500=Options!$A$4,INDEX(Verband!$F$2:$F$179,MATCH(1,(A3500=Verband!$A$2:$A$179) * (Species!B3500=Verband!$B$2:$B$179) * (Species!C3500=Verband!$C$2:$C$179),0)),IF(E3500=Options!$A$5,INDEX(Assoziation!$G$2:$G$96,MATCH(1,(A3500=Assoziation!$A$2:$A$96) * (Species!B3500=Assoziation!$B$2:$B$96) * (Species!C3500=Assoziation!$C$2:$C$96) * (Species!D3500=Assoziation!$D$2:$D$96),0)),"")))</f>
        <v>Hochmoor-Birkenwald</v>
      </c>
      <c r="H3500" s="10" t="s">
        <v>2230</v>
      </c>
      <c r="I3500" s="10">
        <v>0</v>
      </c>
      <c r="J3500" s="10">
        <v>0</v>
      </c>
      <c r="K3500" s="10">
        <v>0</v>
      </c>
      <c r="L3500" t="str">
        <f t="shared" si="289"/>
        <v xml:space="preserve">Frangula </v>
      </c>
      <c r="M3500" t="str">
        <f t="shared" si="290"/>
        <v xml:space="preserve"> alnus</v>
      </c>
      <c r="N3500" t="str">
        <f t="shared" si="291"/>
        <v/>
      </c>
      <c r="O3500" t="str">
        <f t="shared" si="288"/>
        <v>Species</v>
      </c>
      <c r="P3500" t="str">
        <f t="shared" si="292"/>
        <v>Mill.</v>
      </c>
      <c r="Q3500" t="str">
        <f>LOOKUP(A3500,Formation!$A$2:$A$10,Formation!$B$2:$B$10)</f>
        <v>Wälder</v>
      </c>
      <c r="R3500" t="str" cm="1">
        <f t="array" ref="R3500">INDEX(Klasse!$D$2:$D$42,MATCH(1,(A3500=Klasse!$A$2:$A$42) * (Species!B3500=Klasse!$B$2:$B$42),0))</f>
        <v>Hochmoorwälder</v>
      </c>
    </row>
    <row r="3501" spans="1:18" x14ac:dyDescent="0.3">
      <c r="A3501" s="10">
        <v>6</v>
      </c>
      <c r="B3501" s="10">
        <v>5</v>
      </c>
      <c r="C3501" s="10">
        <v>1</v>
      </c>
      <c r="E3501" t="str">
        <f>IF(C3501="",Options!$A$3,IF(D3501="",Options!$A$4,Options!$A$5))</f>
        <v>Verband</v>
      </c>
      <c r="F3501" t="str" cm="1">
        <f t="array" ref="F3501">IF(E3501=Options!$A$3,"",IF(E3501=Options!$A$4,INDEX(Verband!$E$2:$E$179,MATCH(1,(A3501=Verband!$A$2:$A$179) * (Species!B3501=Verband!$B$2:$B$179) * (Species!C3501=Verband!$C$2:$C$179),0)),IF(E3501=Options!$A$5,INDEX(Assoziation!$F$2:$F$96,MATCH(1,(A3501=Assoziation!$A$2:$A$96) * (Species!B3501=Assoziation!$B$2:$B$96) * (Species!C3501=Assoziation!$C$2:$C$96) * (Species!D3501=Assoziation!$D$2:$D$96),0)),"")))</f>
        <v>Betulion pubescentis</v>
      </c>
      <c r="G3501" t="str" cm="1">
        <f t="array" ref="G3501">IF(E3501=Options!$A$3,INDEX(Klasse!$D$2:$D$42,MATCH(1,(A3501=Klasse!$A$2:$A$42) * (Species!B3501=Klasse!$B$2:$B$42),0)),IF(E3501=Options!$A$4,INDEX(Verband!$F$2:$F$179,MATCH(1,(A3501=Verband!$A$2:$A$179) * (Species!B3501=Verband!$B$2:$B$179) * (Species!C3501=Verband!$C$2:$C$179),0)),IF(E3501=Options!$A$5,INDEX(Assoziation!$G$2:$G$96,MATCH(1,(A3501=Assoziation!$A$2:$A$96) * (Species!B3501=Assoziation!$B$2:$B$96) * (Species!C3501=Assoziation!$C$2:$C$96) * (Species!D3501=Assoziation!$D$2:$D$96),0)),"")))</f>
        <v>Hochmoor-Birkenwald</v>
      </c>
      <c r="H3501" s="10" t="s">
        <v>2720</v>
      </c>
      <c r="I3501" s="10">
        <v>0</v>
      </c>
      <c r="J3501" s="10">
        <v>0</v>
      </c>
      <c r="K3501" s="10">
        <v>0</v>
      </c>
      <c r="L3501" t="str">
        <f t="shared" si="289"/>
        <v xml:space="preserve">Lycopodium </v>
      </c>
      <c r="M3501" t="str">
        <f t="shared" si="290"/>
        <v xml:space="preserve"> annotinum</v>
      </c>
      <c r="N3501" t="str">
        <f t="shared" si="291"/>
        <v/>
      </c>
      <c r="O3501" t="str">
        <f t="shared" si="288"/>
        <v>Species</v>
      </c>
      <c r="P3501" t="str">
        <f t="shared" si="292"/>
        <v>L.</v>
      </c>
      <c r="Q3501" t="str">
        <f>LOOKUP(A3501,Formation!$A$2:$A$10,Formation!$B$2:$B$10)</f>
        <v>Wälder</v>
      </c>
      <c r="R3501" t="str" cm="1">
        <f t="array" ref="R3501">INDEX(Klasse!$D$2:$D$42,MATCH(1,(A3501=Klasse!$A$2:$A$42) * (Species!B3501=Klasse!$B$2:$B$42),0))</f>
        <v>Hochmoorwälder</v>
      </c>
    </row>
    <row r="3502" spans="1:18" x14ac:dyDescent="0.3">
      <c r="A3502" s="10">
        <v>6</v>
      </c>
      <c r="B3502" s="10">
        <v>5</v>
      </c>
      <c r="C3502" s="10">
        <v>1</v>
      </c>
      <c r="E3502" t="str">
        <f>IF(C3502="",Options!$A$3,IF(D3502="",Options!$A$4,Options!$A$5))</f>
        <v>Verband</v>
      </c>
      <c r="F3502" t="str" cm="1">
        <f t="array" ref="F3502">IF(E3502=Options!$A$3,"",IF(E3502=Options!$A$4,INDEX(Verband!$E$2:$E$179,MATCH(1,(A3502=Verband!$A$2:$A$179) * (Species!B3502=Verband!$B$2:$B$179) * (Species!C3502=Verband!$C$2:$C$179),0)),IF(E3502=Options!$A$5,INDEX(Assoziation!$F$2:$F$96,MATCH(1,(A3502=Assoziation!$A$2:$A$96) * (Species!B3502=Assoziation!$B$2:$B$96) * (Species!C3502=Assoziation!$C$2:$C$96) * (Species!D3502=Assoziation!$D$2:$D$96),0)),"")))</f>
        <v>Betulion pubescentis</v>
      </c>
      <c r="G3502" t="str" cm="1">
        <f t="array" ref="G3502">IF(E3502=Options!$A$3,INDEX(Klasse!$D$2:$D$42,MATCH(1,(A3502=Klasse!$A$2:$A$42) * (Species!B3502=Klasse!$B$2:$B$42),0)),IF(E3502=Options!$A$4,INDEX(Verband!$F$2:$F$179,MATCH(1,(A3502=Verband!$A$2:$A$179) * (Species!B3502=Verband!$B$2:$B$179) * (Species!C3502=Verband!$C$2:$C$179),0)),IF(E3502=Options!$A$5,INDEX(Assoziation!$G$2:$G$96,MATCH(1,(A3502=Assoziation!$A$2:$A$96) * (Species!B3502=Assoziation!$B$2:$B$96) * (Species!C3502=Assoziation!$C$2:$C$96) * (Species!D3502=Assoziation!$D$2:$D$96),0)),"")))</f>
        <v>Hochmoor-Birkenwald</v>
      </c>
      <c r="H3502" s="10" t="s">
        <v>529</v>
      </c>
      <c r="I3502" s="10">
        <v>0</v>
      </c>
      <c r="J3502" s="10">
        <v>1</v>
      </c>
      <c r="K3502" s="10">
        <v>0</v>
      </c>
      <c r="L3502" t="str">
        <f t="shared" si="289"/>
        <v xml:space="preserve">Molinia </v>
      </c>
      <c r="M3502" t="str">
        <f t="shared" si="290"/>
        <v xml:space="preserve"> caerulea</v>
      </c>
      <c r="N3502" t="str">
        <f t="shared" si="291"/>
        <v/>
      </c>
      <c r="O3502" t="str">
        <f t="shared" si="288"/>
        <v>Species</v>
      </c>
      <c r="P3502" t="str">
        <f t="shared" si="292"/>
        <v>(L.) Moench</v>
      </c>
      <c r="Q3502" t="str">
        <f>LOOKUP(A3502,Formation!$A$2:$A$10,Formation!$B$2:$B$10)</f>
        <v>Wälder</v>
      </c>
      <c r="R3502" t="str" cm="1">
        <f t="array" ref="R3502">INDEX(Klasse!$D$2:$D$42,MATCH(1,(A3502=Klasse!$A$2:$A$42) * (Species!B3502=Klasse!$B$2:$B$42),0))</f>
        <v>Hochmoorwälder</v>
      </c>
    </row>
    <row r="3503" spans="1:18" x14ac:dyDescent="0.3">
      <c r="A3503" s="10">
        <v>6</v>
      </c>
      <c r="B3503" s="10">
        <v>5</v>
      </c>
      <c r="C3503" s="10">
        <v>1</v>
      </c>
      <c r="E3503" t="str">
        <f>IF(C3503="",Options!$A$3,IF(D3503="",Options!$A$4,Options!$A$5))</f>
        <v>Verband</v>
      </c>
      <c r="F3503" t="str" cm="1">
        <f t="array" ref="F3503">IF(E3503=Options!$A$3,"",IF(E3503=Options!$A$4,INDEX(Verband!$E$2:$E$179,MATCH(1,(A3503=Verband!$A$2:$A$179) * (Species!B3503=Verband!$B$2:$B$179) * (Species!C3503=Verband!$C$2:$C$179),0)),IF(E3503=Options!$A$5,INDEX(Assoziation!$F$2:$F$96,MATCH(1,(A3503=Assoziation!$A$2:$A$96) * (Species!B3503=Assoziation!$B$2:$B$96) * (Species!C3503=Assoziation!$C$2:$C$96) * (Species!D3503=Assoziation!$D$2:$D$96),0)),"")))</f>
        <v>Betulion pubescentis</v>
      </c>
      <c r="G3503" t="str" cm="1">
        <f t="array" ref="G3503">IF(E3503=Options!$A$3,INDEX(Klasse!$D$2:$D$42,MATCH(1,(A3503=Klasse!$A$2:$A$42) * (Species!B3503=Klasse!$B$2:$B$42),0)),IF(E3503=Options!$A$4,INDEX(Verband!$F$2:$F$179,MATCH(1,(A3503=Verband!$A$2:$A$179) * (Species!B3503=Verband!$B$2:$B$179) * (Species!C3503=Verband!$C$2:$C$179),0)),IF(E3503=Options!$A$5,INDEX(Assoziation!$G$2:$G$96,MATCH(1,(A3503=Assoziation!$A$2:$A$96) * (Species!B3503=Assoziation!$B$2:$B$96) * (Species!C3503=Assoziation!$C$2:$C$96) * (Species!D3503=Assoziation!$D$2:$D$96),0)),"")))</f>
        <v>Hochmoor-Birkenwald</v>
      </c>
      <c r="H3503" s="10" t="s">
        <v>2721</v>
      </c>
      <c r="I3503" s="10">
        <v>0</v>
      </c>
      <c r="J3503" s="10">
        <v>0</v>
      </c>
      <c r="K3503" s="10">
        <v>0</v>
      </c>
      <c r="L3503" t="str">
        <f t="shared" si="289"/>
        <v xml:space="preserve">Pinus </v>
      </c>
      <c r="M3503" t="str">
        <f t="shared" si="290"/>
        <v xml:space="preserve"> mugo</v>
      </c>
      <c r="N3503" t="str">
        <f t="shared" si="291"/>
        <v>uncinata</v>
      </c>
      <c r="O3503" t="str">
        <f t="shared" si="288"/>
        <v>Subspecies</v>
      </c>
      <c r="P3503" t="str">
        <f t="shared" si="292"/>
        <v/>
      </c>
      <c r="Q3503" t="str">
        <f>LOOKUP(A3503,Formation!$A$2:$A$10,Formation!$B$2:$B$10)</f>
        <v>Wälder</v>
      </c>
      <c r="R3503" t="str" cm="1">
        <f t="array" ref="R3503">INDEX(Klasse!$D$2:$D$42,MATCH(1,(A3503=Klasse!$A$2:$A$42) * (Species!B3503=Klasse!$B$2:$B$42),0))</f>
        <v>Hochmoorwälder</v>
      </c>
    </row>
    <row r="3504" spans="1:18" x14ac:dyDescent="0.3">
      <c r="A3504" s="10">
        <v>6</v>
      </c>
      <c r="B3504" s="10">
        <v>5</v>
      </c>
      <c r="C3504" s="10">
        <v>1</v>
      </c>
      <c r="E3504" t="str">
        <f>IF(C3504="",Options!$A$3,IF(D3504="",Options!$A$4,Options!$A$5))</f>
        <v>Verband</v>
      </c>
      <c r="F3504" t="str" cm="1">
        <f t="array" ref="F3504">IF(E3504=Options!$A$3,"",IF(E3504=Options!$A$4,INDEX(Verband!$E$2:$E$179,MATCH(1,(A3504=Verband!$A$2:$A$179) * (Species!B3504=Verband!$B$2:$B$179) * (Species!C3504=Verband!$C$2:$C$179),0)),IF(E3504=Options!$A$5,INDEX(Assoziation!$F$2:$F$96,MATCH(1,(A3504=Assoziation!$A$2:$A$96) * (Species!B3504=Assoziation!$B$2:$B$96) * (Species!C3504=Assoziation!$C$2:$C$96) * (Species!D3504=Assoziation!$D$2:$D$96),0)),"")))</f>
        <v>Betulion pubescentis</v>
      </c>
      <c r="G3504" t="str" cm="1">
        <f t="array" ref="G3504">IF(E3504=Options!$A$3,INDEX(Klasse!$D$2:$D$42,MATCH(1,(A3504=Klasse!$A$2:$A$42) * (Species!B3504=Klasse!$B$2:$B$42),0)),IF(E3504=Options!$A$4,INDEX(Verband!$F$2:$F$179,MATCH(1,(A3504=Verband!$A$2:$A$179) * (Species!B3504=Verband!$B$2:$B$179) * (Species!C3504=Verband!$C$2:$C$179),0)),IF(E3504=Options!$A$5,INDEX(Assoziation!$G$2:$G$96,MATCH(1,(A3504=Assoziation!$A$2:$A$96) * (Species!B3504=Assoziation!$B$2:$B$96) * (Species!C3504=Assoziation!$C$2:$C$96) * (Species!D3504=Assoziation!$D$2:$D$96),0)),"")))</f>
        <v>Hochmoor-Birkenwald</v>
      </c>
      <c r="H3504" s="10" t="s">
        <v>2488</v>
      </c>
      <c r="I3504" s="10">
        <v>0</v>
      </c>
      <c r="J3504" s="10">
        <v>0</v>
      </c>
      <c r="K3504" s="10">
        <v>0</v>
      </c>
      <c r="L3504" t="str">
        <f t="shared" si="289"/>
        <v xml:space="preserve">Pinus </v>
      </c>
      <c r="M3504" t="str">
        <f t="shared" si="290"/>
        <v xml:space="preserve"> sylvestris</v>
      </c>
      <c r="N3504" t="str">
        <f t="shared" si="291"/>
        <v/>
      </c>
      <c r="O3504" t="str">
        <f t="shared" si="288"/>
        <v>Species</v>
      </c>
      <c r="P3504" t="str">
        <f t="shared" si="292"/>
        <v>L.</v>
      </c>
      <c r="Q3504" t="str">
        <f>LOOKUP(A3504,Formation!$A$2:$A$10,Formation!$B$2:$B$10)</f>
        <v>Wälder</v>
      </c>
      <c r="R3504" t="str" cm="1">
        <f t="array" ref="R3504">INDEX(Klasse!$D$2:$D$42,MATCH(1,(A3504=Klasse!$A$2:$A$42) * (Species!B3504=Klasse!$B$2:$B$42),0))</f>
        <v>Hochmoorwälder</v>
      </c>
    </row>
    <row r="3505" spans="1:18" x14ac:dyDescent="0.3">
      <c r="A3505" s="10">
        <v>6</v>
      </c>
      <c r="B3505" s="10">
        <v>5</v>
      </c>
      <c r="C3505" s="10">
        <v>1</v>
      </c>
      <c r="E3505" t="str">
        <f>IF(C3505="",Options!$A$3,IF(D3505="",Options!$A$4,Options!$A$5))</f>
        <v>Verband</v>
      </c>
      <c r="F3505" t="str" cm="1">
        <f t="array" ref="F3505">IF(E3505=Options!$A$3,"",IF(E3505=Options!$A$4,INDEX(Verband!$E$2:$E$179,MATCH(1,(A3505=Verband!$A$2:$A$179) * (Species!B3505=Verband!$B$2:$B$179) * (Species!C3505=Verband!$C$2:$C$179),0)),IF(E3505=Options!$A$5,INDEX(Assoziation!$F$2:$F$96,MATCH(1,(A3505=Assoziation!$A$2:$A$96) * (Species!B3505=Assoziation!$B$2:$B$96) * (Species!C3505=Assoziation!$C$2:$C$96) * (Species!D3505=Assoziation!$D$2:$D$96),0)),"")))</f>
        <v>Betulion pubescentis</v>
      </c>
      <c r="G3505" t="str" cm="1">
        <f t="array" ref="G3505">IF(E3505=Options!$A$3,INDEX(Klasse!$D$2:$D$42,MATCH(1,(A3505=Klasse!$A$2:$A$42) * (Species!B3505=Klasse!$B$2:$B$42),0)),IF(E3505=Options!$A$4,INDEX(Verband!$F$2:$F$179,MATCH(1,(A3505=Verband!$A$2:$A$179) * (Species!B3505=Verband!$B$2:$B$179) * (Species!C3505=Verband!$C$2:$C$179),0)),IF(E3505=Options!$A$5,INDEX(Assoziation!$G$2:$G$96,MATCH(1,(A3505=Assoziation!$A$2:$A$96) * (Species!B3505=Assoziation!$B$2:$B$96) * (Species!C3505=Assoziation!$C$2:$C$96) * (Species!D3505=Assoziation!$D$2:$D$96),0)),"")))</f>
        <v>Hochmoor-Birkenwald</v>
      </c>
      <c r="H3505" s="10" t="s">
        <v>2258</v>
      </c>
      <c r="I3505" s="10">
        <v>0</v>
      </c>
      <c r="J3505" s="10">
        <v>0</v>
      </c>
      <c r="K3505" s="10">
        <v>0</v>
      </c>
      <c r="L3505" t="str">
        <f t="shared" si="289"/>
        <v xml:space="preserve">Salix </v>
      </c>
      <c r="M3505" t="str">
        <f t="shared" si="290"/>
        <v xml:space="preserve"> aurita</v>
      </c>
      <c r="N3505" t="str">
        <f t="shared" si="291"/>
        <v/>
      </c>
      <c r="O3505" t="str">
        <f t="shared" si="288"/>
        <v>Species</v>
      </c>
      <c r="P3505" t="str">
        <f t="shared" si="292"/>
        <v>L.</v>
      </c>
      <c r="Q3505" t="str">
        <f>LOOKUP(A3505,Formation!$A$2:$A$10,Formation!$B$2:$B$10)</f>
        <v>Wälder</v>
      </c>
      <c r="R3505" t="str" cm="1">
        <f t="array" ref="R3505">INDEX(Klasse!$D$2:$D$42,MATCH(1,(A3505=Klasse!$A$2:$A$42) * (Species!B3505=Klasse!$B$2:$B$42),0))</f>
        <v>Hochmoorwälder</v>
      </c>
    </row>
    <row r="3506" spans="1:18" x14ac:dyDescent="0.3">
      <c r="A3506" s="10">
        <v>6</v>
      </c>
      <c r="B3506" s="10">
        <v>5</v>
      </c>
      <c r="C3506" s="10">
        <v>1</v>
      </c>
      <c r="E3506" t="str">
        <f>IF(C3506="",Options!$A$3,IF(D3506="",Options!$A$4,Options!$A$5))</f>
        <v>Verband</v>
      </c>
      <c r="F3506" t="str" cm="1">
        <f t="array" ref="F3506">IF(E3506=Options!$A$3,"",IF(E3506=Options!$A$4,INDEX(Verband!$E$2:$E$179,MATCH(1,(A3506=Verband!$A$2:$A$179) * (Species!B3506=Verband!$B$2:$B$179) * (Species!C3506=Verband!$C$2:$C$179),0)),IF(E3506=Options!$A$5,INDEX(Assoziation!$F$2:$F$96,MATCH(1,(A3506=Assoziation!$A$2:$A$96) * (Species!B3506=Assoziation!$B$2:$B$96) * (Species!C3506=Assoziation!$C$2:$C$96) * (Species!D3506=Assoziation!$D$2:$D$96),0)),"")))</f>
        <v>Betulion pubescentis</v>
      </c>
      <c r="G3506" t="str" cm="1">
        <f t="array" ref="G3506">IF(E3506=Options!$A$3,INDEX(Klasse!$D$2:$D$42,MATCH(1,(A3506=Klasse!$A$2:$A$42) * (Species!B3506=Klasse!$B$2:$B$42),0)),IF(E3506=Options!$A$4,INDEX(Verband!$F$2:$F$179,MATCH(1,(A3506=Verband!$A$2:$A$179) * (Species!B3506=Verband!$B$2:$B$179) * (Species!C3506=Verband!$C$2:$C$179),0)),IF(E3506=Options!$A$5,INDEX(Assoziation!$G$2:$G$96,MATCH(1,(A3506=Assoziation!$A$2:$A$96) * (Species!B3506=Assoziation!$B$2:$B$96) * (Species!C3506=Assoziation!$C$2:$C$96) * (Species!D3506=Assoziation!$D$2:$D$96),0)),"")))</f>
        <v>Hochmoor-Birkenwald</v>
      </c>
      <c r="H3506" s="10" t="s">
        <v>2259</v>
      </c>
      <c r="I3506" s="10">
        <v>0</v>
      </c>
      <c r="J3506" s="10">
        <v>0</v>
      </c>
      <c r="K3506" s="10">
        <v>0</v>
      </c>
      <c r="L3506" t="str">
        <f t="shared" si="289"/>
        <v xml:space="preserve">Salix </v>
      </c>
      <c r="M3506" t="str">
        <f t="shared" si="290"/>
        <v xml:space="preserve"> cinerea</v>
      </c>
      <c r="N3506" t="str">
        <f t="shared" si="291"/>
        <v/>
      </c>
      <c r="O3506" t="str">
        <f t="shared" si="288"/>
        <v>Species</v>
      </c>
      <c r="P3506" t="str">
        <f t="shared" si="292"/>
        <v>L.</v>
      </c>
      <c r="Q3506" t="str">
        <f>LOOKUP(A3506,Formation!$A$2:$A$10,Formation!$B$2:$B$10)</f>
        <v>Wälder</v>
      </c>
      <c r="R3506" t="str" cm="1">
        <f t="array" ref="R3506">INDEX(Klasse!$D$2:$D$42,MATCH(1,(A3506=Klasse!$A$2:$A$42) * (Species!B3506=Klasse!$B$2:$B$42),0))</f>
        <v>Hochmoorwälder</v>
      </c>
    </row>
    <row r="3507" spans="1:18" x14ac:dyDescent="0.3">
      <c r="A3507" s="10">
        <v>6</v>
      </c>
      <c r="B3507" s="10">
        <v>5</v>
      </c>
      <c r="C3507" s="10">
        <v>1</v>
      </c>
      <c r="E3507" t="str">
        <f>IF(C3507="",Options!$A$3,IF(D3507="",Options!$A$4,Options!$A$5))</f>
        <v>Verband</v>
      </c>
      <c r="F3507" t="str" cm="1">
        <f t="array" ref="F3507">IF(E3507=Options!$A$3,"",IF(E3507=Options!$A$4,INDEX(Verband!$E$2:$E$179,MATCH(1,(A3507=Verband!$A$2:$A$179) * (Species!B3507=Verband!$B$2:$B$179) * (Species!C3507=Verband!$C$2:$C$179),0)),IF(E3507=Options!$A$5,INDEX(Assoziation!$F$2:$F$96,MATCH(1,(A3507=Assoziation!$A$2:$A$96) * (Species!B3507=Assoziation!$B$2:$B$96) * (Species!C3507=Assoziation!$C$2:$C$96) * (Species!D3507=Assoziation!$D$2:$D$96),0)),"")))</f>
        <v>Betulion pubescentis</v>
      </c>
      <c r="G3507" t="str" cm="1">
        <f t="array" ref="G3507">IF(E3507=Options!$A$3,INDEX(Klasse!$D$2:$D$42,MATCH(1,(A3507=Klasse!$A$2:$A$42) * (Species!B3507=Klasse!$B$2:$B$42),0)),IF(E3507=Options!$A$4,INDEX(Verband!$F$2:$F$179,MATCH(1,(A3507=Verband!$A$2:$A$179) * (Species!B3507=Verband!$B$2:$B$179) * (Species!C3507=Verband!$C$2:$C$179),0)),IF(E3507=Options!$A$5,INDEX(Assoziation!$G$2:$G$96,MATCH(1,(A3507=Assoziation!$A$2:$A$96) * (Species!B3507=Assoziation!$B$2:$B$96) * (Species!C3507=Assoziation!$C$2:$C$96) * (Species!D3507=Assoziation!$D$2:$D$96),0)),"")))</f>
        <v>Hochmoor-Birkenwald</v>
      </c>
      <c r="H3507" s="10" t="s">
        <v>588</v>
      </c>
      <c r="I3507" s="10">
        <v>0</v>
      </c>
      <c r="J3507" s="10">
        <v>1</v>
      </c>
      <c r="K3507" s="10">
        <v>0</v>
      </c>
      <c r="L3507" t="str">
        <f t="shared" si="289"/>
        <v xml:space="preserve">Vaccinium </v>
      </c>
      <c r="M3507" t="str">
        <f t="shared" si="290"/>
        <v xml:space="preserve"> myrtillus</v>
      </c>
      <c r="N3507" t="str">
        <f t="shared" si="291"/>
        <v/>
      </c>
      <c r="O3507" t="str">
        <f t="shared" si="288"/>
        <v>Species</v>
      </c>
      <c r="P3507" t="str">
        <f t="shared" si="292"/>
        <v>L.</v>
      </c>
      <c r="Q3507" t="str">
        <f>LOOKUP(A3507,Formation!$A$2:$A$10,Formation!$B$2:$B$10)</f>
        <v>Wälder</v>
      </c>
      <c r="R3507" t="str" cm="1">
        <f t="array" ref="R3507">INDEX(Klasse!$D$2:$D$42,MATCH(1,(A3507=Klasse!$A$2:$A$42) * (Species!B3507=Klasse!$B$2:$B$42),0))</f>
        <v>Hochmoorwälder</v>
      </c>
    </row>
    <row r="3508" spans="1:18" x14ac:dyDescent="0.3">
      <c r="A3508" s="10">
        <v>6</v>
      </c>
      <c r="B3508" s="10">
        <v>5</v>
      </c>
      <c r="C3508" s="10">
        <v>1</v>
      </c>
      <c r="E3508" t="str">
        <f>IF(C3508="",Options!$A$3,IF(D3508="",Options!$A$4,Options!$A$5))</f>
        <v>Verband</v>
      </c>
      <c r="F3508" t="str" cm="1">
        <f t="array" ref="F3508">IF(E3508=Options!$A$3,"",IF(E3508=Options!$A$4,INDEX(Verband!$E$2:$E$179,MATCH(1,(A3508=Verband!$A$2:$A$179) * (Species!B3508=Verband!$B$2:$B$179) * (Species!C3508=Verband!$C$2:$C$179),0)),IF(E3508=Options!$A$5,INDEX(Assoziation!$F$2:$F$96,MATCH(1,(A3508=Assoziation!$A$2:$A$96) * (Species!B3508=Assoziation!$B$2:$B$96) * (Species!C3508=Assoziation!$C$2:$C$96) * (Species!D3508=Assoziation!$D$2:$D$96),0)),"")))</f>
        <v>Betulion pubescentis</v>
      </c>
      <c r="G3508" t="str" cm="1">
        <f t="array" ref="G3508">IF(E3508=Options!$A$3,INDEX(Klasse!$D$2:$D$42,MATCH(1,(A3508=Klasse!$A$2:$A$42) * (Species!B3508=Klasse!$B$2:$B$42),0)),IF(E3508=Options!$A$4,INDEX(Verband!$F$2:$F$179,MATCH(1,(A3508=Verband!$A$2:$A$179) * (Species!B3508=Verband!$B$2:$B$179) * (Species!C3508=Verband!$C$2:$C$179),0)),IF(E3508=Options!$A$5,INDEX(Assoziation!$G$2:$G$96,MATCH(1,(A3508=Assoziation!$A$2:$A$96) * (Species!B3508=Assoziation!$B$2:$B$96) * (Species!C3508=Assoziation!$C$2:$C$96) * (Species!D3508=Assoziation!$D$2:$D$96),0)),"")))</f>
        <v>Hochmoor-Birkenwald</v>
      </c>
      <c r="H3508" s="10" t="s">
        <v>589</v>
      </c>
      <c r="I3508" s="10">
        <v>0</v>
      </c>
      <c r="J3508" s="10">
        <v>0</v>
      </c>
      <c r="K3508" s="10">
        <v>0</v>
      </c>
      <c r="L3508" t="str">
        <f t="shared" si="289"/>
        <v xml:space="preserve">Vaccinium </v>
      </c>
      <c r="M3508" t="str">
        <f t="shared" si="290"/>
        <v xml:space="preserve"> uliginosum</v>
      </c>
      <c r="N3508" t="str">
        <f t="shared" si="291"/>
        <v/>
      </c>
      <c r="O3508" t="str">
        <f t="shared" si="288"/>
        <v>Species</v>
      </c>
      <c r="P3508" t="str">
        <f t="shared" si="292"/>
        <v>L.</v>
      </c>
      <c r="Q3508" t="str">
        <f>LOOKUP(A3508,Formation!$A$2:$A$10,Formation!$B$2:$B$10)</f>
        <v>Wälder</v>
      </c>
      <c r="R3508" t="str" cm="1">
        <f t="array" ref="R3508">INDEX(Klasse!$D$2:$D$42,MATCH(1,(A3508=Klasse!$A$2:$A$42) * (Species!B3508=Klasse!$B$2:$B$42),0))</f>
        <v>Hochmoorwälder</v>
      </c>
    </row>
    <row r="3509" spans="1:18" x14ac:dyDescent="0.3">
      <c r="A3509" s="10">
        <v>6</v>
      </c>
      <c r="B3509" s="10">
        <v>5</v>
      </c>
      <c r="C3509" s="10">
        <v>2</v>
      </c>
      <c r="E3509" t="str">
        <f>IF(C3509="",Options!$A$3,IF(D3509="",Options!$A$4,Options!$A$5))</f>
        <v>Verband</v>
      </c>
      <c r="F3509" t="str" cm="1">
        <f t="array" ref="F3509">IF(E3509=Options!$A$3,"",IF(E3509=Options!$A$4,INDEX(Verband!$E$2:$E$179,MATCH(1,(A3509=Verband!$A$2:$A$179) * (Species!B3509=Verband!$B$2:$B$179) * (Species!C3509=Verband!$C$2:$C$179),0)),IF(E3509=Options!$A$5,INDEX(Assoziation!$F$2:$F$96,MATCH(1,(A3509=Assoziation!$A$2:$A$96) * (Species!B3509=Assoziation!$B$2:$B$96) * (Species!C3509=Assoziation!$C$2:$C$96) * (Species!D3509=Assoziation!$D$2:$D$96),0)),"")))</f>
        <v>Ledo-Pinion</v>
      </c>
      <c r="G3509" t="str" cm="1">
        <f t="array" ref="G3509">IF(E3509=Options!$A$3,INDEX(Klasse!$D$2:$D$42,MATCH(1,(A3509=Klasse!$A$2:$A$42) * (Species!B3509=Klasse!$B$2:$B$42),0)),IF(E3509=Options!$A$4,INDEX(Verband!$F$2:$F$179,MATCH(1,(A3509=Verband!$A$2:$A$179) * (Species!B3509=Verband!$B$2:$B$179) * (Species!C3509=Verband!$C$2:$C$179),0)),IF(E3509=Options!$A$5,INDEX(Assoziation!$G$2:$G$96,MATCH(1,(A3509=Assoziation!$A$2:$A$96) * (Species!B3509=Assoziation!$B$2:$B$96) * (Species!C3509=Assoziation!$C$2:$C$96) * (Species!D3509=Assoziation!$D$2:$D$96),0)),"")))</f>
        <v>Hochmoor-Bergföhrenwald</v>
      </c>
      <c r="H3509" s="10" t="s">
        <v>576</v>
      </c>
      <c r="I3509" s="10">
        <v>0</v>
      </c>
      <c r="J3509" s="10">
        <v>0</v>
      </c>
      <c r="K3509" s="10">
        <v>0</v>
      </c>
      <c r="L3509" t="str">
        <f t="shared" si="289"/>
        <v xml:space="preserve">Andromeda </v>
      </c>
      <c r="M3509" t="str">
        <f t="shared" si="290"/>
        <v xml:space="preserve"> polifolia</v>
      </c>
      <c r="N3509" t="str">
        <f t="shared" si="291"/>
        <v/>
      </c>
      <c r="O3509" t="str">
        <f t="shared" si="288"/>
        <v>Species</v>
      </c>
      <c r="P3509" t="str">
        <f t="shared" si="292"/>
        <v>L.</v>
      </c>
      <c r="Q3509" t="str">
        <f>LOOKUP(A3509,Formation!$A$2:$A$10,Formation!$B$2:$B$10)</f>
        <v>Wälder</v>
      </c>
      <c r="R3509" t="str" cm="1">
        <f t="array" ref="R3509">INDEX(Klasse!$D$2:$D$42,MATCH(1,(A3509=Klasse!$A$2:$A$42) * (Species!B3509=Klasse!$B$2:$B$42),0))</f>
        <v>Hochmoorwälder</v>
      </c>
    </row>
    <row r="3510" spans="1:18" x14ac:dyDescent="0.3">
      <c r="A3510" s="10">
        <v>6</v>
      </c>
      <c r="B3510" s="10">
        <v>5</v>
      </c>
      <c r="C3510" s="10">
        <v>2</v>
      </c>
      <c r="E3510" t="str">
        <f>IF(C3510="",Options!$A$3,IF(D3510="",Options!$A$4,Options!$A$5))</f>
        <v>Verband</v>
      </c>
      <c r="F3510" t="str" cm="1">
        <f t="array" ref="F3510">IF(E3510=Options!$A$3,"",IF(E3510=Options!$A$4,INDEX(Verband!$E$2:$E$179,MATCH(1,(A3510=Verband!$A$2:$A$179) * (Species!B3510=Verband!$B$2:$B$179) * (Species!C3510=Verband!$C$2:$C$179),0)),IF(E3510=Options!$A$5,INDEX(Assoziation!$F$2:$F$96,MATCH(1,(A3510=Assoziation!$A$2:$A$96) * (Species!B3510=Assoziation!$B$2:$B$96) * (Species!C3510=Assoziation!$C$2:$C$96) * (Species!D3510=Assoziation!$D$2:$D$96),0)),"")))</f>
        <v>Ledo-Pinion</v>
      </c>
      <c r="G3510" t="str" cm="1">
        <f t="array" ref="G3510">IF(E3510=Options!$A$3,INDEX(Klasse!$D$2:$D$42,MATCH(1,(A3510=Klasse!$A$2:$A$42) * (Species!B3510=Klasse!$B$2:$B$42),0)),IF(E3510=Options!$A$4,INDEX(Verband!$F$2:$F$179,MATCH(1,(A3510=Verband!$A$2:$A$179) * (Species!B3510=Verband!$B$2:$B$179) * (Species!C3510=Verband!$C$2:$C$179),0)),IF(E3510=Options!$A$5,INDEX(Assoziation!$G$2:$G$96,MATCH(1,(A3510=Assoziation!$A$2:$A$96) * (Species!B3510=Assoziation!$B$2:$B$96) * (Species!C3510=Assoziation!$C$2:$C$96) * (Species!D3510=Assoziation!$D$2:$D$96),0)),"")))</f>
        <v>Hochmoor-Bergföhrenwald</v>
      </c>
      <c r="H3510" s="10" t="s">
        <v>577</v>
      </c>
      <c r="I3510" s="10">
        <v>0</v>
      </c>
      <c r="J3510" s="10">
        <v>0</v>
      </c>
      <c r="K3510" s="10">
        <v>0</v>
      </c>
      <c r="L3510" t="str">
        <f t="shared" si="289"/>
        <v xml:space="preserve">Betula </v>
      </c>
      <c r="M3510" t="str">
        <f t="shared" si="290"/>
        <v xml:space="preserve"> nana</v>
      </c>
      <c r="N3510" t="str">
        <f t="shared" si="291"/>
        <v/>
      </c>
      <c r="O3510" t="str">
        <f t="shared" si="288"/>
        <v>Species</v>
      </c>
      <c r="P3510" t="str">
        <f t="shared" si="292"/>
        <v>L.</v>
      </c>
      <c r="Q3510" t="str">
        <f>LOOKUP(A3510,Formation!$A$2:$A$10,Formation!$B$2:$B$10)</f>
        <v>Wälder</v>
      </c>
      <c r="R3510" t="str" cm="1">
        <f t="array" ref="R3510">INDEX(Klasse!$D$2:$D$42,MATCH(1,(A3510=Klasse!$A$2:$A$42) * (Species!B3510=Klasse!$B$2:$B$42),0))</f>
        <v>Hochmoorwälder</v>
      </c>
    </row>
    <row r="3511" spans="1:18" x14ac:dyDescent="0.3">
      <c r="A3511" s="10">
        <v>6</v>
      </c>
      <c r="B3511" s="10">
        <v>5</v>
      </c>
      <c r="C3511" s="10">
        <v>2</v>
      </c>
      <c r="E3511" t="str">
        <f>IF(C3511="",Options!$A$3,IF(D3511="",Options!$A$4,Options!$A$5))</f>
        <v>Verband</v>
      </c>
      <c r="F3511" t="str" cm="1">
        <f t="array" ref="F3511">IF(E3511=Options!$A$3,"",IF(E3511=Options!$A$4,INDEX(Verband!$E$2:$E$179,MATCH(1,(A3511=Verband!$A$2:$A$179) * (Species!B3511=Verband!$B$2:$B$179) * (Species!C3511=Verband!$C$2:$C$179),0)),IF(E3511=Options!$A$5,INDEX(Assoziation!$F$2:$F$96,MATCH(1,(A3511=Assoziation!$A$2:$A$96) * (Species!B3511=Assoziation!$B$2:$B$96) * (Species!C3511=Assoziation!$C$2:$C$96) * (Species!D3511=Assoziation!$D$2:$D$96),0)),"")))</f>
        <v>Ledo-Pinion</v>
      </c>
      <c r="G3511" t="str" cm="1">
        <f t="array" ref="G3511">IF(E3511=Options!$A$3,INDEX(Klasse!$D$2:$D$42,MATCH(1,(A3511=Klasse!$A$2:$A$42) * (Species!B3511=Klasse!$B$2:$B$42),0)),IF(E3511=Options!$A$4,INDEX(Verband!$F$2:$F$179,MATCH(1,(A3511=Verband!$A$2:$A$179) * (Species!B3511=Verband!$B$2:$B$179) * (Species!C3511=Verband!$C$2:$C$179),0)),IF(E3511=Options!$A$5,INDEX(Assoziation!$G$2:$G$96,MATCH(1,(A3511=Assoziation!$A$2:$A$96) * (Species!B3511=Assoziation!$B$2:$B$96) * (Species!C3511=Assoziation!$C$2:$C$96) * (Species!D3511=Assoziation!$D$2:$D$96),0)),"")))</f>
        <v>Hochmoor-Bergföhrenwald</v>
      </c>
      <c r="H3511" s="10" t="s">
        <v>2262</v>
      </c>
      <c r="I3511" s="10">
        <v>0</v>
      </c>
      <c r="J3511" s="10">
        <v>0</v>
      </c>
      <c r="K3511" s="10">
        <v>0</v>
      </c>
      <c r="L3511" t="str">
        <f t="shared" si="289"/>
        <v xml:space="preserve">Betula </v>
      </c>
      <c r="M3511" t="str">
        <f t="shared" si="290"/>
        <v xml:space="preserve"> pubescens</v>
      </c>
      <c r="N3511" t="str">
        <f t="shared" si="291"/>
        <v/>
      </c>
      <c r="O3511" t="str">
        <f t="shared" si="288"/>
        <v>Species</v>
      </c>
      <c r="P3511" t="str">
        <f t="shared" si="292"/>
        <v>Ehrh.</v>
      </c>
      <c r="Q3511" t="str">
        <f>LOOKUP(A3511,Formation!$A$2:$A$10,Formation!$B$2:$B$10)</f>
        <v>Wälder</v>
      </c>
      <c r="R3511" t="str" cm="1">
        <f t="array" ref="R3511">INDEX(Klasse!$D$2:$D$42,MATCH(1,(A3511=Klasse!$A$2:$A$42) * (Species!B3511=Klasse!$B$2:$B$42),0))</f>
        <v>Hochmoorwälder</v>
      </c>
    </row>
    <row r="3512" spans="1:18" x14ac:dyDescent="0.3">
      <c r="A3512" s="10">
        <v>6</v>
      </c>
      <c r="B3512" s="10">
        <v>5</v>
      </c>
      <c r="C3512" s="10">
        <v>2</v>
      </c>
      <c r="E3512" t="str">
        <f>IF(C3512="",Options!$A$3,IF(D3512="",Options!$A$4,Options!$A$5))</f>
        <v>Verband</v>
      </c>
      <c r="F3512" t="str" cm="1">
        <f t="array" ref="F3512">IF(E3512=Options!$A$3,"",IF(E3512=Options!$A$4,INDEX(Verband!$E$2:$E$179,MATCH(1,(A3512=Verband!$A$2:$A$179) * (Species!B3512=Verband!$B$2:$B$179) * (Species!C3512=Verband!$C$2:$C$179),0)),IF(E3512=Options!$A$5,INDEX(Assoziation!$F$2:$F$96,MATCH(1,(A3512=Assoziation!$A$2:$A$96) * (Species!B3512=Assoziation!$B$2:$B$96) * (Species!C3512=Assoziation!$C$2:$C$96) * (Species!D3512=Assoziation!$D$2:$D$96),0)),"")))</f>
        <v>Ledo-Pinion</v>
      </c>
      <c r="G3512" t="str" cm="1">
        <f t="array" ref="G3512">IF(E3512=Options!$A$3,INDEX(Klasse!$D$2:$D$42,MATCH(1,(A3512=Klasse!$A$2:$A$42) * (Species!B3512=Klasse!$B$2:$B$42),0)),IF(E3512=Options!$A$4,INDEX(Verband!$F$2:$F$179,MATCH(1,(A3512=Verband!$A$2:$A$179) * (Species!B3512=Verband!$B$2:$B$179) * (Species!C3512=Verband!$C$2:$C$179),0)),IF(E3512=Options!$A$5,INDEX(Assoziation!$G$2:$G$96,MATCH(1,(A3512=Assoziation!$A$2:$A$96) * (Species!B3512=Assoziation!$B$2:$B$96) * (Species!C3512=Assoziation!$C$2:$C$96) * (Species!D3512=Assoziation!$D$2:$D$96),0)),"")))</f>
        <v>Hochmoor-Bergföhrenwald</v>
      </c>
      <c r="H3512" s="10" t="s">
        <v>583</v>
      </c>
      <c r="I3512" s="10">
        <v>0</v>
      </c>
      <c r="J3512" s="10">
        <v>0</v>
      </c>
      <c r="K3512" s="10">
        <v>0</v>
      </c>
      <c r="L3512" t="str">
        <f t="shared" si="289"/>
        <v xml:space="preserve">Calluna </v>
      </c>
      <c r="M3512" t="str">
        <f t="shared" si="290"/>
        <v xml:space="preserve"> vulgaris</v>
      </c>
      <c r="N3512" t="str">
        <f t="shared" si="291"/>
        <v/>
      </c>
      <c r="O3512" t="str">
        <f t="shared" si="288"/>
        <v>Species</v>
      </c>
      <c r="P3512" t="str">
        <f t="shared" si="292"/>
        <v>(L.) Hull</v>
      </c>
      <c r="Q3512" t="str">
        <f>LOOKUP(A3512,Formation!$A$2:$A$10,Formation!$B$2:$B$10)</f>
        <v>Wälder</v>
      </c>
      <c r="R3512" t="str" cm="1">
        <f t="array" ref="R3512">INDEX(Klasse!$D$2:$D$42,MATCH(1,(A3512=Klasse!$A$2:$A$42) * (Species!B3512=Klasse!$B$2:$B$42),0))</f>
        <v>Hochmoorwälder</v>
      </c>
    </row>
    <row r="3513" spans="1:18" x14ac:dyDescent="0.3">
      <c r="A3513" s="10">
        <v>6</v>
      </c>
      <c r="B3513" s="10">
        <v>5</v>
      </c>
      <c r="C3513" s="10">
        <v>2</v>
      </c>
      <c r="E3513" t="str">
        <f>IF(C3513="",Options!$A$3,IF(D3513="",Options!$A$4,Options!$A$5))</f>
        <v>Verband</v>
      </c>
      <c r="F3513" t="str" cm="1">
        <f t="array" ref="F3513">IF(E3513=Options!$A$3,"",IF(E3513=Options!$A$4,INDEX(Verband!$E$2:$E$179,MATCH(1,(A3513=Verband!$A$2:$A$179) * (Species!B3513=Verband!$B$2:$B$179) * (Species!C3513=Verband!$C$2:$C$179),0)),IF(E3513=Options!$A$5,INDEX(Assoziation!$F$2:$F$96,MATCH(1,(A3513=Assoziation!$A$2:$A$96) * (Species!B3513=Assoziation!$B$2:$B$96) * (Species!C3513=Assoziation!$C$2:$C$96) * (Species!D3513=Assoziation!$D$2:$D$96),0)),"")))</f>
        <v>Ledo-Pinion</v>
      </c>
      <c r="G3513" t="str" cm="1">
        <f t="array" ref="G3513">IF(E3513=Options!$A$3,INDEX(Klasse!$D$2:$D$42,MATCH(1,(A3513=Klasse!$A$2:$A$42) * (Species!B3513=Klasse!$B$2:$B$42),0)),IF(E3513=Options!$A$4,INDEX(Verband!$F$2:$F$179,MATCH(1,(A3513=Verband!$A$2:$A$179) * (Species!B3513=Verband!$B$2:$B$179) * (Species!C3513=Verband!$C$2:$C$179),0)),IF(E3513=Options!$A$5,INDEX(Assoziation!$G$2:$G$96,MATCH(1,(A3513=Assoziation!$A$2:$A$96) * (Species!B3513=Assoziation!$B$2:$B$96) * (Species!C3513=Assoziation!$C$2:$C$96) * (Species!D3513=Assoziation!$D$2:$D$96),0)),"")))</f>
        <v>Hochmoor-Bergföhrenwald</v>
      </c>
      <c r="H3513" s="10" t="s">
        <v>380</v>
      </c>
      <c r="I3513" s="10">
        <v>0</v>
      </c>
      <c r="J3513" s="10">
        <v>0</v>
      </c>
      <c r="K3513" s="10">
        <v>0</v>
      </c>
      <c r="L3513" t="str">
        <f t="shared" si="289"/>
        <v xml:space="preserve">Carex </v>
      </c>
      <c r="M3513" t="str">
        <f t="shared" si="290"/>
        <v xml:space="preserve"> nigra</v>
      </c>
      <c r="N3513" t="str">
        <f t="shared" si="291"/>
        <v/>
      </c>
      <c r="O3513" t="str">
        <f t="shared" si="288"/>
        <v>Species</v>
      </c>
      <c r="P3513" t="str">
        <f t="shared" si="292"/>
        <v>(L.) Reichard</v>
      </c>
      <c r="Q3513" t="str">
        <f>LOOKUP(A3513,Formation!$A$2:$A$10,Formation!$B$2:$B$10)</f>
        <v>Wälder</v>
      </c>
      <c r="R3513" t="str" cm="1">
        <f t="array" ref="R3513">INDEX(Klasse!$D$2:$D$42,MATCH(1,(A3513=Klasse!$A$2:$A$42) * (Species!B3513=Klasse!$B$2:$B$42),0))</f>
        <v>Hochmoorwälder</v>
      </c>
    </row>
    <row r="3514" spans="1:18" x14ac:dyDescent="0.3">
      <c r="A3514" s="10">
        <v>6</v>
      </c>
      <c r="B3514" s="10">
        <v>5</v>
      </c>
      <c r="C3514" s="10">
        <v>2</v>
      </c>
      <c r="E3514" t="str">
        <f>IF(C3514="",Options!$A$3,IF(D3514="",Options!$A$4,Options!$A$5))</f>
        <v>Verband</v>
      </c>
      <c r="F3514" t="str" cm="1">
        <f t="array" ref="F3514">IF(E3514=Options!$A$3,"",IF(E3514=Options!$A$4,INDEX(Verband!$E$2:$E$179,MATCH(1,(A3514=Verband!$A$2:$A$179) * (Species!B3514=Verband!$B$2:$B$179) * (Species!C3514=Verband!$C$2:$C$179),0)),IF(E3514=Options!$A$5,INDEX(Assoziation!$F$2:$F$96,MATCH(1,(A3514=Assoziation!$A$2:$A$96) * (Species!B3514=Assoziation!$B$2:$B$96) * (Species!C3514=Assoziation!$C$2:$C$96) * (Species!D3514=Assoziation!$D$2:$D$96),0)),"")))</f>
        <v>Ledo-Pinion</v>
      </c>
      <c r="G3514" t="str" cm="1">
        <f t="array" ref="G3514">IF(E3514=Options!$A$3,INDEX(Klasse!$D$2:$D$42,MATCH(1,(A3514=Klasse!$A$2:$A$42) * (Species!B3514=Klasse!$B$2:$B$42),0)),IF(E3514=Options!$A$4,INDEX(Verband!$F$2:$F$179,MATCH(1,(A3514=Verband!$A$2:$A$179) * (Species!B3514=Verband!$B$2:$B$179) * (Species!C3514=Verband!$C$2:$C$179),0)),IF(E3514=Options!$A$5,INDEX(Assoziation!$G$2:$G$96,MATCH(1,(A3514=Assoziation!$A$2:$A$96) * (Species!B3514=Assoziation!$B$2:$B$96) * (Species!C3514=Assoziation!$C$2:$C$96) * (Species!D3514=Assoziation!$D$2:$D$96),0)),"")))</f>
        <v>Hochmoor-Bergföhrenwald</v>
      </c>
      <c r="H3514" s="10" t="s">
        <v>355</v>
      </c>
      <c r="I3514" s="10">
        <v>0</v>
      </c>
      <c r="J3514" s="10">
        <v>0</v>
      </c>
      <c r="K3514" s="10">
        <v>0</v>
      </c>
      <c r="L3514" t="str">
        <f t="shared" si="289"/>
        <v xml:space="preserve">Carex </v>
      </c>
      <c r="M3514" t="str">
        <f t="shared" si="290"/>
        <v xml:space="preserve"> rostrata</v>
      </c>
      <c r="N3514" t="str">
        <f t="shared" si="291"/>
        <v/>
      </c>
      <c r="O3514" t="str">
        <f t="shared" si="288"/>
        <v>Species</v>
      </c>
      <c r="P3514" t="str">
        <f t="shared" si="292"/>
        <v>Stokes</v>
      </c>
      <c r="Q3514" t="str">
        <f>LOOKUP(A3514,Formation!$A$2:$A$10,Formation!$B$2:$B$10)</f>
        <v>Wälder</v>
      </c>
      <c r="R3514" t="str" cm="1">
        <f t="array" ref="R3514">INDEX(Klasse!$D$2:$D$42,MATCH(1,(A3514=Klasse!$A$2:$A$42) * (Species!B3514=Klasse!$B$2:$B$42),0))</f>
        <v>Hochmoorwälder</v>
      </c>
    </row>
    <row r="3515" spans="1:18" x14ac:dyDescent="0.3">
      <c r="A3515" s="10">
        <v>6</v>
      </c>
      <c r="B3515" s="10">
        <v>5</v>
      </c>
      <c r="C3515" s="10">
        <v>2</v>
      </c>
      <c r="E3515" t="str">
        <f>IF(C3515="",Options!$A$3,IF(D3515="",Options!$A$4,Options!$A$5))</f>
        <v>Verband</v>
      </c>
      <c r="F3515" t="str" cm="1">
        <f t="array" ref="F3515">IF(E3515=Options!$A$3,"",IF(E3515=Options!$A$4,INDEX(Verband!$E$2:$E$179,MATCH(1,(A3515=Verband!$A$2:$A$179) * (Species!B3515=Verband!$B$2:$B$179) * (Species!C3515=Verband!$C$2:$C$179),0)),IF(E3515=Options!$A$5,INDEX(Assoziation!$F$2:$F$96,MATCH(1,(A3515=Assoziation!$A$2:$A$96) * (Species!B3515=Assoziation!$B$2:$B$96) * (Species!C3515=Assoziation!$C$2:$C$96) * (Species!D3515=Assoziation!$D$2:$D$96),0)),"")))</f>
        <v>Ledo-Pinion</v>
      </c>
      <c r="G3515" t="str" cm="1">
        <f t="array" ref="G3515">IF(E3515=Options!$A$3,INDEX(Klasse!$D$2:$D$42,MATCH(1,(A3515=Klasse!$A$2:$A$42) * (Species!B3515=Klasse!$B$2:$B$42),0)),IF(E3515=Options!$A$4,INDEX(Verband!$F$2:$F$179,MATCH(1,(A3515=Verband!$A$2:$A$179) * (Species!B3515=Verband!$B$2:$B$179) * (Species!C3515=Verband!$C$2:$C$179),0)),IF(E3515=Options!$A$5,INDEX(Assoziation!$G$2:$G$96,MATCH(1,(A3515=Assoziation!$A$2:$A$96) * (Species!B3515=Assoziation!$B$2:$B$96) * (Species!C3515=Assoziation!$C$2:$C$96) * (Species!D3515=Assoziation!$D$2:$D$96),0)),"")))</f>
        <v>Hochmoor-Bergföhrenwald</v>
      </c>
      <c r="H3515" s="10" t="s">
        <v>578</v>
      </c>
      <c r="I3515" s="10">
        <v>0</v>
      </c>
      <c r="J3515" s="10">
        <v>0</v>
      </c>
      <c r="K3515" s="10">
        <v>0</v>
      </c>
      <c r="L3515" t="str">
        <f t="shared" si="289"/>
        <v xml:space="preserve">Eriophorum </v>
      </c>
      <c r="M3515" t="str">
        <f t="shared" si="290"/>
        <v xml:space="preserve"> vaginatum</v>
      </c>
      <c r="N3515" t="str">
        <f t="shared" si="291"/>
        <v/>
      </c>
      <c r="O3515" t="str">
        <f t="shared" si="288"/>
        <v>Species</v>
      </c>
      <c r="P3515" t="str">
        <f t="shared" si="292"/>
        <v>L.</v>
      </c>
      <c r="Q3515" t="str">
        <f>LOOKUP(A3515,Formation!$A$2:$A$10,Formation!$B$2:$B$10)</f>
        <v>Wälder</v>
      </c>
      <c r="R3515" t="str" cm="1">
        <f t="array" ref="R3515">INDEX(Klasse!$D$2:$D$42,MATCH(1,(A3515=Klasse!$A$2:$A$42) * (Species!B3515=Klasse!$B$2:$B$42),0))</f>
        <v>Hochmoorwälder</v>
      </c>
    </row>
    <row r="3516" spans="1:18" x14ac:dyDescent="0.3">
      <c r="A3516" s="10">
        <v>6</v>
      </c>
      <c r="B3516" s="10">
        <v>5</v>
      </c>
      <c r="C3516" s="10">
        <v>2</v>
      </c>
      <c r="E3516" t="str">
        <f>IF(C3516="",Options!$A$3,IF(D3516="",Options!$A$4,Options!$A$5))</f>
        <v>Verband</v>
      </c>
      <c r="F3516" t="str" cm="1">
        <f t="array" ref="F3516">IF(E3516=Options!$A$3,"",IF(E3516=Options!$A$4,INDEX(Verband!$E$2:$E$179,MATCH(1,(A3516=Verband!$A$2:$A$179) * (Species!B3516=Verband!$B$2:$B$179) * (Species!C3516=Verband!$C$2:$C$179),0)),IF(E3516=Options!$A$5,INDEX(Assoziation!$F$2:$F$96,MATCH(1,(A3516=Assoziation!$A$2:$A$96) * (Species!B3516=Assoziation!$B$2:$B$96) * (Species!C3516=Assoziation!$C$2:$C$96) * (Species!D3516=Assoziation!$D$2:$D$96),0)),"")))</f>
        <v>Ledo-Pinion</v>
      </c>
      <c r="G3516" t="str" cm="1">
        <f t="array" ref="G3516">IF(E3516=Options!$A$3,INDEX(Klasse!$D$2:$D$42,MATCH(1,(A3516=Klasse!$A$2:$A$42) * (Species!B3516=Klasse!$B$2:$B$42),0)),IF(E3516=Options!$A$4,INDEX(Verband!$F$2:$F$179,MATCH(1,(A3516=Verband!$A$2:$A$179) * (Species!B3516=Verband!$B$2:$B$179) * (Species!C3516=Verband!$C$2:$C$179),0)),IF(E3516=Options!$A$5,INDEX(Assoziation!$G$2:$G$96,MATCH(1,(A3516=Assoziation!$A$2:$A$96) * (Species!B3516=Assoziation!$B$2:$B$96) * (Species!C3516=Assoziation!$C$2:$C$96) * (Species!D3516=Assoziation!$D$2:$D$96),0)),"")))</f>
        <v>Hochmoor-Bergföhrenwald</v>
      </c>
      <c r="H3516" s="10" t="s">
        <v>2720</v>
      </c>
      <c r="I3516" s="10">
        <v>0</v>
      </c>
      <c r="J3516" s="10">
        <v>0</v>
      </c>
      <c r="K3516" s="10">
        <v>0</v>
      </c>
      <c r="L3516" t="str">
        <f t="shared" si="289"/>
        <v xml:space="preserve">Lycopodium </v>
      </c>
      <c r="M3516" t="str">
        <f t="shared" si="290"/>
        <v xml:space="preserve"> annotinum</v>
      </c>
      <c r="N3516" t="str">
        <f t="shared" si="291"/>
        <v/>
      </c>
      <c r="O3516" t="str">
        <f t="shared" si="288"/>
        <v>Species</v>
      </c>
      <c r="P3516" t="str">
        <f t="shared" si="292"/>
        <v>L.</v>
      </c>
      <c r="Q3516" t="str">
        <f>LOOKUP(A3516,Formation!$A$2:$A$10,Formation!$B$2:$B$10)</f>
        <v>Wälder</v>
      </c>
      <c r="R3516" t="str" cm="1">
        <f t="array" ref="R3516">INDEX(Klasse!$D$2:$D$42,MATCH(1,(A3516=Klasse!$A$2:$A$42) * (Species!B3516=Klasse!$B$2:$B$42),0))</f>
        <v>Hochmoorwälder</v>
      </c>
    </row>
    <row r="3517" spans="1:18" x14ac:dyDescent="0.3">
      <c r="A3517" s="10">
        <v>6</v>
      </c>
      <c r="B3517" s="10">
        <v>5</v>
      </c>
      <c r="C3517" s="10">
        <v>2</v>
      </c>
      <c r="E3517" t="str">
        <f>IF(C3517="",Options!$A$3,IF(D3517="",Options!$A$4,Options!$A$5))</f>
        <v>Verband</v>
      </c>
      <c r="F3517" t="str" cm="1">
        <f t="array" ref="F3517">IF(E3517=Options!$A$3,"",IF(E3517=Options!$A$4,INDEX(Verband!$E$2:$E$179,MATCH(1,(A3517=Verband!$A$2:$A$179) * (Species!B3517=Verband!$B$2:$B$179) * (Species!C3517=Verband!$C$2:$C$179),0)),IF(E3517=Options!$A$5,INDEX(Assoziation!$F$2:$F$96,MATCH(1,(A3517=Assoziation!$A$2:$A$96) * (Species!B3517=Assoziation!$B$2:$B$96) * (Species!C3517=Assoziation!$C$2:$C$96) * (Species!D3517=Assoziation!$D$2:$D$96),0)),"")))</f>
        <v>Ledo-Pinion</v>
      </c>
      <c r="G3517" t="str" cm="1">
        <f t="array" ref="G3517">IF(E3517=Options!$A$3,INDEX(Klasse!$D$2:$D$42,MATCH(1,(A3517=Klasse!$A$2:$A$42) * (Species!B3517=Klasse!$B$2:$B$42),0)),IF(E3517=Options!$A$4,INDEX(Verband!$F$2:$F$179,MATCH(1,(A3517=Verband!$A$2:$A$179) * (Species!B3517=Verband!$B$2:$B$179) * (Species!C3517=Verband!$C$2:$C$179),0)),IF(E3517=Options!$A$5,INDEX(Assoziation!$G$2:$G$96,MATCH(1,(A3517=Assoziation!$A$2:$A$96) * (Species!B3517=Assoziation!$B$2:$B$96) * (Species!C3517=Assoziation!$C$2:$C$96) * (Species!D3517=Assoziation!$D$2:$D$96),0)),"")))</f>
        <v>Hochmoor-Bergföhrenwald</v>
      </c>
      <c r="H3517" s="10" t="s">
        <v>529</v>
      </c>
      <c r="I3517" s="10">
        <v>0</v>
      </c>
      <c r="J3517" s="10">
        <v>0</v>
      </c>
      <c r="K3517" s="10">
        <v>0</v>
      </c>
      <c r="L3517" t="str">
        <f t="shared" si="289"/>
        <v xml:space="preserve">Molinia </v>
      </c>
      <c r="M3517" t="str">
        <f t="shared" si="290"/>
        <v xml:space="preserve"> caerulea</v>
      </c>
      <c r="N3517" t="str">
        <f t="shared" si="291"/>
        <v/>
      </c>
      <c r="O3517" t="str">
        <f t="shared" si="288"/>
        <v>Species</v>
      </c>
      <c r="P3517" t="str">
        <f t="shared" si="292"/>
        <v>(L.) Moench</v>
      </c>
      <c r="Q3517" t="str">
        <f>LOOKUP(A3517,Formation!$A$2:$A$10,Formation!$B$2:$B$10)</f>
        <v>Wälder</v>
      </c>
      <c r="R3517" t="str" cm="1">
        <f t="array" ref="R3517">INDEX(Klasse!$D$2:$D$42,MATCH(1,(A3517=Klasse!$A$2:$A$42) * (Species!B3517=Klasse!$B$2:$B$42),0))</f>
        <v>Hochmoorwälder</v>
      </c>
    </row>
    <row r="3518" spans="1:18" x14ac:dyDescent="0.3">
      <c r="A3518" s="10">
        <v>6</v>
      </c>
      <c r="B3518" s="10">
        <v>5</v>
      </c>
      <c r="C3518" s="10">
        <v>2</v>
      </c>
      <c r="E3518" t="str">
        <f>IF(C3518="",Options!$A$3,IF(D3518="",Options!$A$4,Options!$A$5))</f>
        <v>Verband</v>
      </c>
      <c r="F3518" t="str" cm="1">
        <f t="array" ref="F3518">IF(E3518=Options!$A$3,"",IF(E3518=Options!$A$4,INDEX(Verband!$E$2:$E$179,MATCH(1,(A3518=Verband!$A$2:$A$179) * (Species!B3518=Verband!$B$2:$B$179) * (Species!C3518=Verband!$C$2:$C$179),0)),IF(E3518=Options!$A$5,INDEX(Assoziation!$F$2:$F$96,MATCH(1,(A3518=Assoziation!$A$2:$A$96) * (Species!B3518=Assoziation!$B$2:$B$96) * (Species!C3518=Assoziation!$C$2:$C$96) * (Species!D3518=Assoziation!$D$2:$D$96),0)),"")))</f>
        <v>Ledo-Pinion</v>
      </c>
      <c r="G3518" t="str" cm="1">
        <f t="array" ref="G3518">IF(E3518=Options!$A$3,INDEX(Klasse!$D$2:$D$42,MATCH(1,(A3518=Klasse!$A$2:$A$42) * (Species!B3518=Klasse!$B$2:$B$42),0)),IF(E3518=Options!$A$4,INDEX(Verband!$F$2:$F$179,MATCH(1,(A3518=Verband!$A$2:$A$179) * (Species!B3518=Verband!$B$2:$B$179) * (Species!C3518=Verband!$C$2:$C$179),0)),IF(E3518=Options!$A$5,INDEX(Assoziation!$G$2:$G$96,MATCH(1,(A3518=Assoziation!$A$2:$A$96) * (Species!B3518=Assoziation!$B$2:$B$96) * (Species!C3518=Assoziation!$C$2:$C$96) * (Species!D3518=Assoziation!$D$2:$D$96),0)),"")))</f>
        <v>Hochmoor-Bergföhrenwald</v>
      </c>
      <c r="H3518" s="10" t="s">
        <v>2536</v>
      </c>
      <c r="I3518" s="10">
        <v>0</v>
      </c>
      <c r="J3518" s="10">
        <v>0</v>
      </c>
      <c r="K3518" s="10">
        <v>0</v>
      </c>
      <c r="L3518" t="str">
        <f t="shared" si="289"/>
        <v xml:space="preserve">Picea </v>
      </c>
      <c r="M3518" t="str">
        <f t="shared" si="290"/>
        <v xml:space="preserve"> abies</v>
      </c>
      <c r="N3518" t="str">
        <f t="shared" si="291"/>
        <v/>
      </c>
      <c r="O3518" t="str">
        <f t="shared" si="288"/>
        <v>Species</v>
      </c>
      <c r="P3518" t="str">
        <f t="shared" si="292"/>
        <v>(L.) H. Karst.</v>
      </c>
      <c r="Q3518" t="str">
        <f>LOOKUP(A3518,Formation!$A$2:$A$10,Formation!$B$2:$B$10)</f>
        <v>Wälder</v>
      </c>
      <c r="R3518" t="str" cm="1">
        <f t="array" ref="R3518">INDEX(Klasse!$D$2:$D$42,MATCH(1,(A3518=Klasse!$A$2:$A$42) * (Species!B3518=Klasse!$B$2:$B$42),0))</f>
        <v>Hochmoorwälder</v>
      </c>
    </row>
    <row r="3519" spans="1:18" x14ac:dyDescent="0.3">
      <c r="A3519" s="10">
        <v>6</v>
      </c>
      <c r="B3519" s="10">
        <v>5</v>
      </c>
      <c r="C3519" s="10">
        <v>2</v>
      </c>
      <c r="E3519" t="str">
        <f>IF(C3519="",Options!$A$3,IF(D3519="",Options!$A$4,Options!$A$5))</f>
        <v>Verband</v>
      </c>
      <c r="F3519" t="str" cm="1">
        <f t="array" ref="F3519">IF(E3519=Options!$A$3,"",IF(E3519=Options!$A$4,INDEX(Verband!$E$2:$E$179,MATCH(1,(A3519=Verband!$A$2:$A$179) * (Species!B3519=Verband!$B$2:$B$179) * (Species!C3519=Verband!$C$2:$C$179),0)),IF(E3519=Options!$A$5,INDEX(Assoziation!$F$2:$F$96,MATCH(1,(A3519=Assoziation!$A$2:$A$96) * (Species!B3519=Assoziation!$B$2:$B$96) * (Species!C3519=Assoziation!$C$2:$C$96) * (Species!D3519=Assoziation!$D$2:$D$96),0)),"")))</f>
        <v>Ledo-Pinion</v>
      </c>
      <c r="G3519" t="str" cm="1">
        <f t="array" ref="G3519">IF(E3519=Options!$A$3,INDEX(Klasse!$D$2:$D$42,MATCH(1,(A3519=Klasse!$A$2:$A$42) * (Species!B3519=Klasse!$B$2:$B$42),0)),IF(E3519=Options!$A$4,INDEX(Verband!$F$2:$F$179,MATCH(1,(A3519=Verband!$A$2:$A$179) * (Species!B3519=Verband!$B$2:$B$179) * (Species!C3519=Verband!$C$2:$C$179),0)),IF(E3519=Options!$A$5,INDEX(Assoziation!$G$2:$G$96,MATCH(1,(A3519=Assoziation!$A$2:$A$96) * (Species!B3519=Assoziation!$B$2:$B$96) * (Species!C3519=Assoziation!$C$2:$C$96) * (Species!D3519=Assoziation!$D$2:$D$96),0)),"")))</f>
        <v>Hochmoor-Bergföhrenwald</v>
      </c>
      <c r="H3519" s="10" t="s">
        <v>2721</v>
      </c>
      <c r="I3519" s="10">
        <v>0</v>
      </c>
      <c r="J3519" s="10">
        <v>1</v>
      </c>
      <c r="K3519" s="10">
        <v>0</v>
      </c>
      <c r="L3519" t="str">
        <f t="shared" si="289"/>
        <v xml:space="preserve">Pinus </v>
      </c>
      <c r="M3519" t="str">
        <f t="shared" si="290"/>
        <v xml:space="preserve"> mugo</v>
      </c>
      <c r="N3519" t="str">
        <f t="shared" si="291"/>
        <v>uncinata</v>
      </c>
      <c r="O3519" t="str">
        <f t="shared" si="288"/>
        <v>Subspecies</v>
      </c>
      <c r="P3519" t="str">
        <f t="shared" si="292"/>
        <v/>
      </c>
      <c r="Q3519" t="str">
        <f>LOOKUP(A3519,Formation!$A$2:$A$10,Formation!$B$2:$B$10)</f>
        <v>Wälder</v>
      </c>
      <c r="R3519" t="str" cm="1">
        <f t="array" ref="R3519">INDEX(Klasse!$D$2:$D$42,MATCH(1,(A3519=Klasse!$A$2:$A$42) * (Species!B3519=Klasse!$B$2:$B$42),0))</f>
        <v>Hochmoorwälder</v>
      </c>
    </row>
    <row r="3520" spans="1:18" x14ac:dyDescent="0.3">
      <c r="A3520" s="10">
        <v>6</v>
      </c>
      <c r="B3520" s="10">
        <v>5</v>
      </c>
      <c r="C3520" s="10">
        <v>2</v>
      </c>
      <c r="E3520" t="str">
        <f>IF(C3520="",Options!$A$3,IF(D3520="",Options!$A$4,Options!$A$5))</f>
        <v>Verband</v>
      </c>
      <c r="F3520" t="str" cm="1">
        <f t="array" ref="F3520">IF(E3520=Options!$A$3,"",IF(E3520=Options!$A$4,INDEX(Verband!$E$2:$E$179,MATCH(1,(A3520=Verband!$A$2:$A$179) * (Species!B3520=Verband!$B$2:$B$179) * (Species!C3520=Verband!$C$2:$C$179),0)),IF(E3520=Options!$A$5,INDEX(Assoziation!$F$2:$F$96,MATCH(1,(A3520=Assoziation!$A$2:$A$96) * (Species!B3520=Assoziation!$B$2:$B$96) * (Species!C3520=Assoziation!$C$2:$C$96) * (Species!D3520=Assoziation!$D$2:$D$96),0)),"")))</f>
        <v>Ledo-Pinion</v>
      </c>
      <c r="G3520" t="str" cm="1">
        <f t="array" ref="G3520">IF(E3520=Options!$A$3,INDEX(Klasse!$D$2:$D$42,MATCH(1,(A3520=Klasse!$A$2:$A$42) * (Species!B3520=Klasse!$B$2:$B$42),0)),IF(E3520=Options!$A$4,INDEX(Verband!$F$2:$F$179,MATCH(1,(A3520=Verband!$A$2:$A$179) * (Species!B3520=Verband!$B$2:$B$179) * (Species!C3520=Verband!$C$2:$C$179),0)),IF(E3520=Options!$A$5,INDEX(Assoziation!$G$2:$G$96,MATCH(1,(A3520=Assoziation!$A$2:$A$96) * (Species!B3520=Assoziation!$B$2:$B$96) * (Species!C3520=Assoziation!$C$2:$C$96) * (Species!D3520=Assoziation!$D$2:$D$96),0)),"")))</f>
        <v>Hochmoor-Bergföhrenwald</v>
      </c>
      <c r="H3520" s="10" t="s">
        <v>2245</v>
      </c>
      <c r="I3520" s="10">
        <v>0</v>
      </c>
      <c r="J3520" s="10">
        <v>0</v>
      </c>
      <c r="K3520" s="10">
        <v>0</v>
      </c>
      <c r="L3520" t="str">
        <f t="shared" si="289"/>
        <v xml:space="preserve">Sorbus </v>
      </c>
      <c r="M3520" t="str">
        <f t="shared" si="290"/>
        <v xml:space="preserve"> aucuparia</v>
      </c>
      <c r="N3520" t="str">
        <f t="shared" si="291"/>
        <v/>
      </c>
      <c r="O3520" t="str">
        <f t="shared" si="288"/>
        <v>Species</v>
      </c>
      <c r="P3520" t="str">
        <f t="shared" si="292"/>
        <v>L.</v>
      </c>
      <c r="Q3520" t="str">
        <f>LOOKUP(A3520,Formation!$A$2:$A$10,Formation!$B$2:$B$10)</f>
        <v>Wälder</v>
      </c>
      <c r="R3520" t="str" cm="1">
        <f t="array" ref="R3520">INDEX(Klasse!$D$2:$D$42,MATCH(1,(A3520=Klasse!$A$2:$A$42) * (Species!B3520=Klasse!$B$2:$B$42),0))</f>
        <v>Hochmoorwälder</v>
      </c>
    </row>
    <row r="3521" spans="1:18" x14ac:dyDescent="0.3">
      <c r="A3521" s="10">
        <v>6</v>
      </c>
      <c r="B3521" s="10">
        <v>5</v>
      </c>
      <c r="C3521" s="10">
        <v>2</v>
      </c>
      <c r="E3521" t="str">
        <f>IF(C3521="",Options!$A$3,IF(D3521="",Options!$A$4,Options!$A$5))</f>
        <v>Verband</v>
      </c>
      <c r="F3521" t="str" cm="1">
        <f t="array" ref="F3521">IF(E3521=Options!$A$3,"",IF(E3521=Options!$A$4,INDEX(Verband!$E$2:$E$179,MATCH(1,(A3521=Verband!$A$2:$A$179) * (Species!B3521=Verband!$B$2:$B$179) * (Species!C3521=Verband!$C$2:$C$179),0)),IF(E3521=Options!$A$5,INDEX(Assoziation!$F$2:$F$96,MATCH(1,(A3521=Assoziation!$A$2:$A$96) * (Species!B3521=Assoziation!$B$2:$B$96) * (Species!C3521=Assoziation!$C$2:$C$96) * (Species!D3521=Assoziation!$D$2:$D$96),0)),"")))</f>
        <v>Ledo-Pinion</v>
      </c>
      <c r="G3521" t="str" cm="1">
        <f t="array" ref="G3521">IF(E3521=Options!$A$3,INDEX(Klasse!$D$2:$D$42,MATCH(1,(A3521=Klasse!$A$2:$A$42) * (Species!B3521=Klasse!$B$2:$B$42),0)),IF(E3521=Options!$A$4,INDEX(Verband!$F$2:$F$179,MATCH(1,(A3521=Verband!$A$2:$A$179) * (Species!B3521=Verband!$B$2:$B$179) * (Species!C3521=Verband!$C$2:$C$179),0)),IF(E3521=Options!$A$5,INDEX(Assoziation!$G$2:$G$96,MATCH(1,(A3521=Assoziation!$A$2:$A$96) * (Species!B3521=Assoziation!$B$2:$B$96) * (Species!C3521=Assoziation!$C$2:$C$96) * (Species!D3521=Assoziation!$D$2:$D$96),0)),"")))</f>
        <v>Hochmoor-Bergföhrenwald</v>
      </c>
      <c r="H3521" s="10" t="s">
        <v>387</v>
      </c>
      <c r="I3521" s="10">
        <v>0</v>
      </c>
      <c r="J3521" s="10">
        <v>0</v>
      </c>
      <c r="K3521" s="10">
        <v>0</v>
      </c>
      <c r="L3521" t="str">
        <f t="shared" si="289"/>
        <v xml:space="preserve">Trichophorum </v>
      </c>
      <c r="M3521" t="str">
        <f t="shared" si="290"/>
        <v xml:space="preserve"> cespitosum</v>
      </c>
      <c r="N3521" t="str">
        <f t="shared" si="291"/>
        <v/>
      </c>
      <c r="O3521" t="str">
        <f t="shared" si="288"/>
        <v>Species</v>
      </c>
      <c r="P3521" t="str">
        <f t="shared" si="292"/>
        <v>(L.) Hartm.</v>
      </c>
      <c r="Q3521" t="str">
        <f>LOOKUP(A3521,Formation!$A$2:$A$10,Formation!$B$2:$B$10)</f>
        <v>Wälder</v>
      </c>
      <c r="R3521" t="str" cm="1">
        <f t="array" ref="R3521">INDEX(Klasse!$D$2:$D$42,MATCH(1,(A3521=Klasse!$A$2:$A$42) * (Species!B3521=Klasse!$B$2:$B$42),0))</f>
        <v>Hochmoorwälder</v>
      </c>
    </row>
    <row r="3522" spans="1:18" x14ac:dyDescent="0.3">
      <c r="A3522" s="10">
        <v>6</v>
      </c>
      <c r="B3522" s="10">
        <v>5</v>
      </c>
      <c r="C3522" s="10">
        <v>2</v>
      </c>
      <c r="E3522" t="str">
        <f>IF(C3522="",Options!$A$3,IF(D3522="",Options!$A$4,Options!$A$5))</f>
        <v>Verband</v>
      </c>
      <c r="F3522" t="str" cm="1">
        <f t="array" ref="F3522">IF(E3522=Options!$A$3,"",IF(E3522=Options!$A$4,INDEX(Verband!$E$2:$E$179,MATCH(1,(A3522=Verband!$A$2:$A$179) * (Species!B3522=Verband!$B$2:$B$179) * (Species!C3522=Verband!$C$2:$C$179),0)),IF(E3522=Options!$A$5,INDEX(Assoziation!$F$2:$F$96,MATCH(1,(A3522=Assoziation!$A$2:$A$96) * (Species!B3522=Assoziation!$B$2:$B$96) * (Species!C3522=Assoziation!$C$2:$C$96) * (Species!D3522=Assoziation!$D$2:$D$96),0)),"")))</f>
        <v>Ledo-Pinion</v>
      </c>
      <c r="G3522" t="str" cm="1">
        <f t="array" ref="G3522">IF(E3522=Options!$A$3,INDEX(Klasse!$D$2:$D$42,MATCH(1,(A3522=Klasse!$A$2:$A$42) * (Species!B3522=Klasse!$B$2:$B$42),0)),IF(E3522=Options!$A$4,INDEX(Verband!$F$2:$F$179,MATCH(1,(A3522=Verband!$A$2:$A$179) * (Species!B3522=Verband!$B$2:$B$179) * (Species!C3522=Verband!$C$2:$C$179),0)),IF(E3522=Options!$A$5,INDEX(Assoziation!$G$2:$G$96,MATCH(1,(A3522=Assoziation!$A$2:$A$96) * (Species!B3522=Assoziation!$B$2:$B$96) * (Species!C3522=Assoziation!$C$2:$C$96) * (Species!D3522=Assoziation!$D$2:$D$96),0)),"")))</f>
        <v>Hochmoor-Bergföhrenwald</v>
      </c>
      <c r="H3522" s="10" t="s">
        <v>588</v>
      </c>
      <c r="I3522" s="10">
        <v>0</v>
      </c>
      <c r="J3522" s="10">
        <v>1</v>
      </c>
      <c r="K3522" s="10">
        <v>0</v>
      </c>
      <c r="L3522" t="str">
        <f t="shared" si="289"/>
        <v xml:space="preserve">Vaccinium </v>
      </c>
      <c r="M3522" t="str">
        <f t="shared" si="290"/>
        <v xml:space="preserve"> myrtillus</v>
      </c>
      <c r="N3522" t="str">
        <f t="shared" si="291"/>
        <v/>
      </c>
      <c r="O3522" t="str">
        <f t="shared" si="288"/>
        <v>Species</v>
      </c>
      <c r="P3522" t="str">
        <f t="shared" si="292"/>
        <v>L.</v>
      </c>
      <c r="Q3522" t="str">
        <f>LOOKUP(A3522,Formation!$A$2:$A$10,Formation!$B$2:$B$10)</f>
        <v>Wälder</v>
      </c>
      <c r="R3522" t="str" cm="1">
        <f t="array" ref="R3522">INDEX(Klasse!$D$2:$D$42,MATCH(1,(A3522=Klasse!$A$2:$A$42) * (Species!B3522=Klasse!$B$2:$B$42),0))</f>
        <v>Hochmoorwälder</v>
      </c>
    </row>
    <row r="3523" spans="1:18" x14ac:dyDescent="0.3">
      <c r="A3523" s="10">
        <v>6</v>
      </c>
      <c r="B3523" s="10">
        <v>5</v>
      </c>
      <c r="C3523" s="10">
        <v>2</v>
      </c>
      <c r="E3523" t="str">
        <f>IF(C3523="",Options!$A$3,IF(D3523="",Options!$A$4,Options!$A$5))</f>
        <v>Verband</v>
      </c>
      <c r="F3523" t="str" cm="1">
        <f t="array" ref="F3523">IF(E3523=Options!$A$3,"",IF(E3523=Options!$A$4,INDEX(Verband!$E$2:$E$179,MATCH(1,(A3523=Verband!$A$2:$A$179) * (Species!B3523=Verband!$B$2:$B$179) * (Species!C3523=Verband!$C$2:$C$179),0)),IF(E3523=Options!$A$5,INDEX(Assoziation!$F$2:$F$96,MATCH(1,(A3523=Assoziation!$A$2:$A$96) * (Species!B3523=Assoziation!$B$2:$B$96) * (Species!C3523=Assoziation!$C$2:$C$96) * (Species!D3523=Assoziation!$D$2:$D$96),0)),"")))</f>
        <v>Ledo-Pinion</v>
      </c>
      <c r="G3523" t="str" cm="1">
        <f t="array" ref="G3523">IF(E3523=Options!$A$3,INDEX(Klasse!$D$2:$D$42,MATCH(1,(A3523=Klasse!$A$2:$A$42) * (Species!B3523=Klasse!$B$2:$B$42),0)),IF(E3523=Options!$A$4,INDEX(Verband!$F$2:$F$179,MATCH(1,(A3523=Verband!$A$2:$A$179) * (Species!B3523=Verband!$B$2:$B$179) * (Species!C3523=Verband!$C$2:$C$179),0)),IF(E3523=Options!$A$5,INDEX(Assoziation!$G$2:$G$96,MATCH(1,(A3523=Assoziation!$A$2:$A$96) * (Species!B3523=Assoziation!$B$2:$B$96) * (Species!C3523=Assoziation!$C$2:$C$96) * (Species!D3523=Assoziation!$D$2:$D$96),0)),"")))</f>
        <v>Hochmoor-Bergföhrenwald</v>
      </c>
      <c r="H3523" s="10" t="s">
        <v>582</v>
      </c>
      <c r="I3523" s="10">
        <v>0</v>
      </c>
      <c r="J3523" s="10">
        <v>0</v>
      </c>
      <c r="K3523" s="10">
        <v>0</v>
      </c>
      <c r="L3523" t="str">
        <f t="shared" si="289"/>
        <v xml:space="preserve">Vaccinium </v>
      </c>
      <c r="M3523" t="str">
        <f t="shared" si="290"/>
        <v xml:space="preserve"> oxycoccos</v>
      </c>
      <c r="N3523" t="str">
        <f t="shared" si="291"/>
        <v/>
      </c>
      <c r="O3523" t="str">
        <f t="shared" ref="O3523:O3586" si="293">IF(COUNTIF(H3523,"*subsp.*"),"Subspecies",IF(COUNTIF(H3523,"*aggr.*"),"aggr",IF(COUNTIF(H3523,"*×*"),"Species",IF(COUNTIF(H3523,"* *"),IF(EXACT(MID(H3523,FIND(" ",H3523)+1,1),UPPER(MID(H3523,FIND(" ",H3523)+1,1))),"Genus","Species"),"Genus"))))</f>
        <v>Species</v>
      </c>
      <c r="P3523" t="str">
        <f t="shared" si="292"/>
        <v>L.</v>
      </c>
      <c r="Q3523" t="str">
        <f>LOOKUP(A3523,Formation!$A$2:$A$10,Formation!$B$2:$B$10)</f>
        <v>Wälder</v>
      </c>
      <c r="R3523" t="str" cm="1">
        <f t="array" ref="R3523">INDEX(Klasse!$D$2:$D$42,MATCH(1,(A3523=Klasse!$A$2:$A$42) * (Species!B3523=Klasse!$B$2:$B$42),0))</f>
        <v>Hochmoorwälder</v>
      </c>
    </row>
    <row r="3524" spans="1:18" x14ac:dyDescent="0.3">
      <c r="A3524" s="10">
        <v>6</v>
      </c>
      <c r="B3524" s="10">
        <v>5</v>
      </c>
      <c r="C3524" s="10">
        <v>2</v>
      </c>
      <c r="E3524" t="str">
        <f>IF(C3524="",Options!$A$3,IF(D3524="",Options!$A$4,Options!$A$5))</f>
        <v>Verband</v>
      </c>
      <c r="F3524" t="str" cm="1">
        <f t="array" ref="F3524">IF(E3524=Options!$A$3,"",IF(E3524=Options!$A$4,INDEX(Verband!$E$2:$E$179,MATCH(1,(A3524=Verband!$A$2:$A$179) * (Species!B3524=Verband!$B$2:$B$179) * (Species!C3524=Verband!$C$2:$C$179),0)),IF(E3524=Options!$A$5,INDEX(Assoziation!$F$2:$F$96,MATCH(1,(A3524=Assoziation!$A$2:$A$96) * (Species!B3524=Assoziation!$B$2:$B$96) * (Species!C3524=Assoziation!$C$2:$C$96) * (Species!D3524=Assoziation!$D$2:$D$96),0)),"")))</f>
        <v>Ledo-Pinion</v>
      </c>
      <c r="G3524" t="str" cm="1">
        <f t="array" ref="G3524">IF(E3524=Options!$A$3,INDEX(Klasse!$D$2:$D$42,MATCH(1,(A3524=Klasse!$A$2:$A$42) * (Species!B3524=Klasse!$B$2:$B$42),0)),IF(E3524=Options!$A$4,INDEX(Verband!$F$2:$F$179,MATCH(1,(A3524=Verband!$A$2:$A$179) * (Species!B3524=Verband!$B$2:$B$179) * (Species!C3524=Verband!$C$2:$C$179),0)),IF(E3524=Options!$A$5,INDEX(Assoziation!$G$2:$G$96,MATCH(1,(A3524=Assoziation!$A$2:$A$96) * (Species!B3524=Assoziation!$B$2:$B$96) * (Species!C3524=Assoziation!$C$2:$C$96) * (Species!D3524=Assoziation!$D$2:$D$96),0)),"")))</f>
        <v>Hochmoor-Bergföhrenwald</v>
      </c>
      <c r="H3524" s="10" t="s">
        <v>589</v>
      </c>
      <c r="I3524" s="10">
        <v>0</v>
      </c>
      <c r="J3524" s="10">
        <v>1</v>
      </c>
      <c r="K3524" s="10">
        <v>0</v>
      </c>
      <c r="L3524" t="str">
        <f t="shared" si="289"/>
        <v xml:space="preserve">Vaccinium </v>
      </c>
      <c r="M3524" t="str">
        <f t="shared" si="290"/>
        <v xml:space="preserve"> uliginosum</v>
      </c>
      <c r="N3524" t="str">
        <f t="shared" si="291"/>
        <v/>
      </c>
      <c r="O3524" t="str">
        <f t="shared" si="293"/>
        <v>Species</v>
      </c>
      <c r="P3524" t="str">
        <f t="shared" si="292"/>
        <v>L.</v>
      </c>
      <c r="Q3524" t="str">
        <f>LOOKUP(A3524,Formation!$A$2:$A$10,Formation!$B$2:$B$10)</f>
        <v>Wälder</v>
      </c>
      <c r="R3524" t="str" cm="1">
        <f t="array" ref="R3524">INDEX(Klasse!$D$2:$D$42,MATCH(1,(A3524=Klasse!$A$2:$A$42) * (Species!B3524=Klasse!$B$2:$B$42),0))</f>
        <v>Hochmoorwälder</v>
      </c>
    </row>
    <row r="3525" spans="1:18" x14ac:dyDescent="0.3">
      <c r="A3525" s="10">
        <v>6</v>
      </c>
      <c r="B3525" s="10">
        <v>5</v>
      </c>
      <c r="C3525" s="10">
        <v>2</v>
      </c>
      <c r="E3525" t="str">
        <f>IF(C3525="",Options!$A$3,IF(D3525="",Options!$A$4,Options!$A$5))</f>
        <v>Verband</v>
      </c>
      <c r="F3525" t="str" cm="1">
        <f t="array" ref="F3525">IF(E3525=Options!$A$3,"",IF(E3525=Options!$A$4,INDEX(Verband!$E$2:$E$179,MATCH(1,(A3525=Verband!$A$2:$A$179) * (Species!B3525=Verband!$B$2:$B$179) * (Species!C3525=Verband!$C$2:$C$179),0)),IF(E3525=Options!$A$5,INDEX(Assoziation!$F$2:$F$96,MATCH(1,(A3525=Assoziation!$A$2:$A$96) * (Species!B3525=Assoziation!$B$2:$B$96) * (Species!C3525=Assoziation!$C$2:$C$96) * (Species!D3525=Assoziation!$D$2:$D$96),0)),"")))</f>
        <v>Ledo-Pinion</v>
      </c>
      <c r="G3525" t="str" cm="1">
        <f t="array" ref="G3525">IF(E3525=Options!$A$3,INDEX(Klasse!$D$2:$D$42,MATCH(1,(A3525=Klasse!$A$2:$A$42) * (Species!B3525=Klasse!$B$2:$B$42),0)),IF(E3525=Options!$A$4,INDEX(Verband!$F$2:$F$179,MATCH(1,(A3525=Verband!$A$2:$A$179) * (Species!B3525=Verband!$B$2:$B$179) * (Species!C3525=Verband!$C$2:$C$179),0)),IF(E3525=Options!$A$5,INDEX(Assoziation!$G$2:$G$96,MATCH(1,(A3525=Assoziation!$A$2:$A$96) * (Species!B3525=Assoziation!$B$2:$B$96) * (Species!C3525=Assoziation!$C$2:$C$96) * (Species!D3525=Assoziation!$D$2:$D$96),0)),"")))</f>
        <v>Hochmoor-Bergföhrenwald</v>
      </c>
      <c r="H3525" s="10" t="s">
        <v>2331</v>
      </c>
      <c r="I3525" s="10">
        <v>0</v>
      </c>
      <c r="J3525" s="10">
        <v>0</v>
      </c>
      <c r="K3525" s="10">
        <v>0</v>
      </c>
      <c r="L3525" t="str">
        <f t="shared" si="289"/>
        <v xml:space="preserve">Vaccinium </v>
      </c>
      <c r="M3525" t="str">
        <f t="shared" si="290"/>
        <v xml:space="preserve"> vitis-idaea</v>
      </c>
      <c r="N3525" t="str">
        <f t="shared" si="291"/>
        <v/>
      </c>
      <c r="O3525" t="str">
        <f t="shared" si="293"/>
        <v>Species</v>
      </c>
      <c r="P3525" t="str">
        <f t="shared" si="292"/>
        <v>L.</v>
      </c>
      <c r="Q3525" t="str">
        <f>LOOKUP(A3525,Formation!$A$2:$A$10,Formation!$B$2:$B$10)</f>
        <v>Wälder</v>
      </c>
      <c r="R3525" t="str" cm="1">
        <f t="array" ref="R3525">INDEX(Klasse!$D$2:$D$42,MATCH(1,(A3525=Klasse!$A$2:$A$42) * (Species!B3525=Klasse!$B$2:$B$42),0))</f>
        <v>Hochmoorwälder</v>
      </c>
    </row>
    <row r="3526" spans="1:18" x14ac:dyDescent="0.3">
      <c r="A3526" s="10">
        <v>6</v>
      </c>
      <c r="B3526" s="10">
        <v>5</v>
      </c>
      <c r="C3526" s="10">
        <v>3</v>
      </c>
      <c r="E3526" t="str">
        <f>IF(C3526="",Options!$A$3,IF(D3526="",Options!$A$4,Options!$A$5))</f>
        <v>Verband</v>
      </c>
      <c r="F3526" t="str" cm="1">
        <f t="array" ref="F3526">IF(E3526=Options!$A$3,"",IF(E3526=Options!$A$4,INDEX(Verband!$E$2:$E$179,MATCH(1,(A3526=Verband!$A$2:$A$179) * (Species!B3526=Verband!$B$2:$B$179) * (Species!C3526=Verband!$C$2:$C$179),0)),IF(E3526=Options!$A$5,INDEX(Assoziation!$F$2:$F$96,MATCH(1,(A3526=Assoziation!$A$2:$A$96) * (Species!B3526=Assoziation!$B$2:$B$96) * (Species!C3526=Assoziation!$C$2:$C$96) * (Species!D3526=Assoziation!$D$2:$D$96),0)),"")))</f>
        <v>Sphagno-Piceetum</v>
      </c>
      <c r="G3526" t="str" cm="1">
        <f t="array" ref="G3526">IF(E3526=Options!$A$3,INDEX(Klasse!$D$2:$D$42,MATCH(1,(A3526=Klasse!$A$2:$A$42) * (Species!B3526=Klasse!$B$2:$B$42),0)),IF(E3526=Options!$A$4,INDEX(Verband!$F$2:$F$179,MATCH(1,(A3526=Verband!$A$2:$A$179) * (Species!B3526=Verband!$B$2:$B$179) * (Species!C3526=Verband!$C$2:$C$179),0)),IF(E3526=Options!$A$5,INDEX(Assoziation!$G$2:$G$96,MATCH(1,(A3526=Assoziation!$A$2:$A$96) * (Species!B3526=Assoziation!$B$2:$B$96) * (Species!C3526=Assoziation!$C$2:$C$96) * (Species!D3526=Assoziation!$D$2:$D$96),0)),"")))</f>
        <v>Hochmoor-Fichtenwald</v>
      </c>
      <c r="H3526" s="10" t="s">
        <v>1548</v>
      </c>
      <c r="I3526" s="10">
        <v>0</v>
      </c>
      <c r="J3526" s="10">
        <v>0</v>
      </c>
      <c r="K3526" s="10">
        <v>0</v>
      </c>
      <c r="L3526" t="str">
        <f t="shared" si="289"/>
        <v xml:space="preserve">Avenella </v>
      </c>
      <c r="M3526" t="str">
        <f t="shared" si="290"/>
        <v xml:space="preserve"> flexuosa</v>
      </c>
      <c r="N3526" t="str">
        <f t="shared" si="291"/>
        <v/>
      </c>
      <c r="O3526" t="str">
        <f t="shared" si="293"/>
        <v>Species</v>
      </c>
      <c r="P3526" t="str">
        <f t="shared" si="292"/>
        <v>(L.) Drejer</v>
      </c>
      <c r="Q3526" t="str">
        <f>LOOKUP(A3526,Formation!$A$2:$A$10,Formation!$B$2:$B$10)</f>
        <v>Wälder</v>
      </c>
      <c r="R3526" t="str" cm="1">
        <f t="array" ref="R3526">INDEX(Klasse!$D$2:$D$42,MATCH(1,(A3526=Klasse!$A$2:$A$42) * (Species!B3526=Klasse!$B$2:$B$42),0))</f>
        <v>Hochmoorwälder</v>
      </c>
    </row>
    <row r="3527" spans="1:18" x14ac:dyDescent="0.3">
      <c r="A3527" s="10">
        <v>6</v>
      </c>
      <c r="B3527" s="10">
        <v>5</v>
      </c>
      <c r="C3527" s="10">
        <v>3</v>
      </c>
      <c r="E3527" t="str">
        <f>IF(C3527="",Options!$A$3,IF(D3527="",Options!$A$4,Options!$A$5))</f>
        <v>Verband</v>
      </c>
      <c r="F3527" t="str" cm="1">
        <f t="array" ref="F3527">IF(E3527=Options!$A$3,"",IF(E3527=Options!$A$4,INDEX(Verband!$E$2:$E$179,MATCH(1,(A3527=Verband!$A$2:$A$179) * (Species!B3527=Verband!$B$2:$B$179) * (Species!C3527=Verband!$C$2:$C$179),0)),IF(E3527=Options!$A$5,INDEX(Assoziation!$F$2:$F$96,MATCH(1,(A3527=Assoziation!$A$2:$A$96) * (Species!B3527=Assoziation!$B$2:$B$96) * (Species!C3527=Assoziation!$C$2:$C$96) * (Species!D3527=Assoziation!$D$2:$D$96),0)),"")))</f>
        <v>Sphagno-Piceetum</v>
      </c>
      <c r="G3527" t="str" cm="1">
        <f t="array" ref="G3527">IF(E3527=Options!$A$3,INDEX(Klasse!$D$2:$D$42,MATCH(1,(A3527=Klasse!$A$2:$A$42) * (Species!B3527=Klasse!$B$2:$B$42),0)),IF(E3527=Options!$A$4,INDEX(Verband!$F$2:$F$179,MATCH(1,(A3527=Verband!$A$2:$A$179) * (Species!B3527=Verband!$B$2:$B$179) * (Species!C3527=Verband!$C$2:$C$179),0)),IF(E3527=Options!$A$5,INDEX(Assoziation!$G$2:$G$96,MATCH(1,(A3527=Assoziation!$A$2:$A$96) * (Species!B3527=Assoziation!$B$2:$B$96) * (Species!C3527=Assoziation!$C$2:$C$96) * (Species!D3527=Assoziation!$D$2:$D$96),0)),"")))</f>
        <v>Hochmoor-Fichtenwald</v>
      </c>
      <c r="H3527" s="10" t="s">
        <v>2262</v>
      </c>
      <c r="I3527" s="10">
        <v>0</v>
      </c>
      <c r="J3527" s="10">
        <v>0</v>
      </c>
      <c r="K3527" s="10">
        <v>0</v>
      </c>
      <c r="L3527" t="str">
        <f t="shared" si="289"/>
        <v xml:space="preserve">Betula </v>
      </c>
      <c r="M3527" t="str">
        <f t="shared" si="290"/>
        <v xml:space="preserve"> pubescens</v>
      </c>
      <c r="N3527" t="str">
        <f t="shared" si="291"/>
        <v/>
      </c>
      <c r="O3527" t="str">
        <f t="shared" si="293"/>
        <v>Species</v>
      </c>
      <c r="P3527" t="str">
        <f t="shared" si="292"/>
        <v>Ehrh.</v>
      </c>
      <c r="Q3527" t="str">
        <f>LOOKUP(A3527,Formation!$A$2:$A$10,Formation!$B$2:$B$10)</f>
        <v>Wälder</v>
      </c>
      <c r="R3527" t="str" cm="1">
        <f t="array" ref="R3527">INDEX(Klasse!$D$2:$D$42,MATCH(1,(A3527=Klasse!$A$2:$A$42) * (Species!B3527=Klasse!$B$2:$B$42),0))</f>
        <v>Hochmoorwälder</v>
      </c>
    </row>
    <row r="3528" spans="1:18" x14ac:dyDescent="0.3">
      <c r="A3528" s="10">
        <v>6</v>
      </c>
      <c r="B3528" s="10">
        <v>5</v>
      </c>
      <c r="C3528" s="10">
        <v>3</v>
      </c>
      <c r="E3528" t="str">
        <f>IF(C3528="",Options!$A$3,IF(D3528="",Options!$A$4,Options!$A$5))</f>
        <v>Verband</v>
      </c>
      <c r="F3528" t="str" cm="1">
        <f t="array" ref="F3528">IF(E3528=Options!$A$3,"",IF(E3528=Options!$A$4,INDEX(Verband!$E$2:$E$179,MATCH(1,(A3528=Verband!$A$2:$A$179) * (Species!B3528=Verband!$B$2:$B$179) * (Species!C3528=Verband!$C$2:$C$179),0)),IF(E3528=Options!$A$5,INDEX(Assoziation!$F$2:$F$96,MATCH(1,(A3528=Assoziation!$A$2:$A$96) * (Species!B3528=Assoziation!$B$2:$B$96) * (Species!C3528=Assoziation!$C$2:$C$96) * (Species!D3528=Assoziation!$D$2:$D$96),0)),"")))</f>
        <v>Sphagno-Piceetum</v>
      </c>
      <c r="G3528" t="str" cm="1">
        <f t="array" ref="G3528">IF(E3528=Options!$A$3,INDEX(Klasse!$D$2:$D$42,MATCH(1,(A3528=Klasse!$A$2:$A$42) * (Species!B3528=Klasse!$B$2:$B$42),0)),IF(E3528=Options!$A$4,INDEX(Verband!$F$2:$F$179,MATCH(1,(A3528=Verband!$A$2:$A$179) * (Species!B3528=Verband!$B$2:$B$179) * (Species!C3528=Verband!$C$2:$C$179),0)),IF(E3528=Options!$A$5,INDEX(Assoziation!$G$2:$G$96,MATCH(1,(A3528=Assoziation!$A$2:$A$96) * (Species!B3528=Assoziation!$B$2:$B$96) * (Species!C3528=Assoziation!$C$2:$C$96) * (Species!D3528=Assoziation!$D$2:$D$96),0)),"")))</f>
        <v>Hochmoor-Fichtenwald</v>
      </c>
      <c r="H3528" s="10" t="s">
        <v>578</v>
      </c>
      <c r="I3528" s="10">
        <v>0</v>
      </c>
      <c r="J3528" s="10">
        <v>0</v>
      </c>
      <c r="K3528" s="10">
        <v>0</v>
      </c>
      <c r="L3528" t="str">
        <f t="shared" si="289"/>
        <v xml:space="preserve">Eriophorum </v>
      </c>
      <c r="M3528" t="str">
        <f t="shared" si="290"/>
        <v xml:space="preserve"> vaginatum</v>
      </c>
      <c r="N3528" t="str">
        <f t="shared" si="291"/>
        <v/>
      </c>
      <c r="O3528" t="str">
        <f t="shared" si="293"/>
        <v>Species</v>
      </c>
      <c r="P3528" t="str">
        <f t="shared" si="292"/>
        <v>L.</v>
      </c>
      <c r="Q3528" t="str">
        <f>LOOKUP(A3528,Formation!$A$2:$A$10,Formation!$B$2:$B$10)</f>
        <v>Wälder</v>
      </c>
      <c r="R3528" t="str" cm="1">
        <f t="array" ref="R3528">INDEX(Klasse!$D$2:$D$42,MATCH(1,(A3528=Klasse!$A$2:$A$42) * (Species!B3528=Klasse!$B$2:$B$42),0))</f>
        <v>Hochmoorwälder</v>
      </c>
    </row>
    <row r="3529" spans="1:18" x14ac:dyDescent="0.3">
      <c r="A3529" s="10">
        <v>6</v>
      </c>
      <c r="B3529" s="10">
        <v>5</v>
      </c>
      <c r="C3529" s="10">
        <v>3</v>
      </c>
      <c r="E3529" t="str">
        <f>IF(C3529="",Options!$A$3,IF(D3529="",Options!$A$4,Options!$A$5))</f>
        <v>Verband</v>
      </c>
      <c r="F3529" t="str" cm="1">
        <f t="array" ref="F3529">IF(E3529=Options!$A$3,"",IF(E3529=Options!$A$4,INDEX(Verband!$E$2:$E$179,MATCH(1,(A3529=Verband!$A$2:$A$179) * (Species!B3529=Verband!$B$2:$B$179) * (Species!C3529=Verband!$C$2:$C$179),0)),IF(E3529=Options!$A$5,INDEX(Assoziation!$F$2:$F$96,MATCH(1,(A3529=Assoziation!$A$2:$A$96) * (Species!B3529=Assoziation!$B$2:$B$96) * (Species!C3529=Assoziation!$C$2:$C$96) * (Species!D3529=Assoziation!$D$2:$D$96),0)),"")))</f>
        <v>Sphagno-Piceetum</v>
      </c>
      <c r="G3529" t="str" cm="1">
        <f t="array" ref="G3529">IF(E3529=Options!$A$3,INDEX(Klasse!$D$2:$D$42,MATCH(1,(A3529=Klasse!$A$2:$A$42) * (Species!B3529=Klasse!$B$2:$B$42),0)),IF(E3529=Options!$A$4,INDEX(Verband!$F$2:$F$179,MATCH(1,(A3529=Verband!$A$2:$A$179) * (Species!B3529=Verband!$B$2:$B$179) * (Species!C3529=Verband!$C$2:$C$179),0)),IF(E3529=Options!$A$5,INDEX(Assoziation!$G$2:$G$96,MATCH(1,(A3529=Assoziation!$A$2:$A$96) * (Species!B3529=Assoziation!$B$2:$B$96) * (Species!C3529=Assoziation!$C$2:$C$96) * (Species!D3529=Assoziation!$D$2:$D$96),0)),"")))</f>
        <v>Hochmoor-Fichtenwald</v>
      </c>
      <c r="H3529" s="10" t="s">
        <v>2728</v>
      </c>
      <c r="I3529" s="10">
        <v>0</v>
      </c>
      <c r="J3529" s="10">
        <v>0</v>
      </c>
      <c r="K3529" s="10">
        <v>0</v>
      </c>
      <c r="L3529" t="str">
        <f t="shared" si="289"/>
        <v xml:space="preserve">Listera </v>
      </c>
      <c r="M3529" t="str">
        <f t="shared" si="290"/>
        <v xml:space="preserve"> cordata</v>
      </c>
      <c r="N3529" t="str">
        <f t="shared" si="291"/>
        <v/>
      </c>
      <c r="O3529" t="str">
        <f t="shared" si="293"/>
        <v>Species</v>
      </c>
      <c r="P3529" t="str">
        <f t="shared" si="292"/>
        <v>(L.) R. Br.</v>
      </c>
      <c r="Q3529" t="str">
        <f>LOOKUP(A3529,Formation!$A$2:$A$10,Formation!$B$2:$B$10)</f>
        <v>Wälder</v>
      </c>
      <c r="R3529" t="str" cm="1">
        <f t="array" ref="R3529">INDEX(Klasse!$D$2:$D$42,MATCH(1,(A3529=Klasse!$A$2:$A$42) * (Species!B3529=Klasse!$B$2:$B$42),0))</f>
        <v>Hochmoorwälder</v>
      </c>
    </row>
    <row r="3530" spans="1:18" x14ac:dyDescent="0.3">
      <c r="A3530" s="10">
        <v>6</v>
      </c>
      <c r="B3530" s="10">
        <v>5</v>
      </c>
      <c r="C3530" s="10">
        <v>3</v>
      </c>
      <c r="E3530" t="str">
        <f>IF(C3530="",Options!$A$3,IF(D3530="",Options!$A$4,Options!$A$5))</f>
        <v>Verband</v>
      </c>
      <c r="F3530" t="str" cm="1">
        <f t="array" ref="F3530">IF(E3530=Options!$A$3,"",IF(E3530=Options!$A$4,INDEX(Verband!$E$2:$E$179,MATCH(1,(A3530=Verband!$A$2:$A$179) * (Species!B3530=Verband!$B$2:$B$179) * (Species!C3530=Verband!$C$2:$C$179),0)),IF(E3530=Options!$A$5,INDEX(Assoziation!$F$2:$F$96,MATCH(1,(A3530=Assoziation!$A$2:$A$96) * (Species!B3530=Assoziation!$B$2:$B$96) * (Species!C3530=Assoziation!$C$2:$C$96) * (Species!D3530=Assoziation!$D$2:$D$96),0)),"")))</f>
        <v>Sphagno-Piceetum</v>
      </c>
      <c r="G3530" t="str" cm="1">
        <f t="array" ref="G3530">IF(E3530=Options!$A$3,INDEX(Klasse!$D$2:$D$42,MATCH(1,(A3530=Klasse!$A$2:$A$42) * (Species!B3530=Klasse!$B$2:$B$42),0)),IF(E3530=Options!$A$4,INDEX(Verband!$F$2:$F$179,MATCH(1,(A3530=Verband!$A$2:$A$179) * (Species!B3530=Verband!$B$2:$B$179) * (Species!C3530=Verband!$C$2:$C$179),0)),IF(E3530=Options!$A$5,INDEX(Assoziation!$G$2:$G$96,MATCH(1,(A3530=Assoziation!$A$2:$A$96) * (Species!B3530=Assoziation!$B$2:$B$96) * (Species!C3530=Assoziation!$C$2:$C$96) * (Species!D3530=Assoziation!$D$2:$D$96),0)),"")))</f>
        <v>Hochmoor-Fichtenwald</v>
      </c>
      <c r="H3530" s="10" t="s">
        <v>2720</v>
      </c>
      <c r="I3530" s="10">
        <v>0</v>
      </c>
      <c r="J3530" s="10">
        <v>0</v>
      </c>
      <c r="K3530" s="10">
        <v>0</v>
      </c>
      <c r="L3530" t="str">
        <f t="shared" si="289"/>
        <v xml:space="preserve">Lycopodium </v>
      </c>
      <c r="M3530" t="str">
        <f t="shared" si="290"/>
        <v xml:space="preserve"> annotinum</v>
      </c>
      <c r="N3530" t="str">
        <f t="shared" si="291"/>
        <v/>
      </c>
      <c r="O3530" t="str">
        <f t="shared" si="293"/>
        <v>Species</v>
      </c>
      <c r="P3530" t="str">
        <f t="shared" si="292"/>
        <v>L.</v>
      </c>
      <c r="Q3530" t="str">
        <f>LOOKUP(A3530,Formation!$A$2:$A$10,Formation!$B$2:$B$10)</f>
        <v>Wälder</v>
      </c>
      <c r="R3530" t="str" cm="1">
        <f t="array" ref="R3530">INDEX(Klasse!$D$2:$D$42,MATCH(1,(A3530=Klasse!$A$2:$A$42) * (Species!B3530=Klasse!$B$2:$B$42),0))</f>
        <v>Hochmoorwälder</v>
      </c>
    </row>
    <row r="3531" spans="1:18" x14ac:dyDescent="0.3">
      <c r="A3531" s="10">
        <v>6</v>
      </c>
      <c r="B3531" s="10">
        <v>5</v>
      </c>
      <c r="C3531" s="10">
        <v>3</v>
      </c>
      <c r="E3531" t="str">
        <f>IF(C3531="",Options!$A$3,IF(D3531="",Options!$A$4,Options!$A$5))</f>
        <v>Verband</v>
      </c>
      <c r="F3531" t="str" cm="1">
        <f t="array" ref="F3531">IF(E3531=Options!$A$3,"",IF(E3531=Options!$A$4,INDEX(Verband!$E$2:$E$179,MATCH(1,(A3531=Verband!$A$2:$A$179) * (Species!B3531=Verband!$B$2:$B$179) * (Species!C3531=Verband!$C$2:$C$179),0)),IF(E3531=Options!$A$5,INDEX(Assoziation!$F$2:$F$96,MATCH(1,(A3531=Assoziation!$A$2:$A$96) * (Species!B3531=Assoziation!$B$2:$B$96) * (Species!C3531=Assoziation!$C$2:$C$96) * (Species!D3531=Assoziation!$D$2:$D$96),0)),"")))</f>
        <v>Sphagno-Piceetum</v>
      </c>
      <c r="G3531" t="str" cm="1">
        <f t="array" ref="G3531">IF(E3531=Options!$A$3,INDEX(Klasse!$D$2:$D$42,MATCH(1,(A3531=Klasse!$A$2:$A$42) * (Species!B3531=Klasse!$B$2:$B$42),0)),IF(E3531=Options!$A$4,INDEX(Verband!$F$2:$F$179,MATCH(1,(A3531=Verband!$A$2:$A$179) * (Species!B3531=Verband!$B$2:$B$179) * (Species!C3531=Verband!$C$2:$C$179),0)),IF(E3531=Options!$A$5,INDEX(Assoziation!$G$2:$G$96,MATCH(1,(A3531=Assoziation!$A$2:$A$96) * (Species!B3531=Assoziation!$B$2:$B$96) * (Species!C3531=Assoziation!$C$2:$C$96) * (Species!D3531=Assoziation!$D$2:$D$96),0)),"")))</f>
        <v>Hochmoor-Fichtenwald</v>
      </c>
      <c r="H3531" s="10" t="s">
        <v>529</v>
      </c>
      <c r="I3531" s="10">
        <v>0</v>
      </c>
      <c r="J3531" s="10">
        <v>0</v>
      </c>
      <c r="K3531" s="10">
        <v>0</v>
      </c>
      <c r="L3531" t="str">
        <f t="shared" si="289"/>
        <v xml:space="preserve">Molinia </v>
      </c>
      <c r="M3531" t="str">
        <f t="shared" si="290"/>
        <v xml:space="preserve"> caerulea</v>
      </c>
      <c r="N3531" t="str">
        <f t="shared" si="291"/>
        <v/>
      </c>
      <c r="O3531" t="str">
        <f t="shared" si="293"/>
        <v>Species</v>
      </c>
      <c r="P3531" t="str">
        <f t="shared" si="292"/>
        <v>(L.) Moench</v>
      </c>
      <c r="Q3531" t="str">
        <f>LOOKUP(A3531,Formation!$A$2:$A$10,Formation!$B$2:$B$10)</f>
        <v>Wälder</v>
      </c>
      <c r="R3531" t="str" cm="1">
        <f t="array" ref="R3531">INDEX(Klasse!$D$2:$D$42,MATCH(1,(A3531=Klasse!$A$2:$A$42) * (Species!B3531=Klasse!$B$2:$B$42),0))</f>
        <v>Hochmoorwälder</v>
      </c>
    </row>
    <row r="3532" spans="1:18" x14ac:dyDescent="0.3">
      <c r="A3532" s="10">
        <v>6</v>
      </c>
      <c r="B3532" s="10">
        <v>5</v>
      </c>
      <c r="C3532" s="10">
        <v>3</v>
      </c>
      <c r="E3532" t="str">
        <f>IF(C3532="",Options!$A$3,IF(D3532="",Options!$A$4,Options!$A$5))</f>
        <v>Verband</v>
      </c>
      <c r="F3532" t="str" cm="1">
        <f t="array" ref="F3532">IF(E3532=Options!$A$3,"",IF(E3532=Options!$A$4,INDEX(Verband!$E$2:$E$179,MATCH(1,(A3532=Verband!$A$2:$A$179) * (Species!B3532=Verband!$B$2:$B$179) * (Species!C3532=Verband!$C$2:$C$179),0)),IF(E3532=Options!$A$5,INDEX(Assoziation!$F$2:$F$96,MATCH(1,(A3532=Assoziation!$A$2:$A$96) * (Species!B3532=Assoziation!$B$2:$B$96) * (Species!C3532=Assoziation!$C$2:$C$96) * (Species!D3532=Assoziation!$D$2:$D$96),0)),"")))</f>
        <v>Sphagno-Piceetum</v>
      </c>
      <c r="G3532" t="str" cm="1">
        <f t="array" ref="G3532">IF(E3532=Options!$A$3,INDEX(Klasse!$D$2:$D$42,MATCH(1,(A3532=Klasse!$A$2:$A$42) * (Species!B3532=Klasse!$B$2:$B$42),0)),IF(E3532=Options!$A$4,INDEX(Verband!$F$2:$F$179,MATCH(1,(A3532=Verband!$A$2:$A$179) * (Species!B3532=Verband!$B$2:$B$179) * (Species!C3532=Verband!$C$2:$C$179),0)),IF(E3532=Options!$A$5,INDEX(Assoziation!$G$2:$G$96,MATCH(1,(A3532=Assoziation!$A$2:$A$96) * (Species!B3532=Assoziation!$B$2:$B$96) * (Species!C3532=Assoziation!$C$2:$C$96) * (Species!D3532=Assoziation!$D$2:$D$96),0)),"")))</f>
        <v>Hochmoor-Fichtenwald</v>
      </c>
      <c r="H3532" s="10" t="s">
        <v>2536</v>
      </c>
      <c r="I3532" s="10">
        <v>0</v>
      </c>
      <c r="J3532" s="10">
        <v>1</v>
      </c>
      <c r="K3532" s="10">
        <v>0</v>
      </c>
      <c r="L3532" t="str">
        <f t="shared" si="289"/>
        <v xml:space="preserve">Picea </v>
      </c>
      <c r="M3532" t="str">
        <f t="shared" si="290"/>
        <v xml:space="preserve"> abies</v>
      </c>
      <c r="N3532" t="str">
        <f t="shared" si="291"/>
        <v/>
      </c>
      <c r="O3532" t="str">
        <f t="shared" si="293"/>
        <v>Species</v>
      </c>
      <c r="P3532" t="str">
        <f t="shared" si="292"/>
        <v>(L.) H. Karst.</v>
      </c>
      <c r="Q3532" t="str">
        <f>LOOKUP(A3532,Formation!$A$2:$A$10,Formation!$B$2:$B$10)</f>
        <v>Wälder</v>
      </c>
      <c r="R3532" t="str" cm="1">
        <f t="array" ref="R3532">INDEX(Klasse!$D$2:$D$42,MATCH(1,(A3532=Klasse!$A$2:$A$42) * (Species!B3532=Klasse!$B$2:$B$42),0))</f>
        <v>Hochmoorwälder</v>
      </c>
    </row>
    <row r="3533" spans="1:18" x14ac:dyDescent="0.3">
      <c r="A3533" s="10">
        <v>6</v>
      </c>
      <c r="B3533" s="10">
        <v>5</v>
      </c>
      <c r="C3533" s="10">
        <v>3</v>
      </c>
      <c r="E3533" t="str">
        <f>IF(C3533="",Options!$A$3,IF(D3533="",Options!$A$4,Options!$A$5))</f>
        <v>Verband</v>
      </c>
      <c r="F3533" t="str" cm="1">
        <f t="array" ref="F3533">IF(E3533=Options!$A$3,"",IF(E3533=Options!$A$4,INDEX(Verband!$E$2:$E$179,MATCH(1,(A3533=Verband!$A$2:$A$179) * (Species!B3533=Verband!$B$2:$B$179) * (Species!C3533=Verband!$C$2:$C$179),0)),IF(E3533=Options!$A$5,INDEX(Assoziation!$F$2:$F$96,MATCH(1,(A3533=Assoziation!$A$2:$A$96) * (Species!B3533=Assoziation!$B$2:$B$96) * (Species!C3533=Assoziation!$C$2:$C$96) * (Species!D3533=Assoziation!$D$2:$D$96),0)),"")))</f>
        <v>Sphagno-Piceetum</v>
      </c>
      <c r="G3533" t="str" cm="1">
        <f t="array" ref="G3533">IF(E3533=Options!$A$3,INDEX(Klasse!$D$2:$D$42,MATCH(1,(A3533=Klasse!$A$2:$A$42) * (Species!B3533=Klasse!$B$2:$B$42),0)),IF(E3533=Options!$A$4,INDEX(Verband!$F$2:$F$179,MATCH(1,(A3533=Verband!$A$2:$A$179) * (Species!B3533=Verband!$B$2:$B$179) * (Species!C3533=Verband!$C$2:$C$179),0)),IF(E3533=Options!$A$5,INDEX(Assoziation!$G$2:$G$96,MATCH(1,(A3533=Assoziation!$A$2:$A$96) * (Species!B3533=Assoziation!$B$2:$B$96) * (Species!C3533=Assoziation!$C$2:$C$96) * (Species!D3533=Assoziation!$D$2:$D$96),0)),"")))</f>
        <v>Hochmoor-Fichtenwald</v>
      </c>
      <c r="H3533" s="10" t="s">
        <v>2721</v>
      </c>
      <c r="I3533" s="10">
        <v>0</v>
      </c>
      <c r="J3533" s="10">
        <v>0</v>
      </c>
      <c r="K3533" s="10">
        <v>0</v>
      </c>
      <c r="L3533" t="str">
        <f t="shared" si="289"/>
        <v xml:space="preserve">Pinus </v>
      </c>
      <c r="M3533" t="str">
        <f t="shared" si="290"/>
        <v xml:space="preserve"> mugo</v>
      </c>
      <c r="N3533" t="str">
        <f t="shared" si="291"/>
        <v>uncinata</v>
      </c>
      <c r="O3533" t="str">
        <f t="shared" si="293"/>
        <v>Subspecies</v>
      </c>
      <c r="P3533" t="str">
        <f t="shared" si="292"/>
        <v/>
      </c>
      <c r="Q3533" t="str">
        <f>LOOKUP(A3533,Formation!$A$2:$A$10,Formation!$B$2:$B$10)</f>
        <v>Wälder</v>
      </c>
      <c r="R3533" t="str" cm="1">
        <f t="array" ref="R3533">INDEX(Klasse!$D$2:$D$42,MATCH(1,(A3533=Klasse!$A$2:$A$42) * (Species!B3533=Klasse!$B$2:$B$42),0))</f>
        <v>Hochmoorwälder</v>
      </c>
    </row>
    <row r="3534" spans="1:18" x14ac:dyDescent="0.3">
      <c r="A3534" s="10">
        <v>6</v>
      </c>
      <c r="B3534" s="10">
        <v>5</v>
      </c>
      <c r="C3534" s="10">
        <v>3</v>
      </c>
      <c r="E3534" t="str">
        <f>IF(C3534="",Options!$A$3,IF(D3534="",Options!$A$4,Options!$A$5))</f>
        <v>Verband</v>
      </c>
      <c r="F3534" t="str" cm="1">
        <f t="array" ref="F3534">IF(E3534=Options!$A$3,"",IF(E3534=Options!$A$4,INDEX(Verband!$E$2:$E$179,MATCH(1,(A3534=Verband!$A$2:$A$179) * (Species!B3534=Verband!$B$2:$B$179) * (Species!C3534=Verband!$C$2:$C$179),0)),IF(E3534=Options!$A$5,INDEX(Assoziation!$F$2:$F$96,MATCH(1,(A3534=Assoziation!$A$2:$A$96) * (Species!B3534=Assoziation!$B$2:$B$96) * (Species!C3534=Assoziation!$C$2:$C$96) * (Species!D3534=Assoziation!$D$2:$D$96),0)),"")))</f>
        <v>Sphagno-Piceetum</v>
      </c>
      <c r="G3534" t="str" cm="1">
        <f t="array" ref="G3534">IF(E3534=Options!$A$3,INDEX(Klasse!$D$2:$D$42,MATCH(1,(A3534=Klasse!$A$2:$A$42) * (Species!B3534=Klasse!$B$2:$B$42),0)),IF(E3534=Options!$A$4,INDEX(Verband!$F$2:$F$179,MATCH(1,(A3534=Verband!$A$2:$A$179) * (Species!B3534=Verband!$B$2:$B$179) * (Species!C3534=Verband!$C$2:$C$179),0)),IF(E3534=Options!$A$5,INDEX(Assoziation!$G$2:$G$96,MATCH(1,(A3534=Assoziation!$A$2:$A$96) * (Species!B3534=Assoziation!$B$2:$B$96) * (Species!C3534=Assoziation!$C$2:$C$96) * (Species!D3534=Assoziation!$D$2:$D$96),0)),"")))</f>
        <v>Hochmoor-Fichtenwald</v>
      </c>
      <c r="H3534" s="10" t="s">
        <v>2245</v>
      </c>
      <c r="I3534" s="10">
        <v>0</v>
      </c>
      <c r="J3534" s="10">
        <v>0</v>
      </c>
      <c r="K3534" s="10">
        <v>0</v>
      </c>
      <c r="L3534" t="str">
        <f t="shared" si="289"/>
        <v xml:space="preserve">Sorbus </v>
      </c>
      <c r="M3534" t="str">
        <f t="shared" si="290"/>
        <v xml:space="preserve"> aucuparia</v>
      </c>
      <c r="N3534" t="str">
        <f t="shared" si="291"/>
        <v/>
      </c>
      <c r="O3534" t="str">
        <f t="shared" si="293"/>
        <v>Species</v>
      </c>
      <c r="P3534" t="str">
        <f t="shared" si="292"/>
        <v>L.</v>
      </c>
      <c r="Q3534" t="str">
        <f>LOOKUP(A3534,Formation!$A$2:$A$10,Formation!$B$2:$B$10)</f>
        <v>Wälder</v>
      </c>
      <c r="R3534" t="str" cm="1">
        <f t="array" ref="R3534">INDEX(Klasse!$D$2:$D$42,MATCH(1,(A3534=Klasse!$A$2:$A$42) * (Species!B3534=Klasse!$B$2:$B$42),0))</f>
        <v>Hochmoorwälder</v>
      </c>
    </row>
    <row r="3535" spans="1:18" x14ac:dyDescent="0.3">
      <c r="A3535" s="10">
        <v>6</v>
      </c>
      <c r="B3535" s="10">
        <v>5</v>
      </c>
      <c r="C3535" s="10">
        <v>3</v>
      </c>
      <c r="E3535" t="str">
        <f>IF(C3535="",Options!$A$3,IF(D3535="",Options!$A$4,Options!$A$5))</f>
        <v>Verband</v>
      </c>
      <c r="F3535" t="str" cm="1">
        <f t="array" ref="F3535">IF(E3535=Options!$A$3,"",IF(E3535=Options!$A$4,INDEX(Verband!$E$2:$E$179,MATCH(1,(A3535=Verband!$A$2:$A$179) * (Species!B3535=Verband!$B$2:$B$179) * (Species!C3535=Verband!$C$2:$C$179),0)),IF(E3535=Options!$A$5,INDEX(Assoziation!$F$2:$F$96,MATCH(1,(A3535=Assoziation!$A$2:$A$96) * (Species!B3535=Assoziation!$B$2:$B$96) * (Species!C3535=Assoziation!$C$2:$C$96) * (Species!D3535=Assoziation!$D$2:$D$96),0)),"")))</f>
        <v>Sphagno-Piceetum</v>
      </c>
      <c r="G3535" t="str" cm="1">
        <f t="array" ref="G3535">IF(E3535=Options!$A$3,INDEX(Klasse!$D$2:$D$42,MATCH(1,(A3535=Klasse!$A$2:$A$42) * (Species!B3535=Klasse!$B$2:$B$42),0)),IF(E3535=Options!$A$4,INDEX(Verband!$F$2:$F$179,MATCH(1,(A3535=Verband!$A$2:$A$179) * (Species!B3535=Verband!$B$2:$B$179) * (Species!C3535=Verband!$C$2:$C$179),0)),IF(E3535=Options!$A$5,INDEX(Assoziation!$G$2:$G$96,MATCH(1,(A3535=Assoziation!$A$2:$A$96) * (Species!B3535=Assoziation!$B$2:$B$96) * (Species!C3535=Assoziation!$C$2:$C$96) * (Species!D3535=Assoziation!$D$2:$D$96),0)),"")))</f>
        <v>Hochmoor-Fichtenwald</v>
      </c>
      <c r="H3535" s="10" t="s">
        <v>588</v>
      </c>
      <c r="I3535" s="10">
        <v>0</v>
      </c>
      <c r="J3535" s="10">
        <v>1</v>
      </c>
      <c r="K3535" s="10">
        <v>0</v>
      </c>
      <c r="L3535" t="str">
        <f t="shared" si="289"/>
        <v xml:space="preserve">Vaccinium </v>
      </c>
      <c r="M3535" t="str">
        <f t="shared" si="290"/>
        <v xml:space="preserve"> myrtillus</v>
      </c>
      <c r="N3535" t="str">
        <f t="shared" si="291"/>
        <v/>
      </c>
      <c r="O3535" t="str">
        <f t="shared" si="293"/>
        <v>Species</v>
      </c>
      <c r="P3535" t="str">
        <f t="shared" si="292"/>
        <v>L.</v>
      </c>
      <c r="Q3535" t="str">
        <f>LOOKUP(A3535,Formation!$A$2:$A$10,Formation!$B$2:$B$10)</f>
        <v>Wälder</v>
      </c>
      <c r="R3535" t="str" cm="1">
        <f t="array" ref="R3535">INDEX(Klasse!$D$2:$D$42,MATCH(1,(A3535=Klasse!$A$2:$A$42) * (Species!B3535=Klasse!$B$2:$B$42),0))</f>
        <v>Hochmoorwälder</v>
      </c>
    </row>
    <row r="3536" spans="1:18" x14ac:dyDescent="0.3">
      <c r="A3536" s="10">
        <v>6</v>
      </c>
      <c r="B3536" s="10">
        <v>5</v>
      </c>
      <c r="C3536" s="10">
        <v>3</v>
      </c>
      <c r="E3536" t="str">
        <f>IF(C3536="",Options!$A$3,IF(D3536="",Options!$A$4,Options!$A$5))</f>
        <v>Verband</v>
      </c>
      <c r="F3536" t="str" cm="1">
        <f t="array" ref="F3536">IF(E3536=Options!$A$3,"",IF(E3536=Options!$A$4,INDEX(Verband!$E$2:$E$179,MATCH(1,(A3536=Verband!$A$2:$A$179) * (Species!B3536=Verband!$B$2:$B$179) * (Species!C3536=Verband!$C$2:$C$179),0)),IF(E3536=Options!$A$5,INDEX(Assoziation!$F$2:$F$96,MATCH(1,(A3536=Assoziation!$A$2:$A$96) * (Species!B3536=Assoziation!$B$2:$B$96) * (Species!C3536=Assoziation!$C$2:$C$96) * (Species!D3536=Assoziation!$D$2:$D$96),0)),"")))</f>
        <v>Sphagno-Piceetum</v>
      </c>
      <c r="G3536" t="str" cm="1">
        <f t="array" ref="G3536">IF(E3536=Options!$A$3,INDEX(Klasse!$D$2:$D$42,MATCH(1,(A3536=Klasse!$A$2:$A$42) * (Species!B3536=Klasse!$B$2:$B$42),0)),IF(E3536=Options!$A$4,INDEX(Verband!$F$2:$F$179,MATCH(1,(A3536=Verband!$A$2:$A$179) * (Species!B3536=Verband!$B$2:$B$179) * (Species!C3536=Verband!$C$2:$C$179),0)),IF(E3536=Options!$A$5,INDEX(Assoziation!$G$2:$G$96,MATCH(1,(A3536=Assoziation!$A$2:$A$96) * (Species!B3536=Assoziation!$B$2:$B$96) * (Species!C3536=Assoziation!$C$2:$C$96) * (Species!D3536=Assoziation!$D$2:$D$96),0)),"")))</f>
        <v>Hochmoor-Fichtenwald</v>
      </c>
      <c r="H3536" s="10" t="s">
        <v>589</v>
      </c>
      <c r="I3536" s="10">
        <v>0</v>
      </c>
      <c r="J3536" s="10">
        <v>0</v>
      </c>
      <c r="K3536" s="10">
        <v>0</v>
      </c>
      <c r="L3536" t="str">
        <f t="shared" si="289"/>
        <v xml:space="preserve">Vaccinium </v>
      </c>
      <c r="M3536" t="str">
        <f t="shared" si="290"/>
        <v xml:space="preserve"> uliginosum</v>
      </c>
      <c r="N3536" t="str">
        <f t="shared" si="291"/>
        <v/>
      </c>
      <c r="O3536" t="str">
        <f t="shared" si="293"/>
        <v>Species</v>
      </c>
      <c r="P3536" t="str">
        <f t="shared" si="292"/>
        <v>L.</v>
      </c>
      <c r="Q3536" t="str">
        <f>LOOKUP(A3536,Formation!$A$2:$A$10,Formation!$B$2:$B$10)</f>
        <v>Wälder</v>
      </c>
      <c r="R3536" t="str" cm="1">
        <f t="array" ref="R3536">INDEX(Klasse!$D$2:$D$42,MATCH(1,(A3536=Klasse!$A$2:$A$42) * (Species!B3536=Klasse!$B$2:$B$42),0))</f>
        <v>Hochmoorwälder</v>
      </c>
    </row>
    <row r="3537" spans="1:18" x14ac:dyDescent="0.3">
      <c r="A3537" s="10">
        <v>6</v>
      </c>
      <c r="B3537" s="10">
        <v>5</v>
      </c>
      <c r="C3537" s="10">
        <v>3</v>
      </c>
      <c r="E3537" t="str">
        <f>IF(C3537="",Options!$A$3,IF(D3537="",Options!$A$4,Options!$A$5))</f>
        <v>Verband</v>
      </c>
      <c r="F3537" t="str" cm="1">
        <f t="array" ref="F3537">IF(E3537=Options!$A$3,"",IF(E3537=Options!$A$4,INDEX(Verband!$E$2:$E$179,MATCH(1,(A3537=Verband!$A$2:$A$179) * (Species!B3537=Verband!$B$2:$B$179) * (Species!C3537=Verband!$C$2:$C$179),0)),IF(E3537=Options!$A$5,INDEX(Assoziation!$F$2:$F$96,MATCH(1,(A3537=Assoziation!$A$2:$A$96) * (Species!B3537=Assoziation!$B$2:$B$96) * (Species!C3537=Assoziation!$C$2:$C$96) * (Species!D3537=Assoziation!$D$2:$D$96),0)),"")))</f>
        <v>Sphagno-Piceetum</v>
      </c>
      <c r="G3537" t="str" cm="1">
        <f t="array" ref="G3537">IF(E3537=Options!$A$3,INDEX(Klasse!$D$2:$D$42,MATCH(1,(A3537=Klasse!$A$2:$A$42) * (Species!B3537=Klasse!$B$2:$B$42),0)),IF(E3537=Options!$A$4,INDEX(Verband!$F$2:$F$179,MATCH(1,(A3537=Verband!$A$2:$A$179) * (Species!B3537=Verband!$B$2:$B$179) * (Species!C3537=Verband!$C$2:$C$179),0)),IF(E3537=Options!$A$5,INDEX(Assoziation!$G$2:$G$96,MATCH(1,(A3537=Assoziation!$A$2:$A$96) * (Species!B3537=Assoziation!$B$2:$B$96) * (Species!C3537=Assoziation!$C$2:$C$96) * (Species!D3537=Assoziation!$D$2:$D$96),0)),"")))</f>
        <v>Hochmoor-Fichtenwald</v>
      </c>
      <c r="H3537" s="10" t="s">
        <v>2331</v>
      </c>
      <c r="I3537" s="10">
        <v>0</v>
      </c>
      <c r="J3537" s="10">
        <v>0</v>
      </c>
      <c r="K3537" s="10">
        <v>0</v>
      </c>
      <c r="L3537" t="str">
        <f t="shared" si="289"/>
        <v xml:space="preserve">Vaccinium </v>
      </c>
      <c r="M3537" t="str">
        <f t="shared" si="290"/>
        <v xml:space="preserve"> vitis-idaea</v>
      </c>
      <c r="N3537" t="str">
        <f t="shared" si="291"/>
        <v/>
      </c>
      <c r="O3537" t="str">
        <f t="shared" si="293"/>
        <v>Species</v>
      </c>
      <c r="P3537" t="str">
        <f t="shared" si="292"/>
        <v>L.</v>
      </c>
      <c r="Q3537" t="str">
        <f>LOOKUP(A3537,Formation!$A$2:$A$10,Formation!$B$2:$B$10)</f>
        <v>Wälder</v>
      </c>
      <c r="R3537" t="str" cm="1">
        <f t="array" ref="R3537">INDEX(Klasse!$D$2:$D$42,MATCH(1,(A3537=Klasse!$A$2:$A$42) * (Species!B3537=Klasse!$B$2:$B$42),0))</f>
        <v>Hochmoorwälder</v>
      </c>
    </row>
    <row r="3538" spans="1:18" x14ac:dyDescent="0.3">
      <c r="A3538" s="10">
        <v>6</v>
      </c>
      <c r="B3538" s="10">
        <v>6</v>
      </c>
      <c r="E3538" t="str">
        <f>IF(C3538="",Options!$A$3,IF(D3538="",Options!$A$4,Options!$A$5))</f>
        <v>Klasse</v>
      </c>
      <c r="F3538" t="str" cm="1">
        <f t="array" ref="F3538">IF(E3538=Options!$A$3,"",IF(E3538=Options!$A$4,INDEX(Verband!$E$2:$E$179,MATCH(1,(A3538=Verband!$A$2:$A$179) * (Species!B3538=Verband!$B$2:$B$179) * (Species!C3538=Verband!$C$2:$C$179),0)),IF(E3538=Options!$A$5,INDEX(Assoziation!$F$2:$F$96,MATCH(1,(A3538=Assoziation!$A$2:$A$96) * (Species!B3538=Assoziation!$B$2:$B$96) * (Species!C3538=Assoziation!$C$2:$C$96) * (Species!D3538=Assoziation!$D$2:$D$96),0)),"")))</f>
        <v/>
      </c>
      <c r="G3538" t="str" cm="1">
        <f t="array" ref="G3538">IF(E3538=Options!$A$3,INDEX(Klasse!$D$2:$D$42,MATCH(1,(A3538=Klasse!$A$2:$A$42) * (Species!B3538=Klasse!$B$2:$B$42),0)),IF(E3538=Options!$A$4,INDEX(Verband!$F$2:$F$179,MATCH(1,(A3538=Verband!$A$2:$A$179) * (Species!B3538=Verband!$B$2:$B$179) * (Species!C3538=Verband!$C$2:$C$179),0)),IF(E3538=Options!$A$5,INDEX(Assoziation!$G$2:$G$96,MATCH(1,(A3538=Assoziation!$A$2:$A$96) * (Species!B3538=Assoziation!$B$2:$B$96) * (Species!C3538=Assoziation!$C$2:$C$96) * (Species!D3538=Assoziation!$D$2:$D$96),0)),"")))</f>
        <v>Gebirgsnadelwälder</v>
      </c>
      <c r="H3538" s="10" t="s">
        <v>2142</v>
      </c>
      <c r="I3538" s="10">
        <v>0</v>
      </c>
      <c r="J3538" s="10">
        <v>0</v>
      </c>
      <c r="K3538" s="10">
        <v>0</v>
      </c>
      <c r="L3538" t="str">
        <f t="shared" si="289"/>
        <v xml:space="preserve">Adenostyles </v>
      </c>
      <c r="M3538" t="str">
        <f t="shared" si="290"/>
        <v xml:space="preserve"> alliariae</v>
      </c>
      <c r="N3538" t="str">
        <f t="shared" si="291"/>
        <v/>
      </c>
      <c r="O3538" t="str">
        <f t="shared" si="293"/>
        <v>Species</v>
      </c>
      <c r="P3538" t="str">
        <f t="shared" si="292"/>
        <v>(Gouan) A. Kern.</v>
      </c>
      <c r="Q3538" t="str">
        <f>LOOKUP(A3538,Formation!$A$2:$A$10,Formation!$B$2:$B$10)</f>
        <v>Wälder</v>
      </c>
      <c r="R3538" t="str" cm="1">
        <f t="array" ref="R3538">INDEX(Klasse!$D$2:$D$42,MATCH(1,(A3538=Klasse!$A$2:$A$42) * (Species!B3538=Klasse!$B$2:$B$42),0))</f>
        <v>Gebirgsnadelwälder</v>
      </c>
    </row>
    <row r="3539" spans="1:18" x14ac:dyDescent="0.3">
      <c r="A3539" s="10">
        <v>6</v>
      </c>
      <c r="B3539" s="10">
        <v>6</v>
      </c>
      <c r="E3539" t="str">
        <f>IF(C3539="",Options!$A$3,IF(D3539="",Options!$A$4,Options!$A$5))</f>
        <v>Klasse</v>
      </c>
      <c r="F3539" t="str" cm="1">
        <f t="array" ref="F3539">IF(E3539=Options!$A$3,"",IF(E3539=Options!$A$4,INDEX(Verband!$E$2:$E$179,MATCH(1,(A3539=Verband!$A$2:$A$179) * (Species!B3539=Verband!$B$2:$B$179) * (Species!C3539=Verband!$C$2:$C$179),0)),IF(E3539=Options!$A$5,INDEX(Assoziation!$F$2:$F$96,MATCH(1,(A3539=Assoziation!$A$2:$A$96) * (Species!B3539=Assoziation!$B$2:$B$96) * (Species!C3539=Assoziation!$C$2:$C$96) * (Species!D3539=Assoziation!$D$2:$D$96),0)),"")))</f>
        <v/>
      </c>
      <c r="G3539" t="str" cm="1">
        <f t="array" ref="G3539">IF(E3539=Options!$A$3,INDEX(Klasse!$D$2:$D$42,MATCH(1,(A3539=Klasse!$A$2:$A$42) * (Species!B3539=Klasse!$B$2:$B$42),0)),IF(E3539=Options!$A$4,INDEX(Verband!$F$2:$F$179,MATCH(1,(A3539=Verband!$A$2:$A$179) * (Species!B3539=Verband!$B$2:$B$179) * (Species!C3539=Verband!$C$2:$C$179),0)),IF(E3539=Options!$A$5,INDEX(Assoziation!$G$2:$G$96,MATCH(1,(A3539=Assoziation!$A$2:$A$96) * (Species!B3539=Assoziation!$B$2:$B$96) * (Species!C3539=Assoziation!$C$2:$C$96) * (Species!D3539=Assoziation!$D$2:$D$96),0)),"")))</f>
        <v>Gebirgsnadelwälder</v>
      </c>
      <c r="H3539" s="10" t="s">
        <v>2730</v>
      </c>
      <c r="I3539" s="10">
        <v>0</v>
      </c>
      <c r="J3539" s="10">
        <v>0</v>
      </c>
      <c r="K3539" s="10">
        <v>0</v>
      </c>
      <c r="L3539" t="str">
        <f t="shared" si="289"/>
        <v>Athyrium</v>
      </c>
      <c r="M3539" t="str">
        <f t="shared" si="290"/>
        <v/>
      </c>
      <c r="N3539" t="str">
        <f t="shared" si="291"/>
        <v/>
      </c>
      <c r="O3539" t="str">
        <f t="shared" si="293"/>
        <v>Genus</v>
      </c>
      <c r="P3539" t="str">
        <f t="shared" si="292"/>
        <v/>
      </c>
      <c r="Q3539" t="str">
        <f>LOOKUP(A3539,Formation!$A$2:$A$10,Formation!$B$2:$B$10)</f>
        <v>Wälder</v>
      </c>
      <c r="R3539" t="str" cm="1">
        <f t="array" ref="R3539">INDEX(Klasse!$D$2:$D$42,MATCH(1,(A3539=Klasse!$A$2:$A$42) * (Species!B3539=Klasse!$B$2:$B$42),0))</f>
        <v>Gebirgsnadelwälder</v>
      </c>
    </row>
    <row r="3540" spans="1:18" x14ac:dyDescent="0.3">
      <c r="A3540" s="10">
        <v>6</v>
      </c>
      <c r="B3540" s="10">
        <v>6</v>
      </c>
      <c r="E3540" t="str">
        <f>IF(C3540="",Options!$A$3,IF(D3540="",Options!$A$4,Options!$A$5))</f>
        <v>Klasse</v>
      </c>
      <c r="F3540" t="str" cm="1">
        <f t="array" ref="F3540">IF(E3540=Options!$A$3,"",IF(E3540=Options!$A$4,INDEX(Verband!$E$2:$E$179,MATCH(1,(A3540=Verband!$A$2:$A$179) * (Species!B3540=Verband!$B$2:$B$179) * (Species!C3540=Verband!$C$2:$C$179),0)),IF(E3540=Options!$A$5,INDEX(Assoziation!$F$2:$F$96,MATCH(1,(A3540=Assoziation!$A$2:$A$96) * (Species!B3540=Assoziation!$B$2:$B$96) * (Species!C3540=Assoziation!$C$2:$C$96) * (Species!D3540=Assoziation!$D$2:$D$96),0)),"")))</f>
        <v/>
      </c>
      <c r="G3540" t="str" cm="1">
        <f t="array" ref="G3540">IF(E3540=Options!$A$3,INDEX(Klasse!$D$2:$D$42,MATCH(1,(A3540=Klasse!$A$2:$A$42) * (Species!B3540=Klasse!$B$2:$B$42),0)),IF(E3540=Options!$A$4,INDEX(Verband!$F$2:$F$179,MATCH(1,(A3540=Verband!$A$2:$A$179) * (Species!B3540=Verband!$B$2:$B$179) * (Species!C3540=Verband!$C$2:$C$179),0)),IF(E3540=Options!$A$5,INDEX(Assoziation!$G$2:$G$96,MATCH(1,(A3540=Assoziation!$A$2:$A$96) * (Species!B3540=Assoziation!$B$2:$B$96) * (Species!C3540=Assoziation!$C$2:$C$96) * (Species!D3540=Assoziation!$D$2:$D$96),0)),"")))</f>
        <v>Gebirgsnadelwälder</v>
      </c>
      <c r="H3540" s="10" t="s">
        <v>1548</v>
      </c>
      <c r="I3540" s="10">
        <v>0</v>
      </c>
      <c r="J3540" s="10">
        <v>0</v>
      </c>
      <c r="K3540" s="10">
        <v>0</v>
      </c>
      <c r="L3540" t="str">
        <f t="shared" si="289"/>
        <v xml:space="preserve">Avenella </v>
      </c>
      <c r="M3540" t="str">
        <f t="shared" si="290"/>
        <v xml:space="preserve"> flexuosa</v>
      </c>
      <c r="N3540" t="str">
        <f t="shared" si="291"/>
        <v/>
      </c>
      <c r="O3540" t="str">
        <f t="shared" si="293"/>
        <v>Species</v>
      </c>
      <c r="P3540" t="str">
        <f t="shared" si="292"/>
        <v>(L.) Drejer</v>
      </c>
      <c r="Q3540" t="str">
        <f>LOOKUP(A3540,Formation!$A$2:$A$10,Formation!$B$2:$B$10)</f>
        <v>Wälder</v>
      </c>
      <c r="R3540" t="str" cm="1">
        <f t="array" ref="R3540">INDEX(Klasse!$D$2:$D$42,MATCH(1,(A3540=Klasse!$A$2:$A$42) * (Species!B3540=Klasse!$B$2:$B$42),0))</f>
        <v>Gebirgsnadelwälder</v>
      </c>
    </row>
    <row r="3541" spans="1:18" x14ac:dyDescent="0.3">
      <c r="A3541" s="10">
        <v>6</v>
      </c>
      <c r="B3541" s="10">
        <v>6</v>
      </c>
      <c r="E3541" t="str">
        <f>IF(C3541="",Options!$A$3,IF(D3541="",Options!$A$4,Options!$A$5))</f>
        <v>Klasse</v>
      </c>
      <c r="F3541" t="str" cm="1">
        <f t="array" ref="F3541">IF(E3541=Options!$A$3,"",IF(E3541=Options!$A$4,INDEX(Verband!$E$2:$E$179,MATCH(1,(A3541=Verband!$A$2:$A$179) * (Species!B3541=Verband!$B$2:$B$179) * (Species!C3541=Verband!$C$2:$C$179),0)),IF(E3541=Options!$A$5,INDEX(Assoziation!$F$2:$F$96,MATCH(1,(A3541=Assoziation!$A$2:$A$96) * (Species!B3541=Assoziation!$B$2:$B$96) * (Species!C3541=Assoziation!$C$2:$C$96) * (Species!D3541=Assoziation!$D$2:$D$96),0)),"")))</f>
        <v/>
      </c>
      <c r="G3541" t="str" cm="1">
        <f t="array" ref="G3541">IF(E3541=Options!$A$3,INDEX(Klasse!$D$2:$D$42,MATCH(1,(A3541=Klasse!$A$2:$A$42) * (Species!B3541=Klasse!$B$2:$B$42),0)),IF(E3541=Options!$A$4,INDEX(Verband!$F$2:$F$179,MATCH(1,(A3541=Verband!$A$2:$A$179) * (Species!B3541=Verband!$B$2:$B$179) * (Species!C3541=Verband!$C$2:$C$179),0)),IF(E3541=Options!$A$5,INDEX(Assoziation!$G$2:$G$96,MATCH(1,(A3541=Assoziation!$A$2:$A$96) * (Species!B3541=Assoziation!$B$2:$B$96) * (Species!C3541=Assoziation!$C$2:$C$96) * (Species!D3541=Assoziation!$D$2:$D$96),0)),"")))</f>
        <v>Gebirgsnadelwälder</v>
      </c>
      <c r="H3541" s="10" t="s">
        <v>2115</v>
      </c>
      <c r="I3541" s="10">
        <v>0</v>
      </c>
      <c r="J3541" s="10">
        <v>0</v>
      </c>
      <c r="K3541" s="10">
        <v>0</v>
      </c>
      <c r="L3541" t="str">
        <f t="shared" si="289"/>
        <v xml:space="preserve">Calamagrostis </v>
      </c>
      <c r="M3541" t="str">
        <f t="shared" si="290"/>
        <v xml:space="preserve"> villosa</v>
      </c>
      <c r="N3541" t="str">
        <f t="shared" si="291"/>
        <v/>
      </c>
      <c r="O3541" t="str">
        <f t="shared" si="293"/>
        <v>Species</v>
      </c>
      <c r="P3541" t="str">
        <f t="shared" si="292"/>
        <v>(Chaix) J. F. Gmel.</v>
      </c>
      <c r="Q3541" t="str">
        <f>LOOKUP(A3541,Formation!$A$2:$A$10,Formation!$B$2:$B$10)</f>
        <v>Wälder</v>
      </c>
      <c r="R3541" t="str" cm="1">
        <f t="array" ref="R3541">INDEX(Klasse!$D$2:$D$42,MATCH(1,(A3541=Klasse!$A$2:$A$42) * (Species!B3541=Klasse!$B$2:$B$42),0))</f>
        <v>Gebirgsnadelwälder</v>
      </c>
    </row>
    <row r="3542" spans="1:18" x14ac:dyDescent="0.3">
      <c r="A3542" s="10">
        <v>6</v>
      </c>
      <c r="B3542" s="10">
        <v>6</v>
      </c>
      <c r="E3542" t="str">
        <f>IF(C3542="",Options!$A$3,IF(D3542="",Options!$A$4,Options!$A$5))</f>
        <v>Klasse</v>
      </c>
      <c r="F3542" t="str" cm="1">
        <f t="array" ref="F3542">IF(E3542=Options!$A$3,"",IF(E3542=Options!$A$4,INDEX(Verband!$E$2:$E$179,MATCH(1,(A3542=Verband!$A$2:$A$179) * (Species!B3542=Verband!$B$2:$B$179) * (Species!C3542=Verband!$C$2:$C$179),0)),IF(E3542=Options!$A$5,INDEX(Assoziation!$F$2:$F$96,MATCH(1,(A3542=Assoziation!$A$2:$A$96) * (Species!B3542=Assoziation!$B$2:$B$96) * (Species!C3542=Assoziation!$C$2:$C$96) * (Species!D3542=Assoziation!$D$2:$D$96),0)),"")))</f>
        <v/>
      </c>
      <c r="G3542" t="str" cm="1">
        <f t="array" ref="G3542">IF(E3542=Options!$A$3,INDEX(Klasse!$D$2:$D$42,MATCH(1,(A3542=Klasse!$A$2:$A$42) * (Species!B3542=Klasse!$B$2:$B$42),0)),IF(E3542=Options!$A$4,INDEX(Verband!$F$2:$F$179,MATCH(1,(A3542=Verband!$A$2:$A$179) * (Species!B3542=Verband!$B$2:$B$179) * (Species!C3542=Verband!$C$2:$C$179),0)),IF(E3542=Options!$A$5,INDEX(Assoziation!$G$2:$G$96,MATCH(1,(A3542=Assoziation!$A$2:$A$96) * (Species!B3542=Assoziation!$B$2:$B$96) * (Species!C3542=Assoziation!$C$2:$C$96) * (Species!D3542=Assoziation!$D$2:$D$96),0)),"")))</f>
        <v>Gebirgsnadelwälder</v>
      </c>
      <c r="H3542" s="10" t="s">
        <v>2731</v>
      </c>
      <c r="I3542" s="10">
        <v>0</v>
      </c>
      <c r="J3542" s="10">
        <v>0</v>
      </c>
      <c r="K3542" s="10">
        <v>0</v>
      </c>
      <c r="L3542" t="str">
        <f t="shared" si="289"/>
        <v>Dryopteris</v>
      </c>
      <c r="M3542" t="str">
        <f t="shared" si="290"/>
        <v/>
      </c>
      <c r="N3542" t="str">
        <f t="shared" si="291"/>
        <v/>
      </c>
      <c r="O3542" t="str">
        <f t="shared" si="293"/>
        <v>Genus</v>
      </c>
      <c r="P3542" t="str">
        <f t="shared" si="292"/>
        <v/>
      </c>
      <c r="Q3542" t="str">
        <f>LOOKUP(A3542,Formation!$A$2:$A$10,Formation!$B$2:$B$10)</f>
        <v>Wälder</v>
      </c>
      <c r="R3542" t="str" cm="1">
        <f t="array" ref="R3542">INDEX(Klasse!$D$2:$D$42,MATCH(1,(A3542=Klasse!$A$2:$A$42) * (Species!B3542=Klasse!$B$2:$B$42),0))</f>
        <v>Gebirgsnadelwälder</v>
      </c>
    </row>
    <row r="3543" spans="1:18" x14ac:dyDescent="0.3">
      <c r="A3543" s="10">
        <v>6</v>
      </c>
      <c r="B3543" s="10">
        <v>6</v>
      </c>
      <c r="E3543" t="str">
        <f>IF(C3543="",Options!$A$3,IF(D3543="",Options!$A$4,Options!$A$5))</f>
        <v>Klasse</v>
      </c>
      <c r="F3543" t="str" cm="1">
        <f t="array" ref="F3543">IF(E3543=Options!$A$3,"",IF(E3543=Options!$A$4,INDEX(Verband!$E$2:$E$179,MATCH(1,(A3543=Verband!$A$2:$A$179) * (Species!B3543=Verband!$B$2:$B$179) * (Species!C3543=Verband!$C$2:$C$179),0)),IF(E3543=Options!$A$5,INDEX(Assoziation!$F$2:$F$96,MATCH(1,(A3543=Assoziation!$A$2:$A$96) * (Species!B3543=Assoziation!$B$2:$B$96) * (Species!C3543=Assoziation!$C$2:$C$96) * (Species!D3543=Assoziation!$D$2:$D$96),0)),"")))</f>
        <v/>
      </c>
      <c r="G3543" t="str" cm="1">
        <f t="array" ref="G3543">IF(E3543=Options!$A$3,INDEX(Klasse!$D$2:$D$42,MATCH(1,(A3543=Klasse!$A$2:$A$42) * (Species!B3543=Klasse!$B$2:$B$42),0)),IF(E3543=Options!$A$4,INDEX(Verband!$F$2:$F$179,MATCH(1,(A3543=Verband!$A$2:$A$179) * (Species!B3543=Verband!$B$2:$B$179) * (Species!C3543=Verband!$C$2:$C$179),0)),IF(E3543=Options!$A$5,INDEX(Assoziation!$G$2:$G$96,MATCH(1,(A3543=Assoziation!$A$2:$A$96) * (Species!B3543=Assoziation!$B$2:$B$96) * (Species!C3543=Assoziation!$C$2:$C$96) * (Species!D3543=Assoziation!$D$2:$D$96),0)),"")))</f>
        <v>Gebirgsnadelwälder</v>
      </c>
      <c r="H3543" s="10" t="s">
        <v>2122</v>
      </c>
      <c r="I3543" s="10">
        <v>0</v>
      </c>
      <c r="J3543" s="10">
        <v>0</v>
      </c>
      <c r="K3543" s="10">
        <v>0</v>
      </c>
      <c r="L3543" t="str">
        <f t="shared" si="289"/>
        <v xml:space="preserve">Hieracium </v>
      </c>
      <c r="M3543" t="str">
        <f t="shared" si="290"/>
        <v xml:space="preserve"> murorum</v>
      </c>
      <c r="N3543" t="str">
        <f t="shared" si="291"/>
        <v/>
      </c>
      <c r="O3543" t="str">
        <f t="shared" si="293"/>
        <v>aggr</v>
      </c>
      <c r="P3543" t="str">
        <f t="shared" si="292"/>
        <v/>
      </c>
      <c r="Q3543" t="str">
        <f>LOOKUP(A3543,Formation!$A$2:$A$10,Formation!$B$2:$B$10)</f>
        <v>Wälder</v>
      </c>
      <c r="R3543" t="str" cm="1">
        <f t="array" ref="R3543">INDEX(Klasse!$D$2:$D$42,MATCH(1,(A3543=Klasse!$A$2:$A$42) * (Species!B3543=Klasse!$B$2:$B$42),0))</f>
        <v>Gebirgsnadelwälder</v>
      </c>
    </row>
    <row r="3544" spans="1:18" x14ac:dyDescent="0.3">
      <c r="A3544" s="10">
        <v>6</v>
      </c>
      <c r="B3544" s="10">
        <v>6</v>
      </c>
      <c r="E3544" t="str">
        <f>IF(C3544="",Options!$A$3,IF(D3544="",Options!$A$4,Options!$A$5))</f>
        <v>Klasse</v>
      </c>
      <c r="F3544" t="str" cm="1">
        <f t="array" ref="F3544">IF(E3544=Options!$A$3,"",IF(E3544=Options!$A$4,INDEX(Verband!$E$2:$E$179,MATCH(1,(A3544=Verband!$A$2:$A$179) * (Species!B3544=Verband!$B$2:$B$179) * (Species!C3544=Verband!$C$2:$C$179),0)),IF(E3544=Options!$A$5,INDEX(Assoziation!$F$2:$F$96,MATCH(1,(A3544=Assoziation!$A$2:$A$96) * (Species!B3544=Assoziation!$B$2:$B$96) * (Species!C3544=Assoziation!$C$2:$C$96) * (Species!D3544=Assoziation!$D$2:$D$96),0)),"")))</f>
        <v/>
      </c>
      <c r="G3544" t="str" cm="1">
        <f t="array" ref="G3544">IF(E3544=Options!$A$3,INDEX(Klasse!$D$2:$D$42,MATCH(1,(A3544=Klasse!$A$2:$A$42) * (Species!B3544=Klasse!$B$2:$B$42),0)),IF(E3544=Options!$A$4,INDEX(Verband!$F$2:$F$179,MATCH(1,(A3544=Verband!$A$2:$A$179) * (Species!B3544=Verband!$B$2:$B$179) * (Species!C3544=Verband!$C$2:$C$179),0)),IF(E3544=Options!$A$5,INDEX(Assoziation!$G$2:$G$96,MATCH(1,(A3544=Assoziation!$A$2:$A$96) * (Species!B3544=Assoziation!$B$2:$B$96) * (Species!C3544=Assoziation!$C$2:$C$96) * (Species!D3544=Assoziation!$D$2:$D$96),0)),"")))</f>
        <v>Gebirgsnadelwälder</v>
      </c>
      <c r="H3544" s="10" t="s">
        <v>2732</v>
      </c>
      <c r="I3544" s="10">
        <v>0</v>
      </c>
      <c r="J3544" s="10">
        <v>0</v>
      </c>
      <c r="K3544" s="10">
        <v>0</v>
      </c>
      <c r="L3544" t="str">
        <f t="shared" si="289"/>
        <v xml:space="preserve">Homogyne </v>
      </c>
      <c r="M3544" t="str">
        <f t="shared" si="290"/>
        <v xml:space="preserve"> alpina</v>
      </c>
      <c r="N3544" t="str">
        <f t="shared" si="291"/>
        <v/>
      </c>
      <c r="O3544" t="str">
        <f t="shared" si="293"/>
        <v>Species</v>
      </c>
      <c r="P3544" t="str">
        <f t="shared" si="292"/>
        <v>(L.) Cass.</v>
      </c>
      <c r="Q3544" t="str">
        <f>LOOKUP(A3544,Formation!$A$2:$A$10,Formation!$B$2:$B$10)</f>
        <v>Wälder</v>
      </c>
      <c r="R3544" t="str" cm="1">
        <f t="array" ref="R3544">INDEX(Klasse!$D$2:$D$42,MATCH(1,(A3544=Klasse!$A$2:$A$42) * (Species!B3544=Klasse!$B$2:$B$42),0))</f>
        <v>Gebirgsnadelwälder</v>
      </c>
    </row>
    <row r="3545" spans="1:18" x14ac:dyDescent="0.3">
      <c r="A3545" s="10">
        <v>6</v>
      </c>
      <c r="B3545" s="10">
        <v>6</v>
      </c>
      <c r="E3545" t="str">
        <f>IF(C3545="",Options!$A$3,IF(D3545="",Options!$A$4,Options!$A$5))</f>
        <v>Klasse</v>
      </c>
      <c r="F3545" t="str" cm="1">
        <f t="array" ref="F3545">IF(E3545=Options!$A$3,"",IF(E3545=Options!$A$4,INDEX(Verband!$E$2:$E$179,MATCH(1,(A3545=Verband!$A$2:$A$179) * (Species!B3545=Verband!$B$2:$B$179) * (Species!C3545=Verband!$C$2:$C$179),0)),IF(E3545=Options!$A$5,INDEX(Assoziation!$F$2:$F$96,MATCH(1,(A3545=Assoziation!$A$2:$A$96) * (Species!B3545=Assoziation!$B$2:$B$96) * (Species!C3545=Assoziation!$C$2:$C$96) * (Species!D3545=Assoziation!$D$2:$D$96),0)),"")))</f>
        <v/>
      </c>
      <c r="G3545" t="str" cm="1">
        <f t="array" ref="G3545">IF(E3545=Options!$A$3,INDEX(Klasse!$D$2:$D$42,MATCH(1,(A3545=Klasse!$A$2:$A$42) * (Species!B3545=Klasse!$B$2:$B$42),0)),IF(E3545=Options!$A$4,INDEX(Verband!$F$2:$F$179,MATCH(1,(A3545=Verband!$A$2:$A$179) * (Species!B3545=Verband!$B$2:$B$179) * (Species!C3545=Verband!$C$2:$C$179),0)),IF(E3545=Options!$A$5,INDEX(Assoziation!$G$2:$G$96,MATCH(1,(A3545=Assoziation!$A$2:$A$96) * (Species!B3545=Assoziation!$B$2:$B$96) * (Species!C3545=Assoziation!$C$2:$C$96) * (Species!D3545=Assoziation!$D$2:$D$96),0)),"")))</f>
        <v>Gebirgsnadelwälder</v>
      </c>
      <c r="H3545" s="10" t="s">
        <v>2733</v>
      </c>
      <c r="I3545" s="10">
        <v>0</v>
      </c>
      <c r="J3545" s="10">
        <v>0</v>
      </c>
      <c r="K3545" s="10">
        <v>0</v>
      </c>
      <c r="L3545" t="str">
        <f t="shared" si="289"/>
        <v xml:space="preserve">Larix </v>
      </c>
      <c r="M3545" t="str">
        <f t="shared" si="290"/>
        <v xml:space="preserve"> decidua</v>
      </c>
      <c r="N3545" t="str">
        <f t="shared" si="291"/>
        <v/>
      </c>
      <c r="O3545" t="str">
        <f t="shared" si="293"/>
        <v>Species</v>
      </c>
      <c r="P3545" t="str">
        <f t="shared" si="292"/>
        <v>Mill.</v>
      </c>
      <c r="Q3545" t="str">
        <f>LOOKUP(A3545,Formation!$A$2:$A$10,Formation!$B$2:$B$10)</f>
        <v>Wälder</v>
      </c>
      <c r="R3545" t="str" cm="1">
        <f t="array" ref="R3545">INDEX(Klasse!$D$2:$D$42,MATCH(1,(A3545=Klasse!$A$2:$A$42) * (Species!B3545=Klasse!$B$2:$B$42),0))</f>
        <v>Gebirgsnadelwälder</v>
      </c>
    </row>
    <row r="3546" spans="1:18" x14ac:dyDescent="0.3">
      <c r="A3546" s="10">
        <v>6</v>
      </c>
      <c r="B3546" s="10">
        <v>6</v>
      </c>
      <c r="E3546" t="str">
        <f>IF(C3546="",Options!$A$3,IF(D3546="",Options!$A$4,Options!$A$5))</f>
        <v>Klasse</v>
      </c>
      <c r="F3546" t="str" cm="1">
        <f t="array" ref="F3546">IF(E3546=Options!$A$3,"",IF(E3546=Options!$A$4,INDEX(Verband!$E$2:$E$179,MATCH(1,(A3546=Verband!$A$2:$A$179) * (Species!B3546=Verband!$B$2:$B$179) * (Species!C3546=Verband!$C$2:$C$179),0)),IF(E3546=Options!$A$5,INDEX(Assoziation!$F$2:$F$96,MATCH(1,(A3546=Assoziation!$A$2:$A$96) * (Species!B3546=Assoziation!$B$2:$B$96) * (Species!C3546=Assoziation!$C$2:$C$96) * (Species!D3546=Assoziation!$D$2:$D$96),0)),"")))</f>
        <v/>
      </c>
      <c r="G3546" t="str" cm="1">
        <f t="array" ref="G3546">IF(E3546=Options!$A$3,INDEX(Klasse!$D$2:$D$42,MATCH(1,(A3546=Klasse!$A$2:$A$42) * (Species!B3546=Klasse!$B$2:$B$42),0)),IF(E3546=Options!$A$4,INDEX(Verband!$F$2:$F$179,MATCH(1,(A3546=Verband!$A$2:$A$179) * (Species!B3546=Verband!$B$2:$B$179) * (Species!C3546=Verband!$C$2:$C$179),0)),IF(E3546=Options!$A$5,INDEX(Assoziation!$G$2:$G$96,MATCH(1,(A3546=Assoziation!$A$2:$A$96) * (Species!B3546=Assoziation!$B$2:$B$96) * (Species!C3546=Assoziation!$C$2:$C$96) * (Species!D3546=Assoziation!$D$2:$D$96),0)),"")))</f>
        <v>Gebirgsnadelwälder</v>
      </c>
      <c r="H3546" s="10" t="s">
        <v>2357</v>
      </c>
      <c r="I3546" s="10">
        <v>0</v>
      </c>
      <c r="J3546" s="10">
        <v>0</v>
      </c>
      <c r="K3546" s="10">
        <v>0</v>
      </c>
      <c r="L3546" t="str">
        <f t="shared" si="289"/>
        <v xml:space="preserve">Lonicera </v>
      </c>
      <c r="M3546" t="str">
        <f t="shared" si="290"/>
        <v xml:space="preserve"> caerulea</v>
      </c>
      <c r="N3546" t="str">
        <f t="shared" si="291"/>
        <v/>
      </c>
      <c r="O3546" t="str">
        <f t="shared" si="293"/>
        <v>Species</v>
      </c>
      <c r="P3546" t="str">
        <f t="shared" si="292"/>
        <v>L.</v>
      </c>
      <c r="Q3546" t="str">
        <f>LOOKUP(A3546,Formation!$A$2:$A$10,Formation!$B$2:$B$10)</f>
        <v>Wälder</v>
      </c>
      <c r="R3546" t="str" cm="1">
        <f t="array" ref="R3546">INDEX(Klasse!$D$2:$D$42,MATCH(1,(A3546=Klasse!$A$2:$A$42) * (Species!B3546=Klasse!$B$2:$B$42),0))</f>
        <v>Gebirgsnadelwälder</v>
      </c>
    </row>
    <row r="3547" spans="1:18" x14ac:dyDescent="0.3">
      <c r="A3547" s="10">
        <v>6</v>
      </c>
      <c r="B3547" s="10">
        <v>6</v>
      </c>
      <c r="E3547" t="str">
        <f>IF(C3547="",Options!$A$3,IF(D3547="",Options!$A$4,Options!$A$5))</f>
        <v>Klasse</v>
      </c>
      <c r="F3547" t="str" cm="1">
        <f t="array" ref="F3547">IF(E3547=Options!$A$3,"",IF(E3547=Options!$A$4,INDEX(Verband!$E$2:$E$179,MATCH(1,(A3547=Verband!$A$2:$A$179) * (Species!B3547=Verband!$B$2:$B$179) * (Species!C3547=Verband!$C$2:$C$179),0)),IF(E3547=Options!$A$5,INDEX(Assoziation!$F$2:$F$96,MATCH(1,(A3547=Assoziation!$A$2:$A$96) * (Species!B3547=Assoziation!$B$2:$B$96) * (Species!C3547=Assoziation!$C$2:$C$96) * (Species!D3547=Assoziation!$D$2:$D$96),0)),"")))</f>
        <v/>
      </c>
      <c r="G3547" t="str" cm="1">
        <f t="array" ref="G3547">IF(E3547=Options!$A$3,INDEX(Klasse!$D$2:$D$42,MATCH(1,(A3547=Klasse!$A$2:$A$42) * (Species!B3547=Klasse!$B$2:$B$42),0)),IF(E3547=Options!$A$4,INDEX(Verband!$F$2:$F$179,MATCH(1,(A3547=Verband!$A$2:$A$179) * (Species!B3547=Verband!$B$2:$B$179) * (Species!C3547=Verband!$C$2:$C$179),0)),IF(E3547=Options!$A$5,INDEX(Assoziation!$G$2:$G$96,MATCH(1,(A3547=Assoziation!$A$2:$A$96) * (Species!B3547=Assoziation!$B$2:$B$96) * (Species!C3547=Assoziation!$C$2:$C$96) * (Species!D3547=Assoziation!$D$2:$D$96),0)),"")))</f>
        <v>Gebirgsnadelwälder</v>
      </c>
      <c r="H3547" s="10" t="s">
        <v>2543</v>
      </c>
      <c r="I3547" s="10">
        <v>0</v>
      </c>
      <c r="J3547" s="10">
        <v>0</v>
      </c>
      <c r="K3547" s="10">
        <v>0</v>
      </c>
      <c r="L3547" t="str">
        <f t="shared" si="289"/>
        <v xml:space="preserve">Luzula </v>
      </c>
      <c r="M3547" t="str">
        <f t="shared" si="290"/>
        <v xml:space="preserve"> sylvatica</v>
      </c>
      <c r="N3547" t="str">
        <f t="shared" si="291"/>
        <v/>
      </c>
      <c r="O3547" t="str">
        <f t="shared" si="293"/>
        <v>aggr</v>
      </c>
      <c r="P3547" t="str">
        <f t="shared" si="292"/>
        <v/>
      </c>
      <c r="Q3547" t="str">
        <f>LOOKUP(A3547,Formation!$A$2:$A$10,Formation!$B$2:$B$10)</f>
        <v>Wälder</v>
      </c>
      <c r="R3547" t="str" cm="1">
        <f t="array" ref="R3547">INDEX(Klasse!$D$2:$D$42,MATCH(1,(A3547=Klasse!$A$2:$A$42) * (Species!B3547=Klasse!$B$2:$B$42),0))</f>
        <v>Gebirgsnadelwälder</v>
      </c>
    </row>
    <row r="3548" spans="1:18" x14ac:dyDescent="0.3">
      <c r="A3548" s="10">
        <v>6</v>
      </c>
      <c r="B3548" s="10">
        <v>6</v>
      </c>
      <c r="E3548" t="str">
        <f>IF(C3548="",Options!$A$3,IF(D3548="",Options!$A$4,Options!$A$5))</f>
        <v>Klasse</v>
      </c>
      <c r="F3548" t="str" cm="1">
        <f t="array" ref="F3548">IF(E3548=Options!$A$3,"",IF(E3548=Options!$A$4,INDEX(Verband!$E$2:$E$179,MATCH(1,(A3548=Verband!$A$2:$A$179) * (Species!B3548=Verband!$B$2:$B$179) * (Species!C3548=Verband!$C$2:$C$179),0)),IF(E3548=Options!$A$5,INDEX(Assoziation!$F$2:$F$96,MATCH(1,(A3548=Assoziation!$A$2:$A$96) * (Species!B3548=Assoziation!$B$2:$B$96) * (Species!C3548=Assoziation!$C$2:$C$96) * (Species!D3548=Assoziation!$D$2:$D$96),0)),"")))</f>
        <v/>
      </c>
      <c r="G3548" t="str" cm="1">
        <f t="array" ref="G3548">IF(E3548=Options!$A$3,INDEX(Klasse!$D$2:$D$42,MATCH(1,(A3548=Klasse!$A$2:$A$42) * (Species!B3548=Klasse!$B$2:$B$42),0)),IF(E3548=Options!$A$4,INDEX(Verband!$F$2:$F$179,MATCH(1,(A3548=Verband!$A$2:$A$179) * (Species!B3548=Verband!$B$2:$B$179) * (Species!C3548=Verband!$C$2:$C$179),0)),IF(E3548=Options!$A$5,INDEX(Assoziation!$G$2:$G$96,MATCH(1,(A3548=Assoziation!$A$2:$A$96) * (Species!B3548=Assoziation!$B$2:$B$96) * (Species!C3548=Assoziation!$C$2:$C$96) * (Species!D3548=Assoziation!$D$2:$D$96),0)),"")))</f>
        <v>Gebirgsnadelwälder</v>
      </c>
      <c r="H3548" s="10" t="s">
        <v>2734</v>
      </c>
      <c r="I3548" s="10">
        <v>0</v>
      </c>
      <c r="J3548" s="10">
        <v>0</v>
      </c>
      <c r="K3548" s="10">
        <v>0</v>
      </c>
      <c r="L3548" t="str">
        <f t="shared" si="289"/>
        <v xml:space="preserve">Melampyrum </v>
      </c>
      <c r="M3548" t="str">
        <f t="shared" si="290"/>
        <v xml:space="preserve"> sylvaticum</v>
      </c>
      <c r="N3548" t="str">
        <f t="shared" si="291"/>
        <v/>
      </c>
      <c r="O3548" t="str">
        <f t="shared" si="293"/>
        <v>Species</v>
      </c>
      <c r="P3548" t="str">
        <f t="shared" si="292"/>
        <v>L.</v>
      </c>
      <c r="Q3548" t="str">
        <f>LOOKUP(A3548,Formation!$A$2:$A$10,Formation!$B$2:$B$10)</f>
        <v>Wälder</v>
      </c>
      <c r="R3548" t="str" cm="1">
        <f t="array" ref="R3548">INDEX(Klasse!$D$2:$D$42,MATCH(1,(A3548=Klasse!$A$2:$A$42) * (Species!B3548=Klasse!$B$2:$B$42),0))</f>
        <v>Gebirgsnadelwälder</v>
      </c>
    </row>
    <row r="3549" spans="1:18" x14ac:dyDescent="0.3">
      <c r="A3549" s="10">
        <v>6</v>
      </c>
      <c r="B3549" s="10">
        <v>6</v>
      </c>
      <c r="E3549" t="str">
        <f>IF(C3549="",Options!$A$3,IF(D3549="",Options!$A$4,Options!$A$5))</f>
        <v>Klasse</v>
      </c>
      <c r="F3549" t="str" cm="1">
        <f t="array" ref="F3549">IF(E3549=Options!$A$3,"",IF(E3549=Options!$A$4,INDEX(Verband!$E$2:$E$179,MATCH(1,(A3549=Verband!$A$2:$A$179) * (Species!B3549=Verband!$B$2:$B$179) * (Species!C3549=Verband!$C$2:$C$179),0)),IF(E3549=Options!$A$5,INDEX(Assoziation!$F$2:$F$96,MATCH(1,(A3549=Assoziation!$A$2:$A$96) * (Species!B3549=Assoziation!$B$2:$B$96) * (Species!C3549=Assoziation!$C$2:$C$96) * (Species!D3549=Assoziation!$D$2:$D$96),0)),"")))</f>
        <v/>
      </c>
      <c r="G3549" t="str" cm="1">
        <f t="array" ref="G3549">IF(E3549=Options!$A$3,INDEX(Klasse!$D$2:$D$42,MATCH(1,(A3549=Klasse!$A$2:$A$42) * (Species!B3549=Klasse!$B$2:$B$42),0)),IF(E3549=Options!$A$4,INDEX(Verband!$F$2:$F$179,MATCH(1,(A3549=Verband!$A$2:$A$179) * (Species!B3549=Verband!$B$2:$B$179) * (Species!C3549=Verband!$C$2:$C$179),0)),IF(E3549=Options!$A$5,INDEX(Assoziation!$G$2:$G$96,MATCH(1,(A3549=Assoziation!$A$2:$A$96) * (Species!B3549=Assoziation!$B$2:$B$96) * (Species!C3549=Assoziation!$C$2:$C$96) * (Species!D3549=Assoziation!$D$2:$D$96),0)),"")))</f>
        <v>Gebirgsnadelwälder</v>
      </c>
      <c r="H3549" s="10" t="s">
        <v>2462</v>
      </c>
      <c r="I3549" s="10">
        <v>0</v>
      </c>
      <c r="J3549" s="10">
        <v>0</v>
      </c>
      <c r="K3549" s="10">
        <v>0</v>
      </c>
      <c r="L3549" t="str">
        <f t="shared" ref="L3549:L3612" si="294">IF(O3549="Genus",H3549,LEFT(H3549,FIND(" ",H3549)))</f>
        <v xml:space="preserve">Oxalis </v>
      </c>
      <c r="M3549" t="str">
        <f t="shared" ref="M3549:M3612" si="295">IF(O3549="Genus","",MID(H3549,FIND(" ",H3549),FIND(" ",H3549,FIND(" ",H3549)+1)-FIND(" ",H3549)))</f>
        <v xml:space="preserve"> acetosella</v>
      </c>
      <c r="N3549" t="str">
        <f t="shared" ref="N3549:N3612" si="296">IF(O3549="Subspecies",MID(H3549,FIND("subsp. ",H3549)+7,LEN(H3549)-FIND("subsp. ",H3549)+7),"")</f>
        <v/>
      </c>
      <c r="O3549" t="str">
        <f t="shared" si="293"/>
        <v>Species</v>
      </c>
      <c r="P3549" t="str">
        <f t="shared" ref="P3549:P3612" si="297">IF(O3549="Species",RIGHT(H3549,LEN(H3549)-FIND(" ",H3549,FIND(" ",H3549)+1)),"")</f>
        <v>L.</v>
      </c>
      <c r="Q3549" t="str">
        <f>LOOKUP(A3549,Formation!$A$2:$A$10,Formation!$B$2:$B$10)</f>
        <v>Wälder</v>
      </c>
      <c r="R3549" t="str" cm="1">
        <f t="array" ref="R3549">INDEX(Klasse!$D$2:$D$42,MATCH(1,(A3549=Klasse!$A$2:$A$42) * (Species!B3549=Klasse!$B$2:$B$42),0))</f>
        <v>Gebirgsnadelwälder</v>
      </c>
    </row>
    <row r="3550" spans="1:18" x14ac:dyDescent="0.3">
      <c r="A3550" s="10">
        <v>6</v>
      </c>
      <c r="B3550" s="10">
        <v>6</v>
      </c>
      <c r="E3550" t="str">
        <f>IF(C3550="",Options!$A$3,IF(D3550="",Options!$A$4,Options!$A$5))</f>
        <v>Klasse</v>
      </c>
      <c r="F3550" t="str" cm="1">
        <f t="array" ref="F3550">IF(E3550=Options!$A$3,"",IF(E3550=Options!$A$4,INDEX(Verband!$E$2:$E$179,MATCH(1,(A3550=Verband!$A$2:$A$179) * (Species!B3550=Verband!$B$2:$B$179) * (Species!C3550=Verband!$C$2:$C$179),0)),IF(E3550=Options!$A$5,INDEX(Assoziation!$F$2:$F$96,MATCH(1,(A3550=Assoziation!$A$2:$A$96) * (Species!B3550=Assoziation!$B$2:$B$96) * (Species!C3550=Assoziation!$C$2:$C$96) * (Species!D3550=Assoziation!$D$2:$D$96),0)),"")))</f>
        <v/>
      </c>
      <c r="G3550" t="str" cm="1">
        <f t="array" ref="G3550">IF(E3550=Options!$A$3,INDEX(Klasse!$D$2:$D$42,MATCH(1,(A3550=Klasse!$A$2:$A$42) * (Species!B3550=Klasse!$B$2:$B$42),0)),IF(E3550=Options!$A$4,INDEX(Verband!$F$2:$F$179,MATCH(1,(A3550=Verband!$A$2:$A$179) * (Species!B3550=Verband!$B$2:$B$179) * (Species!C3550=Verband!$C$2:$C$179),0)),IF(E3550=Options!$A$5,INDEX(Assoziation!$G$2:$G$96,MATCH(1,(A3550=Assoziation!$A$2:$A$96) * (Species!B3550=Assoziation!$B$2:$B$96) * (Species!C3550=Assoziation!$C$2:$C$96) * (Species!D3550=Assoziation!$D$2:$D$96),0)),"")))</f>
        <v>Gebirgsnadelwälder</v>
      </c>
      <c r="H3550" s="10" t="s">
        <v>2536</v>
      </c>
      <c r="I3550" s="10">
        <v>0</v>
      </c>
      <c r="J3550" s="10">
        <v>0</v>
      </c>
      <c r="K3550" s="10">
        <v>0</v>
      </c>
      <c r="L3550" t="str">
        <f t="shared" si="294"/>
        <v xml:space="preserve">Picea </v>
      </c>
      <c r="M3550" t="str">
        <f t="shared" si="295"/>
        <v xml:space="preserve"> abies</v>
      </c>
      <c r="N3550" t="str">
        <f t="shared" si="296"/>
        <v/>
      </c>
      <c r="O3550" t="str">
        <f t="shared" si="293"/>
        <v>Species</v>
      </c>
      <c r="P3550" t="str">
        <f t="shared" si="297"/>
        <v>(L.) H. Karst.</v>
      </c>
      <c r="Q3550" t="str">
        <f>LOOKUP(A3550,Formation!$A$2:$A$10,Formation!$B$2:$B$10)</f>
        <v>Wälder</v>
      </c>
      <c r="R3550" t="str" cm="1">
        <f t="array" ref="R3550">INDEX(Klasse!$D$2:$D$42,MATCH(1,(A3550=Klasse!$A$2:$A$42) * (Species!B3550=Klasse!$B$2:$B$42),0))</f>
        <v>Gebirgsnadelwälder</v>
      </c>
    </row>
    <row r="3551" spans="1:18" x14ac:dyDescent="0.3">
      <c r="A3551" s="10">
        <v>6</v>
      </c>
      <c r="B3551" s="10">
        <v>6</v>
      </c>
      <c r="E3551" t="str">
        <f>IF(C3551="",Options!$A$3,IF(D3551="",Options!$A$4,Options!$A$5))</f>
        <v>Klasse</v>
      </c>
      <c r="F3551" t="str" cm="1">
        <f t="array" ref="F3551">IF(E3551=Options!$A$3,"",IF(E3551=Options!$A$4,INDEX(Verband!$E$2:$E$179,MATCH(1,(A3551=Verband!$A$2:$A$179) * (Species!B3551=Verband!$B$2:$B$179) * (Species!C3551=Verband!$C$2:$C$179),0)),IF(E3551=Options!$A$5,INDEX(Assoziation!$F$2:$F$96,MATCH(1,(A3551=Assoziation!$A$2:$A$96) * (Species!B3551=Assoziation!$B$2:$B$96) * (Species!C3551=Assoziation!$C$2:$C$96) * (Species!D3551=Assoziation!$D$2:$D$96),0)),"")))</f>
        <v/>
      </c>
      <c r="G3551" t="str" cm="1">
        <f t="array" ref="G3551">IF(E3551=Options!$A$3,INDEX(Klasse!$D$2:$D$42,MATCH(1,(A3551=Klasse!$A$2:$A$42) * (Species!B3551=Klasse!$B$2:$B$42),0)),IF(E3551=Options!$A$4,INDEX(Verband!$F$2:$F$179,MATCH(1,(A3551=Verband!$A$2:$A$179) * (Species!B3551=Verband!$B$2:$B$179) * (Species!C3551=Verband!$C$2:$C$179),0)),IF(E3551=Options!$A$5,INDEX(Assoziation!$G$2:$G$96,MATCH(1,(A3551=Assoziation!$A$2:$A$96) * (Species!B3551=Assoziation!$B$2:$B$96) * (Species!C3551=Assoziation!$C$2:$C$96) * (Species!D3551=Assoziation!$D$2:$D$96),0)),"")))</f>
        <v>Gebirgsnadelwälder</v>
      </c>
      <c r="H3551" s="10" t="s">
        <v>798</v>
      </c>
      <c r="I3551" s="10">
        <v>0</v>
      </c>
      <c r="J3551" s="10">
        <v>0</v>
      </c>
      <c r="K3551" s="10">
        <v>0</v>
      </c>
      <c r="L3551" t="str">
        <f t="shared" si="294"/>
        <v xml:space="preserve">Polystichum </v>
      </c>
      <c r="M3551" t="str">
        <f t="shared" si="295"/>
        <v xml:space="preserve"> lonchitis</v>
      </c>
      <c r="N3551" t="str">
        <f t="shared" si="296"/>
        <v/>
      </c>
      <c r="O3551" t="str">
        <f t="shared" si="293"/>
        <v>Species</v>
      </c>
      <c r="P3551" t="str">
        <f t="shared" si="297"/>
        <v>(L.) Roth</v>
      </c>
      <c r="Q3551" t="str">
        <f>LOOKUP(A3551,Formation!$A$2:$A$10,Formation!$B$2:$B$10)</f>
        <v>Wälder</v>
      </c>
      <c r="R3551" t="str" cm="1">
        <f t="array" ref="R3551">INDEX(Klasse!$D$2:$D$42,MATCH(1,(A3551=Klasse!$A$2:$A$42) * (Species!B3551=Klasse!$B$2:$B$42),0))</f>
        <v>Gebirgsnadelwälder</v>
      </c>
    </row>
    <row r="3552" spans="1:18" x14ac:dyDescent="0.3">
      <c r="A3552" s="10">
        <v>6</v>
      </c>
      <c r="B3552" s="10">
        <v>6</v>
      </c>
      <c r="E3552" t="str">
        <f>IF(C3552="",Options!$A$3,IF(D3552="",Options!$A$4,Options!$A$5))</f>
        <v>Klasse</v>
      </c>
      <c r="F3552" t="str" cm="1">
        <f t="array" ref="F3552">IF(E3552=Options!$A$3,"",IF(E3552=Options!$A$4,INDEX(Verband!$E$2:$E$179,MATCH(1,(A3552=Verband!$A$2:$A$179) * (Species!B3552=Verband!$B$2:$B$179) * (Species!C3552=Verband!$C$2:$C$179),0)),IF(E3552=Options!$A$5,INDEX(Assoziation!$F$2:$F$96,MATCH(1,(A3552=Assoziation!$A$2:$A$96) * (Species!B3552=Assoziation!$B$2:$B$96) * (Species!C3552=Assoziation!$C$2:$C$96) * (Species!D3552=Assoziation!$D$2:$D$96),0)),"")))</f>
        <v/>
      </c>
      <c r="G3552" t="str" cm="1">
        <f t="array" ref="G3552">IF(E3552=Options!$A$3,INDEX(Klasse!$D$2:$D$42,MATCH(1,(A3552=Klasse!$A$2:$A$42) * (Species!B3552=Klasse!$B$2:$B$42),0)),IF(E3552=Options!$A$4,INDEX(Verband!$F$2:$F$179,MATCH(1,(A3552=Verband!$A$2:$A$179) * (Species!B3552=Verband!$B$2:$B$179) * (Species!C3552=Verband!$C$2:$C$179),0)),IF(E3552=Options!$A$5,INDEX(Assoziation!$G$2:$G$96,MATCH(1,(A3552=Assoziation!$A$2:$A$96) * (Species!B3552=Assoziation!$B$2:$B$96) * (Species!C3552=Assoziation!$C$2:$C$96) * (Species!D3552=Assoziation!$D$2:$D$96),0)),"")))</f>
        <v>Gebirgsnadelwälder</v>
      </c>
      <c r="H3552" s="10" t="s">
        <v>2325</v>
      </c>
      <c r="I3552" s="10">
        <v>0</v>
      </c>
      <c r="J3552" s="10">
        <v>0</v>
      </c>
      <c r="K3552" s="10">
        <v>0</v>
      </c>
      <c r="L3552" t="str">
        <f t="shared" si="294"/>
        <v xml:space="preserve">Rhododendron </v>
      </c>
      <c r="M3552" t="str">
        <f t="shared" si="295"/>
        <v xml:space="preserve"> ferrugineum</v>
      </c>
      <c r="N3552" t="str">
        <f t="shared" si="296"/>
        <v/>
      </c>
      <c r="O3552" t="str">
        <f t="shared" si="293"/>
        <v>Species</v>
      </c>
      <c r="P3552" t="str">
        <f t="shared" si="297"/>
        <v>L.</v>
      </c>
      <c r="Q3552" t="str">
        <f>LOOKUP(A3552,Formation!$A$2:$A$10,Formation!$B$2:$B$10)</f>
        <v>Wälder</v>
      </c>
      <c r="R3552" t="str" cm="1">
        <f t="array" ref="R3552">INDEX(Klasse!$D$2:$D$42,MATCH(1,(A3552=Klasse!$A$2:$A$42) * (Species!B3552=Klasse!$B$2:$B$42),0))</f>
        <v>Gebirgsnadelwälder</v>
      </c>
    </row>
    <row r="3553" spans="1:18" x14ac:dyDescent="0.3">
      <c r="A3553" s="10">
        <v>6</v>
      </c>
      <c r="B3553" s="10">
        <v>6</v>
      </c>
      <c r="E3553" t="str">
        <f>IF(C3553="",Options!$A$3,IF(D3553="",Options!$A$4,Options!$A$5))</f>
        <v>Klasse</v>
      </c>
      <c r="F3553" t="str" cm="1">
        <f t="array" ref="F3553">IF(E3553=Options!$A$3,"",IF(E3553=Options!$A$4,INDEX(Verband!$E$2:$E$179,MATCH(1,(A3553=Verband!$A$2:$A$179) * (Species!B3553=Verband!$B$2:$B$179) * (Species!C3553=Verband!$C$2:$C$179),0)),IF(E3553=Options!$A$5,INDEX(Assoziation!$F$2:$F$96,MATCH(1,(A3553=Assoziation!$A$2:$A$96) * (Species!B3553=Assoziation!$B$2:$B$96) * (Species!C3553=Assoziation!$C$2:$C$96) * (Species!D3553=Assoziation!$D$2:$D$96),0)),"")))</f>
        <v/>
      </c>
      <c r="G3553" t="str" cm="1">
        <f t="array" ref="G3553">IF(E3553=Options!$A$3,INDEX(Klasse!$D$2:$D$42,MATCH(1,(A3553=Klasse!$A$2:$A$42) * (Species!B3553=Klasse!$B$2:$B$42),0)),IF(E3553=Options!$A$4,INDEX(Verband!$F$2:$F$179,MATCH(1,(A3553=Verband!$A$2:$A$179) * (Species!B3553=Verband!$B$2:$B$179) * (Species!C3553=Verband!$C$2:$C$179),0)),IF(E3553=Options!$A$5,INDEX(Assoziation!$G$2:$G$96,MATCH(1,(A3553=Assoziation!$A$2:$A$96) * (Species!B3553=Assoziation!$B$2:$B$96) * (Species!C3553=Assoziation!$C$2:$C$96) * (Species!D3553=Assoziation!$D$2:$D$96),0)),"")))</f>
        <v>Gebirgsnadelwälder</v>
      </c>
      <c r="H3553" s="10" t="s">
        <v>2088</v>
      </c>
      <c r="I3553" s="10">
        <v>0</v>
      </c>
      <c r="J3553" s="10">
        <v>0</v>
      </c>
      <c r="K3553" s="10">
        <v>0</v>
      </c>
      <c r="L3553" t="str">
        <f t="shared" si="294"/>
        <v xml:space="preserve">Solidago </v>
      </c>
      <c r="M3553" t="str">
        <f t="shared" si="295"/>
        <v xml:space="preserve"> virgaurea</v>
      </c>
      <c r="N3553" t="str">
        <f t="shared" si="296"/>
        <v>virgaurea</v>
      </c>
      <c r="O3553" t="str">
        <f t="shared" si="293"/>
        <v>Subspecies</v>
      </c>
      <c r="P3553" t="str">
        <f t="shared" si="297"/>
        <v/>
      </c>
      <c r="Q3553" t="str">
        <f>LOOKUP(A3553,Formation!$A$2:$A$10,Formation!$B$2:$B$10)</f>
        <v>Wälder</v>
      </c>
      <c r="R3553" t="str" cm="1">
        <f t="array" ref="R3553">INDEX(Klasse!$D$2:$D$42,MATCH(1,(A3553=Klasse!$A$2:$A$42) * (Species!B3553=Klasse!$B$2:$B$42),0))</f>
        <v>Gebirgsnadelwälder</v>
      </c>
    </row>
    <row r="3554" spans="1:18" x14ac:dyDescent="0.3">
      <c r="A3554" s="10">
        <v>6</v>
      </c>
      <c r="B3554" s="10">
        <v>6</v>
      </c>
      <c r="E3554" t="str">
        <f>IF(C3554="",Options!$A$3,IF(D3554="",Options!$A$4,Options!$A$5))</f>
        <v>Klasse</v>
      </c>
      <c r="F3554" t="str" cm="1">
        <f t="array" ref="F3554">IF(E3554=Options!$A$3,"",IF(E3554=Options!$A$4,INDEX(Verband!$E$2:$E$179,MATCH(1,(A3554=Verband!$A$2:$A$179) * (Species!B3554=Verband!$B$2:$B$179) * (Species!C3554=Verband!$C$2:$C$179),0)),IF(E3554=Options!$A$5,INDEX(Assoziation!$F$2:$F$96,MATCH(1,(A3554=Assoziation!$A$2:$A$96) * (Species!B3554=Assoziation!$B$2:$B$96) * (Species!C3554=Assoziation!$C$2:$C$96) * (Species!D3554=Assoziation!$D$2:$D$96),0)),"")))</f>
        <v/>
      </c>
      <c r="G3554" t="str" cm="1">
        <f t="array" ref="G3554">IF(E3554=Options!$A$3,INDEX(Klasse!$D$2:$D$42,MATCH(1,(A3554=Klasse!$A$2:$A$42) * (Species!B3554=Klasse!$B$2:$B$42),0)),IF(E3554=Options!$A$4,INDEX(Verband!$F$2:$F$179,MATCH(1,(A3554=Verband!$A$2:$A$179) * (Species!B3554=Verband!$B$2:$B$179) * (Species!C3554=Verband!$C$2:$C$179),0)),IF(E3554=Options!$A$5,INDEX(Assoziation!$G$2:$G$96,MATCH(1,(A3554=Assoziation!$A$2:$A$96) * (Species!B3554=Assoziation!$B$2:$B$96) * (Species!C3554=Assoziation!$C$2:$C$96) * (Species!D3554=Assoziation!$D$2:$D$96),0)),"")))</f>
        <v>Gebirgsnadelwälder</v>
      </c>
      <c r="H3554" s="10" t="s">
        <v>2245</v>
      </c>
      <c r="I3554" s="10">
        <v>0</v>
      </c>
      <c r="J3554" s="10">
        <v>0</v>
      </c>
      <c r="K3554" s="10">
        <v>0</v>
      </c>
      <c r="L3554" t="str">
        <f t="shared" si="294"/>
        <v xml:space="preserve">Sorbus </v>
      </c>
      <c r="M3554" t="str">
        <f t="shared" si="295"/>
        <v xml:space="preserve"> aucuparia</v>
      </c>
      <c r="N3554" t="str">
        <f t="shared" si="296"/>
        <v/>
      </c>
      <c r="O3554" t="str">
        <f t="shared" si="293"/>
        <v>Species</v>
      </c>
      <c r="P3554" t="str">
        <f t="shared" si="297"/>
        <v>L.</v>
      </c>
      <c r="Q3554" t="str">
        <f>LOOKUP(A3554,Formation!$A$2:$A$10,Formation!$B$2:$B$10)</f>
        <v>Wälder</v>
      </c>
      <c r="R3554" t="str" cm="1">
        <f t="array" ref="R3554">INDEX(Klasse!$D$2:$D$42,MATCH(1,(A3554=Klasse!$A$2:$A$42) * (Species!B3554=Klasse!$B$2:$B$42),0))</f>
        <v>Gebirgsnadelwälder</v>
      </c>
    </row>
    <row r="3555" spans="1:18" x14ac:dyDescent="0.3">
      <c r="A3555" s="10">
        <v>6</v>
      </c>
      <c r="B3555" s="10">
        <v>6</v>
      </c>
      <c r="E3555" t="str">
        <f>IF(C3555="",Options!$A$3,IF(D3555="",Options!$A$4,Options!$A$5))</f>
        <v>Klasse</v>
      </c>
      <c r="F3555" t="str" cm="1">
        <f t="array" ref="F3555">IF(E3555=Options!$A$3,"",IF(E3555=Options!$A$4,INDEX(Verband!$E$2:$E$179,MATCH(1,(A3555=Verband!$A$2:$A$179) * (Species!B3555=Verband!$B$2:$B$179) * (Species!C3555=Verband!$C$2:$C$179),0)),IF(E3555=Options!$A$5,INDEX(Assoziation!$F$2:$F$96,MATCH(1,(A3555=Assoziation!$A$2:$A$96) * (Species!B3555=Assoziation!$B$2:$B$96) * (Species!C3555=Assoziation!$C$2:$C$96) * (Species!D3555=Assoziation!$D$2:$D$96),0)),"")))</f>
        <v/>
      </c>
      <c r="G3555" t="str" cm="1">
        <f t="array" ref="G3555">IF(E3555=Options!$A$3,INDEX(Klasse!$D$2:$D$42,MATCH(1,(A3555=Klasse!$A$2:$A$42) * (Species!B3555=Klasse!$B$2:$B$42),0)),IF(E3555=Options!$A$4,INDEX(Verband!$F$2:$F$179,MATCH(1,(A3555=Verband!$A$2:$A$179) * (Species!B3555=Verband!$B$2:$B$179) * (Species!C3555=Verband!$C$2:$C$179),0)),IF(E3555=Options!$A$5,INDEX(Assoziation!$G$2:$G$96,MATCH(1,(A3555=Assoziation!$A$2:$A$96) * (Species!B3555=Assoziation!$B$2:$B$96) * (Species!C3555=Assoziation!$C$2:$C$96) * (Species!D3555=Assoziation!$D$2:$D$96),0)),"")))</f>
        <v>Gebirgsnadelwälder</v>
      </c>
      <c r="H3555" s="10" t="s">
        <v>2298</v>
      </c>
      <c r="I3555" s="10">
        <v>0</v>
      </c>
      <c r="J3555" s="10">
        <v>0</v>
      </c>
      <c r="K3555" s="10">
        <v>0</v>
      </c>
      <c r="L3555" t="str">
        <f t="shared" si="294"/>
        <v>Vaccinium</v>
      </c>
      <c r="M3555" t="str">
        <f t="shared" si="295"/>
        <v/>
      </c>
      <c r="N3555" t="str">
        <f t="shared" si="296"/>
        <v/>
      </c>
      <c r="O3555" t="str">
        <f t="shared" si="293"/>
        <v>Genus</v>
      </c>
      <c r="P3555" t="str">
        <f t="shared" si="297"/>
        <v/>
      </c>
      <c r="Q3555" t="str">
        <f>LOOKUP(A3555,Formation!$A$2:$A$10,Formation!$B$2:$B$10)</f>
        <v>Wälder</v>
      </c>
      <c r="R3555" t="str" cm="1">
        <f t="array" ref="R3555">INDEX(Klasse!$D$2:$D$42,MATCH(1,(A3555=Klasse!$A$2:$A$42) * (Species!B3555=Klasse!$B$2:$B$42),0))</f>
        <v>Gebirgsnadelwälder</v>
      </c>
    </row>
    <row r="3556" spans="1:18" x14ac:dyDescent="0.3">
      <c r="A3556" s="10">
        <v>6</v>
      </c>
      <c r="B3556" s="10">
        <v>6</v>
      </c>
      <c r="E3556" t="str">
        <f>IF(C3556="",Options!$A$3,IF(D3556="",Options!$A$4,Options!$A$5))</f>
        <v>Klasse</v>
      </c>
      <c r="F3556" t="str" cm="1">
        <f t="array" ref="F3556">IF(E3556=Options!$A$3,"",IF(E3556=Options!$A$4,INDEX(Verband!$E$2:$E$179,MATCH(1,(A3556=Verband!$A$2:$A$179) * (Species!B3556=Verband!$B$2:$B$179) * (Species!C3556=Verband!$C$2:$C$179),0)),IF(E3556=Options!$A$5,INDEX(Assoziation!$F$2:$F$96,MATCH(1,(A3556=Assoziation!$A$2:$A$96) * (Species!B3556=Assoziation!$B$2:$B$96) * (Species!C3556=Assoziation!$C$2:$C$96) * (Species!D3556=Assoziation!$D$2:$D$96),0)),"")))</f>
        <v/>
      </c>
      <c r="G3556" t="str" cm="1">
        <f t="array" ref="G3556">IF(E3556=Options!$A$3,INDEX(Klasse!$D$2:$D$42,MATCH(1,(A3556=Klasse!$A$2:$A$42) * (Species!B3556=Klasse!$B$2:$B$42),0)),IF(E3556=Options!$A$4,INDEX(Verband!$F$2:$F$179,MATCH(1,(A3556=Verband!$A$2:$A$179) * (Species!B3556=Verband!$B$2:$B$179) * (Species!C3556=Verband!$C$2:$C$179),0)),IF(E3556=Options!$A$5,INDEX(Assoziation!$G$2:$G$96,MATCH(1,(A3556=Assoziation!$A$2:$A$96) * (Species!B3556=Assoziation!$B$2:$B$96) * (Species!C3556=Assoziation!$C$2:$C$96) * (Species!D3556=Assoziation!$D$2:$D$96),0)),"")))</f>
        <v>Gebirgsnadelwälder</v>
      </c>
      <c r="H3556" s="10" t="s">
        <v>924</v>
      </c>
      <c r="I3556" s="10">
        <v>0</v>
      </c>
      <c r="J3556" s="10">
        <v>0</v>
      </c>
      <c r="K3556" s="10">
        <v>0</v>
      </c>
      <c r="L3556" t="str">
        <f t="shared" si="294"/>
        <v xml:space="preserve">Valeriana </v>
      </c>
      <c r="M3556" t="str">
        <f t="shared" si="295"/>
        <v xml:space="preserve"> tripteris</v>
      </c>
      <c r="N3556" t="str">
        <f t="shared" si="296"/>
        <v/>
      </c>
      <c r="O3556" t="str">
        <f t="shared" si="293"/>
        <v>Species</v>
      </c>
      <c r="P3556" t="str">
        <f t="shared" si="297"/>
        <v>L.</v>
      </c>
      <c r="Q3556" t="str">
        <f>LOOKUP(A3556,Formation!$A$2:$A$10,Formation!$B$2:$B$10)</f>
        <v>Wälder</v>
      </c>
      <c r="R3556" t="str" cm="1">
        <f t="array" ref="R3556">INDEX(Klasse!$D$2:$D$42,MATCH(1,(A3556=Klasse!$A$2:$A$42) * (Species!B3556=Klasse!$B$2:$B$42),0))</f>
        <v>Gebirgsnadelwälder</v>
      </c>
    </row>
    <row r="3557" spans="1:18" x14ac:dyDescent="0.3">
      <c r="A3557" s="10">
        <v>6</v>
      </c>
      <c r="B3557" s="10">
        <v>6</v>
      </c>
      <c r="C3557" s="10">
        <v>1</v>
      </c>
      <c r="E3557" t="str">
        <f>IF(C3557="",Options!$A$3,IF(D3557="",Options!$A$4,Options!$A$5))</f>
        <v>Verband</v>
      </c>
      <c r="F3557" t="str" cm="1">
        <f t="array" ref="F3557">IF(E3557=Options!$A$3,"",IF(E3557=Options!$A$4,INDEX(Verband!$E$2:$E$179,MATCH(1,(A3557=Verband!$A$2:$A$179) * (Species!B3557=Verband!$B$2:$B$179) * (Species!C3557=Verband!$C$2:$C$179),0)),IF(E3557=Options!$A$5,INDEX(Assoziation!$F$2:$F$96,MATCH(1,(A3557=Assoziation!$A$2:$A$96) * (Species!B3557=Assoziation!$B$2:$B$96) * (Species!C3557=Assoziation!$C$2:$C$96) * (Species!D3557=Assoziation!$D$2:$D$96),0)),"")))</f>
        <v>Abieti-Piceion</v>
      </c>
      <c r="G3557" t="str" cm="1">
        <f t="array" ref="G3557">IF(E3557=Options!$A$3,INDEX(Klasse!$D$2:$D$42,MATCH(1,(A3557=Klasse!$A$2:$A$42) * (Species!B3557=Klasse!$B$2:$B$42),0)),IF(E3557=Options!$A$4,INDEX(Verband!$F$2:$F$179,MATCH(1,(A3557=Verband!$A$2:$A$179) * (Species!B3557=Verband!$B$2:$B$179) * (Species!C3557=Verband!$C$2:$C$179),0)),IF(E3557=Options!$A$5,INDEX(Assoziation!$G$2:$G$96,MATCH(1,(A3557=Assoziation!$A$2:$A$96) * (Species!B3557=Assoziation!$B$2:$B$96) * (Species!C3557=Assoziation!$C$2:$C$96) * (Species!D3557=Assoziation!$D$2:$D$96),0)),"")))</f>
        <v>Tannen-Fichtenwald</v>
      </c>
      <c r="H3557" s="10" t="s">
        <v>2519</v>
      </c>
      <c r="I3557" s="10">
        <v>0</v>
      </c>
      <c r="J3557" s="10">
        <v>1</v>
      </c>
      <c r="K3557" s="10">
        <v>0</v>
      </c>
      <c r="L3557" t="str">
        <f t="shared" si="294"/>
        <v xml:space="preserve">Abies </v>
      </c>
      <c r="M3557" t="str">
        <f t="shared" si="295"/>
        <v xml:space="preserve"> alba</v>
      </c>
      <c r="N3557" t="str">
        <f t="shared" si="296"/>
        <v/>
      </c>
      <c r="O3557" t="str">
        <f t="shared" si="293"/>
        <v>Species</v>
      </c>
      <c r="P3557" t="str">
        <f t="shared" si="297"/>
        <v>Mill.</v>
      </c>
      <c r="Q3557" t="str">
        <f>LOOKUP(A3557,Formation!$A$2:$A$10,Formation!$B$2:$B$10)</f>
        <v>Wälder</v>
      </c>
      <c r="R3557" t="str" cm="1">
        <f t="array" ref="R3557">INDEX(Klasse!$D$2:$D$42,MATCH(1,(A3557=Klasse!$A$2:$A$42) * (Species!B3557=Klasse!$B$2:$B$42),0))</f>
        <v>Gebirgsnadelwälder</v>
      </c>
    </row>
    <row r="3558" spans="1:18" x14ac:dyDescent="0.3">
      <c r="A3558" s="10">
        <v>6</v>
      </c>
      <c r="B3558" s="10">
        <v>6</v>
      </c>
      <c r="C3558" s="10">
        <v>1</v>
      </c>
      <c r="E3558" t="str">
        <f>IF(C3558="",Options!$A$3,IF(D3558="",Options!$A$4,Options!$A$5))</f>
        <v>Verband</v>
      </c>
      <c r="F3558" t="str" cm="1">
        <f t="array" ref="F3558">IF(E3558=Options!$A$3,"",IF(E3558=Options!$A$4,INDEX(Verband!$E$2:$E$179,MATCH(1,(A3558=Verband!$A$2:$A$179) * (Species!B3558=Verband!$B$2:$B$179) * (Species!C3558=Verband!$C$2:$C$179),0)),IF(E3558=Options!$A$5,INDEX(Assoziation!$F$2:$F$96,MATCH(1,(A3558=Assoziation!$A$2:$A$96) * (Species!B3558=Assoziation!$B$2:$B$96) * (Species!C3558=Assoziation!$C$2:$C$96) * (Species!D3558=Assoziation!$D$2:$D$96),0)),"")))</f>
        <v>Abieti-Piceion</v>
      </c>
      <c r="G3558" t="str" cm="1">
        <f t="array" ref="G3558">IF(E3558=Options!$A$3,INDEX(Klasse!$D$2:$D$42,MATCH(1,(A3558=Klasse!$A$2:$A$42) * (Species!B3558=Klasse!$B$2:$B$42),0)),IF(E3558=Options!$A$4,INDEX(Verband!$F$2:$F$179,MATCH(1,(A3558=Verband!$A$2:$A$179) * (Species!B3558=Verband!$B$2:$B$179) * (Species!C3558=Verband!$C$2:$C$179),0)),IF(E3558=Options!$A$5,INDEX(Assoziation!$G$2:$G$96,MATCH(1,(A3558=Assoziation!$A$2:$A$96) * (Species!B3558=Assoziation!$B$2:$B$96) * (Species!C3558=Assoziation!$C$2:$C$96) * (Species!D3558=Assoziation!$D$2:$D$96),0)),"")))</f>
        <v>Tannen-Fichtenwald</v>
      </c>
      <c r="H3558" s="10" t="s">
        <v>2142</v>
      </c>
      <c r="I3558" s="10">
        <v>0</v>
      </c>
      <c r="J3558" s="10">
        <v>0</v>
      </c>
      <c r="K3558" s="10">
        <v>0</v>
      </c>
      <c r="L3558" t="str">
        <f t="shared" si="294"/>
        <v xml:space="preserve">Adenostyles </v>
      </c>
      <c r="M3558" t="str">
        <f t="shared" si="295"/>
        <v xml:space="preserve"> alliariae</v>
      </c>
      <c r="N3558" t="str">
        <f t="shared" si="296"/>
        <v/>
      </c>
      <c r="O3558" t="str">
        <f t="shared" si="293"/>
        <v>Species</v>
      </c>
      <c r="P3558" t="str">
        <f t="shared" si="297"/>
        <v>(Gouan) A. Kern.</v>
      </c>
      <c r="Q3558" t="str">
        <f>LOOKUP(A3558,Formation!$A$2:$A$10,Formation!$B$2:$B$10)</f>
        <v>Wälder</v>
      </c>
      <c r="R3558" t="str" cm="1">
        <f t="array" ref="R3558">INDEX(Klasse!$D$2:$D$42,MATCH(1,(A3558=Klasse!$A$2:$A$42) * (Species!B3558=Klasse!$B$2:$B$42),0))</f>
        <v>Gebirgsnadelwälder</v>
      </c>
    </row>
    <row r="3559" spans="1:18" x14ac:dyDescent="0.3">
      <c r="A3559" s="10">
        <v>6</v>
      </c>
      <c r="B3559" s="10">
        <v>6</v>
      </c>
      <c r="C3559" s="10">
        <v>1</v>
      </c>
      <c r="E3559" t="str">
        <f>IF(C3559="",Options!$A$3,IF(D3559="",Options!$A$4,Options!$A$5))</f>
        <v>Verband</v>
      </c>
      <c r="F3559" t="str" cm="1">
        <f t="array" ref="F3559">IF(E3559=Options!$A$3,"",IF(E3559=Options!$A$4,INDEX(Verband!$E$2:$E$179,MATCH(1,(A3559=Verband!$A$2:$A$179) * (Species!B3559=Verband!$B$2:$B$179) * (Species!C3559=Verband!$C$2:$C$179),0)),IF(E3559=Options!$A$5,INDEX(Assoziation!$F$2:$F$96,MATCH(1,(A3559=Assoziation!$A$2:$A$96) * (Species!B3559=Assoziation!$B$2:$B$96) * (Species!C3559=Assoziation!$C$2:$C$96) * (Species!D3559=Assoziation!$D$2:$D$96),0)),"")))</f>
        <v>Abieti-Piceion</v>
      </c>
      <c r="G3559" t="str" cm="1">
        <f t="array" ref="G3559">IF(E3559=Options!$A$3,INDEX(Klasse!$D$2:$D$42,MATCH(1,(A3559=Klasse!$A$2:$A$42) * (Species!B3559=Klasse!$B$2:$B$42),0)),IF(E3559=Options!$A$4,INDEX(Verband!$F$2:$F$179,MATCH(1,(A3559=Verband!$A$2:$A$179) * (Species!B3559=Verband!$B$2:$B$179) * (Species!C3559=Verband!$C$2:$C$179),0)),IF(E3559=Options!$A$5,INDEX(Assoziation!$G$2:$G$96,MATCH(1,(A3559=Assoziation!$A$2:$A$96) * (Species!B3559=Assoziation!$B$2:$B$96) * (Species!C3559=Assoziation!$C$2:$C$96) * (Species!D3559=Assoziation!$D$2:$D$96),0)),"")))</f>
        <v>Tannen-Fichtenwald</v>
      </c>
      <c r="H3559" s="10" t="s">
        <v>706</v>
      </c>
      <c r="I3559" s="10">
        <v>0</v>
      </c>
      <c r="J3559" s="10">
        <v>0</v>
      </c>
      <c r="K3559" s="10">
        <v>0</v>
      </c>
      <c r="L3559" t="str">
        <f t="shared" si="294"/>
        <v xml:space="preserve">Adenostyles </v>
      </c>
      <c r="M3559" t="str">
        <f t="shared" si="295"/>
        <v xml:space="preserve"> alpina</v>
      </c>
      <c r="N3559" t="str">
        <f t="shared" si="296"/>
        <v/>
      </c>
      <c r="O3559" t="str">
        <f t="shared" si="293"/>
        <v>Species</v>
      </c>
      <c r="P3559" t="str">
        <f t="shared" si="297"/>
        <v>(L.) Bluff &amp; Fingerh.</v>
      </c>
      <c r="Q3559" t="str">
        <f>LOOKUP(A3559,Formation!$A$2:$A$10,Formation!$B$2:$B$10)</f>
        <v>Wälder</v>
      </c>
      <c r="R3559" t="str" cm="1">
        <f t="array" ref="R3559">INDEX(Klasse!$D$2:$D$42,MATCH(1,(A3559=Klasse!$A$2:$A$42) * (Species!B3559=Klasse!$B$2:$B$42),0))</f>
        <v>Gebirgsnadelwälder</v>
      </c>
    </row>
    <row r="3560" spans="1:18" x14ac:dyDescent="0.3">
      <c r="A3560" s="10">
        <v>6</v>
      </c>
      <c r="B3560" s="10">
        <v>6</v>
      </c>
      <c r="C3560" s="10">
        <v>1</v>
      </c>
      <c r="E3560" t="str">
        <f>IF(C3560="",Options!$A$3,IF(D3560="",Options!$A$4,Options!$A$5))</f>
        <v>Verband</v>
      </c>
      <c r="F3560" t="str" cm="1">
        <f t="array" ref="F3560">IF(E3560=Options!$A$3,"",IF(E3560=Options!$A$4,INDEX(Verband!$E$2:$E$179,MATCH(1,(A3560=Verband!$A$2:$A$179) * (Species!B3560=Verband!$B$2:$B$179) * (Species!C3560=Verband!$C$2:$C$179),0)),IF(E3560=Options!$A$5,INDEX(Assoziation!$F$2:$F$96,MATCH(1,(A3560=Assoziation!$A$2:$A$96) * (Species!B3560=Assoziation!$B$2:$B$96) * (Species!C3560=Assoziation!$C$2:$C$96) * (Species!D3560=Assoziation!$D$2:$D$96),0)),"")))</f>
        <v>Abieti-Piceion</v>
      </c>
      <c r="G3560" t="str" cm="1">
        <f t="array" ref="G3560">IF(E3560=Options!$A$3,INDEX(Klasse!$D$2:$D$42,MATCH(1,(A3560=Klasse!$A$2:$A$42) * (Species!B3560=Klasse!$B$2:$B$42),0)),IF(E3560=Options!$A$4,INDEX(Verband!$F$2:$F$179,MATCH(1,(A3560=Verband!$A$2:$A$179) * (Species!B3560=Verband!$B$2:$B$179) * (Species!C3560=Verband!$C$2:$C$179),0)),IF(E3560=Options!$A$5,INDEX(Assoziation!$G$2:$G$96,MATCH(1,(A3560=Assoziation!$A$2:$A$96) * (Species!B3560=Assoziation!$B$2:$B$96) * (Species!C3560=Assoziation!$C$2:$C$96) * (Species!D3560=Assoziation!$D$2:$D$96),0)),"")))</f>
        <v>Tannen-Fichtenwald</v>
      </c>
      <c r="H3560" s="10" t="s">
        <v>2737</v>
      </c>
      <c r="I3560" s="10">
        <v>0</v>
      </c>
      <c r="J3560" s="10">
        <v>0</v>
      </c>
      <c r="K3560" s="10">
        <v>0</v>
      </c>
      <c r="L3560" t="str">
        <f t="shared" si="294"/>
        <v xml:space="preserve">Aposeris </v>
      </c>
      <c r="M3560" t="str">
        <f t="shared" si="295"/>
        <v xml:space="preserve"> foetida</v>
      </c>
      <c r="N3560" t="str">
        <f t="shared" si="296"/>
        <v/>
      </c>
      <c r="O3560" t="str">
        <f t="shared" si="293"/>
        <v>Species</v>
      </c>
      <c r="P3560" t="str">
        <f t="shared" si="297"/>
        <v>(L.) Less.</v>
      </c>
      <c r="Q3560" t="str">
        <f>LOOKUP(A3560,Formation!$A$2:$A$10,Formation!$B$2:$B$10)</f>
        <v>Wälder</v>
      </c>
      <c r="R3560" t="str" cm="1">
        <f t="array" ref="R3560">INDEX(Klasse!$D$2:$D$42,MATCH(1,(A3560=Klasse!$A$2:$A$42) * (Species!B3560=Klasse!$B$2:$B$42),0))</f>
        <v>Gebirgsnadelwälder</v>
      </c>
    </row>
    <row r="3561" spans="1:18" x14ac:dyDescent="0.3">
      <c r="A3561" s="10">
        <v>6</v>
      </c>
      <c r="B3561" s="10">
        <v>6</v>
      </c>
      <c r="C3561" s="10">
        <v>1</v>
      </c>
      <c r="E3561" t="str">
        <f>IF(C3561="",Options!$A$3,IF(D3561="",Options!$A$4,Options!$A$5))</f>
        <v>Verband</v>
      </c>
      <c r="F3561" t="str" cm="1">
        <f t="array" ref="F3561">IF(E3561=Options!$A$3,"",IF(E3561=Options!$A$4,INDEX(Verband!$E$2:$E$179,MATCH(1,(A3561=Verband!$A$2:$A$179) * (Species!B3561=Verband!$B$2:$B$179) * (Species!C3561=Verband!$C$2:$C$179),0)),IF(E3561=Options!$A$5,INDEX(Assoziation!$F$2:$F$96,MATCH(1,(A3561=Assoziation!$A$2:$A$96) * (Species!B3561=Assoziation!$B$2:$B$96) * (Species!C3561=Assoziation!$C$2:$C$96) * (Species!D3561=Assoziation!$D$2:$D$96),0)),"")))</f>
        <v>Abieti-Piceion</v>
      </c>
      <c r="G3561" t="str" cm="1">
        <f t="array" ref="G3561">IF(E3561=Options!$A$3,INDEX(Klasse!$D$2:$D$42,MATCH(1,(A3561=Klasse!$A$2:$A$42) * (Species!B3561=Klasse!$B$2:$B$42),0)),IF(E3561=Options!$A$4,INDEX(Verband!$F$2:$F$179,MATCH(1,(A3561=Verband!$A$2:$A$179) * (Species!B3561=Verband!$B$2:$B$179) * (Species!C3561=Verband!$C$2:$C$179),0)),IF(E3561=Options!$A$5,INDEX(Assoziation!$G$2:$G$96,MATCH(1,(A3561=Assoziation!$A$2:$A$96) * (Species!B3561=Assoziation!$B$2:$B$96) * (Species!C3561=Assoziation!$C$2:$C$96) * (Species!D3561=Assoziation!$D$2:$D$96),0)),"")))</f>
        <v>Tannen-Fichtenwald</v>
      </c>
      <c r="H3561" s="10" t="s">
        <v>915</v>
      </c>
      <c r="I3561" s="10">
        <v>0</v>
      </c>
      <c r="J3561" s="10">
        <v>0</v>
      </c>
      <c r="K3561" s="10">
        <v>0</v>
      </c>
      <c r="L3561" t="str">
        <f t="shared" si="294"/>
        <v xml:space="preserve">Asplenium </v>
      </c>
      <c r="M3561" t="str">
        <f t="shared" si="295"/>
        <v xml:space="preserve"> viride</v>
      </c>
      <c r="N3561" t="str">
        <f t="shared" si="296"/>
        <v/>
      </c>
      <c r="O3561" t="str">
        <f t="shared" si="293"/>
        <v>Species</v>
      </c>
      <c r="P3561" t="str">
        <f t="shared" si="297"/>
        <v>Huds.</v>
      </c>
      <c r="Q3561" t="str">
        <f>LOOKUP(A3561,Formation!$A$2:$A$10,Formation!$B$2:$B$10)</f>
        <v>Wälder</v>
      </c>
      <c r="R3561" t="str" cm="1">
        <f t="array" ref="R3561">INDEX(Klasse!$D$2:$D$42,MATCH(1,(A3561=Klasse!$A$2:$A$42) * (Species!B3561=Klasse!$B$2:$B$42),0))</f>
        <v>Gebirgsnadelwälder</v>
      </c>
    </row>
    <row r="3562" spans="1:18" x14ac:dyDescent="0.3">
      <c r="A3562" s="10">
        <v>6</v>
      </c>
      <c r="B3562" s="10">
        <v>6</v>
      </c>
      <c r="C3562" s="10">
        <v>1</v>
      </c>
      <c r="E3562" t="str">
        <f>IF(C3562="",Options!$A$3,IF(D3562="",Options!$A$4,Options!$A$5))</f>
        <v>Verband</v>
      </c>
      <c r="F3562" t="str" cm="1">
        <f t="array" ref="F3562">IF(E3562=Options!$A$3,"",IF(E3562=Options!$A$4,INDEX(Verband!$E$2:$E$179,MATCH(1,(A3562=Verband!$A$2:$A$179) * (Species!B3562=Verband!$B$2:$B$179) * (Species!C3562=Verband!$C$2:$C$179),0)),IF(E3562=Options!$A$5,INDEX(Assoziation!$F$2:$F$96,MATCH(1,(A3562=Assoziation!$A$2:$A$96) * (Species!B3562=Assoziation!$B$2:$B$96) * (Species!C3562=Assoziation!$C$2:$C$96) * (Species!D3562=Assoziation!$D$2:$D$96),0)),"")))</f>
        <v>Abieti-Piceion</v>
      </c>
      <c r="G3562" t="str" cm="1">
        <f t="array" ref="G3562">IF(E3562=Options!$A$3,INDEX(Klasse!$D$2:$D$42,MATCH(1,(A3562=Klasse!$A$2:$A$42) * (Species!B3562=Klasse!$B$2:$B$42),0)),IF(E3562=Options!$A$4,INDEX(Verband!$F$2:$F$179,MATCH(1,(A3562=Verband!$A$2:$A$179) * (Species!B3562=Verband!$B$2:$B$179) * (Species!C3562=Verband!$C$2:$C$179),0)),IF(E3562=Options!$A$5,INDEX(Assoziation!$G$2:$G$96,MATCH(1,(A3562=Assoziation!$A$2:$A$96) * (Species!B3562=Assoziation!$B$2:$B$96) * (Species!C3562=Assoziation!$C$2:$C$96) * (Species!D3562=Assoziation!$D$2:$D$96),0)),"")))</f>
        <v>Tannen-Fichtenwald</v>
      </c>
      <c r="H3562" s="10" t="s">
        <v>2451</v>
      </c>
      <c r="I3562" s="10">
        <v>0</v>
      </c>
      <c r="J3562" s="10">
        <v>0</v>
      </c>
      <c r="K3562" s="10">
        <v>0</v>
      </c>
      <c r="L3562" t="str">
        <f t="shared" si="294"/>
        <v xml:space="preserve">Athyrium </v>
      </c>
      <c r="M3562" t="str">
        <f t="shared" si="295"/>
        <v xml:space="preserve"> filix-femina</v>
      </c>
      <c r="N3562" t="str">
        <f t="shared" si="296"/>
        <v/>
      </c>
      <c r="O3562" t="str">
        <f t="shared" si="293"/>
        <v>Species</v>
      </c>
      <c r="P3562" t="str">
        <f t="shared" si="297"/>
        <v>(L.) Roth</v>
      </c>
      <c r="Q3562" t="str">
        <f>LOOKUP(A3562,Formation!$A$2:$A$10,Formation!$B$2:$B$10)</f>
        <v>Wälder</v>
      </c>
      <c r="R3562" t="str" cm="1">
        <f t="array" ref="R3562">INDEX(Klasse!$D$2:$D$42,MATCH(1,(A3562=Klasse!$A$2:$A$42) * (Species!B3562=Klasse!$B$2:$B$42),0))</f>
        <v>Gebirgsnadelwälder</v>
      </c>
    </row>
    <row r="3563" spans="1:18" x14ac:dyDescent="0.3">
      <c r="A3563" s="10">
        <v>6</v>
      </c>
      <c r="B3563" s="10">
        <v>6</v>
      </c>
      <c r="C3563" s="10">
        <v>1</v>
      </c>
      <c r="E3563" t="str">
        <f>IF(C3563="",Options!$A$3,IF(D3563="",Options!$A$4,Options!$A$5))</f>
        <v>Verband</v>
      </c>
      <c r="F3563" t="str" cm="1">
        <f t="array" ref="F3563">IF(E3563=Options!$A$3,"",IF(E3563=Options!$A$4,INDEX(Verband!$E$2:$E$179,MATCH(1,(A3563=Verband!$A$2:$A$179) * (Species!B3563=Verband!$B$2:$B$179) * (Species!C3563=Verband!$C$2:$C$179),0)),IF(E3563=Options!$A$5,INDEX(Assoziation!$F$2:$F$96,MATCH(1,(A3563=Assoziation!$A$2:$A$96) * (Species!B3563=Assoziation!$B$2:$B$96) * (Species!C3563=Assoziation!$C$2:$C$96) * (Species!D3563=Assoziation!$D$2:$D$96),0)),"")))</f>
        <v>Abieti-Piceion</v>
      </c>
      <c r="G3563" t="str" cm="1">
        <f t="array" ref="G3563">IF(E3563=Options!$A$3,INDEX(Klasse!$D$2:$D$42,MATCH(1,(A3563=Klasse!$A$2:$A$42) * (Species!B3563=Klasse!$B$2:$B$42),0)),IF(E3563=Options!$A$4,INDEX(Verband!$F$2:$F$179,MATCH(1,(A3563=Verband!$A$2:$A$179) * (Species!B3563=Verband!$B$2:$B$179) * (Species!C3563=Verband!$C$2:$C$179),0)),IF(E3563=Options!$A$5,INDEX(Assoziation!$G$2:$G$96,MATCH(1,(A3563=Assoziation!$A$2:$A$96) * (Species!B3563=Assoziation!$B$2:$B$96) * (Species!C3563=Assoziation!$C$2:$C$96) * (Species!D3563=Assoziation!$D$2:$D$96),0)),"")))</f>
        <v>Tannen-Fichtenwald</v>
      </c>
      <c r="H3563" s="10" t="s">
        <v>2738</v>
      </c>
      <c r="I3563" s="10">
        <v>0</v>
      </c>
      <c r="J3563" s="10">
        <v>0</v>
      </c>
      <c r="K3563" s="10">
        <v>0</v>
      </c>
      <c r="L3563" t="str">
        <f t="shared" si="294"/>
        <v xml:space="preserve">Blechnum </v>
      </c>
      <c r="M3563" t="str">
        <f t="shared" si="295"/>
        <v xml:space="preserve"> spicant</v>
      </c>
      <c r="N3563" t="str">
        <f t="shared" si="296"/>
        <v/>
      </c>
      <c r="O3563" t="str">
        <f t="shared" si="293"/>
        <v>Species</v>
      </c>
      <c r="P3563" t="str">
        <f t="shared" si="297"/>
        <v>(L.) Roth</v>
      </c>
      <c r="Q3563" t="str">
        <f>LOOKUP(A3563,Formation!$A$2:$A$10,Formation!$B$2:$B$10)</f>
        <v>Wälder</v>
      </c>
      <c r="R3563" t="str" cm="1">
        <f t="array" ref="R3563">INDEX(Klasse!$D$2:$D$42,MATCH(1,(A3563=Klasse!$A$2:$A$42) * (Species!B3563=Klasse!$B$2:$B$42),0))</f>
        <v>Gebirgsnadelwälder</v>
      </c>
    </row>
    <row r="3564" spans="1:18" x14ac:dyDescent="0.3">
      <c r="A3564" s="10">
        <v>6</v>
      </c>
      <c r="B3564" s="10">
        <v>6</v>
      </c>
      <c r="C3564" s="10">
        <v>1</v>
      </c>
      <c r="E3564" t="str">
        <f>IF(C3564="",Options!$A$3,IF(D3564="",Options!$A$4,Options!$A$5))</f>
        <v>Verband</v>
      </c>
      <c r="F3564" t="str" cm="1">
        <f t="array" ref="F3564">IF(E3564=Options!$A$3,"",IF(E3564=Options!$A$4,INDEX(Verband!$E$2:$E$179,MATCH(1,(A3564=Verband!$A$2:$A$179) * (Species!B3564=Verband!$B$2:$B$179) * (Species!C3564=Verband!$C$2:$C$179),0)),IF(E3564=Options!$A$5,INDEX(Assoziation!$F$2:$F$96,MATCH(1,(A3564=Assoziation!$A$2:$A$96) * (Species!B3564=Assoziation!$B$2:$B$96) * (Species!C3564=Assoziation!$C$2:$C$96) * (Species!D3564=Assoziation!$D$2:$D$96),0)),"")))</f>
        <v>Abieti-Piceion</v>
      </c>
      <c r="G3564" t="str" cm="1">
        <f t="array" ref="G3564">IF(E3564=Options!$A$3,INDEX(Klasse!$D$2:$D$42,MATCH(1,(A3564=Klasse!$A$2:$A$42) * (Species!B3564=Klasse!$B$2:$B$42),0)),IF(E3564=Options!$A$4,INDEX(Verband!$F$2:$F$179,MATCH(1,(A3564=Verband!$A$2:$A$179) * (Species!B3564=Verband!$B$2:$B$179) * (Species!C3564=Verband!$C$2:$C$179),0)),IF(E3564=Options!$A$5,INDEX(Assoziation!$G$2:$G$96,MATCH(1,(A3564=Assoziation!$A$2:$A$96) * (Species!B3564=Assoziation!$B$2:$B$96) * (Species!C3564=Assoziation!$C$2:$C$96) * (Species!D3564=Assoziation!$D$2:$D$96),0)),"")))</f>
        <v>Tannen-Fichtenwald</v>
      </c>
      <c r="H3564" s="10" t="s">
        <v>1483</v>
      </c>
      <c r="I3564" s="10">
        <v>0</v>
      </c>
      <c r="J3564" s="10">
        <v>0</v>
      </c>
      <c r="K3564" s="10">
        <v>0</v>
      </c>
      <c r="L3564" t="str">
        <f t="shared" si="294"/>
        <v xml:space="preserve">Calamagrostis </v>
      </c>
      <c r="M3564" t="str">
        <f t="shared" si="295"/>
        <v xml:space="preserve"> varia</v>
      </c>
      <c r="N3564" t="str">
        <f t="shared" si="296"/>
        <v/>
      </c>
      <c r="O3564" t="str">
        <f t="shared" si="293"/>
        <v>Species</v>
      </c>
      <c r="P3564" t="str">
        <f t="shared" si="297"/>
        <v>(Schrad.) Host</v>
      </c>
      <c r="Q3564" t="str">
        <f>LOOKUP(A3564,Formation!$A$2:$A$10,Formation!$B$2:$B$10)</f>
        <v>Wälder</v>
      </c>
      <c r="R3564" t="str" cm="1">
        <f t="array" ref="R3564">INDEX(Klasse!$D$2:$D$42,MATCH(1,(A3564=Klasse!$A$2:$A$42) * (Species!B3564=Klasse!$B$2:$B$42),0))</f>
        <v>Gebirgsnadelwälder</v>
      </c>
    </row>
    <row r="3565" spans="1:18" x14ac:dyDescent="0.3">
      <c r="A3565" s="10">
        <v>6</v>
      </c>
      <c r="B3565" s="10">
        <v>6</v>
      </c>
      <c r="C3565" s="10">
        <v>1</v>
      </c>
      <c r="E3565" t="str">
        <f>IF(C3565="",Options!$A$3,IF(D3565="",Options!$A$4,Options!$A$5))</f>
        <v>Verband</v>
      </c>
      <c r="F3565" t="str" cm="1">
        <f t="array" ref="F3565">IF(E3565=Options!$A$3,"",IF(E3565=Options!$A$4,INDEX(Verband!$E$2:$E$179,MATCH(1,(A3565=Verband!$A$2:$A$179) * (Species!B3565=Verband!$B$2:$B$179) * (Species!C3565=Verband!$C$2:$C$179),0)),IF(E3565=Options!$A$5,INDEX(Assoziation!$F$2:$F$96,MATCH(1,(A3565=Assoziation!$A$2:$A$96) * (Species!B3565=Assoziation!$B$2:$B$96) * (Species!C3565=Assoziation!$C$2:$C$96) * (Species!D3565=Assoziation!$D$2:$D$96),0)),"")))</f>
        <v>Abieti-Piceion</v>
      </c>
      <c r="G3565" t="str" cm="1">
        <f t="array" ref="G3565">IF(E3565=Options!$A$3,INDEX(Klasse!$D$2:$D$42,MATCH(1,(A3565=Klasse!$A$2:$A$42) * (Species!B3565=Klasse!$B$2:$B$42),0)),IF(E3565=Options!$A$4,INDEX(Verband!$F$2:$F$179,MATCH(1,(A3565=Verband!$A$2:$A$179) * (Species!B3565=Verband!$B$2:$B$179) * (Species!C3565=Verband!$C$2:$C$179),0)),IF(E3565=Options!$A$5,INDEX(Assoziation!$G$2:$G$96,MATCH(1,(A3565=Assoziation!$A$2:$A$96) * (Species!B3565=Assoziation!$B$2:$B$96) * (Species!C3565=Assoziation!$C$2:$C$96) * (Species!D3565=Assoziation!$D$2:$D$96),0)),"")))</f>
        <v>Tannen-Fichtenwald</v>
      </c>
      <c r="H3565" s="10" t="s">
        <v>2739</v>
      </c>
      <c r="I3565" s="10">
        <v>0</v>
      </c>
      <c r="J3565" s="10">
        <v>0</v>
      </c>
      <c r="K3565" s="10">
        <v>0</v>
      </c>
      <c r="L3565" t="str">
        <f t="shared" si="294"/>
        <v xml:space="preserve">Circaea </v>
      </c>
      <c r="M3565" t="str">
        <f t="shared" si="295"/>
        <v xml:space="preserve"> alpina</v>
      </c>
      <c r="N3565" t="str">
        <f t="shared" si="296"/>
        <v/>
      </c>
      <c r="O3565" t="str">
        <f t="shared" si="293"/>
        <v>Species</v>
      </c>
      <c r="P3565" t="str">
        <f t="shared" si="297"/>
        <v>L.</v>
      </c>
      <c r="Q3565" t="str">
        <f>LOOKUP(A3565,Formation!$A$2:$A$10,Formation!$B$2:$B$10)</f>
        <v>Wälder</v>
      </c>
      <c r="R3565" t="str" cm="1">
        <f t="array" ref="R3565">INDEX(Klasse!$D$2:$D$42,MATCH(1,(A3565=Klasse!$A$2:$A$42) * (Species!B3565=Klasse!$B$2:$B$42),0))</f>
        <v>Gebirgsnadelwälder</v>
      </c>
    </row>
    <row r="3566" spans="1:18" x14ac:dyDescent="0.3">
      <c r="A3566" s="10">
        <v>6</v>
      </c>
      <c r="B3566" s="10">
        <v>6</v>
      </c>
      <c r="C3566" s="10">
        <v>1</v>
      </c>
      <c r="E3566" t="str">
        <f>IF(C3566="",Options!$A$3,IF(D3566="",Options!$A$4,Options!$A$5))</f>
        <v>Verband</v>
      </c>
      <c r="F3566" t="str" cm="1">
        <f t="array" ref="F3566">IF(E3566=Options!$A$3,"",IF(E3566=Options!$A$4,INDEX(Verband!$E$2:$E$179,MATCH(1,(A3566=Verband!$A$2:$A$179) * (Species!B3566=Verband!$B$2:$B$179) * (Species!C3566=Verband!$C$2:$C$179),0)),IF(E3566=Options!$A$5,INDEX(Assoziation!$F$2:$F$96,MATCH(1,(A3566=Assoziation!$A$2:$A$96) * (Species!B3566=Assoziation!$B$2:$B$96) * (Species!C3566=Assoziation!$C$2:$C$96) * (Species!D3566=Assoziation!$D$2:$D$96),0)),"")))</f>
        <v>Abieti-Piceion</v>
      </c>
      <c r="G3566" t="str" cm="1">
        <f t="array" ref="G3566">IF(E3566=Options!$A$3,INDEX(Klasse!$D$2:$D$42,MATCH(1,(A3566=Klasse!$A$2:$A$42) * (Species!B3566=Klasse!$B$2:$B$42),0)),IF(E3566=Options!$A$4,INDEX(Verband!$F$2:$F$179,MATCH(1,(A3566=Verband!$A$2:$A$179) * (Species!B3566=Verband!$B$2:$B$179) * (Species!C3566=Verband!$C$2:$C$179),0)),IF(E3566=Options!$A$5,INDEX(Assoziation!$G$2:$G$96,MATCH(1,(A3566=Assoziation!$A$2:$A$96) * (Species!B3566=Assoziation!$B$2:$B$96) * (Species!C3566=Assoziation!$C$2:$C$96) * (Species!D3566=Assoziation!$D$2:$D$96),0)),"")))</f>
        <v>Tannen-Fichtenwald</v>
      </c>
      <c r="H3566" s="10" t="s">
        <v>2740</v>
      </c>
      <c r="I3566" s="10">
        <v>0</v>
      </c>
      <c r="J3566" s="10">
        <v>0</v>
      </c>
      <c r="K3566" s="10">
        <v>0</v>
      </c>
      <c r="L3566" t="str">
        <f t="shared" si="294"/>
        <v xml:space="preserve">Dryopteris </v>
      </c>
      <c r="M3566" t="str">
        <f t="shared" si="295"/>
        <v xml:space="preserve"> dilatata</v>
      </c>
      <c r="N3566" t="str">
        <f t="shared" si="296"/>
        <v/>
      </c>
      <c r="O3566" t="str">
        <f t="shared" si="293"/>
        <v>Species</v>
      </c>
      <c r="P3566" t="str">
        <f t="shared" si="297"/>
        <v>(Hoffm.) A. Gray</v>
      </c>
      <c r="Q3566" t="str">
        <f>LOOKUP(A3566,Formation!$A$2:$A$10,Formation!$B$2:$B$10)</f>
        <v>Wälder</v>
      </c>
      <c r="R3566" t="str" cm="1">
        <f t="array" ref="R3566">INDEX(Klasse!$D$2:$D$42,MATCH(1,(A3566=Klasse!$A$2:$A$42) * (Species!B3566=Klasse!$B$2:$B$42),0))</f>
        <v>Gebirgsnadelwälder</v>
      </c>
    </row>
    <row r="3567" spans="1:18" x14ac:dyDescent="0.3">
      <c r="A3567" s="10">
        <v>6</v>
      </c>
      <c r="B3567" s="10">
        <v>6</v>
      </c>
      <c r="C3567" s="10">
        <v>1</v>
      </c>
      <c r="E3567" t="str">
        <f>IF(C3567="",Options!$A$3,IF(D3567="",Options!$A$4,Options!$A$5))</f>
        <v>Verband</v>
      </c>
      <c r="F3567" t="str" cm="1">
        <f t="array" ref="F3567">IF(E3567=Options!$A$3,"",IF(E3567=Options!$A$4,INDEX(Verband!$E$2:$E$179,MATCH(1,(A3567=Verband!$A$2:$A$179) * (Species!B3567=Verband!$B$2:$B$179) * (Species!C3567=Verband!$C$2:$C$179),0)),IF(E3567=Options!$A$5,INDEX(Assoziation!$F$2:$F$96,MATCH(1,(A3567=Assoziation!$A$2:$A$96) * (Species!B3567=Assoziation!$B$2:$B$96) * (Species!C3567=Assoziation!$C$2:$C$96) * (Species!D3567=Assoziation!$D$2:$D$96),0)),"")))</f>
        <v>Abieti-Piceion</v>
      </c>
      <c r="G3567" t="str" cm="1">
        <f t="array" ref="G3567">IF(E3567=Options!$A$3,INDEX(Klasse!$D$2:$D$42,MATCH(1,(A3567=Klasse!$A$2:$A$42) * (Species!B3567=Klasse!$B$2:$B$42),0)),IF(E3567=Options!$A$4,INDEX(Verband!$F$2:$F$179,MATCH(1,(A3567=Verband!$A$2:$A$179) * (Species!B3567=Verband!$B$2:$B$179) * (Species!C3567=Verband!$C$2:$C$179),0)),IF(E3567=Options!$A$5,INDEX(Assoziation!$G$2:$G$96,MATCH(1,(A3567=Assoziation!$A$2:$A$96) * (Species!B3567=Assoziation!$B$2:$B$96) * (Species!C3567=Assoziation!$C$2:$C$96) * (Species!D3567=Assoziation!$D$2:$D$96),0)),"")))</f>
        <v>Tannen-Fichtenwald</v>
      </c>
      <c r="H3567" s="10" t="s">
        <v>2741</v>
      </c>
      <c r="I3567" s="10">
        <v>0</v>
      </c>
      <c r="J3567" s="10">
        <v>0</v>
      </c>
      <c r="K3567" s="10">
        <v>0</v>
      </c>
      <c r="L3567" t="str">
        <f t="shared" si="294"/>
        <v xml:space="preserve">Dryopteris </v>
      </c>
      <c r="M3567" t="str">
        <f t="shared" si="295"/>
        <v xml:space="preserve"> expansa</v>
      </c>
      <c r="N3567" t="str">
        <f t="shared" si="296"/>
        <v/>
      </c>
      <c r="O3567" t="str">
        <f t="shared" si="293"/>
        <v>Species</v>
      </c>
      <c r="P3567" t="str">
        <f t="shared" si="297"/>
        <v>(C. Presl) Fraser-Jenk. &amp; Jermy</v>
      </c>
      <c r="Q3567" t="str">
        <f>LOOKUP(A3567,Formation!$A$2:$A$10,Formation!$B$2:$B$10)</f>
        <v>Wälder</v>
      </c>
      <c r="R3567" t="str" cm="1">
        <f t="array" ref="R3567">INDEX(Klasse!$D$2:$D$42,MATCH(1,(A3567=Klasse!$A$2:$A$42) * (Species!B3567=Klasse!$B$2:$B$42),0))</f>
        <v>Gebirgsnadelwälder</v>
      </c>
    </row>
    <row r="3568" spans="1:18" x14ac:dyDescent="0.3">
      <c r="A3568" s="10">
        <v>6</v>
      </c>
      <c r="B3568" s="10">
        <v>6</v>
      </c>
      <c r="C3568" s="10">
        <v>1</v>
      </c>
      <c r="E3568" t="str">
        <f>IF(C3568="",Options!$A$3,IF(D3568="",Options!$A$4,Options!$A$5))</f>
        <v>Verband</v>
      </c>
      <c r="F3568" t="str" cm="1">
        <f t="array" ref="F3568">IF(E3568=Options!$A$3,"",IF(E3568=Options!$A$4,INDEX(Verband!$E$2:$E$179,MATCH(1,(A3568=Verband!$A$2:$A$179) * (Species!B3568=Verband!$B$2:$B$179) * (Species!C3568=Verband!$C$2:$C$179),0)),IF(E3568=Options!$A$5,INDEX(Assoziation!$F$2:$F$96,MATCH(1,(A3568=Assoziation!$A$2:$A$96) * (Species!B3568=Assoziation!$B$2:$B$96) * (Species!C3568=Assoziation!$C$2:$C$96) * (Species!D3568=Assoziation!$D$2:$D$96),0)),"")))</f>
        <v>Abieti-Piceion</v>
      </c>
      <c r="G3568" t="str" cm="1">
        <f t="array" ref="G3568">IF(E3568=Options!$A$3,INDEX(Klasse!$D$2:$D$42,MATCH(1,(A3568=Klasse!$A$2:$A$42) * (Species!B3568=Klasse!$B$2:$B$42),0)),IF(E3568=Options!$A$4,INDEX(Verband!$F$2:$F$179,MATCH(1,(A3568=Verband!$A$2:$A$179) * (Species!B3568=Verband!$B$2:$B$179) * (Species!C3568=Verband!$C$2:$C$179),0)),IF(E3568=Options!$A$5,INDEX(Assoziation!$G$2:$G$96,MATCH(1,(A3568=Assoziation!$A$2:$A$96) * (Species!B3568=Assoziation!$B$2:$B$96) * (Species!C3568=Assoziation!$C$2:$C$96) * (Species!D3568=Assoziation!$D$2:$D$96),0)),"")))</f>
        <v>Tannen-Fichtenwald</v>
      </c>
      <c r="H3568" s="10" t="s">
        <v>2455</v>
      </c>
      <c r="I3568" s="10">
        <v>0</v>
      </c>
      <c r="J3568" s="10">
        <v>0</v>
      </c>
      <c r="K3568" s="10">
        <v>0</v>
      </c>
      <c r="L3568" t="str">
        <f t="shared" si="294"/>
        <v xml:space="preserve">Dryopteris </v>
      </c>
      <c r="M3568" t="str">
        <f t="shared" si="295"/>
        <v xml:space="preserve"> filix-mas</v>
      </c>
      <c r="N3568" t="str">
        <f t="shared" si="296"/>
        <v/>
      </c>
      <c r="O3568" t="str">
        <f t="shared" si="293"/>
        <v>Species</v>
      </c>
      <c r="P3568" t="str">
        <f t="shared" si="297"/>
        <v>(L.) Schott</v>
      </c>
      <c r="Q3568" t="str">
        <f>LOOKUP(A3568,Formation!$A$2:$A$10,Formation!$B$2:$B$10)</f>
        <v>Wälder</v>
      </c>
      <c r="R3568" t="str" cm="1">
        <f t="array" ref="R3568">INDEX(Klasse!$D$2:$D$42,MATCH(1,(A3568=Klasse!$A$2:$A$42) * (Species!B3568=Klasse!$B$2:$B$42),0))</f>
        <v>Gebirgsnadelwälder</v>
      </c>
    </row>
    <row r="3569" spans="1:18" x14ac:dyDescent="0.3">
      <c r="A3569" s="10">
        <v>6</v>
      </c>
      <c r="B3569" s="10">
        <v>6</v>
      </c>
      <c r="C3569" s="10">
        <v>1</v>
      </c>
      <c r="E3569" t="str">
        <f>IF(C3569="",Options!$A$3,IF(D3569="",Options!$A$4,Options!$A$5))</f>
        <v>Verband</v>
      </c>
      <c r="F3569" t="str" cm="1">
        <f t="array" ref="F3569">IF(E3569=Options!$A$3,"",IF(E3569=Options!$A$4,INDEX(Verband!$E$2:$E$179,MATCH(1,(A3569=Verband!$A$2:$A$179) * (Species!B3569=Verband!$B$2:$B$179) * (Species!C3569=Verband!$C$2:$C$179),0)),IF(E3569=Options!$A$5,INDEX(Assoziation!$F$2:$F$96,MATCH(1,(A3569=Assoziation!$A$2:$A$96) * (Species!B3569=Assoziation!$B$2:$B$96) * (Species!C3569=Assoziation!$C$2:$C$96) * (Species!D3569=Assoziation!$D$2:$D$96),0)),"")))</f>
        <v>Abieti-Piceion</v>
      </c>
      <c r="G3569" t="str" cm="1">
        <f t="array" ref="G3569">IF(E3569=Options!$A$3,INDEX(Klasse!$D$2:$D$42,MATCH(1,(A3569=Klasse!$A$2:$A$42) * (Species!B3569=Klasse!$B$2:$B$42),0)),IF(E3569=Options!$A$4,INDEX(Verband!$F$2:$F$179,MATCH(1,(A3569=Verband!$A$2:$A$179) * (Species!B3569=Verband!$B$2:$B$179) * (Species!C3569=Verband!$C$2:$C$179),0)),IF(E3569=Options!$A$5,INDEX(Assoziation!$G$2:$G$96,MATCH(1,(A3569=Assoziation!$A$2:$A$96) * (Species!B3569=Assoziation!$B$2:$B$96) * (Species!C3569=Assoziation!$C$2:$C$96) * (Species!D3569=Assoziation!$D$2:$D$96),0)),"")))</f>
        <v>Tannen-Fichtenwald</v>
      </c>
      <c r="H3569" s="10" t="s">
        <v>2403</v>
      </c>
      <c r="I3569" s="10">
        <v>0</v>
      </c>
      <c r="J3569" s="10">
        <v>0</v>
      </c>
      <c r="K3569" s="10">
        <v>0</v>
      </c>
      <c r="L3569" t="str">
        <f t="shared" si="294"/>
        <v xml:space="preserve">Equisetum </v>
      </c>
      <c r="M3569" t="str">
        <f t="shared" si="295"/>
        <v xml:space="preserve"> sylvaticum</v>
      </c>
      <c r="N3569" t="str">
        <f t="shared" si="296"/>
        <v/>
      </c>
      <c r="O3569" t="str">
        <f t="shared" si="293"/>
        <v>Species</v>
      </c>
      <c r="P3569" t="str">
        <f t="shared" si="297"/>
        <v>L.</v>
      </c>
      <c r="Q3569" t="str">
        <f>LOOKUP(A3569,Formation!$A$2:$A$10,Formation!$B$2:$B$10)</f>
        <v>Wälder</v>
      </c>
      <c r="R3569" t="str" cm="1">
        <f t="array" ref="R3569">INDEX(Klasse!$D$2:$D$42,MATCH(1,(A3569=Klasse!$A$2:$A$42) * (Species!B3569=Klasse!$B$2:$B$42),0))</f>
        <v>Gebirgsnadelwälder</v>
      </c>
    </row>
    <row r="3570" spans="1:18" x14ac:dyDescent="0.3">
      <c r="A3570" s="10">
        <v>6</v>
      </c>
      <c r="B3570" s="10">
        <v>6</v>
      </c>
      <c r="C3570" s="10">
        <v>1</v>
      </c>
      <c r="E3570" t="str">
        <f>IF(C3570="",Options!$A$3,IF(D3570="",Options!$A$4,Options!$A$5))</f>
        <v>Verband</v>
      </c>
      <c r="F3570" t="str" cm="1">
        <f t="array" ref="F3570">IF(E3570=Options!$A$3,"",IF(E3570=Options!$A$4,INDEX(Verband!$E$2:$E$179,MATCH(1,(A3570=Verband!$A$2:$A$179) * (Species!B3570=Verband!$B$2:$B$179) * (Species!C3570=Verband!$C$2:$C$179),0)),IF(E3570=Options!$A$5,INDEX(Assoziation!$F$2:$F$96,MATCH(1,(A3570=Assoziation!$A$2:$A$96) * (Species!B3570=Assoziation!$B$2:$B$96) * (Species!C3570=Assoziation!$C$2:$C$96) * (Species!D3570=Assoziation!$D$2:$D$96),0)),"")))</f>
        <v>Abieti-Piceion</v>
      </c>
      <c r="G3570" t="str" cm="1">
        <f t="array" ref="G3570">IF(E3570=Options!$A$3,INDEX(Klasse!$D$2:$D$42,MATCH(1,(A3570=Klasse!$A$2:$A$42) * (Species!B3570=Klasse!$B$2:$B$42),0)),IF(E3570=Options!$A$4,INDEX(Verband!$F$2:$F$179,MATCH(1,(A3570=Verband!$A$2:$A$179) * (Species!B3570=Verband!$B$2:$B$179) * (Species!C3570=Verband!$C$2:$C$179),0)),IF(E3570=Options!$A$5,INDEX(Assoziation!$G$2:$G$96,MATCH(1,(A3570=Assoziation!$A$2:$A$96) * (Species!B3570=Assoziation!$B$2:$B$96) * (Species!C3570=Assoziation!$C$2:$C$96) * (Species!D3570=Assoziation!$D$2:$D$96),0)),"")))</f>
        <v>Tannen-Fichtenwald</v>
      </c>
      <c r="H3570" s="10" t="s">
        <v>2542</v>
      </c>
      <c r="I3570" s="10">
        <v>0</v>
      </c>
      <c r="J3570" s="10">
        <v>0</v>
      </c>
      <c r="K3570" s="10">
        <v>0</v>
      </c>
      <c r="L3570" t="str">
        <f t="shared" si="294"/>
        <v xml:space="preserve">Galium </v>
      </c>
      <c r="M3570" t="str">
        <f t="shared" si="295"/>
        <v xml:space="preserve"> rotundifolium</v>
      </c>
      <c r="N3570" t="str">
        <f t="shared" si="296"/>
        <v/>
      </c>
      <c r="O3570" t="str">
        <f t="shared" si="293"/>
        <v>Species</v>
      </c>
      <c r="P3570" t="str">
        <f t="shared" si="297"/>
        <v>L.</v>
      </c>
      <c r="Q3570" t="str">
        <f>LOOKUP(A3570,Formation!$A$2:$A$10,Formation!$B$2:$B$10)</f>
        <v>Wälder</v>
      </c>
      <c r="R3570" t="str" cm="1">
        <f t="array" ref="R3570">INDEX(Klasse!$D$2:$D$42,MATCH(1,(A3570=Klasse!$A$2:$A$42) * (Species!B3570=Klasse!$B$2:$B$42),0))</f>
        <v>Gebirgsnadelwälder</v>
      </c>
    </row>
    <row r="3571" spans="1:18" x14ac:dyDescent="0.3">
      <c r="A3571" s="10">
        <v>6</v>
      </c>
      <c r="B3571" s="10">
        <v>6</v>
      </c>
      <c r="C3571" s="10">
        <v>1</v>
      </c>
      <c r="E3571" t="str">
        <f>IF(C3571="",Options!$A$3,IF(D3571="",Options!$A$4,Options!$A$5))</f>
        <v>Verband</v>
      </c>
      <c r="F3571" t="str" cm="1">
        <f t="array" ref="F3571">IF(E3571=Options!$A$3,"",IF(E3571=Options!$A$4,INDEX(Verband!$E$2:$E$179,MATCH(1,(A3571=Verband!$A$2:$A$179) * (Species!B3571=Verband!$B$2:$B$179) * (Species!C3571=Verband!$C$2:$C$179),0)),IF(E3571=Options!$A$5,INDEX(Assoziation!$F$2:$F$96,MATCH(1,(A3571=Assoziation!$A$2:$A$96) * (Species!B3571=Assoziation!$B$2:$B$96) * (Species!C3571=Assoziation!$C$2:$C$96) * (Species!D3571=Assoziation!$D$2:$D$96),0)),"")))</f>
        <v>Abieti-Piceion</v>
      </c>
      <c r="G3571" t="str" cm="1">
        <f t="array" ref="G3571">IF(E3571=Options!$A$3,INDEX(Klasse!$D$2:$D$42,MATCH(1,(A3571=Klasse!$A$2:$A$42) * (Species!B3571=Klasse!$B$2:$B$42),0)),IF(E3571=Options!$A$4,INDEX(Verband!$F$2:$F$179,MATCH(1,(A3571=Verband!$A$2:$A$179) * (Species!B3571=Verband!$B$2:$B$179) * (Species!C3571=Verband!$C$2:$C$179),0)),IF(E3571=Options!$A$5,INDEX(Assoziation!$G$2:$G$96,MATCH(1,(A3571=Assoziation!$A$2:$A$96) * (Species!B3571=Assoziation!$B$2:$B$96) * (Species!C3571=Assoziation!$C$2:$C$96) * (Species!D3571=Assoziation!$D$2:$D$96),0)),"")))</f>
        <v>Tannen-Fichtenwald</v>
      </c>
      <c r="H3571" s="10" t="s">
        <v>719</v>
      </c>
      <c r="I3571" s="10">
        <v>0</v>
      </c>
      <c r="J3571" s="10">
        <v>0</v>
      </c>
      <c r="K3571" s="10">
        <v>0</v>
      </c>
      <c r="L3571" t="str">
        <f t="shared" si="294"/>
        <v xml:space="preserve">Gymnocarpium </v>
      </c>
      <c r="M3571" t="str">
        <f t="shared" si="295"/>
        <v xml:space="preserve"> robertianum</v>
      </c>
      <c r="N3571" t="str">
        <f t="shared" si="296"/>
        <v/>
      </c>
      <c r="O3571" t="str">
        <f t="shared" si="293"/>
        <v>Species</v>
      </c>
      <c r="P3571" t="str">
        <f t="shared" si="297"/>
        <v>(Hoffm.) Newman</v>
      </c>
      <c r="Q3571" t="str">
        <f>LOOKUP(A3571,Formation!$A$2:$A$10,Formation!$B$2:$B$10)</f>
        <v>Wälder</v>
      </c>
      <c r="R3571" t="str" cm="1">
        <f t="array" ref="R3571">INDEX(Klasse!$D$2:$D$42,MATCH(1,(A3571=Klasse!$A$2:$A$42) * (Species!B3571=Klasse!$B$2:$B$42),0))</f>
        <v>Gebirgsnadelwälder</v>
      </c>
    </row>
    <row r="3572" spans="1:18" x14ac:dyDescent="0.3">
      <c r="A3572" s="10">
        <v>6</v>
      </c>
      <c r="B3572" s="10">
        <v>6</v>
      </c>
      <c r="C3572" s="10">
        <v>1</v>
      </c>
      <c r="E3572" t="str">
        <f>IF(C3572="",Options!$A$3,IF(D3572="",Options!$A$4,Options!$A$5))</f>
        <v>Verband</v>
      </c>
      <c r="F3572" t="str" cm="1">
        <f t="array" ref="F3572">IF(E3572=Options!$A$3,"",IF(E3572=Options!$A$4,INDEX(Verband!$E$2:$E$179,MATCH(1,(A3572=Verband!$A$2:$A$179) * (Species!B3572=Verband!$B$2:$B$179) * (Species!C3572=Verband!$C$2:$C$179),0)),IF(E3572=Options!$A$5,INDEX(Assoziation!$F$2:$F$96,MATCH(1,(A3572=Assoziation!$A$2:$A$96) * (Species!B3572=Assoziation!$B$2:$B$96) * (Species!C3572=Assoziation!$C$2:$C$96) * (Species!D3572=Assoziation!$D$2:$D$96),0)),"")))</f>
        <v>Abieti-Piceion</v>
      </c>
      <c r="G3572" t="str" cm="1">
        <f t="array" ref="G3572">IF(E3572=Options!$A$3,INDEX(Klasse!$D$2:$D$42,MATCH(1,(A3572=Klasse!$A$2:$A$42) * (Species!B3572=Klasse!$B$2:$B$42),0)),IF(E3572=Options!$A$4,INDEX(Verband!$F$2:$F$179,MATCH(1,(A3572=Verband!$A$2:$A$179) * (Species!B3572=Verband!$B$2:$B$179) * (Species!C3572=Verband!$C$2:$C$179),0)),IF(E3572=Options!$A$5,INDEX(Assoziation!$G$2:$G$96,MATCH(1,(A3572=Assoziation!$A$2:$A$96) * (Species!B3572=Assoziation!$B$2:$B$96) * (Species!C3572=Assoziation!$C$2:$C$96) * (Species!D3572=Assoziation!$D$2:$D$96),0)),"")))</f>
        <v>Tannen-Fichtenwald</v>
      </c>
      <c r="H3572" s="10" t="s">
        <v>2531</v>
      </c>
      <c r="I3572" s="10">
        <v>0</v>
      </c>
      <c r="J3572" s="10">
        <v>0</v>
      </c>
      <c r="K3572" s="10">
        <v>0</v>
      </c>
      <c r="L3572" t="str">
        <f t="shared" si="294"/>
        <v xml:space="preserve">Laburnum </v>
      </c>
      <c r="M3572" t="str">
        <f t="shared" si="295"/>
        <v xml:space="preserve"> alpinum</v>
      </c>
      <c r="N3572" t="str">
        <f t="shared" si="296"/>
        <v/>
      </c>
      <c r="O3572" t="str">
        <f t="shared" si="293"/>
        <v>Species</v>
      </c>
      <c r="P3572" t="str">
        <f t="shared" si="297"/>
        <v>(Mill.) Bercht. &amp; J. Presl</v>
      </c>
      <c r="Q3572" t="str">
        <f>LOOKUP(A3572,Formation!$A$2:$A$10,Formation!$B$2:$B$10)</f>
        <v>Wälder</v>
      </c>
      <c r="R3572" t="str" cm="1">
        <f t="array" ref="R3572">INDEX(Klasse!$D$2:$D$42,MATCH(1,(A3572=Klasse!$A$2:$A$42) * (Species!B3572=Klasse!$B$2:$B$42),0))</f>
        <v>Gebirgsnadelwälder</v>
      </c>
    </row>
    <row r="3573" spans="1:18" x14ac:dyDescent="0.3">
      <c r="A3573" s="10">
        <v>6</v>
      </c>
      <c r="B3573" s="10">
        <v>6</v>
      </c>
      <c r="C3573" s="10">
        <v>1</v>
      </c>
      <c r="E3573" t="str">
        <f>IF(C3573="",Options!$A$3,IF(D3573="",Options!$A$4,Options!$A$5))</f>
        <v>Verband</v>
      </c>
      <c r="F3573" t="str" cm="1">
        <f t="array" ref="F3573">IF(E3573=Options!$A$3,"",IF(E3573=Options!$A$4,INDEX(Verband!$E$2:$E$179,MATCH(1,(A3573=Verband!$A$2:$A$179) * (Species!B3573=Verband!$B$2:$B$179) * (Species!C3573=Verband!$C$2:$C$179),0)),IF(E3573=Options!$A$5,INDEX(Assoziation!$F$2:$F$96,MATCH(1,(A3573=Assoziation!$A$2:$A$96) * (Species!B3573=Assoziation!$B$2:$B$96) * (Species!C3573=Assoziation!$C$2:$C$96) * (Species!D3573=Assoziation!$D$2:$D$96),0)),"")))</f>
        <v>Abieti-Piceion</v>
      </c>
      <c r="G3573" t="str" cm="1">
        <f t="array" ref="G3573">IF(E3573=Options!$A$3,INDEX(Klasse!$D$2:$D$42,MATCH(1,(A3573=Klasse!$A$2:$A$42) * (Species!B3573=Klasse!$B$2:$B$42),0)),IF(E3573=Options!$A$4,INDEX(Verband!$F$2:$F$179,MATCH(1,(A3573=Verband!$A$2:$A$179) * (Species!B3573=Verband!$B$2:$B$179) * (Species!C3573=Verband!$C$2:$C$179),0)),IF(E3573=Options!$A$5,INDEX(Assoziation!$G$2:$G$96,MATCH(1,(A3573=Assoziation!$A$2:$A$96) * (Species!B3573=Assoziation!$B$2:$B$96) * (Species!C3573=Assoziation!$C$2:$C$96) * (Species!D3573=Assoziation!$D$2:$D$96),0)),"")))</f>
        <v>Tannen-Fichtenwald</v>
      </c>
      <c r="H3573" s="10" t="s">
        <v>2433</v>
      </c>
      <c r="I3573" s="10">
        <v>0</v>
      </c>
      <c r="J3573" s="10">
        <v>0</v>
      </c>
      <c r="K3573" s="10">
        <v>0</v>
      </c>
      <c r="L3573" t="str">
        <f t="shared" si="294"/>
        <v xml:space="preserve">Lamium </v>
      </c>
      <c r="M3573" t="str">
        <f t="shared" si="295"/>
        <v xml:space="preserve"> galeobdolon</v>
      </c>
      <c r="N3573" t="str">
        <f t="shared" si="296"/>
        <v>montanum</v>
      </c>
      <c r="O3573" t="str">
        <f t="shared" si="293"/>
        <v>Subspecies</v>
      </c>
      <c r="P3573" t="str">
        <f t="shared" si="297"/>
        <v/>
      </c>
      <c r="Q3573" t="str">
        <f>LOOKUP(A3573,Formation!$A$2:$A$10,Formation!$B$2:$B$10)</f>
        <v>Wälder</v>
      </c>
      <c r="R3573" t="str" cm="1">
        <f t="array" ref="R3573">INDEX(Klasse!$D$2:$D$42,MATCH(1,(A3573=Klasse!$A$2:$A$42) * (Species!B3573=Klasse!$B$2:$B$42),0))</f>
        <v>Gebirgsnadelwälder</v>
      </c>
    </row>
    <row r="3574" spans="1:18" x14ac:dyDescent="0.3">
      <c r="A3574" s="10">
        <v>6</v>
      </c>
      <c r="B3574" s="10">
        <v>6</v>
      </c>
      <c r="C3574" s="10">
        <v>1</v>
      </c>
      <c r="E3574" t="str">
        <f>IF(C3574="",Options!$A$3,IF(D3574="",Options!$A$4,Options!$A$5))</f>
        <v>Verband</v>
      </c>
      <c r="F3574" t="str" cm="1">
        <f t="array" ref="F3574">IF(E3574=Options!$A$3,"",IF(E3574=Options!$A$4,INDEX(Verband!$E$2:$E$179,MATCH(1,(A3574=Verband!$A$2:$A$179) * (Species!B3574=Verband!$B$2:$B$179) * (Species!C3574=Verband!$C$2:$C$179),0)),IF(E3574=Options!$A$5,INDEX(Assoziation!$F$2:$F$96,MATCH(1,(A3574=Assoziation!$A$2:$A$96) * (Species!B3574=Assoziation!$B$2:$B$96) * (Species!C3574=Assoziation!$C$2:$C$96) * (Species!D3574=Assoziation!$D$2:$D$96),0)),"")))</f>
        <v>Abieti-Piceion</v>
      </c>
      <c r="G3574" t="str" cm="1">
        <f t="array" ref="G3574">IF(E3574=Options!$A$3,INDEX(Klasse!$D$2:$D$42,MATCH(1,(A3574=Klasse!$A$2:$A$42) * (Species!B3574=Klasse!$B$2:$B$42),0)),IF(E3574=Options!$A$4,INDEX(Verband!$F$2:$F$179,MATCH(1,(A3574=Verband!$A$2:$A$179) * (Species!B3574=Verband!$B$2:$B$179) * (Species!C3574=Verband!$C$2:$C$179),0)),IF(E3574=Options!$A$5,INDEX(Assoziation!$G$2:$G$96,MATCH(1,(A3574=Assoziation!$A$2:$A$96) * (Species!B3574=Assoziation!$B$2:$B$96) * (Species!C3574=Assoziation!$C$2:$C$96) * (Species!D3574=Assoziation!$D$2:$D$96),0)),"")))</f>
        <v>Tannen-Fichtenwald</v>
      </c>
      <c r="H3574" s="10" t="s">
        <v>2533</v>
      </c>
      <c r="I3574" s="10">
        <v>0</v>
      </c>
      <c r="J3574" s="10">
        <v>0</v>
      </c>
      <c r="K3574" s="10">
        <v>0</v>
      </c>
      <c r="L3574" t="str">
        <f t="shared" si="294"/>
        <v xml:space="preserve">Lonicera </v>
      </c>
      <c r="M3574" t="str">
        <f t="shared" si="295"/>
        <v xml:space="preserve"> alpigena</v>
      </c>
      <c r="N3574" t="str">
        <f t="shared" si="296"/>
        <v/>
      </c>
      <c r="O3574" t="str">
        <f t="shared" si="293"/>
        <v>Species</v>
      </c>
      <c r="P3574" t="str">
        <f t="shared" si="297"/>
        <v>L.</v>
      </c>
      <c r="Q3574" t="str">
        <f>LOOKUP(A3574,Formation!$A$2:$A$10,Formation!$B$2:$B$10)</f>
        <v>Wälder</v>
      </c>
      <c r="R3574" t="str" cm="1">
        <f t="array" ref="R3574">INDEX(Klasse!$D$2:$D$42,MATCH(1,(A3574=Klasse!$A$2:$A$42) * (Species!B3574=Klasse!$B$2:$B$42),0))</f>
        <v>Gebirgsnadelwälder</v>
      </c>
    </row>
    <row r="3575" spans="1:18" x14ac:dyDescent="0.3">
      <c r="A3575" s="10">
        <v>6</v>
      </c>
      <c r="B3575" s="10">
        <v>6</v>
      </c>
      <c r="C3575" s="10">
        <v>1</v>
      </c>
      <c r="E3575" t="str">
        <f>IF(C3575="",Options!$A$3,IF(D3575="",Options!$A$4,Options!$A$5))</f>
        <v>Verband</v>
      </c>
      <c r="F3575" t="str" cm="1">
        <f t="array" ref="F3575">IF(E3575=Options!$A$3,"",IF(E3575=Options!$A$4,INDEX(Verband!$E$2:$E$179,MATCH(1,(A3575=Verband!$A$2:$A$179) * (Species!B3575=Verband!$B$2:$B$179) * (Species!C3575=Verband!$C$2:$C$179),0)),IF(E3575=Options!$A$5,INDEX(Assoziation!$F$2:$F$96,MATCH(1,(A3575=Assoziation!$A$2:$A$96) * (Species!B3575=Assoziation!$B$2:$B$96) * (Species!C3575=Assoziation!$C$2:$C$96) * (Species!D3575=Assoziation!$D$2:$D$96),0)),"")))</f>
        <v>Abieti-Piceion</v>
      </c>
      <c r="G3575" t="str" cm="1">
        <f t="array" ref="G3575">IF(E3575=Options!$A$3,INDEX(Klasse!$D$2:$D$42,MATCH(1,(A3575=Klasse!$A$2:$A$42) * (Species!B3575=Klasse!$B$2:$B$42),0)),IF(E3575=Options!$A$4,INDEX(Verband!$F$2:$F$179,MATCH(1,(A3575=Verband!$A$2:$A$179) * (Species!B3575=Verband!$B$2:$B$179) * (Species!C3575=Verband!$C$2:$C$179),0)),IF(E3575=Options!$A$5,INDEX(Assoziation!$G$2:$G$96,MATCH(1,(A3575=Assoziation!$A$2:$A$96) * (Species!B3575=Assoziation!$B$2:$B$96) * (Species!C3575=Assoziation!$C$2:$C$96) * (Species!D3575=Assoziation!$D$2:$D$96),0)),"")))</f>
        <v>Tannen-Fichtenwald</v>
      </c>
      <c r="H3575" s="10" t="s">
        <v>2534</v>
      </c>
      <c r="I3575" s="10">
        <v>0</v>
      </c>
      <c r="J3575" s="10">
        <v>0</v>
      </c>
      <c r="K3575" s="10">
        <v>0</v>
      </c>
      <c r="L3575" t="str">
        <f t="shared" si="294"/>
        <v xml:space="preserve">Lonicera </v>
      </c>
      <c r="M3575" t="str">
        <f t="shared" si="295"/>
        <v xml:space="preserve"> nigra</v>
      </c>
      <c r="N3575" t="str">
        <f t="shared" si="296"/>
        <v/>
      </c>
      <c r="O3575" t="str">
        <f t="shared" si="293"/>
        <v>Species</v>
      </c>
      <c r="P3575" t="str">
        <f t="shared" si="297"/>
        <v>L.</v>
      </c>
      <c r="Q3575" t="str">
        <f>LOOKUP(A3575,Formation!$A$2:$A$10,Formation!$B$2:$B$10)</f>
        <v>Wälder</v>
      </c>
      <c r="R3575" t="str" cm="1">
        <f t="array" ref="R3575">INDEX(Klasse!$D$2:$D$42,MATCH(1,(A3575=Klasse!$A$2:$A$42) * (Species!B3575=Klasse!$B$2:$B$42),0))</f>
        <v>Gebirgsnadelwälder</v>
      </c>
    </row>
    <row r="3576" spans="1:18" x14ac:dyDescent="0.3">
      <c r="A3576" s="10">
        <v>6</v>
      </c>
      <c r="B3576" s="10">
        <v>6</v>
      </c>
      <c r="C3576" s="10">
        <v>1</v>
      </c>
      <c r="E3576" t="str">
        <f>IF(C3576="",Options!$A$3,IF(D3576="",Options!$A$4,Options!$A$5))</f>
        <v>Verband</v>
      </c>
      <c r="F3576" t="str" cm="1">
        <f t="array" ref="F3576">IF(E3576=Options!$A$3,"",IF(E3576=Options!$A$4,INDEX(Verband!$E$2:$E$179,MATCH(1,(A3576=Verband!$A$2:$A$179) * (Species!B3576=Verband!$B$2:$B$179) * (Species!C3576=Verband!$C$2:$C$179),0)),IF(E3576=Options!$A$5,INDEX(Assoziation!$F$2:$F$96,MATCH(1,(A3576=Assoziation!$A$2:$A$96) * (Species!B3576=Assoziation!$B$2:$B$96) * (Species!C3576=Assoziation!$C$2:$C$96) * (Species!D3576=Assoziation!$D$2:$D$96),0)),"")))</f>
        <v>Abieti-Piceion</v>
      </c>
      <c r="G3576" t="str" cm="1">
        <f t="array" ref="G3576">IF(E3576=Options!$A$3,INDEX(Klasse!$D$2:$D$42,MATCH(1,(A3576=Klasse!$A$2:$A$42) * (Species!B3576=Klasse!$B$2:$B$42),0)),IF(E3576=Options!$A$4,INDEX(Verband!$F$2:$F$179,MATCH(1,(A3576=Verband!$A$2:$A$179) * (Species!B3576=Verband!$B$2:$B$179) * (Species!C3576=Verband!$C$2:$C$179),0)),IF(E3576=Options!$A$5,INDEX(Assoziation!$G$2:$G$96,MATCH(1,(A3576=Assoziation!$A$2:$A$96) * (Species!B3576=Assoziation!$B$2:$B$96) * (Species!C3576=Assoziation!$C$2:$C$96) * (Species!D3576=Assoziation!$D$2:$D$96),0)),"")))</f>
        <v>Tannen-Fichtenwald</v>
      </c>
      <c r="H3576" s="10" t="s">
        <v>2742</v>
      </c>
      <c r="I3576" s="10">
        <v>0</v>
      </c>
      <c r="J3576" s="10">
        <v>0</v>
      </c>
      <c r="K3576" s="10">
        <v>0</v>
      </c>
      <c r="L3576" t="str">
        <f t="shared" si="294"/>
        <v xml:space="preserve">Luzula </v>
      </c>
      <c r="M3576" t="str">
        <f t="shared" si="295"/>
        <v xml:space="preserve"> sieberi</v>
      </c>
      <c r="N3576" t="str">
        <f t="shared" si="296"/>
        <v/>
      </c>
      <c r="O3576" t="str">
        <f t="shared" si="293"/>
        <v>Species</v>
      </c>
      <c r="P3576" t="str">
        <f t="shared" si="297"/>
        <v>Tausch</v>
      </c>
      <c r="Q3576" t="str">
        <f>LOOKUP(A3576,Formation!$A$2:$A$10,Formation!$B$2:$B$10)</f>
        <v>Wälder</v>
      </c>
      <c r="R3576" t="str" cm="1">
        <f t="array" ref="R3576">INDEX(Klasse!$D$2:$D$42,MATCH(1,(A3576=Klasse!$A$2:$A$42) * (Species!B3576=Klasse!$B$2:$B$42),0))</f>
        <v>Gebirgsnadelwälder</v>
      </c>
    </row>
    <row r="3577" spans="1:18" x14ac:dyDescent="0.3">
      <c r="A3577" s="10">
        <v>6</v>
      </c>
      <c r="B3577" s="10">
        <v>6</v>
      </c>
      <c r="C3577" s="10">
        <v>1</v>
      </c>
      <c r="E3577" t="str">
        <f>IF(C3577="",Options!$A$3,IF(D3577="",Options!$A$4,Options!$A$5))</f>
        <v>Verband</v>
      </c>
      <c r="F3577" t="str" cm="1">
        <f t="array" ref="F3577">IF(E3577=Options!$A$3,"",IF(E3577=Options!$A$4,INDEX(Verband!$E$2:$E$179,MATCH(1,(A3577=Verband!$A$2:$A$179) * (Species!B3577=Verband!$B$2:$B$179) * (Species!C3577=Verband!$C$2:$C$179),0)),IF(E3577=Options!$A$5,INDEX(Assoziation!$F$2:$F$96,MATCH(1,(A3577=Assoziation!$A$2:$A$96) * (Species!B3577=Assoziation!$B$2:$B$96) * (Species!C3577=Assoziation!$C$2:$C$96) * (Species!D3577=Assoziation!$D$2:$D$96),0)),"")))</f>
        <v>Abieti-Piceion</v>
      </c>
      <c r="G3577" t="str" cm="1">
        <f t="array" ref="G3577">IF(E3577=Options!$A$3,INDEX(Klasse!$D$2:$D$42,MATCH(1,(A3577=Klasse!$A$2:$A$42) * (Species!B3577=Klasse!$B$2:$B$42),0)),IF(E3577=Options!$A$4,INDEX(Verband!$F$2:$F$179,MATCH(1,(A3577=Verband!$A$2:$A$179) * (Species!B3577=Verband!$B$2:$B$179) * (Species!C3577=Verband!$C$2:$C$179),0)),IF(E3577=Options!$A$5,INDEX(Assoziation!$G$2:$G$96,MATCH(1,(A3577=Assoziation!$A$2:$A$96) * (Species!B3577=Assoziation!$B$2:$B$96) * (Species!C3577=Assoziation!$C$2:$C$96) * (Species!D3577=Assoziation!$D$2:$D$96),0)),"")))</f>
        <v>Tannen-Fichtenwald</v>
      </c>
      <c r="H3577" s="10" t="s">
        <v>212</v>
      </c>
      <c r="I3577" s="10">
        <v>0</v>
      </c>
      <c r="J3577" s="10">
        <v>0</v>
      </c>
      <c r="K3577" s="10">
        <v>0</v>
      </c>
      <c r="L3577" t="str">
        <f t="shared" si="294"/>
        <v xml:space="preserve">Lysimachia </v>
      </c>
      <c r="M3577" t="str">
        <f t="shared" si="295"/>
        <v xml:space="preserve"> nemorum</v>
      </c>
      <c r="N3577" t="str">
        <f t="shared" si="296"/>
        <v/>
      </c>
      <c r="O3577" t="str">
        <f t="shared" si="293"/>
        <v>Species</v>
      </c>
      <c r="P3577" t="str">
        <f t="shared" si="297"/>
        <v>L.</v>
      </c>
      <c r="Q3577" t="str">
        <f>LOOKUP(A3577,Formation!$A$2:$A$10,Formation!$B$2:$B$10)</f>
        <v>Wälder</v>
      </c>
      <c r="R3577" t="str" cm="1">
        <f t="array" ref="R3577">INDEX(Klasse!$D$2:$D$42,MATCH(1,(A3577=Klasse!$A$2:$A$42) * (Species!B3577=Klasse!$B$2:$B$42),0))</f>
        <v>Gebirgsnadelwälder</v>
      </c>
    </row>
    <row r="3578" spans="1:18" x14ac:dyDescent="0.3">
      <c r="A3578" s="10">
        <v>6</v>
      </c>
      <c r="B3578" s="10">
        <v>6</v>
      </c>
      <c r="C3578" s="10">
        <v>1</v>
      </c>
      <c r="E3578" t="str">
        <f>IF(C3578="",Options!$A$3,IF(D3578="",Options!$A$4,Options!$A$5))</f>
        <v>Verband</v>
      </c>
      <c r="F3578" t="str" cm="1">
        <f t="array" ref="F3578">IF(E3578=Options!$A$3,"",IF(E3578=Options!$A$4,INDEX(Verband!$E$2:$E$179,MATCH(1,(A3578=Verband!$A$2:$A$179) * (Species!B3578=Verband!$B$2:$B$179) * (Species!C3578=Verband!$C$2:$C$179),0)),IF(E3578=Options!$A$5,INDEX(Assoziation!$F$2:$F$96,MATCH(1,(A3578=Assoziation!$A$2:$A$96) * (Species!B3578=Assoziation!$B$2:$B$96) * (Species!C3578=Assoziation!$C$2:$C$96) * (Species!D3578=Assoziation!$D$2:$D$96),0)),"")))</f>
        <v>Abieti-Piceion</v>
      </c>
      <c r="G3578" t="str" cm="1">
        <f t="array" ref="G3578">IF(E3578=Options!$A$3,INDEX(Klasse!$D$2:$D$42,MATCH(1,(A3578=Klasse!$A$2:$A$42) * (Species!B3578=Klasse!$B$2:$B$42),0)),IF(E3578=Options!$A$4,INDEX(Verband!$F$2:$F$179,MATCH(1,(A3578=Verband!$A$2:$A$179) * (Species!B3578=Verband!$B$2:$B$179) * (Species!C3578=Verband!$C$2:$C$179),0)),IF(E3578=Options!$A$5,INDEX(Assoziation!$G$2:$G$96,MATCH(1,(A3578=Assoziation!$A$2:$A$96) * (Species!B3578=Assoziation!$B$2:$B$96) * (Species!C3578=Assoziation!$C$2:$C$96) * (Species!D3578=Assoziation!$D$2:$D$96),0)),"")))</f>
        <v>Tannen-Fichtenwald</v>
      </c>
      <c r="H3578" s="10" t="s">
        <v>2743</v>
      </c>
      <c r="I3578" s="10">
        <v>0</v>
      </c>
      <c r="J3578" s="10">
        <v>0</v>
      </c>
      <c r="K3578" s="10">
        <v>0</v>
      </c>
      <c r="L3578" t="str">
        <f t="shared" si="294"/>
        <v xml:space="preserve">Maianthemum </v>
      </c>
      <c r="M3578" t="str">
        <f t="shared" si="295"/>
        <v xml:space="preserve"> bifolium</v>
      </c>
      <c r="N3578" t="str">
        <f t="shared" si="296"/>
        <v/>
      </c>
      <c r="O3578" t="str">
        <f t="shared" si="293"/>
        <v>Species</v>
      </c>
      <c r="P3578" t="str">
        <f t="shared" si="297"/>
        <v>(L.) F. W. Schmidt</v>
      </c>
      <c r="Q3578" t="str">
        <f>LOOKUP(A3578,Formation!$A$2:$A$10,Formation!$B$2:$B$10)</f>
        <v>Wälder</v>
      </c>
      <c r="R3578" t="str" cm="1">
        <f t="array" ref="R3578">INDEX(Klasse!$D$2:$D$42,MATCH(1,(A3578=Klasse!$A$2:$A$42) * (Species!B3578=Klasse!$B$2:$B$42),0))</f>
        <v>Gebirgsnadelwälder</v>
      </c>
    </row>
    <row r="3579" spans="1:18" x14ac:dyDescent="0.3">
      <c r="A3579" s="10">
        <v>6</v>
      </c>
      <c r="B3579" s="10">
        <v>6</v>
      </c>
      <c r="C3579" s="10">
        <v>1</v>
      </c>
      <c r="E3579" t="str">
        <f>IF(C3579="",Options!$A$3,IF(D3579="",Options!$A$4,Options!$A$5))</f>
        <v>Verband</v>
      </c>
      <c r="F3579" t="str" cm="1">
        <f t="array" ref="F3579">IF(E3579=Options!$A$3,"",IF(E3579=Options!$A$4,INDEX(Verband!$E$2:$E$179,MATCH(1,(A3579=Verband!$A$2:$A$179) * (Species!B3579=Verband!$B$2:$B$179) * (Species!C3579=Verband!$C$2:$C$179),0)),IF(E3579=Options!$A$5,INDEX(Assoziation!$F$2:$F$96,MATCH(1,(A3579=Assoziation!$A$2:$A$96) * (Species!B3579=Assoziation!$B$2:$B$96) * (Species!C3579=Assoziation!$C$2:$C$96) * (Species!D3579=Assoziation!$D$2:$D$96),0)),"")))</f>
        <v>Abieti-Piceion</v>
      </c>
      <c r="G3579" t="str" cm="1">
        <f t="array" ref="G3579">IF(E3579=Options!$A$3,INDEX(Klasse!$D$2:$D$42,MATCH(1,(A3579=Klasse!$A$2:$A$42) * (Species!B3579=Klasse!$B$2:$B$42),0)),IF(E3579=Options!$A$4,INDEX(Verband!$F$2:$F$179,MATCH(1,(A3579=Verband!$A$2:$A$179) * (Species!B3579=Verband!$B$2:$B$179) * (Species!C3579=Verband!$C$2:$C$179),0)),IF(E3579=Options!$A$5,INDEX(Assoziation!$G$2:$G$96,MATCH(1,(A3579=Assoziation!$A$2:$A$96) * (Species!B3579=Assoziation!$B$2:$B$96) * (Species!C3579=Assoziation!$C$2:$C$96) * (Species!D3579=Assoziation!$D$2:$D$96),0)),"")))</f>
        <v>Tannen-Fichtenwald</v>
      </c>
      <c r="H3579" s="10" t="s">
        <v>2734</v>
      </c>
      <c r="I3579" s="10">
        <v>0</v>
      </c>
      <c r="J3579" s="10">
        <v>0</v>
      </c>
      <c r="K3579" s="10">
        <v>0</v>
      </c>
      <c r="L3579" t="str">
        <f t="shared" si="294"/>
        <v xml:space="preserve">Melampyrum </v>
      </c>
      <c r="M3579" t="str">
        <f t="shared" si="295"/>
        <v xml:space="preserve"> sylvaticum</v>
      </c>
      <c r="N3579" t="str">
        <f t="shared" si="296"/>
        <v/>
      </c>
      <c r="O3579" t="str">
        <f t="shared" si="293"/>
        <v>Species</v>
      </c>
      <c r="P3579" t="str">
        <f t="shared" si="297"/>
        <v>L.</v>
      </c>
      <c r="Q3579" t="str">
        <f>LOOKUP(A3579,Formation!$A$2:$A$10,Formation!$B$2:$B$10)</f>
        <v>Wälder</v>
      </c>
      <c r="R3579" t="str" cm="1">
        <f t="array" ref="R3579">INDEX(Klasse!$D$2:$D$42,MATCH(1,(A3579=Klasse!$A$2:$A$42) * (Species!B3579=Klasse!$B$2:$B$42),0))</f>
        <v>Gebirgsnadelwälder</v>
      </c>
    </row>
    <row r="3580" spans="1:18" x14ac:dyDescent="0.3">
      <c r="A3580" s="10">
        <v>6</v>
      </c>
      <c r="B3580" s="10">
        <v>6</v>
      </c>
      <c r="C3580" s="10">
        <v>1</v>
      </c>
      <c r="E3580" t="str">
        <f>IF(C3580="",Options!$A$3,IF(D3580="",Options!$A$4,Options!$A$5))</f>
        <v>Verband</v>
      </c>
      <c r="F3580" t="str" cm="1">
        <f t="array" ref="F3580">IF(E3580=Options!$A$3,"",IF(E3580=Options!$A$4,INDEX(Verband!$E$2:$E$179,MATCH(1,(A3580=Verband!$A$2:$A$179) * (Species!B3580=Verband!$B$2:$B$179) * (Species!C3580=Verband!$C$2:$C$179),0)),IF(E3580=Options!$A$5,INDEX(Assoziation!$F$2:$F$96,MATCH(1,(A3580=Assoziation!$A$2:$A$96) * (Species!B3580=Assoziation!$B$2:$B$96) * (Species!C3580=Assoziation!$C$2:$C$96) * (Species!D3580=Assoziation!$D$2:$D$96),0)),"")))</f>
        <v>Abieti-Piceion</v>
      </c>
      <c r="G3580" t="str" cm="1">
        <f t="array" ref="G3580">IF(E3580=Options!$A$3,INDEX(Klasse!$D$2:$D$42,MATCH(1,(A3580=Klasse!$A$2:$A$42) * (Species!B3580=Klasse!$B$2:$B$42),0)),IF(E3580=Options!$A$4,INDEX(Verband!$F$2:$F$179,MATCH(1,(A3580=Verband!$A$2:$A$179) * (Species!B3580=Verband!$B$2:$B$179) * (Species!C3580=Verband!$C$2:$C$179),0)),IF(E3580=Options!$A$5,INDEX(Assoziation!$G$2:$G$96,MATCH(1,(A3580=Assoziation!$A$2:$A$96) * (Species!B3580=Assoziation!$B$2:$B$96) * (Species!C3580=Assoziation!$C$2:$C$96) * (Species!D3580=Assoziation!$D$2:$D$96),0)),"")))</f>
        <v>Tannen-Fichtenwald</v>
      </c>
      <c r="H3580" s="10" t="s">
        <v>2744</v>
      </c>
      <c r="I3580" s="10">
        <v>0</v>
      </c>
      <c r="J3580" s="10">
        <v>0</v>
      </c>
      <c r="K3580" s="10">
        <v>0</v>
      </c>
      <c r="L3580" t="str">
        <f t="shared" si="294"/>
        <v xml:space="preserve">Moneses </v>
      </c>
      <c r="M3580" t="str">
        <f t="shared" si="295"/>
        <v xml:space="preserve"> uniflora</v>
      </c>
      <c r="N3580" t="str">
        <f t="shared" si="296"/>
        <v/>
      </c>
      <c r="O3580" t="str">
        <f t="shared" si="293"/>
        <v>Species</v>
      </c>
      <c r="P3580" t="str">
        <f t="shared" si="297"/>
        <v>(L.) A. Gray</v>
      </c>
      <c r="Q3580" t="str">
        <f>LOOKUP(A3580,Formation!$A$2:$A$10,Formation!$B$2:$B$10)</f>
        <v>Wälder</v>
      </c>
      <c r="R3580" t="str" cm="1">
        <f t="array" ref="R3580">INDEX(Klasse!$D$2:$D$42,MATCH(1,(A3580=Klasse!$A$2:$A$42) * (Species!B3580=Klasse!$B$2:$B$42),0))</f>
        <v>Gebirgsnadelwälder</v>
      </c>
    </row>
    <row r="3581" spans="1:18" x14ac:dyDescent="0.3">
      <c r="A3581" s="10">
        <v>6</v>
      </c>
      <c r="B3581" s="10">
        <v>6</v>
      </c>
      <c r="C3581" s="10">
        <v>1</v>
      </c>
      <c r="E3581" t="str">
        <f>IF(C3581="",Options!$A$3,IF(D3581="",Options!$A$4,Options!$A$5))</f>
        <v>Verband</v>
      </c>
      <c r="F3581" t="str" cm="1">
        <f t="array" ref="F3581">IF(E3581=Options!$A$3,"",IF(E3581=Options!$A$4,INDEX(Verband!$E$2:$E$179,MATCH(1,(A3581=Verband!$A$2:$A$179) * (Species!B3581=Verband!$B$2:$B$179) * (Species!C3581=Verband!$C$2:$C$179),0)),IF(E3581=Options!$A$5,INDEX(Assoziation!$F$2:$F$96,MATCH(1,(A3581=Assoziation!$A$2:$A$96) * (Species!B3581=Assoziation!$B$2:$B$96) * (Species!C3581=Assoziation!$C$2:$C$96) * (Species!D3581=Assoziation!$D$2:$D$96),0)),"")))</f>
        <v>Abieti-Piceion</v>
      </c>
      <c r="G3581" t="str" cm="1">
        <f t="array" ref="G3581">IF(E3581=Options!$A$3,INDEX(Klasse!$D$2:$D$42,MATCH(1,(A3581=Klasse!$A$2:$A$42) * (Species!B3581=Klasse!$B$2:$B$42),0)),IF(E3581=Options!$A$4,INDEX(Verband!$F$2:$F$179,MATCH(1,(A3581=Verband!$A$2:$A$179) * (Species!B3581=Verband!$B$2:$B$179) * (Species!C3581=Verband!$C$2:$C$179),0)),IF(E3581=Options!$A$5,INDEX(Assoziation!$G$2:$G$96,MATCH(1,(A3581=Assoziation!$A$2:$A$96) * (Species!B3581=Assoziation!$B$2:$B$96) * (Species!C3581=Assoziation!$C$2:$C$96) * (Species!D3581=Assoziation!$D$2:$D$96),0)),"")))</f>
        <v>Tannen-Fichtenwald</v>
      </c>
      <c r="H3581" s="10" t="s">
        <v>2462</v>
      </c>
      <c r="I3581" s="10">
        <v>0</v>
      </c>
      <c r="J3581" s="10">
        <v>0</v>
      </c>
      <c r="K3581" s="10">
        <v>0</v>
      </c>
      <c r="L3581" t="str">
        <f t="shared" si="294"/>
        <v xml:space="preserve">Oxalis </v>
      </c>
      <c r="M3581" t="str">
        <f t="shared" si="295"/>
        <v xml:space="preserve"> acetosella</v>
      </c>
      <c r="N3581" t="str">
        <f t="shared" si="296"/>
        <v/>
      </c>
      <c r="O3581" t="str">
        <f t="shared" si="293"/>
        <v>Species</v>
      </c>
      <c r="P3581" t="str">
        <f t="shared" si="297"/>
        <v>L.</v>
      </c>
      <c r="Q3581" t="str">
        <f>LOOKUP(A3581,Formation!$A$2:$A$10,Formation!$B$2:$B$10)</f>
        <v>Wälder</v>
      </c>
      <c r="R3581" t="str" cm="1">
        <f t="array" ref="R3581">INDEX(Klasse!$D$2:$D$42,MATCH(1,(A3581=Klasse!$A$2:$A$42) * (Species!B3581=Klasse!$B$2:$B$42),0))</f>
        <v>Gebirgsnadelwälder</v>
      </c>
    </row>
    <row r="3582" spans="1:18" x14ac:dyDescent="0.3">
      <c r="A3582" s="10">
        <v>6</v>
      </c>
      <c r="B3582" s="10">
        <v>6</v>
      </c>
      <c r="C3582" s="10">
        <v>1</v>
      </c>
      <c r="E3582" t="str">
        <f>IF(C3582="",Options!$A$3,IF(D3582="",Options!$A$4,Options!$A$5))</f>
        <v>Verband</v>
      </c>
      <c r="F3582" t="str" cm="1">
        <f t="array" ref="F3582">IF(E3582=Options!$A$3,"",IF(E3582=Options!$A$4,INDEX(Verband!$E$2:$E$179,MATCH(1,(A3582=Verband!$A$2:$A$179) * (Species!B3582=Verband!$B$2:$B$179) * (Species!C3582=Verband!$C$2:$C$179),0)),IF(E3582=Options!$A$5,INDEX(Assoziation!$F$2:$F$96,MATCH(1,(A3582=Assoziation!$A$2:$A$96) * (Species!B3582=Assoziation!$B$2:$B$96) * (Species!C3582=Assoziation!$C$2:$C$96) * (Species!D3582=Assoziation!$D$2:$D$96),0)),"")))</f>
        <v>Abieti-Piceion</v>
      </c>
      <c r="G3582" t="str" cm="1">
        <f t="array" ref="G3582">IF(E3582=Options!$A$3,INDEX(Klasse!$D$2:$D$42,MATCH(1,(A3582=Klasse!$A$2:$A$42) * (Species!B3582=Klasse!$B$2:$B$42),0)),IF(E3582=Options!$A$4,INDEX(Verband!$F$2:$F$179,MATCH(1,(A3582=Verband!$A$2:$A$179) * (Species!B3582=Verband!$B$2:$B$179) * (Species!C3582=Verband!$C$2:$C$179),0)),IF(E3582=Options!$A$5,INDEX(Assoziation!$G$2:$G$96,MATCH(1,(A3582=Assoziation!$A$2:$A$96) * (Species!B3582=Assoziation!$B$2:$B$96) * (Species!C3582=Assoziation!$C$2:$C$96) * (Species!D3582=Assoziation!$D$2:$D$96),0)),"")))</f>
        <v>Tannen-Fichtenwald</v>
      </c>
      <c r="H3582" s="10" t="s">
        <v>2463</v>
      </c>
      <c r="I3582" s="10">
        <v>0</v>
      </c>
      <c r="J3582" s="10">
        <v>0</v>
      </c>
      <c r="K3582" s="10">
        <v>0</v>
      </c>
      <c r="L3582" t="str">
        <f t="shared" si="294"/>
        <v xml:space="preserve">Paris </v>
      </c>
      <c r="M3582" t="str">
        <f t="shared" si="295"/>
        <v xml:space="preserve"> quadrifolia</v>
      </c>
      <c r="N3582" t="str">
        <f t="shared" si="296"/>
        <v/>
      </c>
      <c r="O3582" t="str">
        <f t="shared" si="293"/>
        <v>Species</v>
      </c>
      <c r="P3582" t="str">
        <f t="shared" si="297"/>
        <v>L.</v>
      </c>
      <c r="Q3582" t="str">
        <f>LOOKUP(A3582,Formation!$A$2:$A$10,Formation!$B$2:$B$10)</f>
        <v>Wälder</v>
      </c>
      <c r="R3582" t="str" cm="1">
        <f t="array" ref="R3582">INDEX(Klasse!$D$2:$D$42,MATCH(1,(A3582=Klasse!$A$2:$A$42) * (Species!B3582=Klasse!$B$2:$B$42),0))</f>
        <v>Gebirgsnadelwälder</v>
      </c>
    </row>
    <row r="3583" spans="1:18" x14ac:dyDescent="0.3">
      <c r="A3583" s="10">
        <v>6</v>
      </c>
      <c r="B3583" s="10">
        <v>6</v>
      </c>
      <c r="C3583" s="10">
        <v>1</v>
      </c>
      <c r="E3583" t="str">
        <f>IF(C3583="",Options!$A$3,IF(D3583="",Options!$A$4,Options!$A$5))</f>
        <v>Verband</v>
      </c>
      <c r="F3583" t="str" cm="1">
        <f t="array" ref="F3583">IF(E3583=Options!$A$3,"",IF(E3583=Options!$A$4,INDEX(Verband!$E$2:$E$179,MATCH(1,(A3583=Verband!$A$2:$A$179) * (Species!B3583=Verband!$B$2:$B$179) * (Species!C3583=Verband!$C$2:$C$179),0)),IF(E3583=Options!$A$5,INDEX(Assoziation!$F$2:$F$96,MATCH(1,(A3583=Assoziation!$A$2:$A$96) * (Species!B3583=Assoziation!$B$2:$B$96) * (Species!C3583=Assoziation!$C$2:$C$96) * (Species!D3583=Assoziation!$D$2:$D$96),0)),"")))</f>
        <v>Abieti-Piceion</v>
      </c>
      <c r="G3583" t="str" cm="1">
        <f t="array" ref="G3583">IF(E3583=Options!$A$3,INDEX(Klasse!$D$2:$D$42,MATCH(1,(A3583=Klasse!$A$2:$A$42) * (Species!B3583=Klasse!$B$2:$B$42),0)),IF(E3583=Options!$A$4,INDEX(Verband!$F$2:$F$179,MATCH(1,(A3583=Verband!$A$2:$A$179) * (Species!B3583=Verband!$B$2:$B$179) * (Species!C3583=Verband!$C$2:$C$179),0)),IF(E3583=Options!$A$5,INDEX(Assoziation!$G$2:$G$96,MATCH(1,(A3583=Assoziation!$A$2:$A$96) * (Species!B3583=Assoziation!$B$2:$B$96) * (Species!C3583=Assoziation!$C$2:$C$96) * (Species!D3583=Assoziation!$D$2:$D$96),0)),"")))</f>
        <v>Tannen-Fichtenwald</v>
      </c>
      <c r="H3583" s="10" t="s">
        <v>2025</v>
      </c>
      <c r="I3583" s="10">
        <v>0</v>
      </c>
      <c r="J3583" s="10">
        <v>0</v>
      </c>
      <c r="K3583" s="10">
        <v>0</v>
      </c>
      <c r="L3583" t="str">
        <f t="shared" si="294"/>
        <v xml:space="preserve">Petasites </v>
      </c>
      <c r="M3583" t="str">
        <f t="shared" si="295"/>
        <v xml:space="preserve"> albus</v>
      </c>
      <c r="N3583" t="str">
        <f t="shared" si="296"/>
        <v/>
      </c>
      <c r="O3583" t="str">
        <f t="shared" si="293"/>
        <v>Species</v>
      </c>
      <c r="P3583" t="str">
        <f t="shared" si="297"/>
        <v>(L.) Gaertn.</v>
      </c>
      <c r="Q3583" t="str">
        <f>LOOKUP(A3583,Formation!$A$2:$A$10,Formation!$B$2:$B$10)</f>
        <v>Wälder</v>
      </c>
      <c r="R3583" t="str" cm="1">
        <f t="array" ref="R3583">INDEX(Klasse!$D$2:$D$42,MATCH(1,(A3583=Klasse!$A$2:$A$42) * (Species!B3583=Klasse!$B$2:$B$42),0))</f>
        <v>Gebirgsnadelwälder</v>
      </c>
    </row>
    <row r="3584" spans="1:18" x14ac:dyDescent="0.3">
      <c r="A3584" s="10">
        <v>6</v>
      </c>
      <c r="B3584" s="10">
        <v>6</v>
      </c>
      <c r="C3584" s="10">
        <v>1</v>
      </c>
      <c r="E3584" t="str">
        <f>IF(C3584="",Options!$A$3,IF(D3584="",Options!$A$4,Options!$A$5))</f>
        <v>Verband</v>
      </c>
      <c r="F3584" t="str" cm="1">
        <f t="array" ref="F3584">IF(E3584=Options!$A$3,"",IF(E3584=Options!$A$4,INDEX(Verband!$E$2:$E$179,MATCH(1,(A3584=Verband!$A$2:$A$179) * (Species!B3584=Verband!$B$2:$B$179) * (Species!C3584=Verband!$C$2:$C$179),0)),IF(E3584=Options!$A$5,INDEX(Assoziation!$F$2:$F$96,MATCH(1,(A3584=Assoziation!$A$2:$A$96) * (Species!B3584=Assoziation!$B$2:$B$96) * (Species!C3584=Assoziation!$C$2:$C$96) * (Species!D3584=Assoziation!$D$2:$D$96),0)),"")))</f>
        <v>Abieti-Piceion</v>
      </c>
      <c r="G3584" t="str" cm="1">
        <f t="array" ref="G3584">IF(E3584=Options!$A$3,INDEX(Klasse!$D$2:$D$42,MATCH(1,(A3584=Klasse!$A$2:$A$42) * (Species!B3584=Klasse!$B$2:$B$42),0)),IF(E3584=Options!$A$4,INDEX(Verband!$F$2:$F$179,MATCH(1,(A3584=Verband!$A$2:$A$179) * (Species!B3584=Verband!$B$2:$B$179) * (Species!C3584=Verband!$C$2:$C$179),0)),IF(E3584=Options!$A$5,INDEX(Assoziation!$G$2:$G$96,MATCH(1,(A3584=Assoziation!$A$2:$A$96) * (Species!B3584=Assoziation!$B$2:$B$96) * (Species!C3584=Assoziation!$C$2:$C$96) * (Species!D3584=Assoziation!$D$2:$D$96),0)),"")))</f>
        <v>Tannen-Fichtenwald</v>
      </c>
      <c r="H3584" s="10" t="s">
        <v>2544</v>
      </c>
      <c r="I3584" s="10">
        <v>0</v>
      </c>
      <c r="J3584" s="10">
        <v>0</v>
      </c>
      <c r="K3584" s="10">
        <v>0</v>
      </c>
      <c r="L3584" t="str">
        <f t="shared" si="294"/>
        <v xml:space="preserve">Phegopteris </v>
      </c>
      <c r="M3584" t="str">
        <f t="shared" si="295"/>
        <v xml:space="preserve"> connectilis</v>
      </c>
      <c r="N3584" t="str">
        <f t="shared" si="296"/>
        <v/>
      </c>
      <c r="O3584" t="str">
        <f t="shared" si="293"/>
        <v>Species</v>
      </c>
      <c r="P3584" t="str">
        <f t="shared" si="297"/>
        <v>(Michx.) Watt</v>
      </c>
      <c r="Q3584" t="str">
        <f>LOOKUP(A3584,Formation!$A$2:$A$10,Formation!$B$2:$B$10)</f>
        <v>Wälder</v>
      </c>
      <c r="R3584" t="str" cm="1">
        <f t="array" ref="R3584">INDEX(Klasse!$D$2:$D$42,MATCH(1,(A3584=Klasse!$A$2:$A$42) * (Species!B3584=Klasse!$B$2:$B$42),0))</f>
        <v>Gebirgsnadelwälder</v>
      </c>
    </row>
    <row r="3585" spans="1:18" x14ac:dyDescent="0.3">
      <c r="A3585" s="10">
        <v>6</v>
      </c>
      <c r="B3585" s="10">
        <v>6</v>
      </c>
      <c r="C3585" s="10">
        <v>1</v>
      </c>
      <c r="E3585" t="str">
        <f>IF(C3585="",Options!$A$3,IF(D3585="",Options!$A$4,Options!$A$5))</f>
        <v>Verband</v>
      </c>
      <c r="F3585" t="str" cm="1">
        <f t="array" ref="F3585">IF(E3585=Options!$A$3,"",IF(E3585=Options!$A$4,INDEX(Verband!$E$2:$E$179,MATCH(1,(A3585=Verband!$A$2:$A$179) * (Species!B3585=Verband!$B$2:$B$179) * (Species!C3585=Verband!$C$2:$C$179),0)),IF(E3585=Options!$A$5,INDEX(Assoziation!$F$2:$F$96,MATCH(1,(A3585=Assoziation!$A$2:$A$96) * (Species!B3585=Assoziation!$B$2:$B$96) * (Species!C3585=Assoziation!$C$2:$C$96) * (Species!D3585=Assoziation!$D$2:$D$96),0)),"")))</f>
        <v>Abieti-Piceion</v>
      </c>
      <c r="G3585" t="str" cm="1">
        <f t="array" ref="G3585">IF(E3585=Options!$A$3,INDEX(Klasse!$D$2:$D$42,MATCH(1,(A3585=Klasse!$A$2:$A$42) * (Species!B3585=Klasse!$B$2:$B$42),0)),IF(E3585=Options!$A$4,INDEX(Verband!$F$2:$F$179,MATCH(1,(A3585=Verband!$A$2:$A$179) * (Species!B3585=Verband!$B$2:$B$179) * (Species!C3585=Verband!$C$2:$C$179),0)),IF(E3585=Options!$A$5,INDEX(Assoziation!$G$2:$G$96,MATCH(1,(A3585=Assoziation!$A$2:$A$96) * (Species!B3585=Assoziation!$B$2:$B$96) * (Species!C3585=Assoziation!$C$2:$C$96) * (Species!D3585=Assoziation!$D$2:$D$96),0)),"")))</f>
        <v>Tannen-Fichtenwald</v>
      </c>
      <c r="H3585" s="10" t="s">
        <v>1774</v>
      </c>
      <c r="I3585" s="10">
        <v>0</v>
      </c>
      <c r="J3585" s="10">
        <v>0</v>
      </c>
      <c r="K3585" s="10">
        <v>0</v>
      </c>
      <c r="L3585" t="str">
        <f t="shared" si="294"/>
        <v xml:space="preserve">Phyteuma </v>
      </c>
      <c r="M3585" t="str">
        <f t="shared" si="295"/>
        <v xml:space="preserve"> spicatum</v>
      </c>
      <c r="N3585" t="str">
        <f t="shared" si="296"/>
        <v/>
      </c>
      <c r="O3585" t="str">
        <f t="shared" si="293"/>
        <v>Species</v>
      </c>
      <c r="P3585" t="str">
        <f t="shared" si="297"/>
        <v>L.</v>
      </c>
      <c r="Q3585" t="str">
        <f>LOOKUP(A3585,Formation!$A$2:$A$10,Formation!$B$2:$B$10)</f>
        <v>Wälder</v>
      </c>
      <c r="R3585" t="str" cm="1">
        <f t="array" ref="R3585">INDEX(Klasse!$D$2:$D$42,MATCH(1,(A3585=Klasse!$A$2:$A$42) * (Species!B3585=Klasse!$B$2:$B$42),0))</f>
        <v>Gebirgsnadelwälder</v>
      </c>
    </row>
    <row r="3586" spans="1:18" x14ac:dyDescent="0.3">
      <c r="A3586" s="10">
        <v>6</v>
      </c>
      <c r="B3586" s="10">
        <v>6</v>
      </c>
      <c r="C3586" s="10">
        <v>1</v>
      </c>
      <c r="E3586" t="str">
        <f>IF(C3586="",Options!$A$3,IF(D3586="",Options!$A$4,Options!$A$5))</f>
        <v>Verband</v>
      </c>
      <c r="F3586" t="str" cm="1">
        <f t="array" ref="F3586">IF(E3586=Options!$A$3,"",IF(E3586=Options!$A$4,INDEX(Verband!$E$2:$E$179,MATCH(1,(A3586=Verband!$A$2:$A$179) * (Species!B3586=Verband!$B$2:$B$179) * (Species!C3586=Verband!$C$2:$C$179),0)),IF(E3586=Options!$A$5,INDEX(Assoziation!$F$2:$F$96,MATCH(1,(A3586=Assoziation!$A$2:$A$96) * (Species!B3586=Assoziation!$B$2:$B$96) * (Species!C3586=Assoziation!$C$2:$C$96) * (Species!D3586=Assoziation!$D$2:$D$96),0)),"")))</f>
        <v>Abieti-Piceion</v>
      </c>
      <c r="G3586" t="str" cm="1">
        <f t="array" ref="G3586">IF(E3586=Options!$A$3,INDEX(Klasse!$D$2:$D$42,MATCH(1,(A3586=Klasse!$A$2:$A$42) * (Species!B3586=Klasse!$B$2:$B$42),0)),IF(E3586=Options!$A$4,INDEX(Verband!$F$2:$F$179,MATCH(1,(A3586=Verband!$A$2:$A$179) * (Species!B3586=Verband!$B$2:$B$179) * (Species!C3586=Verband!$C$2:$C$179),0)),IF(E3586=Options!$A$5,INDEX(Assoziation!$G$2:$G$96,MATCH(1,(A3586=Assoziation!$A$2:$A$96) * (Species!B3586=Assoziation!$B$2:$B$96) * (Species!C3586=Assoziation!$C$2:$C$96) * (Species!D3586=Assoziation!$D$2:$D$96),0)),"")))</f>
        <v>Tannen-Fichtenwald</v>
      </c>
      <c r="H3586" s="10" t="s">
        <v>2536</v>
      </c>
      <c r="I3586" s="10">
        <v>0</v>
      </c>
      <c r="J3586" s="10">
        <v>1</v>
      </c>
      <c r="K3586" s="10">
        <v>0</v>
      </c>
      <c r="L3586" t="str">
        <f t="shared" si="294"/>
        <v xml:space="preserve">Picea </v>
      </c>
      <c r="M3586" t="str">
        <f t="shared" si="295"/>
        <v xml:space="preserve"> abies</v>
      </c>
      <c r="N3586" t="str">
        <f t="shared" si="296"/>
        <v/>
      </c>
      <c r="O3586" t="str">
        <f t="shared" si="293"/>
        <v>Species</v>
      </c>
      <c r="P3586" t="str">
        <f t="shared" si="297"/>
        <v>(L.) H. Karst.</v>
      </c>
      <c r="Q3586" t="str">
        <f>LOOKUP(A3586,Formation!$A$2:$A$10,Formation!$B$2:$B$10)</f>
        <v>Wälder</v>
      </c>
      <c r="R3586" t="str" cm="1">
        <f t="array" ref="R3586">INDEX(Klasse!$D$2:$D$42,MATCH(1,(A3586=Klasse!$A$2:$A$42) * (Species!B3586=Klasse!$B$2:$B$42),0))</f>
        <v>Gebirgsnadelwälder</v>
      </c>
    </row>
    <row r="3587" spans="1:18" x14ac:dyDescent="0.3">
      <c r="A3587" s="10">
        <v>6</v>
      </c>
      <c r="B3587" s="10">
        <v>6</v>
      </c>
      <c r="C3587" s="10">
        <v>1</v>
      </c>
      <c r="E3587" t="str">
        <f>IF(C3587="",Options!$A$3,IF(D3587="",Options!$A$4,Options!$A$5))</f>
        <v>Verband</v>
      </c>
      <c r="F3587" t="str" cm="1">
        <f t="array" ref="F3587">IF(E3587=Options!$A$3,"",IF(E3587=Options!$A$4,INDEX(Verband!$E$2:$E$179,MATCH(1,(A3587=Verband!$A$2:$A$179) * (Species!B3587=Verband!$B$2:$B$179) * (Species!C3587=Verband!$C$2:$C$179),0)),IF(E3587=Options!$A$5,INDEX(Assoziation!$F$2:$F$96,MATCH(1,(A3587=Assoziation!$A$2:$A$96) * (Species!B3587=Assoziation!$B$2:$B$96) * (Species!C3587=Assoziation!$C$2:$C$96) * (Species!D3587=Assoziation!$D$2:$D$96),0)),"")))</f>
        <v>Abieti-Piceion</v>
      </c>
      <c r="G3587" t="str" cm="1">
        <f t="array" ref="G3587">IF(E3587=Options!$A$3,INDEX(Klasse!$D$2:$D$42,MATCH(1,(A3587=Klasse!$A$2:$A$42) * (Species!B3587=Klasse!$B$2:$B$42),0)),IF(E3587=Options!$A$4,INDEX(Verband!$F$2:$F$179,MATCH(1,(A3587=Verband!$A$2:$A$179) * (Species!B3587=Verband!$B$2:$B$179) * (Species!C3587=Verband!$C$2:$C$179),0)),IF(E3587=Options!$A$5,INDEX(Assoziation!$G$2:$G$96,MATCH(1,(A3587=Assoziation!$A$2:$A$96) * (Species!B3587=Assoziation!$B$2:$B$96) * (Species!C3587=Assoziation!$C$2:$C$96) * (Species!D3587=Assoziation!$D$2:$D$96),0)),"")))</f>
        <v>Tannen-Fichtenwald</v>
      </c>
      <c r="H3587" s="10" t="s">
        <v>2537</v>
      </c>
      <c r="I3587" s="10">
        <v>0</v>
      </c>
      <c r="J3587" s="10">
        <v>0</v>
      </c>
      <c r="K3587" s="10">
        <v>0</v>
      </c>
      <c r="L3587" t="str">
        <f t="shared" si="294"/>
        <v xml:space="preserve">Polygonatum </v>
      </c>
      <c r="M3587" t="str">
        <f t="shared" si="295"/>
        <v xml:space="preserve"> verticillatum</v>
      </c>
      <c r="N3587" t="str">
        <f t="shared" si="296"/>
        <v/>
      </c>
      <c r="O3587" t="str">
        <f t="shared" ref="O3587:O3650" si="298">IF(COUNTIF(H3587,"*subsp.*"),"Subspecies",IF(COUNTIF(H3587,"*aggr.*"),"aggr",IF(COUNTIF(H3587,"*×*"),"Species",IF(COUNTIF(H3587,"* *"),IF(EXACT(MID(H3587,FIND(" ",H3587)+1,1),UPPER(MID(H3587,FIND(" ",H3587)+1,1))),"Genus","Species"),"Genus"))))</f>
        <v>Species</v>
      </c>
      <c r="P3587" t="str">
        <f t="shared" si="297"/>
        <v>(L.) All.</v>
      </c>
      <c r="Q3587" t="str">
        <f>LOOKUP(A3587,Formation!$A$2:$A$10,Formation!$B$2:$B$10)</f>
        <v>Wälder</v>
      </c>
      <c r="R3587" t="str" cm="1">
        <f t="array" ref="R3587">INDEX(Klasse!$D$2:$D$42,MATCH(1,(A3587=Klasse!$A$2:$A$42) * (Species!B3587=Klasse!$B$2:$B$42),0))</f>
        <v>Gebirgsnadelwälder</v>
      </c>
    </row>
    <row r="3588" spans="1:18" x14ac:dyDescent="0.3">
      <c r="A3588" s="10">
        <v>6</v>
      </c>
      <c r="B3588" s="10">
        <v>6</v>
      </c>
      <c r="C3588" s="10">
        <v>1</v>
      </c>
      <c r="E3588" t="str">
        <f>IF(C3588="",Options!$A$3,IF(D3588="",Options!$A$4,Options!$A$5))</f>
        <v>Verband</v>
      </c>
      <c r="F3588" t="str" cm="1">
        <f t="array" ref="F3588">IF(E3588=Options!$A$3,"",IF(E3588=Options!$A$4,INDEX(Verband!$E$2:$E$179,MATCH(1,(A3588=Verband!$A$2:$A$179) * (Species!B3588=Verband!$B$2:$B$179) * (Species!C3588=Verband!$C$2:$C$179),0)),IF(E3588=Options!$A$5,INDEX(Assoziation!$F$2:$F$96,MATCH(1,(A3588=Assoziation!$A$2:$A$96) * (Species!B3588=Assoziation!$B$2:$B$96) * (Species!C3588=Assoziation!$C$2:$C$96) * (Species!D3588=Assoziation!$D$2:$D$96),0)),"")))</f>
        <v>Abieti-Piceion</v>
      </c>
      <c r="G3588" t="str" cm="1">
        <f t="array" ref="G3588">IF(E3588=Options!$A$3,INDEX(Klasse!$D$2:$D$42,MATCH(1,(A3588=Klasse!$A$2:$A$42) * (Species!B3588=Klasse!$B$2:$B$42),0)),IF(E3588=Options!$A$4,INDEX(Verband!$F$2:$F$179,MATCH(1,(A3588=Verband!$A$2:$A$179) * (Species!B3588=Verband!$B$2:$B$179) * (Species!C3588=Verband!$C$2:$C$179),0)),IF(E3588=Options!$A$5,INDEX(Assoziation!$G$2:$G$96,MATCH(1,(A3588=Assoziation!$A$2:$A$96) * (Species!B3588=Assoziation!$B$2:$B$96) * (Species!C3588=Assoziation!$C$2:$C$96) * (Species!D3588=Assoziation!$D$2:$D$96),0)),"")))</f>
        <v>Tannen-Fichtenwald</v>
      </c>
      <c r="H3588" s="10" t="s">
        <v>2085</v>
      </c>
      <c r="I3588" s="10">
        <v>0</v>
      </c>
      <c r="J3588" s="10">
        <v>0</v>
      </c>
      <c r="K3588" s="10">
        <v>0</v>
      </c>
      <c r="L3588" t="str">
        <f t="shared" si="294"/>
        <v xml:space="preserve">Prenanthes </v>
      </c>
      <c r="M3588" t="str">
        <f t="shared" si="295"/>
        <v xml:space="preserve"> purpurea</v>
      </c>
      <c r="N3588" t="str">
        <f t="shared" si="296"/>
        <v/>
      </c>
      <c r="O3588" t="str">
        <f t="shared" si="298"/>
        <v>Species</v>
      </c>
      <c r="P3588" t="str">
        <f t="shared" si="297"/>
        <v>L.</v>
      </c>
      <c r="Q3588" t="str">
        <f>LOOKUP(A3588,Formation!$A$2:$A$10,Formation!$B$2:$B$10)</f>
        <v>Wälder</v>
      </c>
      <c r="R3588" t="str" cm="1">
        <f t="array" ref="R3588">INDEX(Klasse!$D$2:$D$42,MATCH(1,(A3588=Klasse!$A$2:$A$42) * (Species!B3588=Klasse!$B$2:$B$42),0))</f>
        <v>Gebirgsnadelwälder</v>
      </c>
    </row>
    <row r="3589" spans="1:18" x14ac:dyDescent="0.3">
      <c r="A3589" s="10">
        <v>6</v>
      </c>
      <c r="B3589" s="10">
        <v>6</v>
      </c>
      <c r="C3589" s="10">
        <v>1</v>
      </c>
      <c r="E3589" t="str">
        <f>IF(C3589="",Options!$A$3,IF(D3589="",Options!$A$4,Options!$A$5))</f>
        <v>Verband</v>
      </c>
      <c r="F3589" t="str" cm="1">
        <f t="array" ref="F3589">IF(E3589=Options!$A$3,"",IF(E3589=Options!$A$4,INDEX(Verband!$E$2:$E$179,MATCH(1,(A3589=Verband!$A$2:$A$179) * (Species!B3589=Verband!$B$2:$B$179) * (Species!C3589=Verband!$C$2:$C$179),0)),IF(E3589=Options!$A$5,INDEX(Assoziation!$F$2:$F$96,MATCH(1,(A3589=Assoziation!$A$2:$A$96) * (Species!B3589=Assoziation!$B$2:$B$96) * (Species!C3589=Assoziation!$C$2:$C$96) * (Species!D3589=Assoziation!$D$2:$D$96),0)),"")))</f>
        <v>Abieti-Piceion</v>
      </c>
      <c r="G3589" t="str" cm="1">
        <f t="array" ref="G3589">IF(E3589=Options!$A$3,INDEX(Klasse!$D$2:$D$42,MATCH(1,(A3589=Klasse!$A$2:$A$42) * (Species!B3589=Klasse!$B$2:$B$42),0)),IF(E3589=Options!$A$4,INDEX(Verband!$F$2:$F$179,MATCH(1,(A3589=Verband!$A$2:$A$179) * (Species!B3589=Verband!$B$2:$B$179) * (Species!C3589=Verband!$C$2:$C$179),0)),IF(E3589=Options!$A$5,INDEX(Assoziation!$G$2:$G$96,MATCH(1,(A3589=Assoziation!$A$2:$A$96) * (Species!B3589=Assoziation!$B$2:$B$96) * (Species!C3589=Assoziation!$C$2:$C$96) * (Species!D3589=Assoziation!$D$2:$D$96),0)),"")))</f>
        <v>Tannen-Fichtenwald</v>
      </c>
      <c r="H3589" s="10" t="s">
        <v>1776</v>
      </c>
      <c r="I3589" s="10">
        <v>0</v>
      </c>
      <c r="J3589" s="10">
        <v>0</v>
      </c>
      <c r="K3589" s="10">
        <v>0</v>
      </c>
      <c r="L3589" t="str">
        <f t="shared" si="294"/>
        <v xml:space="preserve">Primula </v>
      </c>
      <c r="M3589" t="str">
        <f t="shared" si="295"/>
        <v xml:space="preserve"> elatior</v>
      </c>
      <c r="N3589" t="str">
        <f t="shared" si="296"/>
        <v>elatior</v>
      </c>
      <c r="O3589" t="str">
        <f t="shared" si="298"/>
        <v>Subspecies</v>
      </c>
      <c r="P3589" t="str">
        <f t="shared" si="297"/>
        <v/>
      </c>
      <c r="Q3589" t="str">
        <f>LOOKUP(A3589,Formation!$A$2:$A$10,Formation!$B$2:$B$10)</f>
        <v>Wälder</v>
      </c>
      <c r="R3589" t="str" cm="1">
        <f t="array" ref="R3589">INDEX(Klasse!$D$2:$D$42,MATCH(1,(A3589=Klasse!$A$2:$A$42) * (Species!B3589=Klasse!$B$2:$B$42),0))</f>
        <v>Gebirgsnadelwälder</v>
      </c>
    </row>
    <row r="3590" spans="1:18" x14ac:dyDescent="0.3">
      <c r="A3590" s="10">
        <v>6</v>
      </c>
      <c r="B3590" s="10">
        <v>6</v>
      </c>
      <c r="C3590" s="10">
        <v>1</v>
      </c>
      <c r="E3590" t="str">
        <f>IF(C3590="",Options!$A$3,IF(D3590="",Options!$A$4,Options!$A$5))</f>
        <v>Verband</v>
      </c>
      <c r="F3590" t="str" cm="1">
        <f t="array" ref="F3590">IF(E3590=Options!$A$3,"",IF(E3590=Options!$A$4,INDEX(Verband!$E$2:$E$179,MATCH(1,(A3590=Verband!$A$2:$A$179) * (Species!B3590=Verband!$B$2:$B$179) * (Species!C3590=Verband!$C$2:$C$179),0)),IF(E3590=Options!$A$5,INDEX(Assoziation!$F$2:$F$96,MATCH(1,(A3590=Assoziation!$A$2:$A$96) * (Species!B3590=Assoziation!$B$2:$B$96) * (Species!C3590=Assoziation!$C$2:$C$96) * (Species!D3590=Assoziation!$D$2:$D$96),0)),"")))</f>
        <v>Abieti-Piceion</v>
      </c>
      <c r="G3590" t="str" cm="1">
        <f t="array" ref="G3590">IF(E3590=Options!$A$3,INDEX(Klasse!$D$2:$D$42,MATCH(1,(A3590=Klasse!$A$2:$A$42) * (Species!B3590=Klasse!$B$2:$B$42),0)),IF(E3590=Options!$A$4,INDEX(Verband!$F$2:$F$179,MATCH(1,(A3590=Verband!$A$2:$A$179) * (Species!B3590=Verband!$B$2:$B$179) * (Species!C3590=Verband!$C$2:$C$179),0)),IF(E3590=Options!$A$5,INDEX(Assoziation!$G$2:$G$96,MATCH(1,(A3590=Assoziation!$A$2:$A$96) * (Species!B3590=Assoziation!$B$2:$B$96) * (Species!C3590=Assoziation!$C$2:$C$96) * (Species!D3590=Assoziation!$D$2:$D$96),0)),"")))</f>
        <v>Tannen-Fichtenwald</v>
      </c>
      <c r="H3590" s="10" t="s">
        <v>2745</v>
      </c>
      <c r="I3590" s="10">
        <v>0</v>
      </c>
      <c r="J3590" s="10">
        <v>0</v>
      </c>
      <c r="K3590" s="10">
        <v>0</v>
      </c>
      <c r="L3590" t="str">
        <f t="shared" si="294"/>
        <v xml:space="preserve">Pulmonaria </v>
      </c>
      <c r="M3590" t="str">
        <f t="shared" si="295"/>
        <v xml:space="preserve"> mollis</v>
      </c>
      <c r="N3590" t="str">
        <f t="shared" si="296"/>
        <v/>
      </c>
      <c r="O3590" t="str">
        <f t="shared" si="298"/>
        <v>aggr</v>
      </c>
      <c r="P3590" t="str">
        <f t="shared" si="297"/>
        <v/>
      </c>
      <c r="Q3590" t="str">
        <f>LOOKUP(A3590,Formation!$A$2:$A$10,Formation!$B$2:$B$10)</f>
        <v>Wälder</v>
      </c>
      <c r="R3590" t="str" cm="1">
        <f t="array" ref="R3590">INDEX(Klasse!$D$2:$D$42,MATCH(1,(A3590=Klasse!$A$2:$A$42) * (Species!B3590=Klasse!$B$2:$B$42),0))</f>
        <v>Gebirgsnadelwälder</v>
      </c>
    </row>
    <row r="3591" spans="1:18" x14ac:dyDescent="0.3">
      <c r="A3591" s="10">
        <v>6</v>
      </c>
      <c r="B3591" s="10">
        <v>6</v>
      </c>
      <c r="C3591" s="10">
        <v>1</v>
      </c>
      <c r="E3591" t="str">
        <f>IF(C3591="",Options!$A$3,IF(D3591="",Options!$A$4,Options!$A$5))</f>
        <v>Verband</v>
      </c>
      <c r="F3591" t="str" cm="1">
        <f t="array" ref="F3591">IF(E3591=Options!$A$3,"",IF(E3591=Options!$A$4,INDEX(Verband!$E$2:$E$179,MATCH(1,(A3591=Verband!$A$2:$A$179) * (Species!B3591=Verband!$B$2:$B$179) * (Species!C3591=Verband!$C$2:$C$179),0)),IF(E3591=Options!$A$5,INDEX(Assoziation!$F$2:$F$96,MATCH(1,(A3591=Assoziation!$A$2:$A$96) * (Species!B3591=Assoziation!$B$2:$B$96) * (Species!C3591=Assoziation!$C$2:$C$96) * (Species!D3591=Assoziation!$D$2:$D$96),0)),"")))</f>
        <v>Abieti-Piceion</v>
      </c>
      <c r="G3591" t="str" cm="1">
        <f t="array" ref="G3591">IF(E3591=Options!$A$3,INDEX(Klasse!$D$2:$D$42,MATCH(1,(A3591=Klasse!$A$2:$A$42) * (Species!B3591=Klasse!$B$2:$B$42),0)),IF(E3591=Options!$A$4,INDEX(Verband!$F$2:$F$179,MATCH(1,(A3591=Verband!$A$2:$A$179) * (Species!B3591=Verband!$B$2:$B$179) * (Species!C3591=Verband!$C$2:$C$179),0)),IF(E3591=Options!$A$5,INDEX(Assoziation!$G$2:$G$96,MATCH(1,(A3591=Assoziation!$A$2:$A$96) * (Species!B3591=Assoziation!$B$2:$B$96) * (Species!C3591=Assoziation!$C$2:$C$96) * (Species!D3591=Assoziation!$D$2:$D$96),0)),"")))</f>
        <v>Tannen-Fichtenwald</v>
      </c>
      <c r="H3591" s="10" t="s">
        <v>2746</v>
      </c>
      <c r="I3591" s="10">
        <v>0</v>
      </c>
      <c r="J3591" s="10">
        <v>0</v>
      </c>
      <c r="K3591" s="10">
        <v>0</v>
      </c>
      <c r="L3591" t="str">
        <f t="shared" si="294"/>
        <v xml:space="preserve">Ranunculus </v>
      </c>
      <c r="M3591" t="str">
        <f t="shared" si="295"/>
        <v xml:space="preserve"> serpens</v>
      </c>
      <c r="N3591" t="str">
        <f t="shared" si="296"/>
        <v/>
      </c>
      <c r="O3591" t="str">
        <f t="shared" si="298"/>
        <v>Species</v>
      </c>
      <c r="P3591" t="str">
        <f t="shared" si="297"/>
        <v>Schrank</v>
      </c>
      <c r="Q3591" t="str">
        <f>LOOKUP(A3591,Formation!$A$2:$A$10,Formation!$B$2:$B$10)</f>
        <v>Wälder</v>
      </c>
      <c r="R3591" t="str" cm="1">
        <f t="array" ref="R3591">INDEX(Klasse!$D$2:$D$42,MATCH(1,(A3591=Klasse!$A$2:$A$42) * (Species!B3591=Klasse!$B$2:$B$42),0))</f>
        <v>Gebirgsnadelwälder</v>
      </c>
    </row>
    <row r="3592" spans="1:18" x14ac:dyDescent="0.3">
      <c r="A3592" s="10">
        <v>6</v>
      </c>
      <c r="B3592" s="10">
        <v>6</v>
      </c>
      <c r="C3592" s="10">
        <v>1</v>
      </c>
      <c r="E3592" t="str">
        <f>IF(C3592="",Options!$A$3,IF(D3592="",Options!$A$4,Options!$A$5))</f>
        <v>Verband</v>
      </c>
      <c r="F3592" t="str" cm="1">
        <f t="array" ref="F3592">IF(E3592=Options!$A$3,"",IF(E3592=Options!$A$4,INDEX(Verband!$E$2:$E$179,MATCH(1,(A3592=Verband!$A$2:$A$179) * (Species!B3592=Verband!$B$2:$B$179) * (Species!C3592=Verband!$C$2:$C$179),0)),IF(E3592=Options!$A$5,INDEX(Assoziation!$F$2:$F$96,MATCH(1,(A3592=Assoziation!$A$2:$A$96) * (Species!B3592=Assoziation!$B$2:$B$96) * (Species!C3592=Assoziation!$C$2:$C$96) * (Species!D3592=Assoziation!$D$2:$D$96),0)),"")))</f>
        <v>Abieti-Piceion</v>
      </c>
      <c r="G3592" t="str" cm="1">
        <f t="array" ref="G3592">IF(E3592=Options!$A$3,INDEX(Klasse!$D$2:$D$42,MATCH(1,(A3592=Klasse!$A$2:$A$42) * (Species!B3592=Klasse!$B$2:$B$42),0)),IF(E3592=Options!$A$4,INDEX(Verband!$F$2:$F$179,MATCH(1,(A3592=Verband!$A$2:$A$179) * (Species!B3592=Verband!$B$2:$B$179) * (Species!C3592=Verband!$C$2:$C$179),0)),IF(E3592=Options!$A$5,INDEX(Assoziation!$G$2:$G$96,MATCH(1,(A3592=Assoziation!$A$2:$A$96) * (Species!B3592=Assoziation!$B$2:$B$96) * (Species!C3592=Assoziation!$C$2:$C$96) * (Species!D3592=Assoziation!$D$2:$D$96),0)),"")))</f>
        <v>Tannen-Fichtenwald</v>
      </c>
      <c r="H3592" s="10" t="s">
        <v>2325</v>
      </c>
      <c r="I3592" s="10">
        <v>0</v>
      </c>
      <c r="J3592" s="10">
        <v>0</v>
      </c>
      <c r="K3592" s="10">
        <v>0</v>
      </c>
      <c r="L3592" t="str">
        <f t="shared" si="294"/>
        <v xml:space="preserve">Rhododendron </v>
      </c>
      <c r="M3592" t="str">
        <f t="shared" si="295"/>
        <v xml:space="preserve"> ferrugineum</v>
      </c>
      <c r="N3592" t="str">
        <f t="shared" si="296"/>
        <v/>
      </c>
      <c r="O3592" t="str">
        <f t="shared" si="298"/>
        <v>Species</v>
      </c>
      <c r="P3592" t="str">
        <f t="shared" si="297"/>
        <v>L.</v>
      </c>
      <c r="Q3592" t="str">
        <f>LOOKUP(A3592,Formation!$A$2:$A$10,Formation!$B$2:$B$10)</f>
        <v>Wälder</v>
      </c>
      <c r="R3592" t="str" cm="1">
        <f t="array" ref="R3592">INDEX(Klasse!$D$2:$D$42,MATCH(1,(A3592=Klasse!$A$2:$A$42) * (Species!B3592=Klasse!$B$2:$B$42),0))</f>
        <v>Gebirgsnadelwälder</v>
      </c>
    </row>
    <row r="3593" spans="1:18" x14ac:dyDescent="0.3">
      <c r="A3593" s="10">
        <v>6</v>
      </c>
      <c r="B3593" s="10">
        <v>6</v>
      </c>
      <c r="C3593" s="10">
        <v>1</v>
      </c>
      <c r="E3593" t="str">
        <f>IF(C3593="",Options!$A$3,IF(D3593="",Options!$A$4,Options!$A$5))</f>
        <v>Verband</v>
      </c>
      <c r="F3593" t="str" cm="1">
        <f t="array" ref="F3593">IF(E3593=Options!$A$3,"",IF(E3593=Options!$A$4,INDEX(Verband!$E$2:$E$179,MATCH(1,(A3593=Verband!$A$2:$A$179) * (Species!B3593=Verband!$B$2:$B$179) * (Species!C3593=Verband!$C$2:$C$179),0)),IF(E3593=Options!$A$5,INDEX(Assoziation!$F$2:$F$96,MATCH(1,(A3593=Assoziation!$A$2:$A$96) * (Species!B3593=Assoziation!$B$2:$B$96) * (Species!C3593=Assoziation!$C$2:$C$96) * (Species!D3593=Assoziation!$D$2:$D$96),0)),"")))</f>
        <v>Abieti-Piceion</v>
      </c>
      <c r="G3593" t="str" cm="1">
        <f t="array" ref="G3593">IF(E3593=Options!$A$3,INDEX(Klasse!$D$2:$D$42,MATCH(1,(A3593=Klasse!$A$2:$A$42) * (Species!B3593=Klasse!$B$2:$B$42),0)),IF(E3593=Options!$A$4,INDEX(Verband!$F$2:$F$179,MATCH(1,(A3593=Verband!$A$2:$A$179) * (Species!B3593=Verband!$B$2:$B$179) * (Species!C3593=Verband!$C$2:$C$179),0)),IF(E3593=Options!$A$5,INDEX(Assoziation!$G$2:$G$96,MATCH(1,(A3593=Assoziation!$A$2:$A$96) * (Species!B3593=Assoziation!$B$2:$B$96) * (Species!C3593=Assoziation!$C$2:$C$96) * (Species!D3593=Assoziation!$D$2:$D$96),0)),"")))</f>
        <v>Tannen-Fichtenwald</v>
      </c>
      <c r="H3593" s="10" t="s">
        <v>2747</v>
      </c>
      <c r="I3593" s="10">
        <v>0</v>
      </c>
      <c r="J3593" s="10">
        <v>0</v>
      </c>
      <c r="K3593" s="10">
        <v>0</v>
      </c>
      <c r="L3593" t="str">
        <f t="shared" si="294"/>
        <v xml:space="preserve">Saxifraga </v>
      </c>
      <c r="M3593" t="str">
        <f t="shared" si="295"/>
        <v xml:space="preserve"> cuneifolia</v>
      </c>
      <c r="N3593" t="str">
        <f t="shared" si="296"/>
        <v/>
      </c>
      <c r="O3593" t="str">
        <f t="shared" si="298"/>
        <v>Species</v>
      </c>
      <c r="P3593" t="str">
        <f t="shared" si="297"/>
        <v>L.</v>
      </c>
      <c r="Q3593" t="str">
        <f>LOOKUP(A3593,Formation!$A$2:$A$10,Formation!$B$2:$B$10)</f>
        <v>Wälder</v>
      </c>
      <c r="R3593" t="str" cm="1">
        <f t="array" ref="R3593">INDEX(Klasse!$D$2:$D$42,MATCH(1,(A3593=Klasse!$A$2:$A$42) * (Species!B3593=Klasse!$B$2:$B$42),0))</f>
        <v>Gebirgsnadelwälder</v>
      </c>
    </row>
    <row r="3594" spans="1:18" x14ac:dyDescent="0.3">
      <c r="A3594" s="10">
        <v>6</v>
      </c>
      <c r="B3594" s="10">
        <v>6</v>
      </c>
      <c r="C3594" s="10">
        <v>1</v>
      </c>
      <c r="E3594" t="str">
        <f>IF(C3594="",Options!$A$3,IF(D3594="",Options!$A$4,Options!$A$5))</f>
        <v>Verband</v>
      </c>
      <c r="F3594" t="str" cm="1">
        <f t="array" ref="F3594">IF(E3594=Options!$A$3,"",IF(E3594=Options!$A$4,INDEX(Verband!$E$2:$E$179,MATCH(1,(A3594=Verband!$A$2:$A$179) * (Species!B3594=Verband!$B$2:$B$179) * (Species!C3594=Verband!$C$2:$C$179),0)),IF(E3594=Options!$A$5,INDEX(Assoziation!$F$2:$F$96,MATCH(1,(A3594=Assoziation!$A$2:$A$96) * (Species!B3594=Assoziation!$B$2:$B$96) * (Species!C3594=Assoziation!$C$2:$C$96) * (Species!D3594=Assoziation!$D$2:$D$96),0)),"")))</f>
        <v>Abieti-Piceion</v>
      </c>
      <c r="G3594" t="str" cm="1">
        <f t="array" ref="G3594">IF(E3594=Options!$A$3,INDEX(Klasse!$D$2:$D$42,MATCH(1,(A3594=Klasse!$A$2:$A$42) * (Species!B3594=Klasse!$B$2:$B$42),0)),IF(E3594=Options!$A$4,INDEX(Verband!$F$2:$F$179,MATCH(1,(A3594=Verband!$A$2:$A$179) * (Species!B3594=Verband!$B$2:$B$179) * (Species!C3594=Verband!$C$2:$C$179),0)),IF(E3594=Options!$A$5,INDEX(Assoziation!$G$2:$G$96,MATCH(1,(A3594=Assoziation!$A$2:$A$96) * (Species!B3594=Assoziation!$B$2:$B$96) * (Species!C3594=Assoziation!$C$2:$C$96) * (Species!D3594=Assoziation!$D$2:$D$96),0)),"")))</f>
        <v>Tannen-Fichtenwald</v>
      </c>
      <c r="H3594" s="10" t="s">
        <v>2088</v>
      </c>
      <c r="I3594" s="10">
        <v>0</v>
      </c>
      <c r="J3594" s="10">
        <v>0</v>
      </c>
      <c r="K3594" s="10">
        <v>0</v>
      </c>
      <c r="L3594" t="str">
        <f t="shared" si="294"/>
        <v xml:space="preserve">Solidago </v>
      </c>
      <c r="M3594" t="str">
        <f t="shared" si="295"/>
        <v xml:space="preserve"> virgaurea</v>
      </c>
      <c r="N3594" t="str">
        <f t="shared" si="296"/>
        <v>virgaurea</v>
      </c>
      <c r="O3594" t="str">
        <f t="shared" si="298"/>
        <v>Subspecies</v>
      </c>
      <c r="P3594" t="str">
        <f t="shared" si="297"/>
        <v/>
      </c>
      <c r="Q3594" t="str">
        <f>LOOKUP(A3594,Formation!$A$2:$A$10,Formation!$B$2:$B$10)</f>
        <v>Wälder</v>
      </c>
      <c r="R3594" t="str" cm="1">
        <f t="array" ref="R3594">INDEX(Klasse!$D$2:$D$42,MATCH(1,(A3594=Klasse!$A$2:$A$42) * (Species!B3594=Klasse!$B$2:$B$42),0))</f>
        <v>Gebirgsnadelwälder</v>
      </c>
    </row>
    <row r="3595" spans="1:18" x14ac:dyDescent="0.3">
      <c r="A3595" s="10">
        <v>6</v>
      </c>
      <c r="B3595" s="10">
        <v>6</v>
      </c>
      <c r="C3595" s="10">
        <v>1</v>
      </c>
      <c r="E3595" t="str">
        <f>IF(C3595="",Options!$A$3,IF(D3595="",Options!$A$4,Options!$A$5))</f>
        <v>Verband</v>
      </c>
      <c r="F3595" t="str" cm="1">
        <f t="array" ref="F3595">IF(E3595=Options!$A$3,"",IF(E3595=Options!$A$4,INDEX(Verband!$E$2:$E$179,MATCH(1,(A3595=Verband!$A$2:$A$179) * (Species!B3595=Verband!$B$2:$B$179) * (Species!C3595=Verband!$C$2:$C$179),0)),IF(E3595=Options!$A$5,INDEX(Assoziation!$F$2:$F$96,MATCH(1,(A3595=Assoziation!$A$2:$A$96) * (Species!B3595=Assoziation!$B$2:$B$96) * (Species!C3595=Assoziation!$C$2:$C$96) * (Species!D3595=Assoziation!$D$2:$D$96),0)),"")))</f>
        <v>Abieti-Piceion</v>
      </c>
      <c r="G3595" t="str" cm="1">
        <f t="array" ref="G3595">IF(E3595=Options!$A$3,INDEX(Klasse!$D$2:$D$42,MATCH(1,(A3595=Klasse!$A$2:$A$42) * (Species!B3595=Klasse!$B$2:$B$42),0)),IF(E3595=Options!$A$4,INDEX(Verband!$F$2:$F$179,MATCH(1,(A3595=Verband!$A$2:$A$179) * (Species!B3595=Verband!$B$2:$B$179) * (Species!C3595=Verband!$C$2:$C$179),0)),IF(E3595=Options!$A$5,INDEX(Assoziation!$G$2:$G$96,MATCH(1,(A3595=Assoziation!$A$2:$A$96) * (Species!B3595=Assoziation!$B$2:$B$96) * (Species!C3595=Assoziation!$C$2:$C$96) * (Species!D3595=Assoziation!$D$2:$D$96),0)),"")))</f>
        <v>Tannen-Fichtenwald</v>
      </c>
      <c r="H3595" s="10" t="s">
        <v>2245</v>
      </c>
      <c r="I3595" s="10">
        <v>0</v>
      </c>
      <c r="J3595" s="10">
        <v>0</v>
      </c>
      <c r="K3595" s="10">
        <v>0</v>
      </c>
      <c r="L3595" t="str">
        <f t="shared" si="294"/>
        <v xml:space="preserve">Sorbus </v>
      </c>
      <c r="M3595" t="str">
        <f t="shared" si="295"/>
        <v xml:space="preserve"> aucuparia</v>
      </c>
      <c r="N3595" t="str">
        <f t="shared" si="296"/>
        <v/>
      </c>
      <c r="O3595" t="str">
        <f t="shared" si="298"/>
        <v>Species</v>
      </c>
      <c r="P3595" t="str">
        <f t="shared" si="297"/>
        <v>L.</v>
      </c>
      <c r="Q3595" t="str">
        <f>LOOKUP(A3595,Formation!$A$2:$A$10,Formation!$B$2:$B$10)</f>
        <v>Wälder</v>
      </c>
      <c r="R3595" t="str" cm="1">
        <f t="array" ref="R3595">INDEX(Klasse!$D$2:$D$42,MATCH(1,(A3595=Klasse!$A$2:$A$42) * (Species!B3595=Klasse!$B$2:$B$42),0))</f>
        <v>Gebirgsnadelwälder</v>
      </c>
    </row>
    <row r="3596" spans="1:18" x14ac:dyDescent="0.3">
      <c r="A3596" s="10">
        <v>6</v>
      </c>
      <c r="B3596" s="10">
        <v>6</v>
      </c>
      <c r="C3596" s="10">
        <v>1</v>
      </c>
      <c r="E3596" t="str">
        <f>IF(C3596="",Options!$A$3,IF(D3596="",Options!$A$4,Options!$A$5))</f>
        <v>Verband</v>
      </c>
      <c r="F3596" t="str" cm="1">
        <f t="array" ref="F3596">IF(E3596=Options!$A$3,"",IF(E3596=Options!$A$4,INDEX(Verband!$E$2:$E$179,MATCH(1,(A3596=Verband!$A$2:$A$179) * (Species!B3596=Verband!$B$2:$B$179) * (Species!C3596=Verband!$C$2:$C$179),0)),IF(E3596=Options!$A$5,INDEX(Assoziation!$F$2:$F$96,MATCH(1,(A3596=Assoziation!$A$2:$A$96) * (Species!B3596=Assoziation!$B$2:$B$96) * (Species!C3596=Assoziation!$C$2:$C$96) * (Species!D3596=Assoziation!$D$2:$D$96),0)),"")))</f>
        <v>Abieti-Piceion</v>
      </c>
      <c r="G3596" t="str" cm="1">
        <f t="array" ref="G3596">IF(E3596=Options!$A$3,INDEX(Klasse!$D$2:$D$42,MATCH(1,(A3596=Klasse!$A$2:$A$42) * (Species!B3596=Klasse!$B$2:$B$42),0)),IF(E3596=Options!$A$4,INDEX(Verband!$F$2:$F$179,MATCH(1,(A3596=Verband!$A$2:$A$179) * (Species!B3596=Verband!$B$2:$B$179) * (Species!C3596=Verband!$C$2:$C$179),0)),IF(E3596=Options!$A$5,INDEX(Assoziation!$G$2:$G$96,MATCH(1,(A3596=Assoziation!$A$2:$A$96) * (Species!B3596=Assoziation!$B$2:$B$96) * (Species!C3596=Assoziation!$C$2:$C$96) * (Species!D3596=Assoziation!$D$2:$D$96),0)),"")))</f>
        <v>Tannen-Fichtenwald</v>
      </c>
      <c r="H3596" s="10" t="s">
        <v>588</v>
      </c>
      <c r="I3596" s="10">
        <v>0</v>
      </c>
      <c r="J3596" s="10">
        <v>1</v>
      </c>
      <c r="K3596" s="10">
        <v>0</v>
      </c>
      <c r="L3596" t="str">
        <f t="shared" si="294"/>
        <v xml:space="preserve">Vaccinium </v>
      </c>
      <c r="M3596" t="str">
        <f t="shared" si="295"/>
        <v xml:space="preserve"> myrtillus</v>
      </c>
      <c r="N3596" t="str">
        <f t="shared" si="296"/>
        <v/>
      </c>
      <c r="O3596" t="str">
        <f t="shared" si="298"/>
        <v>Species</v>
      </c>
      <c r="P3596" t="str">
        <f t="shared" si="297"/>
        <v>L.</v>
      </c>
      <c r="Q3596" t="str">
        <f>LOOKUP(A3596,Formation!$A$2:$A$10,Formation!$B$2:$B$10)</f>
        <v>Wälder</v>
      </c>
      <c r="R3596" t="str" cm="1">
        <f t="array" ref="R3596">INDEX(Klasse!$D$2:$D$42,MATCH(1,(A3596=Klasse!$A$2:$A$42) * (Species!B3596=Klasse!$B$2:$B$42),0))</f>
        <v>Gebirgsnadelwälder</v>
      </c>
    </row>
    <row r="3597" spans="1:18" x14ac:dyDescent="0.3">
      <c r="A3597" s="10">
        <v>6</v>
      </c>
      <c r="B3597" s="10">
        <v>6</v>
      </c>
      <c r="C3597" s="10">
        <v>1</v>
      </c>
      <c r="E3597" t="str">
        <f>IF(C3597="",Options!$A$3,IF(D3597="",Options!$A$4,Options!$A$5))</f>
        <v>Verband</v>
      </c>
      <c r="F3597" t="str" cm="1">
        <f t="array" ref="F3597">IF(E3597=Options!$A$3,"",IF(E3597=Options!$A$4,INDEX(Verband!$E$2:$E$179,MATCH(1,(A3597=Verband!$A$2:$A$179) * (Species!B3597=Verband!$B$2:$B$179) * (Species!C3597=Verband!$C$2:$C$179),0)),IF(E3597=Options!$A$5,INDEX(Assoziation!$F$2:$F$96,MATCH(1,(A3597=Assoziation!$A$2:$A$96) * (Species!B3597=Assoziation!$B$2:$B$96) * (Species!C3597=Assoziation!$C$2:$C$96) * (Species!D3597=Assoziation!$D$2:$D$96),0)),"")))</f>
        <v>Abieti-Piceion</v>
      </c>
      <c r="G3597" t="str" cm="1">
        <f t="array" ref="G3597">IF(E3597=Options!$A$3,INDEX(Klasse!$D$2:$D$42,MATCH(1,(A3597=Klasse!$A$2:$A$42) * (Species!B3597=Klasse!$B$2:$B$42),0)),IF(E3597=Options!$A$4,INDEX(Verband!$F$2:$F$179,MATCH(1,(A3597=Verband!$A$2:$A$179) * (Species!B3597=Verband!$B$2:$B$179) * (Species!C3597=Verband!$C$2:$C$179),0)),IF(E3597=Options!$A$5,INDEX(Assoziation!$G$2:$G$96,MATCH(1,(A3597=Assoziation!$A$2:$A$96) * (Species!B3597=Assoziation!$B$2:$B$96) * (Species!C3597=Assoziation!$C$2:$C$96) * (Species!D3597=Assoziation!$D$2:$D$96),0)),"")))</f>
        <v>Tannen-Fichtenwald</v>
      </c>
      <c r="H3597" s="10" t="s">
        <v>924</v>
      </c>
      <c r="I3597" s="10">
        <v>0</v>
      </c>
      <c r="J3597" s="10">
        <v>0</v>
      </c>
      <c r="K3597" s="10">
        <v>0</v>
      </c>
      <c r="L3597" t="str">
        <f t="shared" si="294"/>
        <v xml:space="preserve">Valeriana </v>
      </c>
      <c r="M3597" t="str">
        <f t="shared" si="295"/>
        <v xml:space="preserve"> tripteris</v>
      </c>
      <c r="N3597" t="str">
        <f t="shared" si="296"/>
        <v/>
      </c>
      <c r="O3597" t="str">
        <f t="shared" si="298"/>
        <v>Species</v>
      </c>
      <c r="P3597" t="str">
        <f t="shared" si="297"/>
        <v>L.</v>
      </c>
      <c r="Q3597" t="str">
        <f>LOOKUP(A3597,Formation!$A$2:$A$10,Formation!$B$2:$B$10)</f>
        <v>Wälder</v>
      </c>
      <c r="R3597" t="str" cm="1">
        <f t="array" ref="R3597">INDEX(Klasse!$D$2:$D$42,MATCH(1,(A3597=Klasse!$A$2:$A$42) * (Species!B3597=Klasse!$B$2:$B$42),0))</f>
        <v>Gebirgsnadelwälder</v>
      </c>
    </row>
    <row r="3598" spans="1:18" x14ac:dyDescent="0.3">
      <c r="A3598" s="10">
        <v>6</v>
      </c>
      <c r="B3598" s="10">
        <v>6</v>
      </c>
      <c r="C3598" s="10">
        <v>1</v>
      </c>
      <c r="E3598" t="str">
        <f>IF(C3598="",Options!$A$3,IF(D3598="",Options!$A$4,Options!$A$5))</f>
        <v>Verband</v>
      </c>
      <c r="F3598" t="str" cm="1">
        <f t="array" ref="F3598">IF(E3598=Options!$A$3,"",IF(E3598=Options!$A$4,INDEX(Verband!$E$2:$E$179,MATCH(1,(A3598=Verband!$A$2:$A$179) * (Species!B3598=Verband!$B$2:$B$179) * (Species!C3598=Verband!$C$2:$C$179),0)),IF(E3598=Options!$A$5,INDEX(Assoziation!$F$2:$F$96,MATCH(1,(A3598=Assoziation!$A$2:$A$96) * (Species!B3598=Assoziation!$B$2:$B$96) * (Species!C3598=Assoziation!$C$2:$C$96) * (Species!D3598=Assoziation!$D$2:$D$96),0)),"")))</f>
        <v>Abieti-Piceion</v>
      </c>
      <c r="G3598" t="str" cm="1">
        <f t="array" ref="G3598">IF(E3598=Options!$A$3,INDEX(Klasse!$D$2:$D$42,MATCH(1,(A3598=Klasse!$A$2:$A$42) * (Species!B3598=Klasse!$B$2:$B$42),0)),IF(E3598=Options!$A$4,INDEX(Verband!$F$2:$F$179,MATCH(1,(A3598=Verband!$A$2:$A$179) * (Species!B3598=Verband!$B$2:$B$179) * (Species!C3598=Verband!$C$2:$C$179),0)),IF(E3598=Options!$A$5,INDEX(Assoziation!$G$2:$G$96,MATCH(1,(A3598=Assoziation!$A$2:$A$96) * (Species!B3598=Assoziation!$B$2:$B$96) * (Species!C3598=Assoziation!$C$2:$C$96) * (Species!D3598=Assoziation!$D$2:$D$96),0)),"")))</f>
        <v>Tannen-Fichtenwald</v>
      </c>
      <c r="H3598" s="10" t="s">
        <v>2130</v>
      </c>
      <c r="I3598" s="10">
        <v>0</v>
      </c>
      <c r="J3598" s="10">
        <v>0</v>
      </c>
      <c r="K3598" s="10">
        <v>0</v>
      </c>
      <c r="L3598" t="str">
        <f t="shared" si="294"/>
        <v xml:space="preserve">Veronica </v>
      </c>
      <c r="M3598" t="str">
        <f t="shared" si="295"/>
        <v xml:space="preserve"> urticifolia</v>
      </c>
      <c r="N3598" t="str">
        <f t="shared" si="296"/>
        <v/>
      </c>
      <c r="O3598" t="str">
        <f t="shared" si="298"/>
        <v>Species</v>
      </c>
      <c r="P3598" t="str">
        <f t="shared" si="297"/>
        <v>Jacq.</v>
      </c>
      <c r="Q3598" t="str">
        <f>LOOKUP(A3598,Formation!$A$2:$A$10,Formation!$B$2:$B$10)</f>
        <v>Wälder</v>
      </c>
      <c r="R3598" t="str" cm="1">
        <f t="array" ref="R3598">INDEX(Klasse!$D$2:$D$42,MATCH(1,(A3598=Klasse!$A$2:$A$42) * (Species!B3598=Klasse!$B$2:$B$42),0))</f>
        <v>Gebirgsnadelwälder</v>
      </c>
    </row>
    <row r="3599" spans="1:18" x14ac:dyDescent="0.3">
      <c r="A3599" s="10">
        <v>6</v>
      </c>
      <c r="B3599" s="10">
        <v>6</v>
      </c>
      <c r="C3599" s="10">
        <v>2</v>
      </c>
      <c r="E3599" t="str">
        <f>IF(C3599="",Options!$A$3,IF(D3599="",Options!$A$4,Options!$A$5))</f>
        <v>Verband</v>
      </c>
      <c r="F3599" t="str" cm="1">
        <f t="array" ref="F3599">IF(E3599=Options!$A$3,"",IF(E3599=Options!$A$4,INDEX(Verband!$E$2:$E$179,MATCH(1,(A3599=Verband!$A$2:$A$179) * (Species!B3599=Verband!$B$2:$B$179) * (Species!C3599=Verband!$C$2:$C$179),0)),IF(E3599=Options!$A$5,INDEX(Assoziation!$F$2:$F$96,MATCH(1,(A3599=Assoziation!$A$2:$A$96) * (Species!B3599=Assoziation!$B$2:$B$96) * (Species!C3599=Assoziation!$C$2:$C$96) * (Species!D3599=Assoziation!$D$2:$D$96),0)),"")))</f>
        <v>Vaccinio-Piceion</v>
      </c>
      <c r="G3599" t="str" cm="1">
        <f t="array" ref="G3599">IF(E3599=Options!$A$3,INDEX(Klasse!$D$2:$D$42,MATCH(1,(A3599=Klasse!$A$2:$A$42) * (Species!B3599=Klasse!$B$2:$B$42),0)),IF(E3599=Options!$A$4,INDEX(Verband!$F$2:$F$179,MATCH(1,(A3599=Verband!$A$2:$A$179) * (Species!B3599=Verband!$B$2:$B$179) * (Species!C3599=Verband!$C$2:$C$179),0)),IF(E3599=Options!$A$5,INDEX(Assoziation!$G$2:$G$96,MATCH(1,(A3599=Assoziation!$A$2:$A$96) * (Species!B3599=Assoziation!$B$2:$B$96) * (Species!C3599=Assoziation!$C$2:$C$96) * (Species!D3599=Assoziation!$D$2:$D$96),0)),"")))</f>
        <v>Heidelbeer-Fichtenwald</v>
      </c>
      <c r="H3599" s="10" t="s">
        <v>2750</v>
      </c>
      <c r="I3599" s="10">
        <v>1</v>
      </c>
      <c r="J3599" s="10">
        <v>0</v>
      </c>
      <c r="K3599" s="10">
        <v>0</v>
      </c>
      <c r="L3599" t="str">
        <f t="shared" si="294"/>
        <v xml:space="preserve">Galium </v>
      </c>
      <c r="M3599" t="str">
        <f t="shared" si="295"/>
        <v xml:space="preserve"> triflorum</v>
      </c>
      <c r="N3599" t="str">
        <f t="shared" si="296"/>
        <v/>
      </c>
      <c r="O3599" t="str">
        <f t="shared" si="298"/>
        <v>Species</v>
      </c>
      <c r="P3599" t="str">
        <f t="shared" si="297"/>
        <v>Michx.</v>
      </c>
      <c r="Q3599" t="str">
        <f>LOOKUP(A3599,Formation!$A$2:$A$10,Formation!$B$2:$B$10)</f>
        <v>Wälder</v>
      </c>
      <c r="R3599" t="str" cm="1">
        <f t="array" ref="R3599">INDEX(Klasse!$D$2:$D$42,MATCH(1,(A3599=Klasse!$A$2:$A$42) * (Species!B3599=Klasse!$B$2:$B$42),0))</f>
        <v>Gebirgsnadelwälder</v>
      </c>
    </row>
    <row r="3600" spans="1:18" x14ac:dyDescent="0.3">
      <c r="A3600" s="10">
        <v>6</v>
      </c>
      <c r="B3600" s="10">
        <v>6</v>
      </c>
      <c r="C3600" s="10">
        <v>2</v>
      </c>
      <c r="E3600" t="str">
        <f>IF(C3600="",Options!$A$3,IF(D3600="",Options!$A$4,Options!$A$5))</f>
        <v>Verband</v>
      </c>
      <c r="F3600" t="str" cm="1">
        <f t="array" ref="F3600">IF(E3600=Options!$A$3,"",IF(E3600=Options!$A$4,INDEX(Verband!$E$2:$E$179,MATCH(1,(A3600=Verband!$A$2:$A$179) * (Species!B3600=Verband!$B$2:$B$179) * (Species!C3600=Verband!$C$2:$C$179),0)),IF(E3600=Options!$A$5,INDEX(Assoziation!$F$2:$F$96,MATCH(1,(A3600=Assoziation!$A$2:$A$96) * (Species!B3600=Assoziation!$B$2:$B$96) * (Species!C3600=Assoziation!$C$2:$C$96) * (Species!D3600=Assoziation!$D$2:$D$96),0)),"")))</f>
        <v>Vaccinio-Piceion</v>
      </c>
      <c r="G3600" t="str" cm="1">
        <f t="array" ref="G3600">IF(E3600=Options!$A$3,INDEX(Klasse!$D$2:$D$42,MATCH(1,(A3600=Klasse!$A$2:$A$42) * (Species!B3600=Klasse!$B$2:$B$42),0)),IF(E3600=Options!$A$4,INDEX(Verband!$F$2:$F$179,MATCH(1,(A3600=Verband!$A$2:$A$179) * (Species!B3600=Verband!$B$2:$B$179) * (Species!C3600=Verband!$C$2:$C$179),0)),IF(E3600=Options!$A$5,INDEX(Assoziation!$G$2:$G$96,MATCH(1,(A3600=Assoziation!$A$2:$A$96) * (Species!B3600=Assoziation!$B$2:$B$96) * (Species!C3600=Assoziation!$C$2:$C$96) * (Species!D3600=Assoziation!$D$2:$D$96),0)),"")))</f>
        <v>Heidelbeer-Fichtenwald</v>
      </c>
      <c r="H3600" s="10" t="s">
        <v>2142</v>
      </c>
      <c r="I3600" s="10">
        <v>0</v>
      </c>
      <c r="J3600" s="10">
        <v>0</v>
      </c>
      <c r="K3600" s="10">
        <v>0</v>
      </c>
      <c r="L3600" t="str">
        <f t="shared" si="294"/>
        <v xml:space="preserve">Adenostyles </v>
      </c>
      <c r="M3600" t="str">
        <f t="shared" si="295"/>
        <v xml:space="preserve"> alliariae</v>
      </c>
      <c r="N3600" t="str">
        <f t="shared" si="296"/>
        <v/>
      </c>
      <c r="O3600" t="str">
        <f t="shared" si="298"/>
        <v>Species</v>
      </c>
      <c r="P3600" t="str">
        <f t="shared" si="297"/>
        <v>(Gouan) A. Kern.</v>
      </c>
      <c r="Q3600" t="str">
        <f>LOOKUP(A3600,Formation!$A$2:$A$10,Formation!$B$2:$B$10)</f>
        <v>Wälder</v>
      </c>
      <c r="R3600" t="str" cm="1">
        <f t="array" ref="R3600">INDEX(Klasse!$D$2:$D$42,MATCH(1,(A3600=Klasse!$A$2:$A$42) * (Species!B3600=Klasse!$B$2:$B$42),0))</f>
        <v>Gebirgsnadelwälder</v>
      </c>
    </row>
    <row r="3601" spans="1:18" x14ac:dyDescent="0.3">
      <c r="A3601" s="10">
        <v>6</v>
      </c>
      <c r="B3601" s="10">
        <v>6</v>
      </c>
      <c r="C3601" s="10">
        <v>2</v>
      </c>
      <c r="E3601" t="str">
        <f>IF(C3601="",Options!$A$3,IF(D3601="",Options!$A$4,Options!$A$5))</f>
        <v>Verband</v>
      </c>
      <c r="F3601" t="str" cm="1">
        <f t="array" ref="F3601">IF(E3601=Options!$A$3,"",IF(E3601=Options!$A$4,INDEX(Verband!$E$2:$E$179,MATCH(1,(A3601=Verband!$A$2:$A$179) * (Species!B3601=Verband!$B$2:$B$179) * (Species!C3601=Verband!$C$2:$C$179),0)),IF(E3601=Options!$A$5,INDEX(Assoziation!$F$2:$F$96,MATCH(1,(A3601=Assoziation!$A$2:$A$96) * (Species!B3601=Assoziation!$B$2:$B$96) * (Species!C3601=Assoziation!$C$2:$C$96) * (Species!D3601=Assoziation!$D$2:$D$96),0)),"")))</f>
        <v>Vaccinio-Piceion</v>
      </c>
      <c r="G3601" t="str" cm="1">
        <f t="array" ref="G3601">IF(E3601=Options!$A$3,INDEX(Klasse!$D$2:$D$42,MATCH(1,(A3601=Klasse!$A$2:$A$42) * (Species!B3601=Klasse!$B$2:$B$42),0)),IF(E3601=Options!$A$4,INDEX(Verband!$F$2:$F$179,MATCH(1,(A3601=Verband!$A$2:$A$179) * (Species!B3601=Verband!$B$2:$B$179) * (Species!C3601=Verband!$C$2:$C$179),0)),IF(E3601=Options!$A$5,INDEX(Assoziation!$G$2:$G$96,MATCH(1,(A3601=Assoziation!$A$2:$A$96) * (Species!B3601=Assoziation!$B$2:$B$96) * (Species!C3601=Assoziation!$C$2:$C$96) * (Species!D3601=Assoziation!$D$2:$D$96),0)),"")))</f>
        <v>Heidelbeer-Fichtenwald</v>
      </c>
      <c r="H3601" s="10" t="s">
        <v>847</v>
      </c>
      <c r="I3601" s="10">
        <v>0</v>
      </c>
      <c r="J3601" s="10">
        <v>0</v>
      </c>
      <c r="K3601" s="10">
        <v>0</v>
      </c>
      <c r="L3601" t="str">
        <f t="shared" si="294"/>
        <v xml:space="preserve">Athyrium </v>
      </c>
      <c r="M3601" t="str">
        <f t="shared" si="295"/>
        <v xml:space="preserve"> distentifolium</v>
      </c>
      <c r="N3601" t="str">
        <f t="shared" si="296"/>
        <v/>
      </c>
      <c r="O3601" t="str">
        <f t="shared" si="298"/>
        <v>Species</v>
      </c>
      <c r="P3601" t="str">
        <f t="shared" si="297"/>
        <v>Opiz</v>
      </c>
      <c r="Q3601" t="str">
        <f>LOOKUP(A3601,Formation!$A$2:$A$10,Formation!$B$2:$B$10)</f>
        <v>Wälder</v>
      </c>
      <c r="R3601" t="str" cm="1">
        <f t="array" ref="R3601">INDEX(Klasse!$D$2:$D$42,MATCH(1,(A3601=Klasse!$A$2:$A$42) * (Species!B3601=Klasse!$B$2:$B$42),0))</f>
        <v>Gebirgsnadelwälder</v>
      </c>
    </row>
    <row r="3602" spans="1:18" x14ac:dyDescent="0.3">
      <c r="A3602" s="10">
        <v>6</v>
      </c>
      <c r="B3602" s="10">
        <v>6</v>
      </c>
      <c r="C3602" s="10">
        <v>2</v>
      </c>
      <c r="E3602" t="str">
        <f>IF(C3602="",Options!$A$3,IF(D3602="",Options!$A$4,Options!$A$5))</f>
        <v>Verband</v>
      </c>
      <c r="F3602" t="str" cm="1">
        <f t="array" ref="F3602">IF(E3602=Options!$A$3,"",IF(E3602=Options!$A$4,INDEX(Verband!$E$2:$E$179,MATCH(1,(A3602=Verband!$A$2:$A$179) * (Species!B3602=Verband!$B$2:$B$179) * (Species!C3602=Verband!$C$2:$C$179),0)),IF(E3602=Options!$A$5,INDEX(Assoziation!$F$2:$F$96,MATCH(1,(A3602=Assoziation!$A$2:$A$96) * (Species!B3602=Assoziation!$B$2:$B$96) * (Species!C3602=Assoziation!$C$2:$C$96) * (Species!D3602=Assoziation!$D$2:$D$96),0)),"")))</f>
        <v>Vaccinio-Piceion</v>
      </c>
      <c r="G3602" t="str" cm="1">
        <f t="array" ref="G3602">IF(E3602=Options!$A$3,INDEX(Klasse!$D$2:$D$42,MATCH(1,(A3602=Klasse!$A$2:$A$42) * (Species!B3602=Klasse!$B$2:$B$42),0)),IF(E3602=Options!$A$4,INDEX(Verband!$F$2:$F$179,MATCH(1,(A3602=Verband!$A$2:$A$179) * (Species!B3602=Verband!$B$2:$B$179) * (Species!C3602=Verband!$C$2:$C$179),0)),IF(E3602=Options!$A$5,INDEX(Assoziation!$G$2:$G$96,MATCH(1,(A3602=Assoziation!$A$2:$A$96) * (Species!B3602=Assoziation!$B$2:$B$96) * (Species!C3602=Assoziation!$C$2:$C$96) * (Species!D3602=Assoziation!$D$2:$D$96),0)),"")))</f>
        <v>Heidelbeer-Fichtenwald</v>
      </c>
      <c r="H3602" s="10" t="s">
        <v>1548</v>
      </c>
      <c r="I3602" s="10">
        <v>0</v>
      </c>
      <c r="J3602" s="10">
        <v>0</v>
      </c>
      <c r="K3602" s="10">
        <v>0</v>
      </c>
      <c r="L3602" t="str">
        <f t="shared" si="294"/>
        <v xml:space="preserve">Avenella </v>
      </c>
      <c r="M3602" t="str">
        <f t="shared" si="295"/>
        <v xml:space="preserve"> flexuosa</v>
      </c>
      <c r="N3602" t="str">
        <f t="shared" si="296"/>
        <v/>
      </c>
      <c r="O3602" t="str">
        <f t="shared" si="298"/>
        <v>Species</v>
      </c>
      <c r="P3602" t="str">
        <f t="shared" si="297"/>
        <v>(L.) Drejer</v>
      </c>
      <c r="Q3602" t="str">
        <f>LOOKUP(A3602,Formation!$A$2:$A$10,Formation!$B$2:$B$10)</f>
        <v>Wälder</v>
      </c>
      <c r="R3602" t="str" cm="1">
        <f t="array" ref="R3602">INDEX(Klasse!$D$2:$D$42,MATCH(1,(A3602=Klasse!$A$2:$A$42) * (Species!B3602=Klasse!$B$2:$B$42),0))</f>
        <v>Gebirgsnadelwälder</v>
      </c>
    </row>
    <row r="3603" spans="1:18" x14ac:dyDescent="0.3">
      <c r="A3603" s="10">
        <v>6</v>
      </c>
      <c r="B3603" s="10">
        <v>6</v>
      </c>
      <c r="C3603" s="10">
        <v>2</v>
      </c>
      <c r="E3603" t="str">
        <f>IF(C3603="",Options!$A$3,IF(D3603="",Options!$A$4,Options!$A$5))</f>
        <v>Verband</v>
      </c>
      <c r="F3603" t="str" cm="1">
        <f t="array" ref="F3603">IF(E3603=Options!$A$3,"",IF(E3603=Options!$A$4,INDEX(Verband!$E$2:$E$179,MATCH(1,(A3603=Verband!$A$2:$A$179) * (Species!B3603=Verband!$B$2:$B$179) * (Species!C3603=Verband!$C$2:$C$179),0)),IF(E3603=Options!$A$5,INDEX(Assoziation!$F$2:$F$96,MATCH(1,(A3603=Assoziation!$A$2:$A$96) * (Species!B3603=Assoziation!$B$2:$B$96) * (Species!C3603=Assoziation!$C$2:$C$96) * (Species!D3603=Assoziation!$D$2:$D$96),0)),"")))</f>
        <v>Vaccinio-Piceion</v>
      </c>
      <c r="G3603" t="str" cm="1">
        <f t="array" ref="G3603">IF(E3603=Options!$A$3,INDEX(Klasse!$D$2:$D$42,MATCH(1,(A3603=Klasse!$A$2:$A$42) * (Species!B3603=Klasse!$B$2:$B$42),0)),IF(E3603=Options!$A$4,INDEX(Verband!$F$2:$F$179,MATCH(1,(A3603=Verband!$A$2:$A$179) * (Species!B3603=Verband!$B$2:$B$179) * (Species!C3603=Verband!$C$2:$C$179),0)),IF(E3603=Options!$A$5,INDEX(Assoziation!$G$2:$G$96,MATCH(1,(A3603=Assoziation!$A$2:$A$96) * (Species!B3603=Assoziation!$B$2:$B$96) * (Species!C3603=Assoziation!$C$2:$C$96) * (Species!D3603=Assoziation!$D$2:$D$96),0)),"")))</f>
        <v>Heidelbeer-Fichtenwald</v>
      </c>
      <c r="H3603" s="10" t="s">
        <v>2738</v>
      </c>
      <c r="I3603" s="10">
        <v>0</v>
      </c>
      <c r="J3603" s="10">
        <v>0</v>
      </c>
      <c r="K3603" s="10">
        <v>0</v>
      </c>
      <c r="L3603" t="str">
        <f t="shared" si="294"/>
        <v xml:space="preserve">Blechnum </v>
      </c>
      <c r="M3603" t="str">
        <f t="shared" si="295"/>
        <v xml:space="preserve"> spicant</v>
      </c>
      <c r="N3603" t="str">
        <f t="shared" si="296"/>
        <v/>
      </c>
      <c r="O3603" t="str">
        <f t="shared" si="298"/>
        <v>Species</v>
      </c>
      <c r="P3603" t="str">
        <f t="shared" si="297"/>
        <v>(L.) Roth</v>
      </c>
      <c r="Q3603" t="str">
        <f>LOOKUP(A3603,Formation!$A$2:$A$10,Formation!$B$2:$B$10)</f>
        <v>Wälder</v>
      </c>
      <c r="R3603" t="str" cm="1">
        <f t="array" ref="R3603">INDEX(Klasse!$D$2:$D$42,MATCH(1,(A3603=Klasse!$A$2:$A$42) * (Species!B3603=Klasse!$B$2:$B$42),0))</f>
        <v>Gebirgsnadelwälder</v>
      </c>
    </row>
    <row r="3604" spans="1:18" x14ac:dyDescent="0.3">
      <c r="A3604" s="10">
        <v>6</v>
      </c>
      <c r="B3604" s="10">
        <v>6</v>
      </c>
      <c r="C3604" s="10">
        <v>2</v>
      </c>
      <c r="E3604" t="str">
        <f>IF(C3604="",Options!$A$3,IF(D3604="",Options!$A$4,Options!$A$5))</f>
        <v>Verband</v>
      </c>
      <c r="F3604" t="str" cm="1">
        <f t="array" ref="F3604">IF(E3604=Options!$A$3,"",IF(E3604=Options!$A$4,INDEX(Verband!$E$2:$E$179,MATCH(1,(A3604=Verband!$A$2:$A$179) * (Species!B3604=Verband!$B$2:$B$179) * (Species!C3604=Verband!$C$2:$C$179),0)),IF(E3604=Options!$A$5,INDEX(Assoziation!$F$2:$F$96,MATCH(1,(A3604=Assoziation!$A$2:$A$96) * (Species!B3604=Assoziation!$B$2:$B$96) * (Species!C3604=Assoziation!$C$2:$C$96) * (Species!D3604=Assoziation!$D$2:$D$96),0)),"")))</f>
        <v>Vaccinio-Piceion</v>
      </c>
      <c r="G3604" t="str" cm="1">
        <f t="array" ref="G3604">IF(E3604=Options!$A$3,INDEX(Klasse!$D$2:$D$42,MATCH(1,(A3604=Klasse!$A$2:$A$42) * (Species!B3604=Klasse!$B$2:$B$42),0)),IF(E3604=Options!$A$4,INDEX(Verband!$F$2:$F$179,MATCH(1,(A3604=Verband!$A$2:$A$179) * (Species!B3604=Verband!$B$2:$B$179) * (Species!C3604=Verband!$C$2:$C$179),0)),IF(E3604=Options!$A$5,INDEX(Assoziation!$G$2:$G$96,MATCH(1,(A3604=Assoziation!$A$2:$A$96) * (Species!B3604=Assoziation!$B$2:$B$96) * (Species!C3604=Assoziation!$C$2:$C$96) * (Species!D3604=Assoziation!$D$2:$D$96),0)),"")))</f>
        <v>Heidelbeer-Fichtenwald</v>
      </c>
      <c r="H3604" s="10" t="s">
        <v>2115</v>
      </c>
      <c r="I3604" s="10">
        <v>0</v>
      </c>
      <c r="J3604" s="10">
        <v>1</v>
      </c>
      <c r="K3604" s="10">
        <v>0</v>
      </c>
      <c r="L3604" t="str">
        <f t="shared" si="294"/>
        <v xml:space="preserve">Calamagrostis </v>
      </c>
      <c r="M3604" t="str">
        <f t="shared" si="295"/>
        <v xml:space="preserve"> villosa</v>
      </c>
      <c r="N3604" t="str">
        <f t="shared" si="296"/>
        <v/>
      </c>
      <c r="O3604" t="str">
        <f t="shared" si="298"/>
        <v>Species</v>
      </c>
      <c r="P3604" t="str">
        <f t="shared" si="297"/>
        <v>(Chaix) J. F. Gmel.</v>
      </c>
      <c r="Q3604" t="str">
        <f>LOOKUP(A3604,Formation!$A$2:$A$10,Formation!$B$2:$B$10)</f>
        <v>Wälder</v>
      </c>
      <c r="R3604" t="str" cm="1">
        <f t="array" ref="R3604">INDEX(Klasse!$D$2:$D$42,MATCH(1,(A3604=Klasse!$A$2:$A$42) * (Species!B3604=Klasse!$B$2:$B$42),0))</f>
        <v>Gebirgsnadelwälder</v>
      </c>
    </row>
    <row r="3605" spans="1:18" x14ac:dyDescent="0.3">
      <c r="A3605" s="10">
        <v>6</v>
      </c>
      <c r="B3605" s="10">
        <v>6</v>
      </c>
      <c r="C3605" s="10">
        <v>2</v>
      </c>
      <c r="E3605" t="str">
        <f>IF(C3605="",Options!$A$3,IF(D3605="",Options!$A$4,Options!$A$5))</f>
        <v>Verband</v>
      </c>
      <c r="F3605" t="str" cm="1">
        <f t="array" ref="F3605">IF(E3605=Options!$A$3,"",IF(E3605=Options!$A$4,INDEX(Verband!$E$2:$E$179,MATCH(1,(A3605=Verband!$A$2:$A$179) * (Species!B3605=Verband!$B$2:$B$179) * (Species!C3605=Verband!$C$2:$C$179),0)),IF(E3605=Options!$A$5,INDEX(Assoziation!$F$2:$F$96,MATCH(1,(A3605=Assoziation!$A$2:$A$96) * (Species!B3605=Assoziation!$B$2:$B$96) * (Species!C3605=Assoziation!$C$2:$C$96) * (Species!D3605=Assoziation!$D$2:$D$96),0)),"")))</f>
        <v>Vaccinio-Piceion</v>
      </c>
      <c r="G3605" t="str" cm="1">
        <f t="array" ref="G3605">IF(E3605=Options!$A$3,INDEX(Klasse!$D$2:$D$42,MATCH(1,(A3605=Klasse!$A$2:$A$42) * (Species!B3605=Klasse!$B$2:$B$42),0)),IF(E3605=Options!$A$4,INDEX(Verband!$F$2:$F$179,MATCH(1,(A3605=Verband!$A$2:$A$179) * (Species!B3605=Verband!$B$2:$B$179) * (Species!C3605=Verband!$C$2:$C$179),0)),IF(E3605=Options!$A$5,INDEX(Assoziation!$G$2:$G$96,MATCH(1,(A3605=Assoziation!$A$2:$A$96) * (Species!B3605=Assoziation!$B$2:$B$96) * (Species!C3605=Assoziation!$C$2:$C$96) * (Species!D3605=Assoziation!$D$2:$D$96),0)),"")))</f>
        <v>Heidelbeer-Fichtenwald</v>
      </c>
      <c r="H3605" s="10" t="s">
        <v>2143</v>
      </c>
      <c r="I3605" s="10">
        <v>0</v>
      </c>
      <c r="J3605" s="10">
        <v>0</v>
      </c>
      <c r="K3605" s="10">
        <v>0</v>
      </c>
      <c r="L3605" t="str">
        <f t="shared" si="294"/>
        <v xml:space="preserve">Cicerbita </v>
      </c>
      <c r="M3605" t="str">
        <f t="shared" si="295"/>
        <v xml:space="preserve"> alpina</v>
      </c>
      <c r="N3605" t="str">
        <f t="shared" si="296"/>
        <v/>
      </c>
      <c r="O3605" t="str">
        <f t="shared" si="298"/>
        <v>Species</v>
      </c>
      <c r="P3605" t="str">
        <f t="shared" si="297"/>
        <v>(L.) Wallr.</v>
      </c>
      <c r="Q3605" t="str">
        <f>LOOKUP(A3605,Formation!$A$2:$A$10,Formation!$B$2:$B$10)</f>
        <v>Wälder</v>
      </c>
      <c r="R3605" t="str" cm="1">
        <f t="array" ref="R3605">INDEX(Klasse!$D$2:$D$42,MATCH(1,(A3605=Klasse!$A$2:$A$42) * (Species!B3605=Klasse!$B$2:$B$42),0))</f>
        <v>Gebirgsnadelwälder</v>
      </c>
    </row>
    <row r="3606" spans="1:18" x14ac:dyDescent="0.3">
      <c r="A3606" s="10">
        <v>6</v>
      </c>
      <c r="B3606" s="10">
        <v>6</v>
      </c>
      <c r="C3606" s="10">
        <v>2</v>
      </c>
      <c r="E3606" t="str">
        <f>IF(C3606="",Options!$A$3,IF(D3606="",Options!$A$4,Options!$A$5))</f>
        <v>Verband</v>
      </c>
      <c r="F3606" t="str" cm="1">
        <f t="array" ref="F3606">IF(E3606=Options!$A$3,"",IF(E3606=Options!$A$4,INDEX(Verband!$E$2:$E$179,MATCH(1,(A3606=Verband!$A$2:$A$179) * (Species!B3606=Verband!$B$2:$B$179) * (Species!C3606=Verband!$C$2:$C$179),0)),IF(E3606=Options!$A$5,INDEX(Assoziation!$F$2:$F$96,MATCH(1,(A3606=Assoziation!$A$2:$A$96) * (Species!B3606=Assoziation!$B$2:$B$96) * (Species!C3606=Assoziation!$C$2:$C$96) * (Species!D3606=Assoziation!$D$2:$D$96),0)),"")))</f>
        <v>Vaccinio-Piceion</v>
      </c>
      <c r="G3606" t="str" cm="1">
        <f t="array" ref="G3606">IF(E3606=Options!$A$3,INDEX(Klasse!$D$2:$D$42,MATCH(1,(A3606=Klasse!$A$2:$A$42) * (Species!B3606=Klasse!$B$2:$B$42),0)),IF(E3606=Options!$A$4,INDEX(Verband!$F$2:$F$179,MATCH(1,(A3606=Verband!$A$2:$A$179) * (Species!B3606=Verband!$B$2:$B$179) * (Species!C3606=Verband!$C$2:$C$179),0)),IF(E3606=Options!$A$5,INDEX(Assoziation!$G$2:$G$96,MATCH(1,(A3606=Assoziation!$A$2:$A$96) * (Species!B3606=Assoziation!$B$2:$B$96) * (Species!C3606=Assoziation!$C$2:$C$96) * (Species!D3606=Assoziation!$D$2:$D$96),0)),"")))</f>
        <v>Heidelbeer-Fichtenwald</v>
      </c>
      <c r="H3606" s="10" t="s">
        <v>2751</v>
      </c>
      <c r="I3606" s="10">
        <v>0</v>
      </c>
      <c r="J3606" s="10">
        <v>0</v>
      </c>
      <c r="K3606" s="10">
        <v>0</v>
      </c>
      <c r="L3606" t="str">
        <f t="shared" si="294"/>
        <v xml:space="preserve">Corallorhiza </v>
      </c>
      <c r="M3606" t="str">
        <f t="shared" si="295"/>
        <v xml:space="preserve"> trifida</v>
      </c>
      <c r="N3606" t="str">
        <f t="shared" si="296"/>
        <v/>
      </c>
      <c r="O3606" t="str">
        <f t="shared" si="298"/>
        <v>Species</v>
      </c>
      <c r="P3606" t="str">
        <f t="shared" si="297"/>
        <v>Châtel.</v>
      </c>
      <c r="Q3606" t="str">
        <f>LOOKUP(A3606,Formation!$A$2:$A$10,Formation!$B$2:$B$10)</f>
        <v>Wälder</v>
      </c>
      <c r="R3606" t="str" cm="1">
        <f t="array" ref="R3606">INDEX(Klasse!$D$2:$D$42,MATCH(1,(A3606=Klasse!$A$2:$A$42) * (Species!B3606=Klasse!$B$2:$B$42),0))</f>
        <v>Gebirgsnadelwälder</v>
      </c>
    </row>
    <row r="3607" spans="1:18" x14ac:dyDescent="0.3">
      <c r="A3607" s="10">
        <v>6</v>
      </c>
      <c r="B3607" s="10">
        <v>6</v>
      </c>
      <c r="C3607" s="10">
        <v>2</v>
      </c>
      <c r="E3607" t="str">
        <f>IF(C3607="",Options!$A$3,IF(D3607="",Options!$A$4,Options!$A$5))</f>
        <v>Verband</v>
      </c>
      <c r="F3607" t="str" cm="1">
        <f t="array" ref="F3607">IF(E3607=Options!$A$3,"",IF(E3607=Options!$A$4,INDEX(Verband!$E$2:$E$179,MATCH(1,(A3607=Verband!$A$2:$A$179) * (Species!B3607=Verband!$B$2:$B$179) * (Species!C3607=Verband!$C$2:$C$179),0)),IF(E3607=Options!$A$5,INDEX(Assoziation!$F$2:$F$96,MATCH(1,(A3607=Assoziation!$A$2:$A$96) * (Species!B3607=Assoziation!$B$2:$B$96) * (Species!C3607=Assoziation!$C$2:$C$96) * (Species!D3607=Assoziation!$D$2:$D$96),0)),"")))</f>
        <v>Vaccinio-Piceion</v>
      </c>
      <c r="G3607" t="str" cm="1">
        <f t="array" ref="G3607">IF(E3607=Options!$A$3,INDEX(Klasse!$D$2:$D$42,MATCH(1,(A3607=Klasse!$A$2:$A$42) * (Species!B3607=Klasse!$B$2:$B$42),0)),IF(E3607=Options!$A$4,INDEX(Verband!$F$2:$F$179,MATCH(1,(A3607=Verband!$A$2:$A$179) * (Species!B3607=Verband!$B$2:$B$179) * (Species!C3607=Verband!$C$2:$C$179),0)),IF(E3607=Options!$A$5,INDEX(Assoziation!$G$2:$G$96,MATCH(1,(A3607=Assoziation!$A$2:$A$96) * (Species!B3607=Assoziation!$B$2:$B$96) * (Species!C3607=Assoziation!$C$2:$C$96) * (Species!D3607=Assoziation!$D$2:$D$96),0)),"")))</f>
        <v>Heidelbeer-Fichtenwald</v>
      </c>
      <c r="H3607" s="10" t="s">
        <v>2343</v>
      </c>
      <c r="I3607" s="10">
        <v>0</v>
      </c>
      <c r="J3607" s="10">
        <v>0</v>
      </c>
      <c r="K3607" s="10">
        <v>0</v>
      </c>
      <c r="L3607" t="str">
        <f t="shared" si="294"/>
        <v xml:space="preserve">Erica </v>
      </c>
      <c r="M3607" t="str">
        <f t="shared" si="295"/>
        <v xml:space="preserve"> carnea</v>
      </c>
      <c r="N3607" t="str">
        <f t="shared" si="296"/>
        <v/>
      </c>
      <c r="O3607" t="str">
        <f t="shared" si="298"/>
        <v>Species</v>
      </c>
      <c r="P3607" t="str">
        <f t="shared" si="297"/>
        <v>L.</v>
      </c>
      <c r="Q3607" t="str">
        <f>LOOKUP(A3607,Formation!$A$2:$A$10,Formation!$B$2:$B$10)</f>
        <v>Wälder</v>
      </c>
      <c r="R3607" t="str" cm="1">
        <f t="array" ref="R3607">INDEX(Klasse!$D$2:$D$42,MATCH(1,(A3607=Klasse!$A$2:$A$42) * (Species!B3607=Klasse!$B$2:$B$42),0))</f>
        <v>Gebirgsnadelwälder</v>
      </c>
    </row>
    <row r="3608" spans="1:18" x14ac:dyDescent="0.3">
      <c r="A3608" s="10">
        <v>6</v>
      </c>
      <c r="B3608" s="10">
        <v>6</v>
      </c>
      <c r="C3608" s="10">
        <v>2</v>
      </c>
      <c r="E3608" t="str">
        <f>IF(C3608="",Options!$A$3,IF(D3608="",Options!$A$4,Options!$A$5))</f>
        <v>Verband</v>
      </c>
      <c r="F3608" t="str" cm="1">
        <f t="array" ref="F3608">IF(E3608=Options!$A$3,"",IF(E3608=Options!$A$4,INDEX(Verband!$E$2:$E$179,MATCH(1,(A3608=Verband!$A$2:$A$179) * (Species!B3608=Verband!$B$2:$B$179) * (Species!C3608=Verband!$C$2:$C$179),0)),IF(E3608=Options!$A$5,INDEX(Assoziation!$F$2:$F$96,MATCH(1,(A3608=Assoziation!$A$2:$A$96) * (Species!B3608=Assoziation!$B$2:$B$96) * (Species!C3608=Assoziation!$C$2:$C$96) * (Species!D3608=Assoziation!$D$2:$D$96),0)),"")))</f>
        <v>Vaccinio-Piceion</v>
      </c>
      <c r="G3608" t="str" cm="1">
        <f t="array" ref="G3608">IF(E3608=Options!$A$3,INDEX(Klasse!$D$2:$D$42,MATCH(1,(A3608=Klasse!$A$2:$A$42) * (Species!B3608=Klasse!$B$2:$B$42),0)),IF(E3608=Options!$A$4,INDEX(Verband!$F$2:$F$179,MATCH(1,(A3608=Verband!$A$2:$A$179) * (Species!B3608=Verband!$B$2:$B$179) * (Species!C3608=Verband!$C$2:$C$179),0)),IF(E3608=Options!$A$5,INDEX(Assoziation!$G$2:$G$96,MATCH(1,(A3608=Assoziation!$A$2:$A$96) * (Species!B3608=Assoziation!$B$2:$B$96) * (Species!C3608=Assoziation!$C$2:$C$96) * (Species!D3608=Assoziation!$D$2:$D$96),0)),"")))</f>
        <v>Heidelbeer-Fichtenwald</v>
      </c>
      <c r="H3608" s="10" t="s">
        <v>2732</v>
      </c>
      <c r="I3608" s="10">
        <v>0</v>
      </c>
      <c r="J3608" s="10">
        <v>0</v>
      </c>
      <c r="K3608" s="10">
        <v>0</v>
      </c>
      <c r="L3608" t="str">
        <f t="shared" si="294"/>
        <v xml:space="preserve">Homogyne </v>
      </c>
      <c r="M3608" t="str">
        <f t="shared" si="295"/>
        <v xml:space="preserve"> alpina</v>
      </c>
      <c r="N3608" t="str">
        <f t="shared" si="296"/>
        <v/>
      </c>
      <c r="O3608" t="str">
        <f t="shared" si="298"/>
        <v>Species</v>
      </c>
      <c r="P3608" t="str">
        <f t="shared" si="297"/>
        <v>(L.) Cass.</v>
      </c>
      <c r="Q3608" t="str">
        <f>LOOKUP(A3608,Formation!$A$2:$A$10,Formation!$B$2:$B$10)</f>
        <v>Wälder</v>
      </c>
      <c r="R3608" t="str" cm="1">
        <f t="array" ref="R3608">INDEX(Klasse!$D$2:$D$42,MATCH(1,(A3608=Klasse!$A$2:$A$42) * (Species!B3608=Klasse!$B$2:$B$42),0))</f>
        <v>Gebirgsnadelwälder</v>
      </c>
    </row>
    <row r="3609" spans="1:18" x14ac:dyDescent="0.3">
      <c r="A3609" s="10">
        <v>6</v>
      </c>
      <c r="B3609" s="10">
        <v>6</v>
      </c>
      <c r="C3609" s="10">
        <v>2</v>
      </c>
      <c r="E3609" t="str">
        <f>IF(C3609="",Options!$A$3,IF(D3609="",Options!$A$4,Options!$A$5))</f>
        <v>Verband</v>
      </c>
      <c r="F3609" t="str" cm="1">
        <f t="array" ref="F3609">IF(E3609=Options!$A$3,"",IF(E3609=Options!$A$4,INDEX(Verband!$E$2:$E$179,MATCH(1,(A3609=Verband!$A$2:$A$179) * (Species!B3609=Verband!$B$2:$B$179) * (Species!C3609=Verband!$C$2:$C$179),0)),IF(E3609=Options!$A$5,INDEX(Assoziation!$F$2:$F$96,MATCH(1,(A3609=Assoziation!$A$2:$A$96) * (Species!B3609=Assoziation!$B$2:$B$96) * (Species!C3609=Assoziation!$C$2:$C$96) * (Species!D3609=Assoziation!$D$2:$D$96),0)),"")))</f>
        <v>Vaccinio-Piceion</v>
      </c>
      <c r="G3609" t="str" cm="1">
        <f t="array" ref="G3609">IF(E3609=Options!$A$3,INDEX(Klasse!$D$2:$D$42,MATCH(1,(A3609=Klasse!$A$2:$A$42) * (Species!B3609=Klasse!$B$2:$B$42),0)),IF(E3609=Options!$A$4,INDEX(Verband!$F$2:$F$179,MATCH(1,(A3609=Verband!$A$2:$A$179) * (Species!B3609=Verband!$B$2:$B$179) * (Species!C3609=Verband!$C$2:$C$179),0)),IF(E3609=Options!$A$5,INDEX(Assoziation!$G$2:$G$96,MATCH(1,(A3609=Assoziation!$A$2:$A$96) * (Species!B3609=Assoziation!$B$2:$B$96) * (Species!C3609=Assoziation!$C$2:$C$96) * (Species!D3609=Assoziation!$D$2:$D$96),0)),"")))</f>
        <v>Heidelbeer-Fichtenwald</v>
      </c>
      <c r="H3609" s="10" t="s">
        <v>2733</v>
      </c>
      <c r="I3609" s="10">
        <v>0</v>
      </c>
      <c r="J3609" s="10">
        <v>0</v>
      </c>
      <c r="K3609" s="10">
        <v>0</v>
      </c>
      <c r="L3609" t="str">
        <f t="shared" si="294"/>
        <v xml:space="preserve">Larix </v>
      </c>
      <c r="M3609" t="str">
        <f t="shared" si="295"/>
        <v xml:space="preserve"> decidua</v>
      </c>
      <c r="N3609" t="str">
        <f t="shared" si="296"/>
        <v/>
      </c>
      <c r="O3609" t="str">
        <f t="shared" si="298"/>
        <v>Species</v>
      </c>
      <c r="P3609" t="str">
        <f t="shared" si="297"/>
        <v>Mill.</v>
      </c>
      <c r="Q3609" t="str">
        <f>LOOKUP(A3609,Formation!$A$2:$A$10,Formation!$B$2:$B$10)</f>
        <v>Wälder</v>
      </c>
      <c r="R3609" t="str" cm="1">
        <f t="array" ref="R3609">INDEX(Klasse!$D$2:$D$42,MATCH(1,(A3609=Klasse!$A$2:$A$42) * (Species!B3609=Klasse!$B$2:$B$42),0))</f>
        <v>Gebirgsnadelwälder</v>
      </c>
    </row>
    <row r="3610" spans="1:18" x14ac:dyDescent="0.3">
      <c r="A3610" s="10">
        <v>6</v>
      </c>
      <c r="B3610" s="10">
        <v>6</v>
      </c>
      <c r="C3610" s="10">
        <v>2</v>
      </c>
      <c r="E3610" t="str">
        <f>IF(C3610="",Options!$A$3,IF(D3610="",Options!$A$4,Options!$A$5))</f>
        <v>Verband</v>
      </c>
      <c r="F3610" t="str" cm="1">
        <f t="array" ref="F3610">IF(E3610=Options!$A$3,"",IF(E3610=Options!$A$4,INDEX(Verband!$E$2:$E$179,MATCH(1,(A3610=Verband!$A$2:$A$179) * (Species!B3610=Verband!$B$2:$B$179) * (Species!C3610=Verband!$C$2:$C$179),0)),IF(E3610=Options!$A$5,INDEX(Assoziation!$F$2:$F$96,MATCH(1,(A3610=Assoziation!$A$2:$A$96) * (Species!B3610=Assoziation!$B$2:$B$96) * (Species!C3610=Assoziation!$C$2:$C$96) * (Species!D3610=Assoziation!$D$2:$D$96),0)),"")))</f>
        <v>Vaccinio-Piceion</v>
      </c>
      <c r="G3610" t="str" cm="1">
        <f t="array" ref="G3610">IF(E3610=Options!$A$3,INDEX(Klasse!$D$2:$D$42,MATCH(1,(A3610=Klasse!$A$2:$A$42) * (Species!B3610=Klasse!$B$2:$B$42),0)),IF(E3610=Options!$A$4,INDEX(Verband!$F$2:$F$179,MATCH(1,(A3610=Verband!$A$2:$A$179) * (Species!B3610=Verband!$B$2:$B$179) * (Species!C3610=Verband!$C$2:$C$179),0)),IF(E3610=Options!$A$5,INDEX(Assoziation!$G$2:$G$96,MATCH(1,(A3610=Assoziation!$A$2:$A$96) * (Species!B3610=Assoziation!$B$2:$B$96) * (Species!C3610=Assoziation!$C$2:$C$96) * (Species!D3610=Assoziation!$D$2:$D$96),0)),"")))</f>
        <v>Heidelbeer-Fichtenwald</v>
      </c>
      <c r="H3610" s="10" t="s">
        <v>2752</v>
      </c>
      <c r="I3610" s="10">
        <v>0</v>
      </c>
      <c r="J3610" s="10">
        <v>0</v>
      </c>
      <c r="K3610" s="10">
        <v>0</v>
      </c>
      <c r="L3610" t="str">
        <f t="shared" si="294"/>
        <v xml:space="preserve">Linnaea </v>
      </c>
      <c r="M3610" t="str">
        <f t="shared" si="295"/>
        <v xml:space="preserve"> borealis</v>
      </c>
      <c r="N3610" t="str">
        <f t="shared" si="296"/>
        <v/>
      </c>
      <c r="O3610" t="str">
        <f t="shared" si="298"/>
        <v>Species</v>
      </c>
      <c r="P3610" t="str">
        <f t="shared" si="297"/>
        <v>L.</v>
      </c>
      <c r="Q3610" t="str">
        <f>LOOKUP(A3610,Formation!$A$2:$A$10,Formation!$B$2:$B$10)</f>
        <v>Wälder</v>
      </c>
      <c r="R3610" t="str" cm="1">
        <f t="array" ref="R3610">INDEX(Klasse!$D$2:$D$42,MATCH(1,(A3610=Klasse!$A$2:$A$42) * (Species!B3610=Klasse!$B$2:$B$42),0))</f>
        <v>Gebirgsnadelwälder</v>
      </c>
    </row>
    <row r="3611" spans="1:18" x14ac:dyDescent="0.3">
      <c r="A3611" s="10">
        <v>6</v>
      </c>
      <c r="B3611" s="10">
        <v>6</v>
      </c>
      <c r="C3611" s="10">
        <v>2</v>
      </c>
      <c r="E3611" t="str">
        <f>IF(C3611="",Options!$A$3,IF(D3611="",Options!$A$4,Options!$A$5))</f>
        <v>Verband</v>
      </c>
      <c r="F3611" t="str" cm="1">
        <f t="array" ref="F3611">IF(E3611=Options!$A$3,"",IF(E3611=Options!$A$4,INDEX(Verband!$E$2:$E$179,MATCH(1,(A3611=Verband!$A$2:$A$179) * (Species!B3611=Verband!$B$2:$B$179) * (Species!C3611=Verband!$C$2:$C$179),0)),IF(E3611=Options!$A$5,INDEX(Assoziation!$F$2:$F$96,MATCH(1,(A3611=Assoziation!$A$2:$A$96) * (Species!B3611=Assoziation!$B$2:$B$96) * (Species!C3611=Assoziation!$C$2:$C$96) * (Species!D3611=Assoziation!$D$2:$D$96),0)),"")))</f>
        <v>Vaccinio-Piceion</v>
      </c>
      <c r="G3611" t="str" cm="1">
        <f t="array" ref="G3611">IF(E3611=Options!$A$3,INDEX(Klasse!$D$2:$D$42,MATCH(1,(A3611=Klasse!$A$2:$A$42) * (Species!B3611=Klasse!$B$2:$B$42),0)),IF(E3611=Options!$A$4,INDEX(Verband!$F$2:$F$179,MATCH(1,(A3611=Verband!$A$2:$A$179) * (Species!B3611=Verband!$B$2:$B$179) * (Species!C3611=Verband!$C$2:$C$179),0)),IF(E3611=Options!$A$5,INDEX(Assoziation!$G$2:$G$96,MATCH(1,(A3611=Assoziation!$A$2:$A$96) * (Species!B3611=Assoziation!$B$2:$B$96) * (Species!C3611=Assoziation!$C$2:$C$96) * (Species!D3611=Assoziation!$D$2:$D$96),0)),"")))</f>
        <v>Heidelbeer-Fichtenwald</v>
      </c>
      <c r="H3611" s="10" t="s">
        <v>2728</v>
      </c>
      <c r="I3611" s="10">
        <v>0</v>
      </c>
      <c r="J3611" s="10">
        <v>0</v>
      </c>
      <c r="K3611" s="10">
        <v>0</v>
      </c>
      <c r="L3611" t="str">
        <f t="shared" si="294"/>
        <v xml:space="preserve">Listera </v>
      </c>
      <c r="M3611" t="str">
        <f t="shared" si="295"/>
        <v xml:space="preserve"> cordata</v>
      </c>
      <c r="N3611" t="str">
        <f t="shared" si="296"/>
        <v/>
      </c>
      <c r="O3611" t="str">
        <f t="shared" si="298"/>
        <v>Species</v>
      </c>
      <c r="P3611" t="str">
        <f t="shared" si="297"/>
        <v>(L.) R. Br.</v>
      </c>
      <c r="Q3611" t="str">
        <f>LOOKUP(A3611,Formation!$A$2:$A$10,Formation!$B$2:$B$10)</f>
        <v>Wälder</v>
      </c>
      <c r="R3611" t="str" cm="1">
        <f t="array" ref="R3611">INDEX(Klasse!$D$2:$D$42,MATCH(1,(A3611=Klasse!$A$2:$A$42) * (Species!B3611=Klasse!$B$2:$B$42),0))</f>
        <v>Gebirgsnadelwälder</v>
      </c>
    </row>
    <row r="3612" spans="1:18" x14ac:dyDescent="0.3">
      <c r="A3612" s="10">
        <v>6</v>
      </c>
      <c r="B3612" s="10">
        <v>6</v>
      </c>
      <c r="C3612" s="10">
        <v>2</v>
      </c>
      <c r="E3612" t="str">
        <f>IF(C3612="",Options!$A$3,IF(D3612="",Options!$A$4,Options!$A$5))</f>
        <v>Verband</v>
      </c>
      <c r="F3612" t="str" cm="1">
        <f t="array" ref="F3612">IF(E3612=Options!$A$3,"",IF(E3612=Options!$A$4,INDEX(Verband!$E$2:$E$179,MATCH(1,(A3612=Verband!$A$2:$A$179) * (Species!B3612=Verband!$B$2:$B$179) * (Species!C3612=Verband!$C$2:$C$179),0)),IF(E3612=Options!$A$5,INDEX(Assoziation!$F$2:$F$96,MATCH(1,(A3612=Assoziation!$A$2:$A$96) * (Species!B3612=Assoziation!$B$2:$B$96) * (Species!C3612=Assoziation!$C$2:$C$96) * (Species!D3612=Assoziation!$D$2:$D$96),0)),"")))</f>
        <v>Vaccinio-Piceion</v>
      </c>
      <c r="G3612" t="str" cm="1">
        <f t="array" ref="G3612">IF(E3612=Options!$A$3,INDEX(Klasse!$D$2:$D$42,MATCH(1,(A3612=Klasse!$A$2:$A$42) * (Species!B3612=Klasse!$B$2:$B$42),0)),IF(E3612=Options!$A$4,INDEX(Verband!$F$2:$F$179,MATCH(1,(A3612=Verband!$A$2:$A$179) * (Species!B3612=Verband!$B$2:$B$179) * (Species!C3612=Verband!$C$2:$C$179),0)),IF(E3612=Options!$A$5,INDEX(Assoziation!$G$2:$G$96,MATCH(1,(A3612=Assoziation!$A$2:$A$96) * (Species!B3612=Assoziation!$B$2:$B$96) * (Species!C3612=Assoziation!$C$2:$C$96) * (Species!D3612=Assoziation!$D$2:$D$96),0)),"")))</f>
        <v>Heidelbeer-Fichtenwald</v>
      </c>
      <c r="H3612" s="10" t="s">
        <v>2357</v>
      </c>
      <c r="I3612" s="10">
        <v>0</v>
      </c>
      <c r="J3612" s="10">
        <v>0</v>
      </c>
      <c r="K3612" s="10">
        <v>0</v>
      </c>
      <c r="L3612" t="str">
        <f t="shared" si="294"/>
        <v xml:space="preserve">Lonicera </v>
      </c>
      <c r="M3612" t="str">
        <f t="shared" si="295"/>
        <v xml:space="preserve"> caerulea</v>
      </c>
      <c r="N3612" t="str">
        <f t="shared" si="296"/>
        <v/>
      </c>
      <c r="O3612" t="str">
        <f t="shared" si="298"/>
        <v>Species</v>
      </c>
      <c r="P3612" t="str">
        <f t="shared" si="297"/>
        <v>L.</v>
      </c>
      <c r="Q3612" t="str">
        <f>LOOKUP(A3612,Formation!$A$2:$A$10,Formation!$B$2:$B$10)</f>
        <v>Wälder</v>
      </c>
      <c r="R3612" t="str" cm="1">
        <f t="array" ref="R3612">INDEX(Klasse!$D$2:$D$42,MATCH(1,(A3612=Klasse!$A$2:$A$42) * (Species!B3612=Klasse!$B$2:$B$42),0))</f>
        <v>Gebirgsnadelwälder</v>
      </c>
    </row>
    <row r="3613" spans="1:18" x14ac:dyDescent="0.3">
      <c r="A3613" s="10">
        <v>6</v>
      </c>
      <c r="B3613" s="10">
        <v>6</v>
      </c>
      <c r="C3613" s="10">
        <v>2</v>
      </c>
      <c r="E3613" t="str">
        <f>IF(C3613="",Options!$A$3,IF(D3613="",Options!$A$4,Options!$A$5))</f>
        <v>Verband</v>
      </c>
      <c r="F3613" t="str" cm="1">
        <f t="array" ref="F3613">IF(E3613=Options!$A$3,"",IF(E3613=Options!$A$4,INDEX(Verband!$E$2:$E$179,MATCH(1,(A3613=Verband!$A$2:$A$179) * (Species!B3613=Verband!$B$2:$B$179) * (Species!C3613=Verband!$C$2:$C$179),0)),IF(E3613=Options!$A$5,INDEX(Assoziation!$F$2:$F$96,MATCH(1,(A3613=Assoziation!$A$2:$A$96) * (Species!B3613=Assoziation!$B$2:$B$96) * (Species!C3613=Assoziation!$C$2:$C$96) * (Species!D3613=Assoziation!$D$2:$D$96),0)),"")))</f>
        <v>Vaccinio-Piceion</v>
      </c>
      <c r="G3613" t="str" cm="1">
        <f t="array" ref="G3613">IF(E3613=Options!$A$3,INDEX(Klasse!$D$2:$D$42,MATCH(1,(A3613=Klasse!$A$2:$A$42) * (Species!B3613=Klasse!$B$2:$B$42),0)),IF(E3613=Options!$A$4,INDEX(Verband!$F$2:$F$179,MATCH(1,(A3613=Verband!$A$2:$A$179) * (Species!B3613=Verband!$B$2:$B$179) * (Species!C3613=Verband!$C$2:$C$179),0)),IF(E3613=Options!$A$5,INDEX(Assoziation!$G$2:$G$96,MATCH(1,(A3613=Assoziation!$A$2:$A$96) * (Species!B3613=Assoziation!$B$2:$B$96) * (Species!C3613=Assoziation!$C$2:$C$96) * (Species!D3613=Assoziation!$D$2:$D$96),0)),"")))</f>
        <v>Heidelbeer-Fichtenwald</v>
      </c>
      <c r="H3613" s="10" t="s">
        <v>2753</v>
      </c>
      <c r="I3613" s="10">
        <v>0</v>
      </c>
      <c r="J3613" s="10">
        <v>0</v>
      </c>
      <c r="K3613" s="10">
        <v>0</v>
      </c>
      <c r="L3613" t="str">
        <f t="shared" ref="L3613:L3676" si="299">IF(O3613="Genus",H3613,LEFT(H3613,FIND(" ",H3613)))</f>
        <v xml:space="preserve">Luzula </v>
      </c>
      <c r="M3613" t="str">
        <f t="shared" ref="M3613:M3676" si="300">IF(O3613="Genus","",MID(H3613,FIND(" ",H3613),FIND(" ",H3613,FIND(" ",H3613)+1)-FIND(" ",H3613)))</f>
        <v xml:space="preserve"> luzulina</v>
      </c>
      <c r="N3613" t="str">
        <f t="shared" ref="N3613:N3676" si="301">IF(O3613="Subspecies",MID(H3613,FIND("subsp. ",H3613)+7,LEN(H3613)-FIND("subsp. ",H3613)+7),"")</f>
        <v/>
      </c>
      <c r="O3613" t="str">
        <f t="shared" si="298"/>
        <v>Species</v>
      </c>
      <c r="P3613" t="str">
        <f t="shared" ref="P3613:P3676" si="302">IF(O3613="Species",RIGHT(H3613,LEN(H3613)-FIND(" ",H3613,FIND(" ",H3613)+1)),"")</f>
        <v>(Vill.) Dalla Torre &amp; Sarnth.</v>
      </c>
      <c r="Q3613" t="str">
        <f>LOOKUP(A3613,Formation!$A$2:$A$10,Formation!$B$2:$B$10)</f>
        <v>Wälder</v>
      </c>
      <c r="R3613" t="str" cm="1">
        <f t="array" ref="R3613">INDEX(Klasse!$D$2:$D$42,MATCH(1,(A3613=Klasse!$A$2:$A$42) * (Species!B3613=Klasse!$B$2:$B$42),0))</f>
        <v>Gebirgsnadelwälder</v>
      </c>
    </row>
    <row r="3614" spans="1:18" x14ac:dyDescent="0.3">
      <c r="A3614" s="10">
        <v>6</v>
      </c>
      <c r="B3614" s="10">
        <v>6</v>
      </c>
      <c r="C3614" s="10">
        <v>2</v>
      </c>
      <c r="E3614" t="str">
        <f>IF(C3614="",Options!$A$3,IF(D3614="",Options!$A$4,Options!$A$5))</f>
        <v>Verband</v>
      </c>
      <c r="F3614" t="str" cm="1">
        <f t="array" ref="F3614">IF(E3614=Options!$A$3,"",IF(E3614=Options!$A$4,INDEX(Verband!$E$2:$E$179,MATCH(1,(A3614=Verband!$A$2:$A$179) * (Species!B3614=Verband!$B$2:$B$179) * (Species!C3614=Verband!$C$2:$C$179),0)),IF(E3614=Options!$A$5,INDEX(Assoziation!$F$2:$F$96,MATCH(1,(A3614=Assoziation!$A$2:$A$96) * (Species!B3614=Assoziation!$B$2:$B$96) * (Species!C3614=Assoziation!$C$2:$C$96) * (Species!D3614=Assoziation!$D$2:$D$96),0)),"")))</f>
        <v>Vaccinio-Piceion</v>
      </c>
      <c r="G3614" t="str" cm="1">
        <f t="array" ref="G3614">IF(E3614=Options!$A$3,INDEX(Klasse!$D$2:$D$42,MATCH(1,(A3614=Klasse!$A$2:$A$42) * (Species!B3614=Klasse!$B$2:$B$42),0)),IF(E3614=Options!$A$4,INDEX(Verband!$F$2:$F$179,MATCH(1,(A3614=Verband!$A$2:$A$179) * (Species!B3614=Verband!$B$2:$B$179) * (Species!C3614=Verband!$C$2:$C$179),0)),IF(E3614=Options!$A$5,INDEX(Assoziation!$G$2:$G$96,MATCH(1,(A3614=Assoziation!$A$2:$A$96) * (Species!B3614=Assoziation!$B$2:$B$96) * (Species!C3614=Assoziation!$C$2:$C$96) * (Species!D3614=Assoziation!$D$2:$D$96),0)),"")))</f>
        <v>Heidelbeer-Fichtenwald</v>
      </c>
      <c r="H3614" s="10" t="s">
        <v>2124</v>
      </c>
      <c r="I3614" s="10">
        <v>0</v>
      </c>
      <c r="J3614" s="10">
        <v>0</v>
      </c>
      <c r="K3614" s="10">
        <v>0</v>
      </c>
      <c r="L3614" t="str">
        <f t="shared" si="299"/>
        <v xml:space="preserve">Luzula </v>
      </c>
      <c r="M3614" t="str">
        <f t="shared" si="300"/>
        <v xml:space="preserve"> nivea</v>
      </c>
      <c r="N3614" t="str">
        <f t="shared" si="301"/>
        <v/>
      </c>
      <c r="O3614" t="str">
        <f t="shared" si="298"/>
        <v>Species</v>
      </c>
      <c r="P3614" t="str">
        <f t="shared" si="302"/>
        <v>(L.) DC.</v>
      </c>
      <c r="Q3614" t="str">
        <f>LOOKUP(A3614,Formation!$A$2:$A$10,Formation!$B$2:$B$10)</f>
        <v>Wälder</v>
      </c>
      <c r="R3614" t="str" cm="1">
        <f t="array" ref="R3614">INDEX(Klasse!$D$2:$D$42,MATCH(1,(A3614=Klasse!$A$2:$A$42) * (Species!B3614=Klasse!$B$2:$B$42),0))</f>
        <v>Gebirgsnadelwälder</v>
      </c>
    </row>
    <row r="3615" spans="1:18" x14ac:dyDescent="0.3">
      <c r="A3615" s="10">
        <v>6</v>
      </c>
      <c r="B3615" s="10">
        <v>6</v>
      </c>
      <c r="C3615" s="10">
        <v>2</v>
      </c>
      <c r="E3615" t="str">
        <f>IF(C3615="",Options!$A$3,IF(D3615="",Options!$A$4,Options!$A$5))</f>
        <v>Verband</v>
      </c>
      <c r="F3615" t="str" cm="1">
        <f t="array" ref="F3615">IF(E3615=Options!$A$3,"",IF(E3615=Options!$A$4,INDEX(Verband!$E$2:$E$179,MATCH(1,(A3615=Verband!$A$2:$A$179) * (Species!B3615=Verband!$B$2:$B$179) * (Species!C3615=Verband!$C$2:$C$179),0)),IF(E3615=Options!$A$5,INDEX(Assoziation!$F$2:$F$96,MATCH(1,(A3615=Assoziation!$A$2:$A$96) * (Species!B3615=Assoziation!$B$2:$B$96) * (Species!C3615=Assoziation!$C$2:$C$96) * (Species!D3615=Assoziation!$D$2:$D$96),0)),"")))</f>
        <v>Vaccinio-Piceion</v>
      </c>
      <c r="G3615" t="str" cm="1">
        <f t="array" ref="G3615">IF(E3615=Options!$A$3,INDEX(Klasse!$D$2:$D$42,MATCH(1,(A3615=Klasse!$A$2:$A$42) * (Species!B3615=Klasse!$B$2:$B$42),0)),IF(E3615=Options!$A$4,INDEX(Verband!$F$2:$F$179,MATCH(1,(A3615=Verband!$A$2:$A$179) * (Species!B3615=Verband!$B$2:$B$179) * (Species!C3615=Verband!$C$2:$C$179),0)),IF(E3615=Options!$A$5,INDEX(Assoziation!$G$2:$G$96,MATCH(1,(A3615=Assoziation!$A$2:$A$96) * (Species!B3615=Assoziation!$B$2:$B$96) * (Species!C3615=Assoziation!$C$2:$C$96) * (Species!D3615=Assoziation!$D$2:$D$96),0)),"")))</f>
        <v>Heidelbeer-Fichtenwald</v>
      </c>
      <c r="H3615" s="10" t="s">
        <v>2742</v>
      </c>
      <c r="I3615" s="10">
        <v>0</v>
      </c>
      <c r="J3615" s="10">
        <v>0</v>
      </c>
      <c r="K3615" s="10">
        <v>0</v>
      </c>
      <c r="L3615" t="str">
        <f t="shared" si="299"/>
        <v xml:space="preserve">Luzula </v>
      </c>
      <c r="M3615" t="str">
        <f t="shared" si="300"/>
        <v xml:space="preserve"> sieberi</v>
      </c>
      <c r="N3615" t="str">
        <f t="shared" si="301"/>
        <v/>
      </c>
      <c r="O3615" t="str">
        <f t="shared" si="298"/>
        <v>Species</v>
      </c>
      <c r="P3615" t="str">
        <f t="shared" si="302"/>
        <v>Tausch</v>
      </c>
      <c r="Q3615" t="str">
        <f>LOOKUP(A3615,Formation!$A$2:$A$10,Formation!$B$2:$B$10)</f>
        <v>Wälder</v>
      </c>
      <c r="R3615" t="str" cm="1">
        <f t="array" ref="R3615">INDEX(Klasse!$D$2:$D$42,MATCH(1,(A3615=Klasse!$A$2:$A$42) * (Species!B3615=Klasse!$B$2:$B$42),0))</f>
        <v>Gebirgsnadelwälder</v>
      </c>
    </row>
    <row r="3616" spans="1:18" x14ac:dyDescent="0.3">
      <c r="A3616" s="10">
        <v>6</v>
      </c>
      <c r="B3616" s="10">
        <v>6</v>
      </c>
      <c r="C3616" s="10">
        <v>2</v>
      </c>
      <c r="E3616" t="str">
        <f>IF(C3616="",Options!$A$3,IF(D3616="",Options!$A$4,Options!$A$5))</f>
        <v>Verband</v>
      </c>
      <c r="F3616" t="str" cm="1">
        <f t="array" ref="F3616">IF(E3616=Options!$A$3,"",IF(E3616=Options!$A$4,INDEX(Verband!$E$2:$E$179,MATCH(1,(A3616=Verband!$A$2:$A$179) * (Species!B3616=Verband!$B$2:$B$179) * (Species!C3616=Verband!$C$2:$C$179),0)),IF(E3616=Options!$A$5,INDEX(Assoziation!$F$2:$F$96,MATCH(1,(A3616=Assoziation!$A$2:$A$96) * (Species!B3616=Assoziation!$B$2:$B$96) * (Species!C3616=Assoziation!$C$2:$C$96) * (Species!D3616=Assoziation!$D$2:$D$96),0)),"")))</f>
        <v>Vaccinio-Piceion</v>
      </c>
      <c r="G3616" t="str" cm="1">
        <f t="array" ref="G3616">IF(E3616=Options!$A$3,INDEX(Klasse!$D$2:$D$42,MATCH(1,(A3616=Klasse!$A$2:$A$42) * (Species!B3616=Klasse!$B$2:$B$42),0)),IF(E3616=Options!$A$4,INDEX(Verband!$F$2:$F$179,MATCH(1,(A3616=Verband!$A$2:$A$179) * (Species!B3616=Verband!$B$2:$B$179) * (Species!C3616=Verband!$C$2:$C$179),0)),IF(E3616=Options!$A$5,INDEX(Assoziation!$G$2:$G$96,MATCH(1,(A3616=Assoziation!$A$2:$A$96) * (Species!B3616=Assoziation!$B$2:$B$96) * (Species!C3616=Assoziation!$C$2:$C$96) * (Species!D3616=Assoziation!$D$2:$D$96),0)),"")))</f>
        <v>Heidelbeer-Fichtenwald</v>
      </c>
      <c r="H3616" s="10" t="s">
        <v>2720</v>
      </c>
      <c r="I3616" s="10">
        <v>0</v>
      </c>
      <c r="J3616" s="10">
        <v>0</v>
      </c>
      <c r="K3616" s="10">
        <v>0</v>
      </c>
      <c r="L3616" t="str">
        <f t="shared" si="299"/>
        <v xml:space="preserve">Lycopodium </v>
      </c>
      <c r="M3616" t="str">
        <f t="shared" si="300"/>
        <v xml:space="preserve"> annotinum</v>
      </c>
      <c r="N3616" t="str">
        <f t="shared" si="301"/>
        <v/>
      </c>
      <c r="O3616" t="str">
        <f t="shared" si="298"/>
        <v>Species</v>
      </c>
      <c r="P3616" t="str">
        <f t="shared" si="302"/>
        <v>L.</v>
      </c>
      <c r="Q3616" t="str">
        <f>LOOKUP(A3616,Formation!$A$2:$A$10,Formation!$B$2:$B$10)</f>
        <v>Wälder</v>
      </c>
      <c r="R3616" t="str" cm="1">
        <f t="array" ref="R3616">INDEX(Klasse!$D$2:$D$42,MATCH(1,(A3616=Klasse!$A$2:$A$42) * (Species!B3616=Klasse!$B$2:$B$42),0))</f>
        <v>Gebirgsnadelwälder</v>
      </c>
    </row>
    <row r="3617" spans="1:18" x14ac:dyDescent="0.3">
      <c r="A3617" s="10">
        <v>6</v>
      </c>
      <c r="B3617" s="10">
        <v>6</v>
      </c>
      <c r="C3617" s="10">
        <v>2</v>
      </c>
      <c r="E3617" t="str">
        <f>IF(C3617="",Options!$A$3,IF(D3617="",Options!$A$4,Options!$A$5))</f>
        <v>Verband</v>
      </c>
      <c r="F3617" t="str" cm="1">
        <f t="array" ref="F3617">IF(E3617=Options!$A$3,"",IF(E3617=Options!$A$4,INDEX(Verband!$E$2:$E$179,MATCH(1,(A3617=Verband!$A$2:$A$179) * (Species!B3617=Verband!$B$2:$B$179) * (Species!C3617=Verband!$C$2:$C$179),0)),IF(E3617=Options!$A$5,INDEX(Assoziation!$F$2:$F$96,MATCH(1,(A3617=Assoziation!$A$2:$A$96) * (Species!B3617=Assoziation!$B$2:$B$96) * (Species!C3617=Assoziation!$C$2:$C$96) * (Species!D3617=Assoziation!$D$2:$D$96),0)),"")))</f>
        <v>Vaccinio-Piceion</v>
      </c>
      <c r="G3617" t="str" cm="1">
        <f t="array" ref="G3617">IF(E3617=Options!$A$3,INDEX(Klasse!$D$2:$D$42,MATCH(1,(A3617=Klasse!$A$2:$A$42) * (Species!B3617=Klasse!$B$2:$B$42),0)),IF(E3617=Options!$A$4,INDEX(Verband!$F$2:$F$179,MATCH(1,(A3617=Verband!$A$2:$A$179) * (Species!B3617=Verband!$B$2:$B$179) * (Species!C3617=Verband!$C$2:$C$179),0)),IF(E3617=Options!$A$5,INDEX(Assoziation!$G$2:$G$96,MATCH(1,(A3617=Assoziation!$A$2:$A$96) * (Species!B3617=Assoziation!$B$2:$B$96) * (Species!C3617=Assoziation!$C$2:$C$96) * (Species!D3617=Assoziation!$D$2:$D$96),0)),"")))</f>
        <v>Heidelbeer-Fichtenwald</v>
      </c>
      <c r="H3617" s="10" t="s">
        <v>2734</v>
      </c>
      <c r="I3617" s="10">
        <v>0</v>
      </c>
      <c r="J3617" s="10">
        <v>0</v>
      </c>
      <c r="K3617" s="10">
        <v>0</v>
      </c>
      <c r="L3617" t="str">
        <f t="shared" si="299"/>
        <v xml:space="preserve">Melampyrum </v>
      </c>
      <c r="M3617" t="str">
        <f t="shared" si="300"/>
        <v xml:space="preserve"> sylvaticum</v>
      </c>
      <c r="N3617" t="str">
        <f t="shared" si="301"/>
        <v/>
      </c>
      <c r="O3617" t="str">
        <f t="shared" si="298"/>
        <v>Species</v>
      </c>
      <c r="P3617" t="str">
        <f t="shared" si="302"/>
        <v>L.</v>
      </c>
      <c r="Q3617" t="str">
        <f>LOOKUP(A3617,Formation!$A$2:$A$10,Formation!$B$2:$B$10)</f>
        <v>Wälder</v>
      </c>
      <c r="R3617" t="str" cm="1">
        <f t="array" ref="R3617">INDEX(Klasse!$D$2:$D$42,MATCH(1,(A3617=Klasse!$A$2:$A$42) * (Species!B3617=Klasse!$B$2:$B$42),0))</f>
        <v>Gebirgsnadelwälder</v>
      </c>
    </row>
    <row r="3618" spans="1:18" x14ac:dyDescent="0.3">
      <c r="A3618" s="10">
        <v>6</v>
      </c>
      <c r="B3618" s="10">
        <v>6</v>
      </c>
      <c r="C3618" s="10">
        <v>2</v>
      </c>
      <c r="E3618" t="str">
        <f>IF(C3618="",Options!$A$3,IF(D3618="",Options!$A$4,Options!$A$5))</f>
        <v>Verband</v>
      </c>
      <c r="F3618" t="str" cm="1">
        <f t="array" ref="F3618">IF(E3618=Options!$A$3,"",IF(E3618=Options!$A$4,INDEX(Verband!$E$2:$E$179,MATCH(1,(A3618=Verband!$A$2:$A$179) * (Species!B3618=Verband!$B$2:$B$179) * (Species!C3618=Verband!$C$2:$C$179),0)),IF(E3618=Options!$A$5,INDEX(Assoziation!$F$2:$F$96,MATCH(1,(A3618=Assoziation!$A$2:$A$96) * (Species!B3618=Assoziation!$B$2:$B$96) * (Species!C3618=Assoziation!$C$2:$C$96) * (Species!D3618=Assoziation!$D$2:$D$96),0)),"")))</f>
        <v>Vaccinio-Piceion</v>
      </c>
      <c r="G3618" t="str" cm="1">
        <f t="array" ref="G3618">IF(E3618=Options!$A$3,INDEX(Klasse!$D$2:$D$42,MATCH(1,(A3618=Klasse!$A$2:$A$42) * (Species!B3618=Klasse!$B$2:$B$42),0)),IF(E3618=Options!$A$4,INDEX(Verband!$F$2:$F$179,MATCH(1,(A3618=Verband!$A$2:$A$179) * (Species!B3618=Verband!$B$2:$B$179) * (Species!C3618=Verband!$C$2:$C$179),0)),IF(E3618=Options!$A$5,INDEX(Assoziation!$G$2:$G$96,MATCH(1,(A3618=Assoziation!$A$2:$A$96) * (Species!B3618=Assoziation!$B$2:$B$96) * (Species!C3618=Assoziation!$C$2:$C$96) * (Species!D3618=Assoziation!$D$2:$D$96),0)),"")))</f>
        <v>Heidelbeer-Fichtenwald</v>
      </c>
      <c r="H3618" s="10" t="s">
        <v>2708</v>
      </c>
      <c r="I3618" s="10">
        <v>0</v>
      </c>
      <c r="J3618" s="10">
        <v>0</v>
      </c>
      <c r="K3618" s="10">
        <v>0</v>
      </c>
      <c r="L3618" t="str">
        <f t="shared" si="299"/>
        <v xml:space="preserve">Melica </v>
      </c>
      <c r="M3618" t="str">
        <f t="shared" si="300"/>
        <v xml:space="preserve"> nutans</v>
      </c>
      <c r="N3618" t="str">
        <f t="shared" si="301"/>
        <v/>
      </c>
      <c r="O3618" t="str">
        <f t="shared" si="298"/>
        <v>Species</v>
      </c>
      <c r="P3618" t="str">
        <f t="shared" si="302"/>
        <v>L.</v>
      </c>
      <c r="Q3618" t="str">
        <f>LOOKUP(A3618,Formation!$A$2:$A$10,Formation!$B$2:$B$10)</f>
        <v>Wälder</v>
      </c>
      <c r="R3618" t="str" cm="1">
        <f t="array" ref="R3618">INDEX(Klasse!$D$2:$D$42,MATCH(1,(A3618=Klasse!$A$2:$A$42) * (Species!B3618=Klasse!$B$2:$B$42),0))</f>
        <v>Gebirgsnadelwälder</v>
      </c>
    </row>
    <row r="3619" spans="1:18" x14ac:dyDescent="0.3">
      <c r="A3619" s="10">
        <v>6</v>
      </c>
      <c r="B3619" s="10">
        <v>6</v>
      </c>
      <c r="C3619" s="10">
        <v>2</v>
      </c>
      <c r="E3619" t="str">
        <f>IF(C3619="",Options!$A$3,IF(D3619="",Options!$A$4,Options!$A$5))</f>
        <v>Verband</v>
      </c>
      <c r="F3619" t="str" cm="1">
        <f t="array" ref="F3619">IF(E3619=Options!$A$3,"",IF(E3619=Options!$A$4,INDEX(Verband!$E$2:$E$179,MATCH(1,(A3619=Verband!$A$2:$A$179) * (Species!B3619=Verband!$B$2:$B$179) * (Species!C3619=Verband!$C$2:$C$179),0)),IF(E3619=Options!$A$5,INDEX(Assoziation!$F$2:$F$96,MATCH(1,(A3619=Assoziation!$A$2:$A$96) * (Species!B3619=Assoziation!$B$2:$B$96) * (Species!C3619=Assoziation!$C$2:$C$96) * (Species!D3619=Assoziation!$D$2:$D$96),0)),"")))</f>
        <v>Vaccinio-Piceion</v>
      </c>
      <c r="G3619" t="str" cm="1">
        <f t="array" ref="G3619">IF(E3619=Options!$A$3,INDEX(Klasse!$D$2:$D$42,MATCH(1,(A3619=Klasse!$A$2:$A$42) * (Species!B3619=Klasse!$B$2:$B$42),0)),IF(E3619=Options!$A$4,INDEX(Verband!$F$2:$F$179,MATCH(1,(A3619=Verband!$A$2:$A$179) * (Species!B3619=Verband!$B$2:$B$179) * (Species!C3619=Verband!$C$2:$C$179),0)),IF(E3619=Options!$A$5,INDEX(Assoziation!$G$2:$G$96,MATCH(1,(A3619=Assoziation!$A$2:$A$96) * (Species!B3619=Assoziation!$B$2:$B$96) * (Species!C3619=Assoziation!$C$2:$C$96) * (Species!D3619=Assoziation!$D$2:$D$96),0)),"")))</f>
        <v>Heidelbeer-Fichtenwald</v>
      </c>
      <c r="H3619" s="10" t="s">
        <v>2744</v>
      </c>
      <c r="I3619" s="10">
        <v>0</v>
      </c>
      <c r="J3619" s="10">
        <v>0</v>
      </c>
      <c r="K3619" s="10">
        <v>0</v>
      </c>
      <c r="L3619" t="str">
        <f t="shared" si="299"/>
        <v xml:space="preserve">Moneses </v>
      </c>
      <c r="M3619" t="str">
        <f t="shared" si="300"/>
        <v xml:space="preserve"> uniflora</v>
      </c>
      <c r="N3619" t="str">
        <f t="shared" si="301"/>
        <v/>
      </c>
      <c r="O3619" t="str">
        <f t="shared" si="298"/>
        <v>Species</v>
      </c>
      <c r="P3619" t="str">
        <f t="shared" si="302"/>
        <v>(L.) A. Gray</v>
      </c>
      <c r="Q3619" t="str">
        <f>LOOKUP(A3619,Formation!$A$2:$A$10,Formation!$B$2:$B$10)</f>
        <v>Wälder</v>
      </c>
      <c r="R3619" t="str" cm="1">
        <f t="array" ref="R3619">INDEX(Klasse!$D$2:$D$42,MATCH(1,(A3619=Klasse!$A$2:$A$42) * (Species!B3619=Klasse!$B$2:$B$42),0))</f>
        <v>Gebirgsnadelwälder</v>
      </c>
    </row>
    <row r="3620" spans="1:18" x14ac:dyDescent="0.3">
      <c r="A3620" s="10">
        <v>6</v>
      </c>
      <c r="B3620" s="10">
        <v>6</v>
      </c>
      <c r="C3620" s="10">
        <v>2</v>
      </c>
      <c r="E3620" t="str">
        <f>IF(C3620="",Options!$A$3,IF(D3620="",Options!$A$4,Options!$A$5))</f>
        <v>Verband</v>
      </c>
      <c r="F3620" t="str" cm="1">
        <f t="array" ref="F3620">IF(E3620=Options!$A$3,"",IF(E3620=Options!$A$4,INDEX(Verband!$E$2:$E$179,MATCH(1,(A3620=Verband!$A$2:$A$179) * (Species!B3620=Verband!$B$2:$B$179) * (Species!C3620=Verband!$C$2:$C$179),0)),IF(E3620=Options!$A$5,INDEX(Assoziation!$F$2:$F$96,MATCH(1,(A3620=Assoziation!$A$2:$A$96) * (Species!B3620=Assoziation!$B$2:$B$96) * (Species!C3620=Assoziation!$C$2:$C$96) * (Species!D3620=Assoziation!$D$2:$D$96),0)),"")))</f>
        <v>Vaccinio-Piceion</v>
      </c>
      <c r="G3620" t="str" cm="1">
        <f t="array" ref="G3620">IF(E3620=Options!$A$3,INDEX(Klasse!$D$2:$D$42,MATCH(1,(A3620=Klasse!$A$2:$A$42) * (Species!B3620=Klasse!$B$2:$B$42),0)),IF(E3620=Options!$A$4,INDEX(Verband!$F$2:$F$179,MATCH(1,(A3620=Verband!$A$2:$A$179) * (Species!B3620=Verband!$B$2:$B$179) * (Species!C3620=Verband!$C$2:$C$179),0)),IF(E3620=Options!$A$5,INDEX(Assoziation!$G$2:$G$96,MATCH(1,(A3620=Assoziation!$A$2:$A$96) * (Species!B3620=Assoziation!$B$2:$B$96) * (Species!C3620=Assoziation!$C$2:$C$96) * (Species!D3620=Assoziation!$D$2:$D$96),0)),"")))</f>
        <v>Heidelbeer-Fichtenwald</v>
      </c>
      <c r="H3620" s="10" t="s">
        <v>2286</v>
      </c>
      <c r="I3620" s="10">
        <v>0</v>
      </c>
      <c r="J3620" s="10">
        <v>0</v>
      </c>
      <c r="K3620" s="10">
        <v>0</v>
      </c>
      <c r="L3620" t="str">
        <f t="shared" si="299"/>
        <v xml:space="preserve">Oreopteris </v>
      </c>
      <c r="M3620" t="str">
        <f t="shared" si="300"/>
        <v xml:space="preserve"> limbosperma</v>
      </c>
      <c r="N3620" t="str">
        <f t="shared" si="301"/>
        <v/>
      </c>
      <c r="O3620" t="str">
        <f t="shared" si="298"/>
        <v>Species</v>
      </c>
      <c r="P3620" t="str">
        <f t="shared" si="302"/>
        <v>(All.) Holub</v>
      </c>
      <c r="Q3620" t="str">
        <f>LOOKUP(A3620,Formation!$A$2:$A$10,Formation!$B$2:$B$10)</f>
        <v>Wälder</v>
      </c>
      <c r="R3620" t="str" cm="1">
        <f t="array" ref="R3620">INDEX(Klasse!$D$2:$D$42,MATCH(1,(A3620=Klasse!$A$2:$A$42) * (Species!B3620=Klasse!$B$2:$B$42),0))</f>
        <v>Gebirgsnadelwälder</v>
      </c>
    </row>
    <row r="3621" spans="1:18" x14ac:dyDescent="0.3">
      <c r="A3621" s="10">
        <v>6</v>
      </c>
      <c r="B3621" s="10">
        <v>6</v>
      </c>
      <c r="C3621" s="10">
        <v>2</v>
      </c>
      <c r="E3621" t="str">
        <f>IF(C3621="",Options!$A$3,IF(D3621="",Options!$A$4,Options!$A$5))</f>
        <v>Verband</v>
      </c>
      <c r="F3621" t="str" cm="1">
        <f t="array" ref="F3621">IF(E3621=Options!$A$3,"",IF(E3621=Options!$A$4,INDEX(Verband!$E$2:$E$179,MATCH(1,(A3621=Verband!$A$2:$A$179) * (Species!B3621=Verband!$B$2:$B$179) * (Species!C3621=Verband!$C$2:$C$179),0)),IF(E3621=Options!$A$5,INDEX(Assoziation!$F$2:$F$96,MATCH(1,(A3621=Assoziation!$A$2:$A$96) * (Species!B3621=Assoziation!$B$2:$B$96) * (Species!C3621=Assoziation!$C$2:$C$96) * (Species!D3621=Assoziation!$D$2:$D$96),0)),"")))</f>
        <v>Vaccinio-Piceion</v>
      </c>
      <c r="G3621" t="str" cm="1">
        <f t="array" ref="G3621">IF(E3621=Options!$A$3,INDEX(Klasse!$D$2:$D$42,MATCH(1,(A3621=Klasse!$A$2:$A$42) * (Species!B3621=Klasse!$B$2:$B$42),0)),IF(E3621=Options!$A$4,INDEX(Verband!$F$2:$F$179,MATCH(1,(A3621=Verband!$A$2:$A$179) * (Species!B3621=Verband!$B$2:$B$179) * (Species!C3621=Verband!$C$2:$C$179),0)),IF(E3621=Options!$A$5,INDEX(Assoziation!$G$2:$G$96,MATCH(1,(A3621=Assoziation!$A$2:$A$96) * (Species!B3621=Assoziation!$B$2:$B$96) * (Species!C3621=Assoziation!$C$2:$C$96) * (Species!D3621=Assoziation!$D$2:$D$96),0)),"")))</f>
        <v>Heidelbeer-Fichtenwald</v>
      </c>
      <c r="H3621" s="10" t="s">
        <v>2718</v>
      </c>
      <c r="I3621" s="10">
        <v>0</v>
      </c>
      <c r="J3621" s="10">
        <v>0</v>
      </c>
      <c r="K3621" s="10">
        <v>0</v>
      </c>
      <c r="L3621" t="str">
        <f t="shared" si="299"/>
        <v xml:space="preserve">Orthilia </v>
      </c>
      <c r="M3621" t="str">
        <f t="shared" si="300"/>
        <v xml:space="preserve"> secunda</v>
      </c>
      <c r="N3621" t="str">
        <f t="shared" si="301"/>
        <v/>
      </c>
      <c r="O3621" t="str">
        <f t="shared" si="298"/>
        <v>Species</v>
      </c>
      <c r="P3621" t="str">
        <f t="shared" si="302"/>
        <v>(L.) House</v>
      </c>
      <c r="Q3621" t="str">
        <f>LOOKUP(A3621,Formation!$A$2:$A$10,Formation!$B$2:$B$10)</f>
        <v>Wälder</v>
      </c>
      <c r="R3621" t="str" cm="1">
        <f t="array" ref="R3621">INDEX(Klasse!$D$2:$D$42,MATCH(1,(A3621=Klasse!$A$2:$A$42) * (Species!B3621=Klasse!$B$2:$B$42),0))</f>
        <v>Gebirgsnadelwälder</v>
      </c>
    </row>
    <row r="3622" spans="1:18" x14ac:dyDescent="0.3">
      <c r="A3622" s="10">
        <v>6</v>
      </c>
      <c r="B3622" s="10">
        <v>6</v>
      </c>
      <c r="C3622" s="10">
        <v>2</v>
      </c>
      <c r="E3622" t="str">
        <f>IF(C3622="",Options!$A$3,IF(D3622="",Options!$A$4,Options!$A$5))</f>
        <v>Verband</v>
      </c>
      <c r="F3622" t="str" cm="1">
        <f t="array" ref="F3622">IF(E3622=Options!$A$3,"",IF(E3622=Options!$A$4,INDEX(Verband!$E$2:$E$179,MATCH(1,(A3622=Verband!$A$2:$A$179) * (Species!B3622=Verband!$B$2:$B$179) * (Species!C3622=Verband!$C$2:$C$179),0)),IF(E3622=Options!$A$5,INDEX(Assoziation!$F$2:$F$96,MATCH(1,(A3622=Assoziation!$A$2:$A$96) * (Species!B3622=Assoziation!$B$2:$B$96) * (Species!C3622=Assoziation!$C$2:$C$96) * (Species!D3622=Assoziation!$D$2:$D$96),0)),"")))</f>
        <v>Vaccinio-Piceion</v>
      </c>
      <c r="G3622" t="str" cm="1">
        <f t="array" ref="G3622">IF(E3622=Options!$A$3,INDEX(Klasse!$D$2:$D$42,MATCH(1,(A3622=Klasse!$A$2:$A$42) * (Species!B3622=Klasse!$B$2:$B$42),0)),IF(E3622=Options!$A$4,INDEX(Verband!$F$2:$F$179,MATCH(1,(A3622=Verband!$A$2:$A$179) * (Species!B3622=Verband!$B$2:$B$179) * (Species!C3622=Verband!$C$2:$C$179),0)),IF(E3622=Options!$A$5,INDEX(Assoziation!$G$2:$G$96,MATCH(1,(A3622=Assoziation!$A$2:$A$96) * (Species!B3622=Assoziation!$B$2:$B$96) * (Species!C3622=Assoziation!$C$2:$C$96) * (Species!D3622=Assoziation!$D$2:$D$96),0)),"")))</f>
        <v>Heidelbeer-Fichtenwald</v>
      </c>
      <c r="H3622" s="10" t="s">
        <v>2462</v>
      </c>
      <c r="I3622" s="10">
        <v>0</v>
      </c>
      <c r="J3622" s="10">
        <v>0</v>
      </c>
      <c r="K3622" s="10">
        <v>0</v>
      </c>
      <c r="L3622" t="str">
        <f t="shared" si="299"/>
        <v xml:space="preserve">Oxalis </v>
      </c>
      <c r="M3622" t="str">
        <f t="shared" si="300"/>
        <v xml:space="preserve"> acetosella</v>
      </c>
      <c r="N3622" t="str">
        <f t="shared" si="301"/>
        <v/>
      </c>
      <c r="O3622" t="str">
        <f t="shared" si="298"/>
        <v>Species</v>
      </c>
      <c r="P3622" t="str">
        <f t="shared" si="302"/>
        <v>L.</v>
      </c>
      <c r="Q3622" t="str">
        <f>LOOKUP(A3622,Formation!$A$2:$A$10,Formation!$B$2:$B$10)</f>
        <v>Wälder</v>
      </c>
      <c r="R3622" t="str" cm="1">
        <f t="array" ref="R3622">INDEX(Klasse!$D$2:$D$42,MATCH(1,(A3622=Klasse!$A$2:$A$42) * (Species!B3622=Klasse!$B$2:$B$42),0))</f>
        <v>Gebirgsnadelwälder</v>
      </c>
    </row>
    <row r="3623" spans="1:18" x14ac:dyDescent="0.3">
      <c r="A3623" s="10">
        <v>6</v>
      </c>
      <c r="B3623" s="10">
        <v>6</v>
      </c>
      <c r="C3623" s="10">
        <v>2</v>
      </c>
      <c r="E3623" t="str">
        <f>IF(C3623="",Options!$A$3,IF(D3623="",Options!$A$4,Options!$A$5))</f>
        <v>Verband</v>
      </c>
      <c r="F3623" t="str" cm="1">
        <f t="array" ref="F3623">IF(E3623=Options!$A$3,"",IF(E3623=Options!$A$4,INDEX(Verband!$E$2:$E$179,MATCH(1,(A3623=Verband!$A$2:$A$179) * (Species!B3623=Verband!$B$2:$B$179) * (Species!C3623=Verband!$C$2:$C$179),0)),IF(E3623=Options!$A$5,INDEX(Assoziation!$F$2:$F$96,MATCH(1,(A3623=Assoziation!$A$2:$A$96) * (Species!B3623=Assoziation!$B$2:$B$96) * (Species!C3623=Assoziation!$C$2:$C$96) * (Species!D3623=Assoziation!$D$2:$D$96),0)),"")))</f>
        <v>Vaccinio-Piceion</v>
      </c>
      <c r="G3623" t="str" cm="1">
        <f t="array" ref="G3623">IF(E3623=Options!$A$3,INDEX(Klasse!$D$2:$D$42,MATCH(1,(A3623=Klasse!$A$2:$A$42) * (Species!B3623=Klasse!$B$2:$B$42),0)),IF(E3623=Options!$A$4,INDEX(Verband!$F$2:$F$179,MATCH(1,(A3623=Verband!$A$2:$A$179) * (Species!B3623=Verband!$B$2:$B$179) * (Species!C3623=Verband!$C$2:$C$179),0)),IF(E3623=Options!$A$5,INDEX(Assoziation!$G$2:$G$96,MATCH(1,(A3623=Assoziation!$A$2:$A$96) * (Species!B3623=Assoziation!$B$2:$B$96) * (Species!C3623=Assoziation!$C$2:$C$96) * (Species!D3623=Assoziation!$D$2:$D$96),0)),"")))</f>
        <v>Heidelbeer-Fichtenwald</v>
      </c>
      <c r="H3623" s="10" t="s">
        <v>2536</v>
      </c>
      <c r="I3623" s="10">
        <v>0</v>
      </c>
      <c r="J3623" s="10">
        <v>1</v>
      </c>
      <c r="K3623" s="10">
        <v>0</v>
      </c>
      <c r="L3623" t="str">
        <f t="shared" si="299"/>
        <v xml:space="preserve">Picea </v>
      </c>
      <c r="M3623" t="str">
        <f t="shared" si="300"/>
        <v xml:space="preserve"> abies</v>
      </c>
      <c r="N3623" t="str">
        <f t="shared" si="301"/>
        <v/>
      </c>
      <c r="O3623" t="str">
        <f t="shared" si="298"/>
        <v>Species</v>
      </c>
      <c r="P3623" t="str">
        <f t="shared" si="302"/>
        <v>(L.) H. Karst.</v>
      </c>
      <c r="Q3623" t="str">
        <f>LOOKUP(A3623,Formation!$A$2:$A$10,Formation!$B$2:$B$10)</f>
        <v>Wälder</v>
      </c>
      <c r="R3623" t="str" cm="1">
        <f t="array" ref="R3623">INDEX(Klasse!$D$2:$D$42,MATCH(1,(A3623=Klasse!$A$2:$A$42) * (Species!B3623=Klasse!$B$2:$B$42),0))</f>
        <v>Gebirgsnadelwälder</v>
      </c>
    </row>
    <row r="3624" spans="1:18" x14ac:dyDescent="0.3">
      <c r="A3624" s="10">
        <v>6</v>
      </c>
      <c r="B3624" s="10">
        <v>6</v>
      </c>
      <c r="C3624" s="10">
        <v>2</v>
      </c>
      <c r="E3624" t="str">
        <f>IF(C3624="",Options!$A$3,IF(D3624="",Options!$A$4,Options!$A$5))</f>
        <v>Verband</v>
      </c>
      <c r="F3624" t="str" cm="1">
        <f t="array" ref="F3624">IF(E3624=Options!$A$3,"",IF(E3624=Options!$A$4,INDEX(Verband!$E$2:$E$179,MATCH(1,(A3624=Verband!$A$2:$A$179) * (Species!B3624=Verband!$B$2:$B$179) * (Species!C3624=Verband!$C$2:$C$179),0)),IF(E3624=Options!$A$5,INDEX(Assoziation!$F$2:$F$96,MATCH(1,(A3624=Assoziation!$A$2:$A$96) * (Species!B3624=Assoziation!$B$2:$B$96) * (Species!C3624=Assoziation!$C$2:$C$96) * (Species!D3624=Assoziation!$D$2:$D$96),0)),"")))</f>
        <v>Vaccinio-Piceion</v>
      </c>
      <c r="G3624" t="str" cm="1">
        <f t="array" ref="G3624">IF(E3624=Options!$A$3,INDEX(Klasse!$D$2:$D$42,MATCH(1,(A3624=Klasse!$A$2:$A$42) * (Species!B3624=Klasse!$B$2:$B$42),0)),IF(E3624=Options!$A$4,INDEX(Verband!$F$2:$F$179,MATCH(1,(A3624=Verband!$A$2:$A$179) * (Species!B3624=Verband!$B$2:$B$179) * (Species!C3624=Verband!$C$2:$C$179),0)),IF(E3624=Options!$A$5,INDEX(Assoziation!$G$2:$G$96,MATCH(1,(A3624=Assoziation!$A$2:$A$96) * (Species!B3624=Assoziation!$B$2:$B$96) * (Species!C3624=Assoziation!$C$2:$C$96) * (Species!D3624=Assoziation!$D$2:$D$96),0)),"")))</f>
        <v>Heidelbeer-Fichtenwald</v>
      </c>
      <c r="H3624" s="10" t="s">
        <v>2346</v>
      </c>
      <c r="I3624" s="10">
        <v>0</v>
      </c>
      <c r="J3624" s="10">
        <v>0</v>
      </c>
      <c r="K3624" s="10">
        <v>0</v>
      </c>
      <c r="L3624" t="str">
        <f t="shared" si="299"/>
        <v xml:space="preserve">Polygala </v>
      </c>
      <c r="M3624" t="str">
        <f t="shared" si="300"/>
        <v xml:space="preserve"> chamaebuxus</v>
      </c>
      <c r="N3624" t="str">
        <f t="shared" si="301"/>
        <v/>
      </c>
      <c r="O3624" t="str">
        <f t="shared" si="298"/>
        <v>Species</v>
      </c>
      <c r="P3624" t="str">
        <f t="shared" si="302"/>
        <v>L.</v>
      </c>
      <c r="Q3624" t="str">
        <f>LOOKUP(A3624,Formation!$A$2:$A$10,Formation!$B$2:$B$10)</f>
        <v>Wälder</v>
      </c>
      <c r="R3624" t="str" cm="1">
        <f t="array" ref="R3624">INDEX(Klasse!$D$2:$D$42,MATCH(1,(A3624=Klasse!$A$2:$A$42) * (Species!B3624=Klasse!$B$2:$B$42),0))</f>
        <v>Gebirgsnadelwälder</v>
      </c>
    </row>
    <row r="3625" spans="1:18" x14ac:dyDescent="0.3">
      <c r="A3625" s="10">
        <v>6</v>
      </c>
      <c r="B3625" s="10">
        <v>6</v>
      </c>
      <c r="C3625" s="10">
        <v>2</v>
      </c>
      <c r="E3625" t="str">
        <f>IF(C3625="",Options!$A$3,IF(D3625="",Options!$A$4,Options!$A$5))</f>
        <v>Verband</v>
      </c>
      <c r="F3625" t="str" cm="1">
        <f t="array" ref="F3625">IF(E3625=Options!$A$3,"",IF(E3625=Options!$A$4,INDEX(Verband!$E$2:$E$179,MATCH(1,(A3625=Verband!$A$2:$A$179) * (Species!B3625=Verband!$B$2:$B$179) * (Species!C3625=Verband!$C$2:$C$179),0)),IF(E3625=Options!$A$5,INDEX(Assoziation!$F$2:$F$96,MATCH(1,(A3625=Assoziation!$A$2:$A$96) * (Species!B3625=Assoziation!$B$2:$B$96) * (Species!C3625=Assoziation!$C$2:$C$96) * (Species!D3625=Assoziation!$D$2:$D$96),0)),"")))</f>
        <v>Vaccinio-Piceion</v>
      </c>
      <c r="G3625" t="str" cm="1">
        <f t="array" ref="G3625">IF(E3625=Options!$A$3,INDEX(Klasse!$D$2:$D$42,MATCH(1,(A3625=Klasse!$A$2:$A$42) * (Species!B3625=Klasse!$B$2:$B$42),0)),IF(E3625=Options!$A$4,INDEX(Verband!$F$2:$F$179,MATCH(1,(A3625=Verband!$A$2:$A$179) * (Species!B3625=Verband!$B$2:$B$179) * (Species!C3625=Verband!$C$2:$C$179),0)),IF(E3625=Options!$A$5,INDEX(Assoziation!$G$2:$G$96,MATCH(1,(A3625=Assoziation!$A$2:$A$96) * (Species!B3625=Assoziation!$B$2:$B$96) * (Species!C3625=Assoziation!$C$2:$C$96) * (Species!D3625=Assoziation!$D$2:$D$96),0)),"")))</f>
        <v>Heidelbeer-Fichtenwald</v>
      </c>
      <c r="H3625" s="10" t="s">
        <v>798</v>
      </c>
      <c r="I3625" s="10">
        <v>0</v>
      </c>
      <c r="J3625" s="10">
        <v>0</v>
      </c>
      <c r="K3625" s="10">
        <v>0</v>
      </c>
      <c r="L3625" t="str">
        <f t="shared" si="299"/>
        <v xml:space="preserve">Polystichum </v>
      </c>
      <c r="M3625" t="str">
        <f t="shared" si="300"/>
        <v xml:space="preserve"> lonchitis</v>
      </c>
      <c r="N3625" t="str">
        <f t="shared" si="301"/>
        <v/>
      </c>
      <c r="O3625" t="str">
        <f t="shared" si="298"/>
        <v>Species</v>
      </c>
      <c r="P3625" t="str">
        <f t="shared" si="302"/>
        <v>(L.) Roth</v>
      </c>
      <c r="Q3625" t="str">
        <f>LOOKUP(A3625,Formation!$A$2:$A$10,Formation!$B$2:$B$10)</f>
        <v>Wälder</v>
      </c>
      <c r="R3625" t="str" cm="1">
        <f t="array" ref="R3625">INDEX(Klasse!$D$2:$D$42,MATCH(1,(A3625=Klasse!$A$2:$A$42) * (Species!B3625=Klasse!$B$2:$B$42),0))</f>
        <v>Gebirgsnadelwälder</v>
      </c>
    </row>
    <row r="3626" spans="1:18" x14ac:dyDescent="0.3">
      <c r="A3626" s="10">
        <v>6</v>
      </c>
      <c r="B3626" s="10">
        <v>6</v>
      </c>
      <c r="C3626" s="10">
        <v>2</v>
      </c>
      <c r="E3626" t="str">
        <f>IF(C3626="",Options!$A$3,IF(D3626="",Options!$A$4,Options!$A$5))</f>
        <v>Verband</v>
      </c>
      <c r="F3626" t="str" cm="1">
        <f t="array" ref="F3626">IF(E3626=Options!$A$3,"",IF(E3626=Options!$A$4,INDEX(Verband!$E$2:$E$179,MATCH(1,(A3626=Verband!$A$2:$A$179) * (Species!B3626=Verband!$B$2:$B$179) * (Species!C3626=Verband!$C$2:$C$179),0)),IF(E3626=Options!$A$5,INDEX(Assoziation!$F$2:$F$96,MATCH(1,(A3626=Assoziation!$A$2:$A$96) * (Species!B3626=Assoziation!$B$2:$B$96) * (Species!C3626=Assoziation!$C$2:$C$96) * (Species!D3626=Assoziation!$D$2:$D$96),0)),"")))</f>
        <v>Vaccinio-Piceion</v>
      </c>
      <c r="G3626" t="str" cm="1">
        <f t="array" ref="G3626">IF(E3626=Options!$A$3,INDEX(Klasse!$D$2:$D$42,MATCH(1,(A3626=Klasse!$A$2:$A$42) * (Species!B3626=Klasse!$B$2:$B$42),0)),IF(E3626=Options!$A$4,INDEX(Verband!$F$2:$F$179,MATCH(1,(A3626=Verband!$A$2:$A$179) * (Species!B3626=Verband!$B$2:$B$179) * (Species!C3626=Verband!$C$2:$C$179),0)),IF(E3626=Options!$A$5,INDEX(Assoziation!$G$2:$G$96,MATCH(1,(A3626=Assoziation!$A$2:$A$96) * (Species!B3626=Assoziation!$B$2:$B$96) * (Species!C3626=Assoziation!$C$2:$C$96) * (Species!D3626=Assoziation!$D$2:$D$96),0)),"")))</f>
        <v>Heidelbeer-Fichtenwald</v>
      </c>
      <c r="H3626" s="10" t="s">
        <v>2697</v>
      </c>
      <c r="I3626" s="10">
        <v>0</v>
      </c>
      <c r="J3626" s="10">
        <v>0</v>
      </c>
      <c r="K3626" s="10">
        <v>0</v>
      </c>
      <c r="L3626" t="str">
        <f t="shared" si="299"/>
        <v xml:space="preserve">Pyrola </v>
      </c>
      <c r="M3626" t="str">
        <f t="shared" si="300"/>
        <v xml:space="preserve"> rotundifolia</v>
      </c>
      <c r="N3626" t="str">
        <f t="shared" si="301"/>
        <v/>
      </c>
      <c r="O3626" t="str">
        <f t="shared" si="298"/>
        <v>Species</v>
      </c>
      <c r="P3626" t="str">
        <f t="shared" si="302"/>
        <v>L.</v>
      </c>
      <c r="Q3626" t="str">
        <f>LOOKUP(A3626,Formation!$A$2:$A$10,Formation!$B$2:$B$10)</f>
        <v>Wälder</v>
      </c>
      <c r="R3626" t="str" cm="1">
        <f t="array" ref="R3626">INDEX(Klasse!$D$2:$D$42,MATCH(1,(A3626=Klasse!$A$2:$A$42) * (Species!B3626=Klasse!$B$2:$B$42),0))</f>
        <v>Gebirgsnadelwälder</v>
      </c>
    </row>
    <row r="3627" spans="1:18" x14ac:dyDescent="0.3">
      <c r="A3627" s="10">
        <v>6</v>
      </c>
      <c r="B3627" s="10">
        <v>6</v>
      </c>
      <c r="C3627" s="10">
        <v>2</v>
      </c>
      <c r="E3627" t="str">
        <f>IF(C3627="",Options!$A$3,IF(D3627="",Options!$A$4,Options!$A$5))</f>
        <v>Verband</v>
      </c>
      <c r="F3627" t="str" cm="1">
        <f t="array" ref="F3627">IF(E3627=Options!$A$3,"",IF(E3627=Options!$A$4,INDEX(Verband!$E$2:$E$179,MATCH(1,(A3627=Verband!$A$2:$A$179) * (Species!B3627=Verband!$B$2:$B$179) * (Species!C3627=Verband!$C$2:$C$179),0)),IF(E3627=Options!$A$5,INDEX(Assoziation!$F$2:$F$96,MATCH(1,(A3627=Assoziation!$A$2:$A$96) * (Species!B3627=Assoziation!$B$2:$B$96) * (Species!C3627=Assoziation!$C$2:$C$96) * (Species!D3627=Assoziation!$D$2:$D$96),0)),"")))</f>
        <v>Vaccinio-Piceion</v>
      </c>
      <c r="G3627" t="str" cm="1">
        <f t="array" ref="G3627">IF(E3627=Options!$A$3,INDEX(Klasse!$D$2:$D$42,MATCH(1,(A3627=Klasse!$A$2:$A$42) * (Species!B3627=Klasse!$B$2:$B$42),0)),IF(E3627=Options!$A$4,INDEX(Verband!$F$2:$F$179,MATCH(1,(A3627=Verband!$A$2:$A$179) * (Species!B3627=Verband!$B$2:$B$179) * (Species!C3627=Verband!$C$2:$C$179),0)),IF(E3627=Options!$A$5,INDEX(Assoziation!$G$2:$G$96,MATCH(1,(A3627=Assoziation!$A$2:$A$96) * (Species!B3627=Assoziation!$B$2:$B$96) * (Species!C3627=Assoziation!$C$2:$C$96) * (Species!D3627=Assoziation!$D$2:$D$96),0)),"")))</f>
        <v>Heidelbeer-Fichtenwald</v>
      </c>
      <c r="H3627" s="10" t="s">
        <v>2325</v>
      </c>
      <c r="I3627" s="10">
        <v>0</v>
      </c>
      <c r="J3627" s="10">
        <v>0</v>
      </c>
      <c r="K3627" s="10">
        <v>0</v>
      </c>
      <c r="L3627" t="str">
        <f t="shared" si="299"/>
        <v xml:space="preserve">Rhododendron </v>
      </c>
      <c r="M3627" t="str">
        <f t="shared" si="300"/>
        <v xml:space="preserve"> ferrugineum</v>
      </c>
      <c r="N3627" t="str">
        <f t="shared" si="301"/>
        <v/>
      </c>
      <c r="O3627" t="str">
        <f t="shared" si="298"/>
        <v>Species</v>
      </c>
      <c r="P3627" t="str">
        <f t="shared" si="302"/>
        <v>L.</v>
      </c>
      <c r="Q3627" t="str">
        <f>LOOKUP(A3627,Formation!$A$2:$A$10,Formation!$B$2:$B$10)</f>
        <v>Wälder</v>
      </c>
      <c r="R3627" t="str" cm="1">
        <f t="array" ref="R3627">INDEX(Klasse!$D$2:$D$42,MATCH(1,(A3627=Klasse!$A$2:$A$42) * (Species!B3627=Klasse!$B$2:$B$42),0))</f>
        <v>Gebirgsnadelwälder</v>
      </c>
    </row>
    <row r="3628" spans="1:18" x14ac:dyDescent="0.3">
      <c r="A3628" s="10">
        <v>6</v>
      </c>
      <c r="B3628" s="10">
        <v>6</v>
      </c>
      <c r="C3628" s="10">
        <v>2</v>
      </c>
      <c r="E3628" t="str">
        <f>IF(C3628="",Options!$A$3,IF(D3628="",Options!$A$4,Options!$A$5))</f>
        <v>Verband</v>
      </c>
      <c r="F3628" t="str" cm="1">
        <f t="array" ref="F3628">IF(E3628=Options!$A$3,"",IF(E3628=Options!$A$4,INDEX(Verband!$E$2:$E$179,MATCH(1,(A3628=Verband!$A$2:$A$179) * (Species!B3628=Verband!$B$2:$B$179) * (Species!C3628=Verband!$C$2:$C$179),0)),IF(E3628=Options!$A$5,INDEX(Assoziation!$F$2:$F$96,MATCH(1,(A3628=Assoziation!$A$2:$A$96) * (Species!B3628=Assoziation!$B$2:$B$96) * (Species!C3628=Assoziation!$C$2:$C$96) * (Species!D3628=Assoziation!$D$2:$D$96),0)),"")))</f>
        <v>Vaccinio-Piceion</v>
      </c>
      <c r="G3628" t="str" cm="1">
        <f t="array" ref="G3628">IF(E3628=Options!$A$3,INDEX(Klasse!$D$2:$D$42,MATCH(1,(A3628=Klasse!$A$2:$A$42) * (Species!B3628=Klasse!$B$2:$B$42),0)),IF(E3628=Options!$A$4,INDEX(Verband!$F$2:$F$179,MATCH(1,(A3628=Verband!$A$2:$A$179) * (Species!B3628=Verband!$B$2:$B$179) * (Species!C3628=Verband!$C$2:$C$179),0)),IF(E3628=Options!$A$5,INDEX(Assoziation!$G$2:$G$96,MATCH(1,(A3628=Assoziation!$A$2:$A$96) * (Species!B3628=Assoziation!$B$2:$B$96) * (Species!C3628=Assoziation!$C$2:$C$96) * (Species!D3628=Assoziation!$D$2:$D$96),0)),"")))</f>
        <v>Heidelbeer-Fichtenwald</v>
      </c>
      <c r="H3628" s="10" t="s">
        <v>2747</v>
      </c>
      <c r="I3628" s="10">
        <v>0</v>
      </c>
      <c r="J3628" s="10">
        <v>0</v>
      </c>
      <c r="K3628" s="10">
        <v>0</v>
      </c>
      <c r="L3628" t="str">
        <f t="shared" si="299"/>
        <v xml:space="preserve">Saxifraga </v>
      </c>
      <c r="M3628" t="str">
        <f t="shared" si="300"/>
        <v xml:space="preserve"> cuneifolia</v>
      </c>
      <c r="N3628" t="str">
        <f t="shared" si="301"/>
        <v/>
      </c>
      <c r="O3628" t="str">
        <f t="shared" si="298"/>
        <v>Species</v>
      </c>
      <c r="P3628" t="str">
        <f t="shared" si="302"/>
        <v>L.</v>
      </c>
      <c r="Q3628" t="str">
        <f>LOOKUP(A3628,Formation!$A$2:$A$10,Formation!$B$2:$B$10)</f>
        <v>Wälder</v>
      </c>
      <c r="R3628" t="str" cm="1">
        <f t="array" ref="R3628">INDEX(Klasse!$D$2:$D$42,MATCH(1,(A3628=Klasse!$A$2:$A$42) * (Species!B3628=Klasse!$B$2:$B$42),0))</f>
        <v>Gebirgsnadelwälder</v>
      </c>
    </row>
    <row r="3629" spans="1:18" x14ac:dyDescent="0.3">
      <c r="A3629" s="10">
        <v>6</v>
      </c>
      <c r="B3629" s="10">
        <v>6</v>
      </c>
      <c r="C3629" s="10">
        <v>2</v>
      </c>
      <c r="E3629" t="str">
        <f>IF(C3629="",Options!$A$3,IF(D3629="",Options!$A$4,Options!$A$5))</f>
        <v>Verband</v>
      </c>
      <c r="F3629" t="str" cm="1">
        <f t="array" ref="F3629">IF(E3629=Options!$A$3,"",IF(E3629=Options!$A$4,INDEX(Verband!$E$2:$E$179,MATCH(1,(A3629=Verband!$A$2:$A$179) * (Species!B3629=Verband!$B$2:$B$179) * (Species!C3629=Verband!$C$2:$C$179),0)),IF(E3629=Options!$A$5,INDEX(Assoziation!$F$2:$F$96,MATCH(1,(A3629=Assoziation!$A$2:$A$96) * (Species!B3629=Assoziation!$B$2:$B$96) * (Species!C3629=Assoziation!$C$2:$C$96) * (Species!D3629=Assoziation!$D$2:$D$96),0)),"")))</f>
        <v>Vaccinio-Piceion</v>
      </c>
      <c r="G3629" t="str" cm="1">
        <f t="array" ref="G3629">IF(E3629=Options!$A$3,INDEX(Klasse!$D$2:$D$42,MATCH(1,(A3629=Klasse!$A$2:$A$42) * (Species!B3629=Klasse!$B$2:$B$42),0)),IF(E3629=Options!$A$4,INDEX(Verband!$F$2:$F$179,MATCH(1,(A3629=Verband!$A$2:$A$179) * (Species!B3629=Verband!$B$2:$B$179) * (Species!C3629=Verband!$C$2:$C$179),0)),IF(E3629=Options!$A$5,INDEX(Assoziation!$G$2:$G$96,MATCH(1,(A3629=Assoziation!$A$2:$A$96) * (Species!B3629=Assoziation!$B$2:$B$96) * (Species!C3629=Assoziation!$C$2:$C$96) * (Species!D3629=Assoziation!$D$2:$D$96),0)),"")))</f>
        <v>Heidelbeer-Fichtenwald</v>
      </c>
      <c r="H3629" s="10" t="s">
        <v>2245</v>
      </c>
      <c r="I3629" s="10">
        <v>0</v>
      </c>
      <c r="J3629" s="10">
        <v>0</v>
      </c>
      <c r="K3629" s="10">
        <v>0</v>
      </c>
      <c r="L3629" t="str">
        <f t="shared" si="299"/>
        <v xml:space="preserve">Sorbus </v>
      </c>
      <c r="M3629" t="str">
        <f t="shared" si="300"/>
        <v xml:space="preserve"> aucuparia</v>
      </c>
      <c r="N3629" t="str">
        <f t="shared" si="301"/>
        <v/>
      </c>
      <c r="O3629" t="str">
        <f t="shared" si="298"/>
        <v>Species</v>
      </c>
      <c r="P3629" t="str">
        <f t="shared" si="302"/>
        <v>L.</v>
      </c>
      <c r="Q3629" t="str">
        <f>LOOKUP(A3629,Formation!$A$2:$A$10,Formation!$B$2:$B$10)</f>
        <v>Wälder</v>
      </c>
      <c r="R3629" t="str" cm="1">
        <f t="array" ref="R3629">INDEX(Klasse!$D$2:$D$42,MATCH(1,(A3629=Klasse!$A$2:$A$42) * (Species!B3629=Klasse!$B$2:$B$42),0))</f>
        <v>Gebirgsnadelwälder</v>
      </c>
    </row>
    <row r="3630" spans="1:18" x14ac:dyDescent="0.3">
      <c r="A3630" s="10">
        <v>6</v>
      </c>
      <c r="B3630" s="10">
        <v>6</v>
      </c>
      <c r="C3630" s="10">
        <v>2</v>
      </c>
      <c r="E3630" t="str">
        <f>IF(C3630="",Options!$A$3,IF(D3630="",Options!$A$4,Options!$A$5))</f>
        <v>Verband</v>
      </c>
      <c r="F3630" t="str" cm="1">
        <f t="array" ref="F3630">IF(E3630=Options!$A$3,"",IF(E3630=Options!$A$4,INDEX(Verband!$E$2:$E$179,MATCH(1,(A3630=Verband!$A$2:$A$179) * (Species!B3630=Verband!$B$2:$B$179) * (Species!C3630=Verband!$C$2:$C$179),0)),IF(E3630=Options!$A$5,INDEX(Assoziation!$F$2:$F$96,MATCH(1,(A3630=Assoziation!$A$2:$A$96) * (Species!B3630=Assoziation!$B$2:$B$96) * (Species!C3630=Assoziation!$C$2:$C$96) * (Species!D3630=Assoziation!$D$2:$D$96),0)),"")))</f>
        <v>Vaccinio-Piceion</v>
      </c>
      <c r="G3630" t="str" cm="1">
        <f t="array" ref="G3630">IF(E3630=Options!$A$3,INDEX(Klasse!$D$2:$D$42,MATCH(1,(A3630=Klasse!$A$2:$A$42) * (Species!B3630=Klasse!$B$2:$B$42),0)),IF(E3630=Options!$A$4,INDEX(Verband!$F$2:$F$179,MATCH(1,(A3630=Verband!$A$2:$A$179) * (Species!B3630=Verband!$B$2:$B$179) * (Species!C3630=Verband!$C$2:$C$179),0)),IF(E3630=Options!$A$5,INDEX(Assoziation!$G$2:$G$96,MATCH(1,(A3630=Assoziation!$A$2:$A$96) * (Species!B3630=Assoziation!$B$2:$B$96) * (Species!C3630=Assoziation!$C$2:$C$96) * (Species!D3630=Assoziation!$D$2:$D$96),0)),"")))</f>
        <v>Heidelbeer-Fichtenwald</v>
      </c>
      <c r="H3630" s="10" t="s">
        <v>2754</v>
      </c>
      <c r="I3630" s="10">
        <v>0</v>
      </c>
      <c r="J3630" s="10">
        <v>0</v>
      </c>
      <c r="K3630" s="10">
        <v>0</v>
      </c>
      <c r="L3630" t="str">
        <f t="shared" si="299"/>
        <v xml:space="preserve">Stellaria </v>
      </c>
      <c r="M3630" t="str">
        <f t="shared" si="300"/>
        <v xml:space="preserve"> longifolia</v>
      </c>
      <c r="N3630" t="str">
        <f t="shared" si="301"/>
        <v/>
      </c>
      <c r="O3630" t="str">
        <f t="shared" si="298"/>
        <v>Species</v>
      </c>
      <c r="P3630" t="str">
        <f t="shared" si="302"/>
        <v>Willd.</v>
      </c>
      <c r="Q3630" t="str">
        <f>LOOKUP(A3630,Formation!$A$2:$A$10,Formation!$B$2:$B$10)</f>
        <v>Wälder</v>
      </c>
      <c r="R3630" t="str" cm="1">
        <f t="array" ref="R3630">INDEX(Klasse!$D$2:$D$42,MATCH(1,(A3630=Klasse!$A$2:$A$42) * (Species!B3630=Klasse!$B$2:$B$42),0))</f>
        <v>Gebirgsnadelwälder</v>
      </c>
    </row>
    <row r="3631" spans="1:18" x14ac:dyDescent="0.3">
      <c r="A3631" s="10">
        <v>6</v>
      </c>
      <c r="B3631" s="10">
        <v>6</v>
      </c>
      <c r="C3631" s="10">
        <v>2</v>
      </c>
      <c r="E3631" t="str">
        <f>IF(C3631="",Options!$A$3,IF(D3631="",Options!$A$4,Options!$A$5))</f>
        <v>Verband</v>
      </c>
      <c r="F3631" t="str" cm="1">
        <f t="array" ref="F3631">IF(E3631=Options!$A$3,"",IF(E3631=Options!$A$4,INDEX(Verband!$E$2:$E$179,MATCH(1,(A3631=Verband!$A$2:$A$179) * (Species!B3631=Verband!$B$2:$B$179) * (Species!C3631=Verband!$C$2:$C$179),0)),IF(E3631=Options!$A$5,INDEX(Assoziation!$F$2:$F$96,MATCH(1,(A3631=Assoziation!$A$2:$A$96) * (Species!B3631=Assoziation!$B$2:$B$96) * (Species!C3631=Assoziation!$C$2:$C$96) * (Species!D3631=Assoziation!$D$2:$D$96),0)),"")))</f>
        <v>Vaccinio-Piceion</v>
      </c>
      <c r="G3631" t="str" cm="1">
        <f t="array" ref="G3631">IF(E3631=Options!$A$3,INDEX(Klasse!$D$2:$D$42,MATCH(1,(A3631=Klasse!$A$2:$A$42) * (Species!B3631=Klasse!$B$2:$B$42),0)),IF(E3631=Options!$A$4,INDEX(Verband!$F$2:$F$179,MATCH(1,(A3631=Verband!$A$2:$A$179) * (Species!B3631=Verband!$B$2:$B$179) * (Species!C3631=Verband!$C$2:$C$179),0)),IF(E3631=Options!$A$5,INDEX(Assoziation!$G$2:$G$96,MATCH(1,(A3631=Assoziation!$A$2:$A$96) * (Species!B3631=Assoziation!$B$2:$B$96) * (Species!C3631=Assoziation!$C$2:$C$96) * (Species!D3631=Assoziation!$D$2:$D$96),0)),"")))</f>
        <v>Heidelbeer-Fichtenwald</v>
      </c>
      <c r="H3631" s="10" t="s">
        <v>2755</v>
      </c>
      <c r="I3631" s="10">
        <v>0</v>
      </c>
      <c r="J3631" s="10">
        <v>0</v>
      </c>
      <c r="K3631" s="10">
        <v>0</v>
      </c>
      <c r="L3631" t="str">
        <f t="shared" si="299"/>
        <v xml:space="preserve">Trientalis </v>
      </c>
      <c r="M3631" t="str">
        <f t="shared" si="300"/>
        <v xml:space="preserve"> europaea</v>
      </c>
      <c r="N3631" t="str">
        <f t="shared" si="301"/>
        <v/>
      </c>
      <c r="O3631" t="str">
        <f t="shared" si="298"/>
        <v>Species</v>
      </c>
      <c r="P3631" t="str">
        <f t="shared" si="302"/>
        <v>L.</v>
      </c>
      <c r="Q3631" t="str">
        <f>LOOKUP(A3631,Formation!$A$2:$A$10,Formation!$B$2:$B$10)</f>
        <v>Wälder</v>
      </c>
      <c r="R3631" t="str" cm="1">
        <f t="array" ref="R3631">INDEX(Klasse!$D$2:$D$42,MATCH(1,(A3631=Klasse!$A$2:$A$42) * (Species!B3631=Klasse!$B$2:$B$42),0))</f>
        <v>Gebirgsnadelwälder</v>
      </c>
    </row>
    <row r="3632" spans="1:18" x14ac:dyDescent="0.3">
      <c r="A3632" s="10">
        <v>6</v>
      </c>
      <c r="B3632" s="10">
        <v>6</v>
      </c>
      <c r="C3632" s="10">
        <v>2</v>
      </c>
      <c r="E3632" t="str">
        <f>IF(C3632="",Options!$A$3,IF(D3632="",Options!$A$4,Options!$A$5))</f>
        <v>Verband</v>
      </c>
      <c r="F3632" t="str" cm="1">
        <f t="array" ref="F3632">IF(E3632=Options!$A$3,"",IF(E3632=Options!$A$4,INDEX(Verband!$E$2:$E$179,MATCH(1,(A3632=Verband!$A$2:$A$179) * (Species!B3632=Verband!$B$2:$B$179) * (Species!C3632=Verband!$C$2:$C$179),0)),IF(E3632=Options!$A$5,INDEX(Assoziation!$F$2:$F$96,MATCH(1,(A3632=Assoziation!$A$2:$A$96) * (Species!B3632=Assoziation!$B$2:$B$96) * (Species!C3632=Assoziation!$C$2:$C$96) * (Species!D3632=Assoziation!$D$2:$D$96),0)),"")))</f>
        <v>Vaccinio-Piceion</v>
      </c>
      <c r="G3632" t="str" cm="1">
        <f t="array" ref="G3632">IF(E3632=Options!$A$3,INDEX(Klasse!$D$2:$D$42,MATCH(1,(A3632=Klasse!$A$2:$A$42) * (Species!B3632=Klasse!$B$2:$B$42),0)),IF(E3632=Options!$A$4,INDEX(Verband!$F$2:$F$179,MATCH(1,(A3632=Verband!$A$2:$A$179) * (Species!B3632=Verband!$B$2:$B$179) * (Species!C3632=Verband!$C$2:$C$179),0)),IF(E3632=Options!$A$5,INDEX(Assoziation!$G$2:$G$96,MATCH(1,(A3632=Assoziation!$A$2:$A$96) * (Species!B3632=Assoziation!$B$2:$B$96) * (Species!C3632=Assoziation!$C$2:$C$96) * (Species!D3632=Assoziation!$D$2:$D$96),0)),"")))</f>
        <v>Heidelbeer-Fichtenwald</v>
      </c>
      <c r="H3632" s="10" t="s">
        <v>588</v>
      </c>
      <c r="I3632" s="10">
        <v>0</v>
      </c>
      <c r="J3632" s="10">
        <v>1</v>
      </c>
      <c r="K3632" s="10">
        <v>0</v>
      </c>
      <c r="L3632" t="str">
        <f t="shared" si="299"/>
        <v xml:space="preserve">Vaccinium </v>
      </c>
      <c r="M3632" t="str">
        <f t="shared" si="300"/>
        <v xml:space="preserve"> myrtillus</v>
      </c>
      <c r="N3632" t="str">
        <f t="shared" si="301"/>
        <v/>
      </c>
      <c r="O3632" t="str">
        <f t="shared" si="298"/>
        <v>Species</v>
      </c>
      <c r="P3632" t="str">
        <f t="shared" si="302"/>
        <v>L.</v>
      </c>
      <c r="Q3632" t="str">
        <f>LOOKUP(A3632,Formation!$A$2:$A$10,Formation!$B$2:$B$10)</f>
        <v>Wälder</v>
      </c>
      <c r="R3632" t="str" cm="1">
        <f t="array" ref="R3632">INDEX(Klasse!$D$2:$D$42,MATCH(1,(A3632=Klasse!$A$2:$A$42) * (Species!B3632=Klasse!$B$2:$B$42),0))</f>
        <v>Gebirgsnadelwälder</v>
      </c>
    </row>
    <row r="3633" spans="1:18" x14ac:dyDescent="0.3">
      <c r="A3633" s="10">
        <v>6</v>
      </c>
      <c r="B3633" s="10">
        <v>6</v>
      </c>
      <c r="C3633" s="10">
        <v>2</v>
      </c>
      <c r="E3633" t="str">
        <f>IF(C3633="",Options!$A$3,IF(D3633="",Options!$A$4,Options!$A$5))</f>
        <v>Verband</v>
      </c>
      <c r="F3633" t="str" cm="1">
        <f t="array" ref="F3633">IF(E3633=Options!$A$3,"",IF(E3633=Options!$A$4,INDEX(Verband!$E$2:$E$179,MATCH(1,(A3633=Verband!$A$2:$A$179) * (Species!B3633=Verband!$B$2:$B$179) * (Species!C3633=Verband!$C$2:$C$179),0)),IF(E3633=Options!$A$5,INDEX(Assoziation!$F$2:$F$96,MATCH(1,(A3633=Assoziation!$A$2:$A$96) * (Species!B3633=Assoziation!$B$2:$B$96) * (Species!C3633=Assoziation!$C$2:$C$96) * (Species!D3633=Assoziation!$D$2:$D$96),0)),"")))</f>
        <v>Vaccinio-Piceion</v>
      </c>
      <c r="G3633" t="str" cm="1">
        <f t="array" ref="G3633">IF(E3633=Options!$A$3,INDEX(Klasse!$D$2:$D$42,MATCH(1,(A3633=Klasse!$A$2:$A$42) * (Species!B3633=Klasse!$B$2:$B$42),0)),IF(E3633=Options!$A$4,INDEX(Verband!$F$2:$F$179,MATCH(1,(A3633=Verband!$A$2:$A$179) * (Species!B3633=Verband!$B$2:$B$179) * (Species!C3633=Verband!$C$2:$C$179),0)),IF(E3633=Options!$A$5,INDEX(Assoziation!$G$2:$G$96,MATCH(1,(A3633=Assoziation!$A$2:$A$96) * (Species!B3633=Assoziation!$B$2:$B$96) * (Species!C3633=Assoziation!$C$2:$C$96) * (Species!D3633=Assoziation!$D$2:$D$96),0)),"")))</f>
        <v>Heidelbeer-Fichtenwald</v>
      </c>
      <c r="H3633" s="10" t="s">
        <v>2331</v>
      </c>
      <c r="I3633" s="10">
        <v>0</v>
      </c>
      <c r="J3633" s="10">
        <v>0</v>
      </c>
      <c r="K3633" s="10">
        <v>0</v>
      </c>
      <c r="L3633" t="str">
        <f t="shared" si="299"/>
        <v xml:space="preserve">Vaccinium </v>
      </c>
      <c r="M3633" t="str">
        <f t="shared" si="300"/>
        <v xml:space="preserve"> vitis-idaea</v>
      </c>
      <c r="N3633" t="str">
        <f t="shared" si="301"/>
        <v/>
      </c>
      <c r="O3633" t="str">
        <f t="shared" si="298"/>
        <v>Species</v>
      </c>
      <c r="P3633" t="str">
        <f t="shared" si="302"/>
        <v>L.</v>
      </c>
      <c r="Q3633" t="str">
        <f>LOOKUP(A3633,Formation!$A$2:$A$10,Formation!$B$2:$B$10)</f>
        <v>Wälder</v>
      </c>
      <c r="R3633" t="str" cm="1">
        <f t="array" ref="R3633">INDEX(Klasse!$D$2:$D$42,MATCH(1,(A3633=Klasse!$A$2:$A$42) * (Species!B3633=Klasse!$B$2:$B$42),0))</f>
        <v>Gebirgsnadelwälder</v>
      </c>
    </row>
    <row r="3634" spans="1:18" x14ac:dyDescent="0.3">
      <c r="A3634" s="10">
        <v>6</v>
      </c>
      <c r="B3634" s="10">
        <v>6</v>
      </c>
      <c r="C3634" s="10">
        <v>2</v>
      </c>
      <c r="E3634" t="str">
        <f>IF(C3634="",Options!$A$3,IF(D3634="",Options!$A$4,Options!$A$5))</f>
        <v>Verband</v>
      </c>
      <c r="F3634" t="str" cm="1">
        <f t="array" ref="F3634">IF(E3634=Options!$A$3,"",IF(E3634=Options!$A$4,INDEX(Verband!$E$2:$E$179,MATCH(1,(A3634=Verband!$A$2:$A$179) * (Species!B3634=Verband!$B$2:$B$179) * (Species!C3634=Verband!$C$2:$C$179),0)),IF(E3634=Options!$A$5,INDEX(Assoziation!$F$2:$F$96,MATCH(1,(A3634=Assoziation!$A$2:$A$96) * (Species!B3634=Assoziation!$B$2:$B$96) * (Species!C3634=Assoziation!$C$2:$C$96) * (Species!D3634=Assoziation!$D$2:$D$96),0)),"")))</f>
        <v>Vaccinio-Piceion</v>
      </c>
      <c r="G3634" t="str" cm="1">
        <f t="array" ref="G3634">IF(E3634=Options!$A$3,INDEX(Klasse!$D$2:$D$42,MATCH(1,(A3634=Klasse!$A$2:$A$42) * (Species!B3634=Klasse!$B$2:$B$42),0)),IF(E3634=Options!$A$4,INDEX(Verband!$F$2:$F$179,MATCH(1,(A3634=Verband!$A$2:$A$179) * (Species!B3634=Verband!$B$2:$B$179) * (Species!C3634=Verband!$C$2:$C$179),0)),IF(E3634=Options!$A$5,INDEX(Assoziation!$G$2:$G$96,MATCH(1,(A3634=Assoziation!$A$2:$A$96) * (Species!B3634=Assoziation!$B$2:$B$96) * (Species!C3634=Assoziation!$C$2:$C$96) * (Species!D3634=Assoziation!$D$2:$D$96),0)),"")))</f>
        <v>Heidelbeer-Fichtenwald</v>
      </c>
      <c r="H3634" s="10" t="s">
        <v>2130</v>
      </c>
      <c r="I3634" s="10">
        <v>0</v>
      </c>
      <c r="J3634" s="10">
        <v>0</v>
      </c>
      <c r="K3634" s="10">
        <v>0</v>
      </c>
      <c r="L3634" t="str">
        <f t="shared" si="299"/>
        <v xml:space="preserve">Veronica </v>
      </c>
      <c r="M3634" t="str">
        <f t="shared" si="300"/>
        <v xml:space="preserve"> urticifolia</v>
      </c>
      <c r="N3634" t="str">
        <f t="shared" si="301"/>
        <v/>
      </c>
      <c r="O3634" t="str">
        <f t="shared" si="298"/>
        <v>Species</v>
      </c>
      <c r="P3634" t="str">
        <f t="shared" si="302"/>
        <v>Jacq.</v>
      </c>
      <c r="Q3634" t="str">
        <f>LOOKUP(A3634,Formation!$A$2:$A$10,Formation!$B$2:$B$10)</f>
        <v>Wälder</v>
      </c>
      <c r="R3634" t="str" cm="1">
        <f t="array" ref="R3634">INDEX(Klasse!$D$2:$D$42,MATCH(1,(A3634=Klasse!$A$2:$A$42) * (Species!B3634=Klasse!$B$2:$B$42),0))</f>
        <v>Gebirgsnadelwälder</v>
      </c>
    </row>
    <row r="3635" spans="1:18" x14ac:dyDescent="0.3">
      <c r="A3635" s="10">
        <v>6</v>
      </c>
      <c r="B3635" s="10">
        <v>6</v>
      </c>
      <c r="C3635" s="10">
        <v>3</v>
      </c>
      <c r="E3635" t="str">
        <f>IF(C3635="",Options!$A$3,IF(D3635="",Options!$A$4,Options!$A$5))</f>
        <v>Verband</v>
      </c>
      <c r="F3635" t="str" cm="1">
        <f t="array" ref="F3635">IF(E3635=Options!$A$3,"",IF(E3635=Options!$A$4,INDEX(Verband!$E$2:$E$179,MATCH(1,(A3635=Verband!$A$2:$A$179) * (Species!B3635=Verband!$B$2:$B$179) * (Species!C3635=Verband!$C$2:$C$179),0)),IF(E3635=Options!$A$5,INDEX(Assoziation!$F$2:$F$96,MATCH(1,(A3635=Assoziation!$A$2:$A$96) * (Species!B3635=Assoziation!$B$2:$B$96) * (Species!C3635=Assoziation!$C$2:$C$96) * (Species!D3635=Assoziation!$D$2:$D$96),0)),"")))</f>
        <v>Larici-Pinetum cembrae</v>
      </c>
      <c r="G3635" t="str" cm="1">
        <f t="array" ref="G3635">IF(E3635=Options!$A$3,INDEX(Klasse!$D$2:$D$42,MATCH(1,(A3635=Klasse!$A$2:$A$42) * (Species!B3635=Klasse!$B$2:$B$42),0)),IF(E3635=Options!$A$4,INDEX(Verband!$F$2:$F$179,MATCH(1,(A3635=Verband!$A$2:$A$179) * (Species!B3635=Verband!$B$2:$B$179) * (Species!C3635=Verband!$C$2:$C$179),0)),IF(E3635=Options!$A$5,INDEX(Assoziation!$G$2:$G$96,MATCH(1,(A3635=Assoziation!$A$2:$A$96) * (Species!B3635=Assoziation!$B$2:$B$96) * (Species!C3635=Assoziation!$C$2:$C$96) * (Species!D3635=Assoziation!$D$2:$D$96),0)),"")))</f>
        <v>Lärchen-Arvenwald</v>
      </c>
      <c r="H3635" s="10" t="s">
        <v>2758</v>
      </c>
      <c r="I3635" s="10">
        <v>1</v>
      </c>
      <c r="J3635" s="10">
        <v>1</v>
      </c>
      <c r="K3635" s="10">
        <v>0</v>
      </c>
      <c r="L3635" t="str">
        <f t="shared" si="299"/>
        <v xml:space="preserve">Pinus </v>
      </c>
      <c r="M3635" t="str">
        <f t="shared" si="300"/>
        <v xml:space="preserve"> cembra</v>
      </c>
      <c r="N3635" t="str">
        <f t="shared" si="301"/>
        <v/>
      </c>
      <c r="O3635" t="str">
        <f t="shared" si="298"/>
        <v>Species</v>
      </c>
      <c r="P3635" t="str">
        <f t="shared" si="302"/>
        <v>L.</v>
      </c>
      <c r="Q3635" t="str">
        <f>LOOKUP(A3635,Formation!$A$2:$A$10,Formation!$B$2:$B$10)</f>
        <v>Wälder</v>
      </c>
      <c r="R3635" t="str" cm="1">
        <f t="array" ref="R3635">INDEX(Klasse!$D$2:$D$42,MATCH(1,(A3635=Klasse!$A$2:$A$42) * (Species!B3635=Klasse!$B$2:$B$42),0))</f>
        <v>Gebirgsnadelwälder</v>
      </c>
    </row>
    <row r="3636" spans="1:18" x14ac:dyDescent="0.3">
      <c r="A3636" s="10">
        <v>6</v>
      </c>
      <c r="B3636" s="10">
        <v>6</v>
      </c>
      <c r="C3636" s="10">
        <v>3</v>
      </c>
      <c r="E3636" t="str">
        <f>IF(C3636="",Options!$A$3,IF(D3636="",Options!$A$4,Options!$A$5))</f>
        <v>Verband</v>
      </c>
      <c r="F3636" t="str" cm="1">
        <f t="array" ref="F3636">IF(E3636=Options!$A$3,"",IF(E3636=Options!$A$4,INDEX(Verband!$E$2:$E$179,MATCH(1,(A3636=Verband!$A$2:$A$179) * (Species!B3636=Verband!$B$2:$B$179) * (Species!C3636=Verband!$C$2:$C$179),0)),IF(E3636=Options!$A$5,INDEX(Assoziation!$F$2:$F$96,MATCH(1,(A3636=Assoziation!$A$2:$A$96) * (Species!B3636=Assoziation!$B$2:$B$96) * (Species!C3636=Assoziation!$C$2:$C$96) * (Species!D3636=Assoziation!$D$2:$D$96),0)),"")))</f>
        <v>Larici-Pinetum cembrae</v>
      </c>
      <c r="G3636" t="str" cm="1">
        <f t="array" ref="G3636">IF(E3636=Options!$A$3,INDEX(Klasse!$D$2:$D$42,MATCH(1,(A3636=Klasse!$A$2:$A$42) * (Species!B3636=Klasse!$B$2:$B$42),0)),IF(E3636=Options!$A$4,INDEX(Verband!$F$2:$F$179,MATCH(1,(A3636=Verband!$A$2:$A$179) * (Species!B3636=Verband!$B$2:$B$179) * (Species!C3636=Verband!$C$2:$C$179),0)),IF(E3636=Options!$A$5,INDEX(Assoziation!$G$2:$G$96,MATCH(1,(A3636=Assoziation!$A$2:$A$96) * (Species!B3636=Assoziation!$B$2:$B$96) * (Species!C3636=Assoziation!$C$2:$C$96) * (Species!D3636=Assoziation!$D$2:$D$96),0)),"")))</f>
        <v>Lärchen-Arvenwald</v>
      </c>
      <c r="H3636" s="10" t="s">
        <v>2338</v>
      </c>
      <c r="I3636" s="10">
        <v>0</v>
      </c>
      <c r="J3636" s="10">
        <v>0</v>
      </c>
      <c r="K3636" s="10">
        <v>0</v>
      </c>
      <c r="L3636" t="str">
        <f t="shared" si="299"/>
        <v xml:space="preserve">Arctostaphylos </v>
      </c>
      <c r="M3636" t="str">
        <f t="shared" si="300"/>
        <v xml:space="preserve"> uva-ursi</v>
      </c>
      <c r="N3636" t="str">
        <f t="shared" si="301"/>
        <v/>
      </c>
      <c r="O3636" t="str">
        <f t="shared" si="298"/>
        <v>Species</v>
      </c>
      <c r="P3636" t="str">
        <f t="shared" si="302"/>
        <v>(L.) Spreng.</v>
      </c>
      <c r="Q3636" t="str">
        <f>LOOKUP(A3636,Formation!$A$2:$A$10,Formation!$B$2:$B$10)</f>
        <v>Wälder</v>
      </c>
      <c r="R3636" t="str" cm="1">
        <f t="array" ref="R3636">INDEX(Klasse!$D$2:$D$42,MATCH(1,(A3636=Klasse!$A$2:$A$42) * (Species!B3636=Klasse!$B$2:$B$42),0))</f>
        <v>Gebirgsnadelwälder</v>
      </c>
    </row>
    <row r="3637" spans="1:18" x14ac:dyDescent="0.3">
      <c r="A3637" s="10">
        <v>6</v>
      </c>
      <c r="B3637" s="10">
        <v>6</v>
      </c>
      <c r="C3637" s="10">
        <v>3</v>
      </c>
      <c r="E3637" t="str">
        <f>IF(C3637="",Options!$A$3,IF(D3637="",Options!$A$4,Options!$A$5))</f>
        <v>Verband</v>
      </c>
      <c r="F3637" t="str" cm="1">
        <f t="array" ref="F3637">IF(E3637=Options!$A$3,"",IF(E3637=Options!$A$4,INDEX(Verband!$E$2:$E$179,MATCH(1,(A3637=Verband!$A$2:$A$179) * (Species!B3637=Verband!$B$2:$B$179) * (Species!C3637=Verband!$C$2:$C$179),0)),IF(E3637=Options!$A$5,INDEX(Assoziation!$F$2:$F$96,MATCH(1,(A3637=Assoziation!$A$2:$A$96) * (Species!B3637=Assoziation!$B$2:$B$96) * (Species!C3637=Assoziation!$C$2:$C$96) * (Species!D3637=Assoziation!$D$2:$D$96),0)),"")))</f>
        <v>Larici-Pinetum cembrae</v>
      </c>
      <c r="G3637" t="str" cm="1">
        <f t="array" ref="G3637">IF(E3637=Options!$A$3,INDEX(Klasse!$D$2:$D$42,MATCH(1,(A3637=Klasse!$A$2:$A$42) * (Species!B3637=Klasse!$B$2:$B$42),0)),IF(E3637=Options!$A$4,INDEX(Verband!$F$2:$F$179,MATCH(1,(A3637=Verband!$A$2:$A$179) * (Species!B3637=Verband!$B$2:$B$179) * (Species!C3637=Verband!$C$2:$C$179),0)),IF(E3637=Options!$A$5,INDEX(Assoziation!$G$2:$G$96,MATCH(1,(A3637=Assoziation!$A$2:$A$96) * (Species!B3637=Assoziation!$B$2:$B$96) * (Species!C3637=Assoziation!$C$2:$C$96) * (Species!D3637=Assoziation!$D$2:$D$96),0)),"")))</f>
        <v>Lärchen-Arvenwald</v>
      </c>
      <c r="H3637" s="10" t="s">
        <v>1548</v>
      </c>
      <c r="I3637" s="10">
        <v>0</v>
      </c>
      <c r="J3637" s="10">
        <v>0</v>
      </c>
      <c r="K3637" s="10">
        <v>0</v>
      </c>
      <c r="L3637" t="str">
        <f t="shared" si="299"/>
        <v xml:space="preserve">Avenella </v>
      </c>
      <c r="M3637" t="str">
        <f t="shared" si="300"/>
        <v xml:space="preserve"> flexuosa</v>
      </c>
      <c r="N3637" t="str">
        <f t="shared" si="301"/>
        <v/>
      </c>
      <c r="O3637" t="str">
        <f t="shared" si="298"/>
        <v>Species</v>
      </c>
      <c r="P3637" t="str">
        <f t="shared" si="302"/>
        <v>(L.) Drejer</v>
      </c>
      <c r="Q3637" t="str">
        <f>LOOKUP(A3637,Formation!$A$2:$A$10,Formation!$B$2:$B$10)</f>
        <v>Wälder</v>
      </c>
      <c r="R3637" t="str" cm="1">
        <f t="array" ref="R3637">INDEX(Klasse!$D$2:$D$42,MATCH(1,(A3637=Klasse!$A$2:$A$42) * (Species!B3637=Klasse!$B$2:$B$42),0))</f>
        <v>Gebirgsnadelwälder</v>
      </c>
    </row>
    <row r="3638" spans="1:18" x14ac:dyDescent="0.3">
      <c r="A3638" s="10">
        <v>6</v>
      </c>
      <c r="B3638" s="10">
        <v>6</v>
      </c>
      <c r="C3638" s="10">
        <v>3</v>
      </c>
      <c r="E3638" t="str">
        <f>IF(C3638="",Options!$A$3,IF(D3638="",Options!$A$4,Options!$A$5))</f>
        <v>Verband</v>
      </c>
      <c r="F3638" t="str" cm="1">
        <f t="array" ref="F3638">IF(E3638=Options!$A$3,"",IF(E3638=Options!$A$4,INDEX(Verband!$E$2:$E$179,MATCH(1,(A3638=Verband!$A$2:$A$179) * (Species!B3638=Verband!$B$2:$B$179) * (Species!C3638=Verband!$C$2:$C$179),0)),IF(E3638=Options!$A$5,INDEX(Assoziation!$F$2:$F$96,MATCH(1,(A3638=Assoziation!$A$2:$A$96) * (Species!B3638=Assoziation!$B$2:$B$96) * (Species!C3638=Assoziation!$C$2:$C$96) * (Species!D3638=Assoziation!$D$2:$D$96),0)),"")))</f>
        <v>Larici-Pinetum cembrae</v>
      </c>
      <c r="G3638" t="str" cm="1">
        <f t="array" ref="G3638">IF(E3638=Options!$A$3,INDEX(Klasse!$D$2:$D$42,MATCH(1,(A3638=Klasse!$A$2:$A$42) * (Species!B3638=Klasse!$B$2:$B$42),0)),IF(E3638=Options!$A$4,INDEX(Verband!$F$2:$F$179,MATCH(1,(A3638=Verband!$A$2:$A$179) * (Species!B3638=Verband!$B$2:$B$179) * (Species!C3638=Verband!$C$2:$C$179),0)),IF(E3638=Options!$A$5,INDEX(Assoziation!$G$2:$G$96,MATCH(1,(A3638=Assoziation!$A$2:$A$96) * (Species!B3638=Assoziation!$B$2:$B$96) * (Species!C3638=Assoziation!$C$2:$C$96) * (Species!D3638=Assoziation!$D$2:$D$96),0)),"")))</f>
        <v>Lärchen-Arvenwald</v>
      </c>
      <c r="H3638" s="10" t="s">
        <v>2115</v>
      </c>
      <c r="I3638" s="10">
        <v>0</v>
      </c>
      <c r="J3638" s="10">
        <v>0</v>
      </c>
      <c r="K3638" s="10">
        <v>0</v>
      </c>
      <c r="L3638" t="str">
        <f t="shared" si="299"/>
        <v xml:space="preserve">Calamagrostis </v>
      </c>
      <c r="M3638" t="str">
        <f t="shared" si="300"/>
        <v xml:space="preserve"> villosa</v>
      </c>
      <c r="N3638" t="str">
        <f t="shared" si="301"/>
        <v/>
      </c>
      <c r="O3638" t="str">
        <f t="shared" si="298"/>
        <v>Species</v>
      </c>
      <c r="P3638" t="str">
        <f t="shared" si="302"/>
        <v>(Chaix) J. F. Gmel.</v>
      </c>
      <c r="Q3638" t="str">
        <f>LOOKUP(A3638,Formation!$A$2:$A$10,Formation!$B$2:$B$10)</f>
        <v>Wälder</v>
      </c>
      <c r="R3638" t="str" cm="1">
        <f t="array" ref="R3638">INDEX(Klasse!$D$2:$D$42,MATCH(1,(A3638=Klasse!$A$2:$A$42) * (Species!B3638=Klasse!$B$2:$B$42),0))</f>
        <v>Gebirgsnadelwälder</v>
      </c>
    </row>
    <row r="3639" spans="1:18" x14ac:dyDescent="0.3">
      <c r="A3639" s="10">
        <v>6</v>
      </c>
      <c r="B3639" s="10">
        <v>6</v>
      </c>
      <c r="C3639" s="10">
        <v>3</v>
      </c>
      <c r="E3639" t="str">
        <f>IF(C3639="",Options!$A$3,IF(D3639="",Options!$A$4,Options!$A$5))</f>
        <v>Verband</v>
      </c>
      <c r="F3639" t="str" cm="1">
        <f t="array" ref="F3639">IF(E3639=Options!$A$3,"",IF(E3639=Options!$A$4,INDEX(Verband!$E$2:$E$179,MATCH(1,(A3639=Verband!$A$2:$A$179) * (Species!B3639=Verband!$B$2:$B$179) * (Species!C3639=Verband!$C$2:$C$179),0)),IF(E3639=Options!$A$5,INDEX(Assoziation!$F$2:$F$96,MATCH(1,(A3639=Assoziation!$A$2:$A$96) * (Species!B3639=Assoziation!$B$2:$B$96) * (Species!C3639=Assoziation!$C$2:$C$96) * (Species!D3639=Assoziation!$D$2:$D$96),0)),"")))</f>
        <v>Larici-Pinetum cembrae</v>
      </c>
      <c r="G3639" t="str" cm="1">
        <f t="array" ref="G3639">IF(E3639=Options!$A$3,INDEX(Klasse!$D$2:$D$42,MATCH(1,(A3639=Klasse!$A$2:$A$42) * (Species!B3639=Klasse!$B$2:$B$42),0)),IF(E3639=Options!$A$4,INDEX(Verband!$F$2:$F$179,MATCH(1,(A3639=Verband!$A$2:$A$179) * (Species!B3639=Verband!$B$2:$B$179) * (Species!C3639=Verband!$C$2:$C$179),0)),IF(E3639=Options!$A$5,INDEX(Assoziation!$G$2:$G$96,MATCH(1,(A3639=Assoziation!$A$2:$A$96) * (Species!B3639=Assoziation!$B$2:$B$96) * (Species!C3639=Assoziation!$C$2:$C$96) * (Species!D3639=Assoziation!$D$2:$D$96),0)),"")))</f>
        <v>Lärchen-Arvenwald</v>
      </c>
      <c r="H3639" s="10" t="s">
        <v>2759</v>
      </c>
      <c r="I3639" s="10">
        <v>0</v>
      </c>
      <c r="J3639" s="10">
        <v>0</v>
      </c>
      <c r="K3639" s="10">
        <v>0</v>
      </c>
      <c r="L3639" t="str">
        <f t="shared" si="299"/>
        <v xml:space="preserve">Clematis </v>
      </c>
      <c r="M3639" t="str">
        <f t="shared" si="300"/>
        <v xml:space="preserve"> alpina</v>
      </c>
      <c r="N3639" t="str">
        <f t="shared" si="301"/>
        <v/>
      </c>
      <c r="O3639" t="str">
        <f t="shared" si="298"/>
        <v>Species</v>
      </c>
      <c r="P3639" t="str">
        <f t="shared" si="302"/>
        <v>(L.) Mill.</v>
      </c>
      <c r="Q3639" t="str">
        <f>LOOKUP(A3639,Formation!$A$2:$A$10,Formation!$B$2:$B$10)</f>
        <v>Wälder</v>
      </c>
      <c r="R3639" t="str" cm="1">
        <f t="array" ref="R3639">INDEX(Klasse!$D$2:$D$42,MATCH(1,(A3639=Klasse!$A$2:$A$42) * (Species!B3639=Klasse!$B$2:$B$42),0))</f>
        <v>Gebirgsnadelwälder</v>
      </c>
    </row>
    <row r="3640" spans="1:18" x14ac:dyDescent="0.3">
      <c r="A3640" s="10">
        <v>6</v>
      </c>
      <c r="B3640" s="10">
        <v>6</v>
      </c>
      <c r="C3640" s="10">
        <v>3</v>
      </c>
      <c r="E3640" t="str">
        <f>IF(C3640="",Options!$A$3,IF(D3640="",Options!$A$4,Options!$A$5))</f>
        <v>Verband</v>
      </c>
      <c r="F3640" t="str" cm="1">
        <f t="array" ref="F3640">IF(E3640=Options!$A$3,"",IF(E3640=Options!$A$4,INDEX(Verband!$E$2:$E$179,MATCH(1,(A3640=Verband!$A$2:$A$179) * (Species!B3640=Verband!$B$2:$B$179) * (Species!C3640=Verband!$C$2:$C$179),0)),IF(E3640=Options!$A$5,INDEX(Assoziation!$F$2:$F$96,MATCH(1,(A3640=Assoziation!$A$2:$A$96) * (Species!B3640=Assoziation!$B$2:$B$96) * (Species!C3640=Assoziation!$C$2:$C$96) * (Species!D3640=Assoziation!$D$2:$D$96),0)),"")))</f>
        <v>Larici-Pinetum cembrae</v>
      </c>
      <c r="G3640" t="str" cm="1">
        <f t="array" ref="G3640">IF(E3640=Options!$A$3,INDEX(Klasse!$D$2:$D$42,MATCH(1,(A3640=Klasse!$A$2:$A$42) * (Species!B3640=Klasse!$B$2:$B$42),0)),IF(E3640=Options!$A$4,INDEX(Verband!$F$2:$F$179,MATCH(1,(A3640=Verband!$A$2:$A$179) * (Species!B3640=Verband!$B$2:$B$179) * (Species!C3640=Verband!$C$2:$C$179),0)),IF(E3640=Options!$A$5,INDEX(Assoziation!$G$2:$G$96,MATCH(1,(A3640=Assoziation!$A$2:$A$96) * (Species!B3640=Assoziation!$B$2:$B$96) * (Species!C3640=Assoziation!$C$2:$C$96) * (Species!D3640=Assoziation!$D$2:$D$96),0)),"")))</f>
        <v>Lärchen-Arvenwald</v>
      </c>
      <c r="H3640" s="10" t="s">
        <v>2350</v>
      </c>
      <c r="I3640" s="10">
        <v>0</v>
      </c>
      <c r="J3640" s="10">
        <v>0</v>
      </c>
      <c r="K3640" s="10">
        <v>0</v>
      </c>
      <c r="L3640" t="str">
        <f t="shared" si="299"/>
        <v xml:space="preserve">Cotoneaster </v>
      </c>
      <c r="M3640" t="str">
        <f t="shared" si="300"/>
        <v xml:space="preserve"> integerrimus</v>
      </c>
      <c r="N3640" t="str">
        <f t="shared" si="301"/>
        <v/>
      </c>
      <c r="O3640" t="str">
        <f t="shared" si="298"/>
        <v>Species</v>
      </c>
      <c r="P3640" t="str">
        <f t="shared" si="302"/>
        <v>Medik.</v>
      </c>
      <c r="Q3640" t="str">
        <f>LOOKUP(A3640,Formation!$A$2:$A$10,Formation!$B$2:$B$10)</f>
        <v>Wälder</v>
      </c>
      <c r="R3640" t="str" cm="1">
        <f t="array" ref="R3640">INDEX(Klasse!$D$2:$D$42,MATCH(1,(A3640=Klasse!$A$2:$A$42) * (Species!B3640=Klasse!$B$2:$B$42),0))</f>
        <v>Gebirgsnadelwälder</v>
      </c>
    </row>
    <row r="3641" spans="1:18" x14ac:dyDescent="0.3">
      <c r="A3641" s="10">
        <v>6</v>
      </c>
      <c r="B3641" s="10">
        <v>6</v>
      </c>
      <c r="C3641" s="10">
        <v>3</v>
      </c>
      <c r="E3641" t="str">
        <f>IF(C3641="",Options!$A$3,IF(D3641="",Options!$A$4,Options!$A$5))</f>
        <v>Verband</v>
      </c>
      <c r="F3641" t="str" cm="1">
        <f t="array" ref="F3641">IF(E3641=Options!$A$3,"",IF(E3641=Options!$A$4,INDEX(Verband!$E$2:$E$179,MATCH(1,(A3641=Verband!$A$2:$A$179) * (Species!B3641=Verband!$B$2:$B$179) * (Species!C3641=Verband!$C$2:$C$179),0)),IF(E3641=Options!$A$5,INDEX(Assoziation!$F$2:$F$96,MATCH(1,(A3641=Assoziation!$A$2:$A$96) * (Species!B3641=Assoziation!$B$2:$B$96) * (Species!C3641=Assoziation!$C$2:$C$96) * (Species!D3641=Assoziation!$D$2:$D$96),0)),"")))</f>
        <v>Larici-Pinetum cembrae</v>
      </c>
      <c r="G3641" t="str" cm="1">
        <f t="array" ref="G3641">IF(E3641=Options!$A$3,INDEX(Klasse!$D$2:$D$42,MATCH(1,(A3641=Klasse!$A$2:$A$42) * (Species!B3641=Klasse!$B$2:$B$42),0)),IF(E3641=Options!$A$4,INDEX(Verband!$F$2:$F$179,MATCH(1,(A3641=Verband!$A$2:$A$179) * (Species!B3641=Verband!$B$2:$B$179) * (Species!C3641=Verband!$C$2:$C$179),0)),IF(E3641=Options!$A$5,INDEX(Assoziation!$G$2:$G$96,MATCH(1,(A3641=Assoziation!$A$2:$A$96) * (Species!B3641=Assoziation!$B$2:$B$96) * (Species!C3641=Assoziation!$C$2:$C$96) * (Species!D3641=Assoziation!$D$2:$D$96),0)),"")))</f>
        <v>Lärchen-Arvenwald</v>
      </c>
      <c r="H3641" s="10" t="s">
        <v>2732</v>
      </c>
      <c r="I3641" s="10">
        <v>0</v>
      </c>
      <c r="J3641" s="10">
        <v>0</v>
      </c>
      <c r="K3641" s="10">
        <v>0</v>
      </c>
      <c r="L3641" t="str">
        <f t="shared" si="299"/>
        <v xml:space="preserve">Homogyne </v>
      </c>
      <c r="M3641" t="str">
        <f t="shared" si="300"/>
        <v xml:space="preserve"> alpina</v>
      </c>
      <c r="N3641" t="str">
        <f t="shared" si="301"/>
        <v/>
      </c>
      <c r="O3641" t="str">
        <f t="shared" si="298"/>
        <v>Species</v>
      </c>
      <c r="P3641" t="str">
        <f t="shared" si="302"/>
        <v>(L.) Cass.</v>
      </c>
      <c r="Q3641" t="str">
        <f>LOOKUP(A3641,Formation!$A$2:$A$10,Formation!$B$2:$B$10)</f>
        <v>Wälder</v>
      </c>
      <c r="R3641" t="str" cm="1">
        <f t="array" ref="R3641">INDEX(Klasse!$D$2:$D$42,MATCH(1,(A3641=Klasse!$A$2:$A$42) * (Species!B3641=Klasse!$B$2:$B$42),0))</f>
        <v>Gebirgsnadelwälder</v>
      </c>
    </row>
    <row r="3642" spans="1:18" x14ac:dyDescent="0.3">
      <c r="A3642" s="10">
        <v>6</v>
      </c>
      <c r="B3642" s="10">
        <v>6</v>
      </c>
      <c r="C3642" s="10">
        <v>3</v>
      </c>
      <c r="E3642" t="str">
        <f>IF(C3642="",Options!$A$3,IF(D3642="",Options!$A$4,Options!$A$5))</f>
        <v>Verband</v>
      </c>
      <c r="F3642" t="str" cm="1">
        <f t="array" ref="F3642">IF(E3642=Options!$A$3,"",IF(E3642=Options!$A$4,INDEX(Verband!$E$2:$E$179,MATCH(1,(A3642=Verband!$A$2:$A$179) * (Species!B3642=Verband!$B$2:$B$179) * (Species!C3642=Verband!$C$2:$C$179),0)),IF(E3642=Options!$A$5,INDEX(Assoziation!$F$2:$F$96,MATCH(1,(A3642=Assoziation!$A$2:$A$96) * (Species!B3642=Assoziation!$B$2:$B$96) * (Species!C3642=Assoziation!$C$2:$C$96) * (Species!D3642=Assoziation!$D$2:$D$96),0)),"")))</f>
        <v>Larici-Pinetum cembrae</v>
      </c>
      <c r="G3642" t="str" cm="1">
        <f t="array" ref="G3642">IF(E3642=Options!$A$3,INDEX(Klasse!$D$2:$D$42,MATCH(1,(A3642=Klasse!$A$2:$A$42) * (Species!B3642=Klasse!$B$2:$B$42),0)),IF(E3642=Options!$A$4,INDEX(Verband!$F$2:$F$179,MATCH(1,(A3642=Verband!$A$2:$A$179) * (Species!B3642=Verband!$B$2:$B$179) * (Species!C3642=Verband!$C$2:$C$179),0)),IF(E3642=Options!$A$5,INDEX(Assoziation!$G$2:$G$96,MATCH(1,(A3642=Assoziation!$A$2:$A$96) * (Species!B3642=Assoziation!$B$2:$B$96) * (Species!C3642=Assoziation!$C$2:$C$96) * (Species!D3642=Assoziation!$D$2:$D$96),0)),"")))</f>
        <v>Lärchen-Arvenwald</v>
      </c>
      <c r="H3642" s="10" t="s">
        <v>2345</v>
      </c>
      <c r="I3642" s="10">
        <v>0</v>
      </c>
      <c r="J3642" s="10">
        <v>0</v>
      </c>
      <c r="K3642" s="10">
        <v>0</v>
      </c>
      <c r="L3642" t="str">
        <f t="shared" si="299"/>
        <v xml:space="preserve">Juniperus </v>
      </c>
      <c r="M3642" t="str">
        <f t="shared" si="300"/>
        <v xml:space="preserve"> communis</v>
      </c>
      <c r="N3642" t="str">
        <f t="shared" si="301"/>
        <v>alpina</v>
      </c>
      <c r="O3642" t="str">
        <f t="shared" si="298"/>
        <v>Subspecies</v>
      </c>
      <c r="P3642" t="str">
        <f t="shared" si="302"/>
        <v/>
      </c>
      <c r="Q3642" t="str">
        <f>LOOKUP(A3642,Formation!$A$2:$A$10,Formation!$B$2:$B$10)</f>
        <v>Wälder</v>
      </c>
      <c r="R3642" t="str" cm="1">
        <f t="array" ref="R3642">INDEX(Klasse!$D$2:$D$42,MATCH(1,(A3642=Klasse!$A$2:$A$42) * (Species!B3642=Klasse!$B$2:$B$42),0))</f>
        <v>Gebirgsnadelwälder</v>
      </c>
    </row>
    <row r="3643" spans="1:18" x14ac:dyDescent="0.3">
      <c r="A3643" s="10">
        <v>6</v>
      </c>
      <c r="B3643" s="10">
        <v>6</v>
      </c>
      <c r="C3643" s="10">
        <v>3</v>
      </c>
      <c r="E3643" t="str">
        <f>IF(C3643="",Options!$A$3,IF(D3643="",Options!$A$4,Options!$A$5))</f>
        <v>Verband</v>
      </c>
      <c r="F3643" t="str" cm="1">
        <f t="array" ref="F3643">IF(E3643=Options!$A$3,"",IF(E3643=Options!$A$4,INDEX(Verband!$E$2:$E$179,MATCH(1,(A3643=Verband!$A$2:$A$179) * (Species!B3643=Verband!$B$2:$B$179) * (Species!C3643=Verband!$C$2:$C$179),0)),IF(E3643=Options!$A$5,INDEX(Assoziation!$F$2:$F$96,MATCH(1,(A3643=Assoziation!$A$2:$A$96) * (Species!B3643=Assoziation!$B$2:$B$96) * (Species!C3643=Assoziation!$C$2:$C$96) * (Species!D3643=Assoziation!$D$2:$D$96),0)),"")))</f>
        <v>Larici-Pinetum cembrae</v>
      </c>
      <c r="G3643" t="str" cm="1">
        <f t="array" ref="G3643">IF(E3643=Options!$A$3,INDEX(Klasse!$D$2:$D$42,MATCH(1,(A3643=Klasse!$A$2:$A$42) * (Species!B3643=Klasse!$B$2:$B$42),0)),IF(E3643=Options!$A$4,INDEX(Verband!$F$2:$F$179,MATCH(1,(A3643=Verband!$A$2:$A$179) * (Species!B3643=Verband!$B$2:$B$179) * (Species!C3643=Verband!$C$2:$C$179),0)),IF(E3643=Options!$A$5,INDEX(Assoziation!$G$2:$G$96,MATCH(1,(A3643=Assoziation!$A$2:$A$96) * (Species!B3643=Assoziation!$B$2:$B$96) * (Species!C3643=Assoziation!$C$2:$C$96) * (Species!D3643=Assoziation!$D$2:$D$96),0)),"")))</f>
        <v>Lärchen-Arvenwald</v>
      </c>
      <c r="H3643" s="10" t="s">
        <v>2733</v>
      </c>
      <c r="I3643" s="10">
        <v>0</v>
      </c>
      <c r="J3643" s="10">
        <v>1</v>
      </c>
      <c r="K3643" s="10">
        <v>0</v>
      </c>
      <c r="L3643" t="str">
        <f t="shared" si="299"/>
        <v xml:space="preserve">Larix </v>
      </c>
      <c r="M3643" t="str">
        <f t="shared" si="300"/>
        <v xml:space="preserve"> decidua</v>
      </c>
      <c r="N3643" t="str">
        <f t="shared" si="301"/>
        <v/>
      </c>
      <c r="O3643" t="str">
        <f t="shared" si="298"/>
        <v>Species</v>
      </c>
      <c r="P3643" t="str">
        <f t="shared" si="302"/>
        <v>Mill.</v>
      </c>
      <c r="Q3643" t="str">
        <f>LOOKUP(A3643,Formation!$A$2:$A$10,Formation!$B$2:$B$10)</f>
        <v>Wälder</v>
      </c>
      <c r="R3643" t="str" cm="1">
        <f t="array" ref="R3643">INDEX(Klasse!$D$2:$D$42,MATCH(1,(A3643=Klasse!$A$2:$A$42) * (Species!B3643=Klasse!$B$2:$B$42),0))</f>
        <v>Gebirgsnadelwälder</v>
      </c>
    </row>
    <row r="3644" spans="1:18" x14ac:dyDescent="0.3">
      <c r="A3644" s="10">
        <v>6</v>
      </c>
      <c r="B3644" s="10">
        <v>6</v>
      </c>
      <c r="C3644" s="10">
        <v>3</v>
      </c>
      <c r="E3644" t="str">
        <f>IF(C3644="",Options!$A$3,IF(D3644="",Options!$A$4,Options!$A$5))</f>
        <v>Verband</v>
      </c>
      <c r="F3644" t="str" cm="1">
        <f t="array" ref="F3644">IF(E3644=Options!$A$3,"",IF(E3644=Options!$A$4,INDEX(Verband!$E$2:$E$179,MATCH(1,(A3644=Verband!$A$2:$A$179) * (Species!B3644=Verband!$B$2:$B$179) * (Species!C3644=Verband!$C$2:$C$179),0)),IF(E3644=Options!$A$5,INDEX(Assoziation!$F$2:$F$96,MATCH(1,(A3644=Assoziation!$A$2:$A$96) * (Species!B3644=Assoziation!$B$2:$B$96) * (Species!C3644=Assoziation!$C$2:$C$96) * (Species!D3644=Assoziation!$D$2:$D$96),0)),"")))</f>
        <v>Larici-Pinetum cembrae</v>
      </c>
      <c r="G3644" t="str" cm="1">
        <f t="array" ref="G3644">IF(E3644=Options!$A$3,INDEX(Klasse!$D$2:$D$42,MATCH(1,(A3644=Klasse!$A$2:$A$42) * (Species!B3644=Klasse!$B$2:$B$42),0)),IF(E3644=Options!$A$4,INDEX(Verband!$F$2:$F$179,MATCH(1,(A3644=Verband!$A$2:$A$179) * (Species!B3644=Verband!$B$2:$B$179) * (Species!C3644=Verband!$C$2:$C$179),0)),IF(E3644=Options!$A$5,INDEX(Assoziation!$G$2:$G$96,MATCH(1,(A3644=Assoziation!$A$2:$A$96) * (Species!B3644=Assoziation!$B$2:$B$96) * (Species!C3644=Assoziation!$C$2:$C$96) * (Species!D3644=Assoziation!$D$2:$D$96),0)),"")))</f>
        <v>Lärchen-Arvenwald</v>
      </c>
      <c r="H3644" s="10" t="s">
        <v>2752</v>
      </c>
      <c r="I3644" s="10">
        <v>0</v>
      </c>
      <c r="J3644" s="10">
        <v>0</v>
      </c>
      <c r="K3644" s="10">
        <v>0</v>
      </c>
      <c r="L3644" t="str">
        <f t="shared" si="299"/>
        <v xml:space="preserve">Linnaea </v>
      </c>
      <c r="M3644" t="str">
        <f t="shared" si="300"/>
        <v xml:space="preserve"> borealis</v>
      </c>
      <c r="N3644" t="str">
        <f t="shared" si="301"/>
        <v/>
      </c>
      <c r="O3644" t="str">
        <f t="shared" si="298"/>
        <v>Species</v>
      </c>
      <c r="P3644" t="str">
        <f t="shared" si="302"/>
        <v>L.</v>
      </c>
      <c r="Q3644" t="str">
        <f>LOOKUP(A3644,Formation!$A$2:$A$10,Formation!$B$2:$B$10)</f>
        <v>Wälder</v>
      </c>
      <c r="R3644" t="str" cm="1">
        <f t="array" ref="R3644">INDEX(Klasse!$D$2:$D$42,MATCH(1,(A3644=Klasse!$A$2:$A$42) * (Species!B3644=Klasse!$B$2:$B$42),0))</f>
        <v>Gebirgsnadelwälder</v>
      </c>
    </row>
    <row r="3645" spans="1:18" x14ac:dyDescent="0.3">
      <c r="A3645" s="10">
        <v>6</v>
      </c>
      <c r="B3645" s="10">
        <v>6</v>
      </c>
      <c r="C3645" s="10">
        <v>3</v>
      </c>
      <c r="E3645" t="str">
        <f>IF(C3645="",Options!$A$3,IF(D3645="",Options!$A$4,Options!$A$5))</f>
        <v>Verband</v>
      </c>
      <c r="F3645" t="str" cm="1">
        <f t="array" ref="F3645">IF(E3645=Options!$A$3,"",IF(E3645=Options!$A$4,INDEX(Verband!$E$2:$E$179,MATCH(1,(A3645=Verband!$A$2:$A$179) * (Species!B3645=Verband!$B$2:$B$179) * (Species!C3645=Verband!$C$2:$C$179),0)),IF(E3645=Options!$A$5,INDEX(Assoziation!$F$2:$F$96,MATCH(1,(A3645=Assoziation!$A$2:$A$96) * (Species!B3645=Assoziation!$B$2:$B$96) * (Species!C3645=Assoziation!$C$2:$C$96) * (Species!D3645=Assoziation!$D$2:$D$96),0)),"")))</f>
        <v>Larici-Pinetum cembrae</v>
      </c>
      <c r="G3645" t="str" cm="1">
        <f t="array" ref="G3645">IF(E3645=Options!$A$3,INDEX(Klasse!$D$2:$D$42,MATCH(1,(A3645=Klasse!$A$2:$A$42) * (Species!B3645=Klasse!$B$2:$B$42),0)),IF(E3645=Options!$A$4,INDEX(Verband!$F$2:$F$179,MATCH(1,(A3645=Verband!$A$2:$A$179) * (Species!B3645=Verband!$B$2:$B$179) * (Species!C3645=Verband!$C$2:$C$179),0)),IF(E3645=Options!$A$5,INDEX(Assoziation!$G$2:$G$96,MATCH(1,(A3645=Assoziation!$A$2:$A$96) * (Species!B3645=Assoziation!$B$2:$B$96) * (Species!C3645=Assoziation!$C$2:$C$96) * (Species!D3645=Assoziation!$D$2:$D$96),0)),"")))</f>
        <v>Lärchen-Arvenwald</v>
      </c>
      <c r="H3645" s="10" t="s">
        <v>2357</v>
      </c>
      <c r="I3645" s="10">
        <v>0</v>
      </c>
      <c r="J3645" s="10">
        <v>0</v>
      </c>
      <c r="K3645" s="10">
        <v>0</v>
      </c>
      <c r="L3645" t="str">
        <f t="shared" si="299"/>
        <v xml:space="preserve">Lonicera </v>
      </c>
      <c r="M3645" t="str">
        <f t="shared" si="300"/>
        <v xml:space="preserve"> caerulea</v>
      </c>
      <c r="N3645" t="str">
        <f t="shared" si="301"/>
        <v/>
      </c>
      <c r="O3645" t="str">
        <f t="shared" si="298"/>
        <v>Species</v>
      </c>
      <c r="P3645" t="str">
        <f t="shared" si="302"/>
        <v>L.</v>
      </c>
      <c r="Q3645" t="str">
        <f>LOOKUP(A3645,Formation!$A$2:$A$10,Formation!$B$2:$B$10)</f>
        <v>Wälder</v>
      </c>
      <c r="R3645" t="str" cm="1">
        <f t="array" ref="R3645">INDEX(Klasse!$D$2:$D$42,MATCH(1,(A3645=Klasse!$A$2:$A$42) * (Species!B3645=Klasse!$B$2:$B$42),0))</f>
        <v>Gebirgsnadelwälder</v>
      </c>
    </row>
    <row r="3646" spans="1:18" x14ac:dyDescent="0.3">
      <c r="A3646" s="10">
        <v>6</v>
      </c>
      <c r="B3646" s="10">
        <v>6</v>
      </c>
      <c r="C3646" s="10">
        <v>3</v>
      </c>
      <c r="E3646" t="str">
        <f>IF(C3646="",Options!$A$3,IF(D3646="",Options!$A$4,Options!$A$5))</f>
        <v>Verband</v>
      </c>
      <c r="F3646" t="str" cm="1">
        <f t="array" ref="F3646">IF(E3646=Options!$A$3,"",IF(E3646=Options!$A$4,INDEX(Verband!$E$2:$E$179,MATCH(1,(A3646=Verband!$A$2:$A$179) * (Species!B3646=Verband!$B$2:$B$179) * (Species!C3646=Verband!$C$2:$C$179),0)),IF(E3646=Options!$A$5,INDEX(Assoziation!$F$2:$F$96,MATCH(1,(A3646=Assoziation!$A$2:$A$96) * (Species!B3646=Assoziation!$B$2:$B$96) * (Species!C3646=Assoziation!$C$2:$C$96) * (Species!D3646=Assoziation!$D$2:$D$96),0)),"")))</f>
        <v>Larici-Pinetum cembrae</v>
      </c>
      <c r="G3646" t="str" cm="1">
        <f t="array" ref="G3646">IF(E3646=Options!$A$3,INDEX(Klasse!$D$2:$D$42,MATCH(1,(A3646=Klasse!$A$2:$A$42) * (Species!B3646=Klasse!$B$2:$B$42),0)),IF(E3646=Options!$A$4,INDEX(Verband!$F$2:$F$179,MATCH(1,(A3646=Verband!$A$2:$A$179) * (Species!B3646=Verband!$B$2:$B$179) * (Species!C3646=Verband!$C$2:$C$179),0)),IF(E3646=Options!$A$5,INDEX(Assoziation!$G$2:$G$96,MATCH(1,(A3646=Assoziation!$A$2:$A$96) * (Species!B3646=Assoziation!$B$2:$B$96) * (Species!C3646=Assoziation!$C$2:$C$96) * (Species!D3646=Assoziation!$D$2:$D$96),0)),"")))</f>
        <v>Lärchen-Arvenwald</v>
      </c>
      <c r="H3646" s="10" t="s">
        <v>2742</v>
      </c>
      <c r="I3646" s="10">
        <v>0</v>
      </c>
      <c r="J3646" s="10">
        <v>0</v>
      </c>
      <c r="K3646" s="10">
        <v>0</v>
      </c>
      <c r="L3646" t="str">
        <f t="shared" si="299"/>
        <v xml:space="preserve">Luzula </v>
      </c>
      <c r="M3646" t="str">
        <f t="shared" si="300"/>
        <v xml:space="preserve"> sieberi</v>
      </c>
      <c r="N3646" t="str">
        <f t="shared" si="301"/>
        <v/>
      </c>
      <c r="O3646" t="str">
        <f t="shared" si="298"/>
        <v>Species</v>
      </c>
      <c r="P3646" t="str">
        <f t="shared" si="302"/>
        <v>Tausch</v>
      </c>
      <c r="Q3646" t="str">
        <f>LOOKUP(A3646,Formation!$A$2:$A$10,Formation!$B$2:$B$10)</f>
        <v>Wälder</v>
      </c>
      <c r="R3646" t="str" cm="1">
        <f t="array" ref="R3646">INDEX(Klasse!$D$2:$D$42,MATCH(1,(A3646=Klasse!$A$2:$A$42) * (Species!B3646=Klasse!$B$2:$B$42),0))</f>
        <v>Gebirgsnadelwälder</v>
      </c>
    </row>
    <row r="3647" spans="1:18" x14ac:dyDescent="0.3">
      <c r="A3647" s="10">
        <v>6</v>
      </c>
      <c r="B3647" s="10">
        <v>6</v>
      </c>
      <c r="C3647" s="10">
        <v>3</v>
      </c>
      <c r="E3647" t="str">
        <f>IF(C3647="",Options!$A$3,IF(D3647="",Options!$A$4,Options!$A$5))</f>
        <v>Verband</v>
      </c>
      <c r="F3647" t="str" cm="1">
        <f t="array" ref="F3647">IF(E3647=Options!$A$3,"",IF(E3647=Options!$A$4,INDEX(Verband!$E$2:$E$179,MATCH(1,(A3647=Verband!$A$2:$A$179) * (Species!B3647=Verband!$B$2:$B$179) * (Species!C3647=Verband!$C$2:$C$179),0)),IF(E3647=Options!$A$5,INDEX(Assoziation!$F$2:$F$96,MATCH(1,(A3647=Assoziation!$A$2:$A$96) * (Species!B3647=Assoziation!$B$2:$B$96) * (Species!C3647=Assoziation!$C$2:$C$96) * (Species!D3647=Assoziation!$D$2:$D$96),0)),"")))</f>
        <v>Larici-Pinetum cembrae</v>
      </c>
      <c r="G3647" t="str" cm="1">
        <f t="array" ref="G3647">IF(E3647=Options!$A$3,INDEX(Klasse!$D$2:$D$42,MATCH(1,(A3647=Klasse!$A$2:$A$42) * (Species!B3647=Klasse!$B$2:$B$42),0)),IF(E3647=Options!$A$4,INDEX(Verband!$F$2:$F$179,MATCH(1,(A3647=Verband!$A$2:$A$179) * (Species!B3647=Verband!$B$2:$B$179) * (Species!C3647=Verband!$C$2:$C$179),0)),IF(E3647=Options!$A$5,INDEX(Assoziation!$G$2:$G$96,MATCH(1,(A3647=Assoziation!$A$2:$A$96) * (Species!B3647=Assoziation!$B$2:$B$96) * (Species!C3647=Assoziation!$C$2:$C$96) * (Species!D3647=Assoziation!$D$2:$D$96),0)),"")))</f>
        <v>Lärchen-Arvenwald</v>
      </c>
      <c r="H3647" s="10" t="s">
        <v>2720</v>
      </c>
      <c r="I3647" s="10">
        <v>0</v>
      </c>
      <c r="J3647" s="10">
        <v>0</v>
      </c>
      <c r="K3647" s="10">
        <v>0</v>
      </c>
      <c r="L3647" t="str">
        <f t="shared" si="299"/>
        <v xml:space="preserve">Lycopodium </v>
      </c>
      <c r="M3647" t="str">
        <f t="shared" si="300"/>
        <v xml:space="preserve"> annotinum</v>
      </c>
      <c r="N3647" t="str">
        <f t="shared" si="301"/>
        <v/>
      </c>
      <c r="O3647" t="str">
        <f t="shared" si="298"/>
        <v>Species</v>
      </c>
      <c r="P3647" t="str">
        <f t="shared" si="302"/>
        <v>L.</v>
      </c>
      <c r="Q3647" t="str">
        <f>LOOKUP(A3647,Formation!$A$2:$A$10,Formation!$B$2:$B$10)</f>
        <v>Wälder</v>
      </c>
      <c r="R3647" t="str" cm="1">
        <f t="array" ref="R3647">INDEX(Klasse!$D$2:$D$42,MATCH(1,(A3647=Klasse!$A$2:$A$42) * (Species!B3647=Klasse!$B$2:$B$42),0))</f>
        <v>Gebirgsnadelwälder</v>
      </c>
    </row>
    <row r="3648" spans="1:18" x14ac:dyDescent="0.3">
      <c r="A3648" s="10">
        <v>6</v>
      </c>
      <c r="B3648" s="10">
        <v>6</v>
      </c>
      <c r="C3648" s="10">
        <v>3</v>
      </c>
      <c r="E3648" t="str">
        <f>IF(C3648="",Options!$A$3,IF(D3648="",Options!$A$4,Options!$A$5))</f>
        <v>Verband</v>
      </c>
      <c r="F3648" t="str" cm="1">
        <f t="array" ref="F3648">IF(E3648=Options!$A$3,"",IF(E3648=Options!$A$4,INDEX(Verband!$E$2:$E$179,MATCH(1,(A3648=Verband!$A$2:$A$179) * (Species!B3648=Verband!$B$2:$B$179) * (Species!C3648=Verband!$C$2:$C$179),0)),IF(E3648=Options!$A$5,INDEX(Assoziation!$F$2:$F$96,MATCH(1,(A3648=Assoziation!$A$2:$A$96) * (Species!B3648=Assoziation!$B$2:$B$96) * (Species!C3648=Assoziation!$C$2:$C$96) * (Species!D3648=Assoziation!$D$2:$D$96),0)),"")))</f>
        <v>Larici-Pinetum cembrae</v>
      </c>
      <c r="G3648" t="str" cm="1">
        <f t="array" ref="G3648">IF(E3648=Options!$A$3,INDEX(Klasse!$D$2:$D$42,MATCH(1,(A3648=Klasse!$A$2:$A$42) * (Species!B3648=Klasse!$B$2:$B$42),0)),IF(E3648=Options!$A$4,INDEX(Verband!$F$2:$F$179,MATCH(1,(A3648=Verband!$A$2:$A$179) * (Species!B3648=Verband!$B$2:$B$179) * (Species!C3648=Verband!$C$2:$C$179),0)),IF(E3648=Options!$A$5,INDEX(Assoziation!$G$2:$G$96,MATCH(1,(A3648=Assoziation!$A$2:$A$96) * (Species!B3648=Assoziation!$B$2:$B$96) * (Species!C3648=Assoziation!$C$2:$C$96) * (Species!D3648=Assoziation!$D$2:$D$96),0)),"")))</f>
        <v>Lärchen-Arvenwald</v>
      </c>
      <c r="H3648" s="10" t="s">
        <v>2734</v>
      </c>
      <c r="I3648" s="10">
        <v>0</v>
      </c>
      <c r="J3648" s="10">
        <v>0</v>
      </c>
      <c r="K3648" s="10">
        <v>0</v>
      </c>
      <c r="L3648" t="str">
        <f t="shared" si="299"/>
        <v xml:space="preserve">Melampyrum </v>
      </c>
      <c r="M3648" t="str">
        <f t="shared" si="300"/>
        <v xml:space="preserve"> sylvaticum</v>
      </c>
      <c r="N3648" t="str">
        <f t="shared" si="301"/>
        <v/>
      </c>
      <c r="O3648" t="str">
        <f t="shared" si="298"/>
        <v>Species</v>
      </c>
      <c r="P3648" t="str">
        <f t="shared" si="302"/>
        <v>L.</v>
      </c>
      <c r="Q3648" t="str">
        <f>LOOKUP(A3648,Formation!$A$2:$A$10,Formation!$B$2:$B$10)</f>
        <v>Wälder</v>
      </c>
      <c r="R3648" t="str" cm="1">
        <f t="array" ref="R3648">INDEX(Klasse!$D$2:$D$42,MATCH(1,(A3648=Klasse!$A$2:$A$42) * (Species!B3648=Klasse!$B$2:$B$42),0))</f>
        <v>Gebirgsnadelwälder</v>
      </c>
    </row>
    <row r="3649" spans="1:18" x14ac:dyDescent="0.3">
      <c r="A3649" s="10">
        <v>6</v>
      </c>
      <c r="B3649" s="10">
        <v>6</v>
      </c>
      <c r="C3649" s="10">
        <v>3</v>
      </c>
      <c r="E3649" t="str">
        <f>IF(C3649="",Options!$A$3,IF(D3649="",Options!$A$4,Options!$A$5))</f>
        <v>Verband</v>
      </c>
      <c r="F3649" t="str" cm="1">
        <f t="array" ref="F3649">IF(E3649=Options!$A$3,"",IF(E3649=Options!$A$4,INDEX(Verband!$E$2:$E$179,MATCH(1,(A3649=Verband!$A$2:$A$179) * (Species!B3649=Verband!$B$2:$B$179) * (Species!C3649=Verband!$C$2:$C$179),0)),IF(E3649=Options!$A$5,INDEX(Assoziation!$F$2:$F$96,MATCH(1,(A3649=Assoziation!$A$2:$A$96) * (Species!B3649=Assoziation!$B$2:$B$96) * (Species!C3649=Assoziation!$C$2:$C$96) * (Species!D3649=Assoziation!$D$2:$D$96),0)),"")))</f>
        <v>Larici-Pinetum cembrae</v>
      </c>
      <c r="G3649" t="str" cm="1">
        <f t="array" ref="G3649">IF(E3649=Options!$A$3,INDEX(Klasse!$D$2:$D$42,MATCH(1,(A3649=Klasse!$A$2:$A$42) * (Species!B3649=Klasse!$B$2:$B$42),0)),IF(E3649=Options!$A$4,INDEX(Verband!$F$2:$F$179,MATCH(1,(A3649=Verband!$A$2:$A$179) * (Species!B3649=Verband!$B$2:$B$179) * (Species!C3649=Verband!$C$2:$C$179),0)),IF(E3649=Options!$A$5,INDEX(Assoziation!$G$2:$G$96,MATCH(1,(A3649=Assoziation!$A$2:$A$96) * (Species!B3649=Assoziation!$B$2:$B$96) * (Species!C3649=Assoziation!$C$2:$C$96) * (Species!D3649=Assoziation!$D$2:$D$96),0)),"")))</f>
        <v>Lärchen-Arvenwald</v>
      </c>
      <c r="H3649" s="10" t="s">
        <v>2536</v>
      </c>
      <c r="I3649" s="10">
        <v>0</v>
      </c>
      <c r="J3649" s="10">
        <v>0</v>
      </c>
      <c r="K3649" s="10">
        <v>0</v>
      </c>
      <c r="L3649" t="str">
        <f t="shared" si="299"/>
        <v xml:space="preserve">Picea </v>
      </c>
      <c r="M3649" t="str">
        <f t="shared" si="300"/>
        <v xml:space="preserve"> abies</v>
      </c>
      <c r="N3649" t="str">
        <f t="shared" si="301"/>
        <v/>
      </c>
      <c r="O3649" t="str">
        <f t="shared" si="298"/>
        <v>Species</v>
      </c>
      <c r="P3649" t="str">
        <f t="shared" si="302"/>
        <v>(L.) H. Karst.</v>
      </c>
      <c r="Q3649" t="str">
        <f>LOOKUP(A3649,Formation!$A$2:$A$10,Formation!$B$2:$B$10)</f>
        <v>Wälder</v>
      </c>
      <c r="R3649" t="str" cm="1">
        <f t="array" ref="R3649">INDEX(Klasse!$D$2:$D$42,MATCH(1,(A3649=Klasse!$A$2:$A$42) * (Species!B3649=Klasse!$B$2:$B$42),0))</f>
        <v>Gebirgsnadelwälder</v>
      </c>
    </row>
    <row r="3650" spans="1:18" x14ac:dyDescent="0.3">
      <c r="A3650" s="10">
        <v>6</v>
      </c>
      <c r="B3650" s="10">
        <v>6</v>
      </c>
      <c r="C3650" s="10">
        <v>3</v>
      </c>
      <c r="E3650" t="str">
        <f>IF(C3650="",Options!$A$3,IF(D3650="",Options!$A$4,Options!$A$5))</f>
        <v>Verband</v>
      </c>
      <c r="F3650" t="str" cm="1">
        <f t="array" ref="F3650">IF(E3650=Options!$A$3,"",IF(E3650=Options!$A$4,INDEX(Verband!$E$2:$E$179,MATCH(1,(A3650=Verband!$A$2:$A$179) * (Species!B3650=Verband!$B$2:$B$179) * (Species!C3650=Verband!$C$2:$C$179),0)),IF(E3650=Options!$A$5,INDEX(Assoziation!$F$2:$F$96,MATCH(1,(A3650=Assoziation!$A$2:$A$96) * (Species!B3650=Assoziation!$B$2:$B$96) * (Species!C3650=Assoziation!$C$2:$C$96) * (Species!D3650=Assoziation!$D$2:$D$96),0)),"")))</f>
        <v>Larici-Pinetum cembrae</v>
      </c>
      <c r="G3650" t="str" cm="1">
        <f t="array" ref="G3650">IF(E3650=Options!$A$3,INDEX(Klasse!$D$2:$D$42,MATCH(1,(A3650=Klasse!$A$2:$A$42) * (Species!B3650=Klasse!$B$2:$B$42),0)),IF(E3650=Options!$A$4,INDEX(Verband!$F$2:$F$179,MATCH(1,(A3650=Verband!$A$2:$A$179) * (Species!B3650=Verband!$B$2:$B$179) * (Species!C3650=Verband!$C$2:$C$179),0)),IF(E3650=Options!$A$5,INDEX(Assoziation!$G$2:$G$96,MATCH(1,(A3650=Assoziation!$A$2:$A$96) * (Species!B3650=Assoziation!$B$2:$B$96) * (Species!C3650=Assoziation!$C$2:$C$96) * (Species!D3650=Assoziation!$D$2:$D$96),0)),"")))</f>
        <v>Lärchen-Arvenwald</v>
      </c>
      <c r="H3650" s="10" t="s">
        <v>2325</v>
      </c>
      <c r="I3650" s="10">
        <v>0</v>
      </c>
      <c r="J3650" s="10">
        <v>1</v>
      </c>
      <c r="K3650" s="10">
        <v>0</v>
      </c>
      <c r="L3650" t="str">
        <f t="shared" si="299"/>
        <v xml:space="preserve">Rhododendron </v>
      </c>
      <c r="M3650" t="str">
        <f t="shared" si="300"/>
        <v xml:space="preserve"> ferrugineum</v>
      </c>
      <c r="N3650" t="str">
        <f t="shared" si="301"/>
        <v/>
      </c>
      <c r="O3650" t="str">
        <f t="shared" si="298"/>
        <v>Species</v>
      </c>
      <c r="P3650" t="str">
        <f t="shared" si="302"/>
        <v>L.</v>
      </c>
      <c r="Q3650" t="str">
        <f>LOOKUP(A3650,Formation!$A$2:$A$10,Formation!$B$2:$B$10)</f>
        <v>Wälder</v>
      </c>
      <c r="R3650" t="str" cm="1">
        <f t="array" ref="R3650">INDEX(Klasse!$D$2:$D$42,MATCH(1,(A3650=Klasse!$A$2:$A$42) * (Species!B3650=Klasse!$B$2:$B$42),0))</f>
        <v>Gebirgsnadelwälder</v>
      </c>
    </row>
    <row r="3651" spans="1:18" x14ac:dyDescent="0.3">
      <c r="A3651" s="10">
        <v>6</v>
      </c>
      <c r="B3651" s="10">
        <v>6</v>
      </c>
      <c r="C3651" s="10">
        <v>3</v>
      </c>
      <c r="E3651" t="str">
        <f>IF(C3651="",Options!$A$3,IF(D3651="",Options!$A$4,Options!$A$5))</f>
        <v>Verband</v>
      </c>
      <c r="F3651" t="str" cm="1">
        <f t="array" ref="F3651">IF(E3651=Options!$A$3,"",IF(E3651=Options!$A$4,INDEX(Verband!$E$2:$E$179,MATCH(1,(A3651=Verband!$A$2:$A$179) * (Species!B3651=Verband!$B$2:$B$179) * (Species!C3651=Verband!$C$2:$C$179),0)),IF(E3651=Options!$A$5,INDEX(Assoziation!$F$2:$F$96,MATCH(1,(A3651=Assoziation!$A$2:$A$96) * (Species!B3651=Assoziation!$B$2:$B$96) * (Species!C3651=Assoziation!$C$2:$C$96) * (Species!D3651=Assoziation!$D$2:$D$96),0)),"")))</f>
        <v>Larici-Pinetum cembrae</v>
      </c>
      <c r="G3651" t="str" cm="1">
        <f t="array" ref="G3651">IF(E3651=Options!$A$3,INDEX(Klasse!$D$2:$D$42,MATCH(1,(A3651=Klasse!$A$2:$A$42) * (Species!B3651=Klasse!$B$2:$B$42),0)),IF(E3651=Options!$A$4,INDEX(Verband!$F$2:$F$179,MATCH(1,(A3651=Verband!$A$2:$A$179) * (Species!B3651=Verband!$B$2:$B$179) * (Species!C3651=Verband!$C$2:$C$179),0)),IF(E3651=Options!$A$5,INDEX(Assoziation!$G$2:$G$96,MATCH(1,(A3651=Assoziation!$A$2:$A$96) * (Species!B3651=Assoziation!$B$2:$B$96) * (Species!C3651=Assoziation!$C$2:$C$96) * (Species!D3651=Assoziation!$D$2:$D$96),0)),"")))</f>
        <v>Lärchen-Arvenwald</v>
      </c>
      <c r="H3651" s="10" t="s">
        <v>2245</v>
      </c>
      <c r="I3651" s="10">
        <v>0</v>
      </c>
      <c r="J3651" s="10">
        <v>0</v>
      </c>
      <c r="K3651" s="10">
        <v>0</v>
      </c>
      <c r="L3651" t="str">
        <f t="shared" si="299"/>
        <v xml:space="preserve">Sorbus </v>
      </c>
      <c r="M3651" t="str">
        <f t="shared" si="300"/>
        <v xml:space="preserve"> aucuparia</v>
      </c>
      <c r="N3651" t="str">
        <f t="shared" si="301"/>
        <v/>
      </c>
      <c r="O3651" t="str">
        <f t="shared" ref="O3651:O3714" si="303">IF(COUNTIF(H3651,"*subsp.*"),"Subspecies",IF(COUNTIF(H3651,"*aggr.*"),"aggr",IF(COUNTIF(H3651,"*×*"),"Species",IF(COUNTIF(H3651,"* *"),IF(EXACT(MID(H3651,FIND(" ",H3651)+1,1),UPPER(MID(H3651,FIND(" ",H3651)+1,1))),"Genus","Species"),"Genus"))))</f>
        <v>Species</v>
      </c>
      <c r="P3651" t="str">
        <f t="shared" si="302"/>
        <v>L.</v>
      </c>
      <c r="Q3651" t="str">
        <f>LOOKUP(A3651,Formation!$A$2:$A$10,Formation!$B$2:$B$10)</f>
        <v>Wälder</v>
      </c>
      <c r="R3651" t="str" cm="1">
        <f t="array" ref="R3651">INDEX(Klasse!$D$2:$D$42,MATCH(1,(A3651=Klasse!$A$2:$A$42) * (Species!B3651=Klasse!$B$2:$B$42),0))</f>
        <v>Gebirgsnadelwälder</v>
      </c>
    </row>
    <row r="3652" spans="1:18" x14ac:dyDescent="0.3">
      <c r="A3652" s="10">
        <v>6</v>
      </c>
      <c r="B3652" s="10">
        <v>6</v>
      </c>
      <c r="C3652" s="10">
        <v>3</v>
      </c>
      <c r="E3652" t="str">
        <f>IF(C3652="",Options!$A$3,IF(D3652="",Options!$A$4,Options!$A$5))</f>
        <v>Verband</v>
      </c>
      <c r="F3652" t="str" cm="1">
        <f t="array" ref="F3652">IF(E3652=Options!$A$3,"",IF(E3652=Options!$A$4,INDEX(Verband!$E$2:$E$179,MATCH(1,(A3652=Verband!$A$2:$A$179) * (Species!B3652=Verband!$B$2:$B$179) * (Species!C3652=Verband!$C$2:$C$179),0)),IF(E3652=Options!$A$5,INDEX(Assoziation!$F$2:$F$96,MATCH(1,(A3652=Assoziation!$A$2:$A$96) * (Species!B3652=Assoziation!$B$2:$B$96) * (Species!C3652=Assoziation!$C$2:$C$96) * (Species!D3652=Assoziation!$D$2:$D$96),0)),"")))</f>
        <v>Larici-Pinetum cembrae</v>
      </c>
      <c r="G3652" t="str" cm="1">
        <f t="array" ref="G3652">IF(E3652=Options!$A$3,INDEX(Klasse!$D$2:$D$42,MATCH(1,(A3652=Klasse!$A$2:$A$42) * (Species!B3652=Klasse!$B$2:$B$42),0)),IF(E3652=Options!$A$4,INDEX(Verband!$F$2:$F$179,MATCH(1,(A3652=Verband!$A$2:$A$179) * (Species!B3652=Verband!$B$2:$B$179) * (Species!C3652=Verband!$C$2:$C$179),0)),IF(E3652=Options!$A$5,INDEX(Assoziation!$G$2:$G$96,MATCH(1,(A3652=Assoziation!$A$2:$A$96) * (Species!B3652=Assoziation!$B$2:$B$96) * (Species!C3652=Assoziation!$C$2:$C$96) * (Species!D3652=Assoziation!$D$2:$D$96),0)),"")))</f>
        <v>Lärchen-Arvenwald</v>
      </c>
      <c r="H3652" s="10" t="s">
        <v>2330</v>
      </c>
      <c r="I3652" s="10">
        <v>0</v>
      </c>
      <c r="J3652" s="10">
        <v>1</v>
      </c>
      <c r="K3652" s="10">
        <v>0</v>
      </c>
      <c r="L3652" t="str">
        <f t="shared" si="299"/>
        <v xml:space="preserve">Vaccinium </v>
      </c>
      <c r="M3652" t="str">
        <f t="shared" si="300"/>
        <v xml:space="preserve"> gaultherioides</v>
      </c>
      <c r="N3652" t="str">
        <f t="shared" si="301"/>
        <v/>
      </c>
      <c r="O3652" t="str">
        <f t="shared" si="303"/>
        <v>Species</v>
      </c>
      <c r="P3652" t="str">
        <f t="shared" si="302"/>
        <v>Bigelow</v>
      </c>
      <c r="Q3652" t="str">
        <f>LOOKUP(A3652,Formation!$A$2:$A$10,Formation!$B$2:$B$10)</f>
        <v>Wälder</v>
      </c>
      <c r="R3652" t="str" cm="1">
        <f t="array" ref="R3652">INDEX(Klasse!$D$2:$D$42,MATCH(1,(A3652=Klasse!$A$2:$A$42) * (Species!B3652=Klasse!$B$2:$B$42),0))</f>
        <v>Gebirgsnadelwälder</v>
      </c>
    </row>
    <row r="3653" spans="1:18" x14ac:dyDescent="0.3">
      <c r="A3653" s="10">
        <v>6</v>
      </c>
      <c r="B3653" s="10">
        <v>6</v>
      </c>
      <c r="C3653" s="10">
        <v>3</v>
      </c>
      <c r="E3653" t="str">
        <f>IF(C3653="",Options!$A$3,IF(D3653="",Options!$A$4,Options!$A$5))</f>
        <v>Verband</v>
      </c>
      <c r="F3653" t="str" cm="1">
        <f t="array" ref="F3653">IF(E3653=Options!$A$3,"",IF(E3653=Options!$A$4,INDEX(Verband!$E$2:$E$179,MATCH(1,(A3653=Verband!$A$2:$A$179) * (Species!B3653=Verband!$B$2:$B$179) * (Species!C3653=Verband!$C$2:$C$179),0)),IF(E3653=Options!$A$5,INDEX(Assoziation!$F$2:$F$96,MATCH(1,(A3653=Assoziation!$A$2:$A$96) * (Species!B3653=Assoziation!$B$2:$B$96) * (Species!C3653=Assoziation!$C$2:$C$96) * (Species!D3653=Assoziation!$D$2:$D$96),0)),"")))</f>
        <v>Larici-Pinetum cembrae</v>
      </c>
      <c r="G3653" t="str" cm="1">
        <f t="array" ref="G3653">IF(E3653=Options!$A$3,INDEX(Klasse!$D$2:$D$42,MATCH(1,(A3653=Klasse!$A$2:$A$42) * (Species!B3653=Klasse!$B$2:$B$42),0)),IF(E3653=Options!$A$4,INDEX(Verband!$F$2:$F$179,MATCH(1,(A3653=Verband!$A$2:$A$179) * (Species!B3653=Verband!$B$2:$B$179) * (Species!C3653=Verband!$C$2:$C$179),0)),IF(E3653=Options!$A$5,INDEX(Assoziation!$G$2:$G$96,MATCH(1,(A3653=Assoziation!$A$2:$A$96) * (Species!B3653=Assoziation!$B$2:$B$96) * (Species!C3653=Assoziation!$C$2:$C$96) * (Species!D3653=Assoziation!$D$2:$D$96),0)),"")))</f>
        <v>Lärchen-Arvenwald</v>
      </c>
      <c r="H3653" s="10" t="s">
        <v>588</v>
      </c>
      <c r="I3653" s="10">
        <v>0</v>
      </c>
      <c r="J3653" s="10">
        <v>1</v>
      </c>
      <c r="K3653" s="10">
        <v>0</v>
      </c>
      <c r="L3653" t="str">
        <f t="shared" si="299"/>
        <v xml:space="preserve">Vaccinium </v>
      </c>
      <c r="M3653" t="str">
        <f t="shared" si="300"/>
        <v xml:space="preserve"> myrtillus</v>
      </c>
      <c r="N3653" t="str">
        <f t="shared" si="301"/>
        <v/>
      </c>
      <c r="O3653" t="str">
        <f t="shared" si="303"/>
        <v>Species</v>
      </c>
      <c r="P3653" t="str">
        <f t="shared" si="302"/>
        <v>L.</v>
      </c>
      <c r="Q3653" t="str">
        <f>LOOKUP(A3653,Formation!$A$2:$A$10,Formation!$B$2:$B$10)</f>
        <v>Wälder</v>
      </c>
      <c r="R3653" t="str" cm="1">
        <f t="array" ref="R3653">INDEX(Klasse!$D$2:$D$42,MATCH(1,(A3653=Klasse!$A$2:$A$42) * (Species!B3653=Klasse!$B$2:$B$42),0))</f>
        <v>Gebirgsnadelwälder</v>
      </c>
    </row>
    <row r="3654" spans="1:18" x14ac:dyDescent="0.3">
      <c r="A3654" s="10">
        <v>6</v>
      </c>
      <c r="B3654" s="10">
        <v>6</v>
      </c>
      <c r="C3654" s="10">
        <v>3</v>
      </c>
      <c r="E3654" t="str">
        <f>IF(C3654="",Options!$A$3,IF(D3654="",Options!$A$4,Options!$A$5))</f>
        <v>Verband</v>
      </c>
      <c r="F3654" t="str" cm="1">
        <f t="array" ref="F3654">IF(E3654=Options!$A$3,"",IF(E3654=Options!$A$4,INDEX(Verband!$E$2:$E$179,MATCH(1,(A3654=Verband!$A$2:$A$179) * (Species!B3654=Verband!$B$2:$B$179) * (Species!C3654=Verband!$C$2:$C$179),0)),IF(E3654=Options!$A$5,INDEX(Assoziation!$F$2:$F$96,MATCH(1,(A3654=Assoziation!$A$2:$A$96) * (Species!B3654=Assoziation!$B$2:$B$96) * (Species!C3654=Assoziation!$C$2:$C$96) * (Species!D3654=Assoziation!$D$2:$D$96),0)),"")))</f>
        <v>Larici-Pinetum cembrae</v>
      </c>
      <c r="G3654" t="str" cm="1">
        <f t="array" ref="G3654">IF(E3654=Options!$A$3,INDEX(Klasse!$D$2:$D$42,MATCH(1,(A3654=Klasse!$A$2:$A$42) * (Species!B3654=Klasse!$B$2:$B$42),0)),IF(E3654=Options!$A$4,INDEX(Verband!$F$2:$F$179,MATCH(1,(A3654=Verband!$A$2:$A$179) * (Species!B3654=Verband!$B$2:$B$179) * (Species!C3654=Verband!$C$2:$C$179),0)),IF(E3654=Options!$A$5,INDEX(Assoziation!$G$2:$G$96,MATCH(1,(A3654=Assoziation!$A$2:$A$96) * (Species!B3654=Assoziation!$B$2:$B$96) * (Species!C3654=Assoziation!$C$2:$C$96) * (Species!D3654=Assoziation!$D$2:$D$96),0)),"")))</f>
        <v>Lärchen-Arvenwald</v>
      </c>
      <c r="H3654" s="10" t="s">
        <v>2331</v>
      </c>
      <c r="I3654" s="10">
        <v>0</v>
      </c>
      <c r="J3654" s="10">
        <v>0</v>
      </c>
      <c r="K3654" s="10">
        <v>0</v>
      </c>
      <c r="L3654" t="str">
        <f t="shared" si="299"/>
        <v xml:space="preserve">Vaccinium </v>
      </c>
      <c r="M3654" t="str">
        <f t="shared" si="300"/>
        <v xml:space="preserve"> vitis-idaea</v>
      </c>
      <c r="N3654" t="str">
        <f t="shared" si="301"/>
        <v/>
      </c>
      <c r="O3654" t="str">
        <f t="shared" si="303"/>
        <v>Species</v>
      </c>
      <c r="P3654" t="str">
        <f t="shared" si="302"/>
        <v>L.</v>
      </c>
      <c r="Q3654" t="str">
        <f>LOOKUP(A3654,Formation!$A$2:$A$10,Formation!$B$2:$B$10)</f>
        <v>Wälder</v>
      </c>
      <c r="R3654" t="str" cm="1">
        <f t="array" ref="R3654">INDEX(Klasse!$D$2:$D$42,MATCH(1,(A3654=Klasse!$A$2:$A$42) * (Species!B3654=Klasse!$B$2:$B$42),0))</f>
        <v>Gebirgsnadelwälder</v>
      </c>
    </row>
    <row r="3655" spans="1:18" x14ac:dyDescent="0.3">
      <c r="A3655" s="10">
        <v>6</v>
      </c>
      <c r="B3655" s="10">
        <v>6</v>
      </c>
      <c r="C3655" s="10">
        <v>4</v>
      </c>
      <c r="E3655" t="str">
        <f>IF(C3655="",Options!$A$3,IF(D3655="",Options!$A$4,Options!$A$5))</f>
        <v>Verband</v>
      </c>
      <c r="F3655" t="str" cm="1">
        <f t="array" ref="F3655">IF(E3655=Options!$A$3,"",IF(E3655=Options!$A$4,INDEX(Verband!$E$2:$E$179,MATCH(1,(A3655=Verband!$A$2:$A$179) * (Species!B3655=Verband!$B$2:$B$179) * (Species!C3655=Verband!$C$2:$C$179),0)),IF(E3655=Options!$A$5,INDEX(Assoziation!$F$2:$F$96,MATCH(1,(A3655=Assoziation!$A$2:$A$96) * (Species!B3655=Assoziation!$B$2:$B$96) * (Species!C3655=Assoziation!$C$2:$C$96) * (Species!D3655=Assoziation!$D$2:$D$96),0)),"")))</f>
        <v>Junipero-Laricetum</v>
      </c>
      <c r="G3655" t="str" cm="1">
        <f t="array" ref="G3655">IF(E3655=Options!$A$3,INDEX(Klasse!$D$2:$D$42,MATCH(1,(A3655=Klasse!$A$2:$A$42) * (Species!B3655=Klasse!$B$2:$B$42),0)),IF(E3655=Options!$A$4,INDEX(Verband!$F$2:$F$179,MATCH(1,(A3655=Verband!$A$2:$A$179) * (Species!B3655=Verband!$B$2:$B$179) * (Species!C3655=Verband!$C$2:$C$179),0)),IF(E3655=Options!$A$5,INDEX(Assoziation!$G$2:$G$96,MATCH(1,(A3655=Assoziation!$A$2:$A$96) * (Species!B3655=Assoziation!$B$2:$B$96) * (Species!C3655=Assoziation!$C$2:$C$96) * (Species!D3655=Assoziation!$D$2:$D$96),0)),"")))</f>
        <v>Lärchenwald</v>
      </c>
      <c r="H3655" s="10" t="s">
        <v>1548</v>
      </c>
      <c r="I3655" s="10">
        <v>0</v>
      </c>
      <c r="J3655" s="10">
        <v>0</v>
      </c>
      <c r="K3655" s="10">
        <v>0</v>
      </c>
      <c r="L3655" t="str">
        <f t="shared" si="299"/>
        <v xml:space="preserve">Avenella </v>
      </c>
      <c r="M3655" t="str">
        <f t="shared" si="300"/>
        <v xml:space="preserve"> flexuosa</v>
      </c>
      <c r="N3655" t="str">
        <f t="shared" si="301"/>
        <v/>
      </c>
      <c r="O3655" t="str">
        <f t="shared" si="303"/>
        <v>Species</v>
      </c>
      <c r="P3655" t="str">
        <f t="shared" si="302"/>
        <v>(L.) Drejer</v>
      </c>
      <c r="Q3655" t="str">
        <f>LOOKUP(A3655,Formation!$A$2:$A$10,Formation!$B$2:$B$10)</f>
        <v>Wälder</v>
      </c>
      <c r="R3655" t="str" cm="1">
        <f t="array" ref="R3655">INDEX(Klasse!$D$2:$D$42,MATCH(1,(A3655=Klasse!$A$2:$A$42) * (Species!B3655=Klasse!$B$2:$B$42),0))</f>
        <v>Gebirgsnadelwälder</v>
      </c>
    </row>
    <row r="3656" spans="1:18" x14ac:dyDescent="0.3">
      <c r="A3656" s="10">
        <v>6</v>
      </c>
      <c r="B3656" s="10">
        <v>6</v>
      </c>
      <c r="C3656" s="10">
        <v>4</v>
      </c>
      <c r="E3656" t="str">
        <f>IF(C3656="",Options!$A$3,IF(D3656="",Options!$A$4,Options!$A$5))</f>
        <v>Verband</v>
      </c>
      <c r="F3656" t="str" cm="1">
        <f t="array" ref="F3656">IF(E3656=Options!$A$3,"",IF(E3656=Options!$A$4,INDEX(Verband!$E$2:$E$179,MATCH(1,(A3656=Verband!$A$2:$A$179) * (Species!B3656=Verband!$B$2:$B$179) * (Species!C3656=Verband!$C$2:$C$179),0)),IF(E3656=Options!$A$5,INDEX(Assoziation!$F$2:$F$96,MATCH(1,(A3656=Assoziation!$A$2:$A$96) * (Species!B3656=Assoziation!$B$2:$B$96) * (Species!C3656=Assoziation!$C$2:$C$96) * (Species!D3656=Assoziation!$D$2:$D$96),0)),"")))</f>
        <v>Junipero-Laricetum</v>
      </c>
      <c r="G3656" t="str" cm="1">
        <f t="array" ref="G3656">IF(E3656=Options!$A$3,INDEX(Klasse!$D$2:$D$42,MATCH(1,(A3656=Klasse!$A$2:$A$42) * (Species!B3656=Klasse!$B$2:$B$42),0)),IF(E3656=Options!$A$4,INDEX(Verband!$F$2:$F$179,MATCH(1,(A3656=Verband!$A$2:$A$179) * (Species!B3656=Verband!$B$2:$B$179) * (Species!C3656=Verband!$C$2:$C$179),0)),IF(E3656=Options!$A$5,INDEX(Assoziation!$G$2:$G$96,MATCH(1,(A3656=Assoziation!$A$2:$A$96) * (Species!B3656=Assoziation!$B$2:$B$96) * (Species!C3656=Assoziation!$C$2:$C$96) * (Species!D3656=Assoziation!$D$2:$D$96),0)),"")))</f>
        <v>Lärchenwald</v>
      </c>
      <c r="H3656" s="10" t="s">
        <v>2343</v>
      </c>
      <c r="I3656" s="10">
        <v>0</v>
      </c>
      <c r="J3656" s="10">
        <v>0</v>
      </c>
      <c r="K3656" s="10">
        <v>0</v>
      </c>
      <c r="L3656" t="str">
        <f t="shared" si="299"/>
        <v xml:space="preserve">Erica </v>
      </c>
      <c r="M3656" t="str">
        <f t="shared" si="300"/>
        <v xml:space="preserve"> carnea</v>
      </c>
      <c r="N3656" t="str">
        <f t="shared" si="301"/>
        <v/>
      </c>
      <c r="O3656" t="str">
        <f t="shared" si="303"/>
        <v>Species</v>
      </c>
      <c r="P3656" t="str">
        <f t="shared" si="302"/>
        <v>L.</v>
      </c>
      <c r="Q3656" t="str">
        <f>LOOKUP(A3656,Formation!$A$2:$A$10,Formation!$B$2:$B$10)</f>
        <v>Wälder</v>
      </c>
      <c r="R3656" t="str" cm="1">
        <f t="array" ref="R3656">INDEX(Klasse!$D$2:$D$42,MATCH(1,(A3656=Klasse!$A$2:$A$42) * (Species!B3656=Klasse!$B$2:$B$42),0))</f>
        <v>Gebirgsnadelwälder</v>
      </c>
    </row>
    <row r="3657" spans="1:18" x14ac:dyDescent="0.3">
      <c r="A3657" s="10">
        <v>6</v>
      </c>
      <c r="B3657" s="10">
        <v>6</v>
      </c>
      <c r="C3657" s="10">
        <v>4</v>
      </c>
      <c r="E3657" t="str">
        <f>IF(C3657="",Options!$A$3,IF(D3657="",Options!$A$4,Options!$A$5))</f>
        <v>Verband</v>
      </c>
      <c r="F3657" t="str" cm="1">
        <f t="array" ref="F3657">IF(E3657=Options!$A$3,"",IF(E3657=Options!$A$4,INDEX(Verband!$E$2:$E$179,MATCH(1,(A3657=Verband!$A$2:$A$179) * (Species!B3657=Verband!$B$2:$B$179) * (Species!C3657=Verband!$C$2:$C$179),0)),IF(E3657=Options!$A$5,INDEX(Assoziation!$F$2:$F$96,MATCH(1,(A3657=Assoziation!$A$2:$A$96) * (Species!B3657=Assoziation!$B$2:$B$96) * (Species!C3657=Assoziation!$C$2:$C$96) * (Species!D3657=Assoziation!$D$2:$D$96),0)),"")))</f>
        <v>Junipero-Laricetum</v>
      </c>
      <c r="G3657" t="str" cm="1">
        <f t="array" ref="G3657">IF(E3657=Options!$A$3,INDEX(Klasse!$D$2:$D$42,MATCH(1,(A3657=Klasse!$A$2:$A$42) * (Species!B3657=Klasse!$B$2:$B$42),0)),IF(E3657=Options!$A$4,INDEX(Verband!$F$2:$F$179,MATCH(1,(A3657=Verband!$A$2:$A$179) * (Species!B3657=Verband!$B$2:$B$179) * (Species!C3657=Verband!$C$2:$C$179),0)),IF(E3657=Options!$A$5,INDEX(Assoziation!$G$2:$G$96,MATCH(1,(A3657=Assoziation!$A$2:$A$96) * (Species!B3657=Assoziation!$B$2:$B$96) * (Species!C3657=Assoziation!$C$2:$C$96) * (Species!D3657=Assoziation!$D$2:$D$96),0)),"")))</f>
        <v>Lärchenwald</v>
      </c>
      <c r="H3657" s="10" t="s">
        <v>977</v>
      </c>
      <c r="I3657" s="10">
        <v>0</v>
      </c>
      <c r="J3657" s="10">
        <v>0</v>
      </c>
      <c r="K3657" s="10">
        <v>0</v>
      </c>
      <c r="L3657" t="str">
        <f t="shared" si="299"/>
        <v xml:space="preserve">Festuca </v>
      </c>
      <c r="M3657" t="str">
        <f t="shared" si="300"/>
        <v xml:space="preserve"> rubra</v>
      </c>
      <c r="N3657" t="str">
        <f t="shared" si="301"/>
        <v/>
      </c>
      <c r="O3657" t="str">
        <f t="shared" si="303"/>
        <v>Species</v>
      </c>
      <c r="P3657" t="str">
        <f t="shared" si="302"/>
        <v>L.</v>
      </c>
      <c r="Q3657" t="str">
        <f>LOOKUP(A3657,Formation!$A$2:$A$10,Formation!$B$2:$B$10)</f>
        <v>Wälder</v>
      </c>
      <c r="R3657" t="str" cm="1">
        <f t="array" ref="R3657">INDEX(Klasse!$D$2:$D$42,MATCH(1,(A3657=Klasse!$A$2:$A$42) * (Species!B3657=Klasse!$B$2:$B$42),0))</f>
        <v>Gebirgsnadelwälder</v>
      </c>
    </row>
    <row r="3658" spans="1:18" x14ac:dyDescent="0.3">
      <c r="A3658" s="10">
        <v>6</v>
      </c>
      <c r="B3658" s="10">
        <v>6</v>
      </c>
      <c r="C3658" s="10">
        <v>4</v>
      </c>
      <c r="E3658" t="str">
        <f>IF(C3658="",Options!$A$3,IF(D3658="",Options!$A$4,Options!$A$5))</f>
        <v>Verband</v>
      </c>
      <c r="F3658" t="str" cm="1">
        <f t="array" ref="F3658">IF(E3658=Options!$A$3,"",IF(E3658=Options!$A$4,INDEX(Verband!$E$2:$E$179,MATCH(1,(A3658=Verband!$A$2:$A$179) * (Species!B3658=Verband!$B$2:$B$179) * (Species!C3658=Verband!$C$2:$C$179),0)),IF(E3658=Options!$A$5,INDEX(Assoziation!$F$2:$F$96,MATCH(1,(A3658=Assoziation!$A$2:$A$96) * (Species!B3658=Assoziation!$B$2:$B$96) * (Species!C3658=Assoziation!$C$2:$C$96) * (Species!D3658=Assoziation!$D$2:$D$96),0)),"")))</f>
        <v>Junipero-Laricetum</v>
      </c>
      <c r="G3658" t="str" cm="1">
        <f t="array" ref="G3658">IF(E3658=Options!$A$3,INDEX(Klasse!$D$2:$D$42,MATCH(1,(A3658=Klasse!$A$2:$A$42) * (Species!B3658=Klasse!$B$2:$B$42),0)),IF(E3658=Options!$A$4,INDEX(Verband!$F$2:$F$179,MATCH(1,(A3658=Verband!$A$2:$A$179) * (Species!B3658=Verband!$B$2:$B$179) * (Species!C3658=Verband!$C$2:$C$179),0)),IF(E3658=Options!$A$5,INDEX(Assoziation!$G$2:$G$96,MATCH(1,(A3658=Assoziation!$A$2:$A$96) * (Species!B3658=Assoziation!$B$2:$B$96) * (Species!C3658=Assoziation!$C$2:$C$96) * (Species!D3658=Assoziation!$D$2:$D$96),0)),"")))</f>
        <v>Lärchenwald</v>
      </c>
      <c r="H3658" s="10" t="s">
        <v>2732</v>
      </c>
      <c r="I3658" s="10">
        <v>0</v>
      </c>
      <c r="J3658" s="10">
        <v>0</v>
      </c>
      <c r="K3658" s="10">
        <v>0</v>
      </c>
      <c r="L3658" t="str">
        <f t="shared" si="299"/>
        <v xml:space="preserve">Homogyne </v>
      </c>
      <c r="M3658" t="str">
        <f t="shared" si="300"/>
        <v xml:space="preserve"> alpina</v>
      </c>
      <c r="N3658" t="str">
        <f t="shared" si="301"/>
        <v/>
      </c>
      <c r="O3658" t="str">
        <f t="shared" si="303"/>
        <v>Species</v>
      </c>
      <c r="P3658" t="str">
        <f t="shared" si="302"/>
        <v>(L.) Cass.</v>
      </c>
      <c r="Q3658" t="str">
        <f>LOOKUP(A3658,Formation!$A$2:$A$10,Formation!$B$2:$B$10)</f>
        <v>Wälder</v>
      </c>
      <c r="R3658" t="str" cm="1">
        <f t="array" ref="R3658">INDEX(Klasse!$D$2:$D$42,MATCH(1,(A3658=Klasse!$A$2:$A$42) * (Species!B3658=Klasse!$B$2:$B$42),0))</f>
        <v>Gebirgsnadelwälder</v>
      </c>
    </row>
    <row r="3659" spans="1:18" x14ac:dyDescent="0.3">
      <c r="A3659" s="10">
        <v>6</v>
      </c>
      <c r="B3659" s="10">
        <v>6</v>
      </c>
      <c r="C3659" s="10">
        <v>4</v>
      </c>
      <c r="E3659" t="str">
        <f>IF(C3659="",Options!$A$3,IF(D3659="",Options!$A$4,Options!$A$5))</f>
        <v>Verband</v>
      </c>
      <c r="F3659" t="str" cm="1">
        <f t="array" ref="F3659">IF(E3659=Options!$A$3,"",IF(E3659=Options!$A$4,INDEX(Verband!$E$2:$E$179,MATCH(1,(A3659=Verband!$A$2:$A$179) * (Species!B3659=Verband!$B$2:$B$179) * (Species!C3659=Verband!$C$2:$C$179),0)),IF(E3659=Options!$A$5,INDEX(Assoziation!$F$2:$F$96,MATCH(1,(A3659=Assoziation!$A$2:$A$96) * (Species!B3659=Assoziation!$B$2:$B$96) * (Species!C3659=Assoziation!$C$2:$C$96) * (Species!D3659=Assoziation!$D$2:$D$96),0)),"")))</f>
        <v>Junipero-Laricetum</v>
      </c>
      <c r="G3659" t="str" cm="1">
        <f t="array" ref="G3659">IF(E3659=Options!$A$3,INDEX(Klasse!$D$2:$D$42,MATCH(1,(A3659=Klasse!$A$2:$A$42) * (Species!B3659=Klasse!$B$2:$B$42),0)),IF(E3659=Options!$A$4,INDEX(Verband!$F$2:$F$179,MATCH(1,(A3659=Verband!$A$2:$A$179) * (Species!B3659=Verband!$B$2:$B$179) * (Species!C3659=Verband!$C$2:$C$179),0)),IF(E3659=Options!$A$5,INDEX(Assoziation!$G$2:$G$96,MATCH(1,(A3659=Assoziation!$A$2:$A$96) * (Species!B3659=Assoziation!$B$2:$B$96) * (Species!C3659=Assoziation!$C$2:$C$96) * (Species!D3659=Assoziation!$D$2:$D$96),0)),"")))</f>
        <v>Lärchenwald</v>
      </c>
      <c r="H3659" s="10" t="s">
        <v>2733</v>
      </c>
      <c r="I3659" s="10">
        <v>0</v>
      </c>
      <c r="J3659" s="10">
        <v>1</v>
      </c>
      <c r="K3659" s="10">
        <v>0</v>
      </c>
      <c r="L3659" t="str">
        <f t="shared" si="299"/>
        <v xml:space="preserve">Larix </v>
      </c>
      <c r="M3659" t="str">
        <f t="shared" si="300"/>
        <v xml:space="preserve"> decidua</v>
      </c>
      <c r="N3659" t="str">
        <f t="shared" si="301"/>
        <v/>
      </c>
      <c r="O3659" t="str">
        <f t="shared" si="303"/>
        <v>Species</v>
      </c>
      <c r="P3659" t="str">
        <f t="shared" si="302"/>
        <v>Mill.</v>
      </c>
      <c r="Q3659" t="str">
        <f>LOOKUP(A3659,Formation!$A$2:$A$10,Formation!$B$2:$B$10)</f>
        <v>Wälder</v>
      </c>
      <c r="R3659" t="str" cm="1">
        <f t="array" ref="R3659">INDEX(Klasse!$D$2:$D$42,MATCH(1,(A3659=Klasse!$A$2:$A$42) * (Species!B3659=Klasse!$B$2:$B$42),0))</f>
        <v>Gebirgsnadelwälder</v>
      </c>
    </row>
    <row r="3660" spans="1:18" x14ac:dyDescent="0.3">
      <c r="A3660" s="10">
        <v>6</v>
      </c>
      <c r="B3660" s="10">
        <v>6</v>
      </c>
      <c r="C3660" s="10">
        <v>4</v>
      </c>
      <c r="E3660" t="str">
        <f>IF(C3660="",Options!$A$3,IF(D3660="",Options!$A$4,Options!$A$5))</f>
        <v>Verband</v>
      </c>
      <c r="F3660" t="str" cm="1">
        <f t="array" ref="F3660">IF(E3660=Options!$A$3,"",IF(E3660=Options!$A$4,INDEX(Verband!$E$2:$E$179,MATCH(1,(A3660=Verband!$A$2:$A$179) * (Species!B3660=Verband!$B$2:$B$179) * (Species!C3660=Verband!$C$2:$C$179),0)),IF(E3660=Options!$A$5,INDEX(Assoziation!$F$2:$F$96,MATCH(1,(A3660=Assoziation!$A$2:$A$96) * (Species!B3660=Assoziation!$B$2:$B$96) * (Species!C3660=Assoziation!$C$2:$C$96) * (Species!D3660=Assoziation!$D$2:$D$96),0)),"")))</f>
        <v>Junipero-Laricetum</v>
      </c>
      <c r="G3660" t="str" cm="1">
        <f t="array" ref="G3660">IF(E3660=Options!$A$3,INDEX(Klasse!$D$2:$D$42,MATCH(1,(A3660=Klasse!$A$2:$A$42) * (Species!B3660=Klasse!$B$2:$B$42),0)),IF(E3660=Options!$A$4,INDEX(Verband!$F$2:$F$179,MATCH(1,(A3660=Verband!$A$2:$A$179) * (Species!B3660=Verband!$B$2:$B$179) * (Species!C3660=Verband!$C$2:$C$179),0)),IF(E3660=Options!$A$5,INDEX(Assoziation!$G$2:$G$96,MATCH(1,(A3660=Assoziation!$A$2:$A$96) * (Species!B3660=Assoziation!$B$2:$B$96) * (Species!C3660=Assoziation!$C$2:$C$96) * (Species!D3660=Assoziation!$D$2:$D$96),0)),"")))</f>
        <v>Lärchenwald</v>
      </c>
      <c r="H3660" s="10" t="s">
        <v>1569</v>
      </c>
      <c r="I3660" s="10">
        <v>0</v>
      </c>
      <c r="J3660" s="10">
        <v>0</v>
      </c>
      <c r="K3660" s="10">
        <v>0</v>
      </c>
      <c r="L3660" t="str">
        <f t="shared" si="299"/>
        <v xml:space="preserve">Nardus </v>
      </c>
      <c r="M3660" t="str">
        <f t="shared" si="300"/>
        <v xml:space="preserve"> stricta</v>
      </c>
      <c r="N3660" t="str">
        <f t="shared" si="301"/>
        <v/>
      </c>
      <c r="O3660" t="str">
        <f t="shared" si="303"/>
        <v>Species</v>
      </c>
      <c r="P3660" t="str">
        <f t="shared" si="302"/>
        <v>L.</v>
      </c>
      <c r="Q3660" t="str">
        <f>LOOKUP(A3660,Formation!$A$2:$A$10,Formation!$B$2:$B$10)</f>
        <v>Wälder</v>
      </c>
      <c r="R3660" t="str" cm="1">
        <f t="array" ref="R3660">INDEX(Klasse!$D$2:$D$42,MATCH(1,(A3660=Klasse!$A$2:$A$42) * (Species!B3660=Klasse!$B$2:$B$42),0))</f>
        <v>Gebirgsnadelwälder</v>
      </c>
    </row>
    <row r="3661" spans="1:18" x14ac:dyDescent="0.3">
      <c r="A3661" s="10">
        <v>6</v>
      </c>
      <c r="B3661" s="10">
        <v>6</v>
      </c>
      <c r="C3661" s="10">
        <v>4</v>
      </c>
      <c r="E3661" t="str">
        <f>IF(C3661="",Options!$A$3,IF(D3661="",Options!$A$4,Options!$A$5))</f>
        <v>Verband</v>
      </c>
      <c r="F3661" t="str" cm="1">
        <f t="array" ref="F3661">IF(E3661=Options!$A$3,"",IF(E3661=Options!$A$4,INDEX(Verband!$E$2:$E$179,MATCH(1,(A3661=Verband!$A$2:$A$179) * (Species!B3661=Verband!$B$2:$B$179) * (Species!C3661=Verband!$C$2:$C$179),0)),IF(E3661=Options!$A$5,INDEX(Assoziation!$F$2:$F$96,MATCH(1,(A3661=Assoziation!$A$2:$A$96) * (Species!B3661=Assoziation!$B$2:$B$96) * (Species!C3661=Assoziation!$C$2:$C$96) * (Species!D3661=Assoziation!$D$2:$D$96),0)),"")))</f>
        <v>Junipero-Laricetum</v>
      </c>
      <c r="G3661" t="str" cm="1">
        <f t="array" ref="G3661">IF(E3661=Options!$A$3,INDEX(Klasse!$D$2:$D$42,MATCH(1,(A3661=Klasse!$A$2:$A$42) * (Species!B3661=Klasse!$B$2:$B$42),0)),IF(E3661=Options!$A$4,INDEX(Verband!$F$2:$F$179,MATCH(1,(A3661=Verband!$A$2:$A$179) * (Species!B3661=Verband!$B$2:$B$179) * (Species!C3661=Verband!$C$2:$C$179),0)),IF(E3661=Options!$A$5,INDEX(Assoziation!$G$2:$G$96,MATCH(1,(A3661=Assoziation!$A$2:$A$96) * (Species!B3661=Assoziation!$B$2:$B$96) * (Species!C3661=Assoziation!$C$2:$C$96) * (Species!D3661=Assoziation!$D$2:$D$96),0)),"")))</f>
        <v>Lärchenwald</v>
      </c>
      <c r="H3661" s="10" t="s">
        <v>2536</v>
      </c>
      <c r="I3661" s="10">
        <v>0</v>
      </c>
      <c r="J3661" s="10">
        <v>0</v>
      </c>
      <c r="K3661" s="10">
        <v>0</v>
      </c>
      <c r="L3661" t="str">
        <f t="shared" si="299"/>
        <v xml:space="preserve">Picea </v>
      </c>
      <c r="M3661" t="str">
        <f t="shared" si="300"/>
        <v xml:space="preserve"> abies</v>
      </c>
      <c r="N3661" t="str">
        <f t="shared" si="301"/>
        <v/>
      </c>
      <c r="O3661" t="str">
        <f t="shared" si="303"/>
        <v>Species</v>
      </c>
      <c r="P3661" t="str">
        <f t="shared" si="302"/>
        <v>(L.) H. Karst.</v>
      </c>
      <c r="Q3661" t="str">
        <f>LOOKUP(A3661,Formation!$A$2:$A$10,Formation!$B$2:$B$10)</f>
        <v>Wälder</v>
      </c>
      <c r="R3661" t="str" cm="1">
        <f t="array" ref="R3661">INDEX(Klasse!$D$2:$D$42,MATCH(1,(A3661=Klasse!$A$2:$A$42) * (Species!B3661=Klasse!$B$2:$B$42),0))</f>
        <v>Gebirgsnadelwälder</v>
      </c>
    </row>
    <row r="3662" spans="1:18" x14ac:dyDescent="0.3">
      <c r="A3662" s="10">
        <v>6</v>
      </c>
      <c r="B3662" s="10">
        <v>6</v>
      </c>
      <c r="C3662" s="10">
        <v>4</v>
      </c>
      <c r="E3662" t="str">
        <f>IF(C3662="",Options!$A$3,IF(D3662="",Options!$A$4,Options!$A$5))</f>
        <v>Verband</v>
      </c>
      <c r="F3662" t="str" cm="1">
        <f t="array" ref="F3662">IF(E3662=Options!$A$3,"",IF(E3662=Options!$A$4,INDEX(Verband!$E$2:$E$179,MATCH(1,(A3662=Verband!$A$2:$A$179) * (Species!B3662=Verband!$B$2:$B$179) * (Species!C3662=Verband!$C$2:$C$179),0)),IF(E3662=Options!$A$5,INDEX(Assoziation!$F$2:$F$96,MATCH(1,(A3662=Assoziation!$A$2:$A$96) * (Species!B3662=Assoziation!$B$2:$B$96) * (Species!C3662=Assoziation!$C$2:$C$96) * (Species!D3662=Assoziation!$D$2:$D$96),0)),"")))</f>
        <v>Junipero-Laricetum</v>
      </c>
      <c r="G3662" t="str" cm="1">
        <f t="array" ref="G3662">IF(E3662=Options!$A$3,INDEX(Klasse!$D$2:$D$42,MATCH(1,(A3662=Klasse!$A$2:$A$42) * (Species!B3662=Klasse!$B$2:$B$42),0)),IF(E3662=Options!$A$4,INDEX(Verband!$F$2:$F$179,MATCH(1,(A3662=Verband!$A$2:$A$179) * (Species!B3662=Verband!$B$2:$B$179) * (Species!C3662=Verband!$C$2:$C$179),0)),IF(E3662=Options!$A$5,INDEX(Assoziation!$G$2:$G$96,MATCH(1,(A3662=Assoziation!$A$2:$A$96) * (Species!B3662=Assoziation!$B$2:$B$96) * (Species!C3662=Assoziation!$C$2:$C$96) * (Species!D3662=Assoziation!$D$2:$D$96),0)),"")))</f>
        <v>Lärchenwald</v>
      </c>
      <c r="H3662" s="10" t="s">
        <v>1575</v>
      </c>
      <c r="I3662" s="10">
        <v>0</v>
      </c>
      <c r="J3662" s="10">
        <v>0</v>
      </c>
      <c r="K3662" s="10">
        <v>0</v>
      </c>
      <c r="L3662" t="str">
        <f t="shared" si="299"/>
        <v xml:space="preserve">Pulsatilla </v>
      </c>
      <c r="M3662" t="str">
        <f t="shared" si="300"/>
        <v xml:space="preserve"> alpina</v>
      </c>
      <c r="N3662" t="str">
        <f t="shared" si="301"/>
        <v>apiifolia</v>
      </c>
      <c r="O3662" t="str">
        <f t="shared" si="303"/>
        <v>Subspecies</v>
      </c>
      <c r="P3662" t="str">
        <f t="shared" si="302"/>
        <v/>
      </c>
      <c r="Q3662" t="str">
        <f>LOOKUP(A3662,Formation!$A$2:$A$10,Formation!$B$2:$B$10)</f>
        <v>Wälder</v>
      </c>
      <c r="R3662" t="str" cm="1">
        <f t="array" ref="R3662">INDEX(Klasse!$D$2:$D$42,MATCH(1,(A3662=Klasse!$A$2:$A$42) * (Species!B3662=Klasse!$B$2:$B$42),0))</f>
        <v>Gebirgsnadelwälder</v>
      </c>
    </row>
    <row r="3663" spans="1:18" x14ac:dyDescent="0.3">
      <c r="A3663" s="10">
        <v>6</v>
      </c>
      <c r="B3663" s="10">
        <v>6</v>
      </c>
      <c r="C3663" s="10">
        <v>4</v>
      </c>
      <c r="E3663" t="str">
        <f>IF(C3663="",Options!$A$3,IF(D3663="",Options!$A$4,Options!$A$5))</f>
        <v>Verband</v>
      </c>
      <c r="F3663" t="str" cm="1">
        <f t="array" ref="F3663">IF(E3663=Options!$A$3,"",IF(E3663=Options!$A$4,INDEX(Verband!$E$2:$E$179,MATCH(1,(A3663=Verband!$A$2:$A$179) * (Species!B3663=Verband!$B$2:$B$179) * (Species!C3663=Verband!$C$2:$C$179),0)),IF(E3663=Options!$A$5,INDEX(Assoziation!$F$2:$F$96,MATCH(1,(A3663=Assoziation!$A$2:$A$96) * (Species!B3663=Assoziation!$B$2:$B$96) * (Species!C3663=Assoziation!$C$2:$C$96) * (Species!D3663=Assoziation!$D$2:$D$96),0)),"")))</f>
        <v>Junipero-Laricetum</v>
      </c>
      <c r="G3663" t="str" cm="1">
        <f t="array" ref="G3663">IF(E3663=Options!$A$3,INDEX(Klasse!$D$2:$D$42,MATCH(1,(A3663=Klasse!$A$2:$A$42) * (Species!B3663=Klasse!$B$2:$B$42),0)),IF(E3663=Options!$A$4,INDEX(Verband!$F$2:$F$179,MATCH(1,(A3663=Verband!$A$2:$A$179) * (Species!B3663=Verband!$B$2:$B$179) * (Species!C3663=Verband!$C$2:$C$179),0)),IF(E3663=Options!$A$5,INDEX(Assoziation!$G$2:$G$96,MATCH(1,(A3663=Assoziation!$A$2:$A$96) * (Species!B3663=Assoziation!$B$2:$B$96) * (Species!C3663=Assoziation!$C$2:$C$96) * (Species!D3663=Assoziation!$D$2:$D$96),0)),"")))</f>
        <v>Lärchenwald</v>
      </c>
      <c r="H3663" s="10" t="s">
        <v>2325</v>
      </c>
      <c r="I3663" s="10">
        <v>0</v>
      </c>
      <c r="J3663" s="10">
        <v>1</v>
      </c>
      <c r="K3663" s="10">
        <v>0</v>
      </c>
      <c r="L3663" t="str">
        <f t="shared" si="299"/>
        <v xml:space="preserve">Rhododendron </v>
      </c>
      <c r="M3663" t="str">
        <f t="shared" si="300"/>
        <v xml:space="preserve"> ferrugineum</v>
      </c>
      <c r="N3663" t="str">
        <f t="shared" si="301"/>
        <v/>
      </c>
      <c r="O3663" t="str">
        <f t="shared" si="303"/>
        <v>Species</v>
      </c>
      <c r="P3663" t="str">
        <f t="shared" si="302"/>
        <v>L.</v>
      </c>
      <c r="Q3663" t="str">
        <f>LOOKUP(A3663,Formation!$A$2:$A$10,Formation!$B$2:$B$10)</f>
        <v>Wälder</v>
      </c>
      <c r="R3663" t="str" cm="1">
        <f t="array" ref="R3663">INDEX(Klasse!$D$2:$D$42,MATCH(1,(A3663=Klasse!$A$2:$A$42) * (Species!B3663=Klasse!$B$2:$B$42),0))</f>
        <v>Gebirgsnadelwälder</v>
      </c>
    </row>
    <row r="3664" spans="1:18" x14ac:dyDescent="0.3">
      <c r="A3664" s="10">
        <v>6</v>
      </c>
      <c r="B3664" s="10">
        <v>6</v>
      </c>
      <c r="C3664" s="10">
        <v>4</v>
      </c>
      <c r="E3664" t="str">
        <f>IF(C3664="",Options!$A$3,IF(D3664="",Options!$A$4,Options!$A$5))</f>
        <v>Verband</v>
      </c>
      <c r="F3664" t="str" cm="1">
        <f t="array" ref="F3664">IF(E3664=Options!$A$3,"",IF(E3664=Options!$A$4,INDEX(Verband!$E$2:$E$179,MATCH(1,(A3664=Verband!$A$2:$A$179) * (Species!B3664=Verband!$B$2:$B$179) * (Species!C3664=Verband!$C$2:$C$179),0)),IF(E3664=Options!$A$5,INDEX(Assoziation!$F$2:$F$96,MATCH(1,(A3664=Assoziation!$A$2:$A$96) * (Species!B3664=Assoziation!$B$2:$B$96) * (Species!C3664=Assoziation!$C$2:$C$96) * (Species!D3664=Assoziation!$D$2:$D$96),0)),"")))</f>
        <v>Junipero-Laricetum</v>
      </c>
      <c r="G3664" t="str" cm="1">
        <f t="array" ref="G3664">IF(E3664=Options!$A$3,INDEX(Klasse!$D$2:$D$42,MATCH(1,(A3664=Klasse!$A$2:$A$42) * (Species!B3664=Klasse!$B$2:$B$42),0)),IF(E3664=Options!$A$4,INDEX(Verband!$F$2:$F$179,MATCH(1,(A3664=Verband!$A$2:$A$179) * (Species!B3664=Verband!$B$2:$B$179) * (Species!C3664=Verband!$C$2:$C$179),0)),IF(E3664=Options!$A$5,INDEX(Assoziation!$G$2:$G$96,MATCH(1,(A3664=Assoziation!$A$2:$A$96) * (Species!B3664=Assoziation!$B$2:$B$96) * (Species!C3664=Assoziation!$C$2:$C$96) * (Species!D3664=Assoziation!$D$2:$D$96),0)),"")))</f>
        <v>Lärchenwald</v>
      </c>
      <c r="H3664" s="10" t="s">
        <v>2342</v>
      </c>
      <c r="I3664" s="10">
        <v>0</v>
      </c>
      <c r="J3664" s="10">
        <v>0</v>
      </c>
      <c r="K3664" s="10">
        <v>0</v>
      </c>
      <c r="L3664" t="str">
        <f t="shared" si="299"/>
        <v xml:space="preserve">Rhododendron </v>
      </c>
      <c r="M3664" t="str">
        <f t="shared" si="300"/>
        <v xml:space="preserve"> hirsutum</v>
      </c>
      <c r="N3664" t="str">
        <f t="shared" si="301"/>
        <v/>
      </c>
      <c r="O3664" t="str">
        <f t="shared" si="303"/>
        <v>Species</v>
      </c>
      <c r="P3664" t="str">
        <f t="shared" si="302"/>
        <v>L.</v>
      </c>
      <c r="Q3664" t="str">
        <f>LOOKUP(A3664,Formation!$A$2:$A$10,Formation!$B$2:$B$10)</f>
        <v>Wälder</v>
      </c>
      <c r="R3664" t="str" cm="1">
        <f t="array" ref="R3664">INDEX(Klasse!$D$2:$D$42,MATCH(1,(A3664=Klasse!$A$2:$A$42) * (Species!B3664=Klasse!$B$2:$B$42),0))</f>
        <v>Gebirgsnadelwälder</v>
      </c>
    </row>
    <row r="3665" spans="1:18" x14ac:dyDescent="0.3">
      <c r="A3665" s="10">
        <v>6</v>
      </c>
      <c r="B3665" s="10">
        <v>6</v>
      </c>
      <c r="C3665" s="10">
        <v>4</v>
      </c>
      <c r="E3665" t="str">
        <f>IF(C3665="",Options!$A$3,IF(D3665="",Options!$A$4,Options!$A$5))</f>
        <v>Verband</v>
      </c>
      <c r="F3665" t="str" cm="1">
        <f t="array" ref="F3665">IF(E3665=Options!$A$3,"",IF(E3665=Options!$A$4,INDEX(Verband!$E$2:$E$179,MATCH(1,(A3665=Verband!$A$2:$A$179) * (Species!B3665=Verband!$B$2:$B$179) * (Species!C3665=Verband!$C$2:$C$179),0)),IF(E3665=Options!$A$5,INDEX(Assoziation!$F$2:$F$96,MATCH(1,(A3665=Assoziation!$A$2:$A$96) * (Species!B3665=Assoziation!$B$2:$B$96) * (Species!C3665=Assoziation!$C$2:$C$96) * (Species!D3665=Assoziation!$D$2:$D$96),0)),"")))</f>
        <v>Junipero-Laricetum</v>
      </c>
      <c r="G3665" t="str" cm="1">
        <f t="array" ref="G3665">IF(E3665=Options!$A$3,INDEX(Klasse!$D$2:$D$42,MATCH(1,(A3665=Klasse!$A$2:$A$42) * (Species!B3665=Klasse!$B$2:$B$42),0)),IF(E3665=Options!$A$4,INDEX(Verband!$F$2:$F$179,MATCH(1,(A3665=Verband!$A$2:$A$179) * (Species!B3665=Verband!$B$2:$B$179) * (Species!C3665=Verband!$C$2:$C$179),0)),IF(E3665=Options!$A$5,INDEX(Assoziation!$G$2:$G$96,MATCH(1,(A3665=Assoziation!$A$2:$A$96) * (Species!B3665=Assoziation!$B$2:$B$96) * (Species!C3665=Assoziation!$C$2:$C$96) * (Species!D3665=Assoziation!$D$2:$D$96),0)),"")))</f>
        <v>Lärchenwald</v>
      </c>
      <c r="H3665" s="10" t="s">
        <v>588</v>
      </c>
      <c r="I3665" s="10">
        <v>0</v>
      </c>
      <c r="J3665" s="10">
        <v>1</v>
      </c>
      <c r="K3665" s="10">
        <v>0</v>
      </c>
      <c r="L3665" t="str">
        <f t="shared" si="299"/>
        <v xml:space="preserve">Vaccinium </v>
      </c>
      <c r="M3665" t="str">
        <f t="shared" si="300"/>
        <v xml:space="preserve"> myrtillus</v>
      </c>
      <c r="N3665" t="str">
        <f t="shared" si="301"/>
        <v/>
      </c>
      <c r="O3665" t="str">
        <f t="shared" si="303"/>
        <v>Species</v>
      </c>
      <c r="P3665" t="str">
        <f t="shared" si="302"/>
        <v>L.</v>
      </c>
      <c r="Q3665" t="str">
        <f>LOOKUP(A3665,Formation!$A$2:$A$10,Formation!$B$2:$B$10)</f>
        <v>Wälder</v>
      </c>
      <c r="R3665" t="str" cm="1">
        <f t="array" ref="R3665">INDEX(Klasse!$D$2:$D$42,MATCH(1,(A3665=Klasse!$A$2:$A$42) * (Species!B3665=Klasse!$B$2:$B$42),0))</f>
        <v>Gebirgsnadelwälder</v>
      </c>
    </row>
    <row r="3666" spans="1:18" x14ac:dyDescent="0.3">
      <c r="A3666" s="10">
        <v>6</v>
      </c>
      <c r="B3666" s="10">
        <v>6</v>
      </c>
      <c r="C3666" s="10">
        <v>4</v>
      </c>
      <c r="E3666" t="str">
        <f>IF(C3666="",Options!$A$3,IF(D3666="",Options!$A$4,Options!$A$5))</f>
        <v>Verband</v>
      </c>
      <c r="F3666" t="str" cm="1">
        <f t="array" ref="F3666">IF(E3666=Options!$A$3,"",IF(E3666=Options!$A$4,INDEX(Verband!$E$2:$E$179,MATCH(1,(A3666=Verband!$A$2:$A$179) * (Species!B3666=Verband!$B$2:$B$179) * (Species!C3666=Verband!$C$2:$C$179),0)),IF(E3666=Options!$A$5,INDEX(Assoziation!$F$2:$F$96,MATCH(1,(A3666=Assoziation!$A$2:$A$96) * (Species!B3666=Assoziation!$B$2:$B$96) * (Species!C3666=Assoziation!$C$2:$C$96) * (Species!D3666=Assoziation!$D$2:$D$96),0)),"")))</f>
        <v>Junipero-Laricetum</v>
      </c>
      <c r="G3666" t="str" cm="1">
        <f t="array" ref="G3666">IF(E3666=Options!$A$3,INDEX(Klasse!$D$2:$D$42,MATCH(1,(A3666=Klasse!$A$2:$A$42) * (Species!B3666=Klasse!$B$2:$B$42),0)),IF(E3666=Options!$A$4,INDEX(Verband!$F$2:$F$179,MATCH(1,(A3666=Verband!$A$2:$A$179) * (Species!B3666=Verband!$B$2:$B$179) * (Species!C3666=Verband!$C$2:$C$179),0)),IF(E3666=Options!$A$5,INDEX(Assoziation!$G$2:$G$96,MATCH(1,(A3666=Assoziation!$A$2:$A$96) * (Species!B3666=Assoziation!$B$2:$B$96) * (Species!C3666=Assoziation!$C$2:$C$96) * (Species!D3666=Assoziation!$D$2:$D$96),0)),"")))</f>
        <v>Lärchenwald</v>
      </c>
      <c r="H3666" s="10" t="s">
        <v>2331</v>
      </c>
      <c r="I3666" s="10">
        <v>0</v>
      </c>
      <c r="J3666" s="10">
        <v>1</v>
      </c>
      <c r="K3666" s="10">
        <v>0</v>
      </c>
      <c r="L3666" t="str">
        <f t="shared" si="299"/>
        <v xml:space="preserve">Vaccinium </v>
      </c>
      <c r="M3666" t="str">
        <f t="shared" si="300"/>
        <v xml:space="preserve"> vitis-idaea</v>
      </c>
      <c r="N3666" t="str">
        <f t="shared" si="301"/>
        <v/>
      </c>
      <c r="O3666" t="str">
        <f t="shared" si="303"/>
        <v>Species</v>
      </c>
      <c r="P3666" t="str">
        <f t="shared" si="302"/>
        <v>L.</v>
      </c>
      <c r="Q3666" t="str">
        <f>LOOKUP(A3666,Formation!$A$2:$A$10,Formation!$B$2:$B$10)</f>
        <v>Wälder</v>
      </c>
      <c r="R3666" t="str" cm="1">
        <f t="array" ref="R3666">INDEX(Klasse!$D$2:$D$42,MATCH(1,(A3666=Klasse!$A$2:$A$42) * (Species!B3666=Klasse!$B$2:$B$42),0))</f>
        <v>Gebirgsnadelwälder</v>
      </c>
    </row>
    <row r="3667" spans="1:18" x14ac:dyDescent="0.3">
      <c r="A3667" s="10">
        <v>6</v>
      </c>
      <c r="B3667" s="10">
        <v>6</v>
      </c>
      <c r="C3667" s="10">
        <v>5</v>
      </c>
      <c r="E3667" t="str">
        <f>IF(C3667="",Options!$A$3,IF(D3667="",Options!$A$4,Options!$A$5))</f>
        <v>Verband</v>
      </c>
      <c r="F3667" t="str" cm="1">
        <f t="array" ref="F3667">IF(E3667=Options!$A$3,"",IF(E3667=Options!$A$4,INDEX(Verband!$E$2:$E$179,MATCH(1,(A3667=Verband!$A$2:$A$179) * (Species!B3667=Verband!$B$2:$B$179) * (Species!C3667=Verband!$C$2:$C$179),0)),IF(E3667=Options!$A$5,INDEX(Assoziation!$F$2:$F$96,MATCH(1,(A3667=Assoziation!$A$2:$A$96) * (Species!B3667=Assoziation!$B$2:$B$96) * (Species!C3667=Assoziation!$C$2:$C$96) * (Species!D3667=Assoziation!$D$2:$D$96),0)),"")))</f>
        <v>Erico-Pinion uncinatae</v>
      </c>
      <c r="G3667" t="str" cm="1">
        <f t="array" ref="G3667">IF(E3667=Options!$A$3,INDEX(Klasse!$D$2:$D$42,MATCH(1,(A3667=Klasse!$A$2:$A$42) * (Species!B3667=Klasse!$B$2:$B$42),0)),IF(E3667=Options!$A$4,INDEX(Verband!$F$2:$F$179,MATCH(1,(A3667=Verband!$A$2:$A$179) * (Species!B3667=Verband!$B$2:$B$179) * (Species!C3667=Verband!$C$2:$C$179),0)),IF(E3667=Options!$A$5,INDEX(Assoziation!$G$2:$G$96,MATCH(1,(A3667=Assoziation!$A$2:$A$96) * (Species!B3667=Assoziation!$B$2:$B$96) * (Species!C3667=Assoziation!$C$2:$C$96) * (Species!D3667=Assoziation!$D$2:$D$96),0)),"")))</f>
        <v>Bergföhrenwald</v>
      </c>
      <c r="H3667" s="10" t="s">
        <v>2764</v>
      </c>
      <c r="I3667" s="10">
        <v>1</v>
      </c>
      <c r="J3667" s="10">
        <v>0</v>
      </c>
      <c r="K3667" s="10">
        <v>0</v>
      </c>
      <c r="L3667" t="str">
        <f t="shared" si="299"/>
        <v xml:space="preserve">Daphne </v>
      </c>
      <c r="M3667" t="str">
        <f t="shared" si="300"/>
        <v xml:space="preserve"> striata</v>
      </c>
      <c r="N3667" t="str">
        <f t="shared" si="301"/>
        <v/>
      </c>
      <c r="O3667" t="str">
        <f t="shared" si="303"/>
        <v>Species</v>
      </c>
      <c r="P3667" t="str">
        <f t="shared" si="302"/>
        <v>Tratt.</v>
      </c>
      <c r="Q3667" t="str">
        <f>LOOKUP(A3667,Formation!$A$2:$A$10,Formation!$B$2:$B$10)</f>
        <v>Wälder</v>
      </c>
      <c r="R3667" t="str" cm="1">
        <f t="array" ref="R3667">INDEX(Klasse!$D$2:$D$42,MATCH(1,(A3667=Klasse!$A$2:$A$42) * (Species!B3667=Klasse!$B$2:$B$42),0))</f>
        <v>Gebirgsnadelwälder</v>
      </c>
    </row>
    <row r="3668" spans="1:18" x14ac:dyDescent="0.3">
      <c r="A3668" s="10">
        <v>6</v>
      </c>
      <c r="B3668" s="10">
        <v>6</v>
      </c>
      <c r="C3668" s="10">
        <v>5</v>
      </c>
      <c r="E3668" t="str">
        <f>IF(C3668="",Options!$A$3,IF(D3668="",Options!$A$4,Options!$A$5))</f>
        <v>Verband</v>
      </c>
      <c r="F3668" t="str" cm="1">
        <f t="array" ref="F3668">IF(E3668=Options!$A$3,"",IF(E3668=Options!$A$4,INDEX(Verband!$E$2:$E$179,MATCH(1,(A3668=Verband!$A$2:$A$179) * (Species!B3668=Verband!$B$2:$B$179) * (Species!C3668=Verband!$C$2:$C$179),0)),IF(E3668=Options!$A$5,INDEX(Assoziation!$F$2:$F$96,MATCH(1,(A3668=Assoziation!$A$2:$A$96) * (Species!B3668=Assoziation!$B$2:$B$96) * (Species!C3668=Assoziation!$C$2:$C$96) * (Species!D3668=Assoziation!$D$2:$D$96),0)),"")))</f>
        <v>Erico-Pinion uncinatae</v>
      </c>
      <c r="G3668" t="str" cm="1">
        <f t="array" ref="G3668">IF(E3668=Options!$A$3,INDEX(Klasse!$D$2:$D$42,MATCH(1,(A3668=Klasse!$A$2:$A$42) * (Species!B3668=Klasse!$B$2:$B$42),0)),IF(E3668=Options!$A$4,INDEX(Verband!$F$2:$F$179,MATCH(1,(A3668=Verband!$A$2:$A$179) * (Species!B3668=Verband!$B$2:$B$179) * (Species!C3668=Verband!$C$2:$C$179),0)),IF(E3668=Options!$A$5,INDEX(Assoziation!$G$2:$G$96,MATCH(1,(A3668=Assoziation!$A$2:$A$96) * (Species!B3668=Assoziation!$B$2:$B$96) * (Species!C3668=Assoziation!$C$2:$C$96) * (Species!D3668=Assoziation!$D$2:$D$96),0)),"")))</f>
        <v>Bergföhrenwald</v>
      </c>
      <c r="H3668" s="10" t="s">
        <v>2363</v>
      </c>
      <c r="I3668" s="10">
        <v>0</v>
      </c>
      <c r="J3668" s="10">
        <v>0</v>
      </c>
      <c r="K3668" s="10">
        <v>0</v>
      </c>
      <c r="L3668" t="str">
        <f t="shared" si="299"/>
        <v xml:space="preserve">Arctostaphylos </v>
      </c>
      <c r="M3668" t="str">
        <f t="shared" si="300"/>
        <v xml:space="preserve"> alpina</v>
      </c>
      <c r="N3668" t="str">
        <f t="shared" si="301"/>
        <v/>
      </c>
      <c r="O3668" t="str">
        <f t="shared" si="303"/>
        <v>Species</v>
      </c>
      <c r="P3668" t="str">
        <f t="shared" si="302"/>
        <v>(L.) Spreng.</v>
      </c>
      <c r="Q3668" t="str">
        <f>LOOKUP(A3668,Formation!$A$2:$A$10,Formation!$B$2:$B$10)</f>
        <v>Wälder</v>
      </c>
      <c r="R3668" t="str" cm="1">
        <f t="array" ref="R3668">INDEX(Klasse!$D$2:$D$42,MATCH(1,(A3668=Klasse!$A$2:$A$42) * (Species!B3668=Klasse!$B$2:$B$42),0))</f>
        <v>Gebirgsnadelwälder</v>
      </c>
    </row>
    <row r="3669" spans="1:18" x14ac:dyDescent="0.3">
      <c r="A3669" s="10">
        <v>6</v>
      </c>
      <c r="B3669" s="10">
        <v>6</v>
      </c>
      <c r="C3669" s="10">
        <v>5</v>
      </c>
      <c r="E3669" t="str">
        <f>IF(C3669="",Options!$A$3,IF(D3669="",Options!$A$4,Options!$A$5))</f>
        <v>Verband</v>
      </c>
      <c r="F3669" t="str" cm="1">
        <f t="array" ref="F3669">IF(E3669=Options!$A$3,"",IF(E3669=Options!$A$4,INDEX(Verband!$E$2:$E$179,MATCH(1,(A3669=Verband!$A$2:$A$179) * (Species!B3669=Verband!$B$2:$B$179) * (Species!C3669=Verband!$C$2:$C$179),0)),IF(E3669=Options!$A$5,INDEX(Assoziation!$F$2:$F$96,MATCH(1,(A3669=Assoziation!$A$2:$A$96) * (Species!B3669=Assoziation!$B$2:$B$96) * (Species!C3669=Assoziation!$C$2:$C$96) * (Species!D3669=Assoziation!$D$2:$D$96),0)),"")))</f>
        <v>Erico-Pinion uncinatae</v>
      </c>
      <c r="G3669" t="str" cm="1">
        <f t="array" ref="G3669">IF(E3669=Options!$A$3,INDEX(Klasse!$D$2:$D$42,MATCH(1,(A3669=Klasse!$A$2:$A$42) * (Species!B3669=Klasse!$B$2:$B$42),0)),IF(E3669=Options!$A$4,INDEX(Verband!$F$2:$F$179,MATCH(1,(A3669=Verband!$A$2:$A$179) * (Species!B3669=Verband!$B$2:$B$179) * (Species!C3669=Verband!$C$2:$C$179),0)),IF(E3669=Options!$A$5,INDEX(Assoziation!$G$2:$G$96,MATCH(1,(A3669=Assoziation!$A$2:$A$96) * (Species!B3669=Assoziation!$B$2:$B$96) * (Species!C3669=Assoziation!$C$2:$C$96) * (Species!D3669=Assoziation!$D$2:$D$96),0)),"")))</f>
        <v>Bergföhrenwald</v>
      </c>
      <c r="H3669" s="10" t="s">
        <v>1483</v>
      </c>
      <c r="I3669" s="10">
        <v>0</v>
      </c>
      <c r="J3669" s="10">
        <v>0</v>
      </c>
      <c r="K3669" s="10">
        <v>0</v>
      </c>
      <c r="L3669" t="str">
        <f t="shared" si="299"/>
        <v xml:space="preserve">Calamagrostis </v>
      </c>
      <c r="M3669" t="str">
        <f t="shared" si="300"/>
        <v xml:space="preserve"> varia</v>
      </c>
      <c r="N3669" t="str">
        <f t="shared" si="301"/>
        <v/>
      </c>
      <c r="O3669" t="str">
        <f t="shared" si="303"/>
        <v>Species</v>
      </c>
      <c r="P3669" t="str">
        <f t="shared" si="302"/>
        <v>(Schrad.) Host</v>
      </c>
      <c r="Q3669" t="str">
        <f>LOOKUP(A3669,Formation!$A$2:$A$10,Formation!$B$2:$B$10)</f>
        <v>Wälder</v>
      </c>
      <c r="R3669" t="str" cm="1">
        <f t="array" ref="R3669">INDEX(Klasse!$D$2:$D$42,MATCH(1,(A3669=Klasse!$A$2:$A$42) * (Species!B3669=Klasse!$B$2:$B$42),0))</f>
        <v>Gebirgsnadelwälder</v>
      </c>
    </row>
    <row r="3670" spans="1:18" x14ac:dyDescent="0.3">
      <c r="A3670" s="10">
        <v>6</v>
      </c>
      <c r="B3670" s="10">
        <v>6</v>
      </c>
      <c r="C3670" s="10">
        <v>5</v>
      </c>
      <c r="E3670" t="str">
        <f>IF(C3670="",Options!$A$3,IF(D3670="",Options!$A$4,Options!$A$5))</f>
        <v>Verband</v>
      </c>
      <c r="F3670" t="str" cm="1">
        <f t="array" ref="F3670">IF(E3670=Options!$A$3,"",IF(E3670=Options!$A$4,INDEX(Verband!$E$2:$E$179,MATCH(1,(A3670=Verband!$A$2:$A$179) * (Species!B3670=Verband!$B$2:$B$179) * (Species!C3670=Verband!$C$2:$C$179),0)),IF(E3670=Options!$A$5,INDEX(Assoziation!$F$2:$F$96,MATCH(1,(A3670=Assoziation!$A$2:$A$96) * (Species!B3670=Assoziation!$B$2:$B$96) * (Species!C3670=Assoziation!$C$2:$C$96) * (Species!D3670=Assoziation!$D$2:$D$96),0)),"")))</f>
        <v>Erico-Pinion uncinatae</v>
      </c>
      <c r="G3670" t="str" cm="1">
        <f t="array" ref="G3670">IF(E3670=Options!$A$3,INDEX(Klasse!$D$2:$D$42,MATCH(1,(A3670=Klasse!$A$2:$A$42) * (Species!B3670=Klasse!$B$2:$B$42),0)),IF(E3670=Options!$A$4,INDEX(Verband!$F$2:$F$179,MATCH(1,(A3670=Verband!$A$2:$A$179) * (Species!B3670=Verband!$B$2:$B$179) * (Species!C3670=Verband!$C$2:$C$179),0)),IF(E3670=Options!$A$5,INDEX(Assoziation!$G$2:$G$96,MATCH(1,(A3670=Assoziation!$A$2:$A$96) * (Species!B3670=Assoziation!$B$2:$B$96) * (Species!C3670=Assoziation!$C$2:$C$96) * (Species!D3670=Assoziation!$D$2:$D$96),0)),"")))</f>
        <v>Bergföhrenwald</v>
      </c>
      <c r="H3670" s="10" t="s">
        <v>792</v>
      </c>
      <c r="I3670" s="10">
        <v>0</v>
      </c>
      <c r="J3670" s="10">
        <v>0</v>
      </c>
      <c r="K3670" s="10">
        <v>0</v>
      </c>
      <c r="L3670" t="str">
        <f t="shared" si="299"/>
        <v xml:space="preserve">Carduus </v>
      </c>
      <c r="M3670" t="str">
        <f t="shared" si="300"/>
        <v xml:space="preserve"> defloratus</v>
      </c>
      <c r="N3670" t="str">
        <f t="shared" si="301"/>
        <v>defloratus</v>
      </c>
      <c r="O3670" t="str">
        <f t="shared" si="303"/>
        <v>Subspecies</v>
      </c>
      <c r="P3670" t="str">
        <f t="shared" si="302"/>
        <v/>
      </c>
      <c r="Q3670" t="str">
        <f>LOOKUP(A3670,Formation!$A$2:$A$10,Formation!$B$2:$B$10)</f>
        <v>Wälder</v>
      </c>
      <c r="R3670" t="str" cm="1">
        <f t="array" ref="R3670">INDEX(Klasse!$D$2:$D$42,MATCH(1,(A3670=Klasse!$A$2:$A$42) * (Species!B3670=Klasse!$B$2:$B$42),0))</f>
        <v>Gebirgsnadelwälder</v>
      </c>
    </row>
    <row r="3671" spans="1:18" x14ac:dyDescent="0.3">
      <c r="A3671" s="10">
        <v>6</v>
      </c>
      <c r="B3671" s="10">
        <v>6</v>
      </c>
      <c r="C3671" s="10">
        <v>5</v>
      </c>
      <c r="E3671" t="str">
        <f>IF(C3671="",Options!$A$3,IF(D3671="",Options!$A$4,Options!$A$5))</f>
        <v>Verband</v>
      </c>
      <c r="F3671" t="str" cm="1">
        <f t="array" ref="F3671">IF(E3671=Options!$A$3,"",IF(E3671=Options!$A$4,INDEX(Verband!$E$2:$E$179,MATCH(1,(A3671=Verband!$A$2:$A$179) * (Species!B3671=Verband!$B$2:$B$179) * (Species!C3671=Verband!$C$2:$C$179),0)),IF(E3671=Options!$A$5,INDEX(Assoziation!$F$2:$F$96,MATCH(1,(A3671=Assoziation!$A$2:$A$96) * (Species!B3671=Assoziation!$B$2:$B$96) * (Species!C3671=Assoziation!$C$2:$C$96) * (Species!D3671=Assoziation!$D$2:$D$96),0)),"")))</f>
        <v>Erico-Pinion uncinatae</v>
      </c>
      <c r="G3671" t="str" cm="1">
        <f t="array" ref="G3671">IF(E3671=Options!$A$3,INDEX(Klasse!$D$2:$D$42,MATCH(1,(A3671=Klasse!$A$2:$A$42) * (Species!B3671=Klasse!$B$2:$B$42),0)),IF(E3671=Options!$A$4,INDEX(Verband!$F$2:$F$179,MATCH(1,(A3671=Verband!$A$2:$A$179) * (Species!B3671=Verband!$B$2:$B$179) * (Species!C3671=Verband!$C$2:$C$179),0)),IF(E3671=Options!$A$5,INDEX(Assoziation!$G$2:$G$96,MATCH(1,(A3671=Assoziation!$A$2:$A$96) * (Species!B3671=Assoziation!$B$2:$B$96) * (Species!C3671=Assoziation!$C$2:$C$96) * (Species!D3671=Assoziation!$D$2:$D$96),0)),"")))</f>
        <v>Bergföhrenwald</v>
      </c>
      <c r="H3671" s="10" t="s">
        <v>2688</v>
      </c>
      <c r="I3671" s="10">
        <v>0</v>
      </c>
      <c r="J3671" s="10">
        <v>0</v>
      </c>
      <c r="K3671" s="10">
        <v>0</v>
      </c>
      <c r="L3671" t="str">
        <f t="shared" si="299"/>
        <v xml:space="preserve">Coronilla </v>
      </c>
      <c r="M3671" t="str">
        <f t="shared" si="300"/>
        <v xml:space="preserve"> vaginalis</v>
      </c>
      <c r="N3671" t="str">
        <f t="shared" si="301"/>
        <v/>
      </c>
      <c r="O3671" t="str">
        <f t="shared" si="303"/>
        <v>Species</v>
      </c>
      <c r="P3671" t="str">
        <f t="shared" si="302"/>
        <v>Lam.</v>
      </c>
      <c r="Q3671" t="str">
        <f>LOOKUP(A3671,Formation!$A$2:$A$10,Formation!$B$2:$B$10)</f>
        <v>Wälder</v>
      </c>
      <c r="R3671" t="str" cm="1">
        <f t="array" ref="R3671">INDEX(Klasse!$D$2:$D$42,MATCH(1,(A3671=Klasse!$A$2:$A$42) * (Species!B3671=Klasse!$B$2:$B$42),0))</f>
        <v>Gebirgsnadelwälder</v>
      </c>
    </row>
    <row r="3672" spans="1:18" x14ac:dyDescent="0.3">
      <c r="A3672" s="10">
        <v>6</v>
      </c>
      <c r="B3672" s="10">
        <v>6</v>
      </c>
      <c r="C3672" s="10">
        <v>5</v>
      </c>
      <c r="E3672" t="str">
        <f>IF(C3672="",Options!$A$3,IF(D3672="",Options!$A$4,Options!$A$5))</f>
        <v>Verband</v>
      </c>
      <c r="F3672" t="str" cm="1">
        <f t="array" ref="F3672">IF(E3672=Options!$A$3,"",IF(E3672=Options!$A$4,INDEX(Verband!$E$2:$E$179,MATCH(1,(A3672=Verband!$A$2:$A$179) * (Species!B3672=Verband!$B$2:$B$179) * (Species!C3672=Verband!$C$2:$C$179),0)),IF(E3672=Options!$A$5,INDEX(Assoziation!$F$2:$F$96,MATCH(1,(A3672=Assoziation!$A$2:$A$96) * (Species!B3672=Assoziation!$B$2:$B$96) * (Species!C3672=Assoziation!$C$2:$C$96) * (Species!D3672=Assoziation!$D$2:$D$96),0)),"")))</f>
        <v>Erico-Pinion uncinatae</v>
      </c>
      <c r="G3672" t="str" cm="1">
        <f t="array" ref="G3672">IF(E3672=Options!$A$3,INDEX(Klasse!$D$2:$D$42,MATCH(1,(A3672=Klasse!$A$2:$A$42) * (Species!B3672=Klasse!$B$2:$B$42),0)),IF(E3672=Options!$A$4,INDEX(Verband!$F$2:$F$179,MATCH(1,(A3672=Verband!$A$2:$A$179) * (Species!B3672=Verband!$B$2:$B$179) * (Species!C3672=Verband!$C$2:$C$179),0)),IF(E3672=Options!$A$5,INDEX(Assoziation!$G$2:$G$96,MATCH(1,(A3672=Assoziation!$A$2:$A$96) * (Species!B3672=Assoziation!$B$2:$B$96) * (Species!C3672=Assoziation!$C$2:$C$96) * (Species!D3672=Assoziation!$D$2:$D$96),0)),"")))</f>
        <v>Bergföhrenwald</v>
      </c>
      <c r="H3672" s="10" t="s">
        <v>2765</v>
      </c>
      <c r="I3672" s="10">
        <v>0</v>
      </c>
      <c r="J3672" s="10">
        <v>0</v>
      </c>
      <c r="K3672" s="10">
        <v>0</v>
      </c>
      <c r="L3672" t="str">
        <f t="shared" si="299"/>
        <v xml:space="preserve">Crepis </v>
      </c>
      <c r="M3672" t="str">
        <f t="shared" si="300"/>
        <v xml:space="preserve"> alpestris</v>
      </c>
      <c r="N3672" t="str">
        <f t="shared" si="301"/>
        <v/>
      </c>
      <c r="O3672" t="str">
        <f t="shared" si="303"/>
        <v>Species</v>
      </c>
      <c r="P3672" t="str">
        <f t="shared" si="302"/>
        <v>(Jacq.) Tausch</v>
      </c>
      <c r="Q3672" t="str">
        <f>LOOKUP(A3672,Formation!$A$2:$A$10,Formation!$B$2:$B$10)</f>
        <v>Wälder</v>
      </c>
      <c r="R3672" t="str" cm="1">
        <f t="array" ref="R3672">INDEX(Klasse!$D$2:$D$42,MATCH(1,(A3672=Klasse!$A$2:$A$42) * (Species!B3672=Klasse!$B$2:$B$42),0))</f>
        <v>Gebirgsnadelwälder</v>
      </c>
    </row>
    <row r="3673" spans="1:18" x14ac:dyDescent="0.3">
      <c r="A3673" s="10">
        <v>6</v>
      </c>
      <c r="B3673" s="10">
        <v>6</v>
      </c>
      <c r="C3673" s="10">
        <v>5</v>
      </c>
      <c r="E3673" t="str">
        <f>IF(C3673="",Options!$A$3,IF(D3673="",Options!$A$4,Options!$A$5))</f>
        <v>Verband</v>
      </c>
      <c r="F3673" t="str" cm="1">
        <f t="array" ref="F3673">IF(E3673=Options!$A$3,"",IF(E3673=Options!$A$4,INDEX(Verband!$E$2:$E$179,MATCH(1,(A3673=Verband!$A$2:$A$179) * (Species!B3673=Verband!$B$2:$B$179) * (Species!C3673=Verband!$C$2:$C$179),0)),IF(E3673=Options!$A$5,INDEX(Assoziation!$F$2:$F$96,MATCH(1,(A3673=Assoziation!$A$2:$A$96) * (Species!B3673=Assoziation!$B$2:$B$96) * (Species!C3673=Assoziation!$C$2:$C$96) * (Species!D3673=Assoziation!$D$2:$D$96),0)),"")))</f>
        <v>Erico-Pinion uncinatae</v>
      </c>
      <c r="G3673" t="str" cm="1">
        <f t="array" ref="G3673">IF(E3673=Options!$A$3,INDEX(Klasse!$D$2:$D$42,MATCH(1,(A3673=Klasse!$A$2:$A$42) * (Species!B3673=Klasse!$B$2:$B$42),0)),IF(E3673=Options!$A$4,INDEX(Verband!$F$2:$F$179,MATCH(1,(A3673=Verband!$A$2:$A$179) * (Species!B3673=Verband!$B$2:$B$179) * (Species!C3673=Verband!$C$2:$C$179),0)),IF(E3673=Options!$A$5,INDEX(Assoziation!$G$2:$G$96,MATCH(1,(A3673=Assoziation!$A$2:$A$96) * (Species!B3673=Assoziation!$B$2:$B$96) * (Species!C3673=Assoziation!$C$2:$C$96) * (Species!D3673=Assoziation!$D$2:$D$96),0)),"")))</f>
        <v>Bergföhrenwald</v>
      </c>
      <c r="H3673" s="10" t="s">
        <v>2343</v>
      </c>
      <c r="I3673" s="10">
        <v>0</v>
      </c>
      <c r="J3673" s="10">
        <v>1</v>
      </c>
      <c r="K3673" s="10">
        <v>0</v>
      </c>
      <c r="L3673" t="str">
        <f t="shared" si="299"/>
        <v xml:space="preserve">Erica </v>
      </c>
      <c r="M3673" t="str">
        <f t="shared" si="300"/>
        <v xml:space="preserve"> carnea</v>
      </c>
      <c r="N3673" t="str">
        <f t="shared" si="301"/>
        <v/>
      </c>
      <c r="O3673" t="str">
        <f t="shared" si="303"/>
        <v>Species</v>
      </c>
      <c r="P3673" t="str">
        <f t="shared" si="302"/>
        <v>L.</v>
      </c>
      <c r="Q3673" t="str">
        <f>LOOKUP(A3673,Formation!$A$2:$A$10,Formation!$B$2:$B$10)</f>
        <v>Wälder</v>
      </c>
      <c r="R3673" t="str" cm="1">
        <f t="array" ref="R3673">INDEX(Klasse!$D$2:$D$42,MATCH(1,(A3673=Klasse!$A$2:$A$42) * (Species!B3673=Klasse!$B$2:$B$42),0))</f>
        <v>Gebirgsnadelwälder</v>
      </c>
    </row>
    <row r="3674" spans="1:18" x14ac:dyDescent="0.3">
      <c r="A3674" s="10">
        <v>6</v>
      </c>
      <c r="B3674" s="10">
        <v>6</v>
      </c>
      <c r="C3674" s="10">
        <v>5</v>
      </c>
      <c r="E3674" t="str">
        <f>IF(C3674="",Options!$A$3,IF(D3674="",Options!$A$4,Options!$A$5))</f>
        <v>Verband</v>
      </c>
      <c r="F3674" t="str" cm="1">
        <f t="array" ref="F3674">IF(E3674=Options!$A$3,"",IF(E3674=Options!$A$4,INDEX(Verband!$E$2:$E$179,MATCH(1,(A3674=Verband!$A$2:$A$179) * (Species!B3674=Verband!$B$2:$B$179) * (Species!C3674=Verband!$C$2:$C$179),0)),IF(E3674=Options!$A$5,INDEX(Assoziation!$F$2:$F$96,MATCH(1,(A3674=Assoziation!$A$2:$A$96) * (Species!B3674=Assoziation!$B$2:$B$96) * (Species!C3674=Assoziation!$C$2:$C$96) * (Species!D3674=Assoziation!$D$2:$D$96),0)),"")))</f>
        <v>Erico-Pinion uncinatae</v>
      </c>
      <c r="G3674" t="str" cm="1">
        <f t="array" ref="G3674">IF(E3674=Options!$A$3,INDEX(Klasse!$D$2:$D$42,MATCH(1,(A3674=Klasse!$A$2:$A$42) * (Species!B3674=Klasse!$B$2:$B$42),0)),IF(E3674=Options!$A$4,INDEX(Verband!$F$2:$F$179,MATCH(1,(A3674=Verband!$A$2:$A$179) * (Species!B3674=Verband!$B$2:$B$179) * (Species!C3674=Verband!$C$2:$C$179),0)),IF(E3674=Options!$A$5,INDEX(Assoziation!$G$2:$G$96,MATCH(1,(A3674=Assoziation!$A$2:$A$96) * (Species!B3674=Assoziation!$B$2:$B$96) * (Species!C3674=Assoziation!$C$2:$C$96) * (Species!D3674=Assoziation!$D$2:$D$96),0)),"")))</f>
        <v>Bergföhrenwald</v>
      </c>
      <c r="H3674" s="10" t="s">
        <v>2344</v>
      </c>
      <c r="I3674" s="10">
        <v>0</v>
      </c>
      <c r="J3674" s="10">
        <v>0</v>
      </c>
      <c r="K3674" s="10">
        <v>0</v>
      </c>
      <c r="L3674" t="str">
        <f t="shared" si="299"/>
        <v xml:space="preserve">Gymnadenia </v>
      </c>
      <c r="M3674" t="str">
        <f t="shared" si="300"/>
        <v xml:space="preserve"> odoratissima</v>
      </c>
      <c r="N3674" t="str">
        <f t="shared" si="301"/>
        <v/>
      </c>
      <c r="O3674" t="str">
        <f t="shared" si="303"/>
        <v>Species</v>
      </c>
      <c r="P3674" t="str">
        <f t="shared" si="302"/>
        <v>(L.) Rich.</v>
      </c>
      <c r="Q3674" t="str">
        <f>LOOKUP(A3674,Formation!$A$2:$A$10,Formation!$B$2:$B$10)</f>
        <v>Wälder</v>
      </c>
      <c r="R3674" t="str" cm="1">
        <f t="array" ref="R3674">INDEX(Klasse!$D$2:$D$42,MATCH(1,(A3674=Klasse!$A$2:$A$42) * (Species!B3674=Klasse!$B$2:$B$42),0))</f>
        <v>Gebirgsnadelwälder</v>
      </c>
    </row>
    <row r="3675" spans="1:18" x14ac:dyDescent="0.3">
      <c r="A3675" s="10">
        <v>6</v>
      </c>
      <c r="B3675" s="10">
        <v>6</v>
      </c>
      <c r="C3675" s="10">
        <v>5</v>
      </c>
      <c r="E3675" t="str">
        <f>IF(C3675="",Options!$A$3,IF(D3675="",Options!$A$4,Options!$A$5))</f>
        <v>Verband</v>
      </c>
      <c r="F3675" t="str" cm="1">
        <f t="array" ref="F3675">IF(E3675=Options!$A$3,"",IF(E3675=Options!$A$4,INDEX(Verband!$E$2:$E$179,MATCH(1,(A3675=Verband!$A$2:$A$179) * (Species!B3675=Verband!$B$2:$B$179) * (Species!C3675=Verband!$C$2:$C$179),0)),IF(E3675=Options!$A$5,INDEX(Assoziation!$F$2:$F$96,MATCH(1,(A3675=Assoziation!$A$2:$A$96) * (Species!B3675=Assoziation!$B$2:$B$96) * (Species!C3675=Assoziation!$C$2:$C$96) * (Species!D3675=Assoziation!$D$2:$D$96),0)),"")))</f>
        <v>Erico-Pinion uncinatae</v>
      </c>
      <c r="G3675" t="str" cm="1">
        <f t="array" ref="G3675">IF(E3675=Options!$A$3,INDEX(Klasse!$D$2:$D$42,MATCH(1,(A3675=Klasse!$A$2:$A$42) * (Species!B3675=Klasse!$B$2:$B$42),0)),IF(E3675=Options!$A$4,INDEX(Verband!$F$2:$F$179,MATCH(1,(A3675=Verband!$A$2:$A$179) * (Species!B3675=Verband!$B$2:$B$179) * (Species!C3675=Verband!$C$2:$C$179),0)),IF(E3675=Options!$A$5,INDEX(Assoziation!$G$2:$G$96,MATCH(1,(A3675=Assoziation!$A$2:$A$96) * (Species!B3675=Assoziation!$B$2:$B$96) * (Species!C3675=Assoziation!$C$2:$C$96) * (Species!D3675=Assoziation!$D$2:$D$96),0)),"")))</f>
        <v>Bergföhrenwald</v>
      </c>
      <c r="H3675" s="10" t="s">
        <v>2356</v>
      </c>
      <c r="I3675" s="10">
        <v>0</v>
      </c>
      <c r="J3675" s="10">
        <v>0</v>
      </c>
      <c r="K3675" s="10">
        <v>0</v>
      </c>
      <c r="L3675" t="str">
        <f t="shared" si="299"/>
        <v xml:space="preserve">Huperzia </v>
      </c>
      <c r="M3675" t="str">
        <f t="shared" si="300"/>
        <v xml:space="preserve"> selago</v>
      </c>
      <c r="N3675" t="str">
        <f t="shared" si="301"/>
        <v/>
      </c>
      <c r="O3675" t="str">
        <f t="shared" si="303"/>
        <v>Species</v>
      </c>
      <c r="P3675" t="str">
        <f t="shared" si="302"/>
        <v>(L.) Schrank &amp; Mart.</v>
      </c>
      <c r="Q3675" t="str">
        <f>LOOKUP(A3675,Formation!$A$2:$A$10,Formation!$B$2:$B$10)</f>
        <v>Wälder</v>
      </c>
      <c r="R3675" t="str" cm="1">
        <f t="array" ref="R3675">INDEX(Klasse!$D$2:$D$42,MATCH(1,(A3675=Klasse!$A$2:$A$42) * (Species!B3675=Klasse!$B$2:$B$42),0))</f>
        <v>Gebirgsnadelwälder</v>
      </c>
    </row>
    <row r="3676" spans="1:18" x14ac:dyDescent="0.3">
      <c r="A3676" s="10">
        <v>6</v>
      </c>
      <c r="B3676" s="10">
        <v>6</v>
      </c>
      <c r="C3676" s="10">
        <v>5</v>
      </c>
      <c r="E3676" t="str">
        <f>IF(C3676="",Options!$A$3,IF(D3676="",Options!$A$4,Options!$A$5))</f>
        <v>Verband</v>
      </c>
      <c r="F3676" t="str" cm="1">
        <f t="array" ref="F3676">IF(E3676=Options!$A$3,"",IF(E3676=Options!$A$4,INDEX(Verband!$E$2:$E$179,MATCH(1,(A3676=Verband!$A$2:$A$179) * (Species!B3676=Verband!$B$2:$B$179) * (Species!C3676=Verband!$C$2:$C$179),0)),IF(E3676=Options!$A$5,INDEX(Assoziation!$F$2:$F$96,MATCH(1,(A3676=Assoziation!$A$2:$A$96) * (Species!B3676=Assoziation!$B$2:$B$96) * (Species!C3676=Assoziation!$C$2:$C$96) * (Species!D3676=Assoziation!$D$2:$D$96),0)),"")))</f>
        <v>Erico-Pinion uncinatae</v>
      </c>
      <c r="G3676" t="str" cm="1">
        <f t="array" ref="G3676">IF(E3676=Options!$A$3,INDEX(Klasse!$D$2:$D$42,MATCH(1,(A3676=Klasse!$A$2:$A$42) * (Species!B3676=Klasse!$B$2:$B$42),0)),IF(E3676=Options!$A$4,INDEX(Verband!$F$2:$F$179,MATCH(1,(A3676=Verband!$A$2:$A$179) * (Species!B3676=Verband!$B$2:$B$179) * (Species!C3676=Verband!$C$2:$C$179),0)),IF(E3676=Options!$A$5,INDEX(Assoziation!$G$2:$G$96,MATCH(1,(A3676=Assoziation!$A$2:$A$96) * (Species!B3676=Assoziation!$B$2:$B$96) * (Species!C3676=Assoziation!$C$2:$C$96) * (Species!D3676=Assoziation!$D$2:$D$96),0)),"")))</f>
        <v>Bergföhrenwald</v>
      </c>
      <c r="H3676" s="10" t="s">
        <v>2733</v>
      </c>
      <c r="I3676" s="10">
        <v>0</v>
      </c>
      <c r="J3676" s="10">
        <v>0</v>
      </c>
      <c r="K3676" s="10">
        <v>0</v>
      </c>
      <c r="L3676" t="str">
        <f t="shared" si="299"/>
        <v xml:space="preserve">Larix </v>
      </c>
      <c r="M3676" t="str">
        <f t="shared" si="300"/>
        <v xml:space="preserve"> decidua</v>
      </c>
      <c r="N3676" t="str">
        <f t="shared" si="301"/>
        <v/>
      </c>
      <c r="O3676" t="str">
        <f t="shared" si="303"/>
        <v>Species</v>
      </c>
      <c r="P3676" t="str">
        <f t="shared" si="302"/>
        <v>Mill.</v>
      </c>
      <c r="Q3676" t="str">
        <f>LOOKUP(A3676,Formation!$A$2:$A$10,Formation!$B$2:$B$10)</f>
        <v>Wälder</v>
      </c>
      <c r="R3676" t="str" cm="1">
        <f t="array" ref="R3676">INDEX(Klasse!$D$2:$D$42,MATCH(1,(A3676=Klasse!$A$2:$A$42) * (Species!B3676=Klasse!$B$2:$B$42),0))</f>
        <v>Gebirgsnadelwälder</v>
      </c>
    </row>
    <row r="3677" spans="1:18" x14ac:dyDescent="0.3">
      <c r="A3677" s="10">
        <v>6</v>
      </c>
      <c r="B3677" s="10">
        <v>6</v>
      </c>
      <c r="C3677" s="10">
        <v>5</v>
      </c>
      <c r="E3677" t="str">
        <f>IF(C3677="",Options!$A$3,IF(D3677="",Options!$A$4,Options!$A$5))</f>
        <v>Verband</v>
      </c>
      <c r="F3677" t="str" cm="1">
        <f t="array" ref="F3677">IF(E3677=Options!$A$3,"",IF(E3677=Options!$A$4,INDEX(Verband!$E$2:$E$179,MATCH(1,(A3677=Verband!$A$2:$A$179) * (Species!B3677=Verband!$B$2:$B$179) * (Species!C3677=Verband!$C$2:$C$179),0)),IF(E3677=Options!$A$5,INDEX(Assoziation!$F$2:$F$96,MATCH(1,(A3677=Assoziation!$A$2:$A$96) * (Species!B3677=Assoziation!$B$2:$B$96) * (Species!C3677=Assoziation!$C$2:$C$96) * (Species!D3677=Assoziation!$D$2:$D$96),0)),"")))</f>
        <v>Erico-Pinion uncinatae</v>
      </c>
      <c r="G3677" t="str" cm="1">
        <f t="array" ref="G3677">IF(E3677=Options!$A$3,INDEX(Klasse!$D$2:$D$42,MATCH(1,(A3677=Klasse!$A$2:$A$42) * (Species!B3677=Klasse!$B$2:$B$42),0)),IF(E3677=Options!$A$4,INDEX(Verband!$F$2:$F$179,MATCH(1,(A3677=Verband!$A$2:$A$179) * (Species!B3677=Verband!$B$2:$B$179) * (Species!C3677=Verband!$C$2:$C$179),0)),IF(E3677=Options!$A$5,INDEX(Assoziation!$G$2:$G$96,MATCH(1,(A3677=Assoziation!$A$2:$A$96) * (Species!B3677=Assoziation!$B$2:$B$96) * (Species!C3677=Assoziation!$C$2:$C$96) * (Species!D3677=Assoziation!$D$2:$D$96),0)),"")))</f>
        <v>Bergföhrenwald</v>
      </c>
      <c r="H3677" s="10" t="s">
        <v>2766</v>
      </c>
      <c r="I3677" s="10">
        <v>0</v>
      </c>
      <c r="J3677" s="10">
        <v>0</v>
      </c>
      <c r="K3677" s="10">
        <v>0</v>
      </c>
      <c r="L3677" t="str">
        <f t="shared" ref="L3677:L3740" si="304">IF(O3677="Genus",H3677,LEFT(H3677,FIND(" ",H3677)))</f>
        <v xml:space="preserve">Leontodon </v>
      </c>
      <c r="M3677" t="str">
        <f t="shared" ref="M3677:M3740" si="305">IF(O3677="Genus","",MID(H3677,FIND(" ",H3677),FIND(" ",H3677,FIND(" ",H3677)+1)-FIND(" ",H3677)))</f>
        <v xml:space="preserve"> incanus</v>
      </c>
      <c r="N3677" t="str">
        <f t="shared" ref="N3677:N3740" si="306">IF(O3677="Subspecies",MID(H3677,FIND("subsp. ",H3677)+7,LEN(H3677)-FIND("subsp. ",H3677)+7),"")</f>
        <v>tenuiflorus</v>
      </c>
      <c r="O3677" t="str">
        <f t="shared" si="303"/>
        <v>Subspecies</v>
      </c>
      <c r="P3677" t="str">
        <f t="shared" ref="P3677:P3740" si="307">IF(O3677="Species",RIGHT(H3677,LEN(H3677)-FIND(" ",H3677,FIND(" ",H3677)+1)),"")</f>
        <v/>
      </c>
      <c r="Q3677" t="str">
        <f>LOOKUP(A3677,Formation!$A$2:$A$10,Formation!$B$2:$B$10)</f>
        <v>Wälder</v>
      </c>
      <c r="R3677" t="str" cm="1">
        <f t="array" ref="R3677">INDEX(Klasse!$D$2:$D$42,MATCH(1,(A3677=Klasse!$A$2:$A$42) * (Species!B3677=Klasse!$B$2:$B$42),0))</f>
        <v>Gebirgsnadelwälder</v>
      </c>
    </row>
    <row r="3678" spans="1:18" x14ac:dyDescent="0.3">
      <c r="A3678" s="10">
        <v>6</v>
      </c>
      <c r="B3678" s="10">
        <v>6</v>
      </c>
      <c r="C3678" s="10">
        <v>5</v>
      </c>
      <c r="E3678" t="str">
        <f>IF(C3678="",Options!$A$3,IF(D3678="",Options!$A$4,Options!$A$5))</f>
        <v>Verband</v>
      </c>
      <c r="F3678" t="str" cm="1">
        <f t="array" ref="F3678">IF(E3678=Options!$A$3,"",IF(E3678=Options!$A$4,INDEX(Verband!$E$2:$E$179,MATCH(1,(A3678=Verband!$A$2:$A$179) * (Species!B3678=Verband!$B$2:$B$179) * (Species!C3678=Verband!$C$2:$C$179),0)),IF(E3678=Options!$A$5,INDEX(Assoziation!$F$2:$F$96,MATCH(1,(A3678=Assoziation!$A$2:$A$96) * (Species!B3678=Assoziation!$B$2:$B$96) * (Species!C3678=Assoziation!$C$2:$C$96) * (Species!D3678=Assoziation!$D$2:$D$96),0)),"")))</f>
        <v>Erico-Pinion uncinatae</v>
      </c>
      <c r="G3678" t="str" cm="1">
        <f t="array" ref="G3678">IF(E3678=Options!$A$3,INDEX(Klasse!$D$2:$D$42,MATCH(1,(A3678=Klasse!$A$2:$A$42) * (Species!B3678=Klasse!$B$2:$B$42),0)),IF(E3678=Options!$A$4,INDEX(Verband!$F$2:$F$179,MATCH(1,(A3678=Verband!$A$2:$A$179) * (Species!B3678=Verband!$B$2:$B$179) * (Species!C3678=Verband!$C$2:$C$179),0)),IF(E3678=Options!$A$5,INDEX(Assoziation!$G$2:$G$96,MATCH(1,(A3678=Assoziation!$A$2:$A$96) * (Species!B3678=Assoziation!$B$2:$B$96) * (Species!C3678=Assoziation!$C$2:$C$96) * (Species!D3678=Assoziation!$D$2:$D$96),0)),"")))</f>
        <v>Bergföhrenwald</v>
      </c>
      <c r="H3678" s="10" t="s">
        <v>2734</v>
      </c>
      <c r="I3678" s="10">
        <v>0</v>
      </c>
      <c r="J3678" s="10">
        <v>0</v>
      </c>
      <c r="K3678" s="10">
        <v>0</v>
      </c>
      <c r="L3678" t="str">
        <f t="shared" si="304"/>
        <v xml:space="preserve">Melampyrum </v>
      </c>
      <c r="M3678" t="str">
        <f t="shared" si="305"/>
        <v xml:space="preserve"> sylvaticum</v>
      </c>
      <c r="N3678" t="str">
        <f t="shared" si="306"/>
        <v/>
      </c>
      <c r="O3678" t="str">
        <f t="shared" si="303"/>
        <v>Species</v>
      </c>
      <c r="P3678" t="str">
        <f t="shared" si="307"/>
        <v>L.</v>
      </c>
      <c r="Q3678" t="str">
        <f>LOOKUP(A3678,Formation!$A$2:$A$10,Formation!$B$2:$B$10)</f>
        <v>Wälder</v>
      </c>
      <c r="R3678" t="str" cm="1">
        <f t="array" ref="R3678">INDEX(Klasse!$D$2:$D$42,MATCH(1,(A3678=Klasse!$A$2:$A$42) * (Species!B3678=Klasse!$B$2:$B$42),0))</f>
        <v>Gebirgsnadelwälder</v>
      </c>
    </row>
    <row r="3679" spans="1:18" x14ac:dyDescent="0.3">
      <c r="A3679" s="10">
        <v>6</v>
      </c>
      <c r="B3679" s="10">
        <v>6</v>
      </c>
      <c r="C3679" s="10">
        <v>5</v>
      </c>
      <c r="E3679" t="str">
        <f>IF(C3679="",Options!$A$3,IF(D3679="",Options!$A$4,Options!$A$5))</f>
        <v>Verband</v>
      </c>
      <c r="F3679" t="str" cm="1">
        <f t="array" ref="F3679">IF(E3679=Options!$A$3,"",IF(E3679=Options!$A$4,INDEX(Verband!$E$2:$E$179,MATCH(1,(A3679=Verband!$A$2:$A$179) * (Species!B3679=Verband!$B$2:$B$179) * (Species!C3679=Verband!$C$2:$C$179),0)),IF(E3679=Options!$A$5,INDEX(Assoziation!$F$2:$F$96,MATCH(1,(A3679=Assoziation!$A$2:$A$96) * (Species!B3679=Assoziation!$B$2:$B$96) * (Species!C3679=Assoziation!$C$2:$C$96) * (Species!D3679=Assoziation!$D$2:$D$96),0)),"")))</f>
        <v>Erico-Pinion uncinatae</v>
      </c>
      <c r="G3679" t="str" cm="1">
        <f t="array" ref="G3679">IF(E3679=Options!$A$3,INDEX(Klasse!$D$2:$D$42,MATCH(1,(A3679=Klasse!$A$2:$A$42) * (Species!B3679=Klasse!$B$2:$B$42),0)),IF(E3679=Options!$A$4,INDEX(Verband!$F$2:$F$179,MATCH(1,(A3679=Verband!$A$2:$A$179) * (Species!B3679=Verband!$B$2:$B$179) * (Species!C3679=Verband!$C$2:$C$179),0)),IF(E3679=Options!$A$5,INDEX(Assoziation!$G$2:$G$96,MATCH(1,(A3679=Assoziation!$A$2:$A$96) * (Species!B3679=Assoziation!$B$2:$B$96) * (Species!C3679=Assoziation!$C$2:$C$96) * (Species!D3679=Assoziation!$D$2:$D$96),0)),"")))</f>
        <v>Bergföhrenwald</v>
      </c>
      <c r="H3679" s="10" t="s">
        <v>2536</v>
      </c>
      <c r="I3679" s="10">
        <v>0</v>
      </c>
      <c r="J3679" s="10">
        <v>1</v>
      </c>
      <c r="K3679" s="10">
        <v>0</v>
      </c>
      <c r="L3679" t="str">
        <f t="shared" si="304"/>
        <v xml:space="preserve">Picea </v>
      </c>
      <c r="M3679" t="str">
        <f t="shared" si="305"/>
        <v xml:space="preserve"> abies</v>
      </c>
      <c r="N3679" t="str">
        <f t="shared" si="306"/>
        <v/>
      </c>
      <c r="O3679" t="str">
        <f t="shared" si="303"/>
        <v>Species</v>
      </c>
      <c r="P3679" t="str">
        <f t="shared" si="307"/>
        <v>(L.) H. Karst.</v>
      </c>
      <c r="Q3679" t="str">
        <f>LOOKUP(A3679,Formation!$A$2:$A$10,Formation!$B$2:$B$10)</f>
        <v>Wälder</v>
      </c>
      <c r="R3679" t="str" cm="1">
        <f t="array" ref="R3679">INDEX(Klasse!$D$2:$D$42,MATCH(1,(A3679=Klasse!$A$2:$A$42) * (Species!B3679=Klasse!$B$2:$B$42),0))</f>
        <v>Gebirgsnadelwälder</v>
      </c>
    </row>
    <row r="3680" spans="1:18" x14ac:dyDescent="0.3">
      <c r="A3680" s="10">
        <v>6</v>
      </c>
      <c r="B3680" s="10">
        <v>6</v>
      </c>
      <c r="C3680" s="10">
        <v>5</v>
      </c>
      <c r="E3680" t="str">
        <f>IF(C3680="",Options!$A$3,IF(D3680="",Options!$A$4,Options!$A$5))</f>
        <v>Verband</v>
      </c>
      <c r="F3680" t="str" cm="1">
        <f t="array" ref="F3680">IF(E3680=Options!$A$3,"",IF(E3680=Options!$A$4,INDEX(Verband!$E$2:$E$179,MATCH(1,(A3680=Verband!$A$2:$A$179) * (Species!B3680=Verband!$B$2:$B$179) * (Species!C3680=Verband!$C$2:$C$179),0)),IF(E3680=Options!$A$5,INDEX(Assoziation!$F$2:$F$96,MATCH(1,(A3680=Assoziation!$A$2:$A$96) * (Species!B3680=Assoziation!$B$2:$B$96) * (Species!C3680=Assoziation!$C$2:$C$96) * (Species!D3680=Assoziation!$D$2:$D$96),0)),"")))</f>
        <v>Erico-Pinion uncinatae</v>
      </c>
      <c r="G3680" t="str" cm="1">
        <f t="array" ref="G3680">IF(E3680=Options!$A$3,INDEX(Klasse!$D$2:$D$42,MATCH(1,(A3680=Klasse!$A$2:$A$42) * (Species!B3680=Klasse!$B$2:$B$42),0)),IF(E3680=Options!$A$4,INDEX(Verband!$F$2:$F$179,MATCH(1,(A3680=Verband!$A$2:$A$179) * (Species!B3680=Verband!$B$2:$B$179) * (Species!C3680=Verband!$C$2:$C$179),0)),IF(E3680=Options!$A$5,INDEX(Assoziation!$G$2:$G$96,MATCH(1,(A3680=Assoziation!$A$2:$A$96) * (Species!B3680=Assoziation!$B$2:$B$96) * (Species!C3680=Assoziation!$C$2:$C$96) * (Species!D3680=Assoziation!$D$2:$D$96),0)),"")))</f>
        <v>Bergföhrenwald</v>
      </c>
      <c r="H3680" s="10" t="s">
        <v>2721</v>
      </c>
      <c r="I3680" s="10">
        <v>0</v>
      </c>
      <c r="J3680" s="10">
        <v>1</v>
      </c>
      <c r="K3680" s="10">
        <v>0</v>
      </c>
      <c r="L3680" t="str">
        <f t="shared" si="304"/>
        <v xml:space="preserve">Pinus </v>
      </c>
      <c r="M3680" t="str">
        <f t="shared" si="305"/>
        <v xml:space="preserve"> mugo</v>
      </c>
      <c r="N3680" t="str">
        <f t="shared" si="306"/>
        <v>uncinata</v>
      </c>
      <c r="O3680" t="str">
        <f t="shared" si="303"/>
        <v>Subspecies</v>
      </c>
      <c r="P3680" t="str">
        <f t="shared" si="307"/>
        <v/>
      </c>
      <c r="Q3680" t="str">
        <f>LOOKUP(A3680,Formation!$A$2:$A$10,Formation!$B$2:$B$10)</f>
        <v>Wälder</v>
      </c>
      <c r="R3680" t="str" cm="1">
        <f t="array" ref="R3680">INDEX(Klasse!$D$2:$D$42,MATCH(1,(A3680=Klasse!$A$2:$A$42) * (Species!B3680=Klasse!$B$2:$B$42),0))</f>
        <v>Gebirgsnadelwälder</v>
      </c>
    </row>
    <row r="3681" spans="1:18" x14ac:dyDescent="0.3">
      <c r="A3681" s="10">
        <v>6</v>
      </c>
      <c r="B3681" s="10">
        <v>6</v>
      </c>
      <c r="C3681" s="10">
        <v>5</v>
      </c>
      <c r="E3681" t="str">
        <f>IF(C3681="",Options!$A$3,IF(D3681="",Options!$A$4,Options!$A$5))</f>
        <v>Verband</v>
      </c>
      <c r="F3681" t="str" cm="1">
        <f t="array" ref="F3681">IF(E3681=Options!$A$3,"",IF(E3681=Options!$A$4,INDEX(Verband!$E$2:$E$179,MATCH(1,(A3681=Verband!$A$2:$A$179) * (Species!B3681=Verband!$B$2:$B$179) * (Species!C3681=Verband!$C$2:$C$179),0)),IF(E3681=Options!$A$5,INDEX(Assoziation!$F$2:$F$96,MATCH(1,(A3681=Assoziation!$A$2:$A$96) * (Species!B3681=Assoziation!$B$2:$B$96) * (Species!C3681=Assoziation!$C$2:$C$96) * (Species!D3681=Assoziation!$D$2:$D$96),0)),"")))</f>
        <v>Erico-Pinion uncinatae</v>
      </c>
      <c r="G3681" t="str" cm="1">
        <f t="array" ref="G3681">IF(E3681=Options!$A$3,INDEX(Klasse!$D$2:$D$42,MATCH(1,(A3681=Klasse!$A$2:$A$42) * (Species!B3681=Klasse!$B$2:$B$42),0)),IF(E3681=Options!$A$4,INDEX(Verband!$F$2:$F$179,MATCH(1,(A3681=Verband!$A$2:$A$179) * (Species!B3681=Verband!$B$2:$B$179) * (Species!C3681=Verband!$C$2:$C$179),0)),IF(E3681=Options!$A$5,INDEX(Assoziation!$G$2:$G$96,MATCH(1,(A3681=Assoziation!$A$2:$A$96) * (Species!B3681=Assoziation!$B$2:$B$96) * (Species!C3681=Assoziation!$C$2:$C$96) * (Species!D3681=Assoziation!$D$2:$D$96),0)),"")))</f>
        <v>Bergföhrenwald</v>
      </c>
      <c r="H3681" s="10" t="s">
        <v>2346</v>
      </c>
      <c r="I3681" s="10">
        <v>0</v>
      </c>
      <c r="J3681" s="10">
        <v>0</v>
      </c>
      <c r="K3681" s="10">
        <v>0</v>
      </c>
      <c r="L3681" t="str">
        <f t="shared" si="304"/>
        <v xml:space="preserve">Polygala </v>
      </c>
      <c r="M3681" t="str">
        <f t="shared" si="305"/>
        <v xml:space="preserve"> chamaebuxus</v>
      </c>
      <c r="N3681" t="str">
        <f t="shared" si="306"/>
        <v/>
      </c>
      <c r="O3681" t="str">
        <f t="shared" si="303"/>
        <v>Species</v>
      </c>
      <c r="P3681" t="str">
        <f t="shared" si="307"/>
        <v>L.</v>
      </c>
      <c r="Q3681" t="str">
        <f>LOOKUP(A3681,Formation!$A$2:$A$10,Formation!$B$2:$B$10)</f>
        <v>Wälder</v>
      </c>
      <c r="R3681" t="str" cm="1">
        <f t="array" ref="R3681">INDEX(Klasse!$D$2:$D$42,MATCH(1,(A3681=Klasse!$A$2:$A$42) * (Species!B3681=Klasse!$B$2:$B$42),0))</f>
        <v>Gebirgsnadelwälder</v>
      </c>
    </row>
    <row r="3682" spans="1:18" x14ac:dyDescent="0.3">
      <c r="A3682" s="10">
        <v>6</v>
      </c>
      <c r="B3682" s="10">
        <v>6</v>
      </c>
      <c r="C3682" s="10">
        <v>5</v>
      </c>
      <c r="E3682" t="str">
        <f>IF(C3682="",Options!$A$3,IF(D3682="",Options!$A$4,Options!$A$5))</f>
        <v>Verband</v>
      </c>
      <c r="F3682" t="str" cm="1">
        <f t="array" ref="F3682">IF(E3682=Options!$A$3,"",IF(E3682=Options!$A$4,INDEX(Verband!$E$2:$E$179,MATCH(1,(A3682=Verband!$A$2:$A$179) * (Species!B3682=Verband!$B$2:$B$179) * (Species!C3682=Verband!$C$2:$C$179),0)),IF(E3682=Options!$A$5,INDEX(Assoziation!$F$2:$F$96,MATCH(1,(A3682=Assoziation!$A$2:$A$96) * (Species!B3682=Assoziation!$B$2:$B$96) * (Species!C3682=Assoziation!$C$2:$C$96) * (Species!D3682=Assoziation!$D$2:$D$96),0)),"")))</f>
        <v>Erico-Pinion uncinatae</v>
      </c>
      <c r="G3682" t="str" cm="1">
        <f t="array" ref="G3682">IF(E3682=Options!$A$3,INDEX(Klasse!$D$2:$D$42,MATCH(1,(A3682=Klasse!$A$2:$A$42) * (Species!B3682=Klasse!$B$2:$B$42),0)),IF(E3682=Options!$A$4,INDEX(Verband!$F$2:$F$179,MATCH(1,(A3682=Verband!$A$2:$A$179) * (Species!B3682=Verband!$B$2:$B$179) * (Species!C3682=Verband!$C$2:$C$179),0)),IF(E3682=Options!$A$5,INDEX(Assoziation!$G$2:$G$96,MATCH(1,(A3682=Assoziation!$A$2:$A$96) * (Species!B3682=Assoziation!$B$2:$B$96) * (Species!C3682=Assoziation!$C$2:$C$96) * (Species!D3682=Assoziation!$D$2:$D$96),0)),"")))</f>
        <v>Bergföhrenwald</v>
      </c>
      <c r="H3682" s="10" t="s">
        <v>2767</v>
      </c>
      <c r="I3682" s="10">
        <v>0</v>
      </c>
      <c r="J3682" s="10">
        <v>0</v>
      </c>
      <c r="K3682" s="10">
        <v>0</v>
      </c>
      <c r="L3682" t="str">
        <f t="shared" si="304"/>
        <v xml:space="preserve">Pyrola </v>
      </c>
      <c r="M3682" t="str">
        <f t="shared" si="305"/>
        <v xml:space="preserve"> media</v>
      </c>
      <c r="N3682" t="str">
        <f t="shared" si="306"/>
        <v/>
      </c>
      <c r="O3682" t="str">
        <f t="shared" si="303"/>
        <v>Species</v>
      </c>
      <c r="P3682" t="str">
        <f t="shared" si="307"/>
        <v>Sw.</v>
      </c>
      <c r="Q3682" t="str">
        <f>LOOKUP(A3682,Formation!$A$2:$A$10,Formation!$B$2:$B$10)</f>
        <v>Wälder</v>
      </c>
      <c r="R3682" t="str" cm="1">
        <f t="array" ref="R3682">INDEX(Klasse!$D$2:$D$42,MATCH(1,(A3682=Klasse!$A$2:$A$42) * (Species!B3682=Klasse!$B$2:$B$42),0))</f>
        <v>Gebirgsnadelwälder</v>
      </c>
    </row>
    <row r="3683" spans="1:18" x14ac:dyDescent="0.3">
      <c r="A3683" s="10">
        <v>6</v>
      </c>
      <c r="B3683" s="10">
        <v>6</v>
      </c>
      <c r="C3683" s="10">
        <v>5</v>
      </c>
      <c r="E3683" t="str">
        <f>IF(C3683="",Options!$A$3,IF(D3683="",Options!$A$4,Options!$A$5))</f>
        <v>Verband</v>
      </c>
      <c r="F3683" t="str" cm="1">
        <f t="array" ref="F3683">IF(E3683=Options!$A$3,"",IF(E3683=Options!$A$4,INDEX(Verband!$E$2:$E$179,MATCH(1,(A3683=Verband!$A$2:$A$179) * (Species!B3683=Verband!$B$2:$B$179) * (Species!C3683=Verband!$C$2:$C$179),0)),IF(E3683=Options!$A$5,INDEX(Assoziation!$F$2:$F$96,MATCH(1,(A3683=Assoziation!$A$2:$A$96) * (Species!B3683=Assoziation!$B$2:$B$96) * (Species!C3683=Assoziation!$C$2:$C$96) * (Species!D3683=Assoziation!$D$2:$D$96),0)),"")))</f>
        <v>Erico-Pinion uncinatae</v>
      </c>
      <c r="G3683" t="str" cm="1">
        <f t="array" ref="G3683">IF(E3683=Options!$A$3,INDEX(Klasse!$D$2:$D$42,MATCH(1,(A3683=Klasse!$A$2:$A$42) * (Species!B3683=Klasse!$B$2:$B$42),0)),IF(E3683=Options!$A$4,INDEX(Verband!$F$2:$F$179,MATCH(1,(A3683=Verband!$A$2:$A$179) * (Species!B3683=Verband!$B$2:$B$179) * (Species!C3683=Verband!$C$2:$C$179),0)),IF(E3683=Options!$A$5,INDEX(Assoziation!$G$2:$G$96,MATCH(1,(A3683=Assoziation!$A$2:$A$96) * (Species!B3683=Assoziation!$B$2:$B$96) * (Species!C3683=Assoziation!$C$2:$C$96) * (Species!D3683=Assoziation!$D$2:$D$96),0)),"")))</f>
        <v>Bergföhrenwald</v>
      </c>
      <c r="H3683" s="10" t="s">
        <v>2325</v>
      </c>
      <c r="I3683" s="10">
        <v>0</v>
      </c>
      <c r="J3683" s="10">
        <v>0</v>
      </c>
      <c r="K3683" s="10">
        <v>0</v>
      </c>
      <c r="L3683" t="str">
        <f t="shared" si="304"/>
        <v xml:space="preserve">Rhododendron </v>
      </c>
      <c r="M3683" t="str">
        <f t="shared" si="305"/>
        <v xml:space="preserve"> ferrugineum</v>
      </c>
      <c r="N3683" t="str">
        <f t="shared" si="306"/>
        <v/>
      </c>
      <c r="O3683" t="str">
        <f t="shared" si="303"/>
        <v>Species</v>
      </c>
      <c r="P3683" t="str">
        <f t="shared" si="307"/>
        <v>L.</v>
      </c>
      <c r="Q3683" t="str">
        <f>LOOKUP(A3683,Formation!$A$2:$A$10,Formation!$B$2:$B$10)</f>
        <v>Wälder</v>
      </c>
      <c r="R3683" t="str" cm="1">
        <f t="array" ref="R3683">INDEX(Klasse!$D$2:$D$42,MATCH(1,(A3683=Klasse!$A$2:$A$42) * (Species!B3683=Klasse!$B$2:$B$42),0))</f>
        <v>Gebirgsnadelwälder</v>
      </c>
    </row>
    <row r="3684" spans="1:18" x14ac:dyDescent="0.3">
      <c r="A3684" s="10">
        <v>6</v>
      </c>
      <c r="B3684" s="10">
        <v>6</v>
      </c>
      <c r="C3684" s="10">
        <v>5</v>
      </c>
      <c r="E3684" t="str">
        <f>IF(C3684="",Options!$A$3,IF(D3684="",Options!$A$4,Options!$A$5))</f>
        <v>Verband</v>
      </c>
      <c r="F3684" t="str" cm="1">
        <f t="array" ref="F3684">IF(E3684=Options!$A$3,"",IF(E3684=Options!$A$4,INDEX(Verband!$E$2:$E$179,MATCH(1,(A3684=Verband!$A$2:$A$179) * (Species!B3684=Verband!$B$2:$B$179) * (Species!C3684=Verband!$C$2:$C$179),0)),IF(E3684=Options!$A$5,INDEX(Assoziation!$F$2:$F$96,MATCH(1,(A3684=Assoziation!$A$2:$A$96) * (Species!B3684=Assoziation!$B$2:$B$96) * (Species!C3684=Assoziation!$C$2:$C$96) * (Species!D3684=Assoziation!$D$2:$D$96),0)),"")))</f>
        <v>Erico-Pinion uncinatae</v>
      </c>
      <c r="G3684" t="str" cm="1">
        <f t="array" ref="G3684">IF(E3684=Options!$A$3,INDEX(Klasse!$D$2:$D$42,MATCH(1,(A3684=Klasse!$A$2:$A$42) * (Species!B3684=Klasse!$B$2:$B$42),0)),IF(E3684=Options!$A$4,INDEX(Verband!$F$2:$F$179,MATCH(1,(A3684=Verband!$A$2:$A$179) * (Species!B3684=Verband!$B$2:$B$179) * (Species!C3684=Verband!$C$2:$C$179),0)),IF(E3684=Options!$A$5,INDEX(Assoziation!$G$2:$G$96,MATCH(1,(A3684=Assoziation!$A$2:$A$96) * (Species!B3684=Assoziation!$B$2:$B$96) * (Species!C3684=Assoziation!$C$2:$C$96) * (Species!D3684=Assoziation!$D$2:$D$96),0)),"")))</f>
        <v>Bergföhrenwald</v>
      </c>
      <c r="H3684" s="10" t="s">
        <v>2342</v>
      </c>
      <c r="I3684" s="10">
        <v>0</v>
      </c>
      <c r="J3684" s="10">
        <v>1</v>
      </c>
      <c r="K3684" s="10">
        <v>0</v>
      </c>
      <c r="L3684" t="str">
        <f t="shared" si="304"/>
        <v xml:space="preserve">Rhododendron </v>
      </c>
      <c r="M3684" t="str">
        <f t="shared" si="305"/>
        <v xml:space="preserve"> hirsutum</v>
      </c>
      <c r="N3684" t="str">
        <f t="shared" si="306"/>
        <v/>
      </c>
      <c r="O3684" t="str">
        <f t="shared" si="303"/>
        <v>Species</v>
      </c>
      <c r="P3684" t="str">
        <f t="shared" si="307"/>
        <v>L.</v>
      </c>
      <c r="Q3684" t="str">
        <f>LOOKUP(A3684,Formation!$A$2:$A$10,Formation!$B$2:$B$10)</f>
        <v>Wälder</v>
      </c>
      <c r="R3684" t="str" cm="1">
        <f t="array" ref="R3684">INDEX(Klasse!$D$2:$D$42,MATCH(1,(A3684=Klasse!$A$2:$A$42) * (Species!B3684=Klasse!$B$2:$B$42),0))</f>
        <v>Gebirgsnadelwälder</v>
      </c>
    </row>
    <row r="3685" spans="1:18" x14ac:dyDescent="0.3">
      <c r="A3685" s="10">
        <v>6</v>
      </c>
      <c r="B3685" s="10">
        <v>6</v>
      </c>
      <c r="C3685" s="10">
        <v>5</v>
      </c>
      <c r="E3685" t="str">
        <f>IF(C3685="",Options!$A$3,IF(D3685="",Options!$A$4,Options!$A$5))</f>
        <v>Verband</v>
      </c>
      <c r="F3685" t="str" cm="1">
        <f t="array" ref="F3685">IF(E3685=Options!$A$3,"",IF(E3685=Options!$A$4,INDEX(Verband!$E$2:$E$179,MATCH(1,(A3685=Verband!$A$2:$A$179) * (Species!B3685=Verband!$B$2:$B$179) * (Species!C3685=Verband!$C$2:$C$179),0)),IF(E3685=Options!$A$5,INDEX(Assoziation!$F$2:$F$96,MATCH(1,(A3685=Assoziation!$A$2:$A$96) * (Species!B3685=Assoziation!$B$2:$B$96) * (Species!C3685=Assoziation!$C$2:$C$96) * (Species!D3685=Assoziation!$D$2:$D$96),0)),"")))</f>
        <v>Erico-Pinion uncinatae</v>
      </c>
      <c r="G3685" t="str" cm="1">
        <f t="array" ref="G3685">IF(E3685=Options!$A$3,INDEX(Klasse!$D$2:$D$42,MATCH(1,(A3685=Klasse!$A$2:$A$42) * (Species!B3685=Klasse!$B$2:$B$42),0)),IF(E3685=Options!$A$4,INDEX(Verband!$F$2:$F$179,MATCH(1,(A3685=Verband!$A$2:$A$179) * (Species!B3685=Verband!$B$2:$B$179) * (Species!C3685=Verband!$C$2:$C$179),0)),IF(E3685=Options!$A$5,INDEX(Assoziation!$G$2:$G$96,MATCH(1,(A3685=Assoziation!$A$2:$A$96) * (Species!B3685=Assoziation!$B$2:$B$96) * (Species!C3685=Assoziation!$C$2:$C$96) * (Species!D3685=Assoziation!$D$2:$D$96),0)),"")))</f>
        <v>Bergföhrenwald</v>
      </c>
      <c r="H3685" s="10" t="s">
        <v>2347</v>
      </c>
      <c r="I3685" s="10">
        <v>0</v>
      </c>
      <c r="J3685" s="10">
        <v>0</v>
      </c>
      <c r="K3685" s="10">
        <v>0</v>
      </c>
      <c r="L3685" t="str">
        <f t="shared" si="304"/>
        <v xml:space="preserve">Rubus </v>
      </c>
      <c r="M3685" t="str">
        <f t="shared" si="305"/>
        <v xml:space="preserve"> saxatilis</v>
      </c>
      <c r="N3685" t="str">
        <f t="shared" si="306"/>
        <v/>
      </c>
      <c r="O3685" t="str">
        <f t="shared" si="303"/>
        <v>Species</v>
      </c>
      <c r="P3685" t="str">
        <f t="shared" si="307"/>
        <v>L.</v>
      </c>
      <c r="Q3685" t="str">
        <f>LOOKUP(A3685,Formation!$A$2:$A$10,Formation!$B$2:$B$10)</f>
        <v>Wälder</v>
      </c>
      <c r="R3685" t="str" cm="1">
        <f t="array" ref="R3685">INDEX(Klasse!$D$2:$D$42,MATCH(1,(A3685=Klasse!$A$2:$A$42) * (Species!B3685=Klasse!$B$2:$B$42),0))</f>
        <v>Gebirgsnadelwälder</v>
      </c>
    </row>
    <row r="3686" spans="1:18" x14ac:dyDescent="0.3">
      <c r="A3686" s="10">
        <v>6</v>
      </c>
      <c r="B3686" s="10">
        <v>6</v>
      </c>
      <c r="C3686" s="10">
        <v>5</v>
      </c>
      <c r="E3686" t="str">
        <f>IF(C3686="",Options!$A$3,IF(D3686="",Options!$A$4,Options!$A$5))</f>
        <v>Verband</v>
      </c>
      <c r="F3686" t="str" cm="1">
        <f t="array" ref="F3686">IF(E3686=Options!$A$3,"",IF(E3686=Options!$A$4,INDEX(Verband!$E$2:$E$179,MATCH(1,(A3686=Verband!$A$2:$A$179) * (Species!B3686=Verband!$B$2:$B$179) * (Species!C3686=Verband!$C$2:$C$179),0)),IF(E3686=Options!$A$5,INDEX(Assoziation!$F$2:$F$96,MATCH(1,(A3686=Assoziation!$A$2:$A$96) * (Species!B3686=Assoziation!$B$2:$B$96) * (Species!C3686=Assoziation!$C$2:$C$96) * (Species!D3686=Assoziation!$D$2:$D$96),0)),"")))</f>
        <v>Erico-Pinion uncinatae</v>
      </c>
      <c r="G3686" t="str" cm="1">
        <f t="array" ref="G3686">IF(E3686=Options!$A$3,INDEX(Klasse!$D$2:$D$42,MATCH(1,(A3686=Klasse!$A$2:$A$42) * (Species!B3686=Klasse!$B$2:$B$42),0)),IF(E3686=Options!$A$4,INDEX(Verband!$F$2:$F$179,MATCH(1,(A3686=Verband!$A$2:$A$179) * (Species!B3686=Verband!$B$2:$B$179) * (Species!C3686=Verband!$C$2:$C$179),0)),IF(E3686=Options!$A$5,INDEX(Assoziation!$G$2:$G$96,MATCH(1,(A3686=Assoziation!$A$2:$A$96) * (Species!B3686=Assoziation!$B$2:$B$96) * (Species!C3686=Assoziation!$C$2:$C$96) * (Species!D3686=Assoziation!$D$2:$D$96),0)),"")))</f>
        <v>Bergföhrenwald</v>
      </c>
      <c r="H3686" s="10" t="s">
        <v>2279</v>
      </c>
      <c r="I3686" s="10">
        <v>0</v>
      </c>
      <c r="J3686" s="10">
        <v>0</v>
      </c>
      <c r="K3686" s="10">
        <v>0</v>
      </c>
      <c r="L3686" t="str">
        <f t="shared" si="304"/>
        <v xml:space="preserve">Sorbus </v>
      </c>
      <c r="M3686" t="str">
        <f t="shared" si="305"/>
        <v xml:space="preserve"> chamaemespilus</v>
      </c>
      <c r="N3686" t="str">
        <f t="shared" si="306"/>
        <v/>
      </c>
      <c r="O3686" t="str">
        <f t="shared" si="303"/>
        <v>Species</v>
      </c>
      <c r="P3686" t="str">
        <f t="shared" si="307"/>
        <v>(L.) Crantz</v>
      </c>
      <c r="Q3686" t="str">
        <f>LOOKUP(A3686,Formation!$A$2:$A$10,Formation!$B$2:$B$10)</f>
        <v>Wälder</v>
      </c>
      <c r="R3686" t="str" cm="1">
        <f t="array" ref="R3686">INDEX(Klasse!$D$2:$D$42,MATCH(1,(A3686=Klasse!$A$2:$A$42) * (Species!B3686=Klasse!$B$2:$B$42),0))</f>
        <v>Gebirgsnadelwälder</v>
      </c>
    </row>
    <row r="3687" spans="1:18" x14ac:dyDescent="0.3">
      <c r="A3687" s="10">
        <v>6</v>
      </c>
      <c r="B3687" s="10">
        <v>6</v>
      </c>
      <c r="C3687" s="10">
        <v>5</v>
      </c>
      <c r="E3687" t="str">
        <f>IF(C3687="",Options!$A$3,IF(D3687="",Options!$A$4,Options!$A$5))</f>
        <v>Verband</v>
      </c>
      <c r="F3687" t="str" cm="1">
        <f t="array" ref="F3687">IF(E3687=Options!$A$3,"",IF(E3687=Options!$A$4,INDEX(Verband!$E$2:$E$179,MATCH(1,(A3687=Verband!$A$2:$A$179) * (Species!B3687=Verband!$B$2:$B$179) * (Species!C3687=Verband!$C$2:$C$179),0)),IF(E3687=Options!$A$5,INDEX(Assoziation!$F$2:$F$96,MATCH(1,(A3687=Assoziation!$A$2:$A$96) * (Species!B3687=Assoziation!$B$2:$B$96) * (Species!C3687=Assoziation!$C$2:$C$96) * (Species!D3687=Assoziation!$D$2:$D$96),0)),"")))</f>
        <v>Erico-Pinion uncinatae</v>
      </c>
      <c r="G3687" t="str" cm="1">
        <f t="array" ref="G3687">IF(E3687=Options!$A$3,INDEX(Klasse!$D$2:$D$42,MATCH(1,(A3687=Klasse!$A$2:$A$42) * (Species!B3687=Klasse!$B$2:$B$42),0)),IF(E3687=Options!$A$4,INDEX(Verband!$F$2:$F$179,MATCH(1,(A3687=Verband!$A$2:$A$179) * (Species!B3687=Verband!$B$2:$B$179) * (Species!C3687=Verband!$C$2:$C$179),0)),IF(E3687=Options!$A$5,INDEX(Assoziation!$G$2:$G$96,MATCH(1,(A3687=Assoziation!$A$2:$A$96) * (Species!B3687=Assoziation!$B$2:$B$96) * (Species!C3687=Assoziation!$C$2:$C$96) * (Species!D3687=Assoziation!$D$2:$D$96),0)),"")))</f>
        <v>Bergföhrenwald</v>
      </c>
      <c r="H3687" s="10" t="s">
        <v>2330</v>
      </c>
      <c r="I3687" s="10">
        <v>0</v>
      </c>
      <c r="J3687" s="10">
        <v>0</v>
      </c>
      <c r="K3687" s="10">
        <v>0</v>
      </c>
      <c r="L3687" t="str">
        <f t="shared" si="304"/>
        <v xml:space="preserve">Vaccinium </v>
      </c>
      <c r="M3687" t="str">
        <f t="shared" si="305"/>
        <v xml:space="preserve"> gaultherioides</v>
      </c>
      <c r="N3687" t="str">
        <f t="shared" si="306"/>
        <v/>
      </c>
      <c r="O3687" t="str">
        <f t="shared" si="303"/>
        <v>Species</v>
      </c>
      <c r="P3687" t="str">
        <f t="shared" si="307"/>
        <v>Bigelow</v>
      </c>
      <c r="Q3687" t="str">
        <f>LOOKUP(A3687,Formation!$A$2:$A$10,Formation!$B$2:$B$10)</f>
        <v>Wälder</v>
      </c>
      <c r="R3687" t="str" cm="1">
        <f t="array" ref="R3687">INDEX(Klasse!$D$2:$D$42,MATCH(1,(A3687=Klasse!$A$2:$A$42) * (Species!B3687=Klasse!$B$2:$B$42),0))</f>
        <v>Gebirgsnadelwälder</v>
      </c>
    </row>
    <row r="3688" spans="1:18" x14ac:dyDescent="0.3">
      <c r="A3688" s="10">
        <v>6</v>
      </c>
      <c r="B3688" s="10">
        <v>6</v>
      </c>
      <c r="C3688" s="10">
        <v>5</v>
      </c>
      <c r="E3688" t="str">
        <f>IF(C3688="",Options!$A$3,IF(D3688="",Options!$A$4,Options!$A$5))</f>
        <v>Verband</v>
      </c>
      <c r="F3688" t="str" cm="1">
        <f t="array" ref="F3688">IF(E3688=Options!$A$3,"",IF(E3688=Options!$A$4,INDEX(Verband!$E$2:$E$179,MATCH(1,(A3688=Verband!$A$2:$A$179) * (Species!B3688=Verband!$B$2:$B$179) * (Species!C3688=Verband!$C$2:$C$179),0)),IF(E3688=Options!$A$5,INDEX(Assoziation!$F$2:$F$96,MATCH(1,(A3688=Assoziation!$A$2:$A$96) * (Species!B3688=Assoziation!$B$2:$B$96) * (Species!C3688=Assoziation!$C$2:$C$96) * (Species!D3688=Assoziation!$D$2:$D$96),0)),"")))</f>
        <v>Erico-Pinion uncinatae</v>
      </c>
      <c r="G3688" t="str" cm="1">
        <f t="array" ref="G3688">IF(E3688=Options!$A$3,INDEX(Klasse!$D$2:$D$42,MATCH(1,(A3688=Klasse!$A$2:$A$42) * (Species!B3688=Klasse!$B$2:$B$42),0)),IF(E3688=Options!$A$4,INDEX(Verband!$F$2:$F$179,MATCH(1,(A3688=Verband!$A$2:$A$179) * (Species!B3688=Verband!$B$2:$B$179) * (Species!C3688=Verband!$C$2:$C$179),0)),IF(E3688=Options!$A$5,INDEX(Assoziation!$G$2:$G$96,MATCH(1,(A3688=Assoziation!$A$2:$A$96) * (Species!B3688=Assoziation!$B$2:$B$96) * (Species!C3688=Assoziation!$C$2:$C$96) * (Species!D3688=Assoziation!$D$2:$D$96),0)),"")))</f>
        <v>Bergföhrenwald</v>
      </c>
      <c r="H3688" s="10" t="s">
        <v>588</v>
      </c>
      <c r="I3688" s="10">
        <v>0</v>
      </c>
      <c r="J3688" s="10">
        <v>0</v>
      </c>
      <c r="K3688" s="10">
        <v>0</v>
      </c>
      <c r="L3688" t="str">
        <f t="shared" si="304"/>
        <v xml:space="preserve">Vaccinium </v>
      </c>
      <c r="M3688" t="str">
        <f t="shared" si="305"/>
        <v xml:space="preserve"> myrtillus</v>
      </c>
      <c r="N3688" t="str">
        <f t="shared" si="306"/>
        <v/>
      </c>
      <c r="O3688" t="str">
        <f t="shared" si="303"/>
        <v>Species</v>
      </c>
      <c r="P3688" t="str">
        <f t="shared" si="307"/>
        <v>L.</v>
      </c>
      <c r="Q3688" t="str">
        <f>LOOKUP(A3688,Formation!$A$2:$A$10,Formation!$B$2:$B$10)</f>
        <v>Wälder</v>
      </c>
      <c r="R3688" t="str" cm="1">
        <f t="array" ref="R3688">INDEX(Klasse!$D$2:$D$42,MATCH(1,(A3688=Klasse!$A$2:$A$42) * (Species!B3688=Klasse!$B$2:$B$42),0))</f>
        <v>Gebirgsnadelwälder</v>
      </c>
    </row>
    <row r="3689" spans="1:18" x14ac:dyDescent="0.3">
      <c r="A3689" s="10">
        <v>6</v>
      </c>
      <c r="B3689" s="10">
        <v>6</v>
      </c>
      <c r="C3689" s="10">
        <v>5</v>
      </c>
      <c r="E3689" t="str">
        <f>IF(C3689="",Options!$A$3,IF(D3689="",Options!$A$4,Options!$A$5))</f>
        <v>Verband</v>
      </c>
      <c r="F3689" t="str" cm="1">
        <f t="array" ref="F3689">IF(E3689=Options!$A$3,"",IF(E3689=Options!$A$4,INDEX(Verband!$E$2:$E$179,MATCH(1,(A3689=Verband!$A$2:$A$179) * (Species!B3689=Verband!$B$2:$B$179) * (Species!C3689=Verband!$C$2:$C$179),0)),IF(E3689=Options!$A$5,INDEX(Assoziation!$F$2:$F$96,MATCH(1,(A3689=Assoziation!$A$2:$A$96) * (Species!B3689=Assoziation!$B$2:$B$96) * (Species!C3689=Assoziation!$C$2:$C$96) * (Species!D3689=Assoziation!$D$2:$D$96),0)),"")))</f>
        <v>Erico-Pinion uncinatae</v>
      </c>
      <c r="G3689" t="str" cm="1">
        <f t="array" ref="G3689">IF(E3689=Options!$A$3,INDEX(Klasse!$D$2:$D$42,MATCH(1,(A3689=Klasse!$A$2:$A$42) * (Species!B3689=Klasse!$B$2:$B$42),0)),IF(E3689=Options!$A$4,INDEX(Verband!$F$2:$F$179,MATCH(1,(A3689=Verband!$A$2:$A$179) * (Species!B3689=Verband!$B$2:$B$179) * (Species!C3689=Verband!$C$2:$C$179),0)),IF(E3689=Options!$A$5,INDEX(Assoziation!$G$2:$G$96,MATCH(1,(A3689=Assoziation!$A$2:$A$96) * (Species!B3689=Assoziation!$B$2:$B$96) * (Species!C3689=Assoziation!$C$2:$C$96) * (Species!D3689=Assoziation!$D$2:$D$96),0)),"")))</f>
        <v>Bergföhrenwald</v>
      </c>
      <c r="H3689" s="10" t="s">
        <v>2331</v>
      </c>
      <c r="I3689" s="10">
        <v>0</v>
      </c>
      <c r="J3689" s="10">
        <v>0</v>
      </c>
      <c r="K3689" s="10">
        <v>0</v>
      </c>
      <c r="L3689" t="str">
        <f t="shared" si="304"/>
        <v xml:space="preserve">Vaccinium </v>
      </c>
      <c r="M3689" t="str">
        <f t="shared" si="305"/>
        <v xml:space="preserve"> vitis-idaea</v>
      </c>
      <c r="N3689" t="str">
        <f t="shared" si="306"/>
        <v/>
      </c>
      <c r="O3689" t="str">
        <f t="shared" si="303"/>
        <v>Species</v>
      </c>
      <c r="P3689" t="str">
        <f t="shared" si="307"/>
        <v>L.</v>
      </c>
      <c r="Q3689" t="str">
        <f>LOOKUP(A3689,Formation!$A$2:$A$10,Formation!$B$2:$B$10)</f>
        <v>Wälder</v>
      </c>
      <c r="R3689" t="str" cm="1">
        <f t="array" ref="R3689">INDEX(Klasse!$D$2:$D$42,MATCH(1,(A3689=Klasse!$A$2:$A$42) * (Species!B3689=Klasse!$B$2:$B$42),0))</f>
        <v>Gebirgsnadelwälder</v>
      </c>
    </row>
    <row r="3690" spans="1:18" x14ac:dyDescent="0.3">
      <c r="A3690" s="10">
        <v>6</v>
      </c>
      <c r="B3690" s="10">
        <v>6</v>
      </c>
      <c r="C3690" s="10">
        <v>5</v>
      </c>
      <c r="E3690" t="str">
        <f>IF(C3690="",Options!$A$3,IF(D3690="",Options!$A$4,Options!$A$5))</f>
        <v>Verband</v>
      </c>
      <c r="F3690" t="str" cm="1">
        <f t="array" ref="F3690">IF(E3690=Options!$A$3,"",IF(E3690=Options!$A$4,INDEX(Verband!$E$2:$E$179,MATCH(1,(A3690=Verband!$A$2:$A$179) * (Species!B3690=Verband!$B$2:$B$179) * (Species!C3690=Verband!$C$2:$C$179),0)),IF(E3690=Options!$A$5,INDEX(Assoziation!$F$2:$F$96,MATCH(1,(A3690=Assoziation!$A$2:$A$96) * (Species!B3690=Assoziation!$B$2:$B$96) * (Species!C3690=Assoziation!$C$2:$C$96) * (Species!D3690=Assoziation!$D$2:$D$96),0)),"")))</f>
        <v>Erico-Pinion uncinatae</v>
      </c>
      <c r="G3690" t="str" cm="1">
        <f t="array" ref="G3690">IF(E3690=Options!$A$3,INDEX(Klasse!$D$2:$D$42,MATCH(1,(A3690=Klasse!$A$2:$A$42) * (Species!B3690=Klasse!$B$2:$B$42),0)),IF(E3690=Options!$A$4,INDEX(Verband!$F$2:$F$179,MATCH(1,(A3690=Verband!$A$2:$A$179) * (Species!B3690=Verband!$B$2:$B$179) * (Species!C3690=Verband!$C$2:$C$179),0)),IF(E3690=Options!$A$5,INDEX(Assoziation!$G$2:$G$96,MATCH(1,(A3690=Assoziation!$A$2:$A$96) * (Species!B3690=Assoziation!$B$2:$B$96) * (Species!C3690=Assoziation!$C$2:$C$96) * (Species!D3690=Assoziation!$D$2:$D$96),0)),"")))</f>
        <v>Bergföhrenwald</v>
      </c>
      <c r="H3690" s="10" t="s">
        <v>2768</v>
      </c>
      <c r="I3690" s="10">
        <v>0</v>
      </c>
      <c r="J3690" s="10">
        <v>0</v>
      </c>
      <c r="K3690" s="10">
        <v>0</v>
      </c>
      <c r="L3690" t="str">
        <f t="shared" si="304"/>
        <v xml:space="preserve">Viola </v>
      </c>
      <c r="M3690" t="str">
        <f t="shared" si="305"/>
        <v xml:space="preserve"> pinnata</v>
      </c>
      <c r="N3690" t="str">
        <f t="shared" si="306"/>
        <v/>
      </c>
      <c r="O3690" t="str">
        <f t="shared" si="303"/>
        <v>Species</v>
      </c>
      <c r="P3690" t="str">
        <f t="shared" si="307"/>
        <v>L.</v>
      </c>
      <c r="Q3690" t="str">
        <f>LOOKUP(A3690,Formation!$A$2:$A$10,Formation!$B$2:$B$10)</f>
        <v>Wälder</v>
      </c>
      <c r="R3690" t="str" cm="1">
        <f t="array" ref="R3690">INDEX(Klasse!$D$2:$D$42,MATCH(1,(A3690=Klasse!$A$2:$A$42) * (Species!B3690=Klasse!$B$2:$B$42),0))</f>
        <v>Gebirgsnadelwälder</v>
      </c>
    </row>
    <row r="3691" spans="1:18" x14ac:dyDescent="0.3">
      <c r="A3691" s="10">
        <v>7</v>
      </c>
      <c r="B3691" s="10">
        <v>1</v>
      </c>
      <c r="E3691" t="str">
        <f>IF(C3691="",Options!$A$3,IF(D3691="",Options!$A$4,Options!$A$5))</f>
        <v>Klasse</v>
      </c>
      <c r="F3691" t="str" cm="1">
        <f t="array" ref="F3691">IF(E3691=Options!$A$3,"",IF(E3691=Options!$A$4,INDEX(Verband!$E$2:$E$179,MATCH(1,(A3691=Verband!$A$2:$A$179) * (Species!B3691=Verband!$B$2:$B$179) * (Species!C3691=Verband!$C$2:$C$179),0)),IF(E3691=Options!$A$5,INDEX(Assoziation!$F$2:$F$96,MATCH(1,(A3691=Assoziation!$A$2:$A$96) * (Species!B3691=Assoziation!$B$2:$B$96) * (Species!C3691=Assoziation!$C$2:$C$96) * (Species!D3691=Assoziation!$D$2:$D$96),0)),"")))</f>
        <v/>
      </c>
      <c r="G3691" t="str" cm="1">
        <f t="array" ref="G3691">IF(E3691=Options!$A$3,INDEX(Klasse!$D$2:$D$42,MATCH(1,(A3691=Klasse!$A$2:$A$42) * (Species!B3691=Klasse!$B$2:$B$42),0)),IF(E3691=Options!$A$4,INDEX(Verband!$F$2:$F$179,MATCH(1,(A3691=Verband!$A$2:$A$179) * (Species!B3691=Verband!$B$2:$B$179) * (Species!C3691=Verband!$C$2:$C$179),0)),IF(E3691=Options!$A$5,INDEX(Assoziation!$G$2:$G$96,MATCH(1,(A3691=Assoziation!$A$2:$A$96) * (Species!B3691=Assoziation!$B$2:$B$96) * (Species!C3691=Assoziation!$C$2:$C$96) * (Species!D3691=Assoziation!$D$2:$D$96),0)),"")))</f>
        <v>Trittrasen und Ruderalfluren</v>
      </c>
      <c r="H3691" s="10" t="s">
        <v>2773</v>
      </c>
      <c r="I3691" s="10">
        <v>0</v>
      </c>
      <c r="J3691" s="10">
        <v>0</v>
      </c>
      <c r="K3691" s="10">
        <v>0</v>
      </c>
      <c r="L3691" t="str">
        <f t="shared" si="304"/>
        <v>Amaranthus</v>
      </c>
      <c r="M3691" t="str">
        <f t="shared" si="305"/>
        <v/>
      </c>
      <c r="N3691" t="str">
        <f t="shared" si="306"/>
        <v/>
      </c>
      <c r="O3691" t="str">
        <f t="shared" si="303"/>
        <v>Genus</v>
      </c>
      <c r="P3691" t="str">
        <f t="shared" si="307"/>
        <v/>
      </c>
      <c r="Q3691" t="str">
        <f>LOOKUP(A3691,Formation!$A$2:$A$10,Formation!$B$2:$B$10)</f>
        <v>Pioniervegetation gestörter Plätze (Ruderalstandorte)</v>
      </c>
      <c r="R3691" t="str" cm="1">
        <f t="array" ref="R3691">INDEX(Klasse!$D$2:$D$42,MATCH(1,(A3691=Klasse!$A$2:$A$42) * (Species!B3691=Klasse!$B$2:$B$42),0))</f>
        <v>Trittrasen und Ruderalfluren</v>
      </c>
    </row>
    <row r="3692" spans="1:18" x14ac:dyDescent="0.3">
      <c r="A3692" s="10">
        <v>7</v>
      </c>
      <c r="B3692" s="10">
        <v>1</v>
      </c>
      <c r="E3692" t="str">
        <f>IF(C3692="",Options!$A$3,IF(D3692="",Options!$A$4,Options!$A$5))</f>
        <v>Klasse</v>
      </c>
      <c r="F3692" t="str" cm="1">
        <f t="array" ref="F3692">IF(E3692=Options!$A$3,"",IF(E3692=Options!$A$4,INDEX(Verband!$E$2:$E$179,MATCH(1,(A3692=Verband!$A$2:$A$179) * (Species!B3692=Verband!$B$2:$B$179) * (Species!C3692=Verband!$C$2:$C$179),0)),IF(E3692=Options!$A$5,INDEX(Assoziation!$F$2:$F$96,MATCH(1,(A3692=Assoziation!$A$2:$A$96) * (Species!B3692=Assoziation!$B$2:$B$96) * (Species!C3692=Assoziation!$C$2:$C$96) * (Species!D3692=Assoziation!$D$2:$D$96),0)),"")))</f>
        <v/>
      </c>
      <c r="G3692" t="str" cm="1">
        <f t="array" ref="G3692">IF(E3692=Options!$A$3,INDEX(Klasse!$D$2:$D$42,MATCH(1,(A3692=Klasse!$A$2:$A$42) * (Species!B3692=Klasse!$B$2:$B$42),0)),IF(E3692=Options!$A$4,INDEX(Verband!$F$2:$F$179,MATCH(1,(A3692=Verband!$A$2:$A$179) * (Species!B3692=Verband!$B$2:$B$179) * (Species!C3692=Verband!$C$2:$C$179),0)),IF(E3692=Options!$A$5,INDEX(Assoziation!$G$2:$G$96,MATCH(1,(A3692=Assoziation!$A$2:$A$96) * (Species!B3692=Assoziation!$B$2:$B$96) * (Species!C3692=Assoziation!$C$2:$C$96) * (Species!D3692=Assoziation!$D$2:$D$96),0)),"")))</f>
        <v>Trittrasen und Ruderalfluren</v>
      </c>
      <c r="H3692" s="10" t="s">
        <v>2774</v>
      </c>
      <c r="I3692" s="10">
        <v>0</v>
      </c>
      <c r="J3692" s="10">
        <v>0</v>
      </c>
      <c r="K3692" s="10">
        <v>0</v>
      </c>
      <c r="L3692" t="str">
        <f t="shared" si="304"/>
        <v>Arctium</v>
      </c>
      <c r="M3692" t="str">
        <f t="shared" si="305"/>
        <v/>
      </c>
      <c r="N3692" t="str">
        <f t="shared" si="306"/>
        <v/>
      </c>
      <c r="O3692" t="str">
        <f t="shared" si="303"/>
        <v>Genus</v>
      </c>
      <c r="P3692" t="str">
        <f t="shared" si="307"/>
        <v/>
      </c>
      <c r="Q3692" t="str">
        <f>LOOKUP(A3692,Formation!$A$2:$A$10,Formation!$B$2:$B$10)</f>
        <v>Pioniervegetation gestörter Plätze (Ruderalstandorte)</v>
      </c>
      <c r="R3692" t="str" cm="1">
        <f t="array" ref="R3692">INDEX(Klasse!$D$2:$D$42,MATCH(1,(A3692=Klasse!$A$2:$A$42) * (Species!B3692=Klasse!$B$2:$B$42),0))</f>
        <v>Trittrasen und Ruderalfluren</v>
      </c>
    </row>
    <row r="3693" spans="1:18" x14ac:dyDescent="0.3">
      <c r="A3693" s="10">
        <v>7</v>
      </c>
      <c r="B3693" s="10">
        <v>1</v>
      </c>
      <c r="E3693" t="str">
        <f>IF(C3693="",Options!$A$3,IF(D3693="",Options!$A$4,Options!$A$5))</f>
        <v>Klasse</v>
      </c>
      <c r="F3693" t="str" cm="1">
        <f t="array" ref="F3693">IF(E3693=Options!$A$3,"",IF(E3693=Options!$A$4,INDEX(Verband!$E$2:$E$179,MATCH(1,(A3693=Verband!$A$2:$A$179) * (Species!B3693=Verband!$B$2:$B$179) * (Species!C3693=Verband!$C$2:$C$179),0)),IF(E3693=Options!$A$5,INDEX(Assoziation!$F$2:$F$96,MATCH(1,(A3693=Assoziation!$A$2:$A$96) * (Species!B3693=Assoziation!$B$2:$B$96) * (Species!C3693=Assoziation!$C$2:$C$96) * (Species!D3693=Assoziation!$D$2:$D$96),0)),"")))</f>
        <v/>
      </c>
      <c r="G3693" t="str" cm="1">
        <f t="array" ref="G3693">IF(E3693=Options!$A$3,INDEX(Klasse!$D$2:$D$42,MATCH(1,(A3693=Klasse!$A$2:$A$42) * (Species!B3693=Klasse!$B$2:$B$42),0)),IF(E3693=Options!$A$4,INDEX(Verband!$F$2:$F$179,MATCH(1,(A3693=Verband!$A$2:$A$179) * (Species!B3693=Verband!$B$2:$B$179) * (Species!C3693=Verband!$C$2:$C$179),0)),IF(E3693=Options!$A$5,INDEX(Assoziation!$G$2:$G$96,MATCH(1,(A3693=Assoziation!$A$2:$A$96) * (Species!B3693=Assoziation!$B$2:$B$96) * (Species!C3693=Assoziation!$C$2:$C$96) * (Species!D3693=Assoziation!$D$2:$D$96),0)),"")))</f>
        <v>Trittrasen und Ruderalfluren</v>
      </c>
      <c r="H3693" s="10" t="s">
        <v>709</v>
      </c>
      <c r="I3693" s="10">
        <v>0</v>
      </c>
      <c r="J3693" s="10">
        <v>0</v>
      </c>
      <c r="K3693" s="10">
        <v>0</v>
      </c>
      <c r="L3693" t="str">
        <f t="shared" si="304"/>
        <v>Artemisia</v>
      </c>
      <c r="M3693" t="str">
        <f t="shared" si="305"/>
        <v/>
      </c>
      <c r="N3693" t="str">
        <f t="shared" si="306"/>
        <v/>
      </c>
      <c r="O3693" t="str">
        <f t="shared" si="303"/>
        <v>Genus</v>
      </c>
      <c r="P3693" t="str">
        <f t="shared" si="307"/>
        <v/>
      </c>
      <c r="Q3693" t="str">
        <f>LOOKUP(A3693,Formation!$A$2:$A$10,Formation!$B$2:$B$10)</f>
        <v>Pioniervegetation gestörter Plätze (Ruderalstandorte)</v>
      </c>
      <c r="R3693" t="str" cm="1">
        <f t="array" ref="R3693">INDEX(Klasse!$D$2:$D$42,MATCH(1,(A3693=Klasse!$A$2:$A$42) * (Species!B3693=Klasse!$B$2:$B$42),0))</f>
        <v>Trittrasen und Ruderalfluren</v>
      </c>
    </row>
    <row r="3694" spans="1:18" x14ac:dyDescent="0.3">
      <c r="A3694" s="10">
        <v>7</v>
      </c>
      <c r="B3694" s="10">
        <v>1</v>
      </c>
      <c r="E3694" t="str">
        <f>IF(C3694="",Options!$A$3,IF(D3694="",Options!$A$4,Options!$A$5))</f>
        <v>Klasse</v>
      </c>
      <c r="F3694" t="str" cm="1">
        <f t="array" ref="F3694">IF(E3694=Options!$A$3,"",IF(E3694=Options!$A$4,INDEX(Verband!$E$2:$E$179,MATCH(1,(A3694=Verband!$A$2:$A$179) * (Species!B3694=Verband!$B$2:$B$179) * (Species!C3694=Verband!$C$2:$C$179),0)),IF(E3694=Options!$A$5,INDEX(Assoziation!$F$2:$F$96,MATCH(1,(A3694=Assoziation!$A$2:$A$96) * (Species!B3694=Assoziation!$B$2:$B$96) * (Species!C3694=Assoziation!$C$2:$C$96) * (Species!D3694=Assoziation!$D$2:$D$96),0)),"")))</f>
        <v/>
      </c>
      <c r="G3694" t="str" cm="1">
        <f t="array" ref="G3694">IF(E3694=Options!$A$3,INDEX(Klasse!$D$2:$D$42,MATCH(1,(A3694=Klasse!$A$2:$A$42) * (Species!B3694=Klasse!$B$2:$B$42),0)),IF(E3694=Options!$A$4,INDEX(Verband!$F$2:$F$179,MATCH(1,(A3694=Verband!$A$2:$A$179) * (Species!B3694=Verband!$B$2:$B$179) * (Species!C3694=Verband!$C$2:$C$179),0)),IF(E3694=Options!$A$5,INDEX(Assoziation!$G$2:$G$96,MATCH(1,(A3694=Assoziation!$A$2:$A$96) * (Species!B3694=Assoziation!$B$2:$B$96) * (Species!C3694=Assoziation!$C$2:$C$96) * (Species!D3694=Assoziation!$D$2:$D$96),0)),"")))</f>
        <v>Trittrasen und Ruderalfluren</v>
      </c>
      <c r="H3694" s="10" t="s">
        <v>2775</v>
      </c>
      <c r="I3694" s="10">
        <v>0</v>
      </c>
      <c r="J3694" s="10">
        <v>0</v>
      </c>
      <c r="K3694" s="10">
        <v>0</v>
      </c>
      <c r="L3694" t="str">
        <f t="shared" si="304"/>
        <v>Atriplex</v>
      </c>
      <c r="M3694" t="str">
        <f t="shared" si="305"/>
        <v/>
      </c>
      <c r="N3694" t="str">
        <f t="shared" si="306"/>
        <v/>
      </c>
      <c r="O3694" t="str">
        <f t="shared" si="303"/>
        <v>Genus</v>
      </c>
      <c r="P3694" t="str">
        <f t="shared" si="307"/>
        <v/>
      </c>
      <c r="Q3694" t="str">
        <f>LOOKUP(A3694,Formation!$A$2:$A$10,Formation!$B$2:$B$10)</f>
        <v>Pioniervegetation gestörter Plätze (Ruderalstandorte)</v>
      </c>
      <c r="R3694" t="str" cm="1">
        <f t="array" ref="R3694">INDEX(Klasse!$D$2:$D$42,MATCH(1,(A3694=Klasse!$A$2:$A$42) * (Species!B3694=Klasse!$B$2:$B$42),0))</f>
        <v>Trittrasen und Ruderalfluren</v>
      </c>
    </row>
    <row r="3695" spans="1:18" x14ac:dyDescent="0.3">
      <c r="A3695" s="10">
        <v>7</v>
      </c>
      <c r="B3695" s="10">
        <v>1</v>
      </c>
      <c r="E3695" t="str">
        <f>IF(C3695="",Options!$A$3,IF(D3695="",Options!$A$4,Options!$A$5))</f>
        <v>Klasse</v>
      </c>
      <c r="F3695" t="str" cm="1">
        <f t="array" ref="F3695">IF(E3695=Options!$A$3,"",IF(E3695=Options!$A$4,INDEX(Verband!$E$2:$E$179,MATCH(1,(A3695=Verband!$A$2:$A$179) * (Species!B3695=Verband!$B$2:$B$179) * (Species!C3695=Verband!$C$2:$C$179),0)),IF(E3695=Options!$A$5,INDEX(Assoziation!$F$2:$F$96,MATCH(1,(A3695=Assoziation!$A$2:$A$96) * (Species!B3695=Assoziation!$B$2:$B$96) * (Species!C3695=Assoziation!$C$2:$C$96) * (Species!D3695=Assoziation!$D$2:$D$96),0)),"")))</f>
        <v/>
      </c>
      <c r="G3695" t="str" cm="1">
        <f t="array" ref="G3695">IF(E3695=Options!$A$3,INDEX(Klasse!$D$2:$D$42,MATCH(1,(A3695=Klasse!$A$2:$A$42) * (Species!B3695=Klasse!$B$2:$B$42),0)),IF(E3695=Options!$A$4,INDEX(Verband!$F$2:$F$179,MATCH(1,(A3695=Verband!$A$2:$A$179) * (Species!B3695=Verband!$B$2:$B$179) * (Species!C3695=Verband!$C$2:$C$179),0)),IF(E3695=Options!$A$5,INDEX(Assoziation!$G$2:$G$96,MATCH(1,(A3695=Assoziation!$A$2:$A$96) * (Species!B3695=Assoziation!$B$2:$B$96) * (Species!C3695=Assoziation!$C$2:$C$96) * (Species!D3695=Assoziation!$D$2:$D$96),0)),"")))</f>
        <v>Trittrasen und Ruderalfluren</v>
      </c>
      <c r="H3695" s="10" t="s">
        <v>2667</v>
      </c>
      <c r="I3695" s="10">
        <v>0</v>
      </c>
      <c r="J3695" s="10">
        <v>0</v>
      </c>
      <c r="K3695" s="10">
        <v>0</v>
      </c>
      <c r="L3695" t="str">
        <f t="shared" si="304"/>
        <v xml:space="preserve">Bromus </v>
      </c>
      <c r="M3695" t="str">
        <f t="shared" si="305"/>
        <v xml:space="preserve"> sterilis</v>
      </c>
      <c r="N3695" t="str">
        <f t="shared" si="306"/>
        <v/>
      </c>
      <c r="O3695" t="str">
        <f t="shared" si="303"/>
        <v>Species</v>
      </c>
      <c r="P3695" t="str">
        <f t="shared" si="307"/>
        <v>L.</v>
      </c>
      <c r="Q3695" t="str">
        <f>LOOKUP(A3695,Formation!$A$2:$A$10,Formation!$B$2:$B$10)</f>
        <v>Pioniervegetation gestörter Plätze (Ruderalstandorte)</v>
      </c>
      <c r="R3695" t="str" cm="1">
        <f t="array" ref="R3695">INDEX(Klasse!$D$2:$D$42,MATCH(1,(A3695=Klasse!$A$2:$A$42) * (Species!B3695=Klasse!$B$2:$B$42),0))</f>
        <v>Trittrasen und Ruderalfluren</v>
      </c>
    </row>
    <row r="3696" spans="1:18" x14ac:dyDescent="0.3">
      <c r="A3696" s="10">
        <v>7</v>
      </c>
      <c r="B3696" s="10">
        <v>1</v>
      </c>
      <c r="E3696" t="str">
        <f>IF(C3696="",Options!$A$3,IF(D3696="",Options!$A$4,Options!$A$5))</f>
        <v>Klasse</v>
      </c>
      <c r="F3696" t="str" cm="1">
        <f t="array" ref="F3696">IF(E3696=Options!$A$3,"",IF(E3696=Options!$A$4,INDEX(Verband!$E$2:$E$179,MATCH(1,(A3696=Verband!$A$2:$A$179) * (Species!B3696=Verband!$B$2:$B$179) * (Species!C3696=Verband!$C$2:$C$179),0)),IF(E3696=Options!$A$5,INDEX(Assoziation!$F$2:$F$96,MATCH(1,(A3696=Assoziation!$A$2:$A$96) * (Species!B3696=Assoziation!$B$2:$B$96) * (Species!C3696=Assoziation!$C$2:$C$96) * (Species!D3696=Assoziation!$D$2:$D$96),0)),"")))</f>
        <v/>
      </c>
      <c r="G3696" t="str" cm="1">
        <f t="array" ref="G3696">IF(E3696=Options!$A$3,INDEX(Klasse!$D$2:$D$42,MATCH(1,(A3696=Klasse!$A$2:$A$42) * (Species!B3696=Klasse!$B$2:$B$42),0)),IF(E3696=Options!$A$4,INDEX(Verband!$F$2:$F$179,MATCH(1,(A3696=Verband!$A$2:$A$179) * (Species!B3696=Verband!$B$2:$B$179) * (Species!C3696=Verband!$C$2:$C$179),0)),IF(E3696=Options!$A$5,INDEX(Assoziation!$G$2:$G$96,MATCH(1,(A3696=Assoziation!$A$2:$A$96) * (Species!B3696=Assoziation!$B$2:$B$96) * (Species!C3696=Assoziation!$C$2:$C$96) * (Species!D3696=Assoziation!$D$2:$D$96),0)),"")))</f>
        <v>Trittrasen und Ruderalfluren</v>
      </c>
      <c r="H3696" s="10" t="s">
        <v>2776</v>
      </c>
      <c r="I3696" s="10">
        <v>0</v>
      </c>
      <c r="J3696" s="10">
        <v>0</v>
      </c>
      <c r="K3696" s="10">
        <v>0</v>
      </c>
      <c r="L3696" t="str">
        <f t="shared" si="304"/>
        <v>Chenopodium</v>
      </c>
      <c r="M3696" t="str">
        <f t="shared" si="305"/>
        <v/>
      </c>
      <c r="N3696" t="str">
        <f t="shared" si="306"/>
        <v/>
      </c>
      <c r="O3696" t="str">
        <f t="shared" si="303"/>
        <v>Genus</v>
      </c>
      <c r="P3696" t="str">
        <f t="shared" si="307"/>
        <v/>
      </c>
      <c r="Q3696" t="str">
        <f>LOOKUP(A3696,Formation!$A$2:$A$10,Formation!$B$2:$B$10)</f>
        <v>Pioniervegetation gestörter Plätze (Ruderalstandorte)</v>
      </c>
      <c r="R3696" t="str" cm="1">
        <f t="array" ref="R3696">INDEX(Klasse!$D$2:$D$42,MATCH(1,(A3696=Klasse!$A$2:$A$42) * (Species!B3696=Klasse!$B$2:$B$42),0))</f>
        <v>Trittrasen und Ruderalfluren</v>
      </c>
    </row>
    <row r="3697" spans="1:18" x14ac:dyDescent="0.3">
      <c r="A3697" s="10">
        <v>7</v>
      </c>
      <c r="B3697" s="10">
        <v>1</v>
      </c>
      <c r="E3697" t="str">
        <f>IF(C3697="",Options!$A$3,IF(D3697="",Options!$A$4,Options!$A$5))</f>
        <v>Klasse</v>
      </c>
      <c r="F3697" t="str" cm="1">
        <f t="array" ref="F3697">IF(E3697=Options!$A$3,"",IF(E3697=Options!$A$4,INDEX(Verband!$E$2:$E$179,MATCH(1,(A3697=Verband!$A$2:$A$179) * (Species!B3697=Verband!$B$2:$B$179) * (Species!C3697=Verband!$C$2:$C$179),0)),IF(E3697=Options!$A$5,INDEX(Assoziation!$F$2:$F$96,MATCH(1,(A3697=Assoziation!$A$2:$A$96) * (Species!B3697=Assoziation!$B$2:$B$96) * (Species!C3697=Assoziation!$C$2:$C$96) * (Species!D3697=Assoziation!$D$2:$D$96),0)),"")))</f>
        <v/>
      </c>
      <c r="G3697" t="str" cm="1">
        <f t="array" ref="G3697">IF(E3697=Options!$A$3,INDEX(Klasse!$D$2:$D$42,MATCH(1,(A3697=Klasse!$A$2:$A$42) * (Species!B3697=Klasse!$B$2:$B$42),0)),IF(E3697=Options!$A$4,INDEX(Verband!$F$2:$F$179,MATCH(1,(A3697=Verband!$A$2:$A$179) * (Species!B3697=Verband!$B$2:$B$179) * (Species!C3697=Verband!$C$2:$C$179),0)),IF(E3697=Options!$A$5,INDEX(Assoziation!$G$2:$G$96,MATCH(1,(A3697=Assoziation!$A$2:$A$96) * (Species!B3697=Assoziation!$B$2:$B$96) * (Species!C3697=Assoziation!$C$2:$C$96) * (Species!D3697=Assoziation!$D$2:$D$96),0)),"")))</f>
        <v>Trittrasen und Ruderalfluren</v>
      </c>
      <c r="H3697" s="10" t="s">
        <v>1820</v>
      </c>
      <c r="I3697" s="10">
        <v>0</v>
      </c>
      <c r="J3697" s="10">
        <v>0</v>
      </c>
      <c r="K3697" s="10">
        <v>0</v>
      </c>
      <c r="L3697" t="str">
        <f t="shared" si="304"/>
        <v xml:space="preserve">Cichorium </v>
      </c>
      <c r="M3697" t="str">
        <f t="shared" si="305"/>
        <v xml:space="preserve"> intybus</v>
      </c>
      <c r="N3697" t="str">
        <f t="shared" si="306"/>
        <v/>
      </c>
      <c r="O3697" t="str">
        <f t="shared" si="303"/>
        <v>Species</v>
      </c>
      <c r="P3697" t="str">
        <f t="shared" si="307"/>
        <v>L.</v>
      </c>
      <c r="Q3697" t="str">
        <f>LOOKUP(A3697,Formation!$A$2:$A$10,Formation!$B$2:$B$10)</f>
        <v>Pioniervegetation gestörter Plätze (Ruderalstandorte)</v>
      </c>
      <c r="R3697" t="str" cm="1">
        <f t="array" ref="R3697">INDEX(Klasse!$D$2:$D$42,MATCH(1,(A3697=Klasse!$A$2:$A$42) * (Species!B3697=Klasse!$B$2:$B$42),0))</f>
        <v>Trittrasen und Ruderalfluren</v>
      </c>
    </row>
    <row r="3698" spans="1:18" x14ac:dyDescent="0.3">
      <c r="A3698" s="10">
        <v>7</v>
      </c>
      <c r="B3698" s="10">
        <v>1</v>
      </c>
      <c r="E3698" t="str">
        <f>IF(C3698="",Options!$A$3,IF(D3698="",Options!$A$4,Options!$A$5))</f>
        <v>Klasse</v>
      </c>
      <c r="F3698" t="str" cm="1">
        <f t="array" ref="F3698">IF(E3698=Options!$A$3,"",IF(E3698=Options!$A$4,INDEX(Verband!$E$2:$E$179,MATCH(1,(A3698=Verband!$A$2:$A$179) * (Species!B3698=Verband!$B$2:$B$179) * (Species!C3698=Verband!$C$2:$C$179),0)),IF(E3698=Options!$A$5,INDEX(Assoziation!$F$2:$F$96,MATCH(1,(A3698=Assoziation!$A$2:$A$96) * (Species!B3698=Assoziation!$B$2:$B$96) * (Species!C3698=Assoziation!$C$2:$C$96) * (Species!D3698=Assoziation!$D$2:$D$96),0)),"")))</f>
        <v/>
      </c>
      <c r="G3698" t="str" cm="1">
        <f t="array" ref="G3698">IF(E3698=Options!$A$3,INDEX(Klasse!$D$2:$D$42,MATCH(1,(A3698=Klasse!$A$2:$A$42) * (Species!B3698=Klasse!$B$2:$B$42),0)),IF(E3698=Options!$A$4,INDEX(Verband!$F$2:$F$179,MATCH(1,(A3698=Verband!$A$2:$A$179) * (Species!B3698=Verband!$B$2:$B$179) * (Species!C3698=Verband!$C$2:$C$179),0)),IF(E3698=Options!$A$5,INDEX(Assoziation!$G$2:$G$96,MATCH(1,(A3698=Assoziation!$A$2:$A$96) * (Species!B3698=Assoziation!$B$2:$B$96) * (Species!C3698=Assoziation!$C$2:$C$96) * (Species!D3698=Assoziation!$D$2:$D$96),0)),"")))</f>
        <v>Trittrasen und Ruderalfluren</v>
      </c>
      <c r="H3698" s="10" t="s">
        <v>1794</v>
      </c>
      <c r="I3698" s="10">
        <v>0</v>
      </c>
      <c r="J3698" s="10">
        <v>0</v>
      </c>
      <c r="K3698" s="10">
        <v>0</v>
      </c>
      <c r="L3698" t="str">
        <f t="shared" si="304"/>
        <v xml:space="preserve">Cirsium </v>
      </c>
      <c r="M3698" t="str">
        <f t="shared" si="305"/>
        <v xml:space="preserve"> arvense</v>
      </c>
      <c r="N3698" t="str">
        <f t="shared" si="306"/>
        <v/>
      </c>
      <c r="O3698" t="str">
        <f t="shared" si="303"/>
        <v>Species</v>
      </c>
      <c r="P3698" t="str">
        <f t="shared" si="307"/>
        <v>(L.) Scop.</v>
      </c>
      <c r="Q3698" t="str">
        <f>LOOKUP(A3698,Formation!$A$2:$A$10,Formation!$B$2:$B$10)</f>
        <v>Pioniervegetation gestörter Plätze (Ruderalstandorte)</v>
      </c>
      <c r="R3698" t="str" cm="1">
        <f t="array" ref="R3698">INDEX(Klasse!$D$2:$D$42,MATCH(1,(A3698=Klasse!$A$2:$A$42) * (Species!B3698=Klasse!$B$2:$B$42),0))</f>
        <v>Trittrasen und Ruderalfluren</v>
      </c>
    </row>
    <row r="3699" spans="1:18" x14ac:dyDescent="0.3">
      <c r="A3699" s="10">
        <v>7</v>
      </c>
      <c r="B3699" s="10">
        <v>1</v>
      </c>
      <c r="E3699" t="str">
        <f>IF(C3699="",Options!$A$3,IF(D3699="",Options!$A$4,Options!$A$5))</f>
        <v>Klasse</v>
      </c>
      <c r="F3699" t="str" cm="1">
        <f t="array" ref="F3699">IF(E3699=Options!$A$3,"",IF(E3699=Options!$A$4,INDEX(Verband!$E$2:$E$179,MATCH(1,(A3699=Verband!$A$2:$A$179) * (Species!B3699=Verband!$B$2:$B$179) * (Species!C3699=Verband!$C$2:$C$179),0)),IF(E3699=Options!$A$5,INDEX(Assoziation!$F$2:$F$96,MATCH(1,(A3699=Assoziation!$A$2:$A$96) * (Species!B3699=Assoziation!$B$2:$B$96) * (Species!C3699=Assoziation!$C$2:$C$96) * (Species!D3699=Assoziation!$D$2:$D$96),0)),"")))</f>
        <v/>
      </c>
      <c r="G3699" t="str" cm="1">
        <f t="array" ref="G3699">IF(E3699=Options!$A$3,INDEX(Klasse!$D$2:$D$42,MATCH(1,(A3699=Klasse!$A$2:$A$42) * (Species!B3699=Klasse!$B$2:$B$42),0)),IF(E3699=Options!$A$4,INDEX(Verband!$F$2:$F$179,MATCH(1,(A3699=Verband!$A$2:$A$179) * (Species!B3699=Verband!$B$2:$B$179) * (Species!C3699=Verband!$C$2:$C$179),0)),IF(E3699=Options!$A$5,INDEX(Assoziation!$G$2:$G$96,MATCH(1,(A3699=Assoziation!$A$2:$A$96) * (Species!B3699=Assoziation!$B$2:$B$96) * (Species!C3699=Assoziation!$C$2:$C$96) * (Species!D3699=Assoziation!$D$2:$D$96),0)),"")))</f>
        <v>Trittrasen und Ruderalfluren</v>
      </c>
      <c r="H3699" s="10" t="s">
        <v>2777</v>
      </c>
      <c r="I3699" s="10">
        <v>0</v>
      </c>
      <c r="J3699" s="10">
        <v>0</v>
      </c>
      <c r="K3699" s="10">
        <v>0</v>
      </c>
      <c r="L3699" t="str">
        <f t="shared" si="304"/>
        <v xml:space="preserve">Cirsium </v>
      </c>
      <c r="M3699" t="str">
        <f t="shared" si="305"/>
        <v xml:space="preserve"> vulgare</v>
      </c>
      <c r="N3699" t="str">
        <f t="shared" si="306"/>
        <v/>
      </c>
      <c r="O3699" t="str">
        <f t="shared" si="303"/>
        <v>Species</v>
      </c>
      <c r="P3699" t="str">
        <f t="shared" si="307"/>
        <v>(Savi) Ten.</v>
      </c>
      <c r="Q3699" t="str">
        <f>LOOKUP(A3699,Formation!$A$2:$A$10,Formation!$B$2:$B$10)</f>
        <v>Pioniervegetation gestörter Plätze (Ruderalstandorte)</v>
      </c>
      <c r="R3699" t="str" cm="1">
        <f t="array" ref="R3699">INDEX(Klasse!$D$2:$D$42,MATCH(1,(A3699=Klasse!$A$2:$A$42) * (Species!B3699=Klasse!$B$2:$B$42),0))</f>
        <v>Trittrasen und Ruderalfluren</v>
      </c>
    </row>
    <row r="3700" spans="1:18" x14ac:dyDescent="0.3">
      <c r="A3700" s="10">
        <v>7</v>
      </c>
      <c r="B3700" s="10">
        <v>1</v>
      </c>
      <c r="E3700" t="str">
        <f>IF(C3700="",Options!$A$3,IF(D3700="",Options!$A$4,Options!$A$5))</f>
        <v>Klasse</v>
      </c>
      <c r="F3700" t="str" cm="1">
        <f t="array" ref="F3700">IF(E3700=Options!$A$3,"",IF(E3700=Options!$A$4,INDEX(Verband!$E$2:$E$179,MATCH(1,(A3700=Verband!$A$2:$A$179) * (Species!B3700=Verband!$B$2:$B$179) * (Species!C3700=Verband!$C$2:$C$179),0)),IF(E3700=Options!$A$5,INDEX(Assoziation!$F$2:$F$96,MATCH(1,(A3700=Assoziation!$A$2:$A$96) * (Species!B3700=Assoziation!$B$2:$B$96) * (Species!C3700=Assoziation!$C$2:$C$96) * (Species!D3700=Assoziation!$D$2:$D$96),0)),"")))</f>
        <v/>
      </c>
      <c r="G3700" t="str" cm="1">
        <f t="array" ref="G3700">IF(E3700=Options!$A$3,INDEX(Klasse!$D$2:$D$42,MATCH(1,(A3700=Klasse!$A$2:$A$42) * (Species!B3700=Klasse!$B$2:$B$42),0)),IF(E3700=Options!$A$4,INDEX(Verband!$F$2:$F$179,MATCH(1,(A3700=Verband!$A$2:$A$179) * (Species!B3700=Verband!$B$2:$B$179) * (Species!C3700=Verband!$C$2:$C$179),0)),IF(E3700=Options!$A$5,INDEX(Assoziation!$G$2:$G$96,MATCH(1,(A3700=Assoziation!$A$2:$A$96) * (Species!B3700=Assoziation!$B$2:$B$96) * (Species!C3700=Assoziation!$C$2:$C$96) * (Species!D3700=Assoziation!$D$2:$D$96),0)),"")))</f>
        <v>Trittrasen und Ruderalfluren</v>
      </c>
      <c r="H3700" s="10" t="s">
        <v>2778</v>
      </c>
      <c r="I3700" s="10">
        <v>0</v>
      </c>
      <c r="J3700" s="10">
        <v>0</v>
      </c>
      <c r="K3700" s="10">
        <v>0</v>
      </c>
      <c r="L3700" t="str">
        <f t="shared" si="304"/>
        <v>Conyza</v>
      </c>
      <c r="M3700" t="str">
        <f t="shared" si="305"/>
        <v/>
      </c>
      <c r="N3700" t="str">
        <f t="shared" si="306"/>
        <v/>
      </c>
      <c r="O3700" t="str">
        <f t="shared" si="303"/>
        <v>Genus</v>
      </c>
      <c r="P3700" t="str">
        <f t="shared" si="307"/>
        <v/>
      </c>
      <c r="Q3700" t="str">
        <f>LOOKUP(A3700,Formation!$A$2:$A$10,Formation!$B$2:$B$10)</f>
        <v>Pioniervegetation gestörter Plätze (Ruderalstandorte)</v>
      </c>
      <c r="R3700" t="str" cm="1">
        <f t="array" ref="R3700">INDEX(Klasse!$D$2:$D$42,MATCH(1,(A3700=Klasse!$A$2:$A$42) * (Species!B3700=Klasse!$B$2:$B$42),0))</f>
        <v>Trittrasen und Ruderalfluren</v>
      </c>
    </row>
    <row r="3701" spans="1:18" x14ac:dyDescent="0.3">
      <c r="A3701" s="10">
        <v>7</v>
      </c>
      <c r="B3701" s="10">
        <v>1</v>
      </c>
      <c r="E3701" t="str">
        <f>IF(C3701="",Options!$A$3,IF(D3701="",Options!$A$4,Options!$A$5))</f>
        <v>Klasse</v>
      </c>
      <c r="F3701" t="str" cm="1">
        <f t="array" ref="F3701">IF(E3701=Options!$A$3,"",IF(E3701=Options!$A$4,INDEX(Verband!$E$2:$E$179,MATCH(1,(A3701=Verband!$A$2:$A$179) * (Species!B3701=Verband!$B$2:$B$179) * (Species!C3701=Verband!$C$2:$C$179),0)),IF(E3701=Options!$A$5,INDEX(Assoziation!$F$2:$F$96,MATCH(1,(A3701=Assoziation!$A$2:$A$96) * (Species!B3701=Assoziation!$B$2:$B$96) * (Species!C3701=Assoziation!$C$2:$C$96) * (Species!D3701=Assoziation!$D$2:$D$96),0)),"")))</f>
        <v/>
      </c>
      <c r="G3701" t="str" cm="1">
        <f t="array" ref="G3701">IF(E3701=Options!$A$3,INDEX(Klasse!$D$2:$D$42,MATCH(1,(A3701=Klasse!$A$2:$A$42) * (Species!B3701=Klasse!$B$2:$B$42),0)),IF(E3701=Options!$A$4,INDEX(Verband!$F$2:$F$179,MATCH(1,(A3701=Verband!$A$2:$A$179) * (Species!B3701=Verband!$B$2:$B$179) * (Species!C3701=Verband!$C$2:$C$179),0)),IF(E3701=Options!$A$5,INDEX(Assoziation!$G$2:$G$96,MATCH(1,(A3701=Assoziation!$A$2:$A$96) * (Species!B3701=Assoziation!$B$2:$B$96) * (Species!C3701=Assoziation!$C$2:$C$96) * (Species!D3701=Assoziation!$D$2:$D$96),0)),"")))</f>
        <v>Trittrasen und Ruderalfluren</v>
      </c>
      <c r="H3701" s="10" t="s">
        <v>2779</v>
      </c>
      <c r="I3701" s="10">
        <v>0</v>
      </c>
      <c r="J3701" s="10">
        <v>0</v>
      </c>
      <c r="K3701" s="10">
        <v>0</v>
      </c>
      <c r="L3701" t="str">
        <f t="shared" si="304"/>
        <v>Crepis</v>
      </c>
      <c r="M3701" t="str">
        <f t="shared" si="305"/>
        <v/>
      </c>
      <c r="N3701" t="str">
        <f t="shared" si="306"/>
        <v/>
      </c>
      <c r="O3701" t="str">
        <f t="shared" si="303"/>
        <v>Genus</v>
      </c>
      <c r="P3701" t="str">
        <f t="shared" si="307"/>
        <v/>
      </c>
      <c r="Q3701" t="str">
        <f>LOOKUP(A3701,Formation!$A$2:$A$10,Formation!$B$2:$B$10)</f>
        <v>Pioniervegetation gestörter Plätze (Ruderalstandorte)</v>
      </c>
      <c r="R3701" t="str" cm="1">
        <f t="array" ref="R3701">INDEX(Klasse!$D$2:$D$42,MATCH(1,(A3701=Klasse!$A$2:$A$42) * (Species!B3701=Klasse!$B$2:$B$42),0))</f>
        <v>Trittrasen und Ruderalfluren</v>
      </c>
    </row>
    <row r="3702" spans="1:18" x14ac:dyDescent="0.3">
      <c r="A3702" s="10">
        <v>7</v>
      </c>
      <c r="B3702" s="10">
        <v>1</v>
      </c>
      <c r="E3702" t="str">
        <f>IF(C3702="",Options!$A$3,IF(D3702="",Options!$A$4,Options!$A$5))</f>
        <v>Klasse</v>
      </c>
      <c r="F3702" t="str" cm="1">
        <f t="array" ref="F3702">IF(E3702=Options!$A$3,"",IF(E3702=Options!$A$4,INDEX(Verband!$E$2:$E$179,MATCH(1,(A3702=Verband!$A$2:$A$179) * (Species!B3702=Verband!$B$2:$B$179) * (Species!C3702=Verband!$C$2:$C$179),0)),IF(E3702=Options!$A$5,INDEX(Assoziation!$F$2:$F$96,MATCH(1,(A3702=Assoziation!$A$2:$A$96) * (Species!B3702=Assoziation!$B$2:$B$96) * (Species!C3702=Assoziation!$C$2:$C$96) * (Species!D3702=Assoziation!$D$2:$D$96),0)),"")))</f>
        <v/>
      </c>
      <c r="G3702" t="str" cm="1">
        <f t="array" ref="G3702">IF(E3702=Options!$A$3,INDEX(Klasse!$D$2:$D$42,MATCH(1,(A3702=Klasse!$A$2:$A$42) * (Species!B3702=Klasse!$B$2:$B$42),0)),IF(E3702=Options!$A$4,INDEX(Verband!$F$2:$F$179,MATCH(1,(A3702=Verband!$A$2:$A$179) * (Species!B3702=Verband!$B$2:$B$179) * (Species!C3702=Verband!$C$2:$C$179),0)),IF(E3702=Options!$A$5,INDEX(Assoziation!$G$2:$G$96,MATCH(1,(A3702=Assoziation!$A$2:$A$96) * (Species!B3702=Assoziation!$B$2:$B$96) * (Species!C3702=Assoziation!$C$2:$C$96) * (Species!D3702=Assoziation!$D$2:$D$96),0)),"")))</f>
        <v>Trittrasen und Ruderalfluren</v>
      </c>
      <c r="H3702" s="10" t="s">
        <v>1333</v>
      </c>
      <c r="I3702" s="10">
        <v>0</v>
      </c>
      <c r="J3702" s="10">
        <v>0</v>
      </c>
      <c r="K3702" s="10">
        <v>0</v>
      </c>
      <c r="L3702" t="str">
        <f t="shared" si="304"/>
        <v xml:space="preserve">Daucus </v>
      </c>
      <c r="M3702" t="str">
        <f t="shared" si="305"/>
        <v xml:space="preserve"> carota</v>
      </c>
      <c r="N3702" t="str">
        <f t="shared" si="306"/>
        <v/>
      </c>
      <c r="O3702" t="str">
        <f t="shared" si="303"/>
        <v>Species</v>
      </c>
      <c r="P3702" t="str">
        <f t="shared" si="307"/>
        <v>L.</v>
      </c>
      <c r="Q3702" t="str">
        <f>LOOKUP(A3702,Formation!$A$2:$A$10,Formation!$B$2:$B$10)</f>
        <v>Pioniervegetation gestörter Plätze (Ruderalstandorte)</v>
      </c>
      <c r="R3702" t="str" cm="1">
        <f t="array" ref="R3702">INDEX(Klasse!$D$2:$D$42,MATCH(1,(A3702=Klasse!$A$2:$A$42) * (Species!B3702=Klasse!$B$2:$B$42),0))</f>
        <v>Trittrasen und Ruderalfluren</v>
      </c>
    </row>
    <row r="3703" spans="1:18" x14ac:dyDescent="0.3">
      <c r="A3703" s="10">
        <v>7</v>
      </c>
      <c r="B3703" s="10">
        <v>1</v>
      </c>
      <c r="E3703" t="str">
        <f>IF(C3703="",Options!$A$3,IF(D3703="",Options!$A$4,Options!$A$5))</f>
        <v>Klasse</v>
      </c>
      <c r="F3703" t="str" cm="1">
        <f t="array" ref="F3703">IF(E3703=Options!$A$3,"",IF(E3703=Options!$A$4,INDEX(Verband!$E$2:$E$179,MATCH(1,(A3703=Verband!$A$2:$A$179) * (Species!B3703=Verband!$B$2:$B$179) * (Species!C3703=Verband!$C$2:$C$179),0)),IF(E3703=Options!$A$5,INDEX(Assoziation!$F$2:$F$96,MATCH(1,(A3703=Assoziation!$A$2:$A$96) * (Species!B3703=Assoziation!$B$2:$B$96) * (Species!C3703=Assoziation!$C$2:$C$96) * (Species!D3703=Assoziation!$D$2:$D$96),0)),"")))</f>
        <v/>
      </c>
      <c r="G3703" t="str" cm="1">
        <f t="array" ref="G3703">IF(E3703=Options!$A$3,INDEX(Klasse!$D$2:$D$42,MATCH(1,(A3703=Klasse!$A$2:$A$42) * (Species!B3703=Klasse!$B$2:$B$42),0)),IF(E3703=Options!$A$4,INDEX(Verband!$F$2:$F$179,MATCH(1,(A3703=Verband!$A$2:$A$179) * (Species!B3703=Verband!$B$2:$B$179) * (Species!C3703=Verband!$C$2:$C$179),0)),IF(E3703=Options!$A$5,INDEX(Assoziation!$G$2:$G$96,MATCH(1,(A3703=Assoziation!$A$2:$A$96) * (Species!B3703=Assoziation!$B$2:$B$96) * (Species!C3703=Assoziation!$C$2:$C$96) * (Species!D3703=Assoziation!$D$2:$D$96),0)),"")))</f>
        <v>Trittrasen und Ruderalfluren</v>
      </c>
      <c r="H3703" s="10" t="s">
        <v>2780</v>
      </c>
      <c r="I3703" s="10">
        <v>0</v>
      </c>
      <c r="J3703" s="10">
        <v>0</v>
      </c>
      <c r="K3703" s="10">
        <v>0</v>
      </c>
      <c r="L3703" t="str">
        <f t="shared" si="304"/>
        <v xml:space="preserve">Echium </v>
      </c>
      <c r="M3703" t="str">
        <f t="shared" si="305"/>
        <v xml:space="preserve"> vulgare</v>
      </c>
      <c r="N3703" t="str">
        <f t="shared" si="306"/>
        <v/>
      </c>
      <c r="O3703" t="str">
        <f t="shared" si="303"/>
        <v>Species</v>
      </c>
      <c r="P3703" t="str">
        <f t="shared" si="307"/>
        <v>L.</v>
      </c>
      <c r="Q3703" t="str">
        <f>LOOKUP(A3703,Formation!$A$2:$A$10,Formation!$B$2:$B$10)</f>
        <v>Pioniervegetation gestörter Plätze (Ruderalstandorte)</v>
      </c>
      <c r="R3703" t="str" cm="1">
        <f t="array" ref="R3703">INDEX(Klasse!$D$2:$D$42,MATCH(1,(A3703=Klasse!$A$2:$A$42) * (Species!B3703=Klasse!$B$2:$B$42),0))</f>
        <v>Trittrasen und Ruderalfluren</v>
      </c>
    </row>
    <row r="3704" spans="1:18" x14ac:dyDescent="0.3">
      <c r="A3704" s="10">
        <v>7</v>
      </c>
      <c r="B3704" s="10">
        <v>1</v>
      </c>
      <c r="E3704" t="str">
        <f>IF(C3704="",Options!$A$3,IF(D3704="",Options!$A$4,Options!$A$5))</f>
        <v>Klasse</v>
      </c>
      <c r="F3704" t="str" cm="1">
        <f t="array" ref="F3704">IF(E3704=Options!$A$3,"",IF(E3704=Options!$A$4,INDEX(Verband!$E$2:$E$179,MATCH(1,(A3704=Verband!$A$2:$A$179) * (Species!B3704=Verband!$B$2:$B$179) * (Species!C3704=Verband!$C$2:$C$179),0)),IF(E3704=Options!$A$5,INDEX(Assoziation!$F$2:$F$96,MATCH(1,(A3704=Assoziation!$A$2:$A$96) * (Species!B3704=Assoziation!$B$2:$B$96) * (Species!C3704=Assoziation!$C$2:$C$96) * (Species!D3704=Assoziation!$D$2:$D$96),0)),"")))</f>
        <v/>
      </c>
      <c r="G3704" t="str" cm="1">
        <f t="array" ref="G3704">IF(E3704=Options!$A$3,INDEX(Klasse!$D$2:$D$42,MATCH(1,(A3704=Klasse!$A$2:$A$42) * (Species!B3704=Klasse!$B$2:$B$42),0)),IF(E3704=Options!$A$4,INDEX(Verband!$F$2:$F$179,MATCH(1,(A3704=Verband!$A$2:$A$179) * (Species!B3704=Verband!$B$2:$B$179) * (Species!C3704=Verband!$C$2:$C$179),0)),IF(E3704=Options!$A$5,INDEX(Assoziation!$G$2:$G$96,MATCH(1,(A3704=Assoziation!$A$2:$A$96) * (Species!B3704=Assoziation!$B$2:$B$96) * (Species!C3704=Assoziation!$C$2:$C$96) * (Species!D3704=Assoziation!$D$2:$D$96),0)),"")))</f>
        <v>Trittrasen und Ruderalfluren</v>
      </c>
      <c r="H3704" s="10" t="s">
        <v>2781</v>
      </c>
      <c r="I3704" s="10">
        <v>0</v>
      </c>
      <c r="J3704" s="10">
        <v>0</v>
      </c>
      <c r="K3704" s="10">
        <v>0</v>
      </c>
      <c r="L3704" t="str">
        <f t="shared" si="304"/>
        <v>Eragrostis</v>
      </c>
      <c r="M3704" t="str">
        <f t="shared" si="305"/>
        <v/>
      </c>
      <c r="N3704" t="str">
        <f t="shared" si="306"/>
        <v/>
      </c>
      <c r="O3704" t="str">
        <f t="shared" si="303"/>
        <v>Genus</v>
      </c>
      <c r="P3704" t="str">
        <f t="shared" si="307"/>
        <v/>
      </c>
      <c r="Q3704" t="str">
        <f>LOOKUP(A3704,Formation!$A$2:$A$10,Formation!$B$2:$B$10)</f>
        <v>Pioniervegetation gestörter Plätze (Ruderalstandorte)</v>
      </c>
      <c r="R3704" t="str" cm="1">
        <f t="array" ref="R3704">INDEX(Klasse!$D$2:$D$42,MATCH(1,(A3704=Klasse!$A$2:$A$42) * (Species!B3704=Klasse!$B$2:$B$42),0))</f>
        <v>Trittrasen und Ruderalfluren</v>
      </c>
    </row>
    <row r="3705" spans="1:18" x14ac:dyDescent="0.3">
      <c r="A3705" s="10">
        <v>7</v>
      </c>
      <c r="B3705" s="10">
        <v>1</v>
      </c>
      <c r="E3705" t="str">
        <f>IF(C3705="",Options!$A$3,IF(D3705="",Options!$A$4,Options!$A$5))</f>
        <v>Klasse</v>
      </c>
      <c r="F3705" t="str" cm="1">
        <f t="array" ref="F3705">IF(E3705=Options!$A$3,"",IF(E3705=Options!$A$4,INDEX(Verband!$E$2:$E$179,MATCH(1,(A3705=Verband!$A$2:$A$179) * (Species!B3705=Verband!$B$2:$B$179) * (Species!C3705=Verband!$C$2:$C$179),0)),IF(E3705=Options!$A$5,INDEX(Assoziation!$F$2:$F$96,MATCH(1,(A3705=Assoziation!$A$2:$A$96) * (Species!B3705=Assoziation!$B$2:$B$96) * (Species!C3705=Assoziation!$C$2:$C$96) * (Species!D3705=Assoziation!$D$2:$D$96),0)),"")))</f>
        <v/>
      </c>
      <c r="G3705" t="str" cm="1">
        <f t="array" ref="G3705">IF(E3705=Options!$A$3,INDEX(Klasse!$D$2:$D$42,MATCH(1,(A3705=Klasse!$A$2:$A$42) * (Species!B3705=Klasse!$B$2:$B$42),0)),IF(E3705=Options!$A$4,INDEX(Verband!$F$2:$F$179,MATCH(1,(A3705=Verband!$A$2:$A$179) * (Species!B3705=Verband!$B$2:$B$179) * (Species!C3705=Verband!$C$2:$C$179),0)),IF(E3705=Options!$A$5,INDEX(Assoziation!$G$2:$G$96,MATCH(1,(A3705=Assoziation!$A$2:$A$96) * (Species!B3705=Assoziation!$B$2:$B$96) * (Species!C3705=Assoziation!$C$2:$C$96) * (Species!D3705=Assoziation!$D$2:$D$96),0)),"")))</f>
        <v>Trittrasen und Ruderalfluren</v>
      </c>
      <c r="H3705" s="10" t="s">
        <v>2782</v>
      </c>
      <c r="I3705" s="10">
        <v>0</v>
      </c>
      <c r="J3705" s="10">
        <v>0</v>
      </c>
      <c r="K3705" s="10">
        <v>0</v>
      </c>
      <c r="L3705" t="str">
        <f t="shared" si="304"/>
        <v xml:space="preserve">Erigeron </v>
      </c>
      <c r="M3705" t="str">
        <f t="shared" si="305"/>
        <v xml:space="preserve"> annuus</v>
      </c>
      <c r="N3705" t="str">
        <f t="shared" si="306"/>
        <v/>
      </c>
      <c r="O3705" t="str">
        <f t="shared" si="303"/>
        <v>Species</v>
      </c>
      <c r="P3705" t="str">
        <f t="shared" si="307"/>
        <v>(L.) Desf.</v>
      </c>
      <c r="Q3705" t="str">
        <f>LOOKUP(A3705,Formation!$A$2:$A$10,Formation!$B$2:$B$10)</f>
        <v>Pioniervegetation gestörter Plätze (Ruderalstandorte)</v>
      </c>
      <c r="R3705" t="str" cm="1">
        <f t="array" ref="R3705">INDEX(Klasse!$D$2:$D$42,MATCH(1,(A3705=Klasse!$A$2:$A$42) * (Species!B3705=Klasse!$B$2:$B$42),0))</f>
        <v>Trittrasen und Ruderalfluren</v>
      </c>
    </row>
    <row r="3706" spans="1:18" x14ac:dyDescent="0.3">
      <c r="A3706" s="10">
        <v>7</v>
      </c>
      <c r="B3706" s="10">
        <v>1</v>
      </c>
      <c r="E3706" t="str">
        <f>IF(C3706="",Options!$A$3,IF(D3706="",Options!$A$4,Options!$A$5))</f>
        <v>Klasse</v>
      </c>
      <c r="F3706" t="str" cm="1">
        <f t="array" ref="F3706">IF(E3706=Options!$A$3,"",IF(E3706=Options!$A$4,INDEX(Verband!$E$2:$E$179,MATCH(1,(A3706=Verband!$A$2:$A$179) * (Species!B3706=Verband!$B$2:$B$179) * (Species!C3706=Verband!$C$2:$C$179),0)),IF(E3706=Options!$A$5,INDEX(Assoziation!$F$2:$F$96,MATCH(1,(A3706=Assoziation!$A$2:$A$96) * (Species!B3706=Assoziation!$B$2:$B$96) * (Species!C3706=Assoziation!$C$2:$C$96) * (Species!D3706=Assoziation!$D$2:$D$96),0)),"")))</f>
        <v/>
      </c>
      <c r="G3706" t="str" cm="1">
        <f t="array" ref="G3706">IF(E3706=Options!$A$3,INDEX(Klasse!$D$2:$D$42,MATCH(1,(A3706=Klasse!$A$2:$A$42) * (Species!B3706=Klasse!$B$2:$B$42),0)),IF(E3706=Options!$A$4,INDEX(Verband!$F$2:$F$179,MATCH(1,(A3706=Verband!$A$2:$A$179) * (Species!B3706=Verband!$B$2:$B$179) * (Species!C3706=Verband!$C$2:$C$179),0)),IF(E3706=Options!$A$5,INDEX(Assoziation!$G$2:$G$96,MATCH(1,(A3706=Assoziation!$A$2:$A$96) * (Species!B3706=Assoziation!$B$2:$B$96) * (Species!C3706=Assoziation!$C$2:$C$96) * (Species!D3706=Assoziation!$D$2:$D$96),0)),"")))</f>
        <v>Trittrasen und Ruderalfluren</v>
      </c>
      <c r="H3706" s="10" t="s">
        <v>2783</v>
      </c>
      <c r="I3706" s="10">
        <v>0</v>
      </c>
      <c r="J3706" s="10">
        <v>0</v>
      </c>
      <c r="K3706" s="10">
        <v>0</v>
      </c>
      <c r="L3706" t="str">
        <f t="shared" si="304"/>
        <v>Euphorbia</v>
      </c>
      <c r="M3706" t="str">
        <f t="shared" si="305"/>
        <v/>
      </c>
      <c r="N3706" t="str">
        <f t="shared" si="306"/>
        <v/>
      </c>
      <c r="O3706" t="str">
        <f t="shared" si="303"/>
        <v>Genus</v>
      </c>
      <c r="P3706" t="str">
        <f t="shared" si="307"/>
        <v/>
      </c>
      <c r="Q3706" t="str">
        <f>LOOKUP(A3706,Formation!$A$2:$A$10,Formation!$B$2:$B$10)</f>
        <v>Pioniervegetation gestörter Plätze (Ruderalstandorte)</v>
      </c>
      <c r="R3706" t="str" cm="1">
        <f t="array" ref="R3706">INDEX(Klasse!$D$2:$D$42,MATCH(1,(A3706=Klasse!$A$2:$A$42) * (Species!B3706=Klasse!$B$2:$B$42),0))</f>
        <v>Trittrasen und Ruderalfluren</v>
      </c>
    </row>
    <row r="3707" spans="1:18" x14ac:dyDescent="0.3">
      <c r="A3707" s="10">
        <v>7</v>
      </c>
      <c r="B3707" s="10">
        <v>1</v>
      </c>
      <c r="E3707" t="str">
        <f>IF(C3707="",Options!$A$3,IF(D3707="",Options!$A$4,Options!$A$5))</f>
        <v>Klasse</v>
      </c>
      <c r="F3707" t="str" cm="1">
        <f t="array" ref="F3707">IF(E3707=Options!$A$3,"",IF(E3707=Options!$A$4,INDEX(Verband!$E$2:$E$179,MATCH(1,(A3707=Verband!$A$2:$A$179) * (Species!B3707=Verband!$B$2:$B$179) * (Species!C3707=Verband!$C$2:$C$179),0)),IF(E3707=Options!$A$5,INDEX(Assoziation!$F$2:$F$96,MATCH(1,(A3707=Assoziation!$A$2:$A$96) * (Species!B3707=Assoziation!$B$2:$B$96) * (Species!C3707=Assoziation!$C$2:$C$96) * (Species!D3707=Assoziation!$D$2:$D$96),0)),"")))</f>
        <v/>
      </c>
      <c r="G3707" t="str" cm="1">
        <f t="array" ref="G3707">IF(E3707=Options!$A$3,INDEX(Klasse!$D$2:$D$42,MATCH(1,(A3707=Klasse!$A$2:$A$42) * (Species!B3707=Klasse!$B$2:$B$42),0)),IF(E3707=Options!$A$4,INDEX(Verband!$F$2:$F$179,MATCH(1,(A3707=Verband!$A$2:$A$179) * (Species!B3707=Verband!$B$2:$B$179) * (Species!C3707=Verband!$C$2:$C$179),0)),IF(E3707=Options!$A$5,INDEX(Assoziation!$G$2:$G$96,MATCH(1,(A3707=Assoziation!$A$2:$A$96) * (Species!B3707=Assoziation!$B$2:$B$96) * (Species!C3707=Assoziation!$C$2:$C$96) * (Species!D3707=Assoziation!$D$2:$D$96),0)),"")))</f>
        <v>Trittrasen und Ruderalfluren</v>
      </c>
      <c r="H3707" s="10" t="s">
        <v>718</v>
      </c>
      <c r="I3707" s="10">
        <v>0</v>
      </c>
      <c r="J3707" s="10">
        <v>0</v>
      </c>
      <c r="K3707" s="10">
        <v>0</v>
      </c>
      <c r="L3707" t="str">
        <f t="shared" si="304"/>
        <v>Galeopsis</v>
      </c>
      <c r="M3707" t="str">
        <f t="shared" si="305"/>
        <v/>
      </c>
      <c r="N3707" t="str">
        <f t="shared" si="306"/>
        <v/>
      </c>
      <c r="O3707" t="str">
        <f t="shared" si="303"/>
        <v>Genus</v>
      </c>
      <c r="P3707" t="str">
        <f t="shared" si="307"/>
        <v/>
      </c>
      <c r="Q3707" t="str">
        <f>LOOKUP(A3707,Formation!$A$2:$A$10,Formation!$B$2:$B$10)</f>
        <v>Pioniervegetation gestörter Plätze (Ruderalstandorte)</v>
      </c>
      <c r="R3707" t="str" cm="1">
        <f t="array" ref="R3707">INDEX(Klasse!$D$2:$D$42,MATCH(1,(A3707=Klasse!$A$2:$A$42) * (Species!B3707=Klasse!$B$2:$B$42),0))</f>
        <v>Trittrasen und Ruderalfluren</v>
      </c>
    </row>
    <row r="3708" spans="1:18" x14ac:dyDescent="0.3">
      <c r="A3708" s="10">
        <v>7</v>
      </c>
      <c r="B3708" s="10">
        <v>1</v>
      </c>
      <c r="E3708" t="str">
        <f>IF(C3708="",Options!$A$3,IF(D3708="",Options!$A$4,Options!$A$5))</f>
        <v>Klasse</v>
      </c>
      <c r="F3708" t="str" cm="1">
        <f t="array" ref="F3708">IF(E3708=Options!$A$3,"",IF(E3708=Options!$A$4,INDEX(Verband!$E$2:$E$179,MATCH(1,(A3708=Verband!$A$2:$A$179) * (Species!B3708=Verband!$B$2:$B$179) * (Species!C3708=Verband!$C$2:$C$179),0)),IF(E3708=Options!$A$5,INDEX(Assoziation!$F$2:$F$96,MATCH(1,(A3708=Assoziation!$A$2:$A$96) * (Species!B3708=Assoziation!$B$2:$B$96) * (Species!C3708=Assoziation!$C$2:$C$96) * (Species!D3708=Assoziation!$D$2:$D$96),0)),"")))</f>
        <v/>
      </c>
      <c r="G3708" t="str" cm="1">
        <f t="array" ref="G3708">IF(E3708=Options!$A$3,INDEX(Klasse!$D$2:$D$42,MATCH(1,(A3708=Klasse!$A$2:$A$42) * (Species!B3708=Klasse!$B$2:$B$42),0)),IF(E3708=Options!$A$4,INDEX(Verband!$F$2:$F$179,MATCH(1,(A3708=Verband!$A$2:$A$179) * (Species!B3708=Verband!$B$2:$B$179) * (Species!C3708=Verband!$C$2:$C$179),0)),IF(E3708=Options!$A$5,INDEX(Assoziation!$G$2:$G$96,MATCH(1,(A3708=Assoziation!$A$2:$A$96) * (Species!B3708=Assoziation!$B$2:$B$96) * (Species!C3708=Assoziation!$C$2:$C$96) * (Species!D3708=Assoziation!$D$2:$D$96),0)),"")))</f>
        <v>Trittrasen und Ruderalfluren</v>
      </c>
      <c r="H3708" s="10" t="s">
        <v>1877</v>
      </c>
      <c r="I3708" s="10">
        <v>0</v>
      </c>
      <c r="J3708" s="10">
        <v>0</v>
      </c>
      <c r="K3708" s="10">
        <v>0</v>
      </c>
      <c r="L3708" t="str">
        <f t="shared" si="304"/>
        <v xml:space="preserve">Galium </v>
      </c>
      <c r="M3708" t="str">
        <f t="shared" si="305"/>
        <v xml:space="preserve"> aparine</v>
      </c>
      <c r="N3708" t="str">
        <f t="shared" si="306"/>
        <v/>
      </c>
      <c r="O3708" t="str">
        <f t="shared" si="303"/>
        <v>Species</v>
      </c>
      <c r="P3708" t="str">
        <f t="shared" si="307"/>
        <v>L.</v>
      </c>
      <c r="Q3708" t="str">
        <f>LOOKUP(A3708,Formation!$A$2:$A$10,Formation!$B$2:$B$10)</f>
        <v>Pioniervegetation gestörter Plätze (Ruderalstandorte)</v>
      </c>
      <c r="R3708" t="str" cm="1">
        <f t="array" ref="R3708">INDEX(Klasse!$D$2:$D$42,MATCH(1,(A3708=Klasse!$A$2:$A$42) * (Species!B3708=Klasse!$B$2:$B$42),0))</f>
        <v>Trittrasen und Ruderalfluren</v>
      </c>
    </row>
    <row r="3709" spans="1:18" x14ac:dyDescent="0.3">
      <c r="A3709" s="10">
        <v>7</v>
      </c>
      <c r="B3709" s="10">
        <v>1</v>
      </c>
      <c r="E3709" t="str">
        <f>IF(C3709="",Options!$A$3,IF(D3709="",Options!$A$4,Options!$A$5))</f>
        <v>Klasse</v>
      </c>
      <c r="F3709" t="str" cm="1">
        <f t="array" ref="F3709">IF(E3709=Options!$A$3,"",IF(E3709=Options!$A$4,INDEX(Verband!$E$2:$E$179,MATCH(1,(A3709=Verband!$A$2:$A$179) * (Species!B3709=Verband!$B$2:$B$179) * (Species!C3709=Verband!$C$2:$C$179),0)),IF(E3709=Options!$A$5,INDEX(Assoziation!$F$2:$F$96,MATCH(1,(A3709=Assoziation!$A$2:$A$96) * (Species!B3709=Assoziation!$B$2:$B$96) * (Species!C3709=Assoziation!$C$2:$C$96) * (Species!D3709=Assoziation!$D$2:$D$96),0)),"")))</f>
        <v/>
      </c>
      <c r="G3709" t="str" cm="1">
        <f t="array" ref="G3709">IF(E3709=Options!$A$3,INDEX(Klasse!$D$2:$D$42,MATCH(1,(A3709=Klasse!$A$2:$A$42) * (Species!B3709=Klasse!$B$2:$B$42),0)),IF(E3709=Options!$A$4,INDEX(Verband!$F$2:$F$179,MATCH(1,(A3709=Verband!$A$2:$A$179) * (Species!B3709=Verband!$B$2:$B$179) * (Species!C3709=Verband!$C$2:$C$179),0)),IF(E3709=Options!$A$5,INDEX(Assoziation!$G$2:$G$96,MATCH(1,(A3709=Assoziation!$A$2:$A$96) * (Species!B3709=Assoziation!$B$2:$B$96) * (Species!C3709=Assoziation!$C$2:$C$96) * (Species!D3709=Assoziation!$D$2:$D$96),0)),"")))</f>
        <v>Trittrasen und Ruderalfluren</v>
      </c>
      <c r="H3709" s="10" t="s">
        <v>2067</v>
      </c>
      <c r="I3709" s="10">
        <v>0</v>
      </c>
      <c r="J3709" s="10">
        <v>0</v>
      </c>
      <c r="K3709" s="10">
        <v>0</v>
      </c>
      <c r="L3709" t="str">
        <f t="shared" si="304"/>
        <v xml:space="preserve">Geranium </v>
      </c>
      <c r="M3709" t="str">
        <f t="shared" si="305"/>
        <v xml:space="preserve"> pyrenaicum</v>
      </c>
      <c r="N3709" t="str">
        <f t="shared" si="306"/>
        <v/>
      </c>
      <c r="O3709" t="str">
        <f t="shared" si="303"/>
        <v>Species</v>
      </c>
      <c r="P3709" t="str">
        <f t="shared" si="307"/>
        <v>Burm. f.</v>
      </c>
      <c r="Q3709" t="str">
        <f>LOOKUP(A3709,Formation!$A$2:$A$10,Formation!$B$2:$B$10)</f>
        <v>Pioniervegetation gestörter Plätze (Ruderalstandorte)</v>
      </c>
      <c r="R3709" t="str" cm="1">
        <f t="array" ref="R3709">INDEX(Klasse!$D$2:$D$42,MATCH(1,(A3709=Klasse!$A$2:$A$42) * (Species!B3709=Klasse!$B$2:$B$42),0))</f>
        <v>Trittrasen und Ruderalfluren</v>
      </c>
    </row>
    <row r="3710" spans="1:18" x14ac:dyDescent="0.3">
      <c r="A3710" s="10">
        <v>7</v>
      </c>
      <c r="B3710" s="10">
        <v>1</v>
      </c>
      <c r="E3710" t="str">
        <f>IF(C3710="",Options!$A$3,IF(D3710="",Options!$A$4,Options!$A$5))</f>
        <v>Klasse</v>
      </c>
      <c r="F3710" t="str" cm="1">
        <f t="array" ref="F3710">IF(E3710=Options!$A$3,"",IF(E3710=Options!$A$4,INDEX(Verband!$E$2:$E$179,MATCH(1,(A3710=Verband!$A$2:$A$179) * (Species!B3710=Verband!$B$2:$B$179) * (Species!C3710=Verband!$C$2:$C$179),0)),IF(E3710=Options!$A$5,INDEX(Assoziation!$F$2:$F$96,MATCH(1,(A3710=Assoziation!$A$2:$A$96) * (Species!B3710=Assoziation!$B$2:$B$96) * (Species!C3710=Assoziation!$C$2:$C$96) * (Species!D3710=Assoziation!$D$2:$D$96),0)),"")))</f>
        <v/>
      </c>
      <c r="G3710" t="str" cm="1">
        <f t="array" ref="G3710">IF(E3710=Options!$A$3,INDEX(Klasse!$D$2:$D$42,MATCH(1,(A3710=Klasse!$A$2:$A$42) * (Species!B3710=Klasse!$B$2:$B$42),0)),IF(E3710=Options!$A$4,INDEX(Verband!$F$2:$F$179,MATCH(1,(A3710=Verband!$A$2:$A$179) * (Species!B3710=Verband!$B$2:$B$179) * (Species!C3710=Verband!$C$2:$C$179),0)),IF(E3710=Options!$A$5,INDEX(Assoziation!$G$2:$G$96,MATCH(1,(A3710=Assoziation!$A$2:$A$96) * (Species!B3710=Assoziation!$B$2:$B$96) * (Species!C3710=Assoziation!$C$2:$C$96) * (Species!D3710=Assoziation!$D$2:$D$96),0)),"")))</f>
        <v>Trittrasen und Ruderalfluren</v>
      </c>
      <c r="H3710" s="10" t="s">
        <v>2784</v>
      </c>
      <c r="I3710" s="10">
        <v>0</v>
      </c>
      <c r="J3710" s="10">
        <v>0</v>
      </c>
      <c r="K3710" s="10">
        <v>0</v>
      </c>
      <c r="L3710" t="str">
        <f t="shared" si="304"/>
        <v>Lactuca</v>
      </c>
      <c r="M3710" t="str">
        <f t="shared" si="305"/>
        <v/>
      </c>
      <c r="N3710" t="str">
        <f t="shared" si="306"/>
        <v/>
      </c>
      <c r="O3710" t="str">
        <f t="shared" si="303"/>
        <v>Genus</v>
      </c>
      <c r="P3710" t="str">
        <f t="shared" si="307"/>
        <v/>
      </c>
      <c r="Q3710" t="str">
        <f>LOOKUP(A3710,Formation!$A$2:$A$10,Formation!$B$2:$B$10)</f>
        <v>Pioniervegetation gestörter Plätze (Ruderalstandorte)</v>
      </c>
      <c r="R3710" t="str" cm="1">
        <f t="array" ref="R3710">INDEX(Klasse!$D$2:$D$42,MATCH(1,(A3710=Klasse!$A$2:$A$42) * (Species!B3710=Klasse!$B$2:$B$42),0))</f>
        <v>Trittrasen und Ruderalfluren</v>
      </c>
    </row>
    <row r="3711" spans="1:18" x14ac:dyDescent="0.3">
      <c r="A3711" s="10">
        <v>7</v>
      </c>
      <c r="B3711" s="10">
        <v>1</v>
      </c>
      <c r="E3711" t="str">
        <f>IF(C3711="",Options!$A$3,IF(D3711="",Options!$A$4,Options!$A$5))</f>
        <v>Klasse</v>
      </c>
      <c r="F3711" t="str" cm="1">
        <f t="array" ref="F3711">IF(E3711=Options!$A$3,"",IF(E3711=Options!$A$4,INDEX(Verband!$E$2:$E$179,MATCH(1,(A3711=Verband!$A$2:$A$179) * (Species!B3711=Verband!$B$2:$B$179) * (Species!C3711=Verband!$C$2:$C$179),0)),IF(E3711=Options!$A$5,INDEX(Assoziation!$F$2:$F$96,MATCH(1,(A3711=Assoziation!$A$2:$A$96) * (Species!B3711=Assoziation!$B$2:$B$96) * (Species!C3711=Assoziation!$C$2:$C$96) * (Species!D3711=Assoziation!$D$2:$D$96),0)),"")))</f>
        <v/>
      </c>
      <c r="G3711" t="str" cm="1">
        <f t="array" ref="G3711">IF(E3711=Options!$A$3,INDEX(Klasse!$D$2:$D$42,MATCH(1,(A3711=Klasse!$A$2:$A$42) * (Species!B3711=Klasse!$B$2:$B$42),0)),IF(E3711=Options!$A$4,INDEX(Verband!$F$2:$F$179,MATCH(1,(A3711=Verband!$A$2:$A$179) * (Species!B3711=Verband!$B$2:$B$179) * (Species!C3711=Verband!$C$2:$C$179),0)),IF(E3711=Options!$A$5,INDEX(Assoziation!$G$2:$G$96,MATCH(1,(A3711=Assoziation!$A$2:$A$96) * (Species!B3711=Assoziation!$B$2:$B$96) * (Species!C3711=Assoziation!$C$2:$C$96) * (Species!D3711=Assoziation!$D$2:$D$96),0)),"")))</f>
        <v>Trittrasen und Ruderalfluren</v>
      </c>
      <c r="H3711" s="10" t="s">
        <v>2785</v>
      </c>
      <c r="I3711" s="10">
        <v>0</v>
      </c>
      <c r="J3711" s="10">
        <v>0</v>
      </c>
      <c r="K3711" s="10">
        <v>0</v>
      </c>
      <c r="L3711" t="str">
        <f t="shared" si="304"/>
        <v>Lepidium</v>
      </c>
      <c r="M3711" t="str">
        <f t="shared" si="305"/>
        <v/>
      </c>
      <c r="N3711" t="str">
        <f t="shared" si="306"/>
        <v/>
      </c>
      <c r="O3711" t="str">
        <f t="shared" si="303"/>
        <v>Genus</v>
      </c>
      <c r="P3711" t="str">
        <f t="shared" si="307"/>
        <v/>
      </c>
      <c r="Q3711" t="str">
        <f>LOOKUP(A3711,Formation!$A$2:$A$10,Formation!$B$2:$B$10)</f>
        <v>Pioniervegetation gestörter Plätze (Ruderalstandorte)</v>
      </c>
      <c r="R3711" t="str" cm="1">
        <f t="array" ref="R3711">INDEX(Klasse!$D$2:$D$42,MATCH(1,(A3711=Klasse!$A$2:$A$42) * (Species!B3711=Klasse!$B$2:$B$42),0))</f>
        <v>Trittrasen und Ruderalfluren</v>
      </c>
    </row>
    <row r="3712" spans="1:18" x14ac:dyDescent="0.3">
      <c r="A3712" s="10">
        <v>7</v>
      </c>
      <c r="B3712" s="10">
        <v>1</v>
      </c>
      <c r="E3712" t="str">
        <f>IF(C3712="",Options!$A$3,IF(D3712="",Options!$A$4,Options!$A$5))</f>
        <v>Klasse</v>
      </c>
      <c r="F3712" t="str" cm="1">
        <f t="array" ref="F3712">IF(E3712=Options!$A$3,"",IF(E3712=Options!$A$4,INDEX(Verband!$E$2:$E$179,MATCH(1,(A3712=Verband!$A$2:$A$179) * (Species!B3712=Verband!$B$2:$B$179) * (Species!C3712=Verband!$C$2:$C$179),0)),IF(E3712=Options!$A$5,INDEX(Assoziation!$F$2:$F$96,MATCH(1,(A3712=Assoziation!$A$2:$A$96) * (Species!B3712=Assoziation!$B$2:$B$96) * (Species!C3712=Assoziation!$C$2:$C$96) * (Species!D3712=Assoziation!$D$2:$D$96),0)),"")))</f>
        <v/>
      </c>
      <c r="G3712" t="str" cm="1">
        <f t="array" ref="G3712">IF(E3712=Options!$A$3,INDEX(Klasse!$D$2:$D$42,MATCH(1,(A3712=Klasse!$A$2:$A$42) * (Species!B3712=Klasse!$B$2:$B$42),0)),IF(E3712=Options!$A$4,INDEX(Verband!$F$2:$F$179,MATCH(1,(A3712=Verband!$A$2:$A$179) * (Species!B3712=Verband!$B$2:$B$179) * (Species!C3712=Verband!$C$2:$C$179),0)),IF(E3712=Options!$A$5,INDEX(Assoziation!$G$2:$G$96,MATCH(1,(A3712=Assoziation!$A$2:$A$96) * (Species!B3712=Assoziation!$B$2:$B$96) * (Species!C3712=Assoziation!$C$2:$C$96) * (Species!D3712=Assoziation!$D$2:$D$96),0)),"")))</f>
        <v>Trittrasen und Ruderalfluren</v>
      </c>
      <c r="H3712" s="10" t="s">
        <v>2786</v>
      </c>
      <c r="I3712" s="10">
        <v>0</v>
      </c>
      <c r="J3712" s="10">
        <v>0</v>
      </c>
      <c r="K3712" s="10">
        <v>0</v>
      </c>
      <c r="L3712" t="str">
        <f t="shared" si="304"/>
        <v>Malva</v>
      </c>
      <c r="M3712" t="str">
        <f t="shared" si="305"/>
        <v/>
      </c>
      <c r="N3712" t="str">
        <f t="shared" si="306"/>
        <v/>
      </c>
      <c r="O3712" t="str">
        <f t="shared" si="303"/>
        <v>Genus</v>
      </c>
      <c r="P3712" t="str">
        <f t="shared" si="307"/>
        <v/>
      </c>
      <c r="Q3712" t="str">
        <f>LOOKUP(A3712,Formation!$A$2:$A$10,Formation!$B$2:$B$10)</f>
        <v>Pioniervegetation gestörter Plätze (Ruderalstandorte)</v>
      </c>
      <c r="R3712" t="str" cm="1">
        <f t="array" ref="R3712">INDEX(Klasse!$D$2:$D$42,MATCH(1,(A3712=Klasse!$A$2:$A$42) * (Species!B3712=Klasse!$B$2:$B$42),0))</f>
        <v>Trittrasen und Ruderalfluren</v>
      </c>
    </row>
    <row r="3713" spans="1:18" x14ac:dyDescent="0.3">
      <c r="A3713" s="10">
        <v>7</v>
      </c>
      <c r="B3713" s="10">
        <v>1</v>
      </c>
      <c r="E3713" t="str">
        <f>IF(C3713="",Options!$A$3,IF(D3713="",Options!$A$4,Options!$A$5))</f>
        <v>Klasse</v>
      </c>
      <c r="F3713" t="str" cm="1">
        <f t="array" ref="F3713">IF(E3713=Options!$A$3,"",IF(E3713=Options!$A$4,INDEX(Verband!$E$2:$E$179,MATCH(1,(A3713=Verband!$A$2:$A$179) * (Species!B3713=Verband!$B$2:$B$179) * (Species!C3713=Verband!$C$2:$C$179),0)),IF(E3713=Options!$A$5,INDEX(Assoziation!$F$2:$F$96,MATCH(1,(A3713=Assoziation!$A$2:$A$96) * (Species!B3713=Assoziation!$B$2:$B$96) * (Species!C3713=Assoziation!$C$2:$C$96) * (Species!D3713=Assoziation!$D$2:$D$96),0)),"")))</f>
        <v/>
      </c>
      <c r="G3713" t="str" cm="1">
        <f t="array" ref="G3713">IF(E3713=Options!$A$3,INDEX(Klasse!$D$2:$D$42,MATCH(1,(A3713=Klasse!$A$2:$A$42) * (Species!B3713=Klasse!$B$2:$B$42),0)),IF(E3713=Options!$A$4,INDEX(Verband!$F$2:$F$179,MATCH(1,(A3713=Verband!$A$2:$A$179) * (Species!B3713=Verband!$B$2:$B$179) * (Species!C3713=Verband!$C$2:$C$179),0)),IF(E3713=Options!$A$5,INDEX(Assoziation!$G$2:$G$96,MATCH(1,(A3713=Assoziation!$A$2:$A$96) * (Species!B3713=Assoziation!$B$2:$B$96) * (Species!C3713=Assoziation!$C$2:$C$96) * (Species!D3713=Assoziation!$D$2:$D$96),0)),"")))</f>
        <v>Trittrasen und Ruderalfluren</v>
      </c>
      <c r="H3713" s="10" t="s">
        <v>2787</v>
      </c>
      <c r="I3713" s="10">
        <v>0</v>
      </c>
      <c r="J3713" s="10">
        <v>0</v>
      </c>
      <c r="K3713" s="10">
        <v>0</v>
      </c>
      <c r="L3713" t="str">
        <f t="shared" si="304"/>
        <v>Melilotus</v>
      </c>
      <c r="M3713" t="str">
        <f t="shared" si="305"/>
        <v/>
      </c>
      <c r="N3713" t="str">
        <f t="shared" si="306"/>
        <v/>
      </c>
      <c r="O3713" t="str">
        <f t="shared" si="303"/>
        <v>Genus</v>
      </c>
      <c r="P3713" t="str">
        <f t="shared" si="307"/>
        <v/>
      </c>
      <c r="Q3713" t="str">
        <f>LOOKUP(A3713,Formation!$A$2:$A$10,Formation!$B$2:$B$10)</f>
        <v>Pioniervegetation gestörter Plätze (Ruderalstandorte)</v>
      </c>
      <c r="R3713" t="str" cm="1">
        <f t="array" ref="R3713">INDEX(Klasse!$D$2:$D$42,MATCH(1,(A3713=Klasse!$A$2:$A$42) * (Species!B3713=Klasse!$B$2:$B$42),0))</f>
        <v>Trittrasen und Ruderalfluren</v>
      </c>
    </row>
    <row r="3714" spans="1:18" x14ac:dyDescent="0.3">
      <c r="A3714" s="10">
        <v>7</v>
      </c>
      <c r="B3714" s="10">
        <v>1</v>
      </c>
      <c r="E3714" t="str">
        <f>IF(C3714="",Options!$A$3,IF(D3714="",Options!$A$4,Options!$A$5))</f>
        <v>Klasse</v>
      </c>
      <c r="F3714" t="str" cm="1">
        <f t="array" ref="F3714">IF(E3714=Options!$A$3,"",IF(E3714=Options!$A$4,INDEX(Verband!$E$2:$E$179,MATCH(1,(A3714=Verband!$A$2:$A$179) * (Species!B3714=Verband!$B$2:$B$179) * (Species!C3714=Verband!$C$2:$C$179),0)),IF(E3714=Options!$A$5,INDEX(Assoziation!$F$2:$F$96,MATCH(1,(A3714=Assoziation!$A$2:$A$96) * (Species!B3714=Assoziation!$B$2:$B$96) * (Species!C3714=Assoziation!$C$2:$C$96) * (Species!D3714=Assoziation!$D$2:$D$96),0)),"")))</f>
        <v/>
      </c>
      <c r="G3714" t="str" cm="1">
        <f t="array" ref="G3714">IF(E3714=Options!$A$3,INDEX(Klasse!$D$2:$D$42,MATCH(1,(A3714=Klasse!$A$2:$A$42) * (Species!B3714=Klasse!$B$2:$B$42),0)),IF(E3714=Options!$A$4,INDEX(Verband!$F$2:$F$179,MATCH(1,(A3714=Verband!$A$2:$A$179) * (Species!B3714=Verband!$B$2:$B$179) * (Species!C3714=Verband!$C$2:$C$179),0)),IF(E3714=Options!$A$5,INDEX(Assoziation!$G$2:$G$96,MATCH(1,(A3714=Assoziation!$A$2:$A$96) * (Species!B3714=Assoziation!$B$2:$B$96) * (Species!C3714=Assoziation!$C$2:$C$96) * (Species!D3714=Assoziation!$D$2:$D$96),0)),"")))</f>
        <v>Trittrasen und Ruderalfluren</v>
      </c>
      <c r="H3714" s="10" t="s">
        <v>2788</v>
      </c>
      <c r="I3714" s="10">
        <v>0</v>
      </c>
      <c r="J3714" s="10">
        <v>0</v>
      </c>
      <c r="K3714" s="10">
        <v>0</v>
      </c>
      <c r="L3714" t="str">
        <f t="shared" si="304"/>
        <v>Oenothera</v>
      </c>
      <c r="M3714" t="str">
        <f t="shared" si="305"/>
        <v/>
      </c>
      <c r="N3714" t="str">
        <f t="shared" si="306"/>
        <v/>
      </c>
      <c r="O3714" t="str">
        <f t="shared" si="303"/>
        <v>Genus</v>
      </c>
      <c r="P3714" t="str">
        <f t="shared" si="307"/>
        <v/>
      </c>
      <c r="Q3714" t="str">
        <f>LOOKUP(A3714,Formation!$A$2:$A$10,Formation!$B$2:$B$10)</f>
        <v>Pioniervegetation gestörter Plätze (Ruderalstandorte)</v>
      </c>
      <c r="R3714" t="str" cm="1">
        <f t="array" ref="R3714">INDEX(Klasse!$D$2:$D$42,MATCH(1,(A3714=Klasse!$A$2:$A$42) * (Species!B3714=Klasse!$B$2:$B$42),0))</f>
        <v>Trittrasen und Ruderalfluren</v>
      </c>
    </row>
    <row r="3715" spans="1:18" x14ac:dyDescent="0.3">
      <c r="A3715" s="10">
        <v>7</v>
      </c>
      <c r="B3715" s="10">
        <v>1</v>
      </c>
      <c r="E3715" t="str">
        <f>IF(C3715="",Options!$A$3,IF(D3715="",Options!$A$4,Options!$A$5))</f>
        <v>Klasse</v>
      </c>
      <c r="F3715" t="str" cm="1">
        <f t="array" ref="F3715">IF(E3715=Options!$A$3,"",IF(E3715=Options!$A$4,INDEX(Verband!$E$2:$E$179,MATCH(1,(A3715=Verband!$A$2:$A$179) * (Species!B3715=Verband!$B$2:$B$179) * (Species!C3715=Verband!$C$2:$C$179),0)),IF(E3715=Options!$A$5,INDEX(Assoziation!$F$2:$F$96,MATCH(1,(A3715=Assoziation!$A$2:$A$96) * (Species!B3715=Assoziation!$B$2:$B$96) * (Species!C3715=Assoziation!$C$2:$C$96) * (Species!D3715=Assoziation!$D$2:$D$96),0)),"")))</f>
        <v/>
      </c>
      <c r="G3715" t="str" cm="1">
        <f t="array" ref="G3715">IF(E3715=Options!$A$3,INDEX(Klasse!$D$2:$D$42,MATCH(1,(A3715=Klasse!$A$2:$A$42) * (Species!B3715=Klasse!$B$2:$B$42),0)),IF(E3715=Options!$A$4,INDEX(Verband!$F$2:$F$179,MATCH(1,(A3715=Verband!$A$2:$A$179) * (Species!B3715=Verband!$B$2:$B$179) * (Species!C3715=Verband!$C$2:$C$179),0)),IF(E3715=Options!$A$5,INDEX(Assoziation!$G$2:$G$96,MATCH(1,(A3715=Assoziation!$A$2:$A$96) * (Species!B3715=Assoziation!$B$2:$B$96) * (Species!C3715=Assoziation!$C$2:$C$96) * (Species!D3715=Assoziation!$D$2:$D$96),0)),"")))</f>
        <v>Trittrasen und Ruderalfluren</v>
      </c>
      <c r="H3715" s="10" t="s">
        <v>2789</v>
      </c>
      <c r="I3715" s="10">
        <v>0</v>
      </c>
      <c r="J3715" s="10">
        <v>0</v>
      </c>
      <c r="K3715" s="10">
        <v>0</v>
      </c>
      <c r="L3715" t="str">
        <f t="shared" si="304"/>
        <v>Panicum</v>
      </c>
      <c r="M3715" t="str">
        <f t="shared" si="305"/>
        <v/>
      </c>
      <c r="N3715" t="str">
        <f t="shared" si="306"/>
        <v/>
      </c>
      <c r="O3715" t="str">
        <f t="shared" ref="O3715:O3778" si="308">IF(COUNTIF(H3715,"*subsp.*"),"Subspecies",IF(COUNTIF(H3715,"*aggr.*"),"aggr",IF(COUNTIF(H3715,"*×*"),"Species",IF(COUNTIF(H3715,"* *"),IF(EXACT(MID(H3715,FIND(" ",H3715)+1,1),UPPER(MID(H3715,FIND(" ",H3715)+1,1))),"Genus","Species"),"Genus"))))</f>
        <v>Genus</v>
      </c>
      <c r="P3715" t="str">
        <f t="shared" si="307"/>
        <v/>
      </c>
      <c r="Q3715" t="str">
        <f>LOOKUP(A3715,Formation!$A$2:$A$10,Formation!$B$2:$B$10)</f>
        <v>Pioniervegetation gestörter Plätze (Ruderalstandorte)</v>
      </c>
      <c r="R3715" t="str" cm="1">
        <f t="array" ref="R3715">INDEX(Klasse!$D$2:$D$42,MATCH(1,(A3715=Klasse!$A$2:$A$42) * (Species!B3715=Klasse!$B$2:$B$42),0))</f>
        <v>Trittrasen und Ruderalfluren</v>
      </c>
    </row>
    <row r="3716" spans="1:18" x14ac:dyDescent="0.3">
      <c r="A3716" s="10">
        <v>7</v>
      </c>
      <c r="B3716" s="10">
        <v>1</v>
      </c>
      <c r="E3716" t="str">
        <f>IF(C3716="",Options!$A$3,IF(D3716="",Options!$A$4,Options!$A$5))</f>
        <v>Klasse</v>
      </c>
      <c r="F3716" t="str" cm="1">
        <f t="array" ref="F3716">IF(E3716=Options!$A$3,"",IF(E3716=Options!$A$4,INDEX(Verband!$E$2:$E$179,MATCH(1,(A3716=Verband!$A$2:$A$179) * (Species!B3716=Verband!$B$2:$B$179) * (Species!C3716=Verband!$C$2:$C$179),0)),IF(E3716=Options!$A$5,INDEX(Assoziation!$F$2:$F$96,MATCH(1,(A3716=Assoziation!$A$2:$A$96) * (Species!B3716=Assoziation!$B$2:$B$96) * (Species!C3716=Assoziation!$C$2:$C$96) * (Species!D3716=Assoziation!$D$2:$D$96),0)),"")))</f>
        <v/>
      </c>
      <c r="G3716" t="str" cm="1">
        <f t="array" ref="G3716">IF(E3716=Options!$A$3,INDEX(Klasse!$D$2:$D$42,MATCH(1,(A3716=Klasse!$A$2:$A$42) * (Species!B3716=Klasse!$B$2:$B$42),0)),IF(E3716=Options!$A$4,INDEX(Verband!$F$2:$F$179,MATCH(1,(A3716=Verband!$A$2:$A$179) * (Species!B3716=Verband!$B$2:$B$179) * (Species!C3716=Verband!$C$2:$C$179),0)),IF(E3716=Options!$A$5,INDEX(Assoziation!$G$2:$G$96,MATCH(1,(A3716=Assoziation!$A$2:$A$96) * (Species!B3716=Assoziation!$B$2:$B$96) * (Species!C3716=Assoziation!$C$2:$C$96) * (Species!D3716=Assoziation!$D$2:$D$96),0)),"")))</f>
        <v>Trittrasen und Ruderalfluren</v>
      </c>
      <c r="H3716" s="10" t="s">
        <v>1743</v>
      </c>
      <c r="I3716" s="10">
        <v>0</v>
      </c>
      <c r="J3716" s="10">
        <v>0</v>
      </c>
      <c r="K3716" s="10">
        <v>0</v>
      </c>
      <c r="L3716" t="str">
        <f t="shared" si="304"/>
        <v xml:space="preserve">Pastinaca </v>
      </c>
      <c r="M3716" t="str">
        <f t="shared" si="305"/>
        <v xml:space="preserve"> sativa</v>
      </c>
      <c r="N3716" t="str">
        <f t="shared" si="306"/>
        <v>sativa</v>
      </c>
      <c r="O3716" t="str">
        <f t="shared" si="308"/>
        <v>Subspecies</v>
      </c>
      <c r="P3716" t="str">
        <f t="shared" si="307"/>
        <v/>
      </c>
      <c r="Q3716" t="str">
        <f>LOOKUP(A3716,Formation!$A$2:$A$10,Formation!$B$2:$B$10)</f>
        <v>Pioniervegetation gestörter Plätze (Ruderalstandorte)</v>
      </c>
      <c r="R3716" t="str" cm="1">
        <f t="array" ref="R3716">INDEX(Klasse!$D$2:$D$42,MATCH(1,(A3716=Klasse!$A$2:$A$42) * (Species!B3716=Klasse!$B$2:$B$42),0))</f>
        <v>Trittrasen und Ruderalfluren</v>
      </c>
    </row>
    <row r="3717" spans="1:18" x14ac:dyDescent="0.3">
      <c r="A3717" s="10">
        <v>7</v>
      </c>
      <c r="B3717" s="10">
        <v>1</v>
      </c>
      <c r="E3717" t="str">
        <f>IF(C3717="",Options!$A$3,IF(D3717="",Options!$A$4,Options!$A$5))</f>
        <v>Klasse</v>
      </c>
      <c r="F3717" t="str" cm="1">
        <f t="array" ref="F3717">IF(E3717=Options!$A$3,"",IF(E3717=Options!$A$4,INDEX(Verband!$E$2:$E$179,MATCH(1,(A3717=Verband!$A$2:$A$179) * (Species!B3717=Verband!$B$2:$B$179) * (Species!C3717=Verband!$C$2:$C$179),0)),IF(E3717=Options!$A$5,INDEX(Assoziation!$F$2:$F$96,MATCH(1,(A3717=Assoziation!$A$2:$A$96) * (Species!B3717=Assoziation!$B$2:$B$96) * (Species!C3717=Assoziation!$C$2:$C$96) * (Species!D3717=Assoziation!$D$2:$D$96),0)),"")))</f>
        <v/>
      </c>
      <c r="G3717" t="str" cm="1">
        <f t="array" ref="G3717">IF(E3717=Options!$A$3,INDEX(Klasse!$D$2:$D$42,MATCH(1,(A3717=Klasse!$A$2:$A$42) * (Species!B3717=Klasse!$B$2:$B$42),0)),IF(E3717=Options!$A$4,INDEX(Verband!$F$2:$F$179,MATCH(1,(A3717=Verband!$A$2:$A$179) * (Species!B3717=Verband!$B$2:$B$179) * (Species!C3717=Verband!$C$2:$C$179),0)),IF(E3717=Options!$A$5,INDEX(Assoziation!$G$2:$G$96,MATCH(1,(A3717=Assoziation!$A$2:$A$96) * (Species!B3717=Assoziation!$B$2:$B$96) * (Species!C3717=Assoziation!$C$2:$C$96) * (Species!D3717=Assoziation!$D$2:$D$96),0)),"")))</f>
        <v>Trittrasen und Ruderalfluren</v>
      </c>
      <c r="H3717" s="10" t="s">
        <v>2790</v>
      </c>
      <c r="I3717" s="10">
        <v>0</v>
      </c>
      <c r="J3717" s="10">
        <v>0</v>
      </c>
      <c r="K3717" s="10">
        <v>0</v>
      </c>
      <c r="L3717" t="str">
        <f t="shared" si="304"/>
        <v>Picris</v>
      </c>
      <c r="M3717" t="str">
        <f t="shared" si="305"/>
        <v/>
      </c>
      <c r="N3717" t="str">
        <f t="shared" si="306"/>
        <v/>
      </c>
      <c r="O3717" t="str">
        <f t="shared" si="308"/>
        <v>Genus</v>
      </c>
      <c r="P3717" t="str">
        <f t="shared" si="307"/>
        <v/>
      </c>
      <c r="Q3717" t="str">
        <f>LOOKUP(A3717,Formation!$A$2:$A$10,Formation!$B$2:$B$10)</f>
        <v>Pioniervegetation gestörter Plätze (Ruderalstandorte)</v>
      </c>
      <c r="R3717" t="str" cm="1">
        <f t="array" ref="R3717">INDEX(Klasse!$D$2:$D$42,MATCH(1,(A3717=Klasse!$A$2:$A$42) * (Species!B3717=Klasse!$B$2:$B$42),0))</f>
        <v>Trittrasen und Ruderalfluren</v>
      </c>
    </row>
    <row r="3718" spans="1:18" x14ac:dyDescent="0.3">
      <c r="A3718" s="10">
        <v>7</v>
      </c>
      <c r="B3718" s="10">
        <v>1</v>
      </c>
      <c r="E3718" t="str">
        <f>IF(C3718="",Options!$A$3,IF(D3718="",Options!$A$4,Options!$A$5))</f>
        <v>Klasse</v>
      </c>
      <c r="F3718" t="str" cm="1">
        <f t="array" ref="F3718">IF(E3718=Options!$A$3,"",IF(E3718=Options!$A$4,INDEX(Verband!$E$2:$E$179,MATCH(1,(A3718=Verband!$A$2:$A$179) * (Species!B3718=Verband!$B$2:$B$179) * (Species!C3718=Verband!$C$2:$C$179),0)),IF(E3718=Options!$A$5,INDEX(Assoziation!$F$2:$F$96,MATCH(1,(A3718=Assoziation!$A$2:$A$96) * (Species!B3718=Assoziation!$B$2:$B$96) * (Species!C3718=Assoziation!$C$2:$C$96) * (Species!D3718=Assoziation!$D$2:$D$96),0)),"")))</f>
        <v/>
      </c>
      <c r="G3718" t="str" cm="1">
        <f t="array" ref="G3718">IF(E3718=Options!$A$3,INDEX(Klasse!$D$2:$D$42,MATCH(1,(A3718=Klasse!$A$2:$A$42) * (Species!B3718=Klasse!$B$2:$B$42),0)),IF(E3718=Options!$A$4,INDEX(Verband!$F$2:$F$179,MATCH(1,(A3718=Verband!$A$2:$A$179) * (Species!B3718=Verband!$B$2:$B$179) * (Species!C3718=Verband!$C$2:$C$179),0)),IF(E3718=Options!$A$5,INDEX(Assoziation!$G$2:$G$96,MATCH(1,(A3718=Assoziation!$A$2:$A$96) * (Species!B3718=Assoziation!$B$2:$B$96) * (Species!C3718=Assoziation!$C$2:$C$96) * (Species!D3718=Assoziation!$D$2:$D$96),0)),"")))</f>
        <v>Trittrasen und Ruderalfluren</v>
      </c>
      <c r="H3718" s="10" t="s">
        <v>1801</v>
      </c>
      <c r="I3718" s="10">
        <v>0</v>
      </c>
      <c r="J3718" s="10">
        <v>0</v>
      </c>
      <c r="K3718" s="10">
        <v>0</v>
      </c>
      <c r="L3718" t="str">
        <f t="shared" si="304"/>
        <v xml:space="preserve">Plantago </v>
      </c>
      <c r="M3718" t="str">
        <f t="shared" si="305"/>
        <v xml:space="preserve"> major</v>
      </c>
      <c r="N3718" t="str">
        <f t="shared" si="306"/>
        <v>major</v>
      </c>
      <c r="O3718" t="str">
        <f t="shared" si="308"/>
        <v>Subspecies</v>
      </c>
      <c r="P3718" t="str">
        <f t="shared" si="307"/>
        <v/>
      </c>
      <c r="Q3718" t="str">
        <f>LOOKUP(A3718,Formation!$A$2:$A$10,Formation!$B$2:$B$10)</f>
        <v>Pioniervegetation gestörter Plätze (Ruderalstandorte)</v>
      </c>
      <c r="R3718" t="str" cm="1">
        <f t="array" ref="R3718">INDEX(Klasse!$D$2:$D$42,MATCH(1,(A3718=Klasse!$A$2:$A$42) * (Species!B3718=Klasse!$B$2:$B$42),0))</f>
        <v>Trittrasen und Ruderalfluren</v>
      </c>
    </row>
    <row r="3719" spans="1:18" x14ac:dyDescent="0.3">
      <c r="A3719" s="10">
        <v>7</v>
      </c>
      <c r="B3719" s="10">
        <v>1</v>
      </c>
      <c r="E3719" t="str">
        <f>IF(C3719="",Options!$A$3,IF(D3719="",Options!$A$4,Options!$A$5))</f>
        <v>Klasse</v>
      </c>
      <c r="F3719" t="str" cm="1">
        <f t="array" ref="F3719">IF(E3719=Options!$A$3,"",IF(E3719=Options!$A$4,INDEX(Verband!$E$2:$E$179,MATCH(1,(A3719=Verband!$A$2:$A$179) * (Species!B3719=Verband!$B$2:$B$179) * (Species!C3719=Verband!$C$2:$C$179),0)),IF(E3719=Options!$A$5,INDEX(Assoziation!$F$2:$F$96,MATCH(1,(A3719=Assoziation!$A$2:$A$96) * (Species!B3719=Assoziation!$B$2:$B$96) * (Species!C3719=Assoziation!$C$2:$C$96) * (Species!D3719=Assoziation!$D$2:$D$96),0)),"")))</f>
        <v/>
      </c>
      <c r="G3719" t="str" cm="1">
        <f t="array" ref="G3719">IF(E3719=Options!$A$3,INDEX(Klasse!$D$2:$D$42,MATCH(1,(A3719=Klasse!$A$2:$A$42) * (Species!B3719=Klasse!$B$2:$B$42),0)),IF(E3719=Options!$A$4,INDEX(Verband!$F$2:$F$179,MATCH(1,(A3719=Verband!$A$2:$A$179) * (Species!B3719=Verband!$B$2:$B$179) * (Species!C3719=Verband!$C$2:$C$179),0)),IF(E3719=Options!$A$5,INDEX(Assoziation!$G$2:$G$96,MATCH(1,(A3719=Assoziation!$A$2:$A$96) * (Species!B3719=Assoziation!$B$2:$B$96) * (Species!C3719=Assoziation!$C$2:$C$96) * (Species!D3719=Assoziation!$D$2:$D$96),0)),"")))</f>
        <v>Trittrasen und Ruderalfluren</v>
      </c>
      <c r="H3719" s="10" t="s">
        <v>2791</v>
      </c>
      <c r="I3719" s="10">
        <v>0</v>
      </c>
      <c r="J3719" s="10">
        <v>0</v>
      </c>
      <c r="K3719" s="10">
        <v>0</v>
      </c>
      <c r="L3719" t="str">
        <f t="shared" si="304"/>
        <v xml:space="preserve">Polygonum </v>
      </c>
      <c r="M3719" t="str">
        <f t="shared" si="305"/>
        <v xml:space="preserve"> aviculare</v>
      </c>
      <c r="N3719" t="str">
        <f t="shared" si="306"/>
        <v/>
      </c>
      <c r="O3719" t="str">
        <f t="shared" si="308"/>
        <v>aggr</v>
      </c>
      <c r="P3719" t="str">
        <f t="shared" si="307"/>
        <v/>
      </c>
      <c r="Q3719" t="str">
        <f>LOOKUP(A3719,Formation!$A$2:$A$10,Formation!$B$2:$B$10)</f>
        <v>Pioniervegetation gestörter Plätze (Ruderalstandorte)</v>
      </c>
      <c r="R3719" t="str" cm="1">
        <f t="array" ref="R3719">INDEX(Klasse!$D$2:$D$42,MATCH(1,(A3719=Klasse!$A$2:$A$42) * (Species!B3719=Klasse!$B$2:$B$42),0))</f>
        <v>Trittrasen und Ruderalfluren</v>
      </c>
    </row>
    <row r="3720" spans="1:18" x14ac:dyDescent="0.3">
      <c r="A3720" s="10">
        <v>7</v>
      </c>
      <c r="B3720" s="10">
        <v>1</v>
      </c>
      <c r="E3720" t="str">
        <f>IF(C3720="",Options!$A$3,IF(D3720="",Options!$A$4,Options!$A$5))</f>
        <v>Klasse</v>
      </c>
      <c r="F3720" t="str" cm="1">
        <f t="array" ref="F3720">IF(E3720=Options!$A$3,"",IF(E3720=Options!$A$4,INDEX(Verband!$E$2:$E$179,MATCH(1,(A3720=Verband!$A$2:$A$179) * (Species!B3720=Verband!$B$2:$B$179) * (Species!C3720=Verband!$C$2:$C$179),0)),IF(E3720=Options!$A$5,INDEX(Assoziation!$F$2:$F$96,MATCH(1,(A3720=Assoziation!$A$2:$A$96) * (Species!B3720=Assoziation!$B$2:$B$96) * (Species!C3720=Assoziation!$C$2:$C$96) * (Species!D3720=Assoziation!$D$2:$D$96),0)),"")))</f>
        <v/>
      </c>
      <c r="G3720" t="str" cm="1">
        <f t="array" ref="G3720">IF(E3720=Options!$A$3,INDEX(Klasse!$D$2:$D$42,MATCH(1,(A3720=Klasse!$A$2:$A$42) * (Species!B3720=Klasse!$B$2:$B$42),0)),IF(E3720=Options!$A$4,INDEX(Verband!$F$2:$F$179,MATCH(1,(A3720=Verband!$A$2:$A$179) * (Species!B3720=Verband!$B$2:$B$179) * (Species!C3720=Verband!$C$2:$C$179),0)),IF(E3720=Options!$A$5,INDEX(Assoziation!$G$2:$G$96,MATCH(1,(A3720=Assoziation!$A$2:$A$96) * (Species!B3720=Assoziation!$B$2:$B$96) * (Species!C3720=Assoziation!$C$2:$C$96) * (Species!D3720=Assoziation!$D$2:$D$96),0)),"")))</f>
        <v>Trittrasen und Ruderalfluren</v>
      </c>
      <c r="H3720" s="10" t="s">
        <v>2792</v>
      </c>
      <c r="I3720" s="10">
        <v>0</v>
      </c>
      <c r="J3720" s="10">
        <v>0</v>
      </c>
      <c r="K3720" s="10">
        <v>0</v>
      </c>
      <c r="L3720" t="str">
        <f t="shared" si="304"/>
        <v xml:space="preserve">Potentilla </v>
      </c>
      <c r="M3720" t="str">
        <f t="shared" si="305"/>
        <v xml:space="preserve"> reptans</v>
      </c>
      <c r="N3720" t="str">
        <f t="shared" si="306"/>
        <v/>
      </c>
      <c r="O3720" t="str">
        <f t="shared" si="308"/>
        <v>Species</v>
      </c>
      <c r="P3720" t="str">
        <f t="shared" si="307"/>
        <v>L.</v>
      </c>
      <c r="Q3720" t="str">
        <f>LOOKUP(A3720,Formation!$A$2:$A$10,Formation!$B$2:$B$10)</f>
        <v>Pioniervegetation gestörter Plätze (Ruderalstandorte)</v>
      </c>
      <c r="R3720" t="str" cm="1">
        <f t="array" ref="R3720">INDEX(Klasse!$D$2:$D$42,MATCH(1,(A3720=Klasse!$A$2:$A$42) * (Species!B3720=Klasse!$B$2:$B$42),0))</f>
        <v>Trittrasen und Ruderalfluren</v>
      </c>
    </row>
    <row r="3721" spans="1:18" x14ac:dyDescent="0.3">
      <c r="A3721" s="10">
        <v>7</v>
      </c>
      <c r="B3721" s="10">
        <v>1</v>
      </c>
      <c r="E3721" t="str">
        <f>IF(C3721="",Options!$A$3,IF(D3721="",Options!$A$4,Options!$A$5))</f>
        <v>Klasse</v>
      </c>
      <c r="F3721" t="str" cm="1">
        <f t="array" ref="F3721">IF(E3721=Options!$A$3,"",IF(E3721=Options!$A$4,INDEX(Verband!$E$2:$E$179,MATCH(1,(A3721=Verband!$A$2:$A$179) * (Species!B3721=Verband!$B$2:$B$179) * (Species!C3721=Verband!$C$2:$C$179),0)),IF(E3721=Options!$A$5,INDEX(Assoziation!$F$2:$F$96,MATCH(1,(A3721=Assoziation!$A$2:$A$96) * (Species!B3721=Assoziation!$B$2:$B$96) * (Species!C3721=Assoziation!$C$2:$C$96) * (Species!D3721=Assoziation!$D$2:$D$96),0)),"")))</f>
        <v/>
      </c>
      <c r="G3721" t="str" cm="1">
        <f t="array" ref="G3721">IF(E3721=Options!$A$3,INDEX(Klasse!$D$2:$D$42,MATCH(1,(A3721=Klasse!$A$2:$A$42) * (Species!B3721=Klasse!$B$2:$B$42),0)),IF(E3721=Options!$A$4,INDEX(Verband!$F$2:$F$179,MATCH(1,(A3721=Verband!$A$2:$A$179) * (Species!B3721=Verband!$B$2:$B$179) * (Species!C3721=Verband!$C$2:$C$179),0)),IF(E3721=Options!$A$5,INDEX(Assoziation!$G$2:$G$96,MATCH(1,(A3721=Assoziation!$A$2:$A$96) * (Species!B3721=Assoziation!$B$2:$B$96) * (Species!C3721=Assoziation!$C$2:$C$96) * (Species!D3721=Assoziation!$D$2:$D$96),0)),"")))</f>
        <v>Trittrasen und Ruderalfluren</v>
      </c>
      <c r="H3721" s="10" t="s">
        <v>2793</v>
      </c>
      <c r="I3721" s="10">
        <v>0</v>
      </c>
      <c r="J3721" s="10">
        <v>0</v>
      </c>
      <c r="K3721" s="10">
        <v>0</v>
      </c>
      <c r="L3721" t="str">
        <f t="shared" si="304"/>
        <v xml:space="preserve">Ranunculus </v>
      </c>
      <c r="M3721" t="str">
        <f t="shared" si="305"/>
        <v xml:space="preserve"> repens</v>
      </c>
      <c r="N3721" t="str">
        <f t="shared" si="306"/>
        <v/>
      </c>
      <c r="O3721" t="str">
        <f t="shared" si="308"/>
        <v>Species</v>
      </c>
      <c r="P3721" t="str">
        <f t="shared" si="307"/>
        <v>L.</v>
      </c>
      <c r="Q3721" t="str">
        <f>LOOKUP(A3721,Formation!$A$2:$A$10,Formation!$B$2:$B$10)</f>
        <v>Pioniervegetation gestörter Plätze (Ruderalstandorte)</v>
      </c>
      <c r="R3721" t="str" cm="1">
        <f t="array" ref="R3721">INDEX(Klasse!$D$2:$D$42,MATCH(1,(A3721=Klasse!$A$2:$A$42) * (Species!B3721=Klasse!$B$2:$B$42),0))</f>
        <v>Trittrasen und Ruderalfluren</v>
      </c>
    </row>
    <row r="3722" spans="1:18" x14ac:dyDescent="0.3">
      <c r="A3722" s="10">
        <v>7</v>
      </c>
      <c r="B3722" s="10">
        <v>1</v>
      </c>
      <c r="E3722" t="str">
        <f>IF(C3722="",Options!$A$3,IF(D3722="",Options!$A$4,Options!$A$5))</f>
        <v>Klasse</v>
      </c>
      <c r="F3722" t="str" cm="1">
        <f t="array" ref="F3722">IF(E3722=Options!$A$3,"",IF(E3722=Options!$A$4,INDEX(Verband!$E$2:$E$179,MATCH(1,(A3722=Verband!$A$2:$A$179) * (Species!B3722=Verband!$B$2:$B$179) * (Species!C3722=Verband!$C$2:$C$179),0)),IF(E3722=Options!$A$5,INDEX(Assoziation!$F$2:$F$96,MATCH(1,(A3722=Assoziation!$A$2:$A$96) * (Species!B3722=Assoziation!$B$2:$B$96) * (Species!C3722=Assoziation!$C$2:$C$96) * (Species!D3722=Assoziation!$D$2:$D$96),0)),"")))</f>
        <v/>
      </c>
      <c r="G3722" t="str" cm="1">
        <f t="array" ref="G3722">IF(E3722=Options!$A$3,INDEX(Klasse!$D$2:$D$42,MATCH(1,(A3722=Klasse!$A$2:$A$42) * (Species!B3722=Klasse!$B$2:$B$42),0)),IF(E3722=Options!$A$4,INDEX(Verband!$F$2:$F$179,MATCH(1,(A3722=Verband!$A$2:$A$179) * (Species!B3722=Verband!$B$2:$B$179) * (Species!C3722=Verband!$C$2:$C$179),0)),IF(E3722=Options!$A$5,INDEX(Assoziation!$G$2:$G$96,MATCH(1,(A3722=Assoziation!$A$2:$A$96) * (Species!B3722=Assoziation!$B$2:$B$96) * (Species!C3722=Assoziation!$C$2:$C$96) * (Species!D3722=Assoziation!$D$2:$D$96),0)),"")))</f>
        <v>Trittrasen und Ruderalfluren</v>
      </c>
      <c r="H3722" s="10" t="s">
        <v>2794</v>
      </c>
      <c r="I3722" s="10">
        <v>0</v>
      </c>
      <c r="J3722" s="10">
        <v>0</v>
      </c>
      <c r="K3722" s="10">
        <v>0</v>
      </c>
      <c r="L3722" t="str">
        <f t="shared" si="304"/>
        <v>Reseda</v>
      </c>
      <c r="M3722" t="str">
        <f t="shared" si="305"/>
        <v/>
      </c>
      <c r="N3722" t="str">
        <f t="shared" si="306"/>
        <v/>
      </c>
      <c r="O3722" t="str">
        <f t="shared" si="308"/>
        <v>Genus</v>
      </c>
      <c r="P3722" t="str">
        <f t="shared" si="307"/>
        <v/>
      </c>
      <c r="Q3722" t="str">
        <f>LOOKUP(A3722,Formation!$A$2:$A$10,Formation!$B$2:$B$10)</f>
        <v>Pioniervegetation gestörter Plätze (Ruderalstandorte)</v>
      </c>
      <c r="R3722" t="str" cm="1">
        <f t="array" ref="R3722">INDEX(Klasse!$D$2:$D$42,MATCH(1,(A3722=Klasse!$A$2:$A$42) * (Species!B3722=Klasse!$B$2:$B$42),0))</f>
        <v>Trittrasen und Ruderalfluren</v>
      </c>
    </row>
    <row r="3723" spans="1:18" x14ac:dyDescent="0.3">
      <c r="A3723" s="10">
        <v>7</v>
      </c>
      <c r="B3723" s="10">
        <v>1</v>
      </c>
      <c r="E3723" t="str">
        <f>IF(C3723="",Options!$A$3,IF(D3723="",Options!$A$4,Options!$A$5))</f>
        <v>Klasse</v>
      </c>
      <c r="F3723" t="str" cm="1">
        <f t="array" ref="F3723">IF(E3723=Options!$A$3,"",IF(E3723=Options!$A$4,INDEX(Verband!$E$2:$E$179,MATCH(1,(A3723=Verband!$A$2:$A$179) * (Species!B3723=Verband!$B$2:$B$179) * (Species!C3723=Verband!$C$2:$C$179),0)),IF(E3723=Options!$A$5,INDEX(Assoziation!$F$2:$F$96,MATCH(1,(A3723=Assoziation!$A$2:$A$96) * (Species!B3723=Assoziation!$B$2:$B$96) * (Species!C3723=Assoziation!$C$2:$C$96) * (Species!D3723=Assoziation!$D$2:$D$96),0)),"")))</f>
        <v/>
      </c>
      <c r="G3723" t="str" cm="1">
        <f t="array" ref="G3723">IF(E3723=Options!$A$3,INDEX(Klasse!$D$2:$D$42,MATCH(1,(A3723=Klasse!$A$2:$A$42) * (Species!B3723=Klasse!$B$2:$B$42),0)),IF(E3723=Options!$A$4,INDEX(Verband!$F$2:$F$179,MATCH(1,(A3723=Verband!$A$2:$A$179) * (Species!B3723=Verband!$B$2:$B$179) * (Species!C3723=Verband!$C$2:$C$179),0)),IF(E3723=Options!$A$5,INDEX(Assoziation!$G$2:$G$96,MATCH(1,(A3723=Assoziation!$A$2:$A$96) * (Species!B3723=Assoziation!$B$2:$B$96) * (Species!C3723=Assoziation!$C$2:$C$96) * (Species!D3723=Assoziation!$D$2:$D$96),0)),"")))</f>
        <v>Trittrasen und Ruderalfluren</v>
      </c>
      <c r="H3723" s="10" t="s">
        <v>598</v>
      </c>
      <c r="I3723" s="10">
        <v>0</v>
      </c>
      <c r="J3723" s="10">
        <v>0</v>
      </c>
      <c r="K3723" s="10">
        <v>0</v>
      </c>
      <c r="L3723" t="str">
        <f t="shared" si="304"/>
        <v>Rorippa</v>
      </c>
      <c r="M3723" t="str">
        <f t="shared" si="305"/>
        <v/>
      </c>
      <c r="N3723" t="str">
        <f t="shared" si="306"/>
        <v/>
      </c>
      <c r="O3723" t="str">
        <f t="shared" si="308"/>
        <v>Genus</v>
      </c>
      <c r="P3723" t="str">
        <f t="shared" si="307"/>
        <v/>
      </c>
      <c r="Q3723" t="str">
        <f>LOOKUP(A3723,Formation!$A$2:$A$10,Formation!$B$2:$B$10)</f>
        <v>Pioniervegetation gestörter Plätze (Ruderalstandorte)</v>
      </c>
      <c r="R3723" t="str" cm="1">
        <f t="array" ref="R3723">INDEX(Klasse!$D$2:$D$42,MATCH(1,(A3723=Klasse!$A$2:$A$42) * (Species!B3723=Klasse!$B$2:$B$42),0))</f>
        <v>Trittrasen und Ruderalfluren</v>
      </c>
    </row>
    <row r="3724" spans="1:18" x14ac:dyDescent="0.3">
      <c r="A3724" s="10">
        <v>7</v>
      </c>
      <c r="B3724" s="10">
        <v>1</v>
      </c>
      <c r="E3724" t="str">
        <f>IF(C3724="",Options!$A$3,IF(D3724="",Options!$A$4,Options!$A$5))</f>
        <v>Klasse</v>
      </c>
      <c r="F3724" t="str" cm="1">
        <f t="array" ref="F3724">IF(E3724=Options!$A$3,"",IF(E3724=Options!$A$4,INDEX(Verband!$E$2:$E$179,MATCH(1,(A3724=Verband!$A$2:$A$179) * (Species!B3724=Verband!$B$2:$B$179) * (Species!C3724=Verband!$C$2:$C$179),0)),IF(E3724=Options!$A$5,INDEX(Assoziation!$F$2:$F$96,MATCH(1,(A3724=Assoziation!$A$2:$A$96) * (Species!B3724=Assoziation!$B$2:$B$96) * (Species!C3724=Assoziation!$C$2:$C$96) * (Species!D3724=Assoziation!$D$2:$D$96),0)),"")))</f>
        <v/>
      </c>
      <c r="G3724" t="str" cm="1">
        <f t="array" ref="G3724">IF(E3724=Options!$A$3,INDEX(Klasse!$D$2:$D$42,MATCH(1,(A3724=Klasse!$A$2:$A$42) * (Species!B3724=Klasse!$B$2:$B$42),0)),IF(E3724=Options!$A$4,INDEX(Verband!$F$2:$F$179,MATCH(1,(A3724=Verband!$A$2:$A$179) * (Species!B3724=Verband!$B$2:$B$179) * (Species!C3724=Verband!$C$2:$C$179),0)),IF(E3724=Options!$A$5,INDEX(Assoziation!$G$2:$G$96,MATCH(1,(A3724=Assoziation!$A$2:$A$96) * (Species!B3724=Assoziation!$B$2:$B$96) * (Species!C3724=Assoziation!$C$2:$C$96) * (Species!D3724=Assoziation!$D$2:$D$96),0)),"")))</f>
        <v>Trittrasen und Ruderalfluren</v>
      </c>
      <c r="H3724" s="10" t="s">
        <v>2795</v>
      </c>
      <c r="I3724" s="10">
        <v>0</v>
      </c>
      <c r="J3724" s="10">
        <v>0</v>
      </c>
      <c r="K3724" s="10">
        <v>0</v>
      </c>
      <c r="L3724" t="str">
        <f t="shared" si="304"/>
        <v xml:space="preserve">Rumex </v>
      </c>
      <c r="M3724" t="str">
        <f t="shared" si="305"/>
        <v xml:space="preserve"> obtusifolius</v>
      </c>
      <c r="N3724" t="str">
        <f t="shared" si="306"/>
        <v/>
      </c>
      <c r="O3724" t="str">
        <f t="shared" si="308"/>
        <v>Species</v>
      </c>
      <c r="P3724" t="str">
        <f t="shared" si="307"/>
        <v>L.</v>
      </c>
      <c r="Q3724" t="str">
        <f>LOOKUP(A3724,Formation!$A$2:$A$10,Formation!$B$2:$B$10)</f>
        <v>Pioniervegetation gestörter Plätze (Ruderalstandorte)</v>
      </c>
      <c r="R3724" t="str" cm="1">
        <f t="array" ref="R3724">INDEX(Klasse!$D$2:$D$42,MATCH(1,(A3724=Klasse!$A$2:$A$42) * (Species!B3724=Klasse!$B$2:$B$42),0))</f>
        <v>Trittrasen und Ruderalfluren</v>
      </c>
    </row>
    <row r="3725" spans="1:18" x14ac:dyDescent="0.3">
      <c r="A3725" s="10">
        <v>7</v>
      </c>
      <c r="B3725" s="10">
        <v>1</v>
      </c>
      <c r="E3725" t="str">
        <f>IF(C3725="",Options!$A$3,IF(D3725="",Options!$A$4,Options!$A$5))</f>
        <v>Klasse</v>
      </c>
      <c r="F3725" t="str" cm="1">
        <f t="array" ref="F3725">IF(E3725=Options!$A$3,"",IF(E3725=Options!$A$4,INDEX(Verband!$E$2:$E$179,MATCH(1,(A3725=Verband!$A$2:$A$179) * (Species!B3725=Verband!$B$2:$B$179) * (Species!C3725=Verband!$C$2:$C$179),0)),IF(E3725=Options!$A$5,INDEX(Assoziation!$F$2:$F$96,MATCH(1,(A3725=Assoziation!$A$2:$A$96) * (Species!B3725=Assoziation!$B$2:$B$96) * (Species!C3725=Assoziation!$C$2:$C$96) * (Species!D3725=Assoziation!$D$2:$D$96),0)),"")))</f>
        <v/>
      </c>
      <c r="G3725" t="str" cm="1">
        <f t="array" ref="G3725">IF(E3725=Options!$A$3,INDEX(Klasse!$D$2:$D$42,MATCH(1,(A3725=Klasse!$A$2:$A$42) * (Species!B3725=Klasse!$B$2:$B$42),0)),IF(E3725=Options!$A$4,INDEX(Verband!$F$2:$F$179,MATCH(1,(A3725=Verband!$A$2:$A$179) * (Species!B3725=Verband!$B$2:$B$179) * (Species!C3725=Verband!$C$2:$C$179),0)),IF(E3725=Options!$A$5,INDEX(Assoziation!$G$2:$G$96,MATCH(1,(A3725=Assoziation!$A$2:$A$96) * (Species!B3725=Assoziation!$B$2:$B$96) * (Species!C3725=Assoziation!$C$2:$C$96) * (Species!D3725=Assoziation!$D$2:$D$96),0)),"")))</f>
        <v>Trittrasen und Ruderalfluren</v>
      </c>
      <c r="H3725" s="10" t="s">
        <v>2796</v>
      </c>
      <c r="I3725" s="10">
        <v>0</v>
      </c>
      <c r="J3725" s="10">
        <v>0</v>
      </c>
      <c r="K3725" s="10">
        <v>0</v>
      </c>
      <c r="L3725" t="str">
        <f t="shared" si="304"/>
        <v>Setaria</v>
      </c>
      <c r="M3725" t="str">
        <f t="shared" si="305"/>
        <v/>
      </c>
      <c r="N3725" t="str">
        <f t="shared" si="306"/>
        <v/>
      </c>
      <c r="O3725" t="str">
        <f t="shared" si="308"/>
        <v>Genus</v>
      </c>
      <c r="P3725" t="str">
        <f t="shared" si="307"/>
        <v/>
      </c>
      <c r="Q3725" t="str">
        <f>LOOKUP(A3725,Formation!$A$2:$A$10,Formation!$B$2:$B$10)</f>
        <v>Pioniervegetation gestörter Plätze (Ruderalstandorte)</v>
      </c>
      <c r="R3725" t="str" cm="1">
        <f t="array" ref="R3725">INDEX(Klasse!$D$2:$D$42,MATCH(1,(A3725=Klasse!$A$2:$A$42) * (Species!B3725=Klasse!$B$2:$B$42),0))</f>
        <v>Trittrasen und Ruderalfluren</v>
      </c>
    </row>
    <row r="3726" spans="1:18" x14ac:dyDescent="0.3">
      <c r="A3726" s="10">
        <v>7</v>
      </c>
      <c r="B3726" s="10">
        <v>1</v>
      </c>
      <c r="E3726" t="str">
        <f>IF(C3726="",Options!$A$3,IF(D3726="",Options!$A$4,Options!$A$5))</f>
        <v>Klasse</v>
      </c>
      <c r="F3726" t="str" cm="1">
        <f t="array" ref="F3726">IF(E3726=Options!$A$3,"",IF(E3726=Options!$A$4,INDEX(Verband!$E$2:$E$179,MATCH(1,(A3726=Verband!$A$2:$A$179) * (Species!B3726=Verband!$B$2:$B$179) * (Species!C3726=Verband!$C$2:$C$179),0)),IF(E3726=Options!$A$5,INDEX(Assoziation!$F$2:$F$96,MATCH(1,(A3726=Assoziation!$A$2:$A$96) * (Species!B3726=Assoziation!$B$2:$B$96) * (Species!C3726=Assoziation!$C$2:$C$96) * (Species!D3726=Assoziation!$D$2:$D$96),0)),"")))</f>
        <v/>
      </c>
      <c r="G3726" t="str" cm="1">
        <f t="array" ref="G3726">IF(E3726=Options!$A$3,INDEX(Klasse!$D$2:$D$42,MATCH(1,(A3726=Klasse!$A$2:$A$42) * (Species!B3726=Klasse!$B$2:$B$42),0)),IF(E3726=Options!$A$4,INDEX(Verband!$F$2:$F$179,MATCH(1,(A3726=Verband!$A$2:$A$179) * (Species!B3726=Verband!$B$2:$B$179) * (Species!C3726=Verband!$C$2:$C$179),0)),IF(E3726=Options!$A$5,INDEX(Assoziation!$G$2:$G$96,MATCH(1,(A3726=Assoziation!$A$2:$A$96) * (Species!B3726=Assoziation!$B$2:$B$96) * (Species!C3726=Assoziation!$C$2:$C$96) * (Species!D3726=Assoziation!$D$2:$D$96),0)),"")))</f>
        <v>Trittrasen und Ruderalfluren</v>
      </c>
      <c r="H3726" s="10" t="s">
        <v>2797</v>
      </c>
      <c r="I3726" s="10">
        <v>0</v>
      </c>
      <c r="J3726" s="10">
        <v>0</v>
      </c>
      <c r="K3726" s="10">
        <v>0</v>
      </c>
      <c r="L3726" t="str">
        <f t="shared" si="304"/>
        <v>Sisymbrium</v>
      </c>
      <c r="M3726" t="str">
        <f t="shared" si="305"/>
        <v/>
      </c>
      <c r="N3726" t="str">
        <f t="shared" si="306"/>
        <v/>
      </c>
      <c r="O3726" t="str">
        <f t="shared" si="308"/>
        <v>Genus</v>
      </c>
      <c r="P3726" t="str">
        <f t="shared" si="307"/>
        <v/>
      </c>
      <c r="Q3726" t="str">
        <f>LOOKUP(A3726,Formation!$A$2:$A$10,Formation!$B$2:$B$10)</f>
        <v>Pioniervegetation gestörter Plätze (Ruderalstandorte)</v>
      </c>
      <c r="R3726" t="str" cm="1">
        <f t="array" ref="R3726">INDEX(Klasse!$D$2:$D$42,MATCH(1,(A3726=Klasse!$A$2:$A$42) * (Species!B3726=Klasse!$B$2:$B$42),0))</f>
        <v>Trittrasen und Ruderalfluren</v>
      </c>
    </row>
    <row r="3727" spans="1:18" x14ac:dyDescent="0.3">
      <c r="A3727" s="10">
        <v>7</v>
      </c>
      <c r="B3727" s="10">
        <v>1</v>
      </c>
      <c r="E3727" t="str">
        <f>IF(C3727="",Options!$A$3,IF(D3727="",Options!$A$4,Options!$A$5))</f>
        <v>Klasse</v>
      </c>
      <c r="F3727" t="str" cm="1">
        <f t="array" ref="F3727">IF(E3727=Options!$A$3,"",IF(E3727=Options!$A$4,INDEX(Verband!$E$2:$E$179,MATCH(1,(A3727=Verband!$A$2:$A$179) * (Species!B3727=Verband!$B$2:$B$179) * (Species!C3727=Verband!$C$2:$C$179),0)),IF(E3727=Options!$A$5,INDEX(Assoziation!$F$2:$F$96,MATCH(1,(A3727=Assoziation!$A$2:$A$96) * (Species!B3727=Assoziation!$B$2:$B$96) * (Species!C3727=Assoziation!$C$2:$C$96) * (Species!D3727=Assoziation!$D$2:$D$96),0)),"")))</f>
        <v/>
      </c>
      <c r="G3727" t="str" cm="1">
        <f t="array" ref="G3727">IF(E3727=Options!$A$3,INDEX(Klasse!$D$2:$D$42,MATCH(1,(A3727=Klasse!$A$2:$A$42) * (Species!B3727=Klasse!$B$2:$B$42),0)),IF(E3727=Options!$A$4,INDEX(Verband!$F$2:$F$179,MATCH(1,(A3727=Verband!$A$2:$A$179) * (Species!B3727=Verband!$B$2:$B$179) * (Species!C3727=Verband!$C$2:$C$179),0)),IF(E3727=Options!$A$5,INDEX(Assoziation!$G$2:$G$96,MATCH(1,(A3727=Assoziation!$A$2:$A$96) * (Species!B3727=Assoziation!$B$2:$B$96) * (Species!C3727=Assoziation!$C$2:$C$96) * (Species!D3727=Assoziation!$D$2:$D$96),0)),"")))</f>
        <v>Trittrasen und Ruderalfluren</v>
      </c>
      <c r="H3727" s="10" t="s">
        <v>2798</v>
      </c>
      <c r="I3727" s="10">
        <v>0</v>
      </c>
      <c r="J3727" s="10">
        <v>0</v>
      </c>
      <c r="K3727" s="10">
        <v>0</v>
      </c>
      <c r="L3727" t="str">
        <f t="shared" si="304"/>
        <v>Tanacetum</v>
      </c>
      <c r="M3727" t="str">
        <f t="shared" si="305"/>
        <v/>
      </c>
      <c r="N3727" t="str">
        <f t="shared" si="306"/>
        <v/>
      </c>
      <c r="O3727" t="str">
        <f t="shared" si="308"/>
        <v>Genus</v>
      </c>
      <c r="P3727" t="str">
        <f t="shared" si="307"/>
        <v/>
      </c>
      <c r="Q3727" t="str">
        <f>LOOKUP(A3727,Formation!$A$2:$A$10,Formation!$B$2:$B$10)</f>
        <v>Pioniervegetation gestörter Plätze (Ruderalstandorte)</v>
      </c>
      <c r="R3727" t="str" cm="1">
        <f t="array" ref="R3727">INDEX(Klasse!$D$2:$D$42,MATCH(1,(A3727=Klasse!$A$2:$A$42) * (Species!B3727=Klasse!$B$2:$B$42),0))</f>
        <v>Trittrasen und Ruderalfluren</v>
      </c>
    </row>
    <row r="3728" spans="1:18" x14ac:dyDescent="0.3">
      <c r="A3728" s="10">
        <v>7</v>
      </c>
      <c r="B3728" s="10">
        <v>1</v>
      </c>
      <c r="E3728" t="str">
        <f>IF(C3728="",Options!$A$3,IF(D3728="",Options!$A$4,Options!$A$5))</f>
        <v>Klasse</v>
      </c>
      <c r="F3728" t="str" cm="1">
        <f t="array" ref="F3728">IF(E3728=Options!$A$3,"",IF(E3728=Options!$A$4,INDEX(Verband!$E$2:$E$179,MATCH(1,(A3728=Verband!$A$2:$A$179) * (Species!B3728=Verband!$B$2:$B$179) * (Species!C3728=Verband!$C$2:$C$179),0)),IF(E3728=Options!$A$5,INDEX(Assoziation!$F$2:$F$96,MATCH(1,(A3728=Assoziation!$A$2:$A$96) * (Species!B3728=Assoziation!$B$2:$B$96) * (Species!C3728=Assoziation!$C$2:$C$96) * (Species!D3728=Assoziation!$D$2:$D$96),0)),"")))</f>
        <v/>
      </c>
      <c r="G3728" t="str" cm="1">
        <f t="array" ref="G3728">IF(E3728=Options!$A$3,INDEX(Klasse!$D$2:$D$42,MATCH(1,(A3728=Klasse!$A$2:$A$42) * (Species!B3728=Klasse!$B$2:$B$42),0)),IF(E3728=Options!$A$4,INDEX(Verband!$F$2:$F$179,MATCH(1,(A3728=Verband!$A$2:$A$179) * (Species!B3728=Verband!$B$2:$B$179) * (Species!C3728=Verband!$C$2:$C$179),0)),IF(E3728=Options!$A$5,INDEX(Assoziation!$G$2:$G$96,MATCH(1,(A3728=Assoziation!$A$2:$A$96) * (Species!B3728=Assoziation!$B$2:$B$96) * (Species!C3728=Assoziation!$C$2:$C$96) * (Species!D3728=Assoziation!$D$2:$D$96),0)),"")))</f>
        <v>Trittrasen und Ruderalfluren</v>
      </c>
      <c r="H3728" s="10" t="s">
        <v>2799</v>
      </c>
      <c r="I3728" s="10">
        <v>0</v>
      </c>
      <c r="J3728" s="10">
        <v>0</v>
      </c>
      <c r="K3728" s="10">
        <v>0</v>
      </c>
      <c r="L3728" t="str">
        <f t="shared" si="304"/>
        <v xml:space="preserve">Tripleurospermum </v>
      </c>
      <c r="M3728" t="str">
        <f t="shared" si="305"/>
        <v xml:space="preserve"> inodorum</v>
      </c>
      <c r="N3728" t="str">
        <f t="shared" si="306"/>
        <v/>
      </c>
      <c r="O3728" t="str">
        <f t="shared" si="308"/>
        <v>Species</v>
      </c>
      <c r="P3728" t="str">
        <f t="shared" si="307"/>
        <v>(L.) Sch. Bip.</v>
      </c>
      <c r="Q3728" t="str">
        <f>LOOKUP(A3728,Formation!$A$2:$A$10,Formation!$B$2:$B$10)</f>
        <v>Pioniervegetation gestörter Plätze (Ruderalstandorte)</v>
      </c>
      <c r="R3728" t="str" cm="1">
        <f t="array" ref="R3728">INDEX(Klasse!$D$2:$D$42,MATCH(1,(A3728=Klasse!$A$2:$A$42) * (Species!B3728=Klasse!$B$2:$B$42),0))</f>
        <v>Trittrasen und Ruderalfluren</v>
      </c>
    </row>
    <row r="3729" spans="1:18" x14ac:dyDescent="0.3">
      <c r="A3729" s="10">
        <v>7</v>
      </c>
      <c r="B3729" s="10">
        <v>1</v>
      </c>
      <c r="E3729" t="str">
        <f>IF(C3729="",Options!$A$3,IF(D3729="",Options!$A$4,Options!$A$5))</f>
        <v>Klasse</v>
      </c>
      <c r="F3729" t="str" cm="1">
        <f t="array" ref="F3729">IF(E3729=Options!$A$3,"",IF(E3729=Options!$A$4,INDEX(Verband!$E$2:$E$179,MATCH(1,(A3729=Verband!$A$2:$A$179) * (Species!B3729=Verband!$B$2:$B$179) * (Species!C3729=Verband!$C$2:$C$179),0)),IF(E3729=Options!$A$5,INDEX(Assoziation!$F$2:$F$96,MATCH(1,(A3729=Assoziation!$A$2:$A$96) * (Species!B3729=Assoziation!$B$2:$B$96) * (Species!C3729=Assoziation!$C$2:$C$96) * (Species!D3729=Assoziation!$D$2:$D$96),0)),"")))</f>
        <v/>
      </c>
      <c r="G3729" t="str" cm="1">
        <f t="array" ref="G3729">IF(E3729=Options!$A$3,INDEX(Klasse!$D$2:$D$42,MATCH(1,(A3729=Klasse!$A$2:$A$42) * (Species!B3729=Klasse!$B$2:$B$42),0)),IF(E3729=Options!$A$4,INDEX(Verband!$F$2:$F$179,MATCH(1,(A3729=Verband!$A$2:$A$179) * (Species!B3729=Verband!$B$2:$B$179) * (Species!C3729=Verband!$C$2:$C$179),0)),IF(E3729=Options!$A$5,INDEX(Assoziation!$G$2:$G$96,MATCH(1,(A3729=Assoziation!$A$2:$A$96) * (Species!B3729=Assoziation!$B$2:$B$96) * (Species!C3729=Assoziation!$C$2:$C$96) * (Species!D3729=Assoziation!$D$2:$D$96),0)),"")))</f>
        <v>Trittrasen und Ruderalfluren</v>
      </c>
      <c r="H3729" s="10" t="s">
        <v>730</v>
      </c>
      <c r="I3729" s="10">
        <v>0</v>
      </c>
      <c r="J3729" s="10">
        <v>0</v>
      </c>
      <c r="K3729" s="10">
        <v>0</v>
      </c>
      <c r="L3729" t="str">
        <f t="shared" si="304"/>
        <v xml:space="preserve">Tussilago </v>
      </c>
      <c r="M3729" t="str">
        <f t="shared" si="305"/>
        <v xml:space="preserve"> farfara</v>
      </c>
      <c r="N3729" t="str">
        <f t="shared" si="306"/>
        <v/>
      </c>
      <c r="O3729" t="str">
        <f t="shared" si="308"/>
        <v>Species</v>
      </c>
      <c r="P3729" t="str">
        <f t="shared" si="307"/>
        <v>L.</v>
      </c>
      <c r="Q3729" t="str">
        <f>LOOKUP(A3729,Formation!$A$2:$A$10,Formation!$B$2:$B$10)</f>
        <v>Pioniervegetation gestörter Plätze (Ruderalstandorte)</v>
      </c>
      <c r="R3729" t="str" cm="1">
        <f t="array" ref="R3729">INDEX(Klasse!$D$2:$D$42,MATCH(1,(A3729=Klasse!$A$2:$A$42) * (Species!B3729=Klasse!$B$2:$B$42),0))</f>
        <v>Trittrasen und Ruderalfluren</v>
      </c>
    </row>
    <row r="3730" spans="1:18" x14ac:dyDescent="0.3">
      <c r="A3730" s="10">
        <v>7</v>
      </c>
      <c r="B3730" s="10">
        <v>1</v>
      </c>
      <c r="E3730" t="str">
        <f>IF(C3730="",Options!$A$3,IF(D3730="",Options!$A$4,Options!$A$5))</f>
        <v>Klasse</v>
      </c>
      <c r="F3730" t="str" cm="1">
        <f t="array" ref="F3730">IF(E3730=Options!$A$3,"",IF(E3730=Options!$A$4,INDEX(Verband!$E$2:$E$179,MATCH(1,(A3730=Verband!$A$2:$A$179) * (Species!B3730=Verband!$B$2:$B$179) * (Species!C3730=Verband!$C$2:$C$179),0)),IF(E3730=Options!$A$5,INDEX(Assoziation!$F$2:$F$96,MATCH(1,(A3730=Assoziation!$A$2:$A$96) * (Species!B3730=Assoziation!$B$2:$B$96) * (Species!C3730=Assoziation!$C$2:$C$96) * (Species!D3730=Assoziation!$D$2:$D$96),0)),"")))</f>
        <v/>
      </c>
      <c r="G3730" t="str" cm="1">
        <f t="array" ref="G3730">IF(E3730=Options!$A$3,INDEX(Klasse!$D$2:$D$42,MATCH(1,(A3730=Klasse!$A$2:$A$42) * (Species!B3730=Klasse!$B$2:$B$42),0)),IF(E3730=Options!$A$4,INDEX(Verband!$F$2:$F$179,MATCH(1,(A3730=Verband!$A$2:$A$179) * (Species!B3730=Verband!$B$2:$B$179) * (Species!C3730=Verband!$C$2:$C$179),0)),IF(E3730=Options!$A$5,INDEX(Assoziation!$G$2:$G$96,MATCH(1,(A3730=Assoziation!$A$2:$A$96) * (Species!B3730=Assoziation!$B$2:$B$96) * (Species!C3730=Assoziation!$C$2:$C$96) * (Species!D3730=Assoziation!$D$2:$D$96),0)),"")))</f>
        <v>Trittrasen und Ruderalfluren</v>
      </c>
      <c r="H3730" s="10" t="s">
        <v>2800</v>
      </c>
      <c r="I3730" s="10">
        <v>0</v>
      </c>
      <c r="J3730" s="10">
        <v>0</v>
      </c>
      <c r="K3730" s="10">
        <v>0</v>
      </c>
      <c r="L3730" t="str">
        <f t="shared" si="304"/>
        <v>Urtica</v>
      </c>
      <c r="M3730" t="str">
        <f t="shared" si="305"/>
        <v/>
      </c>
      <c r="N3730" t="str">
        <f t="shared" si="306"/>
        <v/>
      </c>
      <c r="O3730" t="str">
        <f t="shared" si="308"/>
        <v>Genus</v>
      </c>
      <c r="P3730" t="str">
        <f t="shared" si="307"/>
        <v/>
      </c>
      <c r="Q3730" t="str">
        <f>LOOKUP(A3730,Formation!$A$2:$A$10,Formation!$B$2:$B$10)</f>
        <v>Pioniervegetation gestörter Plätze (Ruderalstandorte)</v>
      </c>
      <c r="R3730" t="str" cm="1">
        <f t="array" ref="R3730">INDEX(Klasse!$D$2:$D$42,MATCH(1,(A3730=Klasse!$A$2:$A$42) * (Species!B3730=Klasse!$B$2:$B$42),0))</f>
        <v>Trittrasen und Ruderalfluren</v>
      </c>
    </row>
    <row r="3731" spans="1:18" x14ac:dyDescent="0.3">
      <c r="A3731" s="10">
        <v>7</v>
      </c>
      <c r="B3731" s="10">
        <v>1</v>
      </c>
      <c r="E3731" t="str">
        <f>IF(C3731="",Options!$A$3,IF(D3731="",Options!$A$4,Options!$A$5))</f>
        <v>Klasse</v>
      </c>
      <c r="F3731" t="str" cm="1">
        <f t="array" ref="F3731">IF(E3731=Options!$A$3,"",IF(E3731=Options!$A$4,INDEX(Verband!$E$2:$E$179,MATCH(1,(A3731=Verband!$A$2:$A$179) * (Species!B3731=Verband!$B$2:$B$179) * (Species!C3731=Verband!$C$2:$C$179),0)),IF(E3731=Options!$A$5,INDEX(Assoziation!$F$2:$F$96,MATCH(1,(A3731=Assoziation!$A$2:$A$96) * (Species!B3731=Assoziation!$B$2:$B$96) * (Species!C3731=Assoziation!$C$2:$C$96) * (Species!D3731=Assoziation!$D$2:$D$96),0)),"")))</f>
        <v/>
      </c>
      <c r="G3731" t="str" cm="1">
        <f t="array" ref="G3731">IF(E3731=Options!$A$3,INDEX(Klasse!$D$2:$D$42,MATCH(1,(A3731=Klasse!$A$2:$A$42) * (Species!B3731=Klasse!$B$2:$B$42),0)),IF(E3731=Options!$A$4,INDEX(Verband!$F$2:$F$179,MATCH(1,(A3731=Verband!$A$2:$A$179) * (Species!B3731=Verband!$B$2:$B$179) * (Species!C3731=Verband!$C$2:$C$179),0)),IF(E3731=Options!$A$5,INDEX(Assoziation!$G$2:$G$96,MATCH(1,(A3731=Assoziation!$A$2:$A$96) * (Species!B3731=Assoziation!$B$2:$B$96) * (Species!C3731=Assoziation!$C$2:$C$96) * (Species!D3731=Assoziation!$D$2:$D$96),0)),"")))</f>
        <v>Trittrasen und Ruderalfluren</v>
      </c>
      <c r="H3731" s="10" t="s">
        <v>2801</v>
      </c>
      <c r="I3731" s="10">
        <v>0</v>
      </c>
      <c r="J3731" s="10">
        <v>0</v>
      </c>
      <c r="K3731" s="10">
        <v>0</v>
      </c>
      <c r="L3731" t="str">
        <f t="shared" si="304"/>
        <v>Verbascum</v>
      </c>
      <c r="M3731" t="str">
        <f t="shared" si="305"/>
        <v/>
      </c>
      <c r="N3731" t="str">
        <f t="shared" si="306"/>
        <v/>
      </c>
      <c r="O3731" t="str">
        <f t="shared" si="308"/>
        <v>Genus</v>
      </c>
      <c r="P3731" t="str">
        <f t="shared" si="307"/>
        <v/>
      </c>
      <c r="Q3731" t="str">
        <f>LOOKUP(A3731,Formation!$A$2:$A$10,Formation!$B$2:$B$10)</f>
        <v>Pioniervegetation gestörter Plätze (Ruderalstandorte)</v>
      </c>
      <c r="R3731" t="str" cm="1">
        <f t="array" ref="R3731">INDEX(Klasse!$D$2:$D$42,MATCH(1,(A3731=Klasse!$A$2:$A$42) * (Species!B3731=Klasse!$B$2:$B$42),0))</f>
        <v>Trittrasen und Ruderalfluren</v>
      </c>
    </row>
    <row r="3732" spans="1:18" x14ac:dyDescent="0.3">
      <c r="A3732" s="10">
        <v>7</v>
      </c>
      <c r="B3732" s="10">
        <v>1</v>
      </c>
      <c r="E3732" t="str">
        <f>IF(C3732="",Options!$A$3,IF(D3732="",Options!$A$4,Options!$A$5))</f>
        <v>Klasse</v>
      </c>
      <c r="F3732" t="str" cm="1">
        <f t="array" ref="F3732">IF(E3732=Options!$A$3,"",IF(E3732=Options!$A$4,INDEX(Verband!$E$2:$E$179,MATCH(1,(A3732=Verband!$A$2:$A$179) * (Species!B3732=Verband!$B$2:$B$179) * (Species!C3732=Verband!$C$2:$C$179),0)),IF(E3732=Options!$A$5,INDEX(Assoziation!$F$2:$F$96,MATCH(1,(A3732=Assoziation!$A$2:$A$96) * (Species!B3732=Assoziation!$B$2:$B$96) * (Species!C3732=Assoziation!$C$2:$C$96) * (Species!D3732=Assoziation!$D$2:$D$96),0)),"")))</f>
        <v/>
      </c>
      <c r="G3732" t="str" cm="1">
        <f t="array" ref="G3732">IF(E3732=Options!$A$3,INDEX(Klasse!$D$2:$D$42,MATCH(1,(A3732=Klasse!$A$2:$A$42) * (Species!B3732=Klasse!$B$2:$B$42),0)),IF(E3732=Options!$A$4,INDEX(Verband!$F$2:$F$179,MATCH(1,(A3732=Verband!$A$2:$A$179) * (Species!B3732=Verband!$B$2:$B$179) * (Species!C3732=Verband!$C$2:$C$179),0)),IF(E3732=Options!$A$5,INDEX(Assoziation!$G$2:$G$96,MATCH(1,(A3732=Assoziation!$A$2:$A$96) * (Species!B3732=Assoziation!$B$2:$B$96) * (Species!C3732=Assoziation!$C$2:$C$96) * (Species!D3732=Assoziation!$D$2:$D$96),0)),"")))</f>
        <v>Trittrasen und Ruderalfluren</v>
      </c>
      <c r="H3732" s="10" t="s">
        <v>2802</v>
      </c>
      <c r="I3732" s="10">
        <v>0</v>
      </c>
      <c r="J3732" s="10">
        <v>0</v>
      </c>
      <c r="K3732" s="10">
        <v>0</v>
      </c>
      <c r="L3732" t="str">
        <f t="shared" si="304"/>
        <v xml:space="preserve">Verbena </v>
      </c>
      <c r="M3732" t="str">
        <f t="shared" si="305"/>
        <v xml:space="preserve"> officinalis</v>
      </c>
      <c r="N3732" t="str">
        <f t="shared" si="306"/>
        <v/>
      </c>
      <c r="O3732" t="str">
        <f t="shared" si="308"/>
        <v>Species</v>
      </c>
      <c r="P3732" t="str">
        <f t="shared" si="307"/>
        <v>L.</v>
      </c>
      <c r="Q3732" t="str">
        <f>LOOKUP(A3732,Formation!$A$2:$A$10,Formation!$B$2:$B$10)</f>
        <v>Pioniervegetation gestörter Plätze (Ruderalstandorte)</v>
      </c>
      <c r="R3732" t="str" cm="1">
        <f t="array" ref="R3732">INDEX(Klasse!$D$2:$D$42,MATCH(1,(A3732=Klasse!$A$2:$A$42) * (Species!B3732=Klasse!$B$2:$B$42),0))</f>
        <v>Trittrasen und Ruderalfluren</v>
      </c>
    </row>
    <row r="3733" spans="1:18" x14ac:dyDescent="0.3">
      <c r="A3733" s="10">
        <v>7</v>
      </c>
      <c r="B3733" s="10">
        <v>1</v>
      </c>
      <c r="C3733" s="10">
        <v>1</v>
      </c>
      <c r="E3733" t="str">
        <f>IF(C3733="",Options!$A$3,IF(D3733="",Options!$A$4,Options!$A$5))</f>
        <v>Verband</v>
      </c>
      <c r="F3733" t="str" cm="1">
        <f t="array" ref="F3733">IF(E3733=Options!$A$3,"",IF(E3733=Options!$A$4,INDEX(Verband!$E$2:$E$179,MATCH(1,(A3733=Verband!$A$2:$A$179) * (Species!B3733=Verband!$B$2:$B$179) * (Species!C3733=Verband!$C$2:$C$179),0)),IF(E3733=Options!$A$5,INDEX(Assoziation!$F$2:$F$96,MATCH(1,(A3733=Assoziation!$A$2:$A$96) * (Species!B3733=Assoziation!$B$2:$B$96) * (Species!C3733=Assoziation!$C$2:$C$96) * (Species!D3733=Assoziation!$D$2:$D$96),0)),"")))</f>
        <v>Agropyro-Rumicion</v>
      </c>
      <c r="G3733" t="str" cm="1">
        <f t="array" ref="G3733">IF(E3733=Options!$A$3,INDEX(Klasse!$D$2:$D$42,MATCH(1,(A3733=Klasse!$A$2:$A$42) * (Species!B3733=Klasse!$B$2:$B$42),0)),IF(E3733=Options!$A$4,INDEX(Verband!$F$2:$F$179,MATCH(1,(A3733=Verband!$A$2:$A$179) * (Species!B3733=Verband!$B$2:$B$179) * (Species!C3733=Verband!$C$2:$C$179),0)),IF(E3733=Options!$A$5,INDEX(Assoziation!$G$2:$G$96,MATCH(1,(A3733=Assoziation!$A$2:$A$96) * (Species!B3733=Assoziation!$B$2:$B$96) * (Species!C3733=Assoziation!$C$2:$C$96) * (Species!D3733=Assoziation!$D$2:$D$96),0)),"")))</f>
        <v>Feuchte Trittflur</v>
      </c>
      <c r="H3733" s="10" t="s">
        <v>2806</v>
      </c>
      <c r="I3733" s="10">
        <v>1</v>
      </c>
      <c r="J3733" s="10">
        <v>0</v>
      </c>
      <c r="K3733" s="10">
        <v>0</v>
      </c>
      <c r="L3733" t="str">
        <f t="shared" si="304"/>
        <v xml:space="preserve">Alopecurus </v>
      </c>
      <c r="M3733" t="str">
        <f t="shared" si="305"/>
        <v xml:space="preserve"> geniculatus</v>
      </c>
      <c r="N3733" t="str">
        <f t="shared" si="306"/>
        <v/>
      </c>
      <c r="O3733" t="str">
        <f t="shared" si="308"/>
        <v>Species</v>
      </c>
      <c r="P3733" t="str">
        <f t="shared" si="307"/>
        <v>L.</v>
      </c>
      <c r="Q3733" t="str">
        <f>LOOKUP(A3733,Formation!$A$2:$A$10,Formation!$B$2:$B$10)</f>
        <v>Pioniervegetation gestörter Plätze (Ruderalstandorte)</v>
      </c>
      <c r="R3733" t="str" cm="1">
        <f t="array" ref="R3733">INDEX(Klasse!$D$2:$D$42,MATCH(1,(A3733=Klasse!$A$2:$A$42) * (Species!B3733=Klasse!$B$2:$B$42),0))</f>
        <v>Trittrasen und Ruderalfluren</v>
      </c>
    </row>
    <row r="3734" spans="1:18" x14ac:dyDescent="0.3">
      <c r="A3734" s="10">
        <v>7</v>
      </c>
      <c r="B3734" s="10">
        <v>1</v>
      </c>
      <c r="C3734" s="10">
        <v>1</v>
      </c>
      <c r="E3734" t="str">
        <f>IF(C3734="",Options!$A$3,IF(D3734="",Options!$A$4,Options!$A$5))</f>
        <v>Verband</v>
      </c>
      <c r="F3734" t="str" cm="1">
        <f t="array" ref="F3734">IF(E3734=Options!$A$3,"",IF(E3734=Options!$A$4,INDEX(Verband!$E$2:$E$179,MATCH(1,(A3734=Verband!$A$2:$A$179) * (Species!B3734=Verband!$B$2:$B$179) * (Species!C3734=Verband!$C$2:$C$179),0)),IF(E3734=Options!$A$5,INDEX(Assoziation!$F$2:$F$96,MATCH(1,(A3734=Assoziation!$A$2:$A$96) * (Species!B3734=Assoziation!$B$2:$B$96) * (Species!C3734=Assoziation!$C$2:$C$96) * (Species!D3734=Assoziation!$D$2:$D$96),0)),"")))</f>
        <v>Agropyro-Rumicion</v>
      </c>
      <c r="G3734" t="str" cm="1">
        <f t="array" ref="G3734">IF(E3734=Options!$A$3,INDEX(Klasse!$D$2:$D$42,MATCH(1,(A3734=Klasse!$A$2:$A$42) * (Species!B3734=Klasse!$B$2:$B$42),0)),IF(E3734=Options!$A$4,INDEX(Verband!$F$2:$F$179,MATCH(1,(A3734=Verband!$A$2:$A$179) * (Species!B3734=Verband!$B$2:$B$179) * (Species!C3734=Verband!$C$2:$C$179),0)),IF(E3734=Options!$A$5,INDEX(Assoziation!$G$2:$G$96,MATCH(1,(A3734=Assoziation!$A$2:$A$96) * (Species!B3734=Assoziation!$B$2:$B$96) * (Species!C3734=Assoziation!$C$2:$C$96) * (Species!D3734=Assoziation!$D$2:$D$96),0)),"")))</f>
        <v>Feuchte Trittflur</v>
      </c>
      <c r="H3734" s="10" t="s">
        <v>2807</v>
      </c>
      <c r="I3734" s="10">
        <v>1</v>
      </c>
      <c r="J3734" s="10">
        <v>0</v>
      </c>
      <c r="K3734" s="10">
        <v>0</v>
      </c>
      <c r="L3734" t="str">
        <f t="shared" si="304"/>
        <v xml:space="preserve">Apium </v>
      </c>
      <c r="M3734" t="str">
        <f t="shared" si="305"/>
        <v xml:space="preserve"> repens</v>
      </c>
      <c r="N3734" t="str">
        <f t="shared" si="306"/>
        <v/>
      </c>
      <c r="O3734" t="str">
        <f t="shared" si="308"/>
        <v>Species</v>
      </c>
      <c r="P3734" t="str">
        <f t="shared" si="307"/>
        <v>(Jacq.) Lag.</v>
      </c>
      <c r="Q3734" t="str">
        <f>LOOKUP(A3734,Formation!$A$2:$A$10,Formation!$B$2:$B$10)</f>
        <v>Pioniervegetation gestörter Plätze (Ruderalstandorte)</v>
      </c>
      <c r="R3734" t="str" cm="1">
        <f t="array" ref="R3734">INDEX(Klasse!$D$2:$D$42,MATCH(1,(A3734=Klasse!$A$2:$A$42) * (Species!B3734=Klasse!$B$2:$B$42),0))</f>
        <v>Trittrasen und Ruderalfluren</v>
      </c>
    </row>
    <row r="3735" spans="1:18" x14ac:dyDescent="0.3">
      <c r="A3735" s="10">
        <v>7</v>
      </c>
      <c r="B3735" s="10">
        <v>1</v>
      </c>
      <c r="C3735" s="10">
        <v>1</v>
      </c>
      <c r="E3735" t="str">
        <f>IF(C3735="",Options!$A$3,IF(D3735="",Options!$A$4,Options!$A$5))</f>
        <v>Verband</v>
      </c>
      <c r="F3735" t="str" cm="1">
        <f t="array" ref="F3735">IF(E3735=Options!$A$3,"",IF(E3735=Options!$A$4,INDEX(Verband!$E$2:$E$179,MATCH(1,(A3735=Verband!$A$2:$A$179) * (Species!B3735=Verband!$B$2:$B$179) * (Species!C3735=Verband!$C$2:$C$179),0)),IF(E3735=Options!$A$5,INDEX(Assoziation!$F$2:$F$96,MATCH(1,(A3735=Assoziation!$A$2:$A$96) * (Species!B3735=Assoziation!$B$2:$B$96) * (Species!C3735=Assoziation!$C$2:$C$96) * (Species!D3735=Assoziation!$D$2:$D$96),0)),"")))</f>
        <v>Agropyro-Rumicion</v>
      </c>
      <c r="G3735" t="str" cm="1">
        <f t="array" ref="G3735">IF(E3735=Options!$A$3,INDEX(Klasse!$D$2:$D$42,MATCH(1,(A3735=Klasse!$A$2:$A$42) * (Species!B3735=Klasse!$B$2:$B$42),0)),IF(E3735=Options!$A$4,INDEX(Verband!$F$2:$F$179,MATCH(1,(A3735=Verband!$A$2:$A$179) * (Species!B3735=Verband!$B$2:$B$179) * (Species!C3735=Verband!$C$2:$C$179),0)),IF(E3735=Options!$A$5,INDEX(Assoziation!$G$2:$G$96,MATCH(1,(A3735=Assoziation!$A$2:$A$96) * (Species!B3735=Assoziation!$B$2:$B$96) * (Species!C3735=Assoziation!$C$2:$C$96) * (Species!D3735=Assoziation!$D$2:$D$96),0)),"")))</f>
        <v>Feuchte Trittflur</v>
      </c>
      <c r="H3735" s="10" t="s">
        <v>2808</v>
      </c>
      <c r="I3735" s="10">
        <v>1</v>
      </c>
      <c r="J3735" s="10">
        <v>0</v>
      </c>
      <c r="K3735" s="10">
        <v>0</v>
      </c>
      <c r="L3735" t="str">
        <f t="shared" si="304"/>
        <v xml:space="preserve">Barbarea </v>
      </c>
      <c r="M3735" t="str">
        <f t="shared" si="305"/>
        <v xml:space="preserve"> vulgaris</v>
      </c>
      <c r="N3735" t="str">
        <f t="shared" si="306"/>
        <v/>
      </c>
      <c r="O3735" t="str">
        <f t="shared" si="308"/>
        <v>Species</v>
      </c>
      <c r="P3735" t="str">
        <f t="shared" si="307"/>
        <v>R. Br.</v>
      </c>
      <c r="Q3735" t="str">
        <f>LOOKUP(A3735,Formation!$A$2:$A$10,Formation!$B$2:$B$10)</f>
        <v>Pioniervegetation gestörter Plätze (Ruderalstandorte)</v>
      </c>
      <c r="R3735" t="str" cm="1">
        <f t="array" ref="R3735">INDEX(Klasse!$D$2:$D$42,MATCH(1,(A3735=Klasse!$A$2:$A$42) * (Species!B3735=Klasse!$B$2:$B$42),0))</f>
        <v>Trittrasen und Ruderalfluren</v>
      </c>
    </row>
    <row r="3736" spans="1:18" x14ac:dyDescent="0.3">
      <c r="A3736" s="10">
        <v>7</v>
      </c>
      <c r="B3736" s="10">
        <v>1</v>
      </c>
      <c r="C3736" s="10">
        <v>1</v>
      </c>
      <c r="E3736" t="str">
        <f>IF(C3736="",Options!$A$3,IF(D3736="",Options!$A$4,Options!$A$5))</f>
        <v>Verband</v>
      </c>
      <c r="F3736" t="str" cm="1">
        <f t="array" ref="F3736">IF(E3736=Options!$A$3,"",IF(E3736=Options!$A$4,INDEX(Verband!$E$2:$E$179,MATCH(1,(A3736=Verband!$A$2:$A$179) * (Species!B3736=Verband!$B$2:$B$179) * (Species!C3736=Verband!$C$2:$C$179),0)),IF(E3736=Options!$A$5,INDEX(Assoziation!$F$2:$F$96,MATCH(1,(A3736=Assoziation!$A$2:$A$96) * (Species!B3736=Assoziation!$B$2:$B$96) * (Species!C3736=Assoziation!$C$2:$C$96) * (Species!D3736=Assoziation!$D$2:$D$96),0)),"")))</f>
        <v>Agropyro-Rumicion</v>
      </c>
      <c r="G3736" t="str" cm="1">
        <f t="array" ref="G3736">IF(E3736=Options!$A$3,INDEX(Klasse!$D$2:$D$42,MATCH(1,(A3736=Klasse!$A$2:$A$42) * (Species!B3736=Klasse!$B$2:$B$42),0)),IF(E3736=Options!$A$4,INDEX(Verband!$F$2:$F$179,MATCH(1,(A3736=Verband!$A$2:$A$179) * (Species!B3736=Verband!$B$2:$B$179) * (Species!C3736=Verband!$C$2:$C$179),0)),IF(E3736=Options!$A$5,INDEX(Assoziation!$G$2:$G$96,MATCH(1,(A3736=Assoziation!$A$2:$A$96) * (Species!B3736=Assoziation!$B$2:$B$96) * (Species!C3736=Assoziation!$C$2:$C$96) * (Species!D3736=Assoziation!$D$2:$D$96),0)),"")))</f>
        <v>Feuchte Trittflur</v>
      </c>
      <c r="H3736" s="10" t="s">
        <v>2809</v>
      </c>
      <c r="I3736" s="10">
        <v>1</v>
      </c>
      <c r="J3736" s="10">
        <v>1</v>
      </c>
      <c r="K3736" s="10">
        <v>0</v>
      </c>
      <c r="L3736" t="str">
        <f t="shared" si="304"/>
        <v xml:space="preserve">Carex </v>
      </c>
      <c r="M3736" t="str">
        <f t="shared" si="305"/>
        <v xml:space="preserve"> hirta</v>
      </c>
      <c r="N3736" t="str">
        <f t="shared" si="306"/>
        <v/>
      </c>
      <c r="O3736" t="str">
        <f t="shared" si="308"/>
        <v>Species</v>
      </c>
      <c r="P3736" t="str">
        <f t="shared" si="307"/>
        <v>L.</v>
      </c>
      <c r="Q3736" t="str">
        <f>LOOKUP(A3736,Formation!$A$2:$A$10,Formation!$B$2:$B$10)</f>
        <v>Pioniervegetation gestörter Plätze (Ruderalstandorte)</v>
      </c>
      <c r="R3736" t="str" cm="1">
        <f t="array" ref="R3736">INDEX(Klasse!$D$2:$D$42,MATCH(1,(A3736=Klasse!$A$2:$A$42) * (Species!B3736=Klasse!$B$2:$B$42),0))</f>
        <v>Trittrasen und Ruderalfluren</v>
      </c>
    </row>
    <row r="3737" spans="1:18" x14ac:dyDescent="0.3">
      <c r="A3737" s="10">
        <v>7</v>
      </c>
      <c r="B3737" s="10">
        <v>1</v>
      </c>
      <c r="C3737" s="10">
        <v>1</v>
      </c>
      <c r="E3737" t="str">
        <f>IF(C3737="",Options!$A$3,IF(D3737="",Options!$A$4,Options!$A$5))</f>
        <v>Verband</v>
      </c>
      <c r="F3737" t="str" cm="1">
        <f t="array" ref="F3737">IF(E3737=Options!$A$3,"",IF(E3737=Options!$A$4,INDEX(Verband!$E$2:$E$179,MATCH(1,(A3737=Verband!$A$2:$A$179) * (Species!B3737=Verband!$B$2:$B$179) * (Species!C3737=Verband!$C$2:$C$179),0)),IF(E3737=Options!$A$5,INDEX(Assoziation!$F$2:$F$96,MATCH(1,(A3737=Assoziation!$A$2:$A$96) * (Species!B3737=Assoziation!$B$2:$B$96) * (Species!C3737=Assoziation!$C$2:$C$96) * (Species!D3737=Assoziation!$D$2:$D$96),0)),"")))</f>
        <v>Agropyro-Rumicion</v>
      </c>
      <c r="G3737" t="str" cm="1">
        <f t="array" ref="G3737">IF(E3737=Options!$A$3,INDEX(Klasse!$D$2:$D$42,MATCH(1,(A3737=Klasse!$A$2:$A$42) * (Species!B3737=Klasse!$B$2:$B$42),0)),IF(E3737=Options!$A$4,INDEX(Verband!$F$2:$F$179,MATCH(1,(A3737=Verband!$A$2:$A$179) * (Species!B3737=Verband!$B$2:$B$179) * (Species!C3737=Verband!$C$2:$C$179),0)),IF(E3737=Options!$A$5,INDEX(Assoziation!$G$2:$G$96,MATCH(1,(A3737=Assoziation!$A$2:$A$96) * (Species!B3737=Assoziation!$B$2:$B$96) * (Species!C3737=Assoziation!$C$2:$C$96) * (Species!D3737=Assoziation!$D$2:$D$96),0)),"")))</f>
        <v>Feuchte Trittflur</v>
      </c>
      <c r="H3737" s="10" t="s">
        <v>2810</v>
      </c>
      <c r="I3737" s="10">
        <v>1</v>
      </c>
      <c r="J3737" s="10">
        <v>1</v>
      </c>
      <c r="K3737" s="10">
        <v>0</v>
      </c>
      <c r="L3737" t="str">
        <f t="shared" si="304"/>
        <v xml:space="preserve">Carex </v>
      </c>
      <c r="M3737" t="str">
        <f t="shared" si="305"/>
        <v xml:space="preserve"> otrubae</v>
      </c>
      <c r="N3737" t="str">
        <f t="shared" si="306"/>
        <v/>
      </c>
      <c r="O3737" t="str">
        <f t="shared" si="308"/>
        <v>Species</v>
      </c>
      <c r="P3737" t="str">
        <f t="shared" si="307"/>
        <v>Podp.</v>
      </c>
      <c r="Q3737" t="str">
        <f>LOOKUP(A3737,Formation!$A$2:$A$10,Formation!$B$2:$B$10)</f>
        <v>Pioniervegetation gestörter Plätze (Ruderalstandorte)</v>
      </c>
      <c r="R3737" t="str" cm="1">
        <f t="array" ref="R3737">INDEX(Klasse!$D$2:$D$42,MATCH(1,(A3737=Klasse!$A$2:$A$42) * (Species!B3737=Klasse!$B$2:$B$42),0))</f>
        <v>Trittrasen und Ruderalfluren</v>
      </c>
    </row>
    <row r="3738" spans="1:18" x14ac:dyDescent="0.3">
      <c r="A3738" s="10">
        <v>7</v>
      </c>
      <c r="B3738" s="10">
        <v>1</v>
      </c>
      <c r="C3738" s="10">
        <v>1</v>
      </c>
      <c r="E3738" t="str">
        <f>IF(C3738="",Options!$A$3,IF(D3738="",Options!$A$4,Options!$A$5))</f>
        <v>Verband</v>
      </c>
      <c r="F3738" t="str" cm="1">
        <f t="array" ref="F3738">IF(E3738=Options!$A$3,"",IF(E3738=Options!$A$4,INDEX(Verband!$E$2:$E$179,MATCH(1,(A3738=Verband!$A$2:$A$179) * (Species!B3738=Verband!$B$2:$B$179) * (Species!C3738=Verband!$C$2:$C$179),0)),IF(E3738=Options!$A$5,INDEX(Assoziation!$F$2:$F$96,MATCH(1,(A3738=Assoziation!$A$2:$A$96) * (Species!B3738=Assoziation!$B$2:$B$96) * (Species!C3738=Assoziation!$C$2:$C$96) * (Species!D3738=Assoziation!$D$2:$D$96),0)),"")))</f>
        <v>Agropyro-Rumicion</v>
      </c>
      <c r="G3738" t="str" cm="1">
        <f t="array" ref="G3738">IF(E3738=Options!$A$3,INDEX(Klasse!$D$2:$D$42,MATCH(1,(A3738=Klasse!$A$2:$A$42) * (Species!B3738=Klasse!$B$2:$B$42),0)),IF(E3738=Options!$A$4,INDEX(Verband!$F$2:$F$179,MATCH(1,(A3738=Verband!$A$2:$A$179) * (Species!B3738=Verband!$B$2:$B$179) * (Species!C3738=Verband!$C$2:$C$179),0)),IF(E3738=Options!$A$5,INDEX(Assoziation!$G$2:$G$96,MATCH(1,(A3738=Assoziation!$A$2:$A$96) * (Species!B3738=Assoziation!$B$2:$B$96) * (Species!C3738=Assoziation!$C$2:$C$96) * (Species!D3738=Assoziation!$D$2:$D$96),0)),"")))</f>
        <v>Feuchte Trittflur</v>
      </c>
      <c r="H3738" s="10" t="s">
        <v>2811</v>
      </c>
      <c r="I3738" s="10">
        <v>1</v>
      </c>
      <c r="J3738" s="10">
        <v>0</v>
      </c>
      <c r="K3738" s="10">
        <v>0</v>
      </c>
      <c r="L3738" t="str">
        <f t="shared" si="304"/>
        <v xml:space="preserve">Elymus </v>
      </c>
      <c r="M3738" t="str">
        <f t="shared" si="305"/>
        <v xml:space="preserve"> athericus</v>
      </c>
      <c r="N3738" t="str">
        <f t="shared" si="306"/>
        <v/>
      </c>
      <c r="O3738" t="str">
        <f t="shared" si="308"/>
        <v>Species</v>
      </c>
      <c r="P3738" t="str">
        <f t="shared" si="307"/>
        <v>(Link) Kerguélen</v>
      </c>
      <c r="Q3738" t="str">
        <f>LOOKUP(A3738,Formation!$A$2:$A$10,Formation!$B$2:$B$10)</f>
        <v>Pioniervegetation gestörter Plätze (Ruderalstandorte)</v>
      </c>
      <c r="R3738" t="str" cm="1">
        <f t="array" ref="R3738">INDEX(Klasse!$D$2:$D$42,MATCH(1,(A3738=Klasse!$A$2:$A$42) * (Species!B3738=Klasse!$B$2:$B$42),0))</f>
        <v>Trittrasen und Ruderalfluren</v>
      </c>
    </row>
    <row r="3739" spans="1:18" x14ac:dyDescent="0.3">
      <c r="A3739" s="10">
        <v>7</v>
      </c>
      <c r="B3739" s="10">
        <v>1</v>
      </c>
      <c r="C3739" s="10">
        <v>1</v>
      </c>
      <c r="E3739" t="str">
        <f>IF(C3739="",Options!$A$3,IF(D3739="",Options!$A$4,Options!$A$5))</f>
        <v>Verband</v>
      </c>
      <c r="F3739" t="str" cm="1">
        <f t="array" ref="F3739">IF(E3739=Options!$A$3,"",IF(E3739=Options!$A$4,INDEX(Verband!$E$2:$E$179,MATCH(1,(A3739=Verband!$A$2:$A$179) * (Species!B3739=Verband!$B$2:$B$179) * (Species!C3739=Verband!$C$2:$C$179),0)),IF(E3739=Options!$A$5,INDEX(Assoziation!$F$2:$F$96,MATCH(1,(A3739=Assoziation!$A$2:$A$96) * (Species!B3739=Assoziation!$B$2:$B$96) * (Species!C3739=Assoziation!$C$2:$C$96) * (Species!D3739=Assoziation!$D$2:$D$96),0)),"")))</f>
        <v>Agropyro-Rumicion</v>
      </c>
      <c r="G3739" t="str" cm="1">
        <f t="array" ref="G3739">IF(E3739=Options!$A$3,INDEX(Klasse!$D$2:$D$42,MATCH(1,(A3739=Klasse!$A$2:$A$42) * (Species!B3739=Klasse!$B$2:$B$42),0)),IF(E3739=Options!$A$4,INDEX(Verband!$F$2:$F$179,MATCH(1,(A3739=Verband!$A$2:$A$179) * (Species!B3739=Verband!$B$2:$B$179) * (Species!C3739=Verband!$C$2:$C$179),0)),IF(E3739=Options!$A$5,INDEX(Assoziation!$G$2:$G$96,MATCH(1,(A3739=Assoziation!$A$2:$A$96) * (Species!B3739=Assoziation!$B$2:$B$96) * (Species!C3739=Assoziation!$C$2:$C$96) * (Species!D3739=Assoziation!$D$2:$D$96),0)),"")))</f>
        <v>Feuchte Trittflur</v>
      </c>
      <c r="H3739" s="10" t="s">
        <v>2812</v>
      </c>
      <c r="I3739" s="10">
        <v>1</v>
      </c>
      <c r="J3739" s="10">
        <v>0</v>
      </c>
      <c r="K3739" s="10">
        <v>0</v>
      </c>
      <c r="L3739" t="str">
        <f t="shared" si="304"/>
        <v xml:space="preserve">Inula </v>
      </c>
      <c r="M3739" t="str">
        <f t="shared" si="305"/>
        <v xml:space="preserve"> britannica</v>
      </c>
      <c r="N3739" t="str">
        <f t="shared" si="306"/>
        <v/>
      </c>
      <c r="O3739" t="str">
        <f t="shared" si="308"/>
        <v>Species</v>
      </c>
      <c r="P3739" t="str">
        <f t="shared" si="307"/>
        <v>L.</v>
      </c>
      <c r="Q3739" t="str">
        <f>LOOKUP(A3739,Formation!$A$2:$A$10,Formation!$B$2:$B$10)</f>
        <v>Pioniervegetation gestörter Plätze (Ruderalstandorte)</v>
      </c>
      <c r="R3739" t="str" cm="1">
        <f t="array" ref="R3739">INDEX(Klasse!$D$2:$D$42,MATCH(1,(A3739=Klasse!$A$2:$A$42) * (Species!B3739=Klasse!$B$2:$B$42),0))</f>
        <v>Trittrasen und Ruderalfluren</v>
      </c>
    </row>
    <row r="3740" spans="1:18" x14ac:dyDescent="0.3">
      <c r="A3740" s="10">
        <v>7</v>
      </c>
      <c r="B3740" s="10">
        <v>1</v>
      </c>
      <c r="C3740" s="10">
        <v>1</v>
      </c>
      <c r="E3740" t="str">
        <f>IF(C3740="",Options!$A$3,IF(D3740="",Options!$A$4,Options!$A$5))</f>
        <v>Verband</v>
      </c>
      <c r="F3740" t="str" cm="1">
        <f t="array" ref="F3740">IF(E3740=Options!$A$3,"",IF(E3740=Options!$A$4,INDEX(Verband!$E$2:$E$179,MATCH(1,(A3740=Verband!$A$2:$A$179) * (Species!B3740=Verband!$B$2:$B$179) * (Species!C3740=Verband!$C$2:$C$179),0)),IF(E3740=Options!$A$5,INDEX(Assoziation!$F$2:$F$96,MATCH(1,(A3740=Assoziation!$A$2:$A$96) * (Species!B3740=Assoziation!$B$2:$B$96) * (Species!C3740=Assoziation!$C$2:$C$96) * (Species!D3740=Assoziation!$D$2:$D$96),0)),"")))</f>
        <v>Agropyro-Rumicion</v>
      </c>
      <c r="G3740" t="str" cm="1">
        <f t="array" ref="G3740">IF(E3740=Options!$A$3,INDEX(Klasse!$D$2:$D$42,MATCH(1,(A3740=Klasse!$A$2:$A$42) * (Species!B3740=Klasse!$B$2:$B$42),0)),IF(E3740=Options!$A$4,INDEX(Verband!$F$2:$F$179,MATCH(1,(A3740=Verband!$A$2:$A$179) * (Species!B3740=Verband!$B$2:$B$179) * (Species!C3740=Verband!$C$2:$C$179),0)),IF(E3740=Options!$A$5,INDEX(Assoziation!$G$2:$G$96,MATCH(1,(A3740=Assoziation!$A$2:$A$96) * (Species!B3740=Assoziation!$B$2:$B$96) * (Species!C3740=Assoziation!$C$2:$C$96) * (Species!D3740=Assoziation!$D$2:$D$96),0)),"")))</f>
        <v>Feuchte Trittflur</v>
      </c>
      <c r="H3740" s="10" t="s">
        <v>2813</v>
      </c>
      <c r="I3740" s="10">
        <v>1</v>
      </c>
      <c r="J3740" s="10">
        <v>0</v>
      </c>
      <c r="K3740" s="10">
        <v>0</v>
      </c>
      <c r="L3740" t="str">
        <f t="shared" si="304"/>
        <v xml:space="preserve">Juncus </v>
      </c>
      <c r="M3740" t="str">
        <f t="shared" si="305"/>
        <v xml:space="preserve"> compressus</v>
      </c>
      <c r="N3740" t="str">
        <f t="shared" si="306"/>
        <v/>
      </c>
      <c r="O3740" t="str">
        <f t="shared" si="308"/>
        <v>Species</v>
      </c>
      <c r="P3740" t="str">
        <f t="shared" si="307"/>
        <v>Jacq.</v>
      </c>
      <c r="Q3740" t="str">
        <f>LOOKUP(A3740,Formation!$A$2:$A$10,Formation!$B$2:$B$10)</f>
        <v>Pioniervegetation gestörter Plätze (Ruderalstandorte)</v>
      </c>
      <c r="R3740" t="str" cm="1">
        <f t="array" ref="R3740">INDEX(Klasse!$D$2:$D$42,MATCH(1,(A3740=Klasse!$A$2:$A$42) * (Species!B3740=Klasse!$B$2:$B$42),0))</f>
        <v>Trittrasen und Ruderalfluren</v>
      </c>
    </row>
    <row r="3741" spans="1:18" x14ac:dyDescent="0.3">
      <c r="A3741" s="10">
        <v>7</v>
      </c>
      <c r="B3741" s="10">
        <v>1</v>
      </c>
      <c r="C3741" s="10">
        <v>1</v>
      </c>
      <c r="E3741" t="str">
        <f>IF(C3741="",Options!$A$3,IF(D3741="",Options!$A$4,Options!$A$5))</f>
        <v>Verband</v>
      </c>
      <c r="F3741" t="str" cm="1">
        <f t="array" ref="F3741">IF(E3741=Options!$A$3,"",IF(E3741=Options!$A$4,INDEX(Verband!$E$2:$E$179,MATCH(1,(A3741=Verband!$A$2:$A$179) * (Species!B3741=Verband!$B$2:$B$179) * (Species!C3741=Verband!$C$2:$C$179),0)),IF(E3741=Options!$A$5,INDEX(Assoziation!$F$2:$F$96,MATCH(1,(A3741=Assoziation!$A$2:$A$96) * (Species!B3741=Assoziation!$B$2:$B$96) * (Species!C3741=Assoziation!$C$2:$C$96) * (Species!D3741=Assoziation!$D$2:$D$96),0)),"")))</f>
        <v>Agropyro-Rumicion</v>
      </c>
      <c r="G3741" t="str" cm="1">
        <f t="array" ref="G3741">IF(E3741=Options!$A$3,INDEX(Klasse!$D$2:$D$42,MATCH(1,(A3741=Klasse!$A$2:$A$42) * (Species!B3741=Klasse!$B$2:$B$42),0)),IF(E3741=Options!$A$4,INDEX(Verband!$F$2:$F$179,MATCH(1,(A3741=Verband!$A$2:$A$179) * (Species!B3741=Verband!$B$2:$B$179) * (Species!C3741=Verband!$C$2:$C$179),0)),IF(E3741=Options!$A$5,INDEX(Assoziation!$G$2:$G$96,MATCH(1,(A3741=Assoziation!$A$2:$A$96) * (Species!B3741=Assoziation!$B$2:$B$96) * (Species!C3741=Assoziation!$C$2:$C$96) * (Species!D3741=Assoziation!$D$2:$D$96),0)),"")))</f>
        <v>Feuchte Trittflur</v>
      </c>
      <c r="H3741" s="10" t="s">
        <v>2814</v>
      </c>
      <c r="I3741" s="10">
        <v>1</v>
      </c>
      <c r="J3741" s="10">
        <v>0</v>
      </c>
      <c r="K3741" s="10">
        <v>0</v>
      </c>
      <c r="L3741" t="str">
        <f t="shared" ref="L3741:L3804" si="309">IF(O3741="Genus",H3741,LEFT(H3741,FIND(" ",H3741)))</f>
        <v xml:space="preserve">Mentha </v>
      </c>
      <c r="M3741" t="str">
        <f t="shared" ref="M3741:M3804" si="310">IF(O3741="Genus","",MID(H3741,FIND(" ",H3741),FIND(" ",H3741,FIND(" ",H3741)+1)-FIND(" ",H3741)))</f>
        <v xml:space="preserve"> pulegium</v>
      </c>
      <c r="N3741" t="str">
        <f t="shared" ref="N3741:N3804" si="311">IF(O3741="Subspecies",MID(H3741,FIND("subsp. ",H3741)+7,LEN(H3741)-FIND("subsp. ",H3741)+7),"")</f>
        <v/>
      </c>
      <c r="O3741" t="str">
        <f t="shared" si="308"/>
        <v>Species</v>
      </c>
      <c r="P3741" t="str">
        <f t="shared" ref="P3741:P3804" si="312">IF(O3741="Species",RIGHT(H3741,LEN(H3741)-FIND(" ",H3741,FIND(" ",H3741)+1)),"")</f>
        <v>L.</v>
      </c>
      <c r="Q3741" t="str">
        <f>LOOKUP(A3741,Formation!$A$2:$A$10,Formation!$B$2:$B$10)</f>
        <v>Pioniervegetation gestörter Plätze (Ruderalstandorte)</v>
      </c>
      <c r="R3741" t="str" cm="1">
        <f t="array" ref="R3741">INDEX(Klasse!$D$2:$D$42,MATCH(1,(A3741=Klasse!$A$2:$A$42) * (Species!B3741=Klasse!$B$2:$B$42),0))</f>
        <v>Trittrasen und Ruderalfluren</v>
      </c>
    </row>
    <row r="3742" spans="1:18" x14ac:dyDescent="0.3">
      <c r="A3742" s="10">
        <v>7</v>
      </c>
      <c r="B3742" s="10">
        <v>1</v>
      </c>
      <c r="C3742" s="10">
        <v>1</v>
      </c>
      <c r="E3742" t="str">
        <f>IF(C3742="",Options!$A$3,IF(D3742="",Options!$A$4,Options!$A$5))</f>
        <v>Verband</v>
      </c>
      <c r="F3742" t="str" cm="1">
        <f t="array" ref="F3742">IF(E3742=Options!$A$3,"",IF(E3742=Options!$A$4,INDEX(Verband!$E$2:$E$179,MATCH(1,(A3742=Verband!$A$2:$A$179) * (Species!B3742=Verband!$B$2:$B$179) * (Species!C3742=Verband!$C$2:$C$179),0)),IF(E3742=Options!$A$5,INDEX(Assoziation!$F$2:$F$96,MATCH(1,(A3742=Assoziation!$A$2:$A$96) * (Species!B3742=Assoziation!$B$2:$B$96) * (Species!C3742=Assoziation!$C$2:$C$96) * (Species!D3742=Assoziation!$D$2:$D$96),0)),"")))</f>
        <v>Agropyro-Rumicion</v>
      </c>
      <c r="G3742" t="str" cm="1">
        <f t="array" ref="G3742">IF(E3742=Options!$A$3,INDEX(Klasse!$D$2:$D$42,MATCH(1,(A3742=Klasse!$A$2:$A$42) * (Species!B3742=Klasse!$B$2:$B$42),0)),IF(E3742=Options!$A$4,INDEX(Verband!$F$2:$F$179,MATCH(1,(A3742=Verband!$A$2:$A$179) * (Species!B3742=Verband!$B$2:$B$179) * (Species!C3742=Verband!$C$2:$C$179),0)),IF(E3742=Options!$A$5,INDEX(Assoziation!$G$2:$G$96,MATCH(1,(A3742=Assoziation!$A$2:$A$96) * (Species!B3742=Assoziation!$B$2:$B$96) * (Species!C3742=Assoziation!$C$2:$C$96) * (Species!D3742=Assoziation!$D$2:$D$96),0)),"")))</f>
        <v>Feuchte Trittflur</v>
      </c>
      <c r="H3742" s="10" t="s">
        <v>2815</v>
      </c>
      <c r="I3742" s="10">
        <v>1</v>
      </c>
      <c r="J3742" s="10">
        <v>0</v>
      </c>
      <c r="K3742" s="10">
        <v>0</v>
      </c>
      <c r="L3742" t="str">
        <f t="shared" si="309"/>
        <v xml:space="preserve">Mentha </v>
      </c>
      <c r="M3742" t="str">
        <f t="shared" si="310"/>
        <v xml:space="preserve"> suaveolens</v>
      </c>
      <c r="N3742" t="str">
        <f t="shared" si="311"/>
        <v/>
      </c>
      <c r="O3742" t="str">
        <f t="shared" si="308"/>
        <v>Species</v>
      </c>
      <c r="P3742" t="str">
        <f t="shared" si="312"/>
        <v>Ehrh.</v>
      </c>
      <c r="Q3742" t="str">
        <f>LOOKUP(A3742,Formation!$A$2:$A$10,Formation!$B$2:$B$10)</f>
        <v>Pioniervegetation gestörter Plätze (Ruderalstandorte)</v>
      </c>
      <c r="R3742" t="str" cm="1">
        <f t="array" ref="R3742">INDEX(Klasse!$D$2:$D$42,MATCH(1,(A3742=Klasse!$A$2:$A$42) * (Species!B3742=Klasse!$B$2:$B$42),0))</f>
        <v>Trittrasen und Ruderalfluren</v>
      </c>
    </row>
    <row r="3743" spans="1:18" x14ac:dyDescent="0.3">
      <c r="A3743" s="10">
        <v>7</v>
      </c>
      <c r="B3743" s="10">
        <v>1</v>
      </c>
      <c r="C3743" s="10">
        <v>1</v>
      </c>
      <c r="E3743" t="str">
        <f>IF(C3743="",Options!$A$3,IF(D3743="",Options!$A$4,Options!$A$5))</f>
        <v>Verband</v>
      </c>
      <c r="F3743" t="str" cm="1">
        <f t="array" ref="F3743">IF(E3743=Options!$A$3,"",IF(E3743=Options!$A$4,INDEX(Verband!$E$2:$E$179,MATCH(1,(A3743=Verband!$A$2:$A$179) * (Species!B3743=Verband!$B$2:$B$179) * (Species!C3743=Verband!$C$2:$C$179),0)),IF(E3743=Options!$A$5,INDEX(Assoziation!$F$2:$F$96,MATCH(1,(A3743=Assoziation!$A$2:$A$96) * (Species!B3743=Assoziation!$B$2:$B$96) * (Species!C3743=Assoziation!$C$2:$C$96) * (Species!D3743=Assoziation!$D$2:$D$96),0)),"")))</f>
        <v>Agropyro-Rumicion</v>
      </c>
      <c r="G3743" t="str" cm="1">
        <f t="array" ref="G3743">IF(E3743=Options!$A$3,INDEX(Klasse!$D$2:$D$42,MATCH(1,(A3743=Klasse!$A$2:$A$42) * (Species!B3743=Klasse!$B$2:$B$42),0)),IF(E3743=Options!$A$4,INDEX(Verband!$F$2:$F$179,MATCH(1,(A3743=Verband!$A$2:$A$179) * (Species!B3743=Verband!$B$2:$B$179) * (Species!C3743=Verband!$C$2:$C$179),0)),IF(E3743=Options!$A$5,INDEX(Assoziation!$G$2:$G$96,MATCH(1,(A3743=Assoziation!$A$2:$A$96) * (Species!B3743=Assoziation!$B$2:$B$96) * (Species!C3743=Assoziation!$C$2:$C$96) * (Species!D3743=Assoziation!$D$2:$D$96),0)),"")))</f>
        <v>Feuchte Trittflur</v>
      </c>
      <c r="H3743" s="10" t="s">
        <v>2816</v>
      </c>
      <c r="I3743" s="10">
        <v>1</v>
      </c>
      <c r="J3743" s="10">
        <v>0</v>
      </c>
      <c r="K3743" s="10">
        <v>0</v>
      </c>
      <c r="L3743" t="str">
        <f t="shared" si="309"/>
        <v xml:space="preserve">Plantago </v>
      </c>
      <c r="M3743" t="str">
        <f t="shared" si="310"/>
        <v xml:space="preserve"> major</v>
      </c>
      <c r="N3743" t="str">
        <f t="shared" si="311"/>
        <v>intermedia</v>
      </c>
      <c r="O3743" t="str">
        <f t="shared" si="308"/>
        <v>Subspecies</v>
      </c>
      <c r="P3743" t="str">
        <f t="shared" si="312"/>
        <v/>
      </c>
      <c r="Q3743" t="str">
        <f>LOOKUP(A3743,Formation!$A$2:$A$10,Formation!$B$2:$B$10)</f>
        <v>Pioniervegetation gestörter Plätze (Ruderalstandorte)</v>
      </c>
      <c r="R3743" t="str" cm="1">
        <f t="array" ref="R3743">INDEX(Klasse!$D$2:$D$42,MATCH(1,(A3743=Klasse!$A$2:$A$42) * (Species!B3743=Klasse!$B$2:$B$42),0))</f>
        <v>Trittrasen und Ruderalfluren</v>
      </c>
    </row>
    <row r="3744" spans="1:18" x14ac:dyDescent="0.3">
      <c r="A3744" s="10">
        <v>7</v>
      </c>
      <c r="B3744" s="10">
        <v>1</v>
      </c>
      <c r="C3744" s="10">
        <v>1</v>
      </c>
      <c r="E3744" t="str">
        <f>IF(C3744="",Options!$A$3,IF(D3744="",Options!$A$4,Options!$A$5))</f>
        <v>Verband</v>
      </c>
      <c r="F3744" t="str" cm="1">
        <f t="array" ref="F3744">IF(E3744=Options!$A$3,"",IF(E3744=Options!$A$4,INDEX(Verband!$E$2:$E$179,MATCH(1,(A3744=Verband!$A$2:$A$179) * (Species!B3744=Verband!$B$2:$B$179) * (Species!C3744=Verband!$C$2:$C$179),0)),IF(E3744=Options!$A$5,INDEX(Assoziation!$F$2:$F$96,MATCH(1,(A3744=Assoziation!$A$2:$A$96) * (Species!B3744=Assoziation!$B$2:$B$96) * (Species!C3744=Assoziation!$C$2:$C$96) * (Species!D3744=Assoziation!$D$2:$D$96),0)),"")))</f>
        <v>Agropyro-Rumicion</v>
      </c>
      <c r="G3744" t="str" cm="1">
        <f t="array" ref="G3744">IF(E3744=Options!$A$3,INDEX(Klasse!$D$2:$D$42,MATCH(1,(A3744=Klasse!$A$2:$A$42) * (Species!B3744=Klasse!$B$2:$B$42),0)),IF(E3744=Options!$A$4,INDEX(Verband!$F$2:$F$179,MATCH(1,(A3744=Verband!$A$2:$A$179) * (Species!B3744=Verband!$B$2:$B$179) * (Species!C3744=Verband!$C$2:$C$179),0)),IF(E3744=Options!$A$5,INDEX(Assoziation!$G$2:$G$96,MATCH(1,(A3744=Assoziation!$A$2:$A$96) * (Species!B3744=Assoziation!$B$2:$B$96) * (Species!C3744=Assoziation!$C$2:$C$96) * (Species!D3744=Assoziation!$D$2:$D$96),0)),"")))</f>
        <v>Feuchte Trittflur</v>
      </c>
      <c r="H3744" s="10" t="s">
        <v>2817</v>
      </c>
      <c r="I3744" s="10">
        <v>1</v>
      </c>
      <c r="J3744" s="10">
        <v>1</v>
      </c>
      <c r="K3744" s="10">
        <v>0</v>
      </c>
      <c r="L3744" t="str">
        <f t="shared" si="309"/>
        <v xml:space="preserve">Potentilla </v>
      </c>
      <c r="M3744" t="str">
        <f t="shared" si="310"/>
        <v xml:space="preserve"> anserina</v>
      </c>
      <c r="N3744" t="str">
        <f t="shared" si="311"/>
        <v/>
      </c>
      <c r="O3744" t="str">
        <f t="shared" si="308"/>
        <v>Species</v>
      </c>
      <c r="P3744" t="str">
        <f t="shared" si="312"/>
        <v>L.</v>
      </c>
      <c r="Q3744" t="str">
        <f>LOOKUP(A3744,Formation!$A$2:$A$10,Formation!$B$2:$B$10)</f>
        <v>Pioniervegetation gestörter Plätze (Ruderalstandorte)</v>
      </c>
      <c r="R3744" t="str" cm="1">
        <f t="array" ref="R3744">INDEX(Klasse!$D$2:$D$42,MATCH(1,(A3744=Klasse!$A$2:$A$42) * (Species!B3744=Klasse!$B$2:$B$42),0))</f>
        <v>Trittrasen und Ruderalfluren</v>
      </c>
    </row>
    <row r="3745" spans="1:18" x14ac:dyDescent="0.3">
      <c r="A3745" s="10">
        <v>7</v>
      </c>
      <c r="B3745" s="10">
        <v>1</v>
      </c>
      <c r="C3745" s="10">
        <v>1</v>
      </c>
      <c r="E3745" t="str">
        <f>IF(C3745="",Options!$A$3,IF(D3745="",Options!$A$4,Options!$A$5))</f>
        <v>Verband</v>
      </c>
      <c r="F3745" t="str" cm="1">
        <f t="array" ref="F3745">IF(E3745=Options!$A$3,"",IF(E3745=Options!$A$4,INDEX(Verband!$E$2:$E$179,MATCH(1,(A3745=Verband!$A$2:$A$179) * (Species!B3745=Verband!$B$2:$B$179) * (Species!C3745=Verband!$C$2:$C$179),0)),IF(E3745=Options!$A$5,INDEX(Assoziation!$F$2:$F$96,MATCH(1,(A3745=Assoziation!$A$2:$A$96) * (Species!B3745=Assoziation!$B$2:$B$96) * (Species!C3745=Assoziation!$C$2:$C$96) * (Species!D3745=Assoziation!$D$2:$D$96),0)),"")))</f>
        <v>Agropyro-Rumicion</v>
      </c>
      <c r="G3745" t="str" cm="1">
        <f t="array" ref="G3745">IF(E3745=Options!$A$3,INDEX(Klasse!$D$2:$D$42,MATCH(1,(A3745=Klasse!$A$2:$A$42) * (Species!B3745=Klasse!$B$2:$B$42),0)),IF(E3745=Options!$A$4,INDEX(Verband!$F$2:$F$179,MATCH(1,(A3745=Verband!$A$2:$A$179) * (Species!B3745=Verband!$B$2:$B$179) * (Species!C3745=Verband!$C$2:$C$179),0)),IF(E3745=Options!$A$5,INDEX(Assoziation!$G$2:$G$96,MATCH(1,(A3745=Assoziation!$A$2:$A$96) * (Species!B3745=Assoziation!$B$2:$B$96) * (Species!C3745=Assoziation!$C$2:$C$96) * (Species!D3745=Assoziation!$D$2:$D$96),0)),"")))</f>
        <v>Feuchte Trittflur</v>
      </c>
      <c r="H3745" s="10" t="s">
        <v>2818</v>
      </c>
      <c r="I3745" s="10">
        <v>1</v>
      </c>
      <c r="J3745" s="10">
        <v>0</v>
      </c>
      <c r="K3745" s="10">
        <v>0</v>
      </c>
      <c r="L3745" t="str">
        <f t="shared" si="309"/>
        <v xml:space="preserve">Pulicaria </v>
      </c>
      <c r="M3745" t="str">
        <f t="shared" si="310"/>
        <v xml:space="preserve"> dysenterica</v>
      </c>
      <c r="N3745" t="str">
        <f t="shared" si="311"/>
        <v/>
      </c>
      <c r="O3745" t="str">
        <f t="shared" si="308"/>
        <v>Species</v>
      </c>
      <c r="P3745" t="str">
        <f t="shared" si="312"/>
        <v>(L.) Bernh.</v>
      </c>
      <c r="Q3745" t="str">
        <f>LOOKUP(A3745,Formation!$A$2:$A$10,Formation!$B$2:$B$10)</f>
        <v>Pioniervegetation gestörter Plätze (Ruderalstandorte)</v>
      </c>
      <c r="R3745" t="str" cm="1">
        <f t="array" ref="R3745">INDEX(Klasse!$D$2:$D$42,MATCH(1,(A3745=Klasse!$A$2:$A$42) * (Species!B3745=Klasse!$B$2:$B$42),0))</f>
        <v>Trittrasen und Ruderalfluren</v>
      </c>
    </row>
    <row r="3746" spans="1:18" x14ac:dyDescent="0.3">
      <c r="A3746" s="10">
        <v>7</v>
      </c>
      <c r="B3746" s="10">
        <v>1</v>
      </c>
      <c r="C3746" s="10">
        <v>1</v>
      </c>
      <c r="E3746" t="str">
        <f>IF(C3746="",Options!$A$3,IF(D3746="",Options!$A$4,Options!$A$5))</f>
        <v>Verband</v>
      </c>
      <c r="F3746" t="str" cm="1">
        <f t="array" ref="F3746">IF(E3746=Options!$A$3,"",IF(E3746=Options!$A$4,INDEX(Verband!$E$2:$E$179,MATCH(1,(A3746=Verband!$A$2:$A$179) * (Species!B3746=Verband!$B$2:$B$179) * (Species!C3746=Verband!$C$2:$C$179),0)),IF(E3746=Options!$A$5,INDEX(Assoziation!$F$2:$F$96,MATCH(1,(A3746=Assoziation!$A$2:$A$96) * (Species!B3746=Assoziation!$B$2:$B$96) * (Species!C3746=Assoziation!$C$2:$C$96) * (Species!D3746=Assoziation!$D$2:$D$96),0)),"")))</f>
        <v>Agropyro-Rumicion</v>
      </c>
      <c r="G3746" t="str" cm="1">
        <f t="array" ref="G3746">IF(E3746=Options!$A$3,INDEX(Klasse!$D$2:$D$42,MATCH(1,(A3746=Klasse!$A$2:$A$42) * (Species!B3746=Klasse!$B$2:$B$42),0)),IF(E3746=Options!$A$4,INDEX(Verband!$F$2:$F$179,MATCH(1,(A3746=Verband!$A$2:$A$179) * (Species!B3746=Verband!$B$2:$B$179) * (Species!C3746=Verband!$C$2:$C$179),0)),IF(E3746=Options!$A$5,INDEX(Assoziation!$G$2:$G$96,MATCH(1,(A3746=Assoziation!$A$2:$A$96) * (Species!B3746=Assoziation!$B$2:$B$96) * (Species!C3746=Assoziation!$C$2:$C$96) * (Species!D3746=Assoziation!$D$2:$D$96),0)),"")))</f>
        <v>Feuchte Trittflur</v>
      </c>
      <c r="H3746" s="10" t="s">
        <v>2819</v>
      </c>
      <c r="I3746" s="10">
        <v>1</v>
      </c>
      <c r="J3746" s="10">
        <v>1</v>
      </c>
      <c r="K3746" s="10">
        <v>0</v>
      </c>
      <c r="L3746" t="str">
        <f t="shared" si="309"/>
        <v xml:space="preserve">Rumex </v>
      </c>
      <c r="M3746" t="str">
        <f t="shared" si="310"/>
        <v xml:space="preserve"> conglomeratus</v>
      </c>
      <c r="N3746" t="str">
        <f t="shared" si="311"/>
        <v/>
      </c>
      <c r="O3746" t="str">
        <f t="shared" si="308"/>
        <v>Species</v>
      </c>
      <c r="P3746" t="str">
        <f t="shared" si="312"/>
        <v>Murray</v>
      </c>
      <c r="Q3746" t="str">
        <f>LOOKUP(A3746,Formation!$A$2:$A$10,Formation!$B$2:$B$10)</f>
        <v>Pioniervegetation gestörter Plätze (Ruderalstandorte)</v>
      </c>
      <c r="R3746" t="str" cm="1">
        <f t="array" ref="R3746">INDEX(Klasse!$D$2:$D$42,MATCH(1,(A3746=Klasse!$A$2:$A$42) * (Species!B3746=Klasse!$B$2:$B$42),0))</f>
        <v>Trittrasen und Ruderalfluren</v>
      </c>
    </row>
    <row r="3747" spans="1:18" x14ac:dyDescent="0.3">
      <c r="A3747" s="10">
        <v>7</v>
      </c>
      <c r="B3747" s="10">
        <v>1</v>
      </c>
      <c r="C3747" s="10">
        <v>1</v>
      </c>
      <c r="E3747" t="str">
        <f>IF(C3747="",Options!$A$3,IF(D3747="",Options!$A$4,Options!$A$5))</f>
        <v>Verband</v>
      </c>
      <c r="F3747" t="str" cm="1">
        <f t="array" ref="F3747">IF(E3747=Options!$A$3,"",IF(E3747=Options!$A$4,INDEX(Verband!$E$2:$E$179,MATCH(1,(A3747=Verband!$A$2:$A$179) * (Species!B3747=Verband!$B$2:$B$179) * (Species!C3747=Verband!$C$2:$C$179),0)),IF(E3747=Options!$A$5,INDEX(Assoziation!$F$2:$F$96,MATCH(1,(A3747=Assoziation!$A$2:$A$96) * (Species!B3747=Assoziation!$B$2:$B$96) * (Species!C3747=Assoziation!$C$2:$C$96) * (Species!D3747=Assoziation!$D$2:$D$96),0)),"")))</f>
        <v>Agropyro-Rumicion</v>
      </c>
      <c r="G3747" t="str" cm="1">
        <f t="array" ref="G3747">IF(E3747=Options!$A$3,INDEX(Klasse!$D$2:$D$42,MATCH(1,(A3747=Klasse!$A$2:$A$42) * (Species!B3747=Klasse!$B$2:$B$42),0)),IF(E3747=Options!$A$4,INDEX(Verband!$F$2:$F$179,MATCH(1,(A3747=Verband!$A$2:$A$179) * (Species!B3747=Verband!$B$2:$B$179) * (Species!C3747=Verband!$C$2:$C$179),0)),IF(E3747=Options!$A$5,INDEX(Assoziation!$G$2:$G$96,MATCH(1,(A3747=Assoziation!$A$2:$A$96) * (Species!B3747=Assoziation!$B$2:$B$96) * (Species!C3747=Assoziation!$C$2:$C$96) * (Species!D3747=Assoziation!$D$2:$D$96),0)),"")))</f>
        <v>Feuchte Trittflur</v>
      </c>
      <c r="H3747" s="10" t="s">
        <v>2820</v>
      </c>
      <c r="I3747" s="10">
        <v>1</v>
      </c>
      <c r="J3747" s="10">
        <v>1</v>
      </c>
      <c r="K3747" s="10">
        <v>0</v>
      </c>
      <c r="L3747" t="str">
        <f t="shared" si="309"/>
        <v xml:space="preserve">Rumex </v>
      </c>
      <c r="M3747" t="str">
        <f t="shared" si="310"/>
        <v xml:space="preserve"> crispus</v>
      </c>
      <c r="N3747" t="str">
        <f t="shared" si="311"/>
        <v/>
      </c>
      <c r="O3747" t="str">
        <f t="shared" si="308"/>
        <v>Species</v>
      </c>
      <c r="P3747" t="str">
        <f t="shared" si="312"/>
        <v>L.</v>
      </c>
      <c r="Q3747" t="str">
        <f>LOOKUP(A3747,Formation!$A$2:$A$10,Formation!$B$2:$B$10)</f>
        <v>Pioniervegetation gestörter Plätze (Ruderalstandorte)</v>
      </c>
      <c r="R3747" t="str" cm="1">
        <f t="array" ref="R3747">INDEX(Klasse!$D$2:$D$42,MATCH(1,(A3747=Klasse!$A$2:$A$42) * (Species!B3747=Klasse!$B$2:$B$42),0))</f>
        <v>Trittrasen und Ruderalfluren</v>
      </c>
    </row>
    <row r="3748" spans="1:18" x14ac:dyDescent="0.3">
      <c r="A3748" s="10">
        <v>7</v>
      </c>
      <c r="B3748" s="10">
        <v>1</v>
      </c>
      <c r="C3748" s="10">
        <v>1</v>
      </c>
      <c r="E3748" t="str">
        <f>IF(C3748="",Options!$A$3,IF(D3748="",Options!$A$4,Options!$A$5))</f>
        <v>Verband</v>
      </c>
      <c r="F3748" t="str" cm="1">
        <f t="array" ref="F3748">IF(E3748=Options!$A$3,"",IF(E3748=Options!$A$4,INDEX(Verband!$E$2:$E$179,MATCH(1,(A3748=Verband!$A$2:$A$179) * (Species!B3748=Verband!$B$2:$B$179) * (Species!C3748=Verband!$C$2:$C$179),0)),IF(E3748=Options!$A$5,INDEX(Assoziation!$F$2:$F$96,MATCH(1,(A3748=Assoziation!$A$2:$A$96) * (Species!B3748=Assoziation!$B$2:$B$96) * (Species!C3748=Assoziation!$C$2:$C$96) * (Species!D3748=Assoziation!$D$2:$D$96),0)),"")))</f>
        <v>Agropyro-Rumicion</v>
      </c>
      <c r="G3748" t="str" cm="1">
        <f t="array" ref="G3748">IF(E3748=Options!$A$3,INDEX(Klasse!$D$2:$D$42,MATCH(1,(A3748=Klasse!$A$2:$A$42) * (Species!B3748=Klasse!$B$2:$B$42),0)),IF(E3748=Options!$A$4,INDEX(Verband!$F$2:$F$179,MATCH(1,(A3748=Verband!$A$2:$A$179) * (Species!B3748=Verband!$B$2:$B$179) * (Species!C3748=Verband!$C$2:$C$179),0)),IF(E3748=Options!$A$5,INDEX(Assoziation!$G$2:$G$96,MATCH(1,(A3748=Assoziation!$A$2:$A$96) * (Species!B3748=Assoziation!$B$2:$B$96) * (Species!C3748=Assoziation!$C$2:$C$96) * (Species!D3748=Assoziation!$D$2:$D$96),0)),"")))</f>
        <v>Feuchte Trittflur</v>
      </c>
      <c r="H3748" s="10" t="s">
        <v>2821</v>
      </c>
      <c r="I3748" s="10">
        <v>1</v>
      </c>
      <c r="J3748" s="10">
        <v>0</v>
      </c>
      <c r="K3748" s="10">
        <v>0</v>
      </c>
      <c r="L3748" t="str">
        <f t="shared" si="309"/>
        <v xml:space="preserve">Scirpoides </v>
      </c>
      <c r="M3748" t="str">
        <f t="shared" si="310"/>
        <v xml:space="preserve"> holoschoenus</v>
      </c>
      <c r="N3748" t="str">
        <f t="shared" si="311"/>
        <v/>
      </c>
      <c r="O3748" t="str">
        <f t="shared" si="308"/>
        <v>Species</v>
      </c>
      <c r="P3748" t="str">
        <f t="shared" si="312"/>
        <v>(L.) Soják</v>
      </c>
      <c r="Q3748" t="str">
        <f>LOOKUP(A3748,Formation!$A$2:$A$10,Formation!$B$2:$B$10)</f>
        <v>Pioniervegetation gestörter Plätze (Ruderalstandorte)</v>
      </c>
      <c r="R3748" t="str" cm="1">
        <f t="array" ref="R3748">INDEX(Klasse!$D$2:$D$42,MATCH(1,(A3748=Klasse!$A$2:$A$42) * (Species!B3748=Klasse!$B$2:$B$42),0))</f>
        <v>Trittrasen und Ruderalfluren</v>
      </c>
    </row>
    <row r="3749" spans="1:18" x14ac:dyDescent="0.3">
      <c r="A3749" s="10">
        <v>7</v>
      </c>
      <c r="B3749" s="10">
        <v>1</v>
      </c>
      <c r="C3749" s="10">
        <v>1</v>
      </c>
      <c r="E3749" t="str">
        <f>IF(C3749="",Options!$A$3,IF(D3749="",Options!$A$4,Options!$A$5))</f>
        <v>Verband</v>
      </c>
      <c r="F3749" t="str" cm="1">
        <f t="array" ref="F3749">IF(E3749=Options!$A$3,"",IF(E3749=Options!$A$4,INDEX(Verband!$E$2:$E$179,MATCH(1,(A3749=Verband!$A$2:$A$179) * (Species!B3749=Verband!$B$2:$B$179) * (Species!C3749=Verband!$C$2:$C$179),0)),IF(E3749=Options!$A$5,INDEX(Assoziation!$F$2:$F$96,MATCH(1,(A3749=Assoziation!$A$2:$A$96) * (Species!B3749=Assoziation!$B$2:$B$96) * (Species!C3749=Assoziation!$C$2:$C$96) * (Species!D3749=Assoziation!$D$2:$D$96),0)),"")))</f>
        <v>Agropyro-Rumicion</v>
      </c>
      <c r="G3749" t="str" cm="1">
        <f t="array" ref="G3749">IF(E3749=Options!$A$3,INDEX(Klasse!$D$2:$D$42,MATCH(1,(A3749=Klasse!$A$2:$A$42) * (Species!B3749=Klasse!$B$2:$B$42),0)),IF(E3749=Options!$A$4,INDEX(Verband!$F$2:$F$179,MATCH(1,(A3749=Verband!$A$2:$A$179) * (Species!B3749=Verband!$B$2:$B$179) * (Species!C3749=Verband!$C$2:$C$179),0)),IF(E3749=Options!$A$5,INDEX(Assoziation!$G$2:$G$96,MATCH(1,(A3749=Assoziation!$A$2:$A$96) * (Species!B3749=Assoziation!$B$2:$B$96) * (Species!C3749=Assoziation!$C$2:$C$96) * (Species!D3749=Assoziation!$D$2:$D$96),0)),"")))</f>
        <v>Feuchte Trittflur</v>
      </c>
      <c r="H3749" s="10" t="s">
        <v>2822</v>
      </c>
      <c r="I3749" s="10">
        <v>1</v>
      </c>
      <c r="J3749" s="10">
        <v>0</v>
      </c>
      <c r="K3749" s="10">
        <v>0</v>
      </c>
      <c r="L3749" t="str">
        <f t="shared" si="309"/>
        <v xml:space="preserve">Teucrium </v>
      </c>
      <c r="M3749" t="str">
        <f t="shared" si="310"/>
        <v xml:space="preserve"> scordium</v>
      </c>
      <c r="N3749" t="str">
        <f t="shared" si="311"/>
        <v/>
      </c>
      <c r="O3749" t="str">
        <f t="shared" si="308"/>
        <v>Species</v>
      </c>
      <c r="P3749" t="str">
        <f t="shared" si="312"/>
        <v>L.</v>
      </c>
      <c r="Q3749" t="str">
        <f>LOOKUP(A3749,Formation!$A$2:$A$10,Formation!$B$2:$B$10)</f>
        <v>Pioniervegetation gestörter Plätze (Ruderalstandorte)</v>
      </c>
      <c r="R3749" t="str" cm="1">
        <f t="array" ref="R3749">INDEX(Klasse!$D$2:$D$42,MATCH(1,(A3749=Klasse!$A$2:$A$42) * (Species!B3749=Klasse!$B$2:$B$42),0))</f>
        <v>Trittrasen und Ruderalfluren</v>
      </c>
    </row>
    <row r="3750" spans="1:18" x14ac:dyDescent="0.3">
      <c r="A3750" s="10">
        <v>7</v>
      </c>
      <c r="B3750" s="10">
        <v>1</v>
      </c>
      <c r="C3750" s="10">
        <v>1</v>
      </c>
      <c r="E3750" t="str">
        <f>IF(C3750="",Options!$A$3,IF(D3750="",Options!$A$4,Options!$A$5))</f>
        <v>Verband</v>
      </c>
      <c r="F3750" t="str" cm="1">
        <f t="array" ref="F3750">IF(E3750=Options!$A$3,"",IF(E3750=Options!$A$4,INDEX(Verband!$E$2:$E$179,MATCH(1,(A3750=Verband!$A$2:$A$179) * (Species!B3750=Verband!$B$2:$B$179) * (Species!C3750=Verband!$C$2:$C$179),0)),IF(E3750=Options!$A$5,INDEX(Assoziation!$F$2:$F$96,MATCH(1,(A3750=Assoziation!$A$2:$A$96) * (Species!B3750=Assoziation!$B$2:$B$96) * (Species!C3750=Assoziation!$C$2:$C$96) * (Species!D3750=Assoziation!$D$2:$D$96),0)),"")))</f>
        <v>Agropyro-Rumicion</v>
      </c>
      <c r="G3750" t="str" cm="1">
        <f t="array" ref="G3750">IF(E3750=Options!$A$3,INDEX(Klasse!$D$2:$D$42,MATCH(1,(A3750=Klasse!$A$2:$A$42) * (Species!B3750=Klasse!$B$2:$B$42),0)),IF(E3750=Options!$A$4,INDEX(Verband!$F$2:$F$179,MATCH(1,(A3750=Verband!$A$2:$A$179) * (Species!B3750=Verband!$B$2:$B$179) * (Species!C3750=Verband!$C$2:$C$179),0)),IF(E3750=Options!$A$5,INDEX(Assoziation!$G$2:$G$96,MATCH(1,(A3750=Assoziation!$A$2:$A$96) * (Species!B3750=Assoziation!$B$2:$B$96) * (Species!C3750=Assoziation!$C$2:$C$96) * (Species!D3750=Assoziation!$D$2:$D$96),0)),"")))</f>
        <v>Feuchte Trittflur</v>
      </c>
      <c r="H3750" s="10" t="s">
        <v>2823</v>
      </c>
      <c r="I3750" s="10">
        <v>1</v>
      </c>
      <c r="J3750" s="10">
        <v>0</v>
      </c>
      <c r="K3750" s="10">
        <v>0</v>
      </c>
      <c r="L3750" t="str">
        <f t="shared" si="309"/>
        <v xml:space="preserve">Trifolium </v>
      </c>
      <c r="M3750" t="str">
        <f t="shared" si="310"/>
        <v xml:space="preserve"> fragiferum</v>
      </c>
      <c r="N3750" t="str">
        <f t="shared" si="311"/>
        <v/>
      </c>
      <c r="O3750" t="str">
        <f t="shared" si="308"/>
        <v>Species</v>
      </c>
      <c r="P3750" t="str">
        <f t="shared" si="312"/>
        <v>L.</v>
      </c>
      <c r="Q3750" t="str">
        <f>LOOKUP(A3750,Formation!$A$2:$A$10,Formation!$B$2:$B$10)</f>
        <v>Pioniervegetation gestörter Plätze (Ruderalstandorte)</v>
      </c>
      <c r="R3750" t="str" cm="1">
        <f t="array" ref="R3750">INDEX(Klasse!$D$2:$D$42,MATCH(1,(A3750=Klasse!$A$2:$A$42) * (Species!B3750=Klasse!$B$2:$B$42),0))</f>
        <v>Trittrasen und Ruderalfluren</v>
      </c>
    </row>
    <row r="3751" spans="1:18" x14ac:dyDescent="0.3">
      <c r="A3751" s="10">
        <v>7</v>
      </c>
      <c r="B3751" s="10">
        <v>1</v>
      </c>
      <c r="C3751" s="10">
        <v>1</v>
      </c>
      <c r="E3751" t="str">
        <f>IF(C3751="",Options!$A$3,IF(D3751="",Options!$A$4,Options!$A$5))</f>
        <v>Verband</v>
      </c>
      <c r="F3751" t="str" cm="1">
        <f t="array" ref="F3751">IF(E3751=Options!$A$3,"",IF(E3751=Options!$A$4,INDEX(Verband!$E$2:$E$179,MATCH(1,(A3751=Verband!$A$2:$A$179) * (Species!B3751=Verband!$B$2:$B$179) * (Species!C3751=Verband!$C$2:$C$179),0)),IF(E3751=Options!$A$5,INDEX(Assoziation!$F$2:$F$96,MATCH(1,(A3751=Assoziation!$A$2:$A$96) * (Species!B3751=Assoziation!$B$2:$B$96) * (Species!C3751=Assoziation!$C$2:$C$96) * (Species!D3751=Assoziation!$D$2:$D$96),0)),"")))</f>
        <v>Agropyro-Rumicion</v>
      </c>
      <c r="G3751" t="str" cm="1">
        <f t="array" ref="G3751">IF(E3751=Options!$A$3,INDEX(Klasse!$D$2:$D$42,MATCH(1,(A3751=Klasse!$A$2:$A$42) * (Species!B3751=Klasse!$B$2:$B$42),0)),IF(E3751=Options!$A$4,INDEX(Verband!$F$2:$F$179,MATCH(1,(A3751=Verband!$A$2:$A$179) * (Species!B3751=Verband!$B$2:$B$179) * (Species!C3751=Verband!$C$2:$C$179),0)),IF(E3751=Options!$A$5,INDEX(Assoziation!$G$2:$G$96,MATCH(1,(A3751=Assoziation!$A$2:$A$96) * (Species!B3751=Assoziation!$B$2:$B$96) * (Species!C3751=Assoziation!$C$2:$C$96) * (Species!D3751=Assoziation!$D$2:$D$96),0)),"")))</f>
        <v>Feuchte Trittflur</v>
      </c>
      <c r="H3751" s="10" t="s">
        <v>193</v>
      </c>
      <c r="I3751" s="10">
        <v>0</v>
      </c>
      <c r="J3751" s="10">
        <v>1</v>
      </c>
      <c r="K3751" s="10">
        <v>0</v>
      </c>
      <c r="L3751" t="str">
        <f t="shared" si="309"/>
        <v xml:space="preserve">Agrostis </v>
      </c>
      <c r="M3751" t="str">
        <f t="shared" si="310"/>
        <v xml:space="preserve"> stolonifera</v>
      </c>
      <c r="N3751" t="str">
        <f t="shared" si="311"/>
        <v/>
      </c>
      <c r="O3751" t="str">
        <f t="shared" si="308"/>
        <v>Species</v>
      </c>
      <c r="P3751" t="str">
        <f t="shared" si="312"/>
        <v>L.</v>
      </c>
      <c r="Q3751" t="str">
        <f>LOOKUP(A3751,Formation!$A$2:$A$10,Formation!$B$2:$B$10)</f>
        <v>Pioniervegetation gestörter Plätze (Ruderalstandorte)</v>
      </c>
      <c r="R3751" t="str" cm="1">
        <f t="array" ref="R3751">INDEX(Klasse!$D$2:$D$42,MATCH(1,(A3751=Klasse!$A$2:$A$42) * (Species!B3751=Klasse!$B$2:$B$42),0))</f>
        <v>Trittrasen und Ruderalfluren</v>
      </c>
    </row>
    <row r="3752" spans="1:18" x14ac:dyDescent="0.3">
      <c r="A3752" s="10">
        <v>7</v>
      </c>
      <c r="B3752" s="10">
        <v>1</v>
      </c>
      <c r="C3752" s="10">
        <v>1</v>
      </c>
      <c r="E3752" t="str">
        <f>IF(C3752="",Options!$A$3,IF(D3752="",Options!$A$4,Options!$A$5))</f>
        <v>Verband</v>
      </c>
      <c r="F3752" t="str" cm="1">
        <f t="array" ref="F3752">IF(E3752=Options!$A$3,"",IF(E3752=Options!$A$4,INDEX(Verband!$E$2:$E$179,MATCH(1,(A3752=Verband!$A$2:$A$179) * (Species!B3752=Verband!$B$2:$B$179) * (Species!C3752=Verband!$C$2:$C$179),0)),IF(E3752=Options!$A$5,INDEX(Assoziation!$F$2:$F$96,MATCH(1,(A3752=Assoziation!$A$2:$A$96) * (Species!B3752=Assoziation!$B$2:$B$96) * (Species!C3752=Assoziation!$C$2:$C$96) * (Species!D3752=Assoziation!$D$2:$D$96),0)),"")))</f>
        <v>Agropyro-Rumicion</v>
      </c>
      <c r="G3752" t="str" cm="1">
        <f t="array" ref="G3752">IF(E3752=Options!$A$3,INDEX(Klasse!$D$2:$D$42,MATCH(1,(A3752=Klasse!$A$2:$A$42) * (Species!B3752=Klasse!$B$2:$B$42),0)),IF(E3752=Options!$A$4,INDEX(Verband!$F$2:$F$179,MATCH(1,(A3752=Verband!$A$2:$A$179) * (Species!B3752=Verband!$B$2:$B$179) * (Species!C3752=Verband!$C$2:$C$179),0)),IF(E3752=Options!$A$5,INDEX(Assoziation!$G$2:$G$96,MATCH(1,(A3752=Assoziation!$A$2:$A$96) * (Species!B3752=Assoziation!$B$2:$B$96) * (Species!C3752=Assoziation!$C$2:$C$96) * (Species!D3752=Assoziation!$D$2:$D$96),0)),"")))</f>
        <v>Feuchte Trittflur</v>
      </c>
      <c r="H3752" s="10" t="s">
        <v>2824</v>
      </c>
      <c r="I3752" s="10">
        <v>0</v>
      </c>
      <c r="J3752" s="10">
        <v>0</v>
      </c>
      <c r="K3752" s="10">
        <v>0</v>
      </c>
      <c r="L3752" t="str">
        <f t="shared" si="309"/>
        <v xml:space="preserve">Polypogon </v>
      </c>
      <c r="M3752" t="str">
        <f t="shared" si="310"/>
        <v xml:space="preserve"> viridis</v>
      </c>
      <c r="N3752" t="str">
        <f t="shared" si="311"/>
        <v/>
      </c>
      <c r="O3752" t="str">
        <f t="shared" si="308"/>
        <v>Species</v>
      </c>
      <c r="P3752" t="str">
        <f t="shared" si="312"/>
        <v>(Gouan) Breistr.</v>
      </c>
      <c r="Q3752" t="str">
        <f>LOOKUP(A3752,Formation!$A$2:$A$10,Formation!$B$2:$B$10)</f>
        <v>Pioniervegetation gestörter Plätze (Ruderalstandorte)</v>
      </c>
      <c r="R3752" t="str" cm="1">
        <f t="array" ref="R3752">INDEX(Klasse!$D$2:$D$42,MATCH(1,(A3752=Klasse!$A$2:$A$42) * (Species!B3752=Klasse!$B$2:$B$42),0))</f>
        <v>Trittrasen und Ruderalfluren</v>
      </c>
    </row>
    <row r="3753" spans="1:18" x14ac:dyDescent="0.3">
      <c r="A3753" s="10">
        <v>7</v>
      </c>
      <c r="B3753" s="10">
        <v>1</v>
      </c>
      <c r="C3753" s="10">
        <v>1</v>
      </c>
      <c r="E3753" t="str">
        <f>IF(C3753="",Options!$A$3,IF(D3753="",Options!$A$4,Options!$A$5))</f>
        <v>Verband</v>
      </c>
      <c r="F3753" t="str" cm="1">
        <f t="array" ref="F3753">IF(E3753=Options!$A$3,"",IF(E3753=Options!$A$4,INDEX(Verband!$E$2:$E$179,MATCH(1,(A3753=Verband!$A$2:$A$179) * (Species!B3753=Verband!$B$2:$B$179) * (Species!C3753=Verband!$C$2:$C$179),0)),IF(E3753=Options!$A$5,INDEX(Assoziation!$F$2:$F$96,MATCH(1,(A3753=Assoziation!$A$2:$A$96) * (Species!B3753=Assoziation!$B$2:$B$96) * (Species!C3753=Assoziation!$C$2:$C$96) * (Species!D3753=Assoziation!$D$2:$D$96),0)),"")))</f>
        <v>Agropyro-Rumicion</v>
      </c>
      <c r="G3753" t="str" cm="1">
        <f t="array" ref="G3753">IF(E3753=Options!$A$3,INDEX(Klasse!$D$2:$D$42,MATCH(1,(A3753=Klasse!$A$2:$A$42) * (Species!B3753=Klasse!$B$2:$B$42),0)),IF(E3753=Options!$A$4,INDEX(Verband!$F$2:$F$179,MATCH(1,(A3753=Verband!$A$2:$A$179) * (Species!B3753=Verband!$B$2:$B$179) * (Species!C3753=Verband!$C$2:$C$179),0)),IF(E3753=Options!$A$5,INDEX(Assoziation!$G$2:$G$96,MATCH(1,(A3753=Assoziation!$A$2:$A$96) * (Species!B3753=Assoziation!$B$2:$B$96) * (Species!C3753=Assoziation!$C$2:$C$96) * (Species!D3753=Assoziation!$D$2:$D$96),0)),"")))</f>
        <v>Feuchte Trittflur</v>
      </c>
      <c r="H3753" s="10" t="s">
        <v>403</v>
      </c>
      <c r="I3753" s="10">
        <v>0</v>
      </c>
      <c r="J3753" s="10">
        <v>0</v>
      </c>
      <c r="K3753" s="10">
        <v>0</v>
      </c>
      <c r="L3753" t="str">
        <f t="shared" si="309"/>
        <v xml:space="preserve">Blysmus </v>
      </c>
      <c r="M3753" t="str">
        <f t="shared" si="310"/>
        <v xml:space="preserve"> compressus</v>
      </c>
      <c r="N3753" t="str">
        <f t="shared" si="311"/>
        <v/>
      </c>
      <c r="O3753" t="str">
        <f t="shared" si="308"/>
        <v>Species</v>
      </c>
      <c r="P3753" t="str">
        <f t="shared" si="312"/>
        <v>(L.) Link</v>
      </c>
      <c r="Q3753" t="str">
        <f>LOOKUP(A3753,Formation!$A$2:$A$10,Formation!$B$2:$B$10)</f>
        <v>Pioniervegetation gestörter Plätze (Ruderalstandorte)</v>
      </c>
      <c r="R3753" t="str" cm="1">
        <f t="array" ref="R3753">INDEX(Klasse!$D$2:$D$42,MATCH(1,(A3753=Klasse!$A$2:$A$42) * (Species!B3753=Klasse!$B$2:$B$42),0))</f>
        <v>Trittrasen und Ruderalfluren</v>
      </c>
    </row>
    <row r="3754" spans="1:18" x14ac:dyDescent="0.3">
      <c r="A3754" s="10">
        <v>7</v>
      </c>
      <c r="B3754" s="10">
        <v>1</v>
      </c>
      <c r="C3754" s="10">
        <v>1</v>
      </c>
      <c r="E3754" t="str">
        <f>IF(C3754="",Options!$A$3,IF(D3754="",Options!$A$4,Options!$A$5))</f>
        <v>Verband</v>
      </c>
      <c r="F3754" t="str" cm="1">
        <f t="array" ref="F3754">IF(E3754=Options!$A$3,"",IF(E3754=Options!$A$4,INDEX(Verband!$E$2:$E$179,MATCH(1,(A3754=Verband!$A$2:$A$179) * (Species!B3754=Verband!$B$2:$B$179) * (Species!C3754=Verband!$C$2:$C$179),0)),IF(E3754=Options!$A$5,INDEX(Assoziation!$F$2:$F$96,MATCH(1,(A3754=Assoziation!$A$2:$A$96) * (Species!B3754=Assoziation!$B$2:$B$96) * (Species!C3754=Assoziation!$C$2:$C$96) * (Species!D3754=Assoziation!$D$2:$D$96),0)),"")))</f>
        <v>Agropyro-Rumicion</v>
      </c>
      <c r="G3754" t="str" cm="1">
        <f t="array" ref="G3754">IF(E3754=Options!$A$3,INDEX(Klasse!$D$2:$D$42,MATCH(1,(A3754=Klasse!$A$2:$A$42) * (Species!B3754=Klasse!$B$2:$B$42),0)),IF(E3754=Options!$A$4,INDEX(Verband!$F$2:$F$179,MATCH(1,(A3754=Verband!$A$2:$A$179) * (Species!B3754=Verband!$B$2:$B$179) * (Species!C3754=Verband!$C$2:$C$179),0)),IF(E3754=Options!$A$5,INDEX(Assoziation!$G$2:$G$96,MATCH(1,(A3754=Assoziation!$A$2:$A$96) * (Species!B3754=Assoziation!$B$2:$B$96) * (Species!C3754=Assoziation!$C$2:$C$96) * (Species!D3754=Assoziation!$D$2:$D$96),0)),"")))</f>
        <v>Feuchte Trittflur</v>
      </c>
      <c r="H3754" s="10" t="s">
        <v>1792</v>
      </c>
      <c r="I3754" s="10">
        <v>0</v>
      </c>
      <c r="J3754" s="10">
        <v>0</v>
      </c>
      <c r="K3754" s="10">
        <v>0</v>
      </c>
      <c r="L3754" t="str">
        <f t="shared" si="309"/>
        <v xml:space="preserve">Bromus </v>
      </c>
      <c r="M3754" t="str">
        <f t="shared" si="310"/>
        <v xml:space="preserve"> commutatus</v>
      </c>
      <c r="N3754" t="str">
        <f t="shared" si="311"/>
        <v/>
      </c>
      <c r="O3754" t="str">
        <f t="shared" si="308"/>
        <v>Species</v>
      </c>
      <c r="P3754" t="str">
        <f t="shared" si="312"/>
        <v>Schrad.</v>
      </c>
      <c r="Q3754" t="str">
        <f>LOOKUP(A3754,Formation!$A$2:$A$10,Formation!$B$2:$B$10)</f>
        <v>Pioniervegetation gestörter Plätze (Ruderalstandorte)</v>
      </c>
      <c r="R3754" t="str" cm="1">
        <f t="array" ref="R3754">INDEX(Klasse!$D$2:$D$42,MATCH(1,(A3754=Klasse!$A$2:$A$42) * (Species!B3754=Klasse!$B$2:$B$42),0))</f>
        <v>Trittrasen und Ruderalfluren</v>
      </c>
    </row>
    <row r="3755" spans="1:18" x14ac:dyDescent="0.3">
      <c r="A3755" s="10">
        <v>7</v>
      </c>
      <c r="B3755" s="10">
        <v>1</v>
      </c>
      <c r="C3755" s="10">
        <v>1</v>
      </c>
      <c r="E3755" t="str">
        <f>IF(C3755="",Options!$A$3,IF(D3755="",Options!$A$4,Options!$A$5))</f>
        <v>Verband</v>
      </c>
      <c r="F3755" t="str" cm="1">
        <f t="array" ref="F3755">IF(E3755=Options!$A$3,"",IF(E3755=Options!$A$4,INDEX(Verband!$E$2:$E$179,MATCH(1,(A3755=Verband!$A$2:$A$179) * (Species!B3755=Verband!$B$2:$B$179) * (Species!C3755=Verband!$C$2:$C$179),0)),IF(E3755=Options!$A$5,INDEX(Assoziation!$F$2:$F$96,MATCH(1,(A3755=Assoziation!$A$2:$A$96) * (Species!B3755=Assoziation!$B$2:$B$96) * (Species!C3755=Assoziation!$C$2:$C$96) * (Species!D3755=Assoziation!$D$2:$D$96),0)),"")))</f>
        <v>Agropyro-Rumicion</v>
      </c>
      <c r="G3755" t="str" cm="1">
        <f t="array" ref="G3755">IF(E3755=Options!$A$3,INDEX(Klasse!$D$2:$D$42,MATCH(1,(A3755=Klasse!$A$2:$A$42) * (Species!B3755=Klasse!$B$2:$B$42),0)),IF(E3755=Options!$A$4,INDEX(Verband!$F$2:$F$179,MATCH(1,(A3755=Verband!$A$2:$A$179) * (Species!B3755=Verband!$B$2:$B$179) * (Species!C3755=Verband!$C$2:$C$179),0)),IF(E3755=Options!$A$5,INDEX(Assoziation!$G$2:$G$96,MATCH(1,(A3755=Assoziation!$A$2:$A$96) * (Species!B3755=Assoziation!$B$2:$B$96) * (Species!C3755=Assoziation!$C$2:$C$96) * (Species!D3755=Assoziation!$D$2:$D$96),0)),"")))</f>
        <v>Feuchte Trittflur</v>
      </c>
      <c r="H3755" s="10" t="s">
        <v>2825</v>
      </c>
      <c r="I3755" s="10">
        <v>0</v>
      </c>
      <c r="J3755" s="10">
        <v>0</v>
      </c>
      <c r="K3755" s="10">
        <v>1</v>
      </c>
      <c r="L3755" t="str">
        <f t="shared" si="309"/>
        <v xml:space="preserve">Carex </v>
      </c>
      <c r="M3755" t="str">
        <f t="shared" si="310"/>
        <v xml:space="preserve"> vulpinoidea</v>
      </c>
      <c r="N3755" t="str">
        <f t="shared" si="311"/>
        <v/>
      </c>
      <c r="O3755" t="str">
        <f t="shared" si="308"/>
        <v>Species</v>
      </c>
      <c r="P3755" t="str">
        <f t="shared" si="312"/>
        <v>Michx.</v>
      </c>
      <c r="Q3755" t="str">
        <f>LOOKUP(A3755,Formation!$A$2:$A$10,Formation!$B$2:$B$10)</f>
        <v>Pioniervegetation gestörter Plätze (Ruderalstandorte)</v>
      </c>
      <c r="R3755" t="str" cm="1">
        <f t="array" ref="R3755">INDEX(Klasse!$D$2:$D$42,MATCH(1,(A3755=Klasse!$A$2:$A$42) * (Species!B3755=Klasse!$B$2:$B$42),0))</f>
        <v>Trittrasen und Ruderalfluren</v>
      </c>
    </row>
    <row r="3756" spans="1:18" x14ac:dyDescent="0.3">
      <c r="A3756" s="10">
        <v>7</v>
      </c>
      <c r="B3756" s="10">
        <v>1</v>
      </c>
      <c r="C3756" s="10">
        <v>1</v>
      </c>
      <c r="E3756" t="str">
        <f>IF(C3756="",Options!$A$3,IF(D3756="",Options!$A$4,Options!$A$5))</f>
        <v>Verband</v>
      </c>
      <c r="F3756" t="str" cm="1">
        <f t="array" ref="F3756">IF(E3756=Options!$A$3,"",IF(E3756=Options!$A$4,INDEX(Verband!$E$2:$E$179,MATCH(1,(A3756=Verband!$A$2:$A$179) * (Species!B3756=Verband!$B$2:$B$179) * (Species!C3756=Verband!$C$2:$C$179),0)),IF(E3756=Options!$A$5,INDEX(Assoziation!$F$2:$F$96,MATCH(1,(A3756=Assoziation!$A$2:$A$96) * (Species!B3756=Assoziation!$B$2:$B$96) * (Species!C3756=Assoziation!$C$2:$C$96) * (Species!D3756=Assoziation!$D$2:$D$96),0)),"")))</f>
        <v>Agropyro-Rumicion</v>
      </c>
      <c r="G3756" t="str" cm="1">
        <f t="array" ref="G3756">IF(E3756=Options!$A$3,INDEX(Klasse!$D$2:$D$42,MATCH(1,(A3756=Klasse!$A$2:$A$42) * (Species!B3756=Klasse!$B$2:$B$42),0)),IF(E3756=Options!$A$4,INDEX(Verband!$F$2:$F$179,MATCH(1,(A3756=Verband!$A$2:$A$179) * (Species!B3756=Verband!$B$2:$B$179) * (Species!C3756=Verband!$C$2:$C$179),0)),IF(E3756=Options!$A$5,INDEX(Assoziation!$G$2:$G$96,MATCH(1,(A3756=Assoziation!$A$2:$A$96) * (Species!B3756=Assoziation!$B$2:$B$96) * (Species!C3756=Assoziation!$C$2:$C$96) * (Species!D3756=Assoziation!$D$2:$D$96),0)),"")))</f>
        <v>Feuchte Trittflur</v>
      </c>
      <c r="H3756" s="10" t="s">
        <v>2826</v>
      </c>
      <c r="I3756" s="10">
        <v>0</v>
      </c>
      <c r="J3756" s="10">
        <v>0</v>
      </c>
      <c r="K3756" s="10">
        <v>0</v>
      </c>
      <c r="L3756" t="str">
        <f t="shared" si="309"/>
        <v xml:space="preserve">Cyperus </v>
      </c>
      <c r="M3756" t="str">
        <f t="shared" si="310"/>
        <v xml:space="preserve"> serotinus</v>
      </c>
      <c r="N3756" t="str">
        <f t="shared" si="311"/>
        <v/>
      </c>
      <c r="O3756" t="str">
        <f t="shared" si="308"/>
        <v>Species</v>
      </c>
      <c r="P3756" t="str">
        <f t="shared" si="312"/>
        <v>Rottb.</v>
      </c>
      <c r="Q3756" t="str">
        <f>LOOKUP(A3756,Formation!$A$2:$A$10,Formation!$B$2:$B$10)</f>
        <v>Pioniervegetation gestörter Plätze (Ruderalstandorte)</v>
      </c>
      <c r="R3756" t="str" cm="1">
        <f t="array" ref="R3756">INDEX(Klasse!$D$2:$D$42,MATCH(1,(A3756=Klasse!$A$2:$A$42) * (Species!B3756=Klasse!$B$2:$B$42),0))</f>
        <v>Trittrasen und Ruderalfluren</v>
      </c>
    </row>
    <row r="3757" spans="1:18" x14ac:dyDescent="0.3">
      <c r="A3757" s="10">
        <v>7</v>
      </c>
      <c r="B3757" s="10">
        <v>1</v>
      </c>
      <c r="C3757" s="10">
        <v>1</v>
      </c>
      <c r="E3757" t="str">
        <f>IF(C3757="",Options!$A$3,IF(D3757="",Options!$A$4,Options!$A$5))</f>
        <v>Verband</v>
      </c>
      <c r="F3757" t="str" cm="1">
        <f t="array" ref="F3757">IF(E3757=Options!$A$3,"",IF(E3757=Options!$A$4,INDEX(Verband!$E$2:$E$179,MATCH(1,(A3757=Verband!$A$2:$A$179) * (Species!B3757=Verband!$B$2:$B$179) * (Species!C3757=Verband!$C$2:$C$179),0)),IF(E3757=Options!$A$5,INDEX(Assoziation!$F$2:$F$96,MATCH(1,(A3757=Assoziation!$A$2:$A$96) * (Species!B3757=Assoziation!$B$2:$B$96) * (Species!C3757=Assoziation!$C$2:$C$96) * (Species!D3757=Assoziation!$D$2:$D$96),0)),"")))</f>
        <v>Agropyro-Rumicion</v>
      </c>
      <c r="G3757" t="str" cm="1">
        <f t="array" ref="G3757">IF(E3757=Options!$A$3,INDEX(Klasse!$D$2:$D$42,MATCH(1,(A3757=Klasse!$A$2:$A$42) * (Species!B3757=Klasse!$B$2:$B$42),0)),IF(E3757=Options!$A$4,INDEX(Verband!$F$2:$F$179,MATCH(1,(A3757=Verband!$A$2:$A$179) * (Species!B3757=Verband!$B$2:$B$179) * (Species!C3757=Verband!$C$2:$C$179),0)),IF(E3757=Options!$A$5,INDEX(Assoziation!$G$2:$G$96,MATCH(1,(A3757=Assoziation!$A$2:$A$96) * (Species!B3757=Assoziation!$B$2:$B$96) * (Species!C3757=Assoziation!$C$2:$C$96) * (Species!D3757=Assoziation!$D$2:$D$96),0)),"")))</f>
        <v>Feuchte Trittflur</v>
      </c>
      <c r="H3757" s="10" t="s">
        <v>1822</v>
      </c>
      <c r="I3757" s="10">
        <v>0</v>
      </c>
      <c r="J3757" s="10">
        <v>1</v>
      </c>
      <c r="K3757" s="10">
        <v>0</v>
      </c>
      <c r="L3757" t="str">
        <f t="shared" si="309"/>
        <v xml:space="preserve">Elymus </v>
      </c>
      <c r="M3757" t="str">
        <f t="shared" si="310"/>
        <v xml:space="preserve"> repens</v>
      </c>
      <c r="N3757" t="str">
        <f t="shared" si="311"/>
        <v/>
      </c>
      <c r="O3757" t="str">
        <f t="shared" si="308"/>
        <v>Species</v>
      </c>
      <c r="P3757" t="str">
        <f t="shared" si="312"/>
        <v>(L.) Gould</v>
      </c>
      <c r="Q3757" t="str">
        <f>LOOKUP(A3757,Formation!$A$2:$A$10,Formation!$B$2:$B$10)</f>
        <v>Pioniervegetation gestörter Plätze (Ruderalstandorte)</v>
      </c>
      <c r="R3757" t="str" cm="1">
        <f t="array" ref="R3757">INDEX(Klasse!$D$2:$D$42,MATCH(1,(A3757=Klasse!$A$2:$A$42) * (Species!B3757=Klasse!$B$2:$B$42),0))</f>
        <v>Trittrasen und Ruderalfluren</v>
      </c>
    </row>
    <row r="3758" spans="1:18" x14ac:dyDescent="0.3">
      <c r="A3758" s="10">
        <v>7</v>
      </c>
      <c r="B3758" s="10">
        <v>1</v>
      </c>
      <c r="C3758" s="10">
        <v>1</v>
      </c>
      <c r="E3758" t="str">
        <f>IF(C3758="",Options!$A$3,IF(D3758="",Options!$A$4,Options!$A$5))</f>
        <v>Verband</v>
      </c>
      <c r="F3758" t="str" cm="1">
        <f t="array" ref="F3758">IF(E3758=Options!$A$3,"",IF(E3758=Options!$A$4,INDEX(Verband!$E$2:$E$179,MATCH(1,(A3758=Verband!$A$2:$A$179) * (Species!B3758=Verband!$B$2:$B$179) * (Species!C3758=Verband!$C$2:$C$179),0)),IF(E3758=Options!$A$5,INDEX(Assoziation!$F$2:$F$96,MATCH(1,(A3758=Assoziation!$A$2:$A$96) * (Species!B3758=Assoziation!$B$2:$B$96) * (Species!C3758=Assoziation!$C$2:$C$96) * (Species!D3758=Assoziation!$D$2:$D$96),0)),"")))</f>
        <v>Agropyro-Rumicion</v>
      </c>
      <c r="G3758" t="str" cm="1">
        <f t="array" ref="G3758">IF(E3758=Options!$A$3,INDEX(Klasse!$D$2:$D$42,MATCH(1,(A3758=Klasse!$A$2:$A$42) * (Species!B3758=Klasse!$B$2:$B$42),0)),IF(E3758=Options!$A$4,INDEX(Verband!$F$2:$F$179,MATCH(1,(A3758=Verband!$A$2:$A$179) * (Species!B3758=Verband!$B$2:$B$179) * (Species!C3758=Verband!$C$2:$C$179),0)),IF(E3758=Options!$A$5,INDEX(Assoziation!$G$2:$G$96,MATCH(1,(A3758=Assoziation!$A$2:$A$96) * (Species!B3758=Assoziation!$B$2:$B$96) * (Species!C3758=Assoziation!$C$2:$C$96) * (Species!D3758=Assoziation!$D$2:$D$96),0)),"")))</f>
        <v>Feuchte Trittflur</v>
      </c>
      <c r="H3758" s="10" t="s">
        <v>2251</v>
      </c>
      <c r="I3758" s="10">
        <v>0</v>
      </c>
      <c r="J3758" s="10">
        <v>1</v>
      </c>
      <c r="K3758" s="10">
        <v>0</v>
      </c>
      <c r="L3758" t="str">
        <f t="shared" si="309"/>
        <v xml:space="preserve">Equisetum </v>
      </c>
      <c r="M3758" t="str">
        <f t="shared" si="310"/>
        <v xml:space="preserve"> arvense</v>
      </c>
      <c r="N3758" t="str">
        <f t="shared" si="311"/>
        <v/>
      </c>
      <c r="O3758" t="str">
        <f t="shared" si="308"/>
        <v>Species</v>
      </c>
      <c r="P3758" t="str">
        <f t="shared" si="312"/>
        <v>L.</v>
      </c>
      <c r="Q3758" t="str">
        <f>LOOKUP(A3758,Formation!$A$2:$A$10,Formation!$B$2:$B$10)</f>
        <v>Pioniervegetation gestörter Plätze (Ruderalstandorte)</v>
      </c>
      <c r="R3758" t="str" cm="1">
        <f t="array" ref="R3758">INDEX(Klasse!$D$2:$D$42,MATCH(1,(A3758=Klasse!$A$2:$A$42) * (Species!B3758=Klasse!$B$2:$B$42),0))</f>
        <v>Trittrasen und Ruderalfluren</v>
      </c>
    </row>
    <row r="3759" spans="1:18" x14ac:dyDescent="0.3">
      <c r="A3759" s="10">
        <v>7</v>
      </c>
      <c r="B3759" s="10">
        <v>1</v>
      </c>
      <c r="C3759" s="10">
        <v>1</v>
      </c>
      <c r="E3759" t="str">
        <f>IF(C3759="",Options!$A$3,IF(D3759="",Options!$A$4,Options!$A$5))</f>
        <v>Verband</v>
      </c>
      <c r="F3759" t="str" cm="1">
        <f t="array" ref="F3759">IF(E3759=Options!$A$3,"",IF(E3759=Options!$A$4,INDEX(Verband!$E$2:$E$179,MATCH(1,(A3759=Verband!$A$2:$A$179) * (Species!B3759=Verband!$B$2:$B$179) * (Species!C3759=Verband!$C$2:$C$179),0)),IF(E3759=Options!$A$5,INDEX(Assoziation!$F$2:$F$96,MATCH(1,(A3759=Assoziation!$A$2:$A$96) * (Species!B3759=Assoziation!$B$2:$B$96) * (Species!C3759=Assoziation!$C$2:$C$96) * (Species!D3759=Assoziation!$D$2:$D$96),0)),"")))</f>
        <v>Agropyro-Rumicion</v>
      </c>
      <c r="G3759" t="str" cm="1">
        <f t="array" ref="G3759">IF(E3759=Options!$A$3,INDEX(Klasse!$D$2:$D$42,MATCH(1,(A3759=Klasse!$A$2:$A$42) * (Species!B3759=Klasse!$B$2:$B$42),0)),IF(E3759=Options!$A$4,INDEX(Verband!$F$2:$F$179,MATCH(1,(A3759=Verband!$A$2:$A$179) * (Species!B3759=Verband!$B$2:$B$179) * (Species!C3759=Verband!$C$2:$C$179),0)),IF(E3759=Options!$A$5,INDEX(Assoziation!$G$2:$G$96,MATCH(1,(A3759=Assoziation!$A$2:$A$96) * (Species!B3759=Assoziation!$B$2:$B$96) * (Species!C3759=Assoziation!$C$2:$C$96) * (Species!D3759=Assoziation!$D$2:$D$96),0)),"")))</f>
        <v>Feuchte Trittflur</v>
      </c>
      <c r="H3759" s="10" t="s">
        <v>2827</v>
      </c>
      <c r="I3759" s="10">
        <v>0</v>
      </c>
      <c r="J3759" s="10">
        <v>1</v>
      </c>
      <c r="K3759" s="10">
        <v>0</v>
      </c>
      <c r="L3759" t="str">
        <f t="shared" si="309"/>
        <v xml:space="preserve">Festuca </v>
      </c>
      <c r="M3759" t="str">
        <f t="shared" si="310"/>
        <v xml:space="preserve"> arundinacea</v>
      </c>
      <c r="N3759" t="str">
        <f t="shared" si="311"/>
        <v>arundinacea</v>
      </c>
      <c r="O3759" t="str">
        <f t="shared" si="308"/>
        <v>Subspecies</v>
      </c>
      <c r="P3759" t="str">
        <f t="shared" si="312"/>
        <v/>
      </c>
      <c r="Q3759" t="str">
        <f>LOOKUP(A3759,Formation!$A$2:$A$10,Formation!$B$2:$B$10)</f>
        <v>Pioniervegetation gestörter Plätze (Ruderalstandorte)</v>
      </c>
      <c r="R3759" t="str" cm="1">
        <f t="array" ref="R3759">INDEX(Klasse!$D$2:$D$42,MATCH(1,(A3759=Klasse!$A$2:$A$42) * (Species!B3759=Klasse!$B$2:$B$42),0))</f>
        <v>Trittrasen und Ruderalfluren</v>
      </c>
    </row>
    <row r="3760" spans="1:18" x14ac:dyDescent="0.3">
      <c r="A3760" s="10">
        <v>7</v>
      </c>
      <c r="B3760" s="10">
        <v>1</v>
      </c>
      <c r="C3760" s="10">
        <v>1</v>
      </c>
      <c r="E3760" t="str">
        <f>IF(C3760="",Options!$A$3,IF(D3760="",Options!$A$4,Options!$A$5))</f>
        <v>Verband</v>
      </c>
      <c r="F3760" t="str" cm="1">
        <f t="array" ref="F3760">IF(E3760=Options!$A$3,"",IF(E3760=Options!$A$4,INDEX(Verband!$E$2:$E$179,MATCH(1,(A3760=Verband!$A$2:$A$179) * (Species!B3760=Verband!$B$2:$B$179) * (Species!C3760=Verband!$C$2:$C$179),0)),IF(E3760=Options!$A$5,INDEX(Assoziation!$F$2:$F$96,MATCH(1,(A3760=Assoziation!$A$2:$A$96) * (Species!B3760=Assoziation!$B$2:$B$96) * (Species!C3760=Assoziation!$C$2:$C$96) * (Species!D3760=Assoziation!$D$2:$D$96),0)),"")))</f>
        <v>Agropyro-Rumicion</v>
      </c>
      <c r="G3760" t="str" cm="1">
        <f t="array" ref="G3760">IF(E3760=Options!$A$3,INDEX(Klasse!$D$2:$D$42,MATCH(1,(A3760=Klasse!$A$2:$A$42) * (Species!B3760=Klasse!$B$2:$B$42),0)),IF(E3760=Options!$A$4,INDEX(Verband!$F$2:$F$179,MATCH(1,(A3760=Verband!$A$2:$A$179) * (Species!B3760=Verband!$B$2:$B$179) * (Species!C3760=Verband!$C$2:$C$179),0)),IF(E3760=Options!$A$5,INDEX(Assoziation!$G$2:$G$96,MATCH(1,(A3760=Assoziation!$A$2:$A$96) * (Species!B3760=Assoziation!$B$2:$B$96) * (Species!C3760=Assoziation!$C$2:$C$96) * (Species!D3760=Assoziation!$D$2:$D$96),0)),"")))</f>
        <v>Feuchte Trittflur</v>
      </c>
      <c r="H3760" s="10" t="s">
        <v>2828</v>
      </c>
      <c r="I3760" s="10">
        <v>0</v>
      </c>
      <c r="J3760" s="10">
        <v>0</v>
      </c>
      <c r="K3760" s="10">
        <v>0</v>
      </c>
      <c r="L3760" t="str">
        <f t="shared" si="309"/>
        <v xml:space="preserve">Glyceria </v>
      </c>
      <c r="M3760" t="str">
        <f t="shared" si="310"/>
        <v xml:space="preserve"> declinata</v>
      </c>
      <c r="N3760" t="str">
        <f t="shared" si="311"/>
        <v/>
      </c>
      <c r="O3760" t="str">
        <f t="shared" si="308"/>
        <v>Species</v>
      </c>
      <c r="P3760" t="str">
        <f t="shared" si="312"/>
        <v>Bréb.</v>
      </c>
      <c r="Q3760" t="str">
        <f>LOOKUP(A3760,Formation!$A$2:$A$10,Formation!$B$2:$B$10)</f>
        <v>Pioniervegetation gestörter Plätze (Ruderalstandorte)</v>
      </c>
      <c r="R3760" t="str" cm="1">
        <f t="array" ref="R3760">INDEX(Klasse!$D$2:$D$42,MATCH(1,(A3760=Klasse!$A$2:$A$42) * (Species!B3760=Klasse!$B$2:$B$42),0))</f>
        <v>Trittrasen und Ruderalfluren</v>
      </c>
    </row>
    <row r="3761" spans="1:18" x14ac:dyDescent="0.3">
      <c r="A3761" s="10">
        <v>7</v>
      </c>
      <c r="B3761" s="10">
        <v>1</v>
      </c>
      <c r="C3761" s="10">
        <v>1</v>
      </c>
      <c r="E3761" t="str">
        <f>IF(C3761="",Options!$A$3,IF(D3761="",Options!$A$4,Options!$A$5))</f>
        <v>Verband</v>
      </c>
      <c r="F3761" t="str" cm="1">
        <f t="array" ref="F3761">IF(E3761=Options!$A$3,"",IF(E3761=Options!$A$4,INDEX(Verband!$E$2:$E$179,MATCH(1,(A3761=Verband!$A$2:$A$179) * (Species!B3761=Verband!$B$2:$B$179) * (Species!C3761=Verband!$C$2:$C$179),0)),IF(E3761=Options!$A$5,INDEX(Assoziation!$F$2:$F$96,MATCH(1,(A3761=Assoziation!$A$2:$A$96) * (Species!B3761=Assoziation!$B$2:$B$96) * (Species!C3761=Assoziation!$C$2:$C$96) * (Species!D3761=Assoziation!$D$2:$D$96),0)),"")))</f>
        <v>Agropyro-Rumicion</v>
      </c>
      <c r="G3761" t="str" cm="1">
        <f t="array" ref="G3761">IF(E3761=Options!$A$3,INDEX(Klasse!$D$2:$D$42,MATCH(1,(A3761=Klasse!$A$2:$A$42) * (Species!B3761=Klasse!$B$2:$B$42),0)),IF(E3761=Options!$A$4,INDEX(Verband!$F$2:$F$179,MATCH(1,(A3761=Verband!$A$2:$A$179) * (Species!B3761=Verband!$B$2:$B$179) * (Species!C3761=Verband!$C$2:$C$179),0)),IF(E3761=Options!$A$5,INDEX(Assoziation!$G$2:$G$96,MATCH(1,(A3761=Assoziation!$A$2:$A$96) * (Species!B3761=Assoziation!$B$2:$B$96) * (Species!C3761=Assoziation!$C$2:$C$96) * (Species!D3761=Assoziation!$D$2:$D$96),0)),"")))</f>
        <v>Feuchte Trittflur</v>
      </c>
      <c r="H3761" s="10" t="s">
        <v>2829</v>
      </c>
      <c r="I3761" s="10">
        <v>0</v>
      </c>
      <c r="J3761" s="10">
        <v>0</v>
      </c>
      <c r="K3761" s="10">
        <v>1</v>
      </c>
      <c r="L3761" t="str">
        <f t="shared" si="309"/>
        <v xml:space="preserve">Glyceria </v>
      </c>
      <c r="M3761" t="str">
        <f t="shared" si="310"/>
        <v xml:space="preserve"> striata</v>
      </c>
      <c r="N3761" t="str">
        <f t="shared" si="311"/>
        <v/>
      </c>
      <c r="O3761" t="str">
        <f t="shared" si="308"/>
        <v>Species</v>
      </c>
      <c r="P3761" t="str">
        <f t="shared" si="312"/>
        <v>(Lam.) Hitchc.</v>
      </c>
      <c r="Q3761" t="str">
        <f>LOOKUP(A3761,Formation!$A$2:$A$10,Formation!$B$2:$B$10)</f>
        <v>Pioniervegetation gestörter Plätze (Ruderalstandorte)</v>
      </c>
      <c r="R3761" t="str" cm="1">
        <f t="array" ref="R3761">INDEX(Klasse!$D$2:$D$42,MATCH(1,(A3761=Klasse!$A$2:$A$42) * (Species!B3761=Klasse!$B$2:$B$42),0))</f>
        <v>Trittrasen und Ruderalfluren</v>
      </c>
    </row>
    <row r="3762" spans="1:18" x14ac:dyDescent="0.3">
      <c r="A3762" s="10">
        <v>7</v>
      </c>
      <c r="B3762" s="10">
        <v>1</v>
      </c>
      <c r="C3762" s="10">
        <v>1</v>
      </c>
      <c r="E3762" t="str">
        <f>IF(C3762="",Options!$A$3,IF(D3762="",Options!$A$4,Options!$A$5))</f>
        <v>Verband</v>
      </c>
      <c r="F3762" t="str" cm="1">
        <f t="array" ref="F3762">IF(E3762=Options!$A$3,"",IF(E3762=Options!$A$4,INDEX(Verband!$E$2:$E$179,MATCH(1,(A3762=Verband!$A$2:$A$179) * (Species!B3762=Verband!$B$2:$B$179) * (Species!C3762=Verband!$C$2:$C$179),0)),IF(E3762=Options!$A$5,INDEX(Assoziation!$F$2:$F$96,MATCH(1,(A3762=Assoziation!$A$2:$A$96) * (Species!B3762=Assoziation!$B$2:$B$96) * (Species!C3762=Assoziation!$C$2:$C$96) * (Species!D3762=Assoziation!$D$2:$D$96),0)),"")))</f>
        <v>Agropyro-Rumicion</v>
      </c>
      <c r="G3762" t="str" cm="1">
        <f t="array" ref="G3762">IF(E3762=Options!$A$3,INDEX(Klasse!$D$2:$D$42,MATCH(1,(A3762=Klasse!$A$2:$A$42) * (Species!B3762=Klasse!$B$2:$B$42),0)),IF(E3762=Options!$A$4,INDEX(Verband!$F$2:$F$179,MATCH(1,(A3762=Verband!$A$2:$A$179) * (Species!B3762=Verband!$B$2:$B$179) * (Species!C3762=Verband!$C$2:$C$179),0)),IF(E3762=Options!$A$5,INDEX(Assoziation!$G$2:$G$96,MATCH(1,(A3762=Assoziation!$A$2:$A$96) * (Species!B3762=Assoziation!$B$2:$B$96) * (Species!C3762=Assoziation!$C$2:$C$96) * (Species!D3762=Assoziation!$D$2:$D$96),0)),"")))</f>
        <v>Feuchte Trittflur</v>
      </c>
      <c r="H3762" s="10" t="s">
        <v>476</v>
      </c>
      <c r="I3762" s="10">
        <v>0</v>
      </c>
      <c r="J3762" s="10">
        <v>1</v>
      </c>
      <c r="K3762" s="10">
        <v>0</v>
      </c>
      <c r="L3762" t="str">
        <f t="shared" si="309"/>
        <v xml:space="preserve">Juncus </v>
      </c>
      <c r="M3762" t="str">
        <f t="shared" si="310"/>
        <v xml:space="preserve"> inflexus</v>
      </c>
      <c r="N3762" t="str">
        <f t="shared" si="311"/>
        <v/>
      </c>
      <c r="O3762" t="str">
        <f t="shared" si="308"/>
        <v>Species</v>
      </c>
      <c r="P3762" t="str">
        <f t="shared" si="312"/>
        <v>L.</v>
      </c>
      <c r="Q3762" t="str">
        <f>LOOKUP(A3762,Formation!$A$2:$A$10,Formation!$B$2:$B$10)</f>
        <v>Pioniervegetation gestörter Plätze (Ruderalstandorte)</v>
      </c>
      <c r="R3762" t="str" cm="1">
        <f t="array" ref="R3762">INDEX(Klasse!$D$2:$D$42,MATCH(1,(A3762=Klasse!$A$2:$A$42) * (Species!B3762=Klasse!$B$2:$B$42),0))</f>
        <v>Trittrasen und Ruderalfluren</v>
      </c>
    </row>
    <row r="3763" spans="1:18" x14ac:dyDescent="0.3">
      <c r="A3763" s="10">
        <v>7</v>
      </c>
      <c r="B3763" s="10">
        <v>1</v>
      </c>
      <c r="C3763" s="10">
        <v>1</v>
      </c>
      <c r="E3763" t="str">
        <f>IF(C3763="",Options!$A$3,IF(D3763="",Options!$A$4,Options!$A$5))</f>
        <v>Verband</v>
      </c>
      <c r="F3763" t="str" cm="1">
        <f t="array" ref="F3763">IF(E3763=Options!$A$3,"",IF(E3763=Options!$A$4,INDEX(Verband!$E$2:$E$179,MATCH(1,(A3763=Verband!$A$2:$A$179) * (Species!B3763=Verband!$B$2:$B$179) * (Species!C3763=Verband!$C$2:$C$179),0)),IF(E3763=Options!$A$5,INDEX(Assoziation!$F$2:$F$96,MATCH(1,(A3763=Assoziation!$A$2:$A$96) * (Species!B3763=Assoziation!$B$2:$B$96) * (Species!C3763=Assoziation!$C$2:$C$96) * (Species!D3763=Assoziation!$D$2:$D$96),0)),"")))</f>
        <v>Agropyro-Rumicion</v>
      </c>
      <c r="G3763" t="str" cm="1">
        <f t="array" ref="G3763">IF(E3763=Options!$A$3,INDEX(Klasse!$D$2:$D$42,MATCH(1,(A3763=Klasse!$A$2:$A$42) * (Species!B3763=Klasse!$B$2:$B$42),0)),IF(E3763=Options!$A$4,INDEX(Verband!$F$2:$F$179,MATCH(1,(A3763=Verband!$A$2:$A$179) * (Species!B3763=Verband!$B$2:$B$179) * (Species!C3763=Verband!$C$2:$C$179),0)),IF(E3763=Options!$A$5,INDEX(Assoziation!$G$2:$G$96,MATCH(1,(A3763=Assoziation!$A$2:$A$96) * (Species!B3763=Assoziation!$B$2:$B$96) * (Species!C3763=Assoziation!$C$2:$C$96) * (Species!D3763=Assoziation!$D$2:$D$96),0)),"")))</f>
        <v>Feuchte Trittflur</v>
      </c>
      <c r="H3763" s="10" t="s">
        <v>2830</v>
      </c>
      <c r="I3763" s="10">
        <v>0</v>
      </c>
      <c r="J3763" s="10">
        <v>0</v>
      </c>
      <c r="K3763" s="10">
        <v>0</v>
      </c>
      <c r="L3763" t="str">
        <f t="shared" si="309"/>
        <v xml:space="preserve">Juncus </v>
      </c>
      <c r="M3763" t="str">
        <f t="shared" si="310"/>
        <v xml:space="preserve"> tenuis</v>
      </c>
      <c r="N3763" t="str">
        <f t="shared" si="311"/>
        <v/>
      </c>
      <c r="O3763" t="str">
        <f t="shared" si="308"/>
        <v>Species</v>
      </c>
      <c r="P3763" t="str">
        <f t="shared" si="312"/>
        <v>Willd.</v>
      </c>
      <c r="Q3763" t="str">
        <f>LOOKUP(A3763,Formation!$A$2:$A$10,Formation!$B$2:$B$10)</f>
        <v>Pioniervegetation gestörter Plätze (Ruderalstandorte)</v>
      </c>
      <c r="R3763" t="str" cm="1">
        <f t="array" ref="R3763">INDEX(Klasse!$D$2:$D$42,MATCH(1,(A3763=Klasse!$A$2:$A$42) * (Species!B3763=Klasse!$B$2:$B$42),0))</f>
        <v>Trittrasen und Ruderalfluren</v>
      </c>
    </row>
    <row r="3764" spans="1:18" x14ac:dyDescent="0.3">
      <c r="A3764" s="10">
        <v>7</v>
      </c>
      <c r="B3764" s="10">
        <v>1</v>
      </c>
      <c r="C3764" s="10">
        <v>1</v>
      </c>
      <c r="E3764" t="str">
        <f>IF(C3764="",Options!$A$3,IF(D3764="",Options!$A$4,Options!$A$5))</f>
        <v>Verband</v>
      </c>
      <c r="F3764" t="str" cm="1">
        <f t="array" ref="F3764">IF(E3764=Options!$A$3,"",IF(E3764=Options!$A$4,INDEX(Verband!$E$2:$E$179,MATCH(1,(A3764=Verband!$A$2:$A$179) * (Species!B3764=Verband!$B$2:$B$179) * (Species!C3764=Verband!$C$2:$C$179),0)),IF(E3764=Options!$A$5,INDEX(Assoziation!$F$2:$F$96,MATCH(1,(A3764=Assoziation!$A$2:$A$96) * (Species!B3764=Assoziation!$B$2:$B$96) * (Species!C3764=Assoziation!$C$2:$C$96) * (Species!D3764=Assoziation!$D$2:$D$96),0)),"")))</f>
        <v>Agropyro-Rumicion</v>
      </c>
      <c r="G3764" t="str" cm="1">
        <f t="array" ref="G3764">IF(E3764=Options!$A$3,INDEX(Klasse!$D$2:$D$42,MATCH(1,(A3764=Klasse!$A$2:$A$42) * (Species!B3764=Klasse!$B$2:$B$42),0)),IF(E3764=Options!$A$4,INDEX(Verband!$F$2:$F$179,MATCH(1,(A3764=Verband!$A$2:$A$179) * (Species!B3764=Verband!$B$2:$B$179) * (Species!C3764=Verband!$C$2:$C$179),0)),IF(E3764=Options!$A$5,INDEX(Assoziation!$G$2:$G$96,MATCH(1,(A3764=Assoziation!$A$2:$A$96) * (Species!B3764=Assoziation!$B$2:$B$96) * (Species!C3764=Assoziation!$C$2:$C$96) * (Species!D3764=Assoziation!$D$2:$D$96),0)),"")))</f>
        <v>Feuchte Trittflur</v>
      </c>
      <c r="H3764" s="10" t="s">
        <v>2831</v>
      </c>
      <c r="I3764" s="10">
        <v>0</v>
      </c>
      <c r="J3764" s="10">
        <v>0</v>
      </c>
      <c r="K3764" s="10">
        <v>0</v>
      </c>
      <c r="L3764" t="str">
        <f t="shared" si="309"/>
        <v xml:space="preserve">Leontodon </v>
      </c>
      <c r="M3764" t="str">
        <f t="shared" si="310"/>
        <v xml:space="preserve"> saxatilis</v>
      </c>
      <c r="N3764" t="str">
        <f t="shared" si="311"/>
        <v/>
      </c>
      <c r="O3764" t="str">
        <f t="shared" si="308"/>
        <v>Species</v>
      </c>
      <c r="P3764" t="str">
        <f t="shared" si="312"/>
        <v>Lam.</v>
      </c>
      <c r="Q3764" t="str">
        <f>LOOKUP(A3764,Formation!$A$2:$A$10,Formation!$B$2:$B$10)</f>
        <v>Pioniervegetation gestörter Plätze (Ruderalstandorte)</v>
      </c>
      <c r="R3764" t="str" cm="1">
        <f t="array" ref="R3764">INDEX(Klasse!$D$2:$D$42,MATCH(1,(A3764=Klasse!$A$2:$A$42) * (Species!B3764=Klasse!$B$2:$B$42),0))</f>
        <v>Trittrasen und Ruderalfluren</v>
      </c>
    </row>
    <row r="3765" spans="1:18" x14ac:dyDescent="0.3">
      <c r="A3765" s="10">
        <v>7</v>
      </c>
      <c r="B3765" s="10">
        <v>1</v>
      </c>
      <c r="C3765" s="10">
        <v>1</v>
      </c>
      <c r="E3765" t="str">
        <f>IF(C3765="",Options!$A$3,IF(D3765="",Options!$A$4,Options!$A$5))</f>
        <v>Verband</v>
      </c>
      <c r="F3765" t="str" cm="1">
        <f t="array" ref="F3765">IF(E3765=Options!$A$3,"",IF(E3765=Options!$A$4,INDEX(Verband!$E$2:$E$179,MATCH(1,(A3765=Verband!$A$2:$A$179) * (Species!B3765=Verband!$B$2:$B$179) * (Species!C3765=Verband!$C$2:$C$179),0)),IF(E3765=Options!$A$5,INDEX(Assoziation!$F$2:$F$96,MATCH(1,(A3765=Assoziation!$A$2:$A$96) * (Species!B3765=Assoziation!$B$2:$B$96) * (Species!C3765=Assoziation!$C$2:$C$96) * (Species!D3765=Assoziation!$D$2:$D$96),0)),"")))</f>
        <v>Agropyro-Rumicion</v>
      </c>
      <c r="G3765" t="str" cm="1">
        <f t="array" ref="G3765">IF(E3765=Options!$A$3,INDEX(Klasse!$D$2:$D$42,MATCH(1,(A3765=Klasse!$A$2:$A$42) * (Species!B3765=Klasse!$B$2:$B$42),0)),IF(E3765=Options!$A$4,INDEX(Verband!$F$2:$F$179,MATCH(1,(A3765=Verband!$A$2:$A$179) * (Species!B3765=Verband!$B$2:$B$179) * (Species!C3765=Verband!$C$2:$C$179),0)),IF(E3765=Options!$A$5,INDEX(Assoziation!$G$2:$G$96,MATCH(1,(A3765=Assoziation!$A$2:$A$96) * (Species!B3765=Assoziation!$B$2:$B$96) * (Species!C3765=Assoziation!$C$2:$C$96) * (Species!D3765=Assoziation!$D$2:$D$96),0)),"")))</f>
        <v>Feuchte Trittflur</v>
      </c>
      <c r="H3765" s="10" t="s">
        <v>2832</v>
      </c>
      <c r="I3765" s="10">
        <v>0</v>
      </c>
      <c r="J3765" s="10">
        <v>0</v>
      </c>
      <c r="K3765" s="10">
        <v>0</v>
      </c>
      <c r="L3765" t="str">
        <f t="shared" si="309"/>
        <v xml:space="preserve">Lepidium </v>
      </c>
      <c r="M3765" t="str">
        <f t="shared" si="310"/>
        <v xml:space="preserve"> latifolium</v>
      </c>
      <c r="N3765" t="str">
        <f t="shared" si="311"/>
        <v/>
      </c>
      <c r="O3765" t="str">
        <f t="shared" si="308"/>
        <v>Species</v>
      </c>
      <c r="P3765" t="str">
        <f t="shared" si="312"/>
        <v>L.</v>
      </c>
      <c r="Q3765" t="str">
        <f>LOOKUP(A3765,Formation!$A$2:$A$10,Formation!$B$2:$B$10)</f>
        <v>Pioniervegetation gestörter Plätze (Ruderalstandorte)</v>
      </c>
      <c r="R3765" t="str" cm="1">
        <f t="array" ref="R3765">INDEX(Klasse!$D$2:$D$42,MATCH(1,(A3765=Klasse!$A$2:$A$42) * (Species!B3765=Klasse!$B$2:$B$42),0))</f>
        <v>Trittrasen und Ruderalfluren</v>
      </c>
    </row>
    <row r="3766" spans="1:18" x14ac:dyDescent="0.3">
      <c r="A3766" s="10">
        <v>7</v>
      </c>
      <c r="B3766" s="10">
        <v>1</v>
      </c>
      <c r="C3766" s="10">
        <v>1</v>
      </c>
      <c r="E3766" t="str">
        <f>IF(C3766="",Options!$A$3,IF(D3766="",Options!$A$4,Options!$A$5))</f>
        <v>Verband</v>
      </c>
      <c r="F3766" t="str" cm="1">
        <f t="array" ref="F3766">IF(E3766=Options!$A$3,"",IF(E3766=Options!$A$4,INDEX(Verband!$E$2:$E$179,MATCH(1,(A3766=Verband!$A$2:$A$179) * (Species!B3766=Verband!$B$2:$B$179) * (Species!C3766=Verband!$C$2:$C$179),0)),IF(E3766=Options!$A$5,INDEX(Assoziation!$F$2:$F$96,MATCH(1,(A3766=Assoziation!$A$2:$A$96) * (Species!B3766=Assoziation!$B$2:$B$96) * (Species!C3766=Assoziation!$C$2:$C$96) * (Species!D3766=Assoziation!$D$2:$D$96),0)),"")))</f>
        <v>Agropyro-Rumicion</v>
      </c>
      <c r="G3766" t="str" cm="1">
        <f t="array" ref="G3766">IF(E3766=Options!$A$3,INDEX(Klasse!$D$2:$D$42,MATCH(1,(A3766=Klasse!$A$2:$A$42) * (Species!B3766=Klasse!$B$2:$B$42),0)),IF(E3766=Options!$A$4,INDEX(Verband!$F$2:$F$179,MATCH(1,(A3766=Verband!$A$2:$A$179) * (Species!B3766=Verband!$B$2:$B$179) * (Species!C3766=Verband!$C$2:$C$179),0)),IF(E3766=Options!$A$5,INDEX(Assoziation!$G$2:$G$96,MATCH(1,(A3766=Assoziation!$A$2:$A$96) * (Species!B3766=Assoziation!$B$2:$B$96) * (Species!C3766=Assoziation!$C$2:$C$96) * (Species!D3766=Assoziation!$D$2:$D$96),0)),"")))</f>
        <v>Feuchte Trittflur</v>
      </c>
      <c r="H3766" s="10" t="s">
        <v>2833</v>
      </c>
      <c r="I3766" s="10">
        <v>0</v>
      </c>
      <c r="J3766" s="10">
        <v>0</v>
      </c>
      <c r="K3766" s="10">
        <v>0</v>
      </c>
      <c r="L3766" t="str">
        <f t="shared" si="309"/>
        <v xml:space="preserve">Melilotus </v>
      </c>
      <c r="M3766" t="str">
        <f t="shared" si="310"/>
        <v xml:space="preserve"> indicus</v>
      </c>
      <c r="N3766" t="str">
        <f t="shared" si="311"/>
        <v/>
      </c>
      <c r="O3766" t="str">
        <f t="shared" si="308"/>
        <v>Species</v>
      </c>
      <c r="P3766" t="str">
        <f t="shared" si="312"/>
        <v>(L.) All.</v>
      </c>
      <c r="Q3766" t="str">
        <f>LOOKUP(A3766,Formation!$A$2:$A$10,Formation!$B$2:$B$10)</f>
        <v>Pioniervegetation gestörter Plätze (Ruderalstandorte)</v>
      </c>
      <c r="R3766" t="str" cm="1">
        <f t="array" ref="R3766">INDEX(Klasse!$D$2:$D$42,MATCH(1,(A3766=Klasse!$A$2:$A$42) * (Species!B3766=Klasse!$B$2:$B$42),0))</f>
        <v>Trittrasen und Ruderalfluren</v>
      </c>
    </row>
    <row r="3767" spans="1:18" x14ac:dyDescent="0.3">
      <c r="A3767" s="10">
        <v>7</v>
      </c>
      <c r="B3767" s="10">
        <v>1</v>
      </c>
      <c r="C3767" s="10">
        <v>1</v>
      </c>
      <c r="E3767" t="str">
        <f>IF(C3767="",Options!$A$3,IF(D3767="",Options!$A$4,Options!$A$5))</f>
        <v>Verband</v>
      </c>
      <c r="F3767" t="str" cm="1">
        <f t="array" ref="F3767">IF(E3767=Options!$A$3,"",IF(E3767=Options!$A$4,INDEX(Verband!$E$2:$E$179,MATCH(1,(A3767=Verband!$A$2:$A$179) * (Species!B3767=Verband!$B$2:$B$179) * (Species!C3767=Verband!$C$2:$C$179),0)),IF(E3767=Options!$A$5,INDEX(Assoziation!$F$2:$F$96,MATCH(1,(A3767=Assoziation!$A$2:$A$96) * (Species!B3767=Assoziation!$B$2:$B$96) * (Species!C3767=Assoziation!$C$2:$C$96) * (Species!D3767=Assoziation!$D$2:$D$96),0)),"")))</f>
        <v>Agropyro-Rumicion</v>
      </c>
      <c r="G3767" t="str" cm="1">
        <f t="array" ref="G3767">IF(E3767=Options!$A$3,INDEX(Klasse!$D$2:$D$42,MATCH(1,(A3767=Klasse!$A$2:$A$42) * (Species!B3767=Klasse!$B$2:$B$42),0)),IF(E3767=Options!$A$4,INDEX(Verband!$F$2:$F$179,MATCH(1,(A3767=Verband!$A$2:$A$179) * (Species!B3767=Verband!$B$2:$B$179) * (Species!C3767=Verband!$C$2:$C$179),0)),IF(E3767=Options!$A$5,INDEX(Assoziation!$G$2:$G$96,MATCH(1,(A3767=Assoziation!$A$2:$A$96) * (Species!B3767=Assoziation!$B$2:$B$96) * (Species!C3767=Assoziation!$C$2:$C$96) * (Species!D3767=Assoziation!$D$2:$D$96),0)),"")))</f>
        <v>Feuchte Trittflur</v>
      </c>
      <c r="H3767" s="10" t="s">
        <v>2834</v>
      </c>
      <c r="I3767" s="10">
        <v>0</v>
      </c>
      <c r="J3767" s="10">
        <v>1</v>
      </c>
      <c r="K3767" s="10">
        <v>0</v>
      </c>
      <c r="L3767" t="str">
        <f t="shared" si="309"/>
        <v xml:space="preserve">Mentha </v>
      </c>
      <c r="M3767" t="str">
        <f t="shared" si="310"/>
        <v xml:space="preserve"> longifolia</v>
      </c>
      <c r="N3767" t="str">
        <f t="shared" si="311"/>
        <v/>
      </c>
      <c r="O3767" t="str">
        <f t="shared" si="308"/>
        <v>Species</v>
      </c>
      <c r="P3767" t="str">
        <f t="shared" si="312"/>
        <v>(L.) Huds.</v>
      </c>
      <c r="Q3767" t="str">
        <f>LOOKUP(A3767,Formation!$A$2:$A$10,Formation!$B$2:$B$10)</f>
        <v>Pioniervegetation gestörter Plätze (Ruderalstandorte)</v>
      </c>
      <c r="R3767" t="str" cm="1">
        <f t="array" ref="R3767">INDEX(Klasse!$D$2:$D$42,MATCH(1,(A3767=Klasse!$A$2:$A$42) * (Species!B3767=Klasse!$B$2:$B$42),0))</f>
        <v>Trittrasen und Ruderalfluren</v>
      </c>
    </row>
    <row r="3768" spans="1:18" x14ac:dyDescent="0.3">
      <c r="A3768" s="10">
        <v>7</v>
      </c>
      <c r="B3768" s="10">
        <v>1</v>
      </c>
      <c r="C3768" s="10">
        <v>1</v>
      </c>
      <c r="E3768" t="str">
        <f>IF(C3768="",Options!$A$3,IF(D3768="",Options!$A$4,Options!$A$5))</f>
        <v>Verband</v>
      </c>
      <c r="F3768" t="str" cm="1">
        <f t="array" ref="F3768">IF(E3768=Options!$A$3,"",IF(E3768=Options!$A$4,INDEX(Verband!$E$2:$E$179,MATCH(1,(A3768=Verband!$A$2:$A$179) * (Species!B3768=Verband!$B$2:$B$179) * (Species!C3768=Verband!$C$2:$C$179),0)),IF(E3768=Options!$A$5,INDEX(Assoziation!$F$2:$F$96,MATCH(1,(A3768=Assoziation!$A$2:$A$96) * (Species!B3768=Assoziation!$B$2:$B$96) * (Species!C3768=Assoziation!$C$2:$C$96) * (Species!D3768=Assoziation!$D$2:$D$96),0)),"")))</f>
        <v>Agropyro-Rumicion</v>
      </c>
      <c r="G3768" t="str" cm="1">
        <f t="array" ref="G3768">IF(E3768=Options!$A$3,INDEX(Klasse!$D$2:$D$42,MATCH(1,(A3768=Klasse!$A$2:$A$42) * (Species!B3768=Klasse!$B$2:$B$42),0)),IF(E3768=Options!$A$4,INDEX(Verband!$F$2:$F$179,MATCH(1,(A3768=Verband!$A$2:$A$179) * (Species!B3768=Verband!$B$2:$B$179) * (Species!C3768=Verband!$C$2:$C$179),0)),IF(E3768=Options!$A$5,INDEX(Assoziation!$G$2:$G$96,MATCH(1,(A3768=Assoziation!$A$2:$A$96) * (Species!B3768=Assoziation!$B$2:$B$96) * (Species!C3768=Assoziation!$C$2:$C$96) * (Species!D3768=Assoziation!$D$2:$D$96),0)),"")))</f>
        <v>Feuchte Trittflur</v>
      </c>
      <c r="H3768" s="10" t="s">
        <v>1800</v>
      </c>
      <c r="I3768" s="10">
        <v>0</v>
      </c>
      <c r="J3768" s="10">
        <v>0</v>
      </c>
      <c r="K3768" s="10">
        <v>0</v>
      </c>
      <c r="L3768" t="str">
        <f t="shared" si="309"/>
        <v xml:space="preserve">Odontites </v>
      </c>
      <c r="M3768" t="str">
        <f t="shared" si="310"/>
        <v xml:space="preserve"> vulgaris</v>
      </c>
      <c r="N3768" t="str">
        <f t="shared" si="311"/>
        <v/>
      </c>
      <c r="O3768" t="str">
        <f t="shared" si="308"/>
        <v>Species</v>
      </c>
      <c r="P3768" t="str">
        <f t="shared" si="312"/>
        <v>Moench</v>
      </c>
      <c r="Q3768" t="str">
        <f>LOOKUP(A3768,Formation!$A$2:$A$10,Formation!$B$2:$B$10)</f>
        <v>Pioniervegetation gestörter Plätze (Ruderalstandorte)</v>
      </c>
      <c r="R3768" t="str" cm="1">
        <f t="array" ref="R3768">INDEX(Klasse!$D$2:$D$42,MATCH(1,(A3768=Klasse!$A$2:$A$42) * (Species!B3768=Klasse!$B$2:$B$42),0))</f>
        <v>Trittrasen und Ruderalfluren</v>
      </c>
    </row>
    <row r="3769" spans="1:18" x14ac:dyDescent="0.3">
      <c r="A3769" s="10">
        <v>7</v>
      </c>
      <c r="B3769" s="10">
        <v>1</v>
      </c>
      <c r="C3769" s="10">
        <v>1</v>
      </c>
      <c r="E3769" t="str">
        <f>IF(C3769="",Options!$A$3,IF(D3769="",Options!$A$4,Options!$A$5))</f>
        <v>Verband</v>
      </c>
      <c r="F3769" t="str" cm="1">
        <f t="array" ref="F3769">IF(E3769=Options!$A$3,"",IF(E3769=Options!$A$4,INDEX(Verband!$E$2:$E$179,MATCH(1,(A3769=Verband!$A$2:$A$179) * (Species!B3769=Verband!$B$2:$B$179) * (Species!C3769=Verband!$C$2:$C$179),0)),IF(E3769=Options!$A$5,INDEX(Assoziation!$F$2:$F$96,MATCH(1,(A3769=Assoziation!$A$2:$A$96) * (Species!B3769=Assoziation!$B$2:$B$96) * (Species!C3769=Assoziation!$C$2:$C$96) * (Species!D3769=Assoziation!$D$2:$D$96),0)),"")))</f>
        <v>Agropyro-Rumicion</v>
      </c>
      <c r="G3769" t="str" cm="1">
        <f t="array" ref="G3769">IF(E3769=Options!$A$3,INDEX(Klasse!$D$2:$D$42,MATCH(1,(A3769=Klasse!$A$2:$A$42) * (Species!B3769=Klasse!$B$2:$B$42),0)),IF(E3769=Options!$A$4,INDEX(Verband!$F$2:$F$179,MATCH(1,(A3769=Verband!$A$2:$A$179) * (Species!B3769=Verband!$B$2:$B$179) * (Species!C3769=Verband!$C$2:$C$179),0)),IF(E3769=Options!$A$5,INDEX(Assoziation!$G$2:$G$96,MATCH(1,(A3769=Assoziation!$A$2:$A$96) * (Species!B3769=Assoziation!$B$2:$B$96) * (Species!C3769=Assoziation!$C$2:$C$96) * (Species!D3769=Assoziation!$D$2:$D$96),0)),"")))</f>
        <v>Feuchte Trittflur</v>
      </c>
      <c r="H3769" s="10" t="s">
        <v>2835</v>
      </c>
      <c r="I3769" s="10">
        <v>0</v>
      </c>
      <c r="J3769" s="10">
        <v>0</v>
      </c>
      <c r="K3769" s="10">
        <v>0</v>
      </c>
      <c r="L3769" t="str">
        <f t="shared" si="309"/>
        <v xml:space="preserve">Phalaris </v>
      </c>
      <c r="M3769" t="str">
        <f t="shared" si="310"/>
        <v xml:space="preserve"> canariensis</v>
      </c>
      <c r="N3769" t="str">
        <f t="shared" si="311"/>
        <v/>
      </c>
      <c r="O3769" t="str">
        <f t="shared" si="308"/>
        <v>Species</v>
      </c>
      <c r="P3769" t="str">
        <f t="shared" si="312"/>
        <v>L.</v>
      </c>
      <c r="Q3769" t="str">
        <f>LOOKUP(A3769,Formation!$A$2:$A$10,Formation!$B$2:$B$10)</f>
        <v>Pioniervegetation gestörter Plätze (Ruderalstandorte)</v>
      </c>
      <c r="R3769" t="str" cm="1">
        <f t="array" ref="R3769">INDEX(Klasse!$D$2:$D$42,MATCH(1,(A3769=Klasse!$A$2:$A$42) * (Species!B3769=Klasse!$B$2:$B$42),0))</f>
        <v>Trittrasen und Ruderalfluren</v>
      </c>
    </row>
    <row r="3770" spans="1:18" x14ac:dyDescent="0.3">
      <c r="A3770" s="10">
        <v>7</v>
      </c>
      <c r="B3770" s="10">
        <v>1</v>
      </c>
      <c r="C3770" s="10">
        <v>1</v>
      </c>
      <c r="E3770" t="str">
        <f>IF(C3770="",Options!$A$3,IF(D3770="",Options!$A$4,Options!$A$5))</f>
        <v>Verband</v>
      </c>
      <c r="F3770" t="str" cm="1">
        <f t="array" ref="F3770">IF(E3770=Options!$A$3,"",IF(E3770=Options!$A$4,INDEX(Verband!$E$2:$E$179,MATCH(1,(A3770=Verband!$A$2:$A$179) * (Species!B3770=Verband!$B$2:$B$179) * (Species!C3770=Verband!$C$2:$C$179),0)),IF(E3770=Options!$A$5,INDEX(Assoziation!$F$2:$F$96,MATCH(1,(A3770=Assoziation!$A$2:$A$96) * (Species!B3770=Assoziation!$B$2:$B$96) * (Species!C3770=Assoziation!$C$2:$C$96) * (Species!D3770=Assoziation!$D$2:$D$96),0)),"")))</f>
        <v>Agropyro-Rumicion</v>
      </c>
      <c r="G3770" t="str" cm="1">
        <f t="array" ref="G3770">IF(E3770=Options!$A$3,INDEX(Klasse!$D$2:$D$42,MATCH(1,(A3770=Klasse!$A$2:$A$42) * (Species!B3770=Klasse!$B$2:$B$42),0)),IF(E3770=Options!$A$4,INDEX(Verband!$F$2:$F$179,MATCH(1,(A3770=Verband!$A$2:$A$179) * (Species!B3770=Verband!$B$2:$B$179) * (Species!C3770=Verband!$C$2:$C$179),0)),IF(E3770=Options!$A$5,INDEX(Assoziation!$G$2:$G$96,MATCH(1,(A3770=Assoziation!$A$2:$A$96) * (Species!B3770=Assoziation!$B$2:$B$96) * (Species!C3770=Assoziation!$C$2:$C$96) * (Species!D3770=Assoziation!$D$2:$D$96),0)),"")))</f>
        <v>Feuchte Trittflur</v>
      </c>
      <c r="H3770" s="10" t="s">
        <v>1801</v>
      </c>
      <c r="I3770" s="10">
        <v>0</v>
      </c>
      <c r="J3770" s="10">
        <v>0</v>
      </c>
      <c r="K3770" s="10">
        <v>0</v>
      </c>
      <c r="L3770" t="str">
        <f t="shared" si="309"/>
        <v xml:space="preserve">Plantago </v>
      </c>
      <c r="M3770" t="str">
        <f t="shared" si="310"/>
        <v xml:space="preserve"> major</v>
      </c>
      <c r="N3770" t="str">
        <f t="shared" si="311"/>
        <v>major</v>
      </c>
      <c r="O3770" t="str">
        <f t="shared" si="308"/>
        <v>Subspecies</v>
      </c>
      <c r="P3770" t="str">
        <f t="shared" si="312"/>
        <v/>
      </c>
      <c r="Q3770" t="str">
        <f>LOOKUP(A3770,Formation!$A$2:$A$10,Formation!$B$2:$B$10)</f>
        <v>Pioniervegetation gestörter Plätze (Ruderalstandorte)</v>
      </c>
      <c r="R3770" t="str" cm="1">
        <f t="array" ref="R3770">INDEX(Klasse!$D$2:$D$42,MATCH(1,(A3770=Klasse!$A$2:$A$42) * (Species!B3770=Klasse!$B$2:$B$42),0))</f>
        <v>Trittrasen und Ruderalfluren</v>
      </c>
    </row>
    <row r="3771" spans="1:18" x14ac:dyDescent="0.3">
      <c r="A3771" s="10">
        <v>7</v>
      </c>
      <c r="B3771" s="10">
        <v>1</v>
      </c>
      <c r="C3771" s="10">
        <v>1</v>
      </c>
      <c r="E3771" t="str">
        <f>IF(C3771="",Options!$A$3,IF(D3771="",Options!$A$4,Options!$A$5))</f>
        <v>Verband</v>
      </c>
      <c r="F3771" t="str" cm="1">
        <f t="array" ref="F3771">IF(E3771=Options!$A$3,"",IF(E3771=Options!$A$4,INDEX(Verband!$E$2:$E$179,MATCH(1,(A3771=Verband!$A$2:$A$179) * (Species!B3771=Verband!$B$2:$B$179) * (Species!C3771=Verband!$C$2:$C$179),0)),IF(E3771=Options!$A$5,INDEX(Assoziation!$F$2:$F$96,MATCH(1,(A3771=Assoziation!$A$2:$A$96) * (Species!B3771=Assoziation!$B$2:$B$96) * (Species!C3771=Assoziation!$C$2:$C$96) * (Species!D3771=Assoziation!$D$2:$D$96),0)),"")))</f>
        <v>Agropyro-Rumicion</v>
      </c>
      <c r="G3771" t="str" cm="1">
        <f t="array" ref="G3771">IF(E3771=Options!$A$3,INDEX(Klasse!$D$2:$D$42,MATCH(1,(A3771=Klasse!$A$2:$A$42) * (Species!B3771=Klasse!$B$2:$B$42),0)),IF(E3771=Options!$A$4,INDEX(Verband!$F$2:$F$179,MATCH(1,(A3771=Verband!$A$2:$A$179) * (Species!B3771=Verband!$B$2:$B$179) * (Species!C3771=Verband!$C$2:$C$179),0)),IF(E3771=Options!$A$5,INDEX(Assoziation!$G$2:$G$96,MATCH(1,(A3771=Assoziation!$A$2:$A$96) * (Species!B3771=Assoziation!$B$2:$B$96) * (Species!C3771=Assoziation!$C$2:$C$96) * (Species!D3771=Assoziation!$D$2:$D$96),0)),"")))</f>
        <v>Feuchte Trittflur</v>
      </c>
      <c r="H3771" s="10" t="s">
        <v>2836</v>
      </c>
      <c r="I3771" s="10">
        <v>0</v>
      </c>
      <c r="J3771" s="10">
        <v>0</v>
      </c>
      <c r="K3771" s="10">
        <v>0</v>
      </c>
      <c r="L3771" t="str">
        <f t="shared" si="309"/>
        <v xml:space="preserve">Potentilla </v>
      </c>
      <c r="M3771" t="str">
        <f t="shared" si="310"/>
        <v xml:space="preserve"> norvegica</v>
      </c>
      <c r="N3771" t="str">
        <f t="shared" si="311"/>
        <v/>
      </c>
      <c r="O3771" t="str">
        <f t="shared" si="308"/>
        <v>Species</v>
      </c>
      <c r="P3771" t="str">
        <f t="shared" si="312"/>
        <v>L.</v>
      </c>
      <c r="Q3771" t="str">
        <f>LOOKUP(A3771,Formation!$A$2:$A$10,Formation!$B$2:$B$10)</f>
        <v>Pioniervegetation gestörter Plätze (Ruderalstandorte)</v>
      </c>
      <c r="R3771" t="str" cm="1">
        <f t="array" ref="R3771">INDEX(Klasse!$D$2:$D$42,MATCH(1,(A3771=Klasse!$A$2:$A$42) * (Species!B3771=Klasse!$B$2:$B$42),0))</f>
        <v>Trittrasen und Ruderalfluren</v>
      </c>
    </row>
    <row r="3772" spans="1:18" x14ac:dyDescent="0.3">
      <c r="A3772" s="10">
        <v>7</v>
      </c>
      <c r="B3772" s="10">
        <v>1</v>
      </c>
      <c r="C3772" s="10">
        <v>1</v>
      </c>
      <c r="E3772" t="str">
        <f>IF(C3772="",Options!$A$3,IF(D3772="",Options!$A$4,Options!$A$5))</f>
        <v>Verband</v>
      </c>
      <c r="F3772" t="str" cm="1">
        <f t="array" ref="F3772">IF(E3772=Options!$A$3,"",IF(E3772=Options!$A$4,INDEX(Verband!$E$2:$E$179,MATCH(1,(A3772=Verband!$A$2:$A$179) * (Species!B3772=Verband!$B$2:$B$179) * (Species!C3772=Verband!$C$2:$C$179),0)),IF(E3772=Options!$A$5,INDEX(Assoziation!$F$2:$F$96,MATCH(1,(A3772=Assoziation!$A$2:$A$96) * (Species!B3772=Assoziation!$B$2:$B$96) * (Species!C3772=Assoziation!$C$2:$C$96) * (Species!D3772=Assoziation!$D$2:$D$96),0)),"")))</f>
        <v>Agropyro-Rumicion</v>
      </c>
      <c r="G3772" t="str" cm="1">
        <f t="array" ref="G3772">IF(E3772=Options!$A$3,INDEX(Klasse!$D$2:$D$42,MATCH(1,(A3772=Klasse!$A$2:$A$42) * (Species!B3772=Klasse!$B$2:$B$42),0)),IF(E3772=Options!$A$4,INDEX(Verband!$F$2:$F$179,MATCH(1,(A3772=Verband!$A$2:$A$179) * (Species!B3772=Verband!$B$2:$B$179) * (Species!C3772=Verband!$C$2:$C$179),0)),IF(E3772=Options!$A$5,INDEX(Assoziation!$G$2:$G$96,MATCH(1,(A3772=Assoziation!$A$2:$A$96) * (Species!B3772=Assoziation!$B$2:$B$96) * (Species!C3772=Assoziation!$C$2:$C$96) * (Species!D3772=Assoziation!$D$2:$D$96),0)),"")))</f>
        <v>Feuchte Trittflur</v>
      </c>
      <c r="H3772" s="10" t="s">
        <v>2792</v>
      </c>
      <c r="I3772" s="10">
        <v>0</v>
      </c>
      <c r="J3772" s="10">
        <v>1</v>
      </c>
      <c r="K3772" s="10">
        <v>0</v>
      </c>
      <c r="L3772" t="str">
        <f t="shared" si="309"/>
        <v xml:space="preserve">Potentilla </v>
      </c>
      <c r="M3772" t="str">
        <f t="shared" si="310"/>
        <v xml:space="preserve"> reptans</v>
      </c>
      <c r="N3772" t="str">
        <f t="shared" si="311"/>
        <v/>
      </c>
      <c r="O3772" t="str">
        <f t="shared" si="308"/>
        <v>Species</v>
      </c>
      <c r="P3772" t="str">
        <f t="shared" si="312"/>
        <v>L.</v>
      </c>
      <c r="Q3772" t="str">
        <f>LOOKUP(A3772,Formation!$A$2:$A$10,Formation!$B$2:$B$10)</f>
        <v>Pioniervegetation gestörter Plätze (Ruderalstandorte)</v>
      </c>
      <c r="R3772" t="str" cm="1">
        <f t="array" ref="R3772">INDEX(Klasse!$D$2:$D$42,MATCH(1,(A3772=Klasse!$A$2:$A$42) * (Species!B3772=Klasse!$B$2:$B$42),0))</f>
        <v>Trittrasen und Ruderalfluren</v>
      </c>
    </row>
    <row r="3773" spans="1:18" x14ac:dyDescent="0.3">
      <c r="A3773" s="10">
        <v>7</v>
      </c>
      <c r="B3773" s="10">
        <v>1</v>
      </c>
      <c r="C3773" s="10">
        <v>1</v>
      </c>
      <c r="E3773" t="str">
        <f>IF(C3773="",Options!$A$3,IF(D3773="",Options!$A$4,Options!$A$5))</f>
        <v>Verband</v>
      </c>
      <c r="F3773" t="str" cm="1">
        <f t="array" ref="F3773">IF(E3773=Options!$A$3,"",IF(E3773=Options!$A$4,INDEX(Verband!$E$2:$E$179,MATCH(1,(A3773=Verband!$A$2:$A$179) * (Species!B3773=Verband!$B$2:$B$179) * (Species!C3773=Verband!$C$2:$C$179),0)),IF(E3773=Options!$A$5,INDEX(Assoziation!$F$2:$F$96,MATCH(1,(A3773=Assoziation!$A$2:$A$96) * (Species!B3773=Assoziation!$B$2:$B$96) * (Species!C3773=Assoziation!$C$2:$C$96) * (Species!D3773=Assoziation!$D$2:$D$96),0)),"")))</f>
        <v>Agropyro-Rumicion</v>
      </c>
      <c r="G3773" t="str" cm="1">
        <f t="array" ref="G3773">IF(E3773=Options!$A$3,INDEX(Klasse!$D$2:$D$42,MATCH(1,(A3773=Klasse!$A$2:$A$42) * (Species!B3773=Klasse!$B$2:$B$42),0)),IF(E3773=Options!$A$4,INDEX(Verband!$F$2:$F$179,MATCH(1,(A3773=Verband!$A$2:$A$179) * (Species!B3773=Verband!$B$2:$B$179) * (Species!C3773=Verband!$C$2:$C$179),0)),IF(E3773=Options!$A$5,INDEX(Assoziation!$G$2:$G$96,MATCH(1,(A3773=Assoziation!$A$2:$A$96) * (Species!B3773=Assoziation!$B$2:$B$96) * (Species!C3773=Assoziation!$C$2:$C$96) * (Species!D3773=Assoziation!$D$2:$D$96),0)),"")))</f>
        <v>Feuchte Trittflur</v>
      </c>
      <c r="H3773" s="10" t="s">
        <v>2793</v>
      </c>
      <c r="I3773" s="10">
        <v>0</v>
      </c>
      <c r="J3773" s="10">
        <v>1</v>
      </c>
      <c r="K3773" s="10">
        <v>0</v>
      </c>
      <c r="L3773" t="str">
        <f t="shared" si="309"/>
        <v xml:space="preserve">Ranunculus </v>
      </c>
      <c r="M3773" t="str">
        <f t="shared" si="310"/>
        <v xml:space="preserve"> repens</v>
      </c>
      <c r="N3773" t="str">
        <f t="shared" si="311"/>
        <v/>
      </c>
      <c r="O3773" t="str">
        <f t="shared" si="308"/>
        <v>Species</v>
      </c>
      <c r="P3773" t="str">
        <f t="shared" si="312"/>
        <v>L.</v>
      </c>
      <c r="Q3773" t="str">
        <f>LOOKUP(A3773,Formation!$A$2:$A$10,Formation!$B$2:$B$10)</f>
        <v>Pioniervegetation gestörter Plätze (Ruderalstandorte)</v>
      </c>
      <c r="R3773" t="str" cm="1">
        <f t="array" ref="R3773">INDEX(Klasse!$D$2:$D$42,MATCH(1,(A3773=Klasse!$A$2:$A$42) * (Species!B3773=Klasse!$B$2:$B$42),0))</f>
        <v>Trittrasen und Ruderalfluren</v>
      </c>
    </row>
    <row r="3774" spans="1:18" x14ac:dyDescent="0.3">
      <c r="A3774" s="10">
        <v>7</v>
      </c>
      <c r="B3774" s="10">
        <v>1</v>
      </c>
      <c r="C3774" s="10">
        <v>1</v>
      </c>
      <c r="E3774" t="str">
        <f>IF(C3774="",Options!$A$3,IF(D3774="",Options!$A$4,Options!$A$5))</f>
        <v>Verband</v>
      </c>
      <c r="F3774" t="str" cm="1">
        <f t="array" ref="F3774">IF(E3774=Options!$A$3,"",IF(E3774=Options!$A$4,INDEX(Verband!$E$2:$E$179,MATCH(1,(A3774=Verband!$A$2:$A$179) * (Species!B3774=Verband!$B$2:$B$179) * (Species!C3774=Verband!$C$2:$C$179),0)),IF(E3774=Options!$A$5,INDEX(Assoziation!$F$2:$F$96,MATCH(1,(A3774=Assoziation!$A$2:$A$96) * (Species!B3774=Assoziation!$B$2:$B$96) * (Species!C3774=Assoziation!$C$2:$C$96) * (Species!D3774=Assoziation!$D$2:$D$96),0)),"")))</f>
        <v>Agropyro-Rumicion</v>
      </c>
      <c r="G3774" t="str" cm="1">
        <f t="array" ref="G3774">IF(E3774=Options!$A$3,INDEX(Klasse!$D$2:$D$42,MATCH(1,(A3774=Klasse!$A$2:$A$42) * (Species!B3774=Klasse!$B$2:$B$42),0)),IF(E3774=Options!$A$4,INDEX(Verband!$F$2:$F$179,MATCH(1,(A3774=Verband!$A$2:$A$179) * (Species!B3774=Verband!$B$2:$B$179) * (Species!C3774=Verband!$C$2:$C$179),0)),IF(E3774=Options!$A$5,INDEX(Assoziation!$G$2:$G$96,MATCH(1,(A3774=Assoziation!$A$2:$A$96) * (Species!B3774=Assoziation!$B$2:$B$96) * (Species!C3774=Assoziation!$C$2:$C$96) * (Species!D3774=Assoziation!$D$2:$D$96),0)),"")))</f>
        <v>Feuchte Trittflur</v>
      </c>
      <c r="H3774" s="10" t="s">
        <v>637</v>
      </c>
      <c r="I3774" s="10">
        <v>0</v>
      </c>
      <c r="J3774" s="10">
        <v>0</v>
      </c>
      <c r="K3774" s="10">
        <v>0</v>
      </c>
      <c r="L3774" t="str">
        <f t="shared" si="309"/>
        <v xml:space="preserve">Ranunculus </v>
      </c>
      <c r="M3774" t="str">
        <f t="shared" si="310"/>
        <v xml:space="preserve"> sardous</v>
      </c>
      <c r="N3774" t="str">
        <f t="shared" si="311"/>
        <v/>
      </c>
      <c r="O3774" t="str">
        <f t="shared" si="308"/>
        <v>Species</v>
      </c>
      <c r="P3774" t="str">
        <f t="shared" si="312"/>
        <v>Crantz</v>
      </c>
      <c r="Q3774" t="str">
        <f>LOOKUP(A3774,Formation!$A$2:$A$10,Formation!$B$2:$B$10)</f>
        <v>Pioniervegetation gestörter Plätze (Ruderalstandorte)</v>
      </c>
      <c r="R3774" t="str" cm="1">
        <f t="array" ref="R3774">INDEX(Klasse!$D$2:$D$42,MATCH(1,(A3774=Klasse!$A$2:$A$42) * (Species!B3774=Klasse!$B$2:$B$42),0))</f>
        <v>Trittrasen und Ruderalfluren</v>
      </c>
    </row>
    <row r="3775" spans="1:18" x14ac:dyDescent="0.3">
      <c r="A3775" s="10">
        <v>7</v>
      </c>
      <c r="B3775" s="10">
        <v>1</v>
      </c>
      <c r="C3775" s="10">
        <v>1</v>
      </c>
      <c r="E3775" t="str">
        <f>IF(C3775="",Options!$A$3,IF(D3775="",Options!$A$4,Options!$A$5))</f>
        <v>Verband</v>
      </c>
      <c r="F3775" t="str" cm="1">
        <f t="array" ref="F3775">IF(E3775=Options!$A$3,"",IF(E3775=Options!$A$4,INDEX(Verband!$E$2:$E$179,MATCH(1,(A3775=Verband!$A$2:$A$179) * (Species!B3775=Verband!$B$2:$B$179) * (Species!C3775=Verband!$C$2:$C$179),0)),IF(E3775=Options!$A$5,INDEX(Assoziation!$F$2:$F$96,MATCH(1,(A3775=Assoziation!$A$2:$A$96) * (Species!B3775=Assoziation!$B$2:$B$96) * (Species!C3775=Assoziation!$C$2:$C$96) * (Species!D3775=Assoziation!$D$2:$D$96),0)),"")))</f>
        <v>Agropyro-Rumicion</v>
      </c>
      <c r="G3775" t="str" cm="1">
        <f t="array" ref="G3775">IF(E3775=Options!$A$3,INDEX(Klasse!$D$2:$D$42,MATCH(1,(A3775=Klasse!$A$2:$A$42) * (Species!B3775=Klasse!$B$2:$B$42),0)),IF(E3775=Options!$A$4,INDEX(Verband!$F$2:$F$179,MATCH(1,(A3775=Verband!$A$2:$A$179) * (Species!B3775=Verband!$B$2:$B$179) * (Species!C3775=Verband!$C$2:$C$179),0)),IF(E3775=Options!$A$5,INDEX(Assoziation!$G$2:$G$96,MATCH(1,(A3775=Assoziation!$A$2:$A$96) * (Species!B3775=Assoziation!$B$2:$B$96) * (Species!C3775=Assoziation!$C$2:$C$96) * (Species!D3775=Assoziation!$D$2:$D$96),0)),"")))</f>
        <v>Feuchte Trittflur</v>
      </c>
      <c r="H3775" s="10" t="s">
        <v>2837</v>
      </c>
      <c r="I3775" s="10">
        <v>0</v>
      </c>
      <c r="J3775" s="10">
        <v>0</v>
      </c>
      <c r="K3775" s="10">
        <v>0</v>
      </c>
      <c r="L3775" t="str">
        <f t="shared" si="309"/>
        <v xml:space="preserve">Rorippa </v>
      </c>
      <c r="M3775" t="str">
        <f t="shared" si="310"/>
        <v xml:space="preserve"> austriaca</v>
      </c>
      <c r="N3775" t="str">
        <f t="shared" si="311"/>
        <v/>
      </c>
      <c r="O3775" t="str">
        <f t="shared" si="308"/>
        <v>Species</v>
      </c>
      <c r="P3775" t="str">
        <f t="shared" si="312"/>
        <v>(Crantz) Besser</v>
      </c>
      <c r="Q3775" t="str">
        <f>LOOKUP(A3775,Formation!$A$2:$A$10,Formation!$B$2:$B$10)</f>
        <v>Pioniervegetation gestörter Plätze (Ruderalstandorte)</v>
      </c>
      <c r="R3775" t="str" cm="1">
        <f t="array" ref="R3775">INDEX(Klasse!$D$2:$D$42,MATCH(1,(A3775=Klasse!$A$2:$A$42) * (Species!B3775=Klasse!$B$2:$B$42),0))</f>
        <v>Trittrasen und Ruderalfluren</v>
      </c>
    </row>
    <row r="3776" spans="1:18" x14ac:dyDescent="0.3">
      <c r="A3776" s="10">
        <v>7</v>
      </c>
      <c r="B3776" s="10">
        <v>1</v>
      </c>
      <c r="C3776" s="10">
        <v>1</v>
      </c>
      <c r="E3776" t="str">
        <f>IF(C3776="",Options!$A$3,IF(D3776="",Options!$A$4,Options!$A$5))</f>
        <v>Verband</v>
      </c>
      <c r="F3776" t="str" cm="1">
        <f t="array" ref="F3776">IF(E3776=Options!$A$3,"",IF(E3776=Options!$A$4,INDEX(Verband!$E$2:$E$179,MATCH(1,(A3776=Verband!$A$2:$A$179) * (Species!B3776=Verband!$B$2:$B$179) * (Species!C3776=Verband!$C$2:$C$179),0)),IF(E3776=Options!$A$5,INDEX(Assoziation!$F$2:$F$96,MATCH(1,(A3776=Assoziation!$A$2:$A$96) * (Species!B3776=Assoziation!$B$2:$B$96) * (Species!C3776=Assoziation!$C$2:$C$96) * (Species!D3776=Assoziation!$D$2:$D$96),0)),"")))</f>
        <v>Agropyro-Rumicion</v>
      </c>
      <c r="G3776" t="str" cm="1">
        <f t="array" ref="G3776">IF(E3776=Options!$A$3,INDEX(Klasse!$D$2:$D$42,MATCH(1,(A3776=Klasse!$A$2:$A$42) * (Species!B3776=Klasse!$B$2:$B$42),0)),IF(E3776=Options!$A$4,INDEX(Verband!$F$2:$F$179,MATCH(1,(A3776=Verband!$A$2:$A$179) * (Species!B3776=Verband!$B$2:$B$179) * (Species!C3776=Verband!$C$2:$C$179),0)),IF(E3776=Options!$A$5,INDEX(Assoziation!$G$2:$G$96,MATCH(1,(A3776=Assoziation!$A$2:$A$96) * (Species!B3776=Assoziation!$B$2:$B$96) * (Species!C3776=Assoziation!$C$2:$C$96) * (Species!D3776=Assoziation!$D$2:$D$96),0)),"")))</f>
        <v>Feuchte Trittflur</v>
      </c>
      <c r="H3776" s="10" t="s">
        <v>2838</v>
      </c>
      <c r="I3776" s="10">
        <v>0</v>
      </c>
      <c r="J3776" s="10">
        <v>0</v>
      </c>
      <c r="K3776" s="10">
        <v>0</v>
      </c>
      <c r="L3776" t="str">
        <f t="shared" si="309"/>
        <v xml:space="preserve">Rorippa </v>
      </c>
      <c r="M3776" t="str">
        <f t="shared" si="310"/>
        <v xml:space="preserve"> islandica</v>
      </c>
      <c r="N3776" t="str">
        <f t="shared" si="311"/>
        <v/>
      </c>
      <c r="O3776" t="str">
        <f t="shared" si="308"/>
        <v>Species</v>
      </c>
      <c r="P3776" t="str">
        <f t="shared" si="312"/>
        <v>(Gunnerus) Borbás</v>
      </c>
      <c r="Q3776" t="str">
        <f>LOOKUP(A3776,Formation!$A$2:$A$10,Formation!$B$2:$B$10)</f>
        <v>Pioniervegetation gestörter Plätze (Ruderalstandorte)</v>
      </c>
      <c r="R3776" t="str" cm="1">
        <f t="array" ref="R3776">INDEX(Klasse!$D$2:$D$42,MATCH(1,(A3776=Klasse!$A$2:$A$42) * (Species!B3776=Klasse!$B$2:$B$42),0))</f>
        <v>Trittrasen und Ruderalfluren</v>
      </c>
    </row>
    <row r="3777" spans="1:18" x14ac:dyDescent="0.3">
      <c r="A3777" s="10">
        <v>7</v>
      </c>
      <c r="B3777" s="10">
        <v>1</v>
      </c>
      <c r="C3777" s="10">
        <v>1</v>
      </c>
      <c r="E3777" t="str">
        <f>IF(C3777="",Options!$A$3,IF(D3777="",Options!$A$4,Options!$A$5))</f>
        <v>Verband</v>
      </c>
      <c r="F3777" t="str" cm="1">
        <f t="array" ref="F3777">IF(E3777=Options!$A$3,"",IF(E3777=Options!$A$4,INDEX(Verband!$E$2:$E$179,MATCH(1,(A3777=Verband!$A$2:$A$179) * (Species!B3777=Verband!$B$2:$B$179) * (Species!C3777=Verband!$C$2:$C$179),0)),IF(E3777=Options!$A$5,INDEX(Assoziation!$F$2:$F$96,MATCH(1,(A3777=Assoziation!$A$2:$A$96) * (Species!B3777=Assoziation!$B$2:$B$96) * (Species!C3777=Assoziation!$C$2:$C$96) * (Species!D3777=Assoziation!$D$2:$D$96),0)),"")))</f>
        <v>Agropyro-Rumicion</v>
      </c>
      <c r="G3777" t="str" cm="1">
        <f t="array" ref="G3777">IF(E3777=Options!$A$3,INDEX(Klasse!$D$2:$D$42,MATCH(1,(A3777=Klasse!$A$2:$A$42) * (Species!B3777=Klasse!$B$2:$B$42),0)),IF(E3777=Options!$A$4,INDEX(Verband!$F$2:$F$179,MATCH(1,(A3777=Verband!$A$2:$A$179) * (Species!B3777=Verband!$B$2:$B$179) * (Species!C3777=Verband!$C$2:$C$179),0)),IF(E3777=Options!$A$5,INDEX(Assoziation!$G$2:$G$96,MATCH(1,(A3777=Assoziation!$A$2:$A$96) * (Species!B3777=Assoziation!$B$2:$B$96) * (Species!C3777=Assoziation!$C$2:$C$96) * (Species!D3777=Assoziation!$D$2:$D$96),0)),"")))</f>
        <v>Feuchte Trittflur</v>
      </c>
      <c r="H3777" s="10" t="s">
        <v>2839</v>
      </c>
      <c r="I3777" s="10">
        <v>0</v>
      </c>
      <c r="J3777" s="10">
        <v>0</v>
      </c>
      <c r="K3777" s="10">
        <v>0</v>
      </c>
      <c r="L3777" t="str">
        <f t="shared" si="309"/>
        <v xml:space="preserve">Rorippa </v>
      </c>
      <c r="M3777" t="str">
        <f t="shared" si="310"/>
        <v xml:space="preserve"> sylvestris</v>
      </c>
      <c r="N3777" t="str">
        <f t="shared" si="311"/>
        <v/>
      </c>
      <c r="O3777" t="str">
        <f t="shared" si="308"/>
        <v>Species</v>
      </c>
      <c r="P3777" t="str">
        <f t="shared" si="312"/>
        <v>(L.) Besser</v>
      </c>
      <c r="Q3777" t="str">
        <f>LOOKUP(A3777,Formation!$A$2:$A$10,Formation!$B$2:$B$10)</f>
        <v>Pioniervegetation gestörter Plätze (Ruderalstandorte)</v>
      </c>
      <c r="R3777" t="str" cm="1">
        <f t="array" ref="R3777">INDEX(Klasse!$D$2:$D$42,MATCH(1,(A3777=Klasse!$A$2:$A$42) * (Species!B3777=Klasse!$B$2:$B$42),0))</f>
        <v>Trittrasen und Ruderalfluren</v>
      </c>
    </row>
    <row r="3778" spans="1:18" x14ac:dyDescent="0.3">
      <c r="A3778" s="10">
        <v>7</v>
      </c>
      <c r="B3778" s="10">
        <v>1</v>
      </c>
      <c r="C3778" s="10">
        <v>1</v>
      </c>
      <c r="E3778" t="str">
        <f>IF(C3778="",Options!$A$3,IF(D3778="",Options!$A$4,Options!$A$5))</f>
        <v>Verband</v>
      </c>
      <c r="F3778" t="str" cm="1">
        <f t="array" ref="F3778">IF(E3778=Options!$A$3,"",IF(E3778=Options!$A$4,INDEX(Verband!$E$2:$E$179,MATCH(1,(A3778=Verband!$A$2:$A$179) * (Species!B3778=Verband!$B$2:$B$179) * (Species!C3778=Verband!$C$2:$C$179),0)),IF(E3778=Options!$A$5,INDEX(Assoziation!$F$2:$F$96,MATCH(1,(A3778=Assoziation!$A$2:$A$96) * (Species!B3778=Assoziation!$B$2:$B$96) * (Species!C3778=Assoziation!$C$2:$C$96) * (Species!D3778=Assoziation!$D$2:$D$96),0)),"")))</f>
        <v>Agropyro-Rumicion</v>
      </c>
      <c r="G3778" t="str" cm="1">
        <f t="array" ref="G3778">IF(E3778=Options!$A$3,INDEX(Klasse!$D$2:$D$42,MATCH(1,(A3778=Klasse!$A$2:$A$42) * (Species!B3778=Klasse!$B$2:$B$42),0)),IF(E3778=Options!$A$4,INDEX(Verband!$F$2:$F$179,MATCH(1,(A3778=Verband!$A$2:$A$179) * (Species!B3778=Verband!$B$2:$B$179) * (Species!C3778=Verband!$C$2:$C$179),0)),IF(E3778=Options!$A$5,INDEX(Assoziation!$G$2:$G$96,MATCH(1,(A3778=Assoziation!$A$2:$A$96) * (Species!B3778=Assoziation!$B$2:$B$96) * (Species!C3778=Assoziation!$C$2:$C$96) * (Species!D3778=Assoziation!$D$2:$D$96),0)),"")))</f>
        <v>Feuchte Trittflur</v>
      </c>
      <c r="H3778" s="10" t="s">
        <v>2012</v>
      </c>
      <c r="I3778" s="10">
        <v>0</v>
      </c>
      <c r="J3778" s="10">
        <v>0</v>
      </c>
      <c r="K3778" s="10">
        <v>1</v>
      </c>
      <c r="L3778" t="str">
        <f t="shared" si="309"/>
        <v xml:space="preserve">Rudbeckia </v>
      </c>
      <c r="M3778" t="str">
        <f t="shared" si="310"/>
        <v xml:space="preserve"> laciniata</v>
      </c>
      <c r="N3778" t="str">
        <f t="shared" si="311"/>
        <v/>
      </c>
      <c r="O3778" t="str">
        <f t="shared" si="308"/>
        <v>Species</v>
      </c>
      <c r="P3778" t="str">
        <f t="shared" si="312"/>
        <v>L.</v>
      </c>
      <c r="Q3778" t="str">
        <f>LOOKUP(A3778,Formation!$A$2:$A$10,Formation!$B$2:$B$10)</f>
        <v>Pioniervegetation gestörter Plätze (Ruderalstandorte)</v>
      </c>
      <c r="R3778" t="str" cm="1">
        <f t="array" ref="R3778">INDEX(Klasse!$D$2:$D$42,MATCH(1,(A3778=Klasse!$A$2:$A$42) * (Species!B3778=Klasse!$B$2:$B$42),0))</f>
        <v>Trittrasen und Ruderalfluren</v>
      </c>
    </row>
    <row r="3779" spans="1:18" x14ac:dyDescent="0.3">
      <c r="A3779" s="10">
        <v>7</v>
      </c>
      <c r="B3779" s="10">
        <v>1</v>
      </c>
      <c r="C3779" s="10">
        <v>1</v>
      </c>
      <c r="E3779" t="str">
        <f>IF(C3779="",Options!$A$3,IF(D3779="",Options!$A$4,Options!$A$5))</f>
        <v>Verband</v>
      </c>
      <c r="F3779" t="str" cm="1">
        <f t="array" ref="F3779">IF(E3779=Options!$A$3,"",IF(E3779=Options!$A$4,INDEX(Verband!$E$2:$E$179,MATCH(1,(A3779=Verband!$A$2:$A$179) * (Species!B3779=Verband!$B$2:$B$179) * (Species!C3779=Verband!$C$2:$C$179),0)),IF(E3779=Options!$A$5,INDEX(Assoziation!$F$2:$F$96,MATCH(1,(A3779=Assoziation!$A$2:$A$96) * (Species!B3779=Assoziation!$B$2:$B$96) * (Species!C3779=Assoziation!$C$2:$C$96) * (Species!D3779=Assoziation!$D$2:$D$96),0)),"")))</f>
        <v>Agropyro-Rumicion</v>
      </c>
      <c r="G3779" t="str" cm="1">
        <f t="array" ref="G3779">IF(E3779=Options!$A$3,INDEX(Klasse!$D$2:$D$42,MATCH(1,(A3779=Klasse!$A$2:$A$42) * (Species!B3779=Klasse!$B$2:$B$42),0)),IF(E3779=Options!$A$4,INDEX(Verband!$F$2:$F$179,MATCH(1,(A3779=Verband!$A$2:$A$179) * (Species!B3779=Verband!$B$2:$B$179) * (Species!C3779=Verband!$C$2:$C$179),0)),IF(E3779=Options!$A$5,INDEX(Assoziation!$G$2:$G$96,MATCH(1,(A3779=Assoziation!$A$2:$A$96) * (Species!B3779=Assoziation!$B$2:$B$96) * (Species!C3779=Assoziation!$C$2:$C$96) * (Species!D3779=Assoziation!$D$2:$D$96),0)),"")))</f>
        <v>Feuchte Trittflur</v>
      </c>
      <c r="H3779" s="10" t="s">
        <v>2795</v>
      </c>
      <c r="I3779" s="10">
        <v>0</v>
      </c>
      <c r="J3779" s="10">
        <v>1</v>
      </c>
      <c r="K3779" s="10">
        <v>0</v>
      </c>
      <c r="L3779" t="str">
        <f t="shared" si="309"/>
        <v xml:space="preserve">Rumex </v>
      </c>
      <c r="M3779" t="str">
        <f t="shared" si="310"/>
        <v xml:space="preserve"> obtusifolius</v>
      </c>
      <c r="N3779" t="str">
        <f t="shared" si="311"/>
        <v/>
      </c>
      <c r="O3779" t="str">
        <f t="shared" ref="O3779:O3842" si="313">IF(COUNTIF(H3779,"*subsp.*"),"Subspecies",IF(COUNTIF(H3779,"*aggr.*"),"aggr",IF(COUNTIF(H3779,"*×*"),"Species",IF(COUNTIF(H3779,"* *"),IF(EXACT(MID(H3779,FIND(" ",H3779)+1,1),UPPER(MID(H3779,FIND(" ",H3779)+1,1))),"Genus","Species"),"Genus"))))</f>
        <v>Species</v>
      </c>
      <c r="P3779" t="str">
        <f t="shared" si="312"/>
        <v>L.</v>
      </c>
      <c r="Q3779" t="str">
        <f>LOOKUP(A3779,Formation!$A$2:$A$10,Formation!$B$2:$B$10)</f>
        <v>Pioniervegetation gestörter Plätze (Ruderalstandorte)</v>
      </c>
      <c r="R3779" t="str" cm="1">
        <f t="array" ref="R3779">INDEX(Klasse!$D$2:$D$42,MATCH(1,(A3779=Klasse!$A$2:$A$42) * (Species!B3779=Klasse!$B$2:$B$42),0))</f>
        <v>Trittrasen und Ruderalfluren</v>
      </c>
    </row>
    <row r="3780" spans="1:18" x14ac:dyDescent="0.3">
      <c r="A3780" s="10">
        <v>7</v>
      </c>
      <c r="B3780" s="10">
        <v>1</v>
      </c>
      <c r="C3780" s="10">
        <v>1</v>
      </c>
      <c r="E3780" t="str">
        <f>IF(C3780="",Options!$A$3,IF(D3780="",Options!$A$4,Options!$A$5))</f>
        <v>Verband</v>
      </c>
      <c r="F3780" t="str" cm="1">
        <f t="array" ref="F3780">IF(E3780=Options!$A$3,"",IF(E3780=Options!$A$4,INDEX(Verband!$E$2:$E$179,MATCH(1,(A3780=Verband!$A$2:$A$179) * (Species!B3780=Verband!$B$2:$B$179) * (Species!C3780=Verband!$C$2:$C$179),0)),IF(E3780=Options!$A$5,INDEX(Assoziation!$F$2:$F$96,MATCH(1,(A3780=Assoziation!$A$2:$A$96) * (Species!B3780=Assoziation!$B$2:$B$96) * (Species!C3780=Assoziation!$C$2:$C$96) * (Species!D3780=Assoziation!$D$2:$D$96),0)),"")))</f>
        <v>Agropyro-Rumicion</v>
      </c>
      <c r="G3780" t="str" cm="1">
        <f t="array" ref="G3780">IF(E3780=Options!$A$3,INDEX(Klasse!$D$2:$D$42,MATCH(1,(A3780=Klasse!$A$2:$A$42) * (Species!B3780=Klasse!$B$2:$B$42),0)),IF(E3780=Options!$A$4,INDEX(Verband!$F$2:$F$179,MATCH(1,(A3780=Verband!$A$2:$A$179) * (Species!B3780=Verband!$B$2:$B$179) * (Species!C3780=Verband!$C$2:$C$179),0)),IF(E3780=Options!$A$5,INDEX(Assoziation!$G$2:$G$96,MATCH(1,(A3780=Assoziation!$A$2:$A$96) * (Species!B3780=Assoziation!$B$2:$B$96) * (Species!C3780=Assoziation!$C$2:$C$96) * (Species!D3780=Assoziation!$D$2:$D$96),0)),"")))</f>
        <v>Feuchte Trittflur</v>
      </c>
      <c r="H3780" s="10" t="s">
        <v>2840</v>
      </c>
      <c r="I3780" s="10">
        <v>0</v>
      </c>
      <c r="J3780" s="10">
        <v>0</v>
      </c>
      <c r="K3780" s="10">
        <v>0</v>
      </c>
      <c r="L3780" t="str">
        <f t="shared" si="309"/>
        <v xml:space="preserve">Trifolium </v>
      </c>
      <c r="M3780" t="str">
        <f t="shared" si="310"/>
        <v xml:space="preserve"> hybridum</v>
      </c>
      <c r="N3780" t="str">
        <f t="shared" si="311"/>
        <v>elegans</v>
      </c>
      <c r="O3780" t="str">
        <f t="shared" si="313"/>
        <v>Subspecies</v>
      </c>
      <c r="P3780" t="str">
        <f t="shared" si="312"/>
        <v/>
      </c>
      <c r="Q3780" t="str">
        <f>LOOKUP(A3780,Formation!$A$2:$A$10,Formation!$B$2:$B$10)</f>
        <v>Pioniervegetation gestörter Plätze (Ruderalstandorte)</v>
      </c>
      <c r="R3780" t="str" cm="1">
        <f t="array" ref="R3780">INDEX(Klasse!$D$2:$D$42,MATCH(1,(A3780=Klasse!$A$2:$A$42) * (Species!B3780=Klasse!$B$2:$B$42),0))</f>
        <v>Trittrasen und Ruderalfluren</v>
      </c>
    </row>
    <row r="3781" spans="1:18" x14ac:dyDescent="0.3">
      <c r="A3781" s="10">
        <v>7</v>
      </c>
      <c r="B3781" s="10">
        <v>1</v>
      </c>
      <c r="C3781" s="10">
        <v>1</v>
      </c>
      <c r="E3781" t="str">
        <f>IF(C3781="",Options!$A$3,IF(D3781="",Options!$A$4,Options!$A$5))</f>
        <v>Verband</v>
      </c>
      <c r="F3781" t="str" cm="1">
        <f t="array" ref="F3781">IF(E3781=Options!$A$3,"",IF(E3781=Options!$A$4,INDEX(Verband!$E$2:$E$179,MATCH(1,(A3781=Verband!$A$2:$A$179) * (Species!B3781=Verband!$B$2:$B$179) * (Species!C3781=Verband!$C$2:$C$179),0)),IF(E3781=Options!$A$5,INDEX(Assoziation!$F$2:$F$96,MATCH(1,(A3781=Assoziation!$A$2:$A$96) * (Species!B3781=Assoziation!$B$2:$B$96) * (Species!C3781=Assoziation!$C$2:$C$96) * (Species!D3781=Assoziation!$D$2:$D$96),0)),"")))</f>
        <v>Agropyro-Rumicion</v>
      </c>
      <c r="G3781" t="str" cm="1">
        <f t="array" ref="G3781">IF(E3781=Options!$A$3,INDEX(Klasse!$D$2:$D$42,MATCH(1,(A3781=Klasse!$A$2:$A$42) * (Species!B3781=Klasse!$B$2:$B$42),0)),IF(E3781=Options!$A$4,INDEX(Verband!$F$2:$F$179,MATCH(1,(A3781=Verband!$A$2:$A$179) * (Species!B3781=Verband!$B$2:$B$179) * (Species!C3781=Verband!$C$2:$C$179),0)),IF(E3781=Options!$A$5,INDEX(Assoziation!$G$2:$G$96,MATCH(1,(A3781=Assoziation!$A$2:$A$96) * (Species!B3781=Assoziation!$B$2:$B$96) * (Species!C3781=Assoziation!$C$2:$C$96) * (Species!D3781=Assoziation!$D$2:$D$96),0)),"")))</f>
        <v>Feuchte Trittflur</v>
      </c>
      <c r="H3781" s="10" t="s">
        <v>2802</v>
      </c>
      <c r="I3781" s="10">
        <v>0</v>
      </c>
      <c r="J3781" s="10">
        <v>0</v>
      </c>
      <c r="K3781" s="10">
        <v>0</v>
      </c>
      <c r="L3781" t="str">
        <f t="shared" si="309"/>
        <v xml:space="preserve">Verbena </v>
      </c>
      <c r="M3781" t="str">
        <f t="shared" si="310"/>
        <v xml:space="preserve"> officinalis</v>
      </c>
      <c r="N3781" t="str">
        <f t="shared" si="311"/>
        <v/>
      </c>
      <c r="O3781" t="str">
        <f t="shared" si="313"/>
        <v>Species</v>
      </c>
      <c r="P3781" t="str">
        <f t="shared" si="312"/>
        <v>L.</v>
      </c>
      <c r="Q3781" t="str">
        <f>LOOKUP(A3781,Formation!$A$2:$A$10,Formation!$B$2:$B$10)</f>
        <v>Pioniervegetation gestörter Plätze (Ruderalstandorte)</v>
      </c>
      <c r="R3781" t="str" cm="1">
        <f t="array" ref="R3781">INDEX(Klasse!$D$2:$D$42,MATCH(1,(A3781=Klasse!$A$2:$A$42) * (Species!B3781=Klasse!$B$2:$B$42),0))</f>
        <v>Trittrasen und Ruderalfluren</v>
      </c>
    </row>
    <row r="3782" spans="1:18" x14ac:dyDescent="0.3">
      <c r="A3782" s="10">
        <v>7</v>
      </c>
      <c r="B3782" s="10">
        <v>1</v>
      </c>
      <c r="C3782" s="10">
        <v>2</v>
      </c>
      <c r="E3782" t="str">
        <f>IF(C3782="",Options!$A$3,IF(D3782="",Options!$A$4,Options!$A$5))</f>
        <v>Verband</v>
      </c>
      <c r="F3782" t="str" cm="1">
        <f t="array" ref="F3782">IF(E3782=Options!$A$3,"",IF(E3782=Options!$A$4,INDEX(Verband!$E$2:$E$179,MATCH(1,(A3782=Verband!$A$2:$A$179) * (Species!B3782=Verband!$B$2:$B$179) * (Species!C3782=Verband!$C$2:$C$179),0)),IF(E3782=Options!$A$5,INDEX(Assoziation!$F$2:$F$96,MATCH(1,(A3782=Assoziation!$A$2:$A$96) * (Species!B3782=Assoziation!$B$2:$B$96) * (Species!C3782=Assoziation!$C$2:$C$96) * (Species!D3782=Assoziation!$D$2:$D$96),0)),"")))</f>
        <v>Polygonion avicularis</v>
      </c>
      <c r="G3782" t="str" cm="1">
        <f t="array" ref="G3782">IF(E3782=Options!$A$3,INDEX(Klasse!$D$2:$D$42,MATCH(1,(A3782=Klasse!$A$2:$A$42) * (Species!B3782=Klasse!$B$2:$B$42),0)),IF(E3782=Options!$A$4,INDEX(Verband!$F$2:$F$179,MATCH(1,(A3782=Verband!$A$2:$A$179) * (Species!B3782=Verband!$B$2:$B$179) * (Species!C3782=Verband!$C$2:$C$179),0)),IF(E3782=Options!$A$5,INDEX(Assoziation!$G$2:$G$96,MATCH(1,(A3782=Assoziation!$A$2:$A$96) * (Species!B3782=Assoziation!$B$2:$B$96) * (Species!C3782=Assoziation!$C$2:$C$96) * (Species!D3782=Assoziation!$D$2:$D$96),0)),"")))</f>
        <v>Trockene Trittflur</v>
      </c>
      <c r="H3782" s="10" t="s">
        <v>2843</v>
      </c>
      <c r="I3782" s="10">
        <v>1</v>
      </c>
      <c r="J3782" s="10">
        <v>0</v>
      </c>
      <c r="K3782" s="10">
        <v>0</v>
      </c>
      <c r="L3782" t="str">
        <f t="shared" si="309"/>
        <v xml:space="preserve">Amaranthus </v>
      </c>
      <c r="M3782" t="str">
        <f t="shared" si="310"/>
        <v xml:space="preserve"> deflexus</v>
      </c>
      <c r="N3782" t="str">
        <f t="shared" si="311"/>
        <v/>
      </c>
      <c r="O3782" t="str">
        <f t="shared" si="313"/>
        <v>Species</v>
      </c>
      <c r="P3782" t="str">
        <f t="shared" si="312"/>
        <v>L.</v>
      </c>
      <c r="Q3782" t="str">
        <f>LOOKUP(A3782,Formation!$A$2:$A$10,Formation!$B$2:$B$10)</f>
        <v>Pioniervegetation gestörter Plätze (Ruderalstandorte)</v>
      </c>
      <c r="R3782" t="str" cm="1">
        <f t="array" ref="R3782">INDEX(Klasse!$D$2:$D$42,MATCH(1,(A3782=Klasse!$A$2:$A$42) * (Species!B3782=Klasse!$B$2:$B$42),0))</f>
        <v>Trittrasen und Ruderalfluren</v>
      </c>
    </row>
    <row r="3783" spans="1:18" x14ac:dyDescent="0.3">
      <c r="A3783" s="10">
        <v>7</v>
      </c>
      <c r="B3783" s="10">
        <v>1</v>
      </c>
      <c r="C3783" s="10">
        <v>2</v>
      </c>
      <c r="E3783" t="str">
        <f>IF(C3783="",Options!$A$3,IF(D3783="",Options!$A$4,Options!$A$5))</f>
        <v>Verband</v>
      </c>
      <c r="F3783" t="str" cm="1">
        <f t="array" ref="F3783">IF(E3783=Options!$A$3,"",IF(E3783=Options!$A$4,INDEX(Verband!$E$2:$E$179,MATCH(1,(A3783=Verband!$A$2:$A$179) * (Species!B3783=Verband!$B$2:$B$179) * (Species!C3783=Verband!$C$2:$C$179),0)),IF(E3783=Options!$A$5,INDEX(Assoziation!$F$2:$F$96,MATCH(1,(A3783=Assoziation!$A$2:$A$96) * (Species!B3783=Assoziation!$B$2:$B$96) * (Species!C3783=Assoziation!$C$2:$C$96) * (Species!D3783=Assoziation!$D$2:$D$96),0)),"")))</f>
        <v>Polygonion avicularis</v>
      </c>
      <c r="G3783" t="str" cm="1">
        <f t="array" ref="G3783">IF(E3783=Options!$A$3,INDEX(Klasse!$D$2:$D$42,MATCH(1,(A3783=Klasse!$A$2:$A$42) * (Species!B3783=Klasse!$B$2:$B$42),0)),IF(E3783=Options!$A$4,INDEX(Verband!$F$2:$F$179,MATCH(1,(A3783=Verband!$A$2:$A$179) * (Species!B3783=Verband!$B$2:$B$179) * (Species!C3783=Verband!$C$2:$C$179),0)),IF(E3783=Options!$A$5,INDEX(Assoziation!$G$2:$G$96,MATCH(1,(A3783=Assoziation!$A$2:$A$96) * (Species!B3783=Assoziation!$B$2:$B$96) * (Species!C3783=Assoziation!$C$2:$C$96) * (Species!D3783=Assoziation!$D$2:$D$96),0)),"")))</f>
        <v>Trockene Trittflur</v>
      </c>
      <c r="H3783" s="10" t="s">
        <v>2844</v>
      </c>
      <c r="I3783" s="10">
        <v>1</v>
      </c>
      <c r="J3783" s="10">
        <v>0</v>
      </c>
      <c r="K3783" s="10">
        <v>0</v>
      </c>
      <c r="L3783" t="str">
        <f t="shared" si="309"/>
        <v xml:space="preserve">Centaurea </v>
      </c>
      <c r="M3783" t="str">
        <f t="shared" si="310"/>
        <v xml:space="preserve"> calcitrapa</v>
      </c>
      <c r="N3783" t="str">
        <f t="shared" si="311"/>
        <v/>
      </c>
      <c r="O3783" t="str">
        <f t="shared" si="313"/>
        <v>Species</v>
      </c>
      <c r="P3783" t="str">
        <f t="shared" si="312"/>
        <v>L.</v>
      </c>
      <c r="Q3783" t="str">
        <f>LOOKUP(A3783,Formation!$A$2:$A$10,Formation!$B$2:$B$10)</f>
        <v>Pioniervegetation gestörter Plätze (Ruderalstandorte)</v>
      </c>
      <c r="R3783" t="str" cm="1">
        <f t="array" ref="R3783">INDEX(Klasse!$D$2:$D$42,MATCH(1,(A3783=Klasse!$A$2:$A$42) * (Species!B3783=Klasse!$B$2:$B$42),0))</f>
        <v>Trittrasen und Ruderalfluren</v>
      </c>
    </row>
    <row r="3784" spans="1:18" x14ac:dyDescent="0.3">
      <c r="A3784" s="10">
        <v>7</v>
      </c>
      <c r="B3784" s="10">
        <v>1</v>
      </c>
      <c r="C3784" s="10">
        <v>2</v>
      </c>
      <c r="E3784" t="str">
        <f>IF(C3784="",Options!$A$3,IF(D3784="",Options!$A$4,Options!$A$5))</f>
        <v>Verband</v>
      </c>
      <c r="F3784" t="str" cm="1">
        <f t="array" ref="F3784">IF(E3784=Options!$A$3,"",IF(E3784=Options!$A$4,INDEX(Verband!$E$2:$E$179,MATCH(1,(A3784=Verband!$A$2:$A$179) * (Species!B3784=Verband!$B$2:$B$179) * (Species!C3784=Verband!$C$2:$C$179),0)),IF(E3784=Options!$A$5,INDEX(Assoziation!$F$2:$F$96,MATCH(1,(A3784=Assoziation!$A$2:$A$96) * (Species!B3784=Assoziation!$B$2:$B$96) * (Species!C3784=Assoziation!$C$2:$C$96) * (Species!D3784=Assoziation!$D$2:$D$96),0)),"")))</f>
        <v>Polygonion avicularis</v>
      </c>
      <c r="G3784" t="str" cm="1">
        <f t="array" ref="G3784">IF(E3784=Options!$A$3,INDEX(Klasse!$D$2:$D$42,MATCH(1,(A3784=Klasse!$A$2:$A$42) * (Species!B3784=Klasse!$B$2:$B$42),0)),IF(E3784=Options!$A$4,INDEX(Verband!$F$2:$F$179,MATCH(1,(A3784=Verband!$A$2:$A$179) * (Species!B3784=Verband!$B$2:$B$179) * (Species!C3784=Verband!$C$2:$C$179),0)),IF(E3784=Options!$A$5,INDEX(Assoziation!$G$2:$G$96,MATCH(1,(A3784=Assoziation!$A$2:$A$96) * (Species!B3784=Assoziation!$B$2:$B$96) * (Species!C3784=Assoziation!$C$2:$C$96) * (Species!D3784=Assoziation!$D$2:$D$96),0)),"")))</f>
        <v>Trockene Trittflur</v>
      </c>
      <c r="H3784" s="10" t="s">
        <v>2845</v>
      </c>
      <c r="I3784" s="10">
        <v>1</v>
      </c>
      <c r="J3784" s="10">
        <v>0</v>
      </c>
      <c r="K3784" s="10">
        <v>0</v>
      </c>
      <c r="L3784" t="str">
        <f t="shared" si="309"/>
        <v xml:space="preserve">Coronopus </v>
      </c>
      <c r="M3784" t="str">
        <f t="shared" si="310"/>
        <v xml:space="preserve"> squamatus</v>
      </c>
      <c r="N3784" t="str">
        <f t="shared" si="311"/>
        <v/>
      </c>
      <c r="O3784" t="str">
        <f t="shared" si="313"/>
        <v>Species</v>
      </c>
      <c r="P3784" t="str">
        <f t="shared" si="312"/>
        <v>(Forssk.) Asch.</v>
      </c>
      <c r="Q3784" t="str">
        <f>LOOKUP(A3784,Formation!$A$2:$A$10,Formation!$B$2:$B$10)</f>
        <v>Pioniervegetation gestörter Plätze (Ruderalstandorte)</v>
      </c>
      <c r="R3784" t="str" cm="1">
        <f t="array" ref="R3784">INDEX(Klasse!$D$2:$D$42,MATCH(1,(A3784=Klasse!$A$2:$A$42) * (Species!B3784=Klasse!$B$2:$B$42),0))</f>
        <v>Trittrasen und Ruderalfluren</v>
      </c>
    </row>
    <row r="3785" spans="1:18" x14ac:dyDescent="0.3">
      <c r="A3785" s="10">
        <v>7</v>
      </c>
      <c r="B3785" s="10">
        <v>1</v>
      </c>
      <c r="C3785" s="10">
        <v>2</v>
      </c>
      <c r="E3785" t="str">
        <f>IF(C3785="",Options!$A$3,IF(D3785="",Options!$A$4,Options!$A$5))</f>
        <v>Verband</v>
      </c>
      <c r="F3785" t="str" cm="1">
        <f t="array" ref="F3785">IF(E3785=Options!$A$3,"",IF(E3785=Options!$A$4,INDEX(Verband!$E$2:$E$179,MATCH(1,(A3785=Verband!$A$2:$A$179) * (Species!B3785=Verband!$B$2:$B$179) * (Species!C3785=Verband!$C$2:$C$179),0)),IF(E3785=Options!$A$5,INDEX(Assoziation!$F$2:$F$96,MATCH(1,(A3785=Assoziation!$A$2:$A$96) * (Species!B3785=Assoziation!$B$2:$B$96) * (Species!C3785=Assoziation!$C$2:$C$96) * (Species!D3785=Assoziation!$D$2:$D$96),0)),"")))</f>
        <v>Polygonion avicularis</v>
      </c>
      <c r="G3785" t="str" cm="1">
        <f t="array" ref="G3785">IF(E3785=Options!$A$3,INDEX(Klasse!$D$2:$D$42,MATCH(1,(A3785=Klasse!$A$2:$A$42) * (Species!B3785=Klasse!$B$2:$B$42),0)),IF(E3785=Options!$A$4,INDEX(Verband!$F$2:$F$179,MATCH(1,(A3785=Verband!$A$2:$A$179) * (Species!B3785=Verband!$B$2:$B$179) * (Species!C3785=Verband!$C$2:$C$179),0)),IF(E3785=Options!$A$5,INDEX(Assoziation!$G$2:$G$96,MATCH(1,(A3785=Assoziation!$A$2:$A$96) * (Species!B3785=Assoziation!$B$2:$B$96) * (Species!C3785=Assoziation!$C$2:$C$96) * (Species!D3785=Assoziation!$D$2:$D$96),0)),"")))</f>
        <v>Trockene Trittflur</v>
      </c>
      <c r="H3785" s="10" t="s">
        <v>2846</v>
      </c>
      <c r="I3785" s="10">
        <v>1</v>
      </c>
      <c r="J3785" s="10">
        <v>1</v>
      </c>
      <c r="K3785" s="10">
        <v>0</v>
      </c>
      <c r="L3785" t="str">
        <f t="shared" si="309"/>
        <v xml:space="preserve">Cynodon </v>
      </c>
      <c r="M3785" t="str">
        <f t="shared" si="310"/>
        <v xml:space="preserve"> dactylon</v>
      </c>
      <c r="N3785" t="str">
        <f t="shared" si="311"/>
        <v/>
      </c>
      <c r="O3785" t="str">
        <f t="shared" si="313"/>
        <v>Species</v>
      </c>
      <c r="P3785" t="str">
        <f t="shared" si="312"/>
        <v>(L.) Pers.</v>
      </c>
      <c r="Q3785" t="str">
        <f>LOOKUP(A3785,Formation!$A$2:$A$10,Formation!$B$2:$B$10)</f>
        <v>Pioniervegetation gestörter Plätze (Ruderalstandorte)</v>
      </c>
      <c r="R3785" t="str" cm="1">
        <f t="array" ref="R3785">INDEX(Klasse!$D$2:$D$42,MATCH(1,(A3785=Klasse!$A$2:$A$42) * (Species!B3785=Klasse!$B$2:$B$42),0))</f>
        <v>Trittrasen und Ruderalfluren</v>
      </c>
    </row>
    <row r="3786" spans="1:18" x14ac:dyDescent="0.3">
      <c r="A3786" s="10">
        <v>7</v>
      </c>
      <c r="B3786" s="10">
        <v>1</v>
      </c>
      <c r="C3786" s="10">
        <v>2</v>
      </c>
      <c r="E3786" t="str">
        <f>IF(C3786="",Options!$A$3,IF(D3786="",Options!$A$4,Options!$A$5))</f>
        <v>Verband</v>
      </c>
      <c r="F3786" t="str" cm="1">
        <f t="array" ref="F3786">IF(E3786=Options!$A$3,"",IF(E3786=Options!$A$4,INDEX(Verband!$E$2:$E$179,MATCH(1,(A3786=Verband!$A$2:$A$179) * (Species!B3786=Verband!$B$2:$B$179) * (Species!C3786=Verband!$C$2:$C$179),0)),IF(E3786=Options!$A$5,INDEX(Assoziation!$F$2:$F$96,MATCH(1,(A3786=Assoziation!$A$2:$A$96) * (Species!B3786=Assoziation!$B$2:$B$96) * (Species!C3786=Assoziation!$C$2:$C$96) * (Species!D3786=Assoziation!$D$2:$D$96),0)),"")))</f>
        <v>Polygonion avicularis</v>
      </c>
      <c r="G3786" t="str" cm="1">
        <f t="array" ref="G3786">IF(E3786=Options!$A$3,INDEX(Klasse!$D$2:$D$42,MATCH(1,(A3786=Klasse!$A$2:$A$42) * (Species!B3786=Klasse!$B$2:$B$42),0)),IF(E3786=Options!$A$4,INDEX(Verband!$F$2:$F$179,MATCH(1,(A3786=Verband!$A$2:$A$179) * (Species!B3786=Verband!$B$2:$B$179) * (Species!C3786=Verband!$C$2:$C$179),0)),IF(E3786=Options!$A$5,INDEX(Assoziation!$G$2:$G$96,MATCH(1,(A3786=Assoziation!$A$2:$A$96) * (Species!B3786=Assoziation!$B$2:$B$96) * (Species!C3786=Assoziation!$C$2:$C$96) * (Species!D3786=Assoziation!$D$2:$D$96),0)),"")))</f>
        <v>Trockene Trittflur</v>
      </c>
      <c r="H3786" s="10" t="s">
        <v>2847</v>
      </c>
      <c r="I3786" s="10">
        <v>1</v>
      </c>
      <c r="J3786" s="10">
        <v>1</v>
      </c>
      <c r="K3786" s="10">
        <v>0</v>
      </c>
      <c r="L3786" t="str">
        <f t="shared" si="309"/>
        <v xml:space="preserve">Matricaria </v>
      </c>
      <c r="M3786" t="str">
        <f t="shared" si="310"/>
        <v xml:space="preserve"> discoidea</v>
      </c>
      <c r="N3786" t="str">
        <f t="shared" si="311"/>
        <v/>
      </c>
      <c r="O3786" t="str">
        <f t="shared" si="313"/>
        <v>Species</v>
      </c>
      <c r="P3786" t="str">
        <f t="shared" si="312"/>
        <v>DC.</v>
      </c>
      <c r="Q3786" t="str">
        <f>LOOKUP(A3786,Formation!$A$2:$A$10,Formation!$B$2:$B$10)</f>
        <v>Pioniervegetation gestörter Plätze (Ruderalstandorte)</v>
      </c>
      <c r="R3786" t="str" cm="1">
        <f t="array" ref="R3786">INDEX(Klasse!$D$2:$D$42,MATCH(1,(A3786=Klasse!$A$2:$A$42) * (Species!B3786=Klasse!$B$2:$B$42),0))</f>
        <v>Trittrasen und Ruderalfluren</v>
      </c>
    </row>
    <row r="3787" spans="1:18" x14ac:dyDescent="0.3">
      <c r="A3787" s="10">
        <v>7</v>
      </c>
      <c r="B3787" s="10">
        <v>1</v>
      </c>
      <c r="C3787" s="10">
        <v>2</v>
      </c>
      <c r="E3787" t="str">
        <f>IF(C3787="",Options!$A$3,IF(D3787="",Options!$A$4,Options!$A$5))</f>
        <v>Verband</v>
      </c>
      <c r="F3787" t="str" cm="1">
        <f t="array" ref="F3787">IF(E3787=Options!$A$3,"",IF(E3787=Options!$A$4,INDEX(Verband!$E$2:$E$179,MATCH(1,(A3787=Verband!$A$2:$A$179) * (Species!B3787=Verband!$B$2:$B$179) * (Species!C3787=Verband!$C$2:$C$179),0)),IF(E3787=Options!$A$5,INDEX(Assoziation!$F$2:$F$96,MATCH(1,(A3787=Assoziation!$A$2:$A$96) * (Species!B3787=Assoziation!$B$2:$B$96) * (Species!C3787=Assoziation!$C$2:$C$96) * (Species!D3787=Assoziation!$D$2:$D$96),0)),"")))</f>
        <v>Polygonion avicularis</v>
      </c>
      <c r="G3787" t="str" cm="1">
        <f t="array" ref="G3787">IF(E3787=Options!$A$3,INDEX(Klasse!$D$2:$D$42,MATCH(1,(A3787=Klasse!$A$2:$A$42) * (Species!B3787=Klasse!$B$2:$B$42),0)),IF(E3787=Options!$A$4,INDEX(Verband!$F$2:$F$179,MATCH(1,(A3787=Verband!$A$2:$A$179) * (Species!B3787=Verband!$B$2:$B$179) * (Species!C3787=Verband!$C$2:$C$179),0)),IF(E3787=Options!$A$5,INDEX(Assoziation!$G$2:$G$96,MATCH(1,(A3787=Assoziation!$A$2:$A$96) * (Species!B3787=Assoziation!$B$2:$B$96) * (Species!C3787=Assoziation!$C$2:$C$96) * (Species!D3787=Assoziation!$D$2:$D$96),0)),"")))</f>
        <v>Trockene Trittflur</v>
      </c>
      <c r="H3787" s="10" t="s">
        <v>2791</v>
      </c>
      <c r="I3787" s="10">
        <v>1</v>
      </c>
      <c r="J3787" s="10">
        <v>1</v>
      </c>
      <c r="K3787" s="10">
        <v>0</v>
      </c>
      <c r="L3787" t="str">
        <f t="shared" si="309"/>
        <v xml:space="preserve">Polygonum </v>
      </c>
      <c r="M3787" t="str">
        <f t="shared" si="310"/>
        <v xml:space="preserve"> aviculare</v>
      </c>
      <c r="N3787" t="str">
        <f t="shared" si="311"/>
        <v/>
      </c>
      <c r="O3787" t="str">
        <f t="shared" si="313"/>
        <v>aggr</v>
      </c>
      <c r="P3787" t="str">
        <f t="shared" si="312"/>
        <v/>
      </c>
      <c r="Q3787" t="str">
        <f>LOOKUP(A3787,Formation!$A$2:$A$10,Formation!$B$2:$B$10)</f>
        <v>Pioniervegetation gestörter Plätze (Ruderalstandorte)</v>
      </c>
      <c r="R3787" t="str" cm="1">
        <f t="array" ref="R3787">INDEX(Klasse!$D$2:$D$42,MATCH(1,(A3787=Klasse!$A$2:$A$42) * (Species!B3787=Klasse!$B$2:$B$42),0))</f>
        <v>Trittrasen und Ruderalfluren</v>
      </c>
    </row>
    <row r="3788" spans="1:18" x14ac:dyDescent="0.3">
      <c r="A3788" s="10">
        <v>7</v>
      </c>
      <c r="B3788" s="10">
        <v>1</v>
      </c>
      <c r="C3788" s="10">
        <v>2</v>
      </c>
      <c r="E3788" t="str">
        <f>IF(C3788="",Options!$A$3,IF(D3788="",Options!$A$4,Options!$A$5))</f>
        <v>Verband</v>
      </c>
      <c r="F3788" t="str" cm="1">
        <f t="array" ref="F3788">IF(E3788=Options!$A$3,"",IF(E3788=Options!$A$4,INDEX(Verband!$E$2:$E$179,MATCH(1,(A3788=Verband!$A$2:$A$179) * (Species!B3788=Verband!$B$2:$B$179) * (Species!C3788=Verband!$C$2:$C$179),0)),IF(E3788=Options!$A$5,INDEX(Assoziation!$F$2:$F$96,MATCH(1,(A3788=Assoziation!$A$2:$A$96) * (Species!B3788=Assoziation!$B$2:$B$96) * (Species!C3788=Assoziation!$C$2:$C$96) * (Species!D3788=Assoziation!$D$2:$D$96),0)),"")))</f>
        <v>Polygonion avicularis</v>
      </c>
      <c r="G3788" t="str" cm="1">
        <f t="array" ref="G3788">IF(E3788=Options!$A$3,INDEX(Klasse!$D$2:$D$42,MATCH(1,(A3788=Klasse!$A$2:$A$42) * (Species!B3788=Klasse!$B$2:$B$42),0)),IF(E3788=Options!$A$4,INDEX(Verband!$F$2:$F$179,MATCH(1,(A3788=Verband!$A$2:$A$179) * (Species!B3788=Verband!$B$2:$B$179) * (Species!C3788=Verband!$C$2:$C$179),0)),IF(E3788=Options!$A$5,INDEX(Assoziation!$G$2:$G$96,MATCH(1,(A3788=Assoziation!$A$2:$A$96) * (Species!B3788=Assoziation!$B$2:$B$96) * (Species!C3788=Assoziation!$C$2:$C$96) * (Species!D3788=Assoziation!$D$2:$D$96),0)),"")))</f>
        <v>Trockene Trittflur</v>
      </c>
      <c r="H3788" s="10" t="s">
        <v>2848</v>
      </c>
      <c r="I3788" s="10">
        <v>1</v>
      </c>
      <c r="J3788" s="10">
        <v>0</v>
      </c>
      <c r="K3788" s="10">
        <v>0</v>
      </c>
      <c r="L3788" t="str">
        <f t="shared" si="309"/>
        <v xml:space="preserve">Sclerochloa </v>
      </c>
      <c r="M3788" t="str">
        <f t="shared" si="310"/>
        <v xml:space="preserve"> dura</v>
      </c>
      <c r="N3788" t="str">
        <f t="shared" si="311"/>
        <v/>
      </c>
      <c r="O3788" t="str">
        <f t="shared" si="313"/>
        <v>Species</v>
      </c>
      <c r="P3788" t="str">
        <f t="shared" si="312"/>
        <v>(L.) P. Beauv.</v>
      </c>
      <c r="Q3788" t="str">
        <f>LOOKUP(A3788,Formation!$A$2:$A$10,Formation!$B$2:$B$10)</f>
        <v>Pioniervegetation gestörter Plätze (Ruderalstandorte)</v>
      </c>
      <c r="R3788" t="str" cm="1">
        <f t="array" ref="R3788">INDEX(Klasse!$D$2:$D$42,MATCH(1,(A3788=Klasse!$A$2:$A$42) * (Species!B3788=Klasse!$B$2:$B$42),0))</f>
        <v>Trittrasen und Ruderalfluren</v>
      </c>
    </row>
    <row r="3789" spans="1:18" x14ac:dyDescent="0.3">
      <c r="A3789" s="10">
        <v>7</v>
      </c>
      <c r="B3789" s="10">
        <v>1</v>
      </c>
      <c r="C3789" s="10">
        <v>2</v>
      </c>
      <c r="E3789" t="str">
        <f>IF(C3789="",Options!$A$3,IF(D3789="",Options!$A$4,Options!$A$5))</f>
        <v>Verband</v>
      </c>
      <c r="F3789" t="str" cm="1">
        <f t="array" ref="F3789">IF(E3789=Options!$A$3,"",IF(E3789=Options!$A$4,INDEX(Verband!$E$2:$E$179,MATCH(1,(A3789=Verband!$A$2:$A$179) * (Species!B3789=Verband!$B$2:$B$179) * (Species!C3789=Verband!$C$2:$C$179),0)),IF(E3789=Options!$A$5,INDEX(Assoziation!$F$2:$F$96,MATCH(1,(A3789=Assoziation!$A$2:$A$96) * (Species!B3789=Assoziation!$B$2:$B$96) * (Species!C3789=Assoziation!$C$2:$C$96) * (Species!D3789=Assoziation!$D$2:$D$96),0)),"")))</f>
        <v>Polygonion avicularis</v>
      </c>
      <c r="G3789" t="str" cm="1">
        <f t="array" ref="G3789">IF(E3789=Options!$A$3,INDEX(Klasse!$D$2:$D$42,MATCH(1,(A3789=Klasse!$A$2:$A$42) * (Species!B3789=Klasse!$B$2:$B$42),0)),IF(E3789=Options!$A$4,INDEX(Verband!$F$2:$F$179,MATCH(1,(A3789=Verband!$A$2:$A$179) * (Species!B3789=Verband!$B$2:$B$179) * (Species!C3789=Verband!$C$2:$C$179),0)),IF(E3789=Options!$A$5,INDEX(Assoziation!$G$2:$G$96,MATCH(1,(A3789=Assoziation!$A$2:$A$96) * (Species!B3789=Assoziation!$B$2:$B$96) * (Species!C3789=Assoziation!$C$2:$C$96) * (Species!D3789=Assoziation!$D$2:$D$96),0)),"")))</f>
        <v>Trockene Trittflur</v>
      </c>
      <c r="H3789" s="10" t="s">
        <v>2849</v>
      </c>
      <c r="I3789" s="10">
        <v>0</v>
      </c>
      <c r="J3789" s="10">
        <v>0</v>
      </c>
      <c r="K3789" s="10">
        <v>0</v>
      </c>
      <c r="L3789" t="str">
        <f t="shared" si="309"/>
        <v xml:space="preserve">Amaranthus </v>
      </c>
      <c r="M3789" t="str">
        <f t="shared" si="310"/>
        <v xml:space="preserve"> blitum</v>
      </c>
      <c r="N3789" t="str">
        <f t="shared" si="311"/>
        <v/>
      </c>
      <c r="O3789" t="str">
        <f t="shared" si="313"/>
        <v>aggr</v>
      </c>
      <c r="P3789" t="str">
        <f t="shared" si="312"/>
        <v/>
      </c>
      <c r="Q3789" t="str">
        <f>LOOKUP(A3789,Formation!$A$2:$A$10,Formation!$B$2:$B$10)</f>
        <v>Pioniervegetation gestörter Plätze (Ruderalstandorte)</v>
      </c>
      <c r="R3789" t="str" cm="1">
        <f t="array" ref="R3789">INDEX(Klasse!$D$2:$D$42,MATCH(1,(A3789=Klasse!$A$2:$A$42) * (Species!B3789=Klasse!$B$2:$B$42),0))</f>
        <v>Trittrasen und Ruderalfluren</v>
      </c>
    </row>
    <row r="3790" spans="1:18" x14ac:dyDescent="0.3">
      <c r="A3790" s="10">
        <v>7</v>
      </c>
      <c r="B3790" s="10">
        <v>1</v>
      </c>
      <c r="C3790" s="10">
        <v>2</v>
      </c>
      <c r="E3790" t="str">
        <f>IF(C3790="",Options!$A$3,IF(D3790="",Options!$A$4,Options!$A$5))</f>
        <v>Verband</v>
      </c>
      <c r="F3790" t="str" cm="1">
        <f t="array" ref="F3790">IF(E3790=Options!$A$3,"",IF(E3790=Options!$A$4,INDEX(Verband!$E$2:$E$179,MATCH(1,(A3790=Verband!$A$2:$A$179) * (Species!B3790=Verband!$B$2:$B$179) * (Species!C3790=Verband!$C$2:$C$179),0)),IF(E3790=Options!$A$5,INDEX(Assoziation!$F$2:$F$96,MATCH(1,(A3790=Assoziation!$A$2:$A$96) * (Species!B3790=Assoziation!$B$2:$B$96) * (Species!C3790=Assoziation!$C$2:$C$96) * (Species!D3790=Assoziation!$D$2:$D$96),0)),"")))</f>
        <v>Polygonion avicularis</v>
      </c>
      <c r="G3790" t="str" cm="1">
        <f t="array" ref="G3790">IF(E3790=Options!$A$3,INDEX(Klasse!$D$2:$D$42,MATCH(1,(A3790=Klasse!$A$2:$A$42) * (Species!B3790=Klasse!$B$2:$B$42),0)),IF(E3790=Options!$A$4,INDEX(Verband!$F$2:$F$179,MATCH(1,(A3790=Verband!$A$2:$A$179) * (Species!B3790=Verband!$B$2:$B$179) * (Species!C3790=Verband!$C$2:$C$179),0)),IF(E3790=Options!$A$5,INDEX(Assoziation!$G$2:$G$96,MATCH(1,(A3790=Assoziation!$A$2:$A$96) * (Species!B3790=Assoziation!$B$2:$B$96) * (Species!C3790=Assoziation!$C$2:$C$96) * (Species!D3790=Assoziation!$D$2:$D$96),0)),"")))</f>
        <v>Trockene Trittflur</v>
      </c>
      <c r="H3790" s="10" t="s">
        <v>2850</v>
      </c>
      <c r="I3790" s="10">
        <v>0</v>
      </c>
      <c r="J3790" s="10">
        <v>0</v>
      </c>
      <c r="K3790" s="10">
        <v>1</v>
      </c>
      <c r="L3790" t="str">
        <f t="shared" si="309"/>
        <v xml:space="preserve">Coronopus </v>
      </c>
      <c r="M3790" t="str">
        <f t="shared" si="310"/>
        <v xml:space="preserve"> didymus</v>
      </c>
      <c r="N3790" t="str">
        <f t="shared" si="311"/>
        <v/>
      </c>
      <c r="O3790" t="str">
        <f t="shared" si="313"/>
        <v>Species</v>
      </c>
      <c r="P3790" t="str">
        <f t="shared" si="312"/>
        <v>(L.) Sm.</v>
      </c>
      <c r="Q3790" t="str">
        <f>LOOKUP(A3790,Formation!$A$2:$A$10,Formation!$B$2:$B$10)</f>
        <v>Pioniervegetation gestörter Plätze (Ruderalstandorte)</v>
      </c>
      <c r="R3790" t="str" cm="1">
        <f t="array" ref="R3790">INDEX(Klasse!$D$2:$D$42,MATCH(1,(A3790=Klasse!$A$2:$A$42) * (Species!B3790=Klasse!$B$2:$B$42),0))</f>
        <v>Trittrasen und Ruderalfluren</v>
      </c>
    </row>
    <row r="3791" spans="1:18" x14ac:dyDescent="0.3">
      <c r="A3791" s="10">
        <v>7</v>
      </c>
      <c r="B3791" s="10">
        <v>1</v>
      </c>
      <c r="C3791" s="10">
        <v>2</v>
      </c>
      <c r="E3791" t="str">
        <f>IF(C3791="",Options!$A$3,IF(D3791="",Options!$A$4,Options!$A$5))</f>
        <v>Verband</v>
      </c>
      <c r="F3791" t="str" cm="1">
        <f t="array" ref="F3791">IF(E3791=Options!$A$3,"",IF(E3791=Options!$A$4,INDEX(Verband!$E$2:$E$179,MATCH(1,(A3791=Verband!$A$2:$A$179) * (Species!B3791=Verband!$B$2:$B$179) * (Species!C3791=Verband!$C$2:$C$179),0)),IF(E3791=Options!$A$5,INDEX(Assoziation!$F$2:$F$96,MATCH(1,(A3791=Assoziation!$A$2:$A$96) * (Species!B3791=Assoziation!$B$2:$B$96) * (Species!C3791=Assoziation!$C$2:$C$96) * (Species!D3791=Assoziation!$D$2:$D$96),0)),"")))</f>
        <v>Polygonion avicularis</v>
      </c>
      <c r="G3791" t="str" cm="1">
        <f t="array" ref="G3791">IF(E3791=Options!$A$3,INDEX(Klasse!$D$2:$D$42,MATCH(1,(A3791=Klasse!$A$2:$A$42) * (Species!B3791=Klasse!$B$2:$B$42),0)),IF(E3791=Options!$A$4,INDEX(Verband!$F$2:$F$179,MATCH(1,(A3791=Verband!$A$2:$A$179) * (Species!B3791=Verband!$B$2:$B$179) * (Species!C3791=Verband!$C$2:$C$179),0)),IF(E3791=Options!$A$5,INDEX(Assoziation!$G$2:$G$96,MATCH(1,(A3791=Assoziation!$A$2:$A$96) * (Species!B3791=Assoziation!$B$2:$B$96) * (Species!C3791=Assoziation!$C$2:$C$96) * (Species!D3791=Assoziation!$D$2:$D$96),0)),"")))</f>
        <v>Trockene Trittflur</v>
      </c>
      <c r="H3791" s="10" t="s">
        <v>2851</v>
      </c>
      <c r="I3791" s="10">
        <v>0</v>
      </c>
      <c r="J3791" s="10">
        <v>0</v>
      </c>
      <c r="K3791" s="10">
        <v>1</v>
      </c>
      <c r="L3791" t="str">
        <f t="shared" si="309"/>
        <v xml:space="preserve">Eragrostis </v>
      </c>
      <c r="M3791" t="str">
        <f t="shared" si="310"/>
        <v xml:space="preserve"> cilianensis</v>
      </c>
      <c r="N3791" t="str">
        <f t="shared" si="311"/>
        <v/>
      </c>
      <c r="O3791" t="str">
        <f t="shared" si="313"/>
        <v>Species</v>
      </c>
      <c r="P3791" t="str">
        <f t="shared" si="312"/>
        <v>(All.) Janch.</v>
      </c>
      <c r="Q3791" t="str">
        <f>LOOKUP(A3791,Formation!$A$2:$A$10,Formation!$B$2:$B$10)</f>
        <v>Pioniervegetation gestörter Plätze (Ruderalstandorte)</v>
      </c>
      <c r="R3791" t="str" cm="1">
        <f t="array" ref="R3791">INDEX(Klasse!$D$2:$D$42,MATCH(1,(A3791=Klasse!$A$2:$A$42) * (Species!B3791=Klasse!$B$2:$B$42),0))</f>
        <v>Trittrasen und Ruderalfluren</v>
      </c>
    </row>
    <row r="3792" spans="1:18" x14ac:dyDescent="0.3">
      <c r="A3792" s="10">
        <v>7</v>
      </c>
      <c r="B3792" s="10">
        <v>1</v>
      </c>
      <c r="C3792" s="10">
        <v>2</v>
      </c>
      <c r="E3792" t="str">
        <f>IF(C3792="",Options!$A$3,IF(D3792="",Options!$A$4,Options!$A$5))</f>
        <v>Verband</v>
      </c>
      <c r="F3792" t="str" cm="1">
        <f t="array" ref="F3792">IF(E3792=Options!$A$3,"",IF(E3792=Options!$A$4,INDEX(Verband!$E$2:$E$179,MATCH(1,(A3792=Verband!$A$2:$A$179) * (Species!B3792=Verband!$B$2:$B$179) * (Species!C3792=Verband!$C$2:$C$179),0)),IF(E3792=Options!$A$5,INDEX(Assoziation!$F$2:$F$96,MATCH(1,(A3792=Assoziation!$A$2:$A$96) * (Species!B3792=Assoziation!$B$2:$B$96) * (Species!C3792=Assoziation!$C$2:$C$96) * (Species!D3792=Assoziation!$D$2:$D$96),0)),"")))</f>
        <v>Polygonion avicularis</v>
      </c>
      <c r="G3792" t="str" cm="1">
        <f t="array" ref="G3792">IF(E3792=Options!$A$3,INDEX(Klasse!$D$2:$D$42,MATCH(1,(A3792=Klasse!$A$2:$A$42) * (Species!B3792=Klasse!$B$2:$B$42),0)),IF(E3792=Options!$A$4,INDEX(Verband!$F$2:$F$179,MATCH(1,(A3792=Verband!$A$2:$A$179) * (Species!B3792=Verband!$B$2:$B$179) * (Species!C3792=Verband!$C$2:$C$179),0)),IF(E3792=Options!$A$5,INDEX(Assoziation!$G$2:$G$96,MATCH(1,(A3792=Assoziation!$A$2:$A$96) * (Species!B3792=Assoziation!$B$2:$B$96) * (Species!C3792=Assoziation!$C$2:$C$96) * (Species!D3792=Assoziation!$D$2:$D$96),0)),"")))</f>
        <v>Trockene Trittflur</v>
      </c>
      <c r="H3792" s="10" t="s">
        <v>2852</v>
      </c>
      <c r="I3792" s="10">
        <v>0</v>
      </c>
      <c r="J3792" s="10">
        <v>0</v>
      </c>
      <c r="K3792" s="10">
        <v>0</v>
      </c>
      <c r="L3792" t="str">
        <f t="shared" si="309"/>
        <v xml:space="preserve">Lepidium </v>
      </c>
      <c r="M3792" t="str">
        <f t="shared" si="310"/>
        <v xml:space="preserve"> perfoliatum</v>
      </c>
      <c r="N3792" t="str">
        <f t="shared" si="311"/>
        <v/>
      </c>
      <c r="O3792" t="str">
        <f t="shared" si="313"/>
        <v>Species</v>
      </c>
      <c r="P3792" t="str">
        <f t="shared" si="312"/>
        <v>L.</v>
      </c>
      <c r="Q3792" t="str">
        <f>LOOKUP(A3792,Formation!$A$2:$A$10,Formation!$B$2:$B$10)</f>
        <v>Pioniervegetation gestörter Plätze (Ruderalstandorte)</v>
      </c>
      <c r="R3792" t="str" cm="1">
        <f t="array" ref="R3792">INDEX(Klasse!$D$2:$D$42,MATCH(1,(A3792=Klasse!$A$2:$A$42) * (Species!B3792=Klasse!$B$2:$B$42),0))</f>
        <v>Trittrasen und Ruderalfluren</v>
      </c>
    </row>
    <row r="3793" spans="1:18" x14ac:dyDescent="0.3">
      <c r="A3793" s="10">
        <v>7</v>
      </c>
      <c r="B3793" s="10">
        <v>1</v>
      </c>
      <c r="C3793" s="10">
        <v>2</v>
      </c>
      <c r="E3793" t="str">
        <f>IF(C3793="",Options!$A$3,IF(D3793="",Options!$A$4,Options!$A$5))</f>
        <v>Verband</v>
      </c>
      <c r="F3793" t="str" cm="1">
        <f t="array" ref="F3793">IF(E3793=Options!$A$3,"",IF(E3793=Options!$A$4,INDEX(Verband!$E$2:$E$179,MATCH(1,(A3793=Verband!$A$2:$A$179) * (Species!B3793=Verband!$B$2:$B$179) * (Species!C3793=Verband!$C$2:$C$179),0)),IF(E3793=Options!$A$5,INDEX(Assoziation!$F$2:$F$96,MATCH(1,(A3793=Assoziation!$A$2:$A$96) * (Species!B3793=Assoziation!$B$2:$B$96) * (Species!C3793=Assoziation!$C$2:$C$96) * (Species!D3793=Assoziation!$D$2:$D$96),0)),"")))</f>
        <v>Polygonion avicularis</v>
      </c>
      <c r="G3793" t="str" cm="1">
        <f t="array" ref="G3793">IF(E3793=Options!$A$3,INDEX(Klasse!$D$2:$D$42,MATCH(1,(A3793=Klasse!$A$2:$A$42) * (Species!B3793=Klasse!$B$2:$B$42),0)),IF(E3793=Options!$A$4,INDEX(Verband!$F$2:$F$179,MATCH(1,(A3793=Verband!$A$2:$A$179) * (Species!B3793=Verband!$B$2:$B$179) * (Species!C3793=Verband!$C$2:$C$179),0)),IF(E3793=Options!$A$5,INDEX(Assoziation!$G$2:$G$96,MATCH(1,(A3793=Assoziation!$A$2:$A$96) * (Species!B3793=Assoziation!$B$2:$B$96) * (Species!C3793=Assoziation!$C$2:$C$96) * (Species!D3793=Assoziation!$D$2:$D$96),0)),"")))</f>
        <v>Trockene Trittflur</v>
      </c>
      <c r="H3793" s="10" t="s">
        <v>2853</v>
      </c>
      <c r="I3793" s="10">
        <v>0</v>
      </c>
      <c r="J3793" s="10">
        <v>0</v>
      </c>
      <c r="K3793" s="10">
        <v>0</v>
      </c>
      <c r="L3793" t="str">
        <f t="shared" si="309"/>
        <v xml:space="preserve">Lepidium </v>
      </c>
      <c r="M3793" t="str">
        <f t="shared" si="310"/>
        <v xml:space="preserve"> ruderale</v>
      </c>
      <c r="N3793" t="str">
        <f t="shared" si="311"/>
        <v/>
      </c>
      <c r="O3793" t="str">
        <f t="shared" si="313"/>
        <v>Species</v>
      </c>
      <c r="P3793" t="str">
        <f t="shared" si="312"/>
        <v>L.</v>
      </c>
      <c r="Q3793" t="str">
        <f>LOOKUP(A3793,Formation!$A$2:$A$10,Formation!$B$2:$B$10)</f>
        <v>Pioniervegetation gestörter Plätze (Ruderalstandorte)</v>
      </c>
      <c r="R3793" t="str" cm="1">
        <f t="array" ref="R3793">INDEX(Klasse!$D$2:$D$42,MATCH(1,(A3793=Klasse!$A$2:$A$42) * (Species!B3793=Klasse!$B$2:$B$42),0))</f>
        <v>Trittrasen und Ruderalfluren</v>
      </c>
    </row>
    <row r="3794" spans="1:18" x14ac:dyDescent="0.3">
      <c r="A3794" s="10">
        <v>7</v>
      </c>
      <c r="B3794" s="10">
        <v>1</v>
      </c>
      <c r="C3794" s="10">
        <v>2</v>
      </c>
      <c r="E3794" t="str">
        <f>IF(C3794="",Options!$A$3,IF(D3794="",Options!$A$4,Options!$A$5))</f>
        <v>Verband</v>
      </c>
      <c r="F3794" t="str" cm="1">
        <f t="array" ref="F3794">IF(E3794=Options!$A$3,"",IF(E3794=Options!$A$4,INDEX(Verband!$E$2:$E$179,MATCH(1,(A3794=Verband!$A$2:$A$179) * (Species!B3794=Verband!$B$2:$B$179) * (Species!C3794=Verband!$C$2:$C$179),0)),IF(E3794=Options!$A$5,INDEX(Assoziation!$F$2:$F$96,MATCH(1,(A3794=Assoziation!$A$2:$A$96) * (Species!B3794=Assoziation!$B$2:$B$96) * (Species!C3794=Assoziation!$C$2:$C$96) * (Species!D3794=Assoziation!$D$2:$D$96),0)),"")))</f>
        <v>Polygonion avicularis</v>
      </c>
      <c r="G3794" t="str" cm="1">
        <f t="array" ref="G3794">IF(E3794=Options!$A$3,INDEX(Klasse!$D$2:$D$42,MATCH(1,(A3794=Klasse!$A$2:$A$42) * (Species!B3794=Klasse!$B$2:$B$42),0)),IF(E3794=Options!$A$4,INDEX(Verband!$F$2:$F$179,MATCH(1,(A3794=Verband!$A$2:$A$179) * (Species!B3794=Verband!$B$2:$B$179) * (Species!C3794=Verband!$C$2:$C$179),0)),IF(E3794=Options!$A$5,INDEX(Assoziation!$G$2:$G$96,MATCH(1,(A3794=Assoziation!$A$2:$A$96) * (Species!B3794=Assoziation!$B$2:$B$96) * (Species!C3794=Assoziation!$C$2:$C$96) * (Species!D3794=Assoziation!$D$2:$D$96),0)),"")))</f>
        <v>Trockene Trittflur</v>
      </c>
      <c r="H3794" s="10" t="s">
        <v>978</v>
      </c>
      <c r="I3794" s="10">
        <v>0</v>
      </c>
      <c r="J3794" s="10">
        <v>0</v>
      </c>
      <c r="K3794" s="10">
        <v>0</v>
      </c>
      <c r="L3794" t="str">
        <f t="shared" si="309"/>
        <v xml:space="preserve">Lolium </v>
      </c>
      <c r="M3794" t="str">
        <f t="shared" si="310"/>
        <v xml:space="preserve"> perenne</v>
      </c>
      <c r="N3794" t="str">
        <f t="shared" si="311"/>
        <v/>
      </c>
      <c r="O3794" t="str">
        <f t="shared" si="313"/>
        <v>Species</v>
      </c>
      <c r="P3794" t="str">
        <f t="shared" si="312"/>
        <v>L.</v>
      </c>
      <c r="Q3794" t="str">
        <f>LOOKUP(A3794,Formation!$A$2:$A$10,Formation!$B$2:$B$10)</f>
        <v>Pioniervegetation gestörter Plätze (Ruderalstandorte)</v>
      </c>
      <c r="R3794" t="str" cm="1">
        <f t="array" ref="R3794">INDEX(Klasse!$D$2:$D$42,MATCH(1,(A3794=Klasse!$A$2:$A$42) * (Species!B3794=Klasse!$B$2:$B$42),0))</f>
        <v>Trittrasen und Ruderalfluren</v>
      </c>
    </row>
    <row r="3795" spans="1:18" x14ac:dyDescent="0.3">
      <c r="A3795" s="10">
        <v>7</v>
      </c>
      <c r="B3795" s="10">
        <v>1</v>
      </c>
      <c r="C3795" s="10">
        <v>2</v>
      </c>
      <c r="E3795" t="str">
        <f>IF(C3795="",Options!$A$3,IF(D3795="",Options!$A$4,Options!$A$5))</f>
        <v>Verband</v>
      </c>
      <c r="F3795" t="str" cm="1">
        <f t="array" ref="F3795">IF(E3795=Options!$A$3,"",IF(E3795=Options!$A$4,INDEX(Verband!$E$2:$E$179,MATCH(1,(A3795=Verband!$A$2:$A$179) * (Species!B3795=Verband!$B$2:$B$179) * (Species!C3795=Verband!$C$2:$C$179),0)),IF(E3795=Options!$A$5,INDEX(Assoziation!$F$2:$F$96,MATCH(1,(A3795=Assoziation!$A$2:$A$96) * (Species!B3795=Assoziation!$B$2:$B$96) * (Species!C3795=Assoziation!$C$2:$C$96) * (Species!D3795=Assoziation!$D$2:$D$96),0)),"")))</f>
        <v>Polygonion avicularis</v>
      </c>
      <c r="G3795" t="str" cm="1">
        <f t="array" ref="G3795">IF(E3795=Options!$A$3,INDEX(Klasse!$D$2:$D$42,MATCH(1,(A3795=Klasse!$A$2:$A$42) * (Species!B3795=Klasse!$B$2:$B$42),0)),IF(E3795=Options!$A$4,INDEX(Verband!$F$2:$F$179,MATCH(1,(A3795=Verband!$A$2:$A$179) * (Species!B3795=Verband!$B$2:$B$179) * (Species!C3795=Verband!$C$2:$C$179),0)),IF(E3795=Options!$A$5,INDEX(Assoziation!$G$2:$G$96,MATCH(1,(A3795=Assoziation!$A$2:$A$96) * (Species!B3795=Assoziation!$B$2:$B$96) * (Species!C3795=Assoziation!$C$2:$C$96) * (Species!D3795=Assoziation!$D$2:$D$96),0)),"")))</f>
        <v>Trockene Trittflur</v>
      </c>
      <c r="H3795" s="10" t="s">
        <v>2854</v>
      </c>
      <c r="I3795" s="10">
        <v>0</v>
      </c>
      <c r="J3795" s="10">
        <v>0</v>
      </c>
      <c r="K3795" s="10">
        <v>0</v>
      </c>
      <c r="L3795" t="str">
        <f t="shared" si="309"/>
        <v xml:space="preserve">Malva </v>
      </c>
      <c r="M3795" t="str">
        <f t="shared" si="310"/>
        <v xml:space="preserve"> neglecta</v>
      </c>
      <c r="N3795" t="str">
        <f t="shared" si="311"/>
        <v/>
      </c>
      <c r="O3795" t="str">
        <f t="shared" si="313"/>
        <v>Species</v>
      </c>
      <c r="P3795" t="str">
        <f t="shared" si="312"/>
        <v>Wallr.</v>
      </c>
      <c r="Q3795" t="str">
        <f>LOOKUP(A3795,Formation!$A$2:$A$10,Formation!$B$2:$B$10)</f>
        <v>Pioniervegetation gestörter Plätze (Ruderalstandorte)</v>
      </c>
      <c r="R3795" t="str" cm="1">
        <f t="array" ref="R3795">INDEX(Klasse!$D$2:$D$42,MATCH(1,(A3795=Klasse!$A$2:$A$42) * (Species!B3795=Klasse!$B$2:$B$42),0))</f>
        <v>Trittrasen und Ruderalfluren</v>
      </c>
    </row>
    <row r="3796" spans="1:18" x14ac:dyDescent="0.3">
      <c r="A3796" s="10">
        <v>7</v>
      </c>
      <c r="B3796" s="10">
        <v>1</v>
      </c>
      <c r="C3796" s="10">
        <v>2</v>
      </c>
      <c r="E3796" t="str">
        <f>IF(C3796="",Options!$A$3,IF(D3796="",Options!$A$4,Options!$A$5))</f>
        <v>Verband</v>
      </c>
      <c r="F3796" t="str" cm="1">
        <f t="array" ref="F3796">IF(E3796=Options!$A$3,"",IF(E3796=Options!$A$4,INDEX(Verband!$E$2:$E$179,MATCH(1,(A3796=Verband!$A$2:$A$179) * (Species!B3796=Verband!$B$2:$B$179) * (Species!C3796=Verband!$C$2:$C$179),0)),IF(E3796=Options!$A$5,INDEX(Assoziation!$F$2:$F$96,MATCH(1,(A3796=Assoziation!$A$2:$A$96) * (Species!B3796=Assoziation!$B$2:$B$96) * (Species!C3796=Assoziation!$C$2:$C$96) * (Species!D3796=Assoziation!$D$2:$D$96),0)),"")))</f>
        <v>Polygonion avicularis</v>
      </c>
      <c r="G3796" t="str" cm="1">
        <f t="array" ref="G3796">IF(E3796=Options!$A$3,INDEX(Klasse!$D$2:$D$42,MATCH(1,(A3796=Klasse!$A$2:$A$42) * (Species!B3796=Klasse!$B$2:$B$42),0)),IF(E3796=Options!$A$4,INDEX(Verband!$F$2:$F$179,MATCH(1,(A3796=Verband!$A$2:$A$179) * (Species!B3796=Verband!$B$2:$B$179) * (Species!C3796=Verband!$C$2:$C$179),0)),IF(E3796=Options!$A$5,INDEX(Assoziation!$G$2:$G$96,MATCH(1,(A3796=Assoziation!$A$2:$A$96) * (Species!B3796=Assoziation!$B$2:$B$96) * (Species!C3796=Assoziation!$C$2:$C$96) * (Species!D3796=Assoziation!$D$2:$D$96),0)),"")))</f>
        <v>Trockene Trittflur</v>
      </c>
      <c r="H3796" s="10" t="s">
        <v>2855</v>
      </c>
      <c r="I3796" s="10">
        <v>0</v>
      </c>
      <c r="J3796" s="10">
        <v>0</v>
      </c>
      <c r="K3796" s="10">
        <v>0</v>
      </c>
      <c r="L3796" t="str">
        <f t="shared" si="309"/>
        <v xml:space="preserve">Oxalis </v>
      </c>
      <c r="M3796" t="str">
        <f t="shared" si="310"/>
        <v xml:space="preserve"> corniculata</v>
      </c>
      <c r="N3796" t="str">
        <f t="shared" si="311"/>
        <v/>
      </c>
      <c r="O3796" t="str">
        <f t="shared" si="313"/>
        <v>Species</v>
      </c>
      <c r="P3796" t="str">
        <f t="shared" si="312"/>
        <v>L.</v>
      </c>
      <c r="Q3796" t="str">
        <f>LOOKUP(A3796,Formation!$A$2:$A$10,Formation!$B$2:$B$10)</f>
        <v>Pioniervegetation gestörter Plätze (Ruderalstandorte)</v>
      </c>
      <c r="R3796" t="str" cm="1">
        <f t="array" ref="R3796">INDEX(Klasse!$D$2:$D$42,MATCH(1,(A3796=Klasse!$A$2:$A$42) * (Species!B3796=Klasse!$B$2:$B$42),0))</f>
        <v>Trittrasen und Ruderalfluren</v>
      </c>
    </row>
    <row r="3797" spans="1:18" x14ac:dyDescent="0.3">
      <c r="A3797" s="10">
        <v>7</v>
      </c>
      <c r="B3797" s="10">
        <v>1</v>
      </c>
      <c r="C3797" s="10">
        <v>2</v>
      </c>
      <c r="E3797" t="str">
        <f>IF(C3797="",Options!$A$3,IF(D3797="",Options!$A$4,Options!$A$5))</f>
        <v>Verband</v>
      </c>
      <c r="F3797" t="str" cm="1">
        <f t="array" ref="F3797">IF(E3797=Options!$A$3,"",IF(E3797=Options!$A$4,INDEX(Verband!$E$2:$E$179,MATCH(1,(A3797=Verband!$A$2:$A$179) * (Species!B3797=Verband!$B$2:$B$179) * (Species!C3797=Verband!$C$2:$C$179),0)),IF(E3797=Options!$A$5,INDEX(Assoziation!$F$2:$F$96,MATCH(1,(A3797=Assoziation!$A$2:$A$96) * (Species!B3797=Assoziation!$B$2:$B$96) * (Species!C3797=Assoziation!$C$2:$C$96) * (Species!D3797=Assoziation!$D$2:$D$96),0)),"")))</f>
        <v>Polygonion avicularis</v>
      </c>
      <c r="G3797" t="str" cm="1">
        <f t="array" ref="G3797">IF(E3797=Options!$A$3,INDEX(Klasse!$D$2:$D$42,MATCH(1,(A3797=Klasse!$A$2:$A$42) * (Species!B3797=Klasse!$B$2:$B$42),0)),IF(E3797=Options!$A$4,INDEX(Verband!$F$2:$F$179,MATCH(1,(A3797=Verband!$A$2:$A$179) * (Species!B3797=Verband!$B$2:$B$179) * (Species!C3797=Verband!$C$2:$C$179),0)),IF(E3797=Options!$A$5,INDEX(Assoziation!$G$2:$G$96,MATCH(1,(A3797=Assoziation!$A$2:$A$96) * (Species!B3797=Assoziation!$B$2:$B$96) * (Species!C3797=Assoziation!$C$2:$C$96) * (Species!D3797=Assoziation!$D$2:$D$96),0)),"")))</f>
        <v>Trockene Trittflur</v>
      </c>
      <c r="H3797" s="10" t="s">
        <v>1801</v>
      </c>
      <c r="I3797" s="10">
        <v>0</v>
      </c>
      <c r="J3797" s="10">
        <v>1</v>
      </c>
      <c r="K3797" s="10">
        <v>0</v>
      </c>
      <c r="L3797" t="str">
        <f t="shared" si="309"/>
        <v xml:space="preserve">Plantago </v>
      </c>
      <c r="M3797" t="str">
        <f t="shared" si="310"/>
        <v xml:space="preserve"> major</v>
      </c>
      <c r="N3797" t="str">
        <f t="shared" si="311"/>
        <v>major</v>
      </c>
      <c r="O3797" t="str">
        <f t="shared" si="313"/>
        <v>Subspecies</v>
      </c>
      <c r="P3797" t="str">
        <f t="shared" si="312"/>
        <v/>
      </c>
      <c r="Q3797" t="str">
        <f>LOOKUP(A3797,Formation!$A$2:$A$10,Formation!$B$2:$B$10)</f>
        <v>Pioniervegetation gestörter Plätze (Ruderalstandorte)</v>
      </c>
      <c r="R3797" t="str" cm="1">
        <f t="array" ref="R3797">INDEX(Klasse!$D$2:$D$42,MATCH(1,(A3797=Klasse!$A$2:$A$42) * (Species!B3797=Klasse!$B$2:$B$42),0))</f>
        <v>Trittrasen und Ruderalfluren</v>
      </c>
    </row>
    <row r="3798" spans="1:18" x14ac:dyDescent="0.3">
      <c r="A3798" s="10">
        <v>7</v>
      </c>
      <c r="B3798" s="10">
        <v>1</v>
      </c>
      <c r="C3798" s="10">
        <v>2</v>
      </c>
      <c r="E3798" t="str">
        <f>IF(C3798="",Options!$A$3,IF(D3798="",Options!$A$4,Options!$A$5))</f>
        <v>Verband</v>
      </c>
      <c r="F3798" t="str" cm="1">
        <f t="array" ref="F3798">IF(E3798=Options!$A$3,"",IF(E3798=Options!$A$4,INDEX(Verband!$E$2:$E$179,MATCH(1,(A3798=Verband!$A$2:$A$179) * (Species!B3798=Verband!$B$2:$B$179) * (Species!C3798=Verband!$C$2:$C$179),0)),IF(E3798=Options!$A$5,INDEX(Assoziation!$F$2:$F$96,MATCH(1,(A3798=Assoziation!$A$2:$A$96) * (Species!B3798=Assoziation!$B$2:$B$96) * (Species!C3798=Assoziation!$C$2:$C$96) * (Species!D3798=Assoziation!$D$2:$D$96),0)),"")))</f>
        <v>Polygonion avicularis</v>
      </c>
      <c r="G3798" t="str" cm="1">
        <f t="array" ref="G3798">IF(E3798=Options!$A$3,INDEX(Klasse!$D$2:$D$42,MATCH(1,(A3798=Klasse!$A$2:$A$42) * (Species!B3798=Klasse!$B$2:$B$42),0)),IF(E3798=Options!$A$4,INDEX(Verband!$F$2:$F$179,MATCH(1,(A3798=Verband!$A$2:$A$179) * (Species!B3798=Verband!$B$2:$B$179) * (Species!C3798=Verband!$C$2:$C$179),0)),IF(E3798=Options!$A$5,INDEX(Assoziation!$G$2:$G$96,MATCH(1,(A3798=Assoziation!$A$2:$A$96) * (Species!B3798=Assoziation!$B$2:$B$96) * (Species!C3798=Assoziation!$C$2:$C$96) * (Species!D3798=Assoziation!$D$2:$D$96),0)),"")))</f>
        <v>Trockene Trittflur</v>
      </c>
      <c r="H3798" s="10" t="s">
        <v>979</v>
      </c>
      <c r="I3798" s="10">
        <v>0</v>
      </c>
      <c r="J3798" s="10">
        <v>1</v>
      </c>
      <c r="K3798" s="10">
        <v>0</v>
      </c>
      <c r="L3798" t="str">
        <f t="shared" si="309"/>
        <v xml:space="preserve">Poa </v>
      </c>
      <c r="M3798" t="str">
        <f t="shared" si="310"/>
        <v xml:space="preserve"> annua</v>
      </c>
      <c r="N3798" t="str">
        <f t="shared" si="311"/>
        <v/>
      </c>
      <c r="O3798" t="str">
        <f t="shared" si="313"/>
        <v>Species</v>
      </c>
      <c r="P3798" t="str">
        <f t="shared" si="312"/>
        <v>L.</v>
      </c>
      <c r="Q3798" t="str">
        <f>LOOKUP(A3798,Formation!$A$2:$A$10,Formation!$B$2:$B$10)</f>
        <v>Pioniervegetation gestörter Plätze (Ruderalstandorte)</v>
      </c>
      <c r="R3798" t="str" cm="1">
        <f t="array" ref="R3798">INDEX(Klasse!$D$2:$D$42,MATCH(1,(A3798=Klasse!$A$2:$A$42) * (Species!B3798=Klasse!$B$2:$B$42),0))</f>
        <v>Trittrasen und Ruderalfluren</v>
      </c>
    </row>
    <row r="3799" spans="1:18" x14ac:dyDescent="0.3">
      <c r="A3799" s="10">
        <v>7</v>
      </c>
      <c r="B3799" s="10">
        <v>1</v>
      </c>
      <c r="C3799" s="10">
        <v>2</v>
      </c>
      <c r="E3799" t="str">
        <f>IF(C3799="",Options!$A$3,IF(D3799="",Options!$A$4,Options!$A$5))</f>
        <v>Verband</v>
      </c>
      <c r="F3799" t="str" cm="1">
        <f t="array" ref="F3799">IF(E3799=Options!$A$3,"",IF(E3799=Options!$A$4,INDEX(Verband!$E$2:$E$179,MATCH(1,(A3799=Verband!$A$2:$A$179) * (Species!B3799=Verband!$B$2:$B$179) * (Species!C3799=Verband!$C$2:$C$179),0)),IF(E3799=Options!$A$5,INDEX(Assoziation!$F$2:$F$96,MATCH(1,(A3799=Assoziation!$A$2:$A$96) * (Species!B3799=Assoziation!$B$2:$B$96) * (Species!C3799=Assoziation!$C$2:$C$96) * (Species!D3799=Assoziation!$D$2:$D$96),0)),"")))</f>
        <v>Polygonion avicularis</v>
      </c>
      <c r="G3799" t="str" cm="1">
        <f t="array" ref="G3799">IF(E3799=Options!$A$3,INDEX(Klasse!$D$2:$D$42,MATCH(1,(A3799=Klasse!$A$2:$A$42) * (Species!B3799=Klasse!$B$2:$B$42),0)),IF(E3799=Options!$A$4,INDEX(Verband!$F$2:$F$179,MATCH(1,(A3799=Verband!$A$2:$A$179) * (Species!B3799=Verband!$B$2:$B$179) * (Species!C3799=Verband!$C$2:$C$179),0)),IF(E3799=Options!$A$5,INDEX(Assoziation!$G$2:$G$96,MATCH(1,(A3799=Assoziation!$A$2:$A$96) * (Species!B3799=Assoziation!$B$2:$B$96) * (Species!C3799=Assoziation!$C$2:$C$96) * (Species!D3799=Assoziation!$D$2:$D$96),0)),"")))</f>
        <v>Trockene Trittflur</v>
      </c>
      <c r="H3799" s="10" t="s">
        <v>2791</v>
      </c>
      <c r="I3799" s="10">
        <v>0</v>
      </c>
      <c r="J3799" s="10">
        <v>1</v>
      </c>
      <c r="K3799" s="10">
        <v>0</v>
      </c>
      <c r="L3799" t="str">
        <f t="shared" si="309"/>
        <v xml:space="preserve">Polygonum </v>
      </c>
      <c r="M3799" t="str">
        <f t="shared" si="310"/>
        <v xml:space="preserve"> aviculare</v>
      </c>
      <c r="N3799" t="str">
        <f t="shared" si="311"/>
        <v/>
      </c>
      <c r="O3799" t="str">
        <f t="shared" si="313"/>
        <v>aggr</v>
      </c>
      <c r="P3799" t="str">
        <f t="shared" si="312"/>
        <v/>
      </c>
      <c r="Q3799" t="str">
        <f>LOOKUP(A3799,Formation!$A$2:$A$10,Formation!$B$2:$B$10)</f>
        <v>Pioniervegetation gestörter Plätze (Ruderalstandorte)</v>
      </c>
      <c r="R3799" t="str" cm="1">
        <f t="array" ref="R3799">INDEX(Klasse!$D$2:$D$42,MATCH(1,(A3799=Klasse!$A$2:$A$42) * (Species!B3799=Klasse!$B$2:$B$42),0))</f>
        <v>Trittrasen und Ruderalfluren</v>
      </c>
    </row>
    <row r="3800" spans="1:18" x14ac:dyDescent="0.3">
      <c r="A3800" s="10">
        <v>7</v>
      </c>
      <c r="B3800" s="10">
        <v>1</v>
      </c>
      <c r="C3800" s="10">
        <v>2</v>
      </c>
      <c r="E3800" t="str">
        <f>IF(C3800="",Options!$A$3,IF(D3800="",Options!$A$4,Options!$A$5))</f>
        <v>Verband</v>
      </c>
      <c r="F3800" t="str" cm="1">
        <f t="array" ref="F3800">IF(E3800=Options!$A$3,"",IF(E3800=Options!$A$4,INDEX(Verband!$E$2:$E$179,MATCH(1,(A3800=Verband!$A$2:$A$179) * (Species!B3800=Verband!$B$2:$B$179) * (Species!C3800=Verband!$C$2:$C$179),0)),IF(E3800=Options!$A$5,INDEX(Assoziation!$F$2:$F$96,MATCH(1,(A3800=Assoziation!$A$2:$A$96) * (Species!B3800=Assoziation!$B$2:$B$96) * (Species!C3800=Assoziation!$C$2:$C$96) * (Species!D3800=Assoziation!$D$2:$D$96),0)),"")))</f>
        <v>Polygonion avicularis</v>
      </c>
      <c r="G3800" t="str" cm="1">
        <f t="array" ref="G3800">IF(E3800=Options!$A$3,INDEX(Klasse!$D$2:$D$42,MATCH(1,(A3800=Klasse!$A$2:$A$42) * (Species!B3800=Klasse!$B$2:$B$42),0)),IF(E3800=Options!$A$4,INDEX(Verband!$F$2:$F$179,MATCH(1,(A3800=Verband!$A$2:$A$179) * (Species!B3800=Verband!$B$2:$B$179) * (Species!C3800=Verband!$C$2:$C$179),0)),IF(E3800=Options!$A$5,INDEX(Assoziation!$G$2:$G$96,MATCH(1,(A3800=Assoziation!$A$2:$A$96) * (Species!B3800=Assoziation!$B$2:$B$96) * (Species!C3800=Assoziation!$C$2:$C$96) * (Species!D3800=Assoziation!$D$2:$D$96),0)),"")))</f>
        <v>Trockene Trittflur</v>
      </c>
      <c r="H3800" s="10" t="s">
        <v>2856</v>
      </c>
      <c r="I3800" s="10">
        <v>0</v>
      </c>
      <c r="J3800" s="10">
        <v>0</v>
      </c>
      <c r="K3800" s="10">
        <v>0</v>
      </c>
      <c r="L3800" t="str">
        <f t="shared" si="309"/>
        <v xml:space="preserve">Polygonum </v>
      </c>
      <c r="M3800" t="str">
        <f t="shared" si="310"/>
        <v xml:space="preserve"> calcatum</v>
      </c>
      <c r="N3800" t="str">
        <f t="shared" si="311"/>
        <v/>
      </c>
      <c r="O3800" t="str">
        <f t="shared" si="313"/>
        <v>Species</v>
      </c>
      <c r="P3800" t="str">
        <f t="shared" si="312"/>
        <v>Lindm.</v>
      </c>
      <c r="Q3800" t="str">
        <f>LOOKUP(A3800,Formation!$A$2:$A$10,Formation!$B$2:$B$10)</f>
        <v>Pioniervegetation gestörter Plätze (Ruderalstandorte)</v>
      </c>
      <c r="R3800" t="str" cm="1">
        <f t="array" ref="R3800">INDEX(Klasse!$D$2:$D$42,MATCH(1,(A3800=Klasse!$A$2:$A$42) * (Species!B3800=Klasse!$B$2:$B$42),0))</f>
        <v>Trittrasen und Ruderalfluren</v>
      </c>
    </row>
    <row r="3801" spans="1:18" x14ac:dyDescent="0.3">
      <c r="A3801" s="10">
        <v>7</v>
      </c>
      <c r="B3801" s="10">
        <v>1</v>
      </c>
      <c r="C3801" s="10">
        <v>2</v>
      </c>
      <c r="E3801" t="str">
        <f>IF(C3801="",Options!$A$3,IF(D3801="",Options!$A$4,Options!$A$5))</f>
        <v>Verband</v>
      </c>
      <c r="F3801" t="str" cm="1">
        <f t="array" ref="F3801">IF(E3801=Options!$A$3,"",IF(E3801=Options!$A$4,INDEX(Verband!$E$2:$E$179,MATCH(1,(A3801=Verband!$A$2:$A$179) * (Species!B3801=Verband!$B$2:$B$179) * (Species!C3801=Verband!$C$2:$C$179),0)),IF(E3801=Options!$A$5,INDEX(Assoziation!$F$2:$F$96,MATCH(1,(A3801=Assoziation!$A$2:$A$96) * (Species!B3801=Assoziation!$B$2:$B$96) * (Species!C3801=Assoziation!$C$2:$C$96) * (Species!D3801=Assoziation!$D$2:$D$96),0)),"")))</f>
        <v>Polygonion avicularis</v>
      </c>
      <c r="G3801" t="str" cm="1">
        <f t="array" ref="G3801">IF(E3801=Options!$A$3,INDEX(Klasse!$D$2:$D$42,MATCH(1,(A3801=Klasse!$A$2:$A$42) * (Species!B3801=Klasse!$B$2:$B$42),0)),IF(E3801=Options!$A$4,INDEX(Verband!$F$2:$F$179,MATCH(1,(A3801=Verband!$A$2:$A$179) * (Species!B3801=Verband!$B$2:$B$179) * (Species!C3801=Verband!$C$2:$C$179),0)),IF(E3801=Options!$A$5,INDEX(Assoziation!$G$2:$G$96,MATCH(1,(A3801=Assoziation!$A$2:$A$96) * (Species!B3801=Assoziation!$B$2:$B$96) * (Species!C3801=Assoziation!$C$2:$C$96) * (Species!D3801=Assoziation!$D$2:$D$96),0)),"")))</f>
        <v>Trockene Trittflur</v>
      </c>
      <c r="H3801" s="10" t="s">
        <v>2857</v>
      </c>
      <c r="I3801" s="10">
        <v>0</v>
      </c>
      <c r="J3801" s="10">
        <v>0</v>
      </c>
      <c r="K3801" s="10">
        <v>0</v>
      </c>
      <c r="L3801" t="str">
        <f t="shared" si="309"/>
        <v xml:space="preserve">Polygonum </v>
      </c>
      <c r="M3801" t="str">
        <f t="shared" si="310"/>
        <v xml:space="preserve"> microspermum</v>
      </c>
      <c r="N3801" t="str">
        <f t="shared" si="311"/>
        <v/>
      </c>
      <c r="O3801" t="str">
        <f t="shared" si="313"/>
        <v>Species</v>
      </c>
      <c r="P3801" t="str">
        <f t="shared" si="312"/>
        <v>Boreau</v>
      </c>
      <c r="Q3801" t="str">
        <f>LOOKUP(A3801,Formation!$A$2:$A$10,Formation!$B$2:$B$10)</f>
        <v>Pioniervegetation gestörter Plätze (Ruderalstandorte)</v>
      </c>
      <c r="R3801" t="str" cm="1">
        <f t="array" ref="R3801">INDEX(Klasse!$D$2:$D$42,MATCH(1,(A3801=Klasse!$A$2:$A$42) * (Species!B3801=Klasse!$B$2:$B$42),0))</f>
        <v>Trittrasen und Ruderalfluren</v>
      </c>
    </row>
    <row r="3802" spans="1:18" x14ac:dyDescent="0.3">
      <c r="A3802" s="10">
        <v>7</v>
      </c>
      <c r="B3802" s="10">
        <v>1</v>
      </c>
      <c r="C3802" s="10">
        <v>2</v>
      </c>
      <c r="E3802" t="str">
        <f>IF(C3802="",Options!$A$3,IF(D3802="",Options!$A$4,Options!$A$5))</f>
        <v>Verband</v>
      </c>
      <c r="F3802" t="str" cm="1">
        <f t="array" ref="F3802">IF(E3802=Options!$A$3,"",IF(E3802=Options!$A$4,INDEX(Verband!$E$2:$E$179,MATCH(1,(A3802=Verband!$A$2:$A$179) * (Species!B3802=Verband!$B$2:$B$179) * (Species!C3802=Verband!$C$2:$C$179),0)),IF(E3802=Options!$A$5,INDEX(Assoziation!$F$2:$F$96,MATCH(1,(A3802=Assoziation!$A$2:$A$96) * (Species!B3802=Assoziation!$B$2:$B$96) * (Species!C3802=Assoziation!$C$2:$C$96) * (Species!D3802=Assoziation!$D$2:$D$96),0)),"")))</f>
        <v>Polygonion avicularis</v>
      </c>
      <c r="G3802" t="str" cm="1">
        <f t="array" ref="G3802">IF(E3802=Options!$A$3,INDEX(Klasse!$D$2:$D$42,MATCH(1,(A3802=Klasse!$A$2:$A$42) * (Species!B3802=Klasse!$B$2:$B$42),0)),IF(E3802=Options!$A$4,INDEX(Verband!$F$2:$F$179,MATCH(1,(A3802=Verband!$A$2:$A$179) * (Species!B3802=Verband!$B$2:$B$179) * (Species!C3802=Verband!$C$2:$C$179),0)),IF(E3802=Options!$A$5,INDEX(Assoziation!$G$2:$G$96,MATCH(1,(A3802=Assoziation!$A$2:$A$96) * (Species!B3802=Assoziation!$B$2:$B$96) * (Species!C3802=Assoziation!$C$2:$C$96) * (Species!D3802=Assoziation!$D$2:$D$96),0)),"")))</f>
        <v>Trockene Trittflur</v>
      </c>
      <c r="H3802" s="10" t="s">
        <v>2858</v>
      </c>
      <c r="I3802" s="10">
        <v>0</v>
      </c>
      <c r="J3802" s="10">
        <v>0</v>
      </c>
      <c r="K3802" s="10">
        <v>0</v>
      </c>
      <c r="L3802" t="str">
        <f t="shared" si="309"/>
        <v xml:space="preserve">Portulaca </v>
      </c>
      <c r="M3802" t="str">
        <f t="shared" si="310"/>
        <v xml:space="preserve"> oleracea</v>
      </c>
      <c r="N3802" t="str">
        <f t="shared" si="311"/>
        <v/>
      </c>
      <c r="O3802" t="str">
        <f t="shared" si="313"/>
        <v>Species</v>
      </c>
      <c r="P3802" t="str">
        <f t="shared" si="312"/>
        <v>L.</v>
      </c>
      <c r="Q3802" t="str">
        <f>LOOKUP(A3802,Formation!$A$2:$A$10,Formation!$B$2:$B$10)</f>
        <v>Pioniervegetation gestörter Plätze (Ruderalstandorte)</v>
      </c>
      <c r="R3802" t="str" cm="1">
        <f t="array" ref="R3802">INDEX(Klasse!$D$2:$D$42,MATCH(1,(A3802=Klasse!$A$2:$A$42) * (Species!B3802=Klasse!$B$2:$B$42),0))</f>
        <v>Trittrasen und Ruderalfluren</v>
      </c>
    </row>
    <row r="3803" spans="1:18" x14ac:dyDescent="0.3">
      <c r="A3803" s="10">
        <v>7</v>
      </c>
      <c r="B3803" s="10">
        <v>1</v>
      </c>
      <c r="C3803" s="10">
        <v>2</v>
      </c>
      <c r="E3803" t="str">
        <f>IF(C3803="",Options!$A$3,IF(D3803="",Options!$A$4,Options!$A$5))</f>
        <v>Verband</v>
      </c>
      <c r="F3803" t="str" cm="1">
        <f t="array" ref="F3803">IF(E3803=Options!$A$3,"",IF(E3803=Options!$A$4,INDEX(Verband!$E$2:$E$179,MATCH(1,(A3803=Verband!$A$2:$A$179) * (Species!B3803=Verband!$B$2:$B$179) * (Species!C3803=Verband!$C$2:$C$179),0)),IF(E3803=Options!$A$5,INDEX(Assoziation!$F$2:$F$96,MATCH(1,(A3803=Assoziation!$A$2:$A$96) * (Species!B3803=Assoziation!$B$2:$B$96) * (Species!C3803=Assoziation!$C$2:$C$96) * (Species!D3803=Assoziation!$D$2:$D$96),0)),"")))</f>
        <v>Polygonion avicularis</v>
      </c>
      <c r="G3803" t="str" cm="1">
        <f t="array" ref="G3803">IF(E3803=Options!$A$3,INDEX(Klasse!$D$2:$D$42,MATCH(1,(A3803=Klasse!$A$2:$A$42) * (Species!B3803=Klasse!$B$2:$B$42),0)),IF(E3803=Options!$A$4,INDEX(Verband!$F$2:$F$179,MATCH(1,(A3803=Verband!$A$2:$A$179) * (Species!B3803=Verband!$B$2:$B$179) * (Species!C3803=Verband!$C$2:$C$179),0)),IF(E3803=Options!$A$5,INDEX(Assoziation!$G$2:$G$96,MATCH(1,(A3803=Assoziation!$A$2:$A$96) * (Species!B3803=Assoziation!$B$2:$B$96) * (Species!C3803=Assoziation!$C$2:$C$96) * (Species!D3803=Assoziation!$D$2:$D$96),0)),"")))</f>
        <v>Trockene Trittflur</v>
      </c>
      <c r="H3803" s="10" t="s">
        <v>2859</v>
      </c>
      <c r="I3803" s="10">
        <v>0</v>
      </c>
      <c r="J3803" s="10">
        <v>0</v>
      </c>
      <c r="K3803" s="10">
        <v>0</v>
      </c>
      <c r="L3803" t="str">
        <f t="shared" si="309"/>
        <v xml:space="preserve">Puccinellia </v>
      </c>
      <c r="M3803" t="str">
        <f t="shared" si="310"/>
        <v xml:space="preserve"> distans</v>
      </c>
      <c r="N3803" t="str">
        <f t="shared" si="311"/>
        <v/>
      </c>
      <c r="O3803" t="str">
        <f t="shared" si="313"/>
        <v>Species</v>
      </c>
      <c r="P3803" t="str">
        <f t="shared" si="312"/>
        <v>(Jacq.) Parl.</v>
      </c>
      <c r="Q3803" t="str">
        <f>LOOKUP(A3803,Formation!$A$2:$A$10,Formation!$B$2:$B$10)</f>
        <v>Pioniervegetation gestörter Plätze (Ruderalstandorte)</v>
      </c>
      <c r="R3803" t="str" cm="1">
        <f t="array" ref="R3803">INDEX(Klasse!$D$2:$D$42,MATCH(1,(A3803=Klasse!$A$2:$A$42) * (Species!B3803=Klasse!$B$2:$B$42),0))</f>
        <v>Trittrasen und Ruderalfluren</v>
      </c>
    </row>
    <row r="3804" spans="1:18" x14ac:dyDescent="0.3">
      <c r="A3804" s="10">
        <v>7</v>
      </c>
      <c r="B3804" s="10">
        <v>1</v>
      </c>
      <c r="C3804" s="10">
        <v>2</v>
      </c>
      <c r="E3804" t="str">
        <f>IF(C3804="",Options!$A$3,IF(D3804="",Options!$A$4,Options!$A$5))</f>
        <v>Verband</v>
      </c>
      <c r="F3804" t="str" cm="1">
        <f t="array" ref="F3804">IF(E3804=Options!$A$3,"",IF(E3804=Options!$A$4,INDEX(Verband!$E$2:$E$179,MATCH(1,(A3804=Verband!$A$2:$A$179) * (Species!B3804=Verband!$B$2:$B$179) * (Species!C3804=Verband!$C$2:$C$179),0)),IF(E3804=Options!$A$5,INDEX(Assoziation!$F$2:$F$96,MATCH(1,(A3804=Assoziation!$A$2:$A$96) * (Species!B3804=Assoziation!$B$2:$B$96) * (Species!C3804=Assoziation!$C$2:$C$96) * (Species!D3804=Assoziation!$D$2:$D$96),0)),"")))</f>
        <v>Polygonion avicularis</v>
      </c>
      <c r="G3804" t="str" cm="1">
        <f t="array" ref="G3804">IF(E3804=Options!$A$3,INDEX(Klasse!$D$2:$D$42,MATCH(1,(A3804=Klasse!$A$2:$A$42) * (Species!B3804=Klasse!$B$2:$B$42),0)),IF(E3804=Options!$A$4,INDEX(Verband!$F$2:$F$179,MATCH(1,(A3804=Verband!$A$2:$A$179) * (Species!B3804=Verband!$B$2:$B$179) * (Species!C3804=Verband!$C$2:$C$179),0)),IF(E3804=Options!$A$5,INDEX(Assoziation!$G$2:$G$96,MATCH(1,(A3804=Assoziation!$A$2:$A$96) * (Species!B3804=Assoziation!$B$2:$B$96) * (Species!C3804=Assoziation!$C$2:$C$96) * (Species!D3804=Assoziation!$D$2:$D$96),0)),"")))</f>
        <v>Trockene Trittflur</v>
      </c>
      <c r="H3804" s="10" t="s">
        <v>2860</v>
      </c>
      <c r="I3804" s="10">
        <v>0</v>
      </c>
      <c r="J3804" s="10">
        <v>0</v>
      </c>
      <c r="K3804" s="10">
        <v>0</v>
      </c>
      <c r="L3804" t="str">
        <f t="shared" si="309"/>
        <v xml:space="preserve">Spergularia </v>
      </c>
      <c r="M3804" t="str">
        <f t="shared" si="310"/>
        <v xml:space="preserve"> rubra</v>
      </c>
      <c r="N3804" t="str">
        <f t="shared" si="311"/>
        <v/>
      </c>
      <c r="O3804" t="str">
        <f t="shared" si="313"/>
        <v>Species</v>
      </c>
      <c r="P3804" t="str">
        <f t="shared" si="312"/>
        <v>(L.) J. Presl &amp; C. Presl</v>
      </c>
      <c r="Q3804" t="str">
        <f>LOOKUP(A3804,Formation!$A$2:$A$10,Formation!$B$2:$B$10)</f>
        <v>Pioniervegetation gestörter Plätze (Ruderalstandorte)</v>
      </c>
      <c r="R3804" t="str" cm="1">
        <f t="array" ref="R3804">INDEX(Klasse!$D$2:$D$42,MATCH(1,(A3804=Klasse!$A$2:$A$42) * (Species!B3804=Klasse!$B$2:$B$42),0))</f>
        <v>Trittrasen und Ruderalfluren</v>
      </c>
    </row>
    <row r="3805" spans="1:18" x14ac:dyDescent="0.3">
      <c r="A3805" s="10">
        <v>7</v>
      </c>
      <c r="B3805" s="10">
        <v>1</v>
      </c>
      <c r="C3805" s="10">
        <v>3</v>
      </c>
      <c r="E3805" t="str">
        <f>IF(C3805="",Options!$A$3,IF(D3805="",Options!$A$4,Options!$A$5))</f>
        <v>Verband</v>
      </c>
      <c r="F3805" t="str" cm="1">
        <f t="array" ref="F3805">IF(E3805=Options!$A$3,"",IF(E3805=Options!$A$4,INDEX(Verband!$E$2:$E$179,MATCH(1,(A3805=Verband!$A$2:$A$179) * (Species!B3805=Verband!$B$2:$B$179) * (Species!C3805=Verband!$C$2:$C$179),0)),IF(E3805=Options!$A$5,INDEX(Assoziation!$F$2:$F$96,MATCH(1,(A3805=Assoziation!$A$2:$A$96) * (Species!B3805=Assoziation!$B$2:$B$96) * (Species!C3805=Assoziation!$C$2:$C$96) * (Species!D3805=Assoziation!$D$2:$D$96),0)),"")))</f>
        <v>Poion supinae</v>
      </c>
      <c r="G3805" t="str" cm="1">
        <f t="array" ref="G3805">IF(E3805=Options!$A$3,INDEX(Klasse!$D$2:$D$42,MATCH(1,(A3805=Klasse!$A$2:$A$42) * (Species!B3805=Klasse!$B$2:$B$42),0)),IF(E3805=Options!$A$4,INDEX(Verband!$F$2:$F$179,MATCH(1,(A3805=Verband!$A$2:$A$179) * (Species!B3805=Verband!$B$2:$B$179) * (Species!C3805=Verband!$C$2:$C$179),0)),IF(E3805=Options!$A$5,INDEX(Assoziation!$G$2:$G$96,MATCH(1,(A3805=Assoziation!$A$2:$A$96) * (Species!B3805=Assoziation!$B$2:$B$96) * (Species!C3805=Assoziation!$C$2:$C$96) * (Species!D3805=Assoziation!$D$2:$D$96),0)),"")))</f>
        <v>Subalpin-alpine Trittflur</v>
      </c>
      <c r="H3805" s="10" t="s">
        <v>2863</v>
      </c>
      <c r="I3805" s="10">
        <v>1</v>
      </c>
      <c r="J3805" s="10">
        <v>0</v>
      </c>
      <c r="K3805" s="10">
        <v>0</v>
      </c>
      <c r="L3805" t="str">
        <f t="shared" ref="L3805:L3868" si="314">IF(O3805="Genus",H3805,LEFT(H3805,FIND(" ",H3805)))</f>
        <v xml:space="preserve">Gagea </v>
      </c>
      <c r="M3805" t="str">
        <f t="shared" ref="M3805:M3868" si="315">IF(O3805="Genus","",MID(H3805,FIND(" ",H3805),FIND(" ",H3805,FIND(" ",H3805)+1)-FIND(" ",H3805)))</f>
        <v xml:space="preserve"> fragifera</v>
      </c>
      <c r="N3805" t="str">
        <f t="shared" ref="N3805:N3868" si="316">IF(O3805="Subspecies",MID(H3805,FIND("subsp. ",H3805)+7,LEN(H3805)-FIND("subsp. ",H3805)+7),"")</f>
        <v/>
      </c>
      <c r="O3805" t="str">
        <f t="shared" si="313"/>
        <v>Species</v>
      </c>
      <c r="P3805" t="str">
        <f t="shared" ref="P3805:P3868" si="317">IF(O3805="Species",RIGHT(H3805,LEN(H3805)-FIND(" ",H3805,FIND(" ",H3805)+1)),"")</f>
        <v>(Vill.) Ehr. Bayer &amp; G. López</v>
      </c>
      <c r="Q3805" t="str">
        <f>LOOKUP(A3805,Formation!$A$2:$A$10,Formation!$B$2:$B$10)</f>
        <v>Pioniervegetation gestörter Plätze (Ruderalstandorte)</v>
      </c>
      <c r="R3805" t="str" cm="1">
        <f t="array" ref="R3805">INDEX(Klasse!$D$2:$D$42,MATCH(1,(A3805=Klasse!$A$2:$A$42) * (Species!B3805=Klasse!$B$2:$B$42),0))</f>
        <v>Trittrasen und Ruderalfluren</v>
      </c>
    </row>
    <row r="3806" spans="1:18" x14ac:dyDescent="0.3">
      <c r="A3806" s="10">
        <v>7</v>
      </c>
      <c r="B3806" s="10">
        <v>1</v>
      </c>
      <c r="C3806" s="10">
        <v>3</v>
      </c>
      <c r="E3806" t="str">
        <f>IF(C3806="",Options!$A$3,IF(D3806="",Options!$A$4,Options!$A$5))</f>
        <v>Verband</v>
      </c>
      <c r="F3806" t="str" cm="1">
        <f t="array" ref="F3806">IF(E3806=Options!$A$3,"",IF(E3806=Options!$A$4,INDEX(Verband!$E$2:$E$179,MATCH(1,(A3806=Verband!$A$2:$A$179) * (Species!B3806=Verband!$B$2:$B$179) * (Species!C3806=Verband!$C$2:$C$179),0)),IF(E3806=Options!$A$5,INDEX(Assoziation!$F$2:$F$96,MATCH(1,(A3806=Assoziation!$A$2:$A$96) * (Species!B3806=Assoziation!$B$2:$B$96) * (Species!C3806=Assoziation!$C$2:$C$96) * (Species!D3806=Assoziation!$D$2:$D$96),0)),"")))</f>
        <v>Poion supinae</v>
      </c>
      <c r="G3806" t="str" cm="1">
        <f t="array" ref="G3806">IF(E3806=Options!$A$3,INDEX(Klasse!$D$2:$D$42,MATCH(1,(A3806=Klasse!$A$2:$A$42) * (Species!B3806=Klasse!$B$2:$B$42),0)),IF(E3806=Options!$A$4,INDEX(Verband!$F$2:$F$179,MATCH(1,(A3806=Verband!$A$2:$A$179) * (Species!B3806=Verband!$B$2:$B$179) * (Species!C3806=Verband!$C$2:$C$179),0)),IF(E3806=Options!$A$5,INDEX(Assoziation!$G$2:$G$96,MATCH(1,(A3806=Assoziation!$A$2:$A$96) * (Species!B3806=Assoziation!$B$2:$B$96) * (Species!C3806=Assoziation!$C$2:$C$96) * (Species!D3806=Assoziation!$D$2:$D$96),0)),"")))</f>
        <v>Subalpin-alpine Trittflur</v>
      </c>
      <c r="H3806" s="10" t="s">
        <v>2864</v>
      </c>
      <c r="I3806" s="10">
        <v>1</v>
      </c>
      <c r="J3806" s="10">
        <v>1</v>
      </c>
      <c r="K3806" s="10">
        <v>0</v>
      </c>
      <c r="L3806" t="str">
        <f t="shared" si="314"/>
        <v xml:space="preserve">Poa </v>
      </c>
      <c r="M3806" t="str">
        <f t="shared" si="315"/>
        <v xml:space="preserve"> supina</v>
      </c>
      <c r="N3806" t="str">
        <f t="shared" si="316"/>
        <v/>
      </c>
      <c r="O3806" t="str">
        <f t="shared" si="313"/>
        <v>Species</v>
      </c>
      <c r="P3806" t="str">
        <f t="shared" si="317"/>
        <v>Schrad.</v>
      </c>
      <c r="Q3806" t="str">
        <f>LOOKUP(A3806,Formation!$A$2:$A$10,Formation!$B$2:$B$10)</f>
        <v>Pioniervegetation gestörter Plätze (Ruderalstandorte)</v>
      </c>
      <c r="R3806" t="str" cm="1">
        <f t="array" ref="R3806">INDEX(Klasse!$D$2:$D$42,MATCH(1,(A3806=Klasse!$A$2:$A$42) * (Species!B3806=Klasse!$B$2:$B$42),0))</f>
        <v>Trittrasen und Ruderalfluren</v>
      </c>
    </row>
    <row r="3807" spans="1:18" x14ac:dyDescent="0.3">
      <c r="A3807" s="10">
        <v>7</v>
      </c>
      <c r="B3807" s="10">
        <v>1</v>
      </c>
      <c r="C3807" s="10">
        <v>3</v>
      </c>
      <c r="E3807" t="str">
        <f>IF(C3807="",Options!$A$3,IF(D3807="",Options!$A$4,Options!$A$5))</f>
        <v>Verband</v>
      </c>
      <c r="F3807" t="str" cm="1">
        <f t="array" ref="F3807">IF(E3807=Options!$A$3,"",IF(E3807=Options!$A$4,INDEX(Verband!$E$2:$E$179,MATCH(1,(A3807=Verband!$A$2:$A$179) * (Species!B3807=Verband!$B$2:$B$179) * (Species!C3807=Verband!$C$2:$C$179),0)),IF(E3807=Options!$A$5,INDEX(Assoziation!$F$2:$F$96,MATCH(1,(A3807=Assoziation!$A$2:$A$96) * (Species!B3807=Assoziation!$B$2:$B$96) * (Species!C3807=Assoziation!$C$2:$C$96) * (Species!D3807=Assoziation!$D$2:$D$96),0)),"")))</f>
        <v>Poion supinae</v>
      </c>
      <c r="G3807" t="str" cm="1">
        <f t="array" ref="G3807">IF(E3807=Options!$A$3,INDEX(Klasse!$D$2:$D$42,MATCH(1,(A3807=Klasse!$A$2:$A$42) * (Species!B3807=Klasse!$B$2:$B$42),0)),IF(E3807=Options!$A$4,INDEX(Verband!$F$2:$F$179,MATCH(1,(A3807=Verband!$A$2:$A$179) * (Species!B3807=Verband!$B$2:$B$179) * (Species!C3807=Verband!$C$2:$C$179),0)),IF(E3807=Options!$A$5,INDEX(Assoziation!$G$2:$G$96,MATCH(1,(A3807=Assoziation!$A$2:$A$96) * (Species!B3807=Assoziation!$B$2:$B$96) * (Species!C3807=Assoziation!$C$2:$C$96) * (Species!D3807=Assoziation!$D$2:$D$96),0)),"")))</f>
        <v>Subalpin-alpine Trittflur</v>
      </c>
      <c r="H3807" s="10" t="s">
        <v>1669</v>
      </c>
      <c r="I3807" s="10">
        <v>0</v>
      </c>
      <c r="J3807" s="10">
        <v>0</v>
      </c>
      <c r="K3807" s="10">
        <v>0</v>
      </c>
      <c r="L3807" t="str">
        <f t="shared" si="314"/>
        <v xml:space="preserve">Alchemilla </v>
      </c>
      <c r="M3807" t="str">
        <f t="shared" si="315"/>
        <v xml:space="preserve"> fissa</v>
      </c>
      <c r="N3807" t="str">
        <f t="shared" si="316"/>
        <v/>
      </c>
      <c r="O3807" t="str">
        <f t="shared" si="313"/>
        <v>Species</v>
      </c>
      <c r="P3807" t="str">
        <f t="shared" si="317"/>
        <v>Günther &amp; Schummel</v>
      </c>
      <c r="Q3807" t="str">
        <f>LOOKUP(A3807,Formation!$A$2:$A$10,Formation!$B$2:$B$10)</f>
        <v>Pioniervegetation gestörter Plätze (Ruderalstandorte)</v>
      </c>
      <c r="R3807" t="str" cm="1">
        <f t="array" ref="R3807">INDEX(Klasse!$D$2:$D$42,MATCH(1,(A3807=Klasse!$A$2:$A$42) * (Species!B3807=Klasse!$B$2:$B$42),0))</f>
        <v>Trittrasen und Ruderalfluren</v>
      </c>
    </row>
    <row r="3808" spans="1:18" x14ac:dyDescent="0.3">
      <c r="A3808" s="10">
        <v>7</v>
      </c>
      <c r="B3808" s="10">
        <v>1</v>
      </c>
      <c r="C3808" s="10">
        <v>3</v>
      </c>
      <c r="E3808" t="str">
        <f>IF(C3808="",Options!$A$3,IF(D3808="",Options!$A$4,Options!$A$5))</f>
        <v>Verband</v>
      </c>
      <c r="F3808" t="str" cm="1">
        <f t="array" ref="F3808">IF(E3808=Options!$A$3,"",IF(E3808=Options!$A$4,INDEX(Verband!$E$2:$E$179,MATCH(1,(A3808=Verband!$A$2:$A$179) * (Species!B3808=Verband!$B$2:$B$179) * (Species!C3808=Verband!$C$2:$C$179),0)),IF(E3808=Options!$A$5,INDEX(Assoziation!$F$2:$F$96,MATCH(1,(A3808=Assoziation!$A$2:$A$96) * (Species!B3808=Assoziation!$B$2:$B$96) * (Species!C3808=Assoziation!$C$2:$C$96) * (Species!D3808=Assoziation!$D$2:$D$96),0)),"")))</f>
        <v>Poion supinae</v>
      </c>
      <c r="G3808" t="str" cm="1">
        <f t="array" ref="G3808">IF(E3808=Options!$A$3,INDEX(Klasse!$D$2:$D$42,MATCH(1,(A3808=Klasse!$A$2:$A$42) * (Species!B3808=Klasse!$B$2:$B$42),0)),IF(E3808=Options!$A$4,INDEX(Verband!$F$2:$F$179,MATCH(1,(A3808=Verband!$A$2:$A$179) * (Species!B3808=Verband!$B$2:$B$179) * (Species!C3808=Verband!$C$2:$C$179),0)),IF(E3808=Options!$A$5,INDEX(Assoziation!$G$2:$G$96,MATCH(1,(A3808=Assoziation!$A$2:$A$96) * (Species!B3808=Assoziation!$B$2:$B$96) * (Species!C3808=Assoziation!$C$2:$C$96) * (Species!D3808=Assoziation!$D$2:$D$96),0)),"")))</f>
        <v>Subalpin-alpine Trittflur</v>
      </c>
      <c r="H3808" s="10" t="s">
        <v>2865</v>
      </c>
      <c r="I3808" s="10">
        <v>0</v>
      </c>
      <c r="J3808" s="10">
        <v>0</v>
      </c>
      <c r="K3808" s="10">
        <v>0</v>
      </c>
      <c r="L3808" t="str">
        <f t="shared" si="314"/>
        <v xml:space="preserve">Alchemilla </v>
      </c>
      <c r="M3808" t="str">
        <f t="shared" si="315"/>
        <v xml:space="preserve"> monticola</v>
      </c>
      <c r="N3808" t="str">
        <f t="shared" si="316"/>
        <v/>
      </c>
      <c r="O3808" t="str">
        <f t="shared" si="313"/>
        <v>Species</v>
      </c>
      <c r="P3808" t="str">
        <f t="shared" si="317"/>
        <v>Opiz</v>
      </c>
      <c r="Q3808" t="str">
        <f>LOOKUP(A3808,Formation!$A$2:$A$10,Formation!$B$2:$B$10)</f>
        <v>Pioniervegetation gestörter Plätze (Ruderalstandorte)</v>
      </c>
      <c r="R3808" t="str" cm="1">
        <f t="array" ref="R3808">INDEX(Klasse!$D$2:$D$42,MATCH(1,(A3808=Klasse!$A$2:$A$42) * (Species!B3808=Klasse!$B$2:$B$42),0))</f>
        <v>Trittrasen und Ruderalfluren</v>
      </c>
    </row>
    <row r="3809" spans="1:18" x14ac:dyDescent="0.3">
      <c r="A3809" s="10">
        <v>7</v>
      </c>
      <c r="B3809" s="10">
        <v>1</v>
      </c>
      <c r="C3809" s="10">
        <v>3</v>
      </c>
      <c r="E3809" t="str">
        <f>IF(C3809="",Options!$A$3,IF(D3809="",Options!$A$4,Options!$A$5))</f>
        <v>Verband</v>
      </c>
      <c r="F3809" t="str" cm="1">
        <f t="array" ref="F3809">IF(E3809=Options!$A$3,"",IF(E3809=Options!$A$4,INDEX(Verband!$E$2:$E$179,MATCH(1,(A3809=Verband!$A$2:$A$179) * (Species!B3809=Verband!$B$2:$B$179) * (Species!C3809=Verband!$C$2:$C$179),0)),IF(E3809=Options!$A$5,INDEX(Assoziation!$F$2:$F$96,MATCH(1,(A3809=Assoziation!$A$2:$A$96) * (Species!B3809=Assoziation!$B$2:$B$96) * (Species!C3809=Assoziation!$C$2:$C$96) * (Species!D3809=Assoziation!$D$2:$D$96),0)),"")))</f>
        <v>Poion supinae</v>
      </c>
      <c r="G3809" t="str" cm="1">
        <f t="array" ref="G3809">IF(E3809=Options!$A$3,INDEX(Klasse!$D$2:$D$42,MATCH(1,(A3809=Klasse!$A$2:$A$42) * (Species!B3809=Klasse!$B$2:$B$42),0)),IF(E3809=Options!$A$4,INDEX(Verband!$F$2:$F$179,MATCH(1,(A3809=Verband!$A$2:$A$179) * (Species!B3809=Verband!$B$2:$B$179) * (Species!C3809=Verband!$C$2:$C$179),0)),IF(E3809=Options!$A$5,INDEX(Assoziation!$G$2:$G$96,MATCH(1,(A3809=Assoziation!$A$2:$A$96) * (Species!B3809=Assoziation!$B$2:$B$96) * (Species!C3809=Assoziation!$C$2:$C$96) * (Species!D3809=Assoziation!$D$2:$D$96),0)),"")))</f>
        <v>Subalpin-alpine Trittflur</v>
      </c>
      <c r="H3809" s="10" t="s">
        <v>2866</v>
      </c>
      <c r="I3809" s="10">
        <v>0</v>
      </c>
      <c r="J3809" s="10">
        <v>0</v>
      </c>
      <c r="K3809" s="10">
        <v>0</v>
      </c>
      <c r="L3809" t="str">
        <f t="shared" si="314"/>
        <v xml:space="preserve">Alchemilla </v>
      </c>
      <c r="M3809" t="str">
        <f t="shared" si="315"/>
        <v xml:space="preserve"> subcrenata</v>
      </c>
      <c r="N3809" t="str">
        <f t="shared" si="316"/>
        <v/>
      </c>
      <c r="O3809" t="str">
        <f t="shared" si="313"/>
        <v>Species</v>
      </c>
      <c r="P3809" t="str">
        <f t="shared" si="317"/>
        <v>Buser</v>
      </c>
      <c r="Q3809" t="str">
        <f>LOOKUP(A3809,Formation!$A$2:$A$10,Formation!$B$2:$B$10)</f>
        <v>Pioniervegetation gestörter Plätze (Ruderalstandorte)</v>
      </c>
      <c r="R3809" t="str" cm="1">
        <f t="array" ref="R3809">INDEX(Klasse!$D$2:$D$42,MATCH(1,(A3809=Klasse!$A$2:$A$42) * (Species!B3809=Klasse!$B$2:$B$42),0))</f>
        <v>Trittrasen und Ruderalfluren</v>
      </c>
    </row>
    <row r="3810" spans="1:18" x14ac:dyDescent="0.3">
      <c r="A3810" s="10">
        <v>7</v>
      </c>
      <c r="B3810" s="10">
        <v>1</v>
      </c>
      <c r="C3810" s="10">
        <v>3</v>
      </c>
      <c r="E3810" t="str">
        <f>IF(C3810="",Options!$A$3,IF(D3810="",Options!$A$4,Options!$A$5))</f>
        <v>Verband</v>
      </c>
      <c r="F3810" t="str" cm="1">
        <f t="array" ref="F3810">IF(E3810=Options!$A$3,"",IF(E3810=Options!$A$4,INDEX(Verband!$E$2:$E$179,MATCH(1,(A3810=Verband!$A$2:$A$179) * (Species!B3810=Verband!$B$2:$B$179) * (Species!C3810=Verband!$C$2:$C$179),0)),IF(E3810=Options!$A$5,INDEX(Assoziation!$F$2:$F$96,MATCH(1,(A3810=Assoziation!$A$2:$A$96) * (Species!B3810=Assoziation!$B$2:$B$96) * (Species!C3810=Assoziation!$C$2:$C$96) * (Species!D3810=Assoziation!$D$2:$D$96),0)),"")))</f>
        <v>Poion supinae</v>
      </c>
      <c r="G3810" t="str" cm="1">
        <f t="array" ref="G3810">IF(E3810=Options!$A$3,INDEX(Klasse!$D$2:$D$42,MATCH(1,(A3810=Klasse!$A$2:$A$42) * (Species!B3810=Klasse!$B$2:$B$42),0)),IF(E3810=Options!$A$4,INDEX(Verband!$F$2:$F$179,MATCH(1,(A3810=Verband!$A$2:$A$179) * (Species!B3810=Verband!$B$2:$B$179) * (Species!C3810=Verband!$C$2:$C$179),0)),IF(E3810=Options!$A$5,INDEX(Assoziation!$G$2:$G$96,MATCH(1,(A3810=Assoziation!$A$2:$A$96) * (Species!B3810=Assoziation!$B$2:$B$96) * (Species!C3810=Assoziation!$C$2:$C$96) * (Species!D3810=Assoziation!$D$2:$D$96),0)),"")))</f>
        <v>Subalpin-alpine Trittflur</v>
      </c>
      <c r="H3810" s="10" t="s">
        <v>1791</v>
      </c>
      <c r="I3810" s="10">
        <v>0</v>
      </c>
      <c r="J3810" s="10">
        <v>1</v>
      </c>
      <c r="K3810" s="10">
        <v>0</v>
      </c>
      <c r="L3810" t="str">
        <f t="shared" si="314"/>
        <v xml:space="preserve">Alchemilla </v>
      </c>
      <c r="M3810" t="str">
        <f t="shared" si="315"/>
        <v xml:space="preserve"> vulgaris</v>
      </c>
      <c r="N3810" t="str">
        <f t="shared" si="316"/>
        <v/>
      </c>
      <c r="O3810" t="str">
        <f t="shared" si="313"/>
        <v>aggr</v>
      </c>
      <c r="P3810" t="str">
        <f t="shared" si="317"/>
        <v/>
      </c>
      <c r="Q3810" t="str">
        <f>LOOKUP(A3810,Formation!$A$2:$A$10,Formation!$B$2:$B$10)</f>
        <v>Pioniervegetation gestörter Plätze (Ruderalstandorte)</v>
      </c>
      <c r="R3810" t="str" cm="1">
        <f t="array" ref="R3810">INDEX(Klasse!$D$2:$D$42,MATCH(1,(A3810=Klasse!$A$2:$A$42) * (Species!B3810=Klasse!$B$2:$B$42),0))</f>
        <v>Trittrasen und Ruderalfluren</v>
      </c>
    </row>
    <row r="3811" spans="1:18" x14ac:dyDescent="0.3">
      <c r="A3811" s="10">
        <v>7</v>
      </c>
      <c r="B3811" s="10">
        <v>1</v>
      </c>
      <c r="C3811" s="10">
        <v>3</v>
      </c>
      <c r="E3811" t="str">
        <f>IF(C3811="",Options!$A$3,IF(D3811="",Options!$A$4,Options!$A$5))</f>
        <v>Verband</v>
      </c>
      <c r="F3811" t="str" cm="1">
        <f t="array" ref="F3811">IF(E3811=Options!$A$3,"",IF(E3811=Options!$A$4,INDEX(Verband!$E$2:$E$179,MATCH(1,(A3811=Verband!$A$2:$A$179) * (Species!B3811=Verband!$B$2:$B$179) * (Species!C3811=Verband!$C$2:$C$179),0)),IF(E3811=Options!$A$5,INDEX(Assoziation!$F$2:$F$96,MATCH(1,(A3811=Assoziation!$A$2:$A$96) * (Species!B3811=Assoziation!$B$2:$B$96) * (Species!C3811=Assoziation!$C$2:$C$96) * (Species!D3811=Assoziation!$D$2:$D$96),0)),"")))</f>
        <v>Poion supinae</v>
      </c>
      <c r="G3811" t="str" cm="1">
        <f t="array" ref="G3811">IF(E3811=Options!$A$3,INDEX(Klasse!$D$2:$D$42,MATCH(1,(A3811=Klasse!$A$2:$A$42) * (Species!B3811=Klasse!$B$2:$B$42),0)),IF(E3811=Options!$A$4,INDEX(Verband!$F$2:$F$179,MATCH(1,(A3811=Verband!$A$2:$A$179) * (Species!B3811=Verband!$B$2:$B$179) * (Species!C3811=Verband!$C$2:$C$179),0)),IF(E3811=Options!$A$5,INDEX(Assoziation!$G$2:$G$96,MATCH(1,(A3811=Assoziation!$A$2:$A$96) * (Species!B3811=Assoziation!$B$2:$B$96) * (Species!C3811=Assoziation!$C$2:$C$96) * (Species!D3811=Assoziation!$D$2:$D$96),0)),"")))</f>
        <v>Subalpin-alpine Trittflur</v>
      </c>
      <c r="H3811" s="10" t="s">
        <v>1801</v>
      </c>
      <c r="I3811" s="10">
        <v>0</v>
      </c>
      <c r="J3811" s="10">
        <v>1</v>
      </c>
      <c r="K3811" s="10">
        <v>0</v>
      </c>
      <c r="L3811" t="str">
        <f t="shared" si="314"/>
        <v xml:space="preserve">Plantago </v>
      </c>
      <c r="M3811" t="str">
        <f t="shared" si="315"/>
        <v xml:space="preserve"> major</v>
      </c>
      <c r="N3811" t="str">
        <f t="shared" si="316"/>
        <v>major</v>
      </c>
      <c r="O3811" t="str">
        <f t="shared" si="313"/>
        <v>Subspecies</v>
      </c>
      <c r="P3811" t="str">
        <f t="shared" si="317"/>
        <v/>
      </c>
      <c r="Q3811" t="str">
        <f>LOOKUP(A3811,Formation!$A$2:$A$10,Formation!$B$2:$B$10)</f>
        <v>Pioniervegetation gestörter Plätze (Ruderalstandorte)</v>
      </c>
      <c r="R3811" t="str" cm="1">
        <f t="array" ref="R3811">INDEX(Klasse!$D$2:$D$42,MATCH(1,(A3811=Klasse!$A$2:$A$42) * (Species!B3811=Klasse!$B$2:$B$42),0))</f>
        <v>Trittrasen und Ruderalfluren</v>
      </c>
    </row>
    <row r="3812" spans="1:18" x14ac:dyDescent="0.3">
      <c r="A3812" s="10">
        <v>7</v>
      </c>
      <c r="B3812" s="10">
        <v>1</v>
      </c>
      <c r="C3812" s="10">
        <v>3</v>
      </c>
      <c r="E3812" t="str">
        <f>IF(C3812="",Options!$A$3,IF(D3812="",Options!$A$4,Options!$A$5))</f>
        <v>Verband</v>
      </c>
      <c r="F3812" t="str" cm="1">
        <f t="array" ref="F3812">IF(E3812=Options!$A$3,"",IF(E3812=Options!$A$4,INDEX(Verband!$E$2:$E$179,MATCH(1,(A3812=Verband!$A$2:$A$179) * (Species!B3812=Verband!$B$2:$B$179) * (Species!C3812=Verband!$C$2:$C$179),0)),IF(E3812=Options!$A$5,INDEX(Assoziation!$F$2:$F$96,MATCH(1,(A3812=Assoziation!$A$2:$A$96) * (Species!B3812=Assoziation!$B$2:$B$96) * (Species!C3812=Assoziation!$C$2:$C$96) * (Species!D3812=Assoziation!$D$2:$D$96),0)),"")))</f>
        <v>Poion supinae</v>
      </c>
      <c r="G3812" t="str" cm="1">
        <f t="array" ref="G3812">IF(E3812=Options!$A$3,INDEX(Klasse!$D$2:$D$42,MATCH(1,(A3812=Klasse!$A$2:$A$42) * (Species!B3812=Klasse!$B$2:$B$42),0)),IF(E3812=Options!$A$4,INDEX(Verband!$F$2:$F$179,MATCH(1,(A3812=Verband!$A$2:$A$179) * (Species!B3812=Verband!$B$2:$B$179) * (Species!C3812=Verband!$C$2:$C$179),0)),IF(E3812=Options!$A$5,INDEX(Assoziation!$G$2:$G$96,MATCH(1,(A3812=Assoziation!$A$2:$A$96) * (Species!B3812=Assoziation!$B$2:$B$96) * (Species!C3812=Assoziation!$C$2:$C$96) * (Species!D3812=Assoziation!$D$2:$D$96),0)),"")))</f>
        <v>Subalpin-alpine Trittflur</v>
      </c>
      <c r="H3812" s="10" t="s">
        <v>1375</v>
      </c>
      <c r="I3812" s="10">
        <v>0</v>
      </c>
      <c r="J3812" s="10">
        <v>0</v>
      </c>
      <c r="K3812" s="10">
        <v>0</v>
      </c>
      <c r="L3812" t="str">
        <f t="shared" si="314"/>
        <v xml:space="preserve">Poa </v>
      </c>
      <c r="M3812" t="str">
        <f t="shared" si="315"/>
        <v xml:space="preserve"> alpina</v>
      </c>
      <c r="N3812" t="str">
        <f t="shared" si="316"/>
        <v/>
      </c>
      <c r="O3812" t="str">
        <f t="shared" si="313"/>
        <v>Species</v>
      </c>
      <c r="P3812" t="str">
        <f t="shared" si="317"/>
        <v>L.</v>
      </c>
      <c r="Q3812" t="str">
        <f>LOOKUP(A3812,Formation!$A$2:$A$10,Formation!$B$2:$B$10)</f>
        <v>Pioniervegetation gestörter Plätze (Ruderalstandorte)</v>
      </c>
      <c r="R3812" t="str" cm="1">
        <f t="array" ref="R3812">INDEX(Klasse!$D$2:$D$42,MATCH(1,(A3812=Klasse!$A$2:$A$42) * (Species!B3812=Klasse!$B$2:$B$42),0))</f>
        <v>Trittrasen und Ruderalfluren</v>
      </c>
    </row>
    <row r="3813" spans="1:18" x14ac:dyDescent="0.3">
      <c r="A3813" s="10">
        <v>7</v>
      </c>
      <c r="B3813" s="10">
        <v>1</v>
      </c>
      <c r="C3813" s="10">
        <v>3</v>
      </c>
      <c r="E3813" t="str">
        <f>IF(C3813="",Options!$A$3,IF(D3813="",Options!$A$4,Options!$A$5))</f>
        <v>Verband</v>
      </c>
      <c r="F3813" t="str" cm="1">
        <f t="array" ref="F3813">IF(E3813=Options!$A$3,"",IF(E3813=Options!$A$4,INDEX(Verband!$E$2:$E$179,MATCH(1,(A3813=Verband!$A$2:$A$179) * (Species!B3813=Verband!$B$2:$B$179) * (Species!C3813=Verband!$C$2:$C$179),0)),IF(E3813=Options!$A$5,INDEX(Assoziation!$F$2:$F$96,MATCH(1,(A3813=Assoziation!$A$2:$A$96) * (Species!B3813=Assoziation!$B$2:$B$96) * (Species!C3813=Assoziation!$C$2:$C$96) * (Species!D3813=Assoziation!$D$2:$D$96),0)),"")))</f>
        <v>Poion supinae</v>
      </c>
      <c r="G3813" t="str" cm="1">
        <f t="array" ref="G3813">IF(E3813=Options!$A$3,INDEX(Klasse!$D$2:$D$42,MATCH(1,(A3813=Klasse!$A$2:$A$42) * (Species!B3813=Klasse!$B$2:$B$42),0)),IF(E3813=Options!$A$4,INDEX(Verband!$F$2:$F$179,MATCH(1,(A3813=Verband!$A$2:$A$179) * (Species!B3813=Verband!$B$2:$B$179) * (Species!C3813=Verband!$C$2:$C$179),0)),IF(E3813=Options!$A$5,INDEX(Assoziation!$G$2:$G$96,MATCH(1,(A3813=Assoziation!$A$2:$A$96) * (Species!B3813=Assoziation!$B$2:$B$96) * (Species!C3813=Assoziation!$C$2:$C$96) * (Species!D3813=Assoziation!$D$2:$D$96),0)),"")))</f>
        <v>Subalpin-alpine Trittflur</v>
      </c>
      <c r="H3813" s="10" t="s">
        <v>2867</v>
      </c>
      <c r="I3813" s="10">
        <v>0</v>
      </c>
      <c r="J3813" s="10">
        <v>0</v>
      </c>
      <c r="K3813" s="10">
        <v>0</v>
      </c>
      <c r="L3813" t="str">
        <f t="shared" si="314"/>
        <v xml:space="preserve">Sagina </v>
      </c>
      <c r="M3813" t="str">
        <f t="shared" si="315"/>
        <v xml:space="preserve"> saginoides</v>
      </c>
      <c r="N3813" t="str">
        <f t="shared" si="316"/>
        <v/>
      </c>
      <c r="O3813" t="str">
        <f t="shared" si="313"/>
        <v>Species</v>
      </c>
      <c r="P3813" t="str">
        <f t="shared" si="317"/>
        <v>(L.) H. Karst.</v>
      </c>
      <c r="Q3813" t="str">
        <f>LOOKUP(A3813,Formation!$A$2:$A$10,Formation!$B$2:$B$10)</f>
        <v>Pioniervegetation gestörter Plätze (Ruderalstandorte)</v>
      </c>
      <c r="R3813" t="str" cm="1">
        <f t="array" ref="R3813">INDEX(Klasse!$D$2:$D$42,MATCH(1,(A3813=Klasse!$A$2:$A$42) * (Species!B3813=Klasse!$B$2:$B$42),0))</f>
        <v>Trittrasen und Ruderalfluren</v>
      </c>
    </row>
    <row r="3814" spans="1:18" x14ac:dyDescent="0.3">
      <c r="A3814" s="10">
        <v>7</v>
      </c>
      <c r="B3814" s="10">
        <v>1</v>
      </c>
      <c r="C3814" s="10">
        <v>4</v>
      </c>
      <c r="E3814" t="str">
        <f>IF(C3814="",Options!$A$3,IF(D3814="",Options!$A$4,Options!$A$5))</f>
        <v>Verband</v>
      </c>
      <c r="F3814" t="str" cm="1">
        <f t="array" ref="F3814">IF(E3814=Options!$A$3,"",IF(E3814=Options!$A$4,INDEX(Verband!$E$2:$E$179,MATCH(1,(A3814=Verband!$A$2:$A$179) * (Species!B3814=Verband!$B$2:$B$179) * (Species!C3814=Verband!$C$2:$C$179),0)),IF(E3814=Options!$A$5,INDEX(Assoziation!$F$2:$F$96,MATCH(1,(A3814=Assoziation!$A$2:$A$96) * (Species!B3814=Assoziation!$B$2:$B$96) * (Species!C3814=Assoziation!$C$2:$C$96) * (Species!D3814=Assoziation!$D$2:$D$96),0)),"")))</f>
        <v>Sisymbrion</v>
      </c>
      <c r="G3814" t="str" cm="1">
        <f t="array" ref="G3814">IF(E3814=Options!$A$3,INDEX(Klasse!$D$2:$D$42,MATCH(1,(A3814=Klasse!$A$2:$A$42) * (Species!B3814=Klasse!$B$2:$B$42),0)),IF(E3814=Options!$A$4,INDEX(Verband!$F$2:$F$179,MATCH(1,(A3814=Verband!$A$2:$A$179) * (Species!B3814=Verband!$B$2:$B$179) * (Species!C3814=Verband!$C$2:$C$179),0)),IF(E3814=Options!$A$5,INDEX(Assoziation!$G$2:$G$96,MATCH(1,(A3814=Assoziation!$A$2:$A$96) * (Species!B3814=Assoziation!$B$2:$B$96) * (Species!C3814=Assoziation!$C$2:$C$96) * (Species!D3814=Assoziation!$D$2:$D$96),0)),"")))</f>
        <v>Einjährige Ruderalflur</v>
      </c>
      <c r="H3814" s="10" t="s">
        <v>2870</v>
      </c>
      <c r="I3814" s="10">
        <v>1</v>
      </c>
      <c r="J3814" s="10">
        <v>0</v>
      </c>
      <c r="K3814" s="10">
        <v>0</v>
      </c>
      <c r="L3814" t="str">
        <f t="shared" si="314"/>
        <v xml:space="preserve">Chenopodium </v>
      </c>
      <c r="M3814" t="str">
        <f t="shared" si="315"/>
        <v xml:space="preserve"> botrys</v>
      </c>
      <c r="N3814" t="str">
        <f t="shared" si="316"/>
        <v/>
      </c>
      <c r="O3814" t="str">
        <f t="shared" si="313"/>
        <v>Species</v>
      </c>
      <c r="P3814" t="str">
        <f t="shared" si="317"/>
        <v>L.</v>
      </c>
      <c r="Q3814" t="str">
        <f>LOOKUP(A3814,Formation!$A$2:$A$10,Formation!$B$2:$B$10)</f>
        <v>Pioniervegetation gestörter Plätze (Ruderalstandorte)</v>
      </c>
      <c r="R3814" t="str" cm="1">
        <f t="array" ref="R3814">INDEX(Klasse!$D$2:$D$42,MATCH(1,(A3814=Klasse!$A$2:$A$42) * (Species!B3814=Klasse!$B$2:$B$42),0))</f>
        <v>Trittrasen und Ruderalfluren</v>
      </c>
    </row>
    <row r="3815" spans="1:18" x14ac:dyDescent="0.3">
      <c r="A3815" s="10">
        <v>7</v>
      </c>
      <c r="B3815" s="10">
        <v>1</v>
      </c>
      <c r="C3815" s="10">
        <v>4</v>
      </c>
      <c r="E3815" t="str">
        <f>IF(C3815="",Options!$A$3,IF(D3815="",Options!$A$4,Options!$A$5))</f>
        <v>Verband</v>
      </c>
      <c r="F3815" t="str" cm="1">
        <f t="array" ref="F3815">IF(E3815=Options!$A$3,"",IF(E3815=Options!$A$4,INDEX(Verband!$E$2:$E$179,MATCH(1,(A3815=Verband!$A$2:$A$179) * (Species!B3815=Verband!$B$2:$B$179) * (Species!C3815=Verband!$C$2:$C$179),0)),IF(E3815=Options!$A$5,INDEX(Assoziation!$F$2:$F$96,MATCH(1,(A3815=Assoziation!$A$2:$A$96) * (Species!B3815=Assoziation!$B$2:$B$96) * (Species!C3815=Assoziation!$C$2:$C$96) * (Species!D3815=Assoziation!$D$2:$D$96),0)),"")))</f>
        <v>Sisymbrion</v>
      </c>
      <c r="G3815" t="str" cm="1">
        <f t="array" ref="G3815">IF(E3815=Options!$A$3,INDEX(Klasse!$D$2:$D$42,MATCH(1,(A3815=Klasse!$A$2:$A$42) * (Species!B3815=Klasse!$B$2:$B$42),0)),IF(E3815=Options!$A$4,INDEX(Verband!$F$2:$F$179,MATCH(1,(A3815=Verband!$A$2:$A$179) * (Species!B3815=Verband!$B$2:$B$179) * (Species!C3815=Verband!$C$2:$C$179),0)),IF(E3815=Options!$A$5,INDEX(Assoziation!$G$2:$G$96,MATCH(1,(A3815=Assoziation!$A$2:$A$96) * (Species!B3815=Assoziation!$B$2:$B$96) * (Species!C3815=Assoziation!$C$2:$C$96) * (Species!D3815=Assoziation!$D$2:$D$96),0)),"")))</f>
        <v>Einjährige Ruderalflur</v>
      </c>
      <c r="H3815" s="10" t="s">
        <v>2871</v>
      </c>
      <c r="I3815" s="10">
        <v>1</v>
      </c>
      <c r="J3815" s="10">
        <v>0</v>
      </c>
      <c r="K3815" s="10">
        <v>0</v>
      </c>
      <c r="L3815" t="str">
        <f t="shared" si="314"/>
        <v xml:space="preserve">Consolida </v>
      </c>
      <c r="M3815" t="str">
        <f t="shared" si="315"/>
        <v xml:space="preserve"> ajacis</v>
      </c>
      <c r="N3815" t="str">
        <f t="shared" si="316"/>
        <v/>
      </c>
      <c r="O3815" t="str">
        <f t="shared" si="313"/>
        <v>Species</v>
      </c>
      <c r="P3815" t="str">
        <f t="shared" si="317"/>
        <v>(L.) Schur</v>
      </c>
      <c r="Q3815" t="str">
        <f>LOOKUP(A3815,Formation!$A$2:$A$10,Formation!$B$2:$B$10)</f>
        <v>Pioniervegetation gestörter Plätze (Ruderalstandorte)</v>
      </c>
      <c r="R3815" t="str" cm="1">
        <f t="array" ref="R3815">INDEX(Klasse!$D$2:$D$42,MATCH(1,(A3815=Klasse!$A$2:$A$42) * (Species!B3815=Klasse!$B$2:$B$42),0))</f>
        <v>Trittrasen und Ruderalfluren</v>
      </c>
    </row>
    <row r="3816" spans="1:18" x14ac:dyDescent="0.3">
      <c r="A3816" s="10">
        <v>7</v>
      </c>
      <c r="B3816" s="10">
        <v>1</v>
      </c>
      <c r="C3816" s="10">
        <v>4</v>
      </c>
      <c r="E3816" t="str">
        <f>IF(C3816="",Options!$A$3,IF(D3816="",Options!$A$4,Options!$A$5))</f>
        <v>Verband</v>
      </c>
      <c r="F3816" t="str" cm="1">
        <f t="array" ref="F3816">IF(E3816=Options!$A$3,"",IF(E3816=Options!$A$4,INDEX(Verband!$E$2:$E$179,MATCH(1,(A3816=Verband!$A$2:$A$179) * (Species!B3816=Verband!$B$2:$B$179) * (Species!C3816=Verband!$C$2:$C$179),0)),IF(E3816=Options!$A$5,INDEX(Assoziation!$F$2:$F$96,MATCH(1,(A3816=Assoziation!$A$2:$A$96) * (Species!B3816=Assoziation!$B$2:$B$96) * (Species!C3816=Assoziation!$C$2:$C$96) * (Species!D3816=Assoziation!$D$2:$D$96),0)),"")))</f>
        <v>Sisymbrion</v>
      </c>
      <c r="G3816" t="str" cm="1">
        <f t="array" ref="G3816">IF(E3816=Options!$A$3,INDEX(Klasse!$D$2:$D$42,MATCH(1,(A3816=Klasse!$A$2:$A$42) * (Species!B3816=Klasse!$B$2:$B$42),0)),IF(E3816=Options!$A$4,INDEX(Verband!$F$2:$F$179,MATCH(1,(A3816=Verband!$A$2:$A$179) * (Species!B3816=Verband!$B$2:$B$179) * (Species!C3816=Verband!$C$2:$C$179),0)),IF(E3816=Options!$A$5,INDEX(Assoziation!$G$2:$G$96,MATCH(1,(A3816=Assoziation!$A$2:$A$96) * (Species!B3816=Assoziation!$B$2:$B$96) * (Species!C3816=Assoziation!$C$2:$C$96) * (Species!D3816=Assoziation!$D$2:$D$96),0)),"")))</f>
        <v>Einjährige Ruderalflur</v>
      </c>
      <c r="H3816" s="10" t="s">
        <v>2872</v>
      </c>
      <c r="I3816" s="10">
        <v>1</v>
      </c>
      <c r="J3816" s="10">
        <v>0</v>
      </c>
      <c r="K3816" s="10">
        <v>0</v>
      </c>
      <c r="L3816" t="str">
        <f t="shared" si="314"/>
        <v xml:space="preserve">Cynosurus </v>
      </c>
      <c r="M3816" t="str">
        <f t="shared" si="315"/>
        <v xml:space="preserve"> echinatus</v>
      </c>
      <c r="N3816" t="str">
        <f t="shared" si="316"/>
        <v/>
      </c>
      <c r="O3816" t="str">
        <f t="shared" si="313"/>
        <v>Species</v>
      </c>
      <c r="P3816" t="str">
        <f t="shared" si="317"/>
        <v>L.</v>
      </c>
      <c r="Q3816" t="str">
        <f>LOOKUP(A3816,Formation!$A$2:$A$10,Formation!$B$2:$B$10)</f>
        <v>Pioniervegetation gestörter Plätze (Ruderalstandorte)</v>
      </c>
      <c r="R3816" t="str" cm="1">
        <f t="array" ref="R3816">INDEX(Klasse!$D$2:$D$42,MATCH(1,(A3816=Klasse!$A$2:$A$42) * (Species!B3816=Klasse!$B$2:$B$42),0))</f>
        <v>Trittrasen und Ruderalfluren</v>
      </c>
    </row>
    <row r="3817" spans="1:18" x14ac:dyDescent="0.3">
      <c r="A3817" s="10">
        <v>7</v>
      </c>
      <c r="B3817" s="10">
        <v>1</v>
      </c>
      <c r="C3817" s="10">
        <v>4</v>
      </c>
      <c r="E3817" t="str">
        <f>IF(C3817="",Options!$A$3,IF(D3817="",Options!$A$4,Options!$A$5))</f>
        <v>Verband</v>
      </c>
      <c r="F3817" t="str" cm="1">
        <f t="array" ref="F3817">IF(E3817=Options!$A$3,"",IF(E3817=Options!$A$4,INDEX(Verband!$E$2:$E$179,MATCH(1,(A3817=Verband!$A$2:$A$179) * (Species!B3817=Verband!$B$2:$B$179) * (Species!C3817=Verband!$C$2:$C$179),0)),IF(E3817=Options!$A$5,INDEX(Assoziation!$F$2:$F$96,MATCH(1,(A3817=Assoziation!$A$2:$A$96) * (Species!B3817=Assoziation!$B$2:$B$96) * (Species!C3817=Assoziation!$C$2:$C$96) * (Species!D3817=Assoziation!$D$2:$D$96),0)),"")))</f>
        <v>Sisymbrion</v>
      </c>
      <c r="G3817" t="str" cm="1">
        <f t="array" ref="G3817">IF(E3817=Options!$A$3,INDEX(Klasse!$D$2:$D$42,MATCH(1,(A3817=Klasse!$A$2:$A$42) * (Species!B3817=Klasse!$B$2:$B$42),0)),IF(E3817=Options!$A$4,INDEX(Verband!$F$2:$F$179,MATCH(1,(A3817=Verband!$A$2:$A$179) * (Species!B3817=Verband!$B$2:$B$179) * (Species!C3817=Verband!$C$2:$C$179),0)),IF(E3817=Options!$A$5,INDEX(Assoziation!$G$2:$G$96,MATCH(1,(A3817=Assoziation!$A$2:$A$96) * (Species!B3817=Assoziation!$B$2:$B$96) * (Species!C3817=Assoziation!$C$2:$C$96) * (Species!D3817=Assoziation!$D$2:$D$96),0)),"")))</f>
        <v>Einjährige Ruderalflur</v>
      </c>
      <c r="H3817" s="10" t="s">
        <v>2873</v>
      </c>
      <c r="I3817" s="10">
        <v>1</v>
      </c>
      <c r="J3817" s="10">
        <v>1</v>
      </c>
      <c r="K3817" s="10">
        <v>0</v>
      </c>
      <c r="L3817" t="str">
        <f t="shared" si="314"/>
        <v xml:space="preserve">Descurainia </v>
      </c>
      <c r="M3817" t="str">
        <f t="shared" si="315"/>
        <v xml:space="preserve"> sophia</v>
      </c>
      <c r="N3817" t="str">
        <f t="shared" si="316"/>
        <v/>
      </c>
      <c r="O3817" t="str">
        <f t="shared" si="313"/>
        <v>Species</v>
      </c>
      <c r="P3817" t="str">
        <f t="shared" si="317"/>
        <v>(L.) Prantl</v>
      </c>
      <c r="Q3817" t="str">
        <f>LOOKUP(A3817,Formation!$A$2:$A$10,Formation!$B$2:$B$10)</f>
        <v>Pioniervegetation gestörter Plätze (Ruderalstandorte)</v>
      </c>
      <c r="R3817" t="str" cm="1">
        <f t="array" ref="R3817">INDEX(Klasse!$D$2:$D$42,MATCH(1,(A3817=Klasse!$A$2:$A$42) * (Species!B3817=Klasse!$B$2:$B$42),0))</f>
        <v>Trittrasen und Ruderalfluren</v>
      </c>
    </row>
    <row r="3818" spans="1:18" x14ac:dyDescent="0.3">
      <c r="A3818" s="10">
        <v>7</v>
      </c>
      <c r="B3818" s="10">
        <v>1</v>
      </c>
      <c r="C3818" s="10">
        <v>4</v>
      </c>
      <c r="E3818" t="str">
        <f>IF(C3818="",Options!$A$3,IF(D3818="",Options!$A$4,Options!$A$5))</f>
        <v>Verband</v>
      </c>
      <c r="F3818" t="str" cm="1">
        <f t="array" ref="F3818">IF(E3818=Options!$A$3,"",IF(E3818=Options!$A$4,INDEX(Verband!$E$2:$E$179,MATCH(1,(A3818=Verband!$A$2:$A$179) * (Species!B3818=Verband!$B$2:$B$179) * (Species!C3818=Verband!$C$2:$C$179),0)),IF(E3818=Options!$A$5,INDEX(Assoziation!$F$2:$F$96,MATCH(1,(A3818=Assoziation!$A$2:$A$96) * (Species!B3818=Assoziation!$B$2:$B$96) * (Species!C3818=Assoziation!$C$2:$C$96) * (Species!D3818=Assoziation!$D$2:$D$96),0)),"")))</f>
        <v>Sisymbrion</v>
      </c>
      <c r="G3818" t="str" cm="1">
        <f t="array" ref="G3818">IF(E3818=Options!$A$3,INDEX(Klasse!$D$2:$D$42,MATCH(1,(A3818=Klasse!$A$2:$A$42) * (Species!B3818=Klasse!$B$2:$B$42),0)),IF(E3818=Options!$A$4,INDEX(Verband!$F$2:$F$179,MATCH(1,(A3818=Verband!$A$2:$A$179) * (Species!B3818=Verband!$B$2:$B$179) * (Species!C3818=Verband!$C$2:$C$179),0)),IF(E3818=Options!$A$5,INDEX(Assoziation!$G$2:$G$96,MATCH(1,(A3818=Assoziation!$A$2:$A$96) * (Species!B3818=Assoziation!$B$2:$B$96) * (Species!C3818=Assoziation!$C$2:$C$96) * (Species!D3818=Assoziation!$D$2:$D$96),0)),"")))</f>
        <v>Einjährige Ruderalflur</v>
      </c>
      <c r="H3818" s="10" t="s">
        <v>2874</v>
      </c>
      <c r="I3818" s="10">
        <v>1</v>
      </c>
      <c r="J3818" s="10">
        <v>0</v>
      </c>
      <c r="K3818" s="10">
        <v>0</v>
      </c>
      <c r="L3818" t="str">
        <f t="shared" si="314"/>
        <v xml:space="preserve">Eruca </v>
      </c>
      <c r="M3818" t="str">
        <f t="shared" si="315"/>
        <v xml:space="preserve"> sativa</v>
      </c>
      <c r="N3818" t="str">
        <f t="shared" si="316"/>
        <v/>
      </c>
      <c r="O3818" t="str">
        <f t="shared" si="313"/>
        <v>Species</v>
      </c>
      <c r="P3818" t="str">
        <f t="shared" si="317"/>
        <v>Mill.</v>
      </c>
      <c r="Q3818" t="str">
        <f>LOOKUP(A3818,Formation!$A$2:$A$10,Formation!$B$2:$B$10)</f>
        <v>Pioniervegetation gestörter Plätze (Ruderalstandorte)</v>
      </c>
      <c r="R3818" t="str" cm="1">
        <f t="array" ref="R3818">INDEX(Klasse!$D$2:$D$42,MATCH(1,(A3818=Klasse!$A$2:$A$42) * (Species!B3818=Klasse!$B$2:$B$42),0))</f>
        <v>Trittrasen und Ruderalfluren</v>
      </c>
    </row>
    <row r="3819" spans="1:18" x14ac:dyDescent="0.3">
      <c r="A3819" s="10">
        <v>7</v>
      </c>
      <c r="B3819" s="10">
        <v>1</v>
      </c>
      <c r="C3819" s="10">
        <v>4</v>
      </c>
      <c r="E3819" t="str">
        <f>IF(C3819="",Options!$A$3,IF(D3819="",Options!$A$4,Options!$A$5))</f>
        <v>Verband</v>
      </c>
      <c r="F3819" t="str" cm="1">
        <f t="array" ref="F3819">IF(E3819=Options!$A$3,"",IF(E3819=Options!$A$4,INDEX(Verband!$E$2:$E$179,MATCH(1,(A3819=Verband!$A$2:$A$179) * (Species!B3819=Verband!$B$2:$B$179) * (Species!C3819=Verband!$C$2:$C$179),0)),IF(E3819=Options!$A$5,INDEX(Assoziation!$F$2:$F$96,MATCH(1,(A3819=Assoziation!$A$2:$A$96) * (Species!B3819=Assoziation!$B$2:$B$96) * (Species!C3819=Assoziation!$C$2:$C$96) * (Species!D3819=Assoziation!$D$2:$D$96),0)),"")))</f>
        <v>Sisymbrion</v>
      </c>
      <c r="G3819" t="str" cm="1">
        <f t="array" ref="G3819">IF(E3819=Options!$A$3,INDEX(Klasse!$D$2:$D$42,MATCH(1,(A3819=Klasse!$A$2:$A$42) * (Species!B3819=Klasse!$B$2:$B$42),0)),IF(E3819=Options!$A$4,INDEX(Verband!$F$2:$F$179,MATCH(1,(A3819=Verband!$A$2:$A$179) * (Species!B3819=Verband!$B$2:$B$179) * (Species!C3819=Verband!$C$2:$C$179),0)),IF(E3819=Options!$A$5,INDEX(Assoziation!$G$2:$G$96,MATCH(1,(A3819=Assoziation!$A$2:$A$96) * (Species!B3819=Assoziation!$B$2:$B$96) * (Species!C3819=Assoziation!$C$2:$C$96) * (Species!D3819=Assoziation!$D$2:$D$96),0)),"")))</f>
        <v>Einjährige Ruderalflur</v>
      </c>
      <c r="H3819" s="10" t="s">
        <v>2875</v>
      </c>
      <c r="I3819" s="10">
        <v>1</v>
      </c>
      <c r="J3819" s="10">
        <v>0</v>
      </c>
      <c r="K3819" s="10">
        <v>1</v>
      </c>
      <c r="L3819" t="str">
        <f t="shared" si="314"/>
        <v xml:space="preserve">Erysimum </v>
      </c>
      <c r="M3819" t="str">
        <f t="shared" si="315"/>
        <v xml:space="preserve"> repandum</v>
      </c>
      <c r="N3819" t="str">
        <f t="shared" si="316"/>
        <v/>
      </c>
      <c r="O3819" t="str">
        <f t="shared" si="313"/>
        <v>Species</v>
      </c>
      <c r="P3819" t="str">
        <f t="shared" si="317"/>
        <v>L.</v>
      </c>
      <c r="Q3819" t="str">
        <f>LOOKUP(A3819,Formation!$A$2:$A$10,Formation!$B$2:$B$10)</f>
        <v>Pioniervegetation gestörter Plätze (Ruderalstandorte)</v>
      </c>
      <c r="R3819" t="str" cm="1">
        <f t="array" ref="R3819">INDEX(Klasse!$D$2:$D$42,MATCH(1,(A3819=Klasse!$A$2:$A$42) * (Species!B3819=Klasse!$B$2:$B$42),0))</f>
        <v>Trittrasen und Ruderalfluren</v>
      </c>
    </row>
    <row r="3820" spans="1:18" x14ac:dyDescent="0.3">
      <c r="A3820" s="10">
        <v>7</v>
      </c>
      <c r="B3820" s="10">
        <v>1</v>
      </c>
      <c r="C3820" s="10">
        <v>4</v>
      </c>
      <c r="E3820" t="str">
        <f>IF(C3820="",Options!$A$3,IF(D3820="",Options!$A$4,Options!$A$5))</f>
        <v>Verband</v>
      </c>
      <c r="F3820" t="str" cm="1">
        <f t="array" ref="F3820">IF(E3820=Options!$A$3,"",IF(E3820=Options!$A$4,INDEX(Verband!$E$2:$E$179,MATCH(1,(A3820=Verband!$A$2:$A$179) * (Species!B3820=Verband!$B$2:$B$179) * (Species!C3820=Verband!$C$2:$C$179),0)),IF(E3820=Options!$A$5,INDEX(Assoziation!$F$2:$F$96,MATCH(1,(A3820=Assoziation!$A$2:$A$96) * (Species!B3820=Assoziation!$B$2:$B$96) * (Species!C3820=Assoziation!$C$2:$C$96) * (Species!D3820=Assoziation!$D$2:$D$96),0)),"")))</f>
        <v>Sisymbrion</v>
      </c>
      <c r="G3820" t="str" cm="1">
        <f t="array" ref="G3820">IF(E3820=Options!$A$3,INDEX(Klasse!$D$2:$D$42,MATCH(1,(A3820=Klasse!$A$2:$A$42) * (Species!B3820=Klasse!$B$2:$B$42),0)),IF(E3820=Options!$A$4,INDEX(Verband!$F$2:$F$179,MATCH(1,(A3820=Verband!$A$2:$A$179) * (Species!B3820=Verband!$B$2:$B$179) * (Species!C3820=Verband!$C$2:$C$179),0)),IF(E3820=Options!$A$5,INDEX(Assoziation!$G$2:$G$96,MATCH(1,(A3820=Assoziation!$A$2:$A$96) * (Species!B3820=Assoziation!$B$2:$B$96) * (Species!C3820=Assoziation!$C$2:$C$96) * (Species!D3820=Assoziation!$D$2:$D$96),0)),"")))</f>
        <v>Einjährige Ruderalflur</v>
      </c>
      <c r="H3820" s="10" t="s">
        <v>2876</v>
      </c>
      <c r="I3820" s="10">
        <v>1</v>
      </c>
      <c r="J3820" s="10">
        <v>0</v>
      </c>
      <c r="K3820" s="10">
        <v>0</v>
      </c>
      <c r="L3820" t="str">
        <f t="shared" si="314"/>
        <v xml:space="preserve">Hirschfeldia </v>
      </c>
      <c r="M3820" t="str">
        <f t="shared" si="315"/>
        <v xml:space="preserve"> incana</v>
      </c>
      <c r="N3820" t="str">
        <f t="shared" si="316"/>
        <v/>
      </c>
      <c r="O3820" t="str">
        <f t="shared" si="313"/>
        <v>Species</v>
      </c>
      <c r="P3820" t="str">
        <f t="shared" si="317"/>
        <v>(L.) Lagr.-Foss.</v>
      </c>
      <c r="Q3820" t="str">
        <f>LOOKUP(A3820,Formation!$A$2:$A$10,Formation!$B$2:$B$10)</f>
        <v>Pioniervegetation gestörter Plätze (Ruderalstandorte)</v>
      </c>
      <c r="R3820" t="str" cm="1">
        <f t="array" ref="R3820">INDEX(Klasse!$D$2:$D$42,MATCH(1,(A3820=Klasse!$A$2:$A$42) * (Species!B3820=Klasse!$B$2:$B$42),0))</f>
        <v>Trittrasen und Ruderalfluren</v>
      </c>
    </row>
    <row r="3821" spans="1:18" x14ac:dyDescent="0.3">
      <c r="A3821" s="10">
        <v>7</v>
      </c>
      <c r="B3821" s="10">
        <v>1</v>
      </c>
      <c r="C3821" s="10">
        <v>4</v>
      </c>
      <c r="E3821" t="str">
        <f>IF(C3821="",Options!$A$3,IF(D3821="",Options!$A$4,Options!$A$5))</f>
        <v>Verband</v>
      </c>
      <c r="F3821" t="str" cm="1">
        <f t="array" ref="F3821">IF(E3821=Options!$A$3,"",IF(E3821=Options!$A$4,INDEX(Verband!$E$2:$E$179,MATCH(1,(A3821=Verband!$A$2:$A$179) * (Species!B3821=Verband!$B$2:$B$179) * (Species!C3821=Verband!$C$2:$C$179),0)),IF(E3821=Options!$A$5,INDEX(Assoziation!$F$2:$F$96,MATCH(1,(A3821=Assoziation!$A$2:$A$96) * (Species!B3821=Assoziation!$B$2:$B$96) * (Species!C3821=Assoziation!$C$2:$C$96) * (Species!D3821=Assoziation!$D$2:$D$96),0)),"")))</f>
        <v>Sisymbrion</v>
      </c>
      <c r="G3821" t="str" cm="1">
        <f t="array" ref="G3821">IF(E3821=Options!$A$3,INDEX(Klasse!$D$2:$D$42,MATCH(1,(A3821=Klasse!$A$2:$A$42) * (Species!B3821=Klasse!$B$2:$B$42),0)),IF(E3821=Options!$A$4,INDEX(Verband!$F$2:$F$179,MATCH(1,(A3821=Verband!$A$2:$A$179) * (Species!B3821=Verband!$B$2:$B$179) * (Species!C3821=Verband!$C$2:$C$179),0)),IF(E3821=Options!$A$5,INDEX(Assoziation!$G$2:$G$96,MATCH(1,(A3821=Assoziation!$A$2:$A$96) * (Species!B3821=Assoziation!$B$2:$B$96) * (Species!C3821=Assoziation!$C$2:$C$96) * (Species!D3821=Assoziation!$D$2:$D$96),0)),"")))</f>
        <v>Einjährige Ruderalflur</v>
      </c>
      <c r="H3821" s="10" t="s">
        <v>2877</v>
      </c>
      <c r="I3821" s="10">
        <v>1</v>
      </c>
      <c r="J3821" s="10">
        <v>1</v>
      </c>
      <c r="K3821" s="10">
        <v>0</v>
      </c>
      <c r="L3821" t="str">
        <f t="shared" si="314"/>
        <v xml:space="preserve">Hordeum </v>
      </c>
      <c r="M3821" t="str">
        <f t="shared" si="315"/>
        <v xml:space="preserve"> murinum</v>
      </c>
      <c r="N3821" t="str">
        <f t="shared" si="316"/>
        <v>murinum</v>
      </c>
      <c r="O3821" t="str">
        <f t="shared" si="313"/>
        <v>Subspecies</v>
      </c>
      <c r="P3821" t="str">
        <f t="shared" si="317"/>
        <v/>
      </c>
      <c r="Q3821" t="str">
        <f>LOOKUP(A3821,Formation!$A$2:$A$10,Formation!$B$2:$B$10)</f>
        <v>Pioniervegetation gestörter Plätze (Ruderalstandorte)</v>
      </c>
      <c r="R3821" t="str" cm="1">
        <f t="array" ref="R3821">INDEX(Klasse!$D$2:$D$42,MATCH(1,(A3821=Klasse!$A$2:$A$42) * (Species!B3821=Klasse!$B$2:$B$42),0))</f>
        <v>Trittrasen und Ruderalfluren</v>
      </c>
    </row>
    <row r="3822" spans="1:18" x14ac:dyDescent="0.3">
      <c r="A3822" s="10">
        <v>7</v>
      </c>
      <c r="B3822" s="10">
        <v>1</v>
      </c>
      <c r="C3822" s="10">
        <v>4</v>
      </c>
      <c r="E3822" t="str">
        <f>IF(C3822="",Options!$A$3,IF(D3822="",Options!$A$4,Options!$A$5))</f>
        <v>Verband</v>
      </c>
      <c r="F3822" t="str" cm="1">
        <f t="array" ref="F3822">IF(E3822=Options!$A$3,"",IF(E3822=Options!$A$4,INDEX(Verband!$E$2:$E$179,MATCH(1,(A3822=Verband!$A$2:$A$179) * (Species!B3822=Verband!$B$2:$B$179) * (Species!C3822=Verband!$C$2:$C$179),0)),IF(E3822=Options!$A$5,INDEX(Assoziation!$F$2:$F$96,MATCH(1,(A3822=Assoziation!$A$2:$A$96) * (Species!B3822=Assoziation!$B$2:$B$96) * (Species!C3822=Assoziation!$C$2:$C$96) * (Species!D3822=Assoziation!$D$2:$D$96),0)),"")))</f>
        <v>Sisymbrion</v>
      </c>
      <c r="G3822" t="str" cm="1">
        <f t="array" ref="G3822">IF(E3822=Options!$A$3,INDEX(Klasse!$D$2:$D$42,MATCH(1,(A3822=Klasse!$A$2:$A$42) * (Species!B3822=Klasse!$B$2:$B$42),0)),IF(E3822=Options!$A$4,INDEX(Verband!$F$2:$F$179,MATCH(1,(A3822=Verband!$A$2:$A$179) * (Species!B3822=Verband!$B$2:$B$179) * (Species!C3822=Verband!$C$2:$C$179),0)),IF(E3822=Options!$A$5,INDEX(Assoziation!$G$2:$G$96,MATCH(1,(A3822=Assoziation!$A$2:$A$96) * (Species!B3822=Assoziation!$B$2:$B$96) * (Species!C3822=Assoziation!$C$2:$C$96) * (Species!D3822=Assoziation!$D$2:$D$96),0)),"")))</f>
        <v>Einjährige Ruderalflur</v>
      </c>
      <c r="H3822" s="10" t="s">
        <v>2878</v>
      </c>
      <c r="I3822" s="10">
        <v>1</v>
      </c>
      <c r="J3822" s="10">
        <v>0</v>
      </c>
      <c r="K3822" s="10">
        <v>0</v>
      </c>
      <c r="L3822" t="str">
        <f t="shared" si="314"/>
        <v xml:space="preserve">Hymenolobus </v>
      </c>
      <c r="M3822" t="str">
        <f t="shared" si="315"/>
        <v xml:space="preserve"> pauciflorus</v>
      </c>
      <c r="N3822" t="str">
        <f t="shared" si="316"/>
        <v/>
      </c>
      <c r="O3822" t="str">
        <f t="shared" si="313"/>
        <v>Species</v>
      </c>
      <c r="P3822" t="str">
        <f t="shared" si="317"/>
        <v>(W. D. J. Koch) Schinz &amp; Thell.</v>
      </c>
      <c r="Q3822" t="str">
        <f>LOOKUP(A3822,Formation!$A$2:$A$10,Formation!$B$2:$B$10)</f>
        <v>Pioniervegetation gestörter Plätze (Ruderalstandorte)</v>
      </c>
      <c r="R3822" t="str" cm="1">
        <f t="array" ref="R3822">INDEX(Klasse!$D$2:$D$42,MATCH(1,(A3822=Klasse!$A$2:$A$42) * (Species!B3822=Klasse!$B$2:$B$42),0))</f>
        <v>Trittrasen und Ruderalfluren</v>
      </c>
    </row>
    <row r="3823" spans="1:18" x14ac:dyDescent="0.3">
      <c r="A3823" s="10">
        <v>7</v>
      </c>
      <c r="B3823" s="10">
        <v>1</v>
      </c>
      <c r="C3823" s="10">
        <v>4</v>
      </c>
      <c r="E3823" t="str">
        <f>IF(C3823="",Options!$A$3,IF(D3823="",Options!$A$4,Options!$A$5))</f>
        <v>Verband</v>
      </c>
      <c r="F3823" t="str" cm="1">
        <f t="array" ref="F3823">IF(E3823=Options!$A$3,"",IF(E3823=Options!$A$4,INDEX(Verband!$E$2:$E$179,MATCH(1,(A3823=Verband!$A$2:$A$179) * (Species!B3823=Verband!$B$2:$B$179) * (Species!C3823=Verband!$C$2:$C$179),0)),IF(E3823=Options!$A$5,INDEX(Assoziation!$F$2:$F$96,MATCH(1,(A3823=Assoziation!$A$2:$A$96) * (Species!B3823=Assoziation!$B$2:$B$96) * (Species!C3823=Assoziation!$C$2:$C$96) * (Species!D3823=Assoziation!$D$2:$D$96),0)),"")))</f>
        <v>Sisymbrion</v>
      </c>
      <c r="G3823" t="str" cm="1">
        <f t="array" ref="G3823">IF(E3823=Options!$A$3,INDEX(Klasse!$D$2:$D$42,MATCH(1,(A3823=Klasse!$A$2:$A$42) * (Species!B3823=Klasse!$B$2:$B$42),0)),IF(E3823=Options!$A$4,INDEX(Verband!$F$2:$F$179,MATCH(1,(A3823=Verband!$A$2:$A$179) * (Species!B3823=Verband!$B$2:$B$179) * (Species!C3823=Verband!$C$2:$C$179),0)),IF(E3823=Options!$A$5,INDEX(Assoziation!$G$2:$G$96,MATCH(1,(A3823=Assoziation!$A$2:$A$96) * (Species!B3823=Assoziation!$B$2:$B$96) * (Species!C3823=Assoziation!$C$2:$C$96) * (Species!D3823=Assoziation!$D$2:$D$96),0)),"")))</f>
        <v>Einjährige Ruderalflur</v>
      </c>
      <c r="H3823" s="10" t="s">
        <v>2879</v>
      </c>
      <c r="I3823" s="10">
        <v>1</v>
      </c>
      <c r="J3823" s="10">
        <v>0</v>
      </c>
      <c r="K3823" s="10">
        <v>0</v>
      </c>
      <c r="L3823" t="str">
        <f t="shared" si="314"/>
        <v xml:space="preserve">Lepidium </v>
      </c>
      <c r="M3823" t="str">
        <f t="shared" si="315"/>
        <v xml:space="preserve"> densiflorum</v>
      </c>
      <c r="N3823" t="str">
        <f t="shared" si="316"/>
        <v/>
      </c>
      <c r="O3823" t="str">
        <f t="shared" si="313"/>
        <v>Species</v>
      </c>
      <c r="P3823" t="str">
        <f t="shared" si="317"/>
        <v>Schrad.</v>
      </c>
      <c r="Q3823" t="str">
        <f>LOOKUP(A3823,Formation!$A$2:$A$10,Formation!$B$2:$B$10)</f>
        <v>Pioniervegetation gestörter Plätze (Ruderalstandorte)</v>
      </c>
      <c r="R3823" t="str" cm="1">
        <f t="array" ref="R3823">INDEX(Klasse!$D$2:$D$42,MATCH(1,(A3823=Klasse!$A$2:$A$42) * (Species!B3823=Klasse!$B$2:$B$42),0))</f>
        <v>Trittrasen und Ruderalfluren</v>
      </c>
    </row>
    <row r="3824" spans="1:18" x14ac:dyDescent="0.3">
      <c r="A3824" s="10">
        <v>7</v>
      </c>
      <c r="B3824" s="10">
        <v>1</v>
      </c>
      <c r="C3824" s="10">
        <v>4</v>
      </c>
      <c r="E3824" t="str">
        <f>IF(C3824="",Options!$A$3,IF(D3824="",Options!$A$4,Options!$A$5))</f>
        <v>Verband</v>
      </c>
      <c r="F3824" t="str" cm="1">
        <f t="array" ref="F3824">IF(E3824=Options!$A$3,"",IF(E3824=Options!$A$4,INDEX(Verband!$E$2:$E$179,MATCH(1,(A3824=Verband!$A$2:$A$179) * (Species!B3824=Verband!$B$2:$B$179) * (Species!C3824=Verband!$C$2:$C$179),0)),IF(E3824=Options!$A$5,INDEX(Assoziation!$F$2:$F$96,MATCH(1,(A3824=Assoziation!$A$2:$A$96) * (Species!B3824=Assoziation!$B$2:$B$96) * (Species!C3824=Assoziation!$C$2:$C$96) * (Species!D3824=Assoziation!$D$2:$D$96),0)),"")))</f>
        <v>Sisymbrion</v>
      </c>
      <c r="G3824" t="str" cm="1">
        <f t="array" ref="G3824">IF(E3824=Options!$A$3,INDEX(Klasse!$D$2:$D$42,MATCH(1,(A3824=Klasse!$A$2:$A$42) * (Species!B3824=Klasse!$B$2:$B$42),0)),IF(E3824=Options!$A$4,INDEX(Verband!$F$2:$F$179,MATCH(1,(A3824=Verband!$A$2:$A$179) * (Species!B3824=Verband!$B$2:$B$179) * (Species!C3824=Verband!$C$2:$C$179),0)),IF(E3824=Options!$A$5,INDEX(Assoziation!$G$2:$G$96,MATCH(1,(A3824=Assoziation!$A$2:$A$96) * (Species!B3824=Assoziation!$B$2:$B$96) * (Species!C3824=Assoziation!$C$2:$C$96) * (Species!D3824=Assoziation!$D$2:$D$96),0)),"")))</f>
        <v>Einjährige Ruderalflur</v>
      </c>
      <c r="H3824" s="10" t="s">
        <v>2880</v>
      </c>
      <c r="I3824" s="10">
        <v>1</v>
      </c>
      <c r="J3824" s="10">
        <v>1</v>
      </c>
      <c r="K3824" s="10">
        <v>1</v>
      </c>
      <c r="L3824" t="str">
        <f t="shared" si="314"/>
        <v xml:space="preserve">Lepidium </v>
      </c>
      <c r="M3824" t="str">
        <f t="shared" si="315"/>
        <v xml:space="preserve"> virginicum</v>
      </c>
      <c r="N3824" t="str">
        <f t="shared" si="316"/>
        <v/>
      </c>
      <c r="O3824" t="str">
        <f t="shared" si="313"/>
        <v>Species</v>
      </c>
      <c r="P3824" t="str">
        <f t="shared" si="317"/>
        <v>L.</v>
      </c>
      <c r="Q3824" t="str">
        <f>LOOKUP(A3824,Formation!$A$2:$A$10,Formation!$B$2:$B$10)</f>
        <v>Pioniervegetation gestörter Plätze (Ruderalstandorte)</v>
      </c>
      <c r="R3824" t="str" cm="1">
        <f t="array" ref="R3824">INDEX(Klasse!$D$2:$D$42,MATCH(1,(A3824=Klasse!$A$2:$A$42) * (Species!B3824=Klasse!$B$2:$B$42),0))</f>
        <v>Trittrasen und Ruderalfluren</v>
      </c>
    </row>
    <row r="3825" spans="1:18" x14ac:dyDescent="0.3">
      <c r="A3825" s="10">
        <v>7</v>
      </c>
      <c r="B3825" s="10">
        <v>1</v>
      </c>
      <c r="C3825" s="10">
        <v>4</v>
      </c>
      <c r="E3825" t="str">
        <f>IF(C3825="",Options!$A$3,IF(D3825="",Options!$A$4,Options!$A$5))</f>
        <v>Verband</v>
      </c>
      <c r="F3825" t="str" cm="1">
        <f t="array" ref="F3825">IF(E3825=Options!$A$3,"",IF(E3825=Options!$A$4,INDEX(Verband!$E$2:$E$179,MATCH(1,(A3825=Verband!$A$2:$A$179) * (Species!B3825=Verband!$B$2:$B$179) * (Species!C3825=Verband!$C$2:$C$179),0)),IF(E3825=Options!$A$5,INDEX(Assoziation!$F$2:$F$96,MATCH(1,(A3825=Assoziation!$A$2:$A$96) * (Species!B3825=Assoziation!$B$2:$B$96) * (Species!C3825=Assoziation!$C$2:$C$96) * (Species!D3825=Assoziation!$D$2:$D$96),0)),"")))</f>
        <v>Sisymbrion</v>
      </c>
      <c r="G3825" t="str" cm="1">
        <f t="array" ref="G3825">IF(E3825=Options!$A$3,INDEX(Klasse!$D$2:$D$42,MATCH(1,(A3825=Klasse!$A$2:$A$42) * (Species!B3825=Klasse!$B$2:$B$42),0)),IF(E3825=Options!$A$4,INDEX(Verband!$F$2:$F$179,MATCH(1,(A3825=Verband!$A$2:$A$179) * (Species!B3825=Verband!$B$2:$B$179) * (Species!C3825=Verband!$C$2:$C$179),0)),IF(E3825=Options!$A$5,INDEX(Assoziation!$G$2:$G$96,MATCH(1,(A3825=Assoziation!$A$2:$A$96) * (Species!B3825=Assoziation!$B$2:$B$96) * (Species!C3825=Assoziation!$C$2:$C$96) * (Species!D3825=Assoziation!$D$2:$D$96),0)),"")))</f>
        <v>Einjährige Ruderalflur</v>
      </c>
      <c r="H3825" s="10" t="s">
        <v>2854</v>
      </c>
      <c r="I3825" s="10">
        <v>1</v>
      </c>
      <c r="J3825" s="10">
        <v>1</v>
      </c>
      <c r="K3825" s="10">
        <v>0</v>
      </c>
      <c r="L3825" t="str">
        <f t="shared" si="314"/>
        <v xml:space="preserve">Malva </v>
      </c>
      <c r="M3825" t="str">
        <f t="shared" si="315"/>
        <v xml:space="preserve"> neglecta</v>
      </c>
      <c r="N3825" t="str">
        <f t="shared" si="316"/>
        <v/>
      </c>
      <c r="O3825" t="str">
        <f t="shared" si="313"/>
        <v>Species</v>
      </c>
      <c r="P3825" t="str">
        <f t="shared" si="317"/>
        <v>Wallr.</v>
      </c>
      <c r="Q3825" t="str">
        <f>LOOKUP(A3825,Formation!$A$2:$A$10,Formation!$B$2:$B$10)</f>
        <v>Pioniervegetation gestörter Plätze (Ruderalstandorte)</v>
      </c>
      <c r="R3825" t="str" cm="1">
        <f t="array" ref="R3825">INDEX(Klasse!$D$2:$D$42,MATCH(1,(A3825=Klasse!$A$2:$A$42) * (Species!B3825=Klasse!$B$2:$B$42),0))</f>
        <v>Trittrasen und Ruderalfluren</v>
      </c>
    </row>
    <row r="3826" spans="1:18" x14ac:dyDescent="0.3">
      <c r="A3826" s="10">
        <v>7</v>
      </c>
      <c r="B3826" s="10">
        <v>1</v>
      </c>
      <c r="C3826" s="10">
        <v>4</v>
      </c>
      <c r="E3826" t="str">
        <f>IF(C3826="",Options!$A$3,IF(D3826="",Options!$A$4,Options!$A$5))</f>
        <v>Verband</v>
      </c>
      <c r="F3826" t="str" cm="1">
        <f t="array" ref="F3826">IF(E3826=Options!$A$3,"",IF(E3826=Options!$A$4,INDEX(Verband!$E$2:$E$179,MATCH(1,(A3826=Verband!$A$2:$A$179) * (Species!B3826=Verband!$B$2:$B$179) * (Species!C3826=Verband!$C$2:$C$179),0)),IF(E3826=Options!$A$5,INDEX(Assoziation!$F$2:$F$96,MATCH(1,(A3826=Assoziation!$A$2:$A$96) * (Species!B3826=Assoziation!$B$2:$B$96) * (Species!C3826=Assoziation!$C$2:$C$96) * (Species!D3826=Assoziation!$D$2:$D$96),0)),"")))</f>
        <v>Sisymbrion</v>
      </c>
      <c r="G3826" t="str" cm="1">
        <f t="array" ref="G3826">IF(E3826=Options!$A$3,INDEX(Klasse!$D$2:$D$42,MATCH(1,(A3826=Klasse!$A$2:$A$42) * (Species!B3826=Klasse!$B$2:$B$42),0)),IF(E3826=Options!$A$4,INDEX(Verband!$F$2:$F$179,MATCH(1,(A3826=Verband!$A$2:$A$179) * (Species!B3826=Verband!$B$2:$B$179) * (Species!C3826=Verband!$C$2:$C$179),0)),IF(E3826=Options!$A$5,INDEX(Assoziation!$G$2:$G$96,MATCH(1,(A3826=Assoziation!$A$2:$A$96) * (Species!B3826=Assoziation!$B$2:$B$96) * (Species!C3826=Assoziation!$C$2:$C$96) * (Species!D3826=Assoziation!$D$2:$D$96),0)),"")))</f>
        <v>Einjährige Ruderalflur</v>
      </c>
      <c r="H3826" s="10" t="s">
        <v>2881</v>
      </c>
      <c r="I3826" s="10">
        <v>1</v>
      </c>
      <c r="J3826" s="10">
        <v>0</v>
      </c>
      <c r="K3826" s="10">
        <v>0</v>
      </c>
      <c r="L3826" t="str">
        <f t="shared" si="314"/>
        <v xml:space="preserve">Sinapis </v>
      </c>
      <c r="M3826" t="str">
        <f t="shared" si="315"/>
        <v xml:space="preserve"> alba</v>
      </c>
      <c r="N3826" t="str">
        <f t="shared" si="316"/>
        <v/>
      </c>
      <c r="O3826" t="str">
        <f t="shared" si="313"/>
        <v>Species</v>
      </c>
      <c r="P3826" t="str">
        <f t="shared" si="317"/>
        <v>L.</v>
      </c>
      <c r="Q3826" t="str">
        <f>LOOKUP(A3826,Formation!$A$2:$A$10,Formation!$B$2:$B$10)</f>
        <v>Pioniervegetation gestörter Plätze (Ruderalstandorte)</v>
      </c>
      <c r="R3826" t="str" cm="1">
        <f t="array" ref="R3826">INDEX(Klasse!$D$2:$D$42,MATCH(1,(A3826=Klasse!$A$2:$A$42) * (Species!B3826=Klasse!$B$2:$B$42),0))</f>
        <v>Trittrasen und Ruderalfluren</v>
      </c>
    </row>
    <row r="3827" spans="1:18" x14ac:dyDescent="0.3">
      <c r="A3827" s="10">
        <v>7</v>
      </c>
      <c r="B3827" s="10">
        <v>1</v>
      </c>
      <c r="C3827" s="10">
        <v>4</v>
      </c>
      <c r="E3827" t="str">
        <f>IF(C3827="",Options!$A$3,IF(D3827="",Options!$A$4,Options!$A$5))</f>
        <v>Verband</v>
      </c>
      <c r="F3827" t="str" cm="1">
        <f t="array" ref="F3827">IF(E3827=Options!$A$3,"",IF(E3827=Options!$A$4,INDEX(Verband!$E$2:$E$179,MATCH(1,(A3827=Verband!$A$2:$A$179) * (Species!B3827=Verband!$B$2:$B$179) * (Species!C3827=Verband!$C$2:$C$179),0)),IF(E3827=Options!$A$5,INDEX(Assoziation!$F$2:$F$96,MATCH(1,(A3827=Assoziation!$A$2:$A$96) * (Species!B3827=Assoziation!$B$2:$B$96) * (Species!C3827=Assoziation!$C$2:$C$96) * (Species!D3827=Assoziation!$D$2:$D$96),0)),"")))</f>
        <v>Sisymbrion</v>
      </c>
      <c r="G3827" t="str" cm="1">
        <f t="array" ref="G3827">IF(E3827=Options!$A$3,INDEX(Klasse!$D$2:$D$42,MATCH(1,(A3827=Klasse!$A$2:$A$42) * (Species!B3827=Klasse!$B$2:$B$42),0)),IF(E3827=Options!$A$4,INDEX(Verband!$F$2:$F$179,MATCH(1,(A3827=Verband!$A$2:$A$179) * (Species!B3827=Verband!$B$2:$B$179) * (Species!C3827=Verband!$C$2:$C$179),0)),IF(E3827=Options!$A$5,INDEX(Assoziation!$G$2:$G$96,MATCH(1,(A3827=Assoziation!$A$2:$A$96) * (Species!B3827=Assoziation!$B$2:$B$96) * (Species!C3827=Assoziation!$C$2:$C$96) * (Species!D3827=Assoziation!$D$2:$D$96),0)),"")))</f>
        <v>Einjährige Ruderalflur</v>
      </c>
      <c r="H3827" s="10" t="s">
        <v>2882</v>
      </c>
      <c r="I3827" s="10">
        <v>1</v>
      </c>
      <c r="J3827" s="10">
        <v>0</v>
      </c>
      <c r="K3827" s="10">
        <v>0</v>
      </c>
      <c r="L3827" t="str">
        <f t="shared" si="314"/>
        <v xml:space="preserve">Sisymbrium </v>
      </c>
      <c r="M3827" t="str">
        <f t="shared" si="315"/>
        <v xml:space="preserve"> austriacum</v>
      </c>
      <c r="N3827" t="str">
        <f t="shared" si="316"/>
        <v/>
      </c>
      <c r="O3827" t="str">
        <f t="shared" si="313"/>
        <v>Species</v>
      </c>
      <c r="P3827" t="str">
        <f t="shared" si="317"/>
        <v>Jacq.</v>
      </c>
      <c r="Q3827" t="str">
        <f>LOOKUP(A3827,Formation!$A$2:$A$10,Formation!$B$2:$B$10)</f>
        <v>Pioniervegetation gestörter Plätze (Ruderalstandorte)</v>
      </c>
      <c r="R3827" t="str" cm="1">
        <f t="array" ref="R3827">INDEX(Klasse!$D$2:$D$42,MATCH(1,(A3827=Klasse!$A$2:$A$42) * (Species!B3827=Klasse!$B$2:$B$42),0))</f>
        <v>Trittrasen und Ruderalfluren</v>
      </c>
    </row>
    <row r="3828" spans="1:18" x14ac:dyDescent="0.3">
      <c r="A3828" s="10">
        <v>7</v>
      </c>
      <c r="B3828" s="10">
        <v>1</v>
      </c>
      <c r="C3828" s="10">
        <v>4</v>
      </c>
      <c r="E3828" t="str">
        <f>IF(C3828="",Options!$A$3,IF(D3828="",Options!$A$4,Options!$A$5))</f>
        <v>Verband</v>
      </c>
      <c r="F3828" t="str" cm="1">
        <f t="array" ref="F3828">IF(E3828=Options!$A$3,"",IF(E3828=Options!$A$4,INDEX(Verband!$E$2:$E$179,MATCH(1,(A3828=Verband!$A$2:$A$179) * (Species!B3828=Verband!$B$2:$B$179) * (Species!C3828=Verband!$C$2:$C$179),0)),IF(E3828=Options!$A$5,INDEX(Assoziation!$F$2:$F$96,MATCH(1,(A3828=Assoziation!$A$2:$A$96) * (Species!B3828=Assoziation!$B$2:$B$96) * (Species!C3828=Assoziation!$C$2:$C$96) * (Species!D3828=Assoziation!$D$2:$D$96),0)),"")))</f>
        <v>Sisymbrion</v>
      </c>
      <c r="G3828" t="str" cm="1">
        <f t="array" ref="G3828">IF(E3828=Options!$A$3,INDEX(Klasse!$D$2:$D$42,MATCH(1,(A3828=Klasse!$A$2:$A$42) * (Species!B3828=Klasse!$B$2:$B$42),0)),IF(E3828=Options!$A$4,INDEX(Verband!$F$2:$F$179,MATCH(1,(A3828=Verband!$A$2:$A$179) * (Species!B3828=Verband!$B$2:$B$179) * (Species!C3828=Verband!$C$2:$C$179),0)),IF(E3828=Options!$A$5,INDEX(Assoziation!$G$2:$G$96,MATCH(1,(A3828=Assoziation!$A$2:$A$96) * (Species!B3828=Assoziation!$B$2:$B$96) * (Species!C3828=Assoziation!$C$2:$C$96) * (Species!D3828=Assoziation!$D$2:$D$96),0)),"")))</f>
        <v>Einjährige Ruderalflur</v>
      </c>
      <c r="H3828" s="10" t="s">
        <v>2883</v>
      </c>
      <c r="I3828" s="10">
        <v>1</v>
      </c>
      <c r="J3828" s="10">
        <v>1</v>
      </c>
      <c r="K3828" s="10">
        <v>0</v>
      </c>
      <c r="L3828" t="str">
        <f t="shared" si="314"/>
        <v xml:space="preserve">Sisymbrium </v>
      </c>
      <c r="M3828" t="str">
        <f t="shared" si="315"/>
        <v xml:space="preserve"> officinale</v>
      </c>
      <c r="N3828" t="str">
        <f t="shared" si="316"/>
        <v/>
      </c>
      <c r="O3828" t="str">
        <f t="shared" si="313"/>
        <v>Species</v>
      </c>
      <c r="P3828" t="str">
        <f t="shared" si="317"/>
        <v>(L.) Scop.</v>
      </c>
      <c r="Q3828" t="str">
        <f>LOOKUP(A3828,Formation!$A$2:$A$10,Formation!$B$2:$B$10)</f>
        <v>Pioniervegetation gestörter Plätze (Ruderalstandorte)</v>
      </c>
      <c r="R3828" t="str" cm="1">
        <f t="array" ref="R3828">INDEX(Klasse!$D$2:$D$42,MATCH(1,(A3828=Klasse!$A$2:$A$42) * (Species!B3828=Klasse!$B$2:$B$42),0))</f>
        <v>Trittrasen und Ruderalfluren</v>
      </c>
    </row>
    <row r="3829" spans="1:18" x14ac:dyDescent="0.3">
      <c r="A3829" s="10">
        <v>7</v>
      </c>
      <c r="B3829" s="10">
        <v>1</v>
      </c>
      <c r="C3829" s="10">
        <v>4</v>
      </c>
      <c r="E3829" t="str">
        <f>IF(C3829="",Options!$A$3,IF(D3829="",Options!$A$4,Options!$A$5))</f>
        <v>Verband</v>
      </c>
      <c r="F3829" t="str" cm="1">
        <f t="array" ref="F3829">IF(E3829=Options!$A$3,"",IF(E3829=Options!$A$4,INDEX(Verband!$E$2:$E$179,MATCH(1,(A3829=Verband!$A$2:$A$179) * (Species!B3829=Verband!$B$2:$B$179) * (Species!C3829=Verband!$C$2:$C$179),0)),IF(E3829=Options!$A$5,INDEX(Assoziation!$F$2:$F$96,MATCH(1,(A3829=Assoziation!$A$2:$A$96) * (Species!B3829=Assoziation!$B$2:$B$96) * (Species!C3829=Assoziation!$C$2:$C$96) * (Species!D3829=Assoziation!$D$2:$D$96),0)),"")))</f>
        <v>Sisymbrion</v>
      </c>
      <c r="G3829" t="str" cm="1">
        <f t="array" ref="G3829">IF(E3829=Options!$A$3,INDEX(Klasse!$D$2:$D$42,MATCH(1,(A3829=Klasse!$A$2:$A$42) * (Species!B3829=Klasse!$B$2:$B$42),0)),IF(E3829=Options!$A$4,INDEX(Verband!$F$2:$F$179,MATCH(1,(A3829=Verband!$A$2:$A$179) * (Species!B3829=Verband!$B$2:$B$179) * (Species!C3829=Verband!$C$2:$C$179),0)),IF(E3829=Options!$A$5,INDEX(Assoziation!$G$2:$G$96,MATCH(1,(A3829=Assoziation!$A$2:$A$96) * (Species!B3829=Assoziation!$B$2:$B$96) * (Species!C3829=Assoziation!$C$2:$C$96) * (Species!D3829=Assoziation!$D$2:$D$96),0)),"")))</f>
        <v>Einjährige Ruderalflur</v>
      </c>
      <c r="H3829" s="10" t="s">
        <v>2884</v>
      </c>
      <c r="I3829" s="10">
        <v>1</v>
      </c>
      <c r="J3829" s="10">
        <v>0</v>
      </c>
      <c r="K3829" s="10">
        <v>0</v>
      </c>
      <c r="L3829" t="str">
        <f t="shared" si="314"/>
        <v xml:space="preserve">Stellaria </v>
      </c>
      <c r="M3829" t="str">
        <f t="shared" si="315"/>
        <v xml:space="preserve"> pallida</v>
      </c>
      <c r="N3829" t="str">
        <f t="shared" si="316"/>
        <v/>
      </c>
      <c r="O3829" t="str">
        <f t="shared" si="313"/>
        <v>Species</v>
      </c>
      <c r="P3829" t="str">
        <f t="shared" si="317"/>
        <v>(Dumort.) Crép.</v>
      </c>
      <c r="Q3829" t="str">
        <f>LOOKUP(A3829,Formation!$A$2:$A$10,Formation!$B$2:$B$10)</f>
        <v>Pioniervegetation gestörter Plätze (Ruderalstandorte)</v>
      </c>
      <c r="R3829" t="str" cm="1">
        <f t="array" ref="R3829">INDEX(Klasse!$D$2:$D$42,MATCH(1,(A3829=Klasse!$A$2:$A$42) * (Species!B3829=Klasse!$B$2:$B$42),0))</f>
        <v>Trittrasen und Ruderalfluren</v>
      </c>
    </row>
    <row r="3830" spans="1:18" x14ac:dyDescent="0.3">
      <c r="A3830" s="10">
        <v>7</v>
      </c>
      <c r="B3830" s="10">
        <v>1</v>
      </c>
      <c r="C3830" s="10">
        <v>4</v>
      </c>
      <c r="E3830" t="str">
        <f>IF(C3830="",Options!$A$3,IF(D3830="",Options!$A$4,Options!$A$5))</f>
        <v>Verband</v>
      </c>
      <c r="F3830" t="str" cm="1">
        <f t="array" ref="F3830">IF(E3830=Options!$A$3,"",IF(E3830=Options!$A$4,INDEX(Verband!$E$2:$E$179,MATCH(1,(A3830=Verband!$A$2:$A$179) * (Species!B3830=Verband!$B$2:$B$179) * (Species!C3830=Verband!$C$2:$C$179),0)),IF(E3830=Options!$A$5,INDEX(Assoziation!$F$2:$F$96,MATCH(1,(A3830=Assoziation!$A$2:$A$96) * (Species!B3830=Assoziation!$B$2:$B$96) * (Species!C3830=Assoziation!$C$2:$C$96) * (Species!D3830=Assoziation!$D$2:$D$96),0)),"")))</f>
        <v>Sisymbrion</v>
      </c>
      <c r="G3830" t="str" cm="1">
        <f t="array" ref="G3830">IF(E3830=Options!$A$3,INDEX(Klasse!$D$2:$D$42,MATCH(1,(A3830=Klasse!$A$2:$A$42) * (Species!B3830=Klasse!$B$2:$B$42),0)),IF(E3830=Options!$A$4,INDEX(Verband!$F$2:$F$179,MATCH(1,(A3830=Verband!$A$2:$A$179) * (Species!B3830=Verband!$B$2:$B$179) * (Species!C3830=Verband!$C$2:$C$179),0)),IF(E3830=Options!$A$5,INDEX(Assoziation!$G$2:$G$96,MATCH(1,(A3830=Assoziation!$A$2:$A$96) * (Species!B3830=Assoziation!$B$2:$B$96) * (Species!C3830=Assoziation!$C$2:$C$96) * (Species!D3830=Assoziation!$D$2:$D$96),0)),"")))</f>
        <v>Einjährige Ruderalflur</v>
      </c>
      <c r="H3830" s="10" t="s">
        <v>2885</v>
      </c>
      <c r="I3830" s="10">
        <v>0</v>
      </c>
      <c r="J3830" s="10">
        <v>0</v>
      </c>
      <c r="K3830" s="10">
        <v>1</v>
      </c>
      <c r="L3830" t="str">
        <f t="shared" si="314"/>
        <v xml:space="preserve">Ambrosia </v>
      </c>
      <c r="M3830" t="str">
        <f t="shared" si="315"/>
        <v xml:space="preserve"> artemisiifolia</v>
      </c>
      <c r="N3830" t="str">
        <f t="shared" si="316"/>
        <v/>
      </c>
      <c r="O3830" t="str">
        <f t="shared" si="313"/>
        <v>Species</v>
      </c>
      <c r="P3830" t="str">
        <f t="shared" si="317"/>
        <v>L.</v>
      </c>
      <c r="Q3830" t="str">
        <f>LOOKUP(A3830,Formation!$A$2:$A$10,Formation!$B$2:$B$10)</f>
        <v>Pioniervegetation gestörter Plätze (Ruderalstandorte)</v>
      </c>
      <c r="R3830" t="str" cm="1">
        <f t="array" ref="R3830">INDEX(Klasse!$D$2:$D$42,MATCH(1,(A3830=Klasse!$A$2:$A$42) * (Species!B3830=Klasse!$B$2:$B$42),0))</f>
        <v>Trittrasen und Ruderalfluren</v>
      </c>
    </row>
    <row r="3831" spans="1:18" x14ac:dyDescent="0.3">
      <c r="A3831" s="10">
        <v>7</v>
      </c>
      <c r="B3831" s="10">
        <v>1</v>
      </c>
      <c r="C3831" s="10">
        <v>4</v>
      </c>
      <c r="E3831" t="str">
        <f>IF(C3831="",Options!$A$3,IF(D3831="",Options!$A$4,Options!$A$5))</f>
        <v>Verband</v>
      </c>
      <c r="F3831" t="str" cm="1">
        <f t="array" ref="F3831">IF(E3831=Options!$A$3,"",IF(E3831=Options!$A$4,INDEX(Verband!$E$2:$E$179,MATCH(1,(A3831=Verband!$A$2:$A$179) * (Species!B3831=Verband!$B$2:$B$179) * (Species!C3831=Verband!$C$2:$C$179),0)),IF(E3831=Options!$A$5,INDEX(Assoziation!$F$2:$F$96,MATCH(1,(A3831=Assoziation!$A$2:$A$96) * (Species!B3831=Assoziation!$B$2:$B$96) * (Species!C3831=Assoziation!$C$2:$C$96) * (Species!D3831=Assoziation!$D$2:$D$96),0)),"")))</f>
        <v>Sisymbrion</v>
      </c>
      <c r="G3831" t="str" cm="1">
        <f t="array" ref="G3831">IF(E3831=Options!$A$3,INDEX(Klasse!$D$2:$D$42,MATCH(1,(A3831=Klasse!$A$2:$A$42) * (Species!B3831=Klasse!$B$2:$B$42),0)),IF(E3831=Options!$A$4,INDEX(Verband!$F$2:$F$179,MATCH(1,(A3831=Verband!$A$2:$A$179) * (Species!B3831=Verband!$B$2:$B$179) * (Species!C3831=Verband!$C$2:$C$179),0)),IF(E3831=Options!$A$5,INDEX(Assoziation!$G$2:$G$96,MATCH(1,(A3831=Assoziation!$A$2:$A$96) * (Species!B3831=Assoziation!$B$2:$B$96) * (Species!C3831=Assoziation!$C$2:$C$96) * (Species!D3831=Assoziation!$D$2:$D$96),0)),"")))</f>
        <v>Einjährige Ruderalflur</v>
      </c>
      <c r="H3831" s="10" t="s">
        <v>2886</v>
      </c>
      <c r="I3831" s="10">
        <v>0</v>
      </c>
      <c r="J3831" s="10">
        <v>0</v>
      </c>
      <c r="K3831" s="10">
        <v>0</v>
      </c>
      <c r="L3831" t="str">
        <f t="shared" si="314"/>
        <v xml:space="preserve">Ammi </v>
      </c>
      <c r="M3831" t="str">
        <f t="shared" si="315"/>
        <v xml:space="preserve"> majus</v>
      </c>
      <c r="N3831" t="str">
        <f t="shared" si="316"/>
        <v/>
      </c>
      <c r="O3831" t="str">
        <f t="shared" si="313"/>
        <v>Species</v>
      </c>
      <c r="P3831" t="str">
        <f t="shared" si="317"/>
        <v>L.</v>
      </c>
      <c r="Q3831" t="str">
        <f>LOOKUP(A3831,Formation!$A$2:$A$10,Formation!$B$2:$B$10)</f>
        <v>Pioniervegetation gestörter Plätze (Ruderalstandorte)</v>
      </c>
      <c r="R3831" t="str" cm="1">
        <f t="array" ref="R3831">INDEX(Klasse!$D$2:$D$42,MATCH(1,(A3831=Klasse!$A$2:$A$42) * (Species!B3831=Klasse!$B$2:$B$42),0))</f>
        <v>Trittrasen und Ruderalfluren</v>
      </c>
    </row>
    <row r="3832" spans="1:18" x14ac:dyDescent="0.3">
      <c r="A3832" s="10">
        <v>7</v>
      </c>
      <c r="B3832" s="10">
        <v>1</v>
      </c>
      <c r="C3832" s="10">
        <v>4</v>
      </c>
      <c r="E3832" t="str">
        <f>IF(C3832="",Options!$A$3,IF(D3832="",Options!$A$4,Options!$A$5))</f>
        <v>Verband</v>
      </c>
      <c r="F3832" t="str" cm="1">
        <f t="array" ref="F3832">IF(E3832=Options!$A$3,"",IF(E3832=Options!$A$4,INDEX(Verband!$E$2:$E$179,MATCH(1,(A3832=Verband!$A$2:$A$179) * (Species!B3832=Verband!$B$2:$B$179) * (Species!C3832=Verband!$C$2:$C$179),0)),IF(E3832=Options!$A$5,INDEX(Assoziation!$F$2:$F$96,MATCH(1,(A3832=Assoziation!$A$2:$A$96) * (Species!B3832=Assoziation!$B$2:$B$96) * (Species!C3832=Assoziation!$C$2:$C$96) * (Species!D3832=Assoziation!$D$2:$D$96),0)),"")))</f>
        <v>Sisymbrion</v>
      </c>
      <c r="G3832" t="str" cm="1">
        <f t="array" ref="G3832">IF(E3832=Options!$A$3,INDEX(Klasse!$D$2:$D$42,MATCH(1,(A3832=Klasse!$A$2:$A$42) * (Species!B3832=Klasse!$B$2:$B$42),0)),IF(E3832=Options!$A$4,INDEX(Verband!$F$2:$F$179,MATCH(1,(A3832=Verband!$A$2:$A$179) * (Species!B3832=Verband!$B$2:$B$179) * (Species!C3832=Verband!$C$2:$C$179),0)),IF(E3832=Options!$A$5,INDEX(Assoziation!$G$2:$G$96,MATCH(1,(A3832=Assoziation!$A$2:$A$96) * (Species!B3832=Assoziation!$B$2:$B$96) * (Species!C3832=Assoziation!$C$2:$C$96) * (Species!D3832=Assoziation!$D$2:$D$96),0)),"")))</f>
        <v>Einjährige Ruderalflur</v>
      </c>
      <c r="H3832" s="10" t="s">
        <v>2887</v>
      </c>
      <c r="I3832" s="10">
        <v>0</v>
      </c>
      <c r="J3832" s="10">
        <v>0</v>
      </c>
      <c r="K3832" s="10">
        <v>0</v>
      </c>
      <c r="L3832" t="str">
        <f t="shared" si="314"/>
        <v xml:space="preserve">Apera </v>
      </c>
      <c r="M3832" t="str">
        <f t="shared" si="315"/>
        <v xml:space="preserve"> interrupta</v>
      </c>
      <c r="N3832" t="str">
        <f t="shared" si="316"/>
        <v/>
      </c>
      <c r="O3832" t="str">
        <f t="shared" si="313"/>
        <v>Species</v>
      </c>
      <c r="P3832" t="str">
        <f t="shared" si="317"/>
        <v>(L.) P. Beauv.</v>
      </c>
      <c r="Q3832" t="str">
        <f>LOOKUP(A3832,Formation!$A$2:$A$10,Formation!$B$2:$B$10)</f>
        <v>Pioniervegetation gestörter Plätze (Ruderalstandorte)</v>
      </c>
      <c r="R3832" t="str" cm="1">
        <f t="array" ref="R3832">INDEX(Klasse!$D$2:$D$42,MATCH(1,(A3832=Klasse!$A$2:$A$42) * (Species!B3832=Klasse!$B$2:$B$42),0))</f>
        <v>Trittrasen und Ruderalfluren</v>
      </c>
    </row>
    <row r="3833" spans="1:18" x14ac:dyDescent="0.3">
      <c r="A3833" s="10">
        <v>7</v>
      </c>
      <c r="B3833" s="10">
        <v>1</v>
      </c>
      <c r="C3833" s="10">
        <v>4</v>
      </c>
      <c r="E3833" t="str">
        <f>IF(C3833="",Options!$A$3,IF(D3833="",Options!$A$4,Options!$A$5))</f>
        <v>Verband</v>
      </c>
      <c r="F3833" t="str" cm="1">
        <f t="array" ref="F3833">IF(E3833=Options!$A$3,"",IF(E3833=Options!$A$4,INDEX(Verband!$E$2:$E$179,MATCH(1,(A3833=Verband!$A$2:$A$179) * (Species!B3833=Verband!$B$2:$B$179) * (Species!C3833=Verband!$C$2:$C$179),0)),IF(E3833=Options!$A$5,INDEX(Assoziation!$F$2:$F$96,MATCH(1,(A3833=Assoziation!$A$2:$A$96) * (Species!B3833=Assoziation!$B$2:$B$96) * (Species!C3833=Assoziation!$C$2:$C$96) * (Species!D3833=Assoziation!$D$2:$D$96),0)),"")))</f>
        <v>Sisymbrion</v>
      </c>
      <c r="G3833" t="str" cm="1">
        <f t="array" ref="G3833">IF(E3833=Options!$A$3,INDEX(Klasse!$D$2:$D$42,MATCH(1,(A3833=Klasse!$A$2:$A$42) * (Species!B3833=Klasse!$B$2:$B$42),0)),IF(E3833=Options!$A$4,INDEX(Verband!$F$2:$F$179,MATCH(1,(A3833=Verband!$A$2:$A$179) * (Species!B3833=Verband!$B$2:$B$179) * (Species!C3833=Verband!$C$2:$C$179),0)),IF(E3833=Options!$A$5,INDEX(Assoziation!$G$2:$G$96,MATCH(1,(A3833=Assoziation!$A$2:$A$96) * (Species!B3833=Assoziation!$B$2:$B$96) * (Species!C3833=Assoziation!$C$2:$C$96) * (Species!D3833=Assoziation!$D$2:$D$96),0)),"")))</f>
        <v>Einjährige Ruderalflur</v>
      </c>
      <c r="H3833" s="10" t="s">
        <v>2888</v>
      </c>
      <c r="I3833" s="10">
        <v>0</v>
      </c>
      <c r="J3833" s="10">
        <v>0</v>
      </c>
      <c r="K3833" s="10">
        <v>0</v>
      </c>
      <c r="L3833" t="str">
        <f t="shared" si="314"/>
        <v xml:space="preserve">Artemisia </v>
      </c>
      <c r="M3833" t="str">
        <f t="shared" si="315"/>
        <v xml:space="preserve"> annua</v>
      </c>
      <c r="N3833" t="str">
        <f t="shared" si="316"/>
        <v/>
      </c>
      <c r="O3833" t="str">
        <f t="shared" si="313"/>
        <v>Species</v>
      </c>
      <c r="P3833" t="str">
        <f t="shared" si="317"/>
        <v>L.</v>
      </c>
      <c r="Q3833" t="str">
        <f>LOOKUP(A3833,Formation!$A$2:$A$10,Formation!$B$2:$B$10)</f>
        <v>Pioniervegetation gestörter Plätze (Ruderalstandorte)</v>
      </c>
      <c r="R3833" t="str" cm="1">
        <f t="array" ref="R3833">INDEX(Klasse!$D$2:$D$42,MATCH(1,(A3833=Klasse!$A$2:$A$42) * (Species!B3833=Klasse!$B$2:$B$42),0))</f>
        <v>Trittrasen und Ruderalfluren</v>
      </c>
    </row>
    <row r="3834" spans="1:18" x14ac:dyDescent="0.3">
      <c r="A3834" s="10">
        <v>7</v>
      </c>
      <c r="B3834" s="10">
        <v>1</v>
      </c>
      <c r="C3834" s="10">
        <v>4</v>
      </c>
      <c r="E3834" t="str">
        <f>IF(C3834="",Options!$A$3,IF(D3834="",Options!$A$4,Options!$A$5))</f>
        <v>Verband</v>
      </c>
      <c r="F3834" t="str" cm="1">
        <f t="array" ref="F3834">IF(E3834=Options!$A$3,"",IF(E3834=Options!$A$4,INDEX(Verband!$E$2:$E$179,MATCH(1,(A3834=Verband!$A$2:$A$179) * (Species!B3834=Verband!$B$2:$B$179) * (Species!C3834=Verband!$C$2:$C$179),0)),IF(E3834=Options!$A$5,INDEX(Assoziation!$F$2:$F$96,MATCH(1,(A3834=Assoziation!$A$2:$A$96) * (Species!B3834=Assoziation!$B$2:$B$96) * (Species!C3834=Assoziation!$C$2:$C$96) * (Species!D3834=Assoziation!$D$2:$D$96),0)),"")))</f>
        <v>Sisymbrion</v>
      </c>
      <c r="G3834" t="str" cm="1">
        <f t="array" ref="G3834">IF(E3834=Options!$A$3,INDEX(Klasse!$D$2:$D$42,MATCH(1,(A3834=Klasse!$A$2:$A$42) * (Species!B3834=Klasse!$B$2:$B$42),0)),IF(E3834=Options!$A$4,INDEX(Verband!$F$2:$F$179,MATCH(1,(A3834=Verband!$A$2:$A$179) * (Species!B3834=Verband!$B$2:$B$179) * (Species!C3834=Verband!$C$2:$C$179),0)),IF(E3834=Options!$A$5,INDEX(Assoziation!$G$2:$G$96,MATCH(1,(A3834=Assoziation!$A$2:$A$96) * (Species!B3834=Assoziation!$B$2:$B$96) * (Species!C3834=Assoziation!$C$2:$C$96) * (Species!D3834=Assoziation!$D$2:$D$96),0)),"")))</f>
        <v>Einjährige Ruderalflur</v>
      </c>
      <c r="H3834" s="10" t="s">
        <v>2889</v>
      </c>
      <c r="I3834" s="10">
        <v>0</v>
      </c>
      <c r="J3834" s="10">
        <v>1</v>
      </c>
      <c r="K3834" s="10">
        <v>0</v>
      </c>
      <c r="L3834" t="str">
        <f t="shared" si="314"/>
        <v xml:space="preserve">Asperugo </v>
      </c>
      <c r="M3834" t="str">
        <f t="shared" si="315"/>
        <v xml:space="preserve"> procumbens</v>
      </c>
      <c r="N3834" t="str">
        <f t="shared" si="316"/>
        <v/>
      </c>
      <c r="O3834" t="str">
        <f t="shared" si="313"/>
        <v>Species</v>
      </c>
      <c r="P3834" t="str">
        <f t="shared" si="317"/>
        <v>L.</v>
      </c>
      <c r="Q3834" t="str">
        <f>LOOKUP(A3834,Formation!$A$2:$A$10,Formation!$B$2:$B$10)</f>
        <v>Pioniervegetation gestörter Plätze (Ruderalstandorte)</v>
      </c>
      <c r="R3834" t="str" cm="1">
        <f t="array" ref="R3834">INDEX(Klasse!$D$2:$D$42,MATCH(1,(A3834=Klasse!$A$2:$A$42) * (Species!B3834=Klasse!$B$2:$B$42),0))</f>
        <v>Trittrasen und Ruderalfluren</v>
      </c>
    </row>
    <row r="3835" spans="1:18" x14ac:dyDescent="0.3">
      <c r="A3835" s="10">
        <v>7</v>
      </c>
      <c r="B3835" s="10">
        <v>1</v>
      </c>
      <c r="C3835" s="10">
        <v>4</v>
      </c>
      <c r="E3835" t="str">
        <f>IF(C3835="",Options!$A$3,IF(D3835="",Options!$A$4,Options!$A$5))</f>
        <v>Verband</v>
      </c>
      <c r="F3835" t="str" cm="1">
        <f t="array" ref="F3835">IF(E3835=Options!$A$3,"",IF(E3835=Options!$A$4,INDEX(Verband!$E$2:$E$179,MATCH(1,(A3835=Verband!$A$2:$A$179) * (Species!B3835=Verband!$B$2:$B$179) * (Species!C3835=Verband!$C$2:$C$179),0)),IF(E3835=Options!$A$5,INDEX(Assoziation!$F$2:$F$96,MATCH(1,(A3835=Assoziation!$A$2:$A$96) * (Species!B3835=Assoziation!$B$2:$B$96) * (Species!C3835=Assoziation!$C$2:$C$96) * (Species!D3835=Assoziation!$D$2:$D$96),0)),"")))</f>
        <v>Sisymbrion</v>
      </c>
      <c r="G3835" t="str" cm="1">
        <f t="array" ref="G3835">IF(E3835=Options!$A$3,INDEX(Klasse!$D$2:$D$42,MATCH(1,(A3835=Klasse!$A$2:$A$42) * (Species!B3835=Klasse!$B$2:$B$42),0)),IF(E3835=Options!$A$4,INDEX(Verband!$F$2:$F$179,MATCH(1,(A3835=Verband!$A$2:$A$179) * (Species!B3835=Verband!$B$2:$B$179) * (Species!C3835=Verband!$C$2:$C$179),0)),IF(E3835=Options!$A$5,INDEX(Assoziation!$G$2:$G$96,MATCH(1,(A3835=Assoziation!$A$2:$A$96) * (Species!B3835=Assoziation!$B$2:$B$96) * (Species!C3835=Assoziation!$C$2:$C$96) * (Species!D3835=Assoziation!$D$2:$D$96),0)),"")))</f>
        <v>Einjährige Ruderalflur</v>
      </c>
      <c r="H3835" s="10" t="s">
        <v>2890</v>
      </c>
      <c r="I3835" s="10">
        <v>0</v>
      </c>
      <c r="J3835" s="10">
        <v>0</v>
      </c>
      <c r="K3835" s="10">
        <v>0</v>
      </c>
      <c r="L3835" t="str">
        <f t="shared" si="314"/>
        <v xml:space="preserve">Barbarea </v>
      </c>
      <c r="M3835" t="str">
        <f t="shared" si="315"/>
        <v xml:space="preserve"> verna</v>
      </c>
      <c r="N3835" t="str">
        <f t="shared" si="316"/>
        <v/>
      </c>
      <c r="O3835" t="str">
        <f t="shared" si="313"/>
        <v>Species</v>
      </c>
      <c r="P3835" t="str">
        <f t="shared" si="317"/>
        <v>(Mill.) Asch.</v>
      </c>
      <c r="Q3835" t="str">
        <f>LOOKUP(A3835,Formation!$A$2:$A$10,Formation!$B$2:$B$10)</f>
        <v>Pioniervegetation gestörter Plätze (Ruderalstandorte)</v>
      </c>
      <c r="R3835" t="str" cm="1">
        <f t="array" ref="R3835">INDEX(Klasse!$D$2:$D$42,MATCH(1,(A3835=Klasse!$A$2:$A$42) * (Species!B3835=Klasse!$B$2:$B$42),0))</f>
        <v>Trittrasen und Ruderalfluren</v>
      </c>
    </row>
    <row r="3836" spans="1:18" x14ac:dyDescent="0.3">
      <c r="A3836" s="10">
        <v>7</v>
      </c>
      <c r="B3836" s="10">
        <v>1</v>
      </c>
      <c r="C3836" s="10">
        <v>4</v>
      </c>
      <c r="E3836" t="str">
        <f>IF(C3836="",Options!$A$3,IF(D3836="",Options!$A$4,Options!$A$5))</f>
        <v>Verband</v>
      </c>
      <c r="F3836" t="str" cm="1">
        <f t="array" ref="F3836">IF(E3836=Options!$A$3,"",IF(E3836=Options!$A$4,INDEX(Verband!$E$2:$E$179,MATCH(1,(A3836=Verband!$A$2:$A$179) * (Species!B3836=Verband!$B$2:$B$179) * (Species!C3836=Verband!$C$2:$C$179),0)),IF(E3836=Options!$A$5,INDEX(Assoziation!$F$2:$F$96,MATCH(1,(A3836=Assoziation!$A$2:$A$96) * (Species!B3836=Assoziation!$B$2:$B$96) * (Species!C3836=Assoziation!$C$2:$C$96) * (Species!D3836=Assoziation!$D$2:$D$96),0)),"")))</f>
        <v>Sisymbrion</v>
      </c>
      <c r="G3836" t="str" cm="1">
        <f t="array" ref="G3836">IF(E3836=Options!$A$3,INDEX(Klasse!$D$2:$D$42,MATCH(1,(A3836=Klasse!$A$2:$A$42) * (Species!B3836=Klasse!$B$2:$B$42),0)),IF(E3836=Options!$A$4,INDEX(Verband!$F$2:$F$179,MATCH(1,(A3836=Verband!$A$2:$A$179) * (Species!B3836=Verband!$B$2:$B$179) * (Species!C3836=Verband!$C$2:$C$179),0)),IF(E3836=Options!$A$5,INDEX(Assoziation!$G$2:$G$96,MATCH(1,(A3836=Assoziation!$A$2:$A$96) * (Species!B3836=Assoziation!$B$2:$B$96) * (Species!C3836=Assoziation!$C$2:$C$96) * (Species!D3836=Assoziation!$D$2:$D$96),0)),"")))</f>
        <v>Einjährige Ruderalflur</v>
      </c>
      <c r="H3836" s="10" t="s">
        <v>2891</v>
      </c>
      <c r="I3836" s="10">
        <v>0</v>
      </c>
      <c r="J3836" s="10">
        <v>0</v>
      </c>
      <c r="K3836" s="10">
        <v>0</v>
      </c>
      <c r="L3836" t="str">
        <f t="shared" si="314"/>
        <v xml:space="preserve">Blitum </v>
      </c>
      <c r="M3836" t="str">
        <f t="shared" si="315"/>
        <v xml:space="preserve"> virgatum</v>
      </c>
      <c r="N3836" t="str">
        <f t="shared" si="316"/>
        <v/>
      </c>
      <c r="O3836" t="str">
        <f t="shared" si="313"/>
        <v>Species</v>
      </c>
      <c r="P3836" t="str">
        <f t="shared" si="317"/>
        <v>L.</v>
      </c>
      <c r="Q3836" t="str">
        <f>LOOKUP(A3836,Formation!$A$2:$A$10,Formation!$B$2:$B$10)</f>
        <v>Pioniervegetation gestörter Plätze (Ruderalstandorte)</v>
      </c>
      <c r="R3836" t="str" cm="1">
        <f t="array" ref="R3836">INDEX(Klasse!$D$2:$D$42,MATCH(1,(A3836=Klasse!$A$2:$A$42) * (Species!B3836=Klasse!$B$2:$B$42),0))</f>
        <v>Trittrasen und Ruderalfluren</v>
      </c>
    </row>
    <row r="3837" spans="1:18" x14ac:dyDescent="0.3">
      <c r="A3837" s="10">
        <v>7</v>
      </c>
      <c r="B3837" s="10">
        <v>1</v>
      </c>
      <c r="C3837" s="10">
        <v>4</v>
      </c>
      <c r="E3837" t="str">
        <f>IF(C3837="",Options!$A$3,IF(D3837="",Options!$A$4,Options!$A$5))</f>
        <v>Verband</v>
      </c>
      <c r="F3837" t="str" cm="1">
        <f t="array" ref="F3837">IF(E3837=Options!$A$3,"",IF(E3837=Options!$A$4,INDEX(Verband!$E$2:$E$179,MATCH(1,(A3837=Verband!$A$2:$A$179) * (Species!B3837=Verband!$B$2:$B$179) * (Species!C3837=Verband!$C$2:$C$179),0)),IF(E3837=Options!$A$5,INDEX(Assoziation!$F$2:$F$96,MATCH(1,(A3837=Assoziation!$A$2:$A$96) * (Species!B3837=Assoziation!$B$2:$B$96) * (Species!C3837=Assoziation!$C$2:$C$96) * (Species!D3837=Assoziation!$D$2:$D$96),0)),"")))</f>
        <v>Sisymbrion</v>
      </c>
      <c r="G3837" t="str" cm="1">
        <f t="array" ref="G3837">IF(E3837=Options!$A$3,INDEX(Klasse!$D$2:$D$42,MATCH(1,(A3837=Klasse!$A$2:$A$42) * (Species!B3837=Klasse!$B$2:$B$42),0)),IF(E3837=Options!$A$4,INDEX(Verband!$F$2:$F$179,MATCH(1,(A3837=Verband!$A$2:$A$179) * (Species!B3837=Verband!$B$2:$B$179) * (Species!C3837=Verband!$C$2:$C$179),0)),IF(E3837=Options!$A$5,INDEX(Assoziation!$G$2:$G$96,MATCH(1,(A3837=Assoziation!$A$2:$A$96) * (Species!B3837=Assoziation!$B$2:$B$96) * (Species!C3837=Assoziation!$C$2:$C$96) * (Species!D3837=Assoziation!$D$2:$D$96),0)),"")))</f>
        <v>Einjährige Ruderalflur</v>
      </c>
      <c r="H3837" s="10" t="s">
        <v>2892</v>
      </c>
      <c r="I3837" s="10">
        <v>0</v>
      </c>
      <c r="J3837" s="10">
        <v>0</v>
      </c>
      <c r="K3837" s="10">
        <v>0</v>
      </c>
      <c r="L3837" t="str">
        <f t="shared" si="314"/>
        <v xml:space="preserve">Brassica </v>
      </c>
      <c r="M3837" t="str">
        <f t="shared" si="315"/>
        <v xml:space="preserve"> napus</v>
      </c>
      <c r="N3837" t="str">
        <f t="shared" si="316"/>
        <v/>
      </c>
      <c r="O3837" t="str">
        <f t="shared" si="313"/>
        <v>Species</v>
      </c>
      <c r="P3837" t="str">
        <f t="shared" si="317"/>
        <v>L.</v>
      </c>
      <c r="Q3837" t="str">
        <f>LOOKUP(A3837,Formation!$A$2:$A$10,Formation!$B$2:$B$10)</f>
        <v>Pioniervegetation gestörter Plätze (Ruderalstandorte)</v>
      </c>
      <c r="R3837" t="str" cm="1">
        <f t="array" ref="R3837">INDEX(Klasse!$D$2:$D$42,MATCH(1,(A3837=Klasse!$A$2:$A$42) * (Species!B3837=Klasse!$B$2:$B$42),0))</f>
        <v>Trittrasen und Ruderalfluren</v>
      </c>
    </row>
    <row r="3838" spans="1:18" x14ac:dyDescent="0.3">
      <c r="A3838" s="10">
        <v>7</v>
      </c>
      <c r="B3838" s="10">
        <v>1</v>
      </c>
      <c r="C3838" s="10">
        <v>4</v>
      </c>
      <c r="E3838" t="str">
        <f>IF(C3838="",Options!$A$3,IF(D3838="",Options!$A$4,Options!$A$5))</f>
        <v>Verband</v>
      </c>
      <c r="F3838" t="str" cm="1">
        <f t="array" ref="F3838">IF(E3838=Options!$A$3,"",IF(E3838=Options!$A$4,INDEX(Verband!$E$2:$E$179,MATCH(1,(A3838=Verband!$A$2:$A$179) * (Species!B3838=Verband!$B$2:$B$179) * (Species!C3838=Verband!$C$2:$C$179),0)),IF(E3838=Options!$A$5,INDEX(Assoziation!$F$2:$F$96,MATCH(1,(A3838=Assoziation!$A$2:$A$96) * (Species!B3838=Assoziation!$B$2:$B$96) * (Species!C3838=Assoziation!$C$2:$C$96) * (Species!D3838=Assoziation!$D$2:$D$96),0)),"")))</f>
        <v>Sisymbrion</v>
      </c>
      <c r="G3838" t="str" cm="1">
        <f t="array" ref="G3838">IF(E3838=Options!$A$3,INDEX(Klasse!$D$2:$D$42,MATCH(1,(A3838=Klasse!$A$2:$A$42) * (Species!B3838=Klasse!$B$2:$B$42),0)),IF(E3838=Options!$A$4,INDEX(Verband!$F$2:$F$179,MATCH(1,(A3838=Verband!$A$2:$A$179) * (Species!B3838=Verband!$B$2:$B$179) * (Species!C3838=Verband!$C$2:$C$179),0)),IF(E3838=Options!$A$5,INDEX(Assoziation!$G$2:$G$96,MATCH(1,(A3838=Assoziation!$A$2:$A$96) * (Species!B3838=Assoziation!$B$2:$B$96) * (Species!C3838=Assoziation!$C$2:$C$96) * (Species!D3838=Assoziation!$D$2:$D$96),0)),"")))</f>
        <v>Einjährige Ruderalflur</v>
      </c>
      <c r="H3838" s="10" t="s">
        <v>2893</v>
      </c>
      <c r="I3838" s="10">
        <v>0</v>
      </c>
      <c r="J3838" s="10">
        <v>0</v>
      </c>
      <c r="K3838" s="10">
        <v>0</v>
      </c>
      <c r="L3838" t="str">
        <f t="shared" si="314"/>
        <v xml:space="preserve">Bromus </v>
      </c>
      <c r="M3838" t="str">
        <f t="shared" si="315"/>
        <v xml:space="preserve"> lepidus</v>
      </c>
      <c r="N3838" t="str">
        <f t="shared" si="316"/>
        <v/>
      </c>
      <c r="O3838" t="str">
        <f t="shared" si="313"/>
        <v>Species</v>
      </c>
      <c r="P3838" t="str">
        <f t="shared" si="317"/>
        <v>Holmb.</v>
      </c>
      <c r="Q3838" t="str">
        <f>LOOKUP(A3838,Formation!$A$2:$A$10,Formation!$B$2:$B$10)</f>
        <v>Pioniervegetation gestörter Plätze (Ruderalstandorte)</v>
      </c>
      <c r="R3838" t="str" cm="1">
        <f t="array" ref="R3838">INDEX(Klasse!$D$2:$D$42,MATCH(1,(A3838=Klasse!$A$2:$A$42) * (Species!B3838=Klasse!$B$2:$B$42),0))</f>
        <v>Trittrasen und Ruderalfluren</v>
      </c>
    </row>
    <row r="3839" spans="1:18" x14ac:dyDescent="0.3">
      <c r="A3839" s="10">
        <v>7</v>
      </c>
      <c r="B3839" s="10">
        <v>1</v>
      </c>
      <c r="C3839" s="10">
        <v>4</v>
      </c>
      <c r="E3839" t="str">
        <f>IF(C3839="",Options!$A$3,IF(D3839="",Options!$A$4,Options!$A$5))</f>
        <v>Verband</v>
      </c>
      <c r="F3839" t="str" cm="1">
        <f t="array" ref="F3839">IF(E3839=Options!$A$3,"",IF(E3839=Options!$A$4,INDEX(Verband!$E$2:$E$179,MATCH(1,(A3839=Verband!$A$2:$A$179) * (Species!B3839=Verband!$B$2:$B$179) * (Species!C3839=Verband!$C$2:$C$179),0)),IF(E3839=Options!$A$5,INDEX(Assoziation!$F$2:$F$96,MATCH(1,(A3839=Assoziation!$A$2:$A$96) * (Species!B3839=Assoziation!$B$2:$B$96) * (Species!C3839=Assoziation!$C$2:$C$96) * (Species!D3839=Assoziation!$D$2:$D$96),0)),"")))</f>
        <v>Sisymbrion</v>
      </c>
      <c r="G3839" t="str" cm="1">
        <f t="array" ref="G3839">IF(E3839=Options!$A$3,INDEX(Klasse!$D$2:$D$42,MATCH(1,(A3839=Klasse!$A$2:$A$42) * (Species!B3839=Klasse!$B$2:$B$42),0)),IF(E3839=Options!$A$4,INDEX(Verband!$F$2:$F$179,MATCH(1,(A3839=Verband!$A$2:$A$179) * (Species!B3839=Verband!$B$2:$B$179) * (Species!C3839=Verband!$C$2:$C$179),0)),IF(E3839=Options!$A$5,INDEX(Assoziation!$G$2:$G$96,MATCH(1,(A3839=Assoziation!$A$2:$A$96) * (Species!B3839=Assoziation!$B$2:$B$96) * (Species!C3839=Assoziation!$C$2:$C$96) * (Species!D3839=Assoziation!$D$2:$D$96),0)),"")))</f>
        <v>Einjährige Ruderalflur</v>
      </c>
      <c r="H3839" s="10" t="s">
        <v>2667</v>
      </c>
      <c r="I3839" s="10">
        <v>0</v>
      </c>
      <c r="J3839" s="10">
        <v>1</v>
      </c>
      <c r="K3839" s="10">
        <v>0</v>
      </c>
      <c r="L3839" t="str">
        <f t="shared" si="314"/>
        <v xml:space="preserve">Bromus </v>
      </c>
      <c r="M3839" t="str">
        <f t="shared" si="315"/>
        <v xml:space="preserve"> sterilis</v>
      </c>
      <c r="N3839" t="str">
        <f t="shared" si="316"/>
        <v/>
      </c>
      <c r="O3839" t="str">
        <f t="shared" si="313"/>
        <v>Species</v>
      </c>
      <c r="P3839" t="str">
        <f t="shared" si="317"/>
        <v>L.</v>
      </c>
      <c r="Q3839" t="str">
        <f>LOOKUP(A3839,Formation!$A$2:$A$10,Formation!$B$2:$B$10)</f>
        <v>Pioniervegetation gestörter Plätze (Ruderalstandorte)</v>
      </c>
      <c r="R3839" t="str" cm="1">
        <f t="array" ref="R3839">INDEX(Klasse!$D$2:$D$42,MATCH(1,(A3839=Klasse!$A$2:$A$42) * (Species!B3839=Klasse!$B$2:$B$42),0))</f>
        <v>Trittrasen und Ruderalfluren</v>
      </c>
    </row>
    <row r="3840" spans="1:18" x14ac:dyDescent="0.3">
      <c r="A3840" s="10">
        <v>7</v>
      </c>
      <c r="B3840" s="10">
        <v>1</v>
      </c>
      <c r="C3840" s="10">
        <v>4</v>
      </c>
      <c r="E3840" t="str">
        <f>IF(C3840="",Options!$A$3,IF(D3840="",Options!$A$4,Options!$A$5))</f>
        <v>Verband</v>
      </c>
      <c r="F3840" t="str" cm="1">
        <f t="array" ref="F3840">IF(E3840=Options!$A$3,"",IF(E3840=Options!$A$4,INDEX(Verband!$E$2:$E$179,MATCH(1,(A3840=Verband!$A$2:$A$179) * (Species!B3840=Verband!$B$2:$B$179) * (Species!C3840=Verband!$C$2:$C$179),0)),IF(E3840=Options!$A$5,INDEX(Assoziation!$F$2:$F$96,MATCH(1,(A3840=Assoziation!$A$2:$A$96) * (Species!B3840=Assoziation!$B$2:$B$96) * (Species!C3840=Assoziation!$C$2:$C$96) * (Species!D3840=Assoziation!$D$2:$D$96),0)),"")))</f>
        <v>Sisymbrion</v>
      </c>
      <c r="G3840" t="str" cm="1">
        <f t="array" ref="G3840">IF(E3840=Options!$A$3,INDEX(Klasse!$D$2:$D$42,MATCH(1,(A3840=Klasse!$A$2:$A$42) * (Species!B3840=Klasse!$B$2:$B$42),0)),IF(E3840=Options!$A$4,INDEX(Verband!$F$2:$F$179,MATCH(1,(A3840=Verband!$A$2:$A$179) * (Species!B3840=Verband!$B$2:$B$179) * (Species!C3840=Verband!$C$2:$C$179),0)),IF(E3840=Options!$A$5,INDEX(Assoziation!$G$2:$G$96,MATCH(1,(A3840=Assoziation!$A$2:$A$96) * (Species!B3840=Assoziation!$B$2:$B$96) * (Species!C3840=Assoziation!$C$2:$C$96) * (Species!D3840=Assoziation!$D$2:$D$96),0)),"")))</f>
        <v>Einjährige Ruderalflur</v>
      </c>
      <c r="H3840" s="10" t="s">
        <v>1845</v>
      </c>
      <c r="I3840" s="10">
        <v>0</v>
      </c>
      <c r="J3840" s="10">
        <v>1</v>
      </c>
      <c r="K3840" s="10">
        <v>0</v>
      </c>
      <c r="L3840" t="str">
        <f t="shared" si="314"/>
        <v xml:space="preserve">Bromus </v>
      </c>
      <c r="M3840" t="str">
        <f t="shared" si="315"/>
        <v xml:space="preserve"> tectorum</v>
      </c>
      <c r="N3840" t="str">
        <f t="shared" si="316"/>
        <v/>
      </c>
      <c r="O3840" t="str">
        <f t="shared" si="313"/>
        <v>Species</v>
      </c>
      <c r="P3840" t="str">
        <f t="shared" si="317"/>
        <v>L.</v>
      </c>
      <c r="Q3840" t="str">
        <f>LOOKUP(A3840,Formation!$A$2:$A$10,Formation!$B$2:$B$10)</f>
        <v>Pioniervegetation gestörter Plätze (Ruderalstandorte)</v>
      </c>
      <c r="R3840" t="str" cm="1">
        <f t="array" ref="R3840">INDEX(Klasse!$D$2:$D$42,MATCH(1,(A3840=Klasse!$A$2:$A$42) * (Species!B3840=Klasse!$B$2:$B$42),0))</f>
        <v>Trittrasen und Ruderalfluren</v>
      </c>
    </row>
    <row r="3841" spans="1:18" x14ac:dyDescent="0.3">
      <c r="A3841" s="10">
        <v>7</v>
      </c>
      <c r="B3841" s="10">
        <v>1</v>
      </c>
      <c r="C3841" s="10">
        <v>4</v>
      </c>
      <c r="E3841" t="str">
        <f>IF(C3841="",Options!$A$3,IF(D3841="",Options!$A$4,Options!$A$5))</f>
        <v>Verband</v>
      </c>
      <c r="F3841" t="str" cm="1">
        <f t="array" ref="F3841">IF(E3841=Options!$A$3,"",IF(E3841=Options!$A$4,INDEX(Verband!$E$2:$E$179,MATCH(1,(A3841=Verband!$A$2:$A$179) * (Species!B3841=Verband!$B$2:$B$179) * (Species!C3841=Verband!$C$2:$C$179),0)),IF(E3841=Options!$A$5,INDEX(Assoziation!$F$2:$F$96,MATCH(1,(A3841=Assoziation!$A$2:$A$96) * (Species!B3841=Assoziation!$B$2:$B$96) * (Species!C3841=Assoziation!$C$2:$C$96) * (Species!D3841=Assoziation!$D$2:$D$96),0)),"")))</f>
        <v>Sisymbrion</v>
      </c>
      <c r="G3841" t="str" cm="1">
        <f t="array" ref="G3841">IF(E3841=Options!$A$3,INDEX(Klasse!$D$2:$D$42,MATCH(1,(A3841=Klasse!$A$2:$A$42) * (Species!B3841=Klasse!$B$2:$B$42),0)),IF(E3841=Options!$A$4,INDEX(Verband!$F$2:$F$179,MATCH(1,(A3841=Verband!$A$2:$A$179) * (Species!B3841=Verband!$B$2:$B$179) * (Species!C3841=Verband!$C$2:$C$179),0)),IF(E3841=Options!$A$5,INDEX(Assoziation!$G$2:$G$96,MATCH(1,(A3841=Assoziation!$A$2:$A$96) * (Species!B3841=Assoziation!$B$2:$B$96) * (Species!C3841=Assoziation!$C$2:$C$96) * (Species!D3841=Assoziation!$D$2:$D$96),0)),"")))</f>
        <v>Einjährige Ruderalflur</v>
      </c>
      <c r="H3841" s="10" t="s">
        <v>2894</v>
      </c>
      <c r="I3841" s="10">
        <v>0</v>
      </c>
      <c r="J3841" s="10">
        <v>0</v>
      </c>
      <c r="K3841" s="10">
        <v>0</v>
      </c>
      <c r="L3841" t="str">
        <f t="shared" si="314"/>
        <v xml:space="preserve">Bunias </v>
      </c>
      <c r="M3841" t="str">
        <f t="shared" si="315"/>
        <v xml:space="preserve"> erucago</v>
      </c>
      <c r="N3841" t="str">
        <f t="shared" si="316"/>
        <v/>
      </c>
      <c r="O3841" t="str">
        <f t="shared" si="313"/>
        <v>Species</v>
      </c>
      <c r="P3841" t="str">
        <f t="shared" si="317"/>
        <v>L.</v>
      </c>
      <c r="Q3841" t="str">
        <f>LOOKUP(A3841,Formation!$A$2:$A$10,Formation!$B$2:$B$10)</f>
        <v>Pioniervegetation gestörter Plätze (Ruderalstandorte)</v>
      </c>
      <c r="R3841" t="str" cm="1">
        <f t="array" ref="R3841">INDEX(Klasse!$D$2:$D$42,MATCH(1,(A3841=Klasse!$A$2:$A$42) * (Species!B3841=Klasse!$B$2:$B$42),0))</f>
        <v>Trittrasen und Ruderalfluren</v>
      </c>
    </row>
    <row r="3842" spans="1:18" x14ac:dyDescent="0.3">
      <c r="A3842" s="10">
        <v>7</v>
      </c>
      <c r="B3842" s="10">
        <v>1</v>
      </c>
      <c r="C3842" s="10">
        <v>4</v>
      </c>
      <c r="E3842" t="str">
        <f>IF(C3842="",Options!$A$3,IF(D3842="",Options!$A$4,Options!$A$5))</f>
        <v>Verband</v>
      </c>
      <c r="F3842" t="str" cm="1">
        <f t="array" ref="F3842">IF(E3842=Options!$A$3,"",IF(E3842=Options!$A$4,INDEX(Verband!$E$2:$E$179,MATCH(1,(A3842=Verband!$A$2:$A$179) * (Species!B3842=Verband!$B$2:$B$179) * (Species!C3842=Verband!$C$2:$C$179),0)),IF(E3842=Options!$A$5,INDEX(Assoziation!$F$2:$F$96,MATCH(1,(A3842=Assoziation!$A$2:$A$96) * (Species!B3842=Assoziation!$B$2:$B$96) * (Species!C3842=Assoziation!$C$2:$C$96) * (Species!D3842=Assoziation!$D$2:$D$96),0)),"")))</f>
        <v>Sisymbrion</v>
      </c>
      <c r="G3842" t="str" cm="1">
        <f t="array" ref="G3842">IF(E3842=Options!$A$3,INDEX(Klasse!$D$2:$D$42,MATCH(1,(A3842=Klasse!$A$2:$A$42) * (Species!B3842=Klasse!$B$2:$B$42),0)),IF(E3842=Options!$A$4,INDEX(Verband!$F$2:$F$179,MATCH(1,(A3842=Verband!$A$2:$A$179) * (Species!B3842=Verband!$B$2:$B$179) * (Species!C3842=Verband!$C$2:$C$179),0)),IF(E3842=Options!$A$5,INDEX(Assoziation!$G$2:$G$96,MATCH(1,(A3842=Assoziation!$A$2:$A$96) * (Species!B3842=Assoziation!$B$2:$B$96) * (Species!C3842=Assoziation!$C$2:$C$96) * (Species!D3842=Assoziation!$D$2:$D$96),0)),"")))</f>
        <v>Einjährige Ruderalflur</v>
      </c>
      <c r="H3842" s="10" t="s">
        <v>2895</v>
      </c>
      <c r="I3842" s="10">
        <v>0</v>
      </c>
      <c r="J3842" s="10">
        <v>0</v>
      </c>
      <c r="K3842" s="10">
        <v>0</v>
      </c>
      <c r="L3842" t="str">
        <f t="shared" si="314"/>
        <v xml:space="preserve">Capsella </v>
      </c>
      <c r="M3842" t="str">
        <f t="shared" si="315"/>
        <v xml:space="preserve"> rubella</v>
      </c>
      <c r="N3842" t="str">
        <f t="shared" si="316"/>
        <v/>
      </c>
      <c r="O3842" t="str">
        <f t="shared" si="313"/>
        <v>Species</v>
      </c>
      <c r="P3842" t="str">
        <f t="shared" si="317"/>
        <v>Reut.</v>
      </c>
      <c r="Q3842" t="str">
        <f>LOOKUP(A3842,Formation!$A$2:$A$10,Formation!$B$2:$B$10)</f>
        <v>Pioniervegetation gestörter Plätze (Ruderalstandorte)</v>
      </c>
      <c r="R3842" t="str" cm="1">
        <f t="array" ref="R3842">INDEX(Klasse!$D$2:$D$42,MATCH(1,(A3842=Klasse!$A$2:$A$42) * (Species!B3842=Klasse!$B$2:$B$42),0))</f>
        <v>Trittrasen und Ruderalfluren</v>
      </c>
    </row>
    <row r="3843" spans="1:18" x14ac:dyDescent="0.3">
      <c r="A3843" s="10">
        <v>7</v>
      </c>
      <c r="B3843" s="10">
        <v>1</v>
      </c>
      <c r="C3843" s="10">
        <v>4</v>
      </c>
      <c r="E3843" t="str">
        <f>IF(C3843="",Options!$A$3,IF(D3843="",Options!$A$4,Options!$A$5))</f>
        <v>Verband</v>
      </c>
      <c r="F3843" t="str" cm="1">
        <f t="array" ref="F3843">IF(E3843=Options!$A$3,"",IF(E3843=Options!$A$4,INDEX(Verband!$E$2:$E$179,MATCH(1,(A3843=Verband!$A$2:$A$179) * (Species!B3843=Verband!$B$2:$B$179) * (Species!C3843=Verband!$C$2:$C$179),0)),IF(E3843=Options!$A$5,INDEX(Assoziation!$F$2:$F$96,MATCH(1,(A3843=Assoziation!$A$2:$A$96) * (Species!B3843=Assoziation!$B$2:$B$96) * (Species!C3843=Assoziation!$C$2:$C$96) * (Species!D3843=Assoziation!$D$2:$D$96),0)),"")))</f>
        <v>Sisymbrion</v>
      </c>
      <c r="G3843" t="str" cm="1">
        <f t="array" ref="G3843">IF(E3843=Options!$A$3,INDEX(Klasse!$D$2:$D$42,MATCH(1,(A3843=Klasse!$A$2:$A$42) * (Species!B3843=Klasse!$B$2:$B$42),0)),IF(E3843=Options!$A$4,INDEX(Verband!$F$2:$F$179,MATCH(1,(A3843=Verband!$A$2:$A$179) * (Species!B3843=Verband!$B$2:$B$179) * (Species!C3843=Verband!$C$2:$C$179),0)),IF(E3843=Options!$A$5,INDEX(Assoziation!$G$2:$G$96,MATCH(1,(A3843=Assoziation!$A$2:$A$96) * (Species!B3843=Assoziation!$B$2:$B$96) * (Species!C3843=Assoziation!$C$2:$C$96) * (Species!D3843=Assoziation!$D$2:$D$96),0)),"")))</f>
        <v>Einjährige Ruderalflur</v>
      </c>
      <c r="H3843" s="10" t="s">
        <v>2896</v>
      </c>
      <c r="I3843" s="10">
        <v>0</v>
      </c>
      <c r="J3843" s="10">
        <v>0</v>
      </c>
      <c r="K3843" s="10">
        <v>0</v>
      </c>
      <c r="L3843" t="str">
        <f t="shared" si="314"/>
        <v xml:space="preserve">Carduus </v>
      </c>
      <c r="M3843" t="str">
        <f t="shared" si="315"/>
        <v xml:space="preserve"> tenuiflorus</v>
      </c>
      <c r="N3843" t="str">
        <f t="shared" si="316"/>
        <v/>
      </c>
      <c r="O3843" t="str">
        <f t="shared" ref="O3843:O3906" si="318">IF(COUNTIF(H3843,"*subsp.*"),"Subspecies",IF(COUNTIF(H3843,"*aggr.*"),"aggr",IF(COUNTIF(H3843,"*×*"),"Species",IF(COUNTIF(H3843,"* *"),IF(EXACT(MID(H3843,FIND(" ",H3843)+1,1),UPPER(MID(H3843,FIND(" ",H3843)+1,1))),"Genus","Species"),"Genus"))))</f>
        <v>Species</v>
      </c>
      <c r="P3843" t="str">
        <f t="shared" si="317"/>
        <v>Curtis</v>
      </c>
      <c r="Q3843" t="str">
        <f>LOOKUP(A3843,Formation!$A$2:$A$10,Formation!$B$2:$B$10)</f>
        <v>Pioniervegetation gestörter Plätze (Ruderalstandorte)</v>
      </c>
      <c r="R3843" t="str" cm="1">
        <f t="array" ref="R3843">INDEX(Klasse!$D$2:$D$42,MATCH(1,(A3843=Klasse!$A$2:$A$42) * (Species!B3843=Klasse!$B$2:$B$42),0))</f>
        <v>Trittrasen und Ruderalfluren</v>
      </c>
    </row>
    <row r="3844" spans="1:18" x14ac:dyDescent="0.3">
      <c r="A3844" s="10">
        <v>7</v>
      </c>
      <c r="B3844" s="10">
        <v>1</v>
      </c>
      <c r="C3844" s="10">
        <v>4</v>
      </c>
      <c r="E3844" t="str">
        <f>IF(C3844="",Options!$A$3,IF(D3844="",Options!$A$4,Options!$A$5))</f>
        <v>Verband</v>
      </c>
      <c r="F3844" t="str" cm="1">
        <f t="array" ref="F3844">IF(E3844=Options!$A$3,"",IF(E3844=Options!$A$4,INDEX(Verband!$E$2:$E$179,MATCH(1,(A3844=Verband!$A$2:$A$179) * (Species!B3844=Verband!$B$2:$B$179) * (Species!C3844=Verband!$C$2:$C$179),0)),IF(E3844=Options!$A$5,INDEX(Assoziation!$F$2:$F$96,MATCH(1,(A3844=Assoziation!$A$2:$A$96) * (Species!B3844=Assoziation!$B$2:$B$96) * (Species!C3844=Assoziation!$C$2:$C$96) * (Species!D3844=Assoziation!$D$2:$D$96),0)),"")))</f>
        <v>Sisymbrion</v>
      </c>
      <c r="G3844" t="str" cm="1">
        <f t="array" ref="G3844">IF(E3844=Options!$A$3,INDEX(Klasse!$D$2:$D$42,MATCH(1,(A3844=Klasse!$A$2:$A$42) * (Species!B3844=Klasse!$B$2:$B$42),0)),IF(E3844=Options!$A$4,INDEX(Verband!$F$2:$F$179,MATCH(1,(A3844=Verband!$A$2:$A$179) * (Species!B3844=Verband!$B$2:$B$179) * (Species!C3844=Verband!$C$2:$C$179),0)),IF(E3844=Options!$A$5,INDEX(Assoziation!$G$2:$G$96,MATCH(1,(A3844=Assoziation!$A$2:$A$96) * (Species!B3844=Assoziation!$B$2:$B$96) * (Species!C3844=Assoziation!$C$2:$C$96) * (Species!D3844=Assoziation!$D$2:$D$96),0)),"")))</f>
        <v>Einjährige Ruderalflur</v>
      </c>
      <c r="H3844" s="10" t="s">
        <v>2897</v>
      </c>
      <c r="I3844" s="10">
        <v>0</v>
      </c>
      <c r="J3844" s="10">
        <v>0</v>
      </c>
      <c r="K3844" s="10">
        <v>0</v>
      </c>
      <c r="L3844" t="str">
        <f t="shared" si="314"/>
        <v xml:space="preserve">Centaurea </v>
      </c>
      <c r="M3844" t="str">
        <f t="shared" si="315"/>
        <v xml:space="preserve"> splendens</v>
      </c>
      <c r="N3844" t="str">
        <f t="shared" si="316"/>
        <v/>
      </c>
      <c r="O3844" t="str">
        <f t="shared" si="318"/>
        <v>Species</v>
      </c>
      <c r="P3844" t="str">
        <f t="shared" si="317"/>
        <v>L.</v>
      </c>
      <c r="Q3844" t="str">
        <f>LOOKUP(A3844,Formation!$A$2:$A$10,Formation!$B$2:$B$10)</f>
        <v>Pioniervegetation gestörter Plätze (Ruderalstandorte)</v>
      </c>
      <c r="R3844" t="str" cm="1">
        <f t="array" ref="R3844">INDEX(Klasse!$D$2:$D$42,MATCH(1,(A3844=Klasse!$A$2:$A$42) * (Species!B3844=Klasse!$B$2:$B$42),0))</f>
        <v>Trittrasen und Ruderalfluren</v>
      </c>
    </row>
    <row r="3845" spans="1:18" x14ac:dyDescent="0.3">
      <c r="A3845" s="10">
        <v>7</v>
      </c>
      <c r="B3845" s="10">
        <v>1</v>
      </c>
      <c r="C3845" s="10">
        <v>4</v>
      </c>
      <c r="E3845" t="str">
        <f>IF(C3845="",Options!$A$3,IF(D3845="",Options!$A$4,Options!$A$5))</f>
        <v>Verband</v>
      </c>
      <c r="F3845" t="str" cm="1">
        <f t="array" ref="F3845">IF(E3845=Options!$A$3,"",IF(E3845=Options!$A$4,INDEX(Verband!$E$2:$E$179,MATCH(1,(A3845=Verband!$A$2:$A$179) * (Species!B3845=Verband!$B$2:$B$179) * (Species!C3845=Verband!$C$2:$C$179),0)),IF(E3845=Options!$A$5,INDEX(Assoziation!$F$2:$F$96,MATCH(1,(A3845=Assoziation!$A$2:$A$96) * (Species!B3845=Assoziation!$B$2:$B$96) * (Species!C3845=Assoziation!$C$2:$C$96) * (Species!D3845=Assoziation!$D$2:$D$96),0)),"")))</f>
        <v>Sisymbrion</v>
      </c>
      <c r="G3845" t="str" cm="1">
        <f t="array" ref="G3845">IF(E3845=Options!$A$3,INDEX(Klasse!$D$2:$D$42,MATCH(1,(A3845=Klasse!$A$2:$A$42) * (Species!B3845=Klasse!$B$2:$B$42),0)),IF(E3845=Options!$A$4,INDEX(Verband!$F$2:$F$179,MATCH(1,(A3845=Verband!$A$2:$A$179) * (Species!B3845=Verband!$B$2:$B$179) * (Species!C3845=Verband!$C$2:$C$179),0)),IF(E3845=Options!$A$5,INDEX(Assoziation!$G$2:$G$96,MATCH(1,(A3845=Assoziation!$A$2:$A$96) * (Species!B3845=Assoziation!$B$2:$B$96) * (Species!C3845=Assoziation!$C$2:$C$96) * (Species!D3845=Assoziation!$D$2:$D$96),0)),"")))</f>
        <v>Einjährige Ruderalflur</v>
      </c>
      <c r="H3845" s="10" t="s">
        <v>2898</v>
      </c>
      <c r="I3845" s="10">
        <v>0</v>
      </c>
      <c r="J3845" s="10">
        <v>0</v>
      </c>
      <c r="K3845" s="10">
        <v>0</v>
      </c>
      <c r="L3845" t="str">
        <f t="shared" si="314"/>
        <v xml:space="preserve">Chenopodium </v>
      </c>
      <c r="M3845" t="str">
        <f t="shared" si="315"/>
        <v xml:space="preserve"> murale</v>
      </c>
      <c r="N3845" t="str">
        <f t="shared" si="316"/>
        <v/>
      </c>
      <c r="O3845" t="str">
        <f t="shared" si="318"/>
        <v>Species</v>
      </c>
      <c r="P3845" t="str">
        <f t="shared" si="317"/>
        <v>L.</v>
      </c>
      <c r="Q3845" t="str">
        <f>LOOKUP(A3845,Formation!$A$2:$A$10,Formation!$B$2:$B$10)</f>
        <v>Pioniervegetation gestörter Plätze (Ruderalstandorte)</v>
      </c>
      <c r="R3845" t="str" cm="1">
        <f t="array" ref="R3845">INDEX(Klasse!$D$2:$D$42,MATCH(1,(A3845=Klasse!$A$2:$A$42) * (Species!B3845=Klasse!$B$2:$B$42),0))</f>
        <v>Trittrasen und Ruderalfluren</v>
      </c>
    </row>
    <row r="3846" spans="1:18" x14ac:dyDescent="0.3">
      <c r="A3846" s="10">
        <v>7</v>
      </c>
      <c r="B3846" s="10">
        <v>1</v>
      </c>
      <c r="C3846" s="10">
        <v>4</v>
      </c>
      <c r="E3846" t="str">
        <f>IF(C3846="",Options!$A$3,IF(D3846="",Options!$A$4,Options!$A$5))</f>
        <v>Verband</v>
      </c>
      <c r="F3846" t="str" cm="1">
        <f t="array" ref="F3846">IF(E3846=Options!$A$3,"",IF(E3846=Options!$A$4,INDEX(Verband!$E$2:$E$179,MATCH(1,(A3846=Verband!$A$2:$A$179) * (Species!B3846=Verband!$B$2:$B$179) * (Species!C3846=Verband!$C$2:$C$179),0)),IF(E3846=Options!$A$5,INDEX(Assoziation!$F$2:$F$96,MATCH(1,(A3846=Assoziation!$A$2:$A$96) * (Species!B3846=Assoziation!$B$2:$B$96) * (Species!C3846=Assoziation!$C$2:$C$96) * (Species!D3846=Assoziation!$D$2:$D$96),0)),"")))</f>
        <v>Sisymbrion</v>
      </c>
      <c r="G3846" t="str" cm="1">
        <f t="array" ref="G3846">IF(E3846=Options!$A$3,INDEX(Klasse!$D$2:$D$42,MATCH(1,(A3846=Klasse!$A$2:$A$42) * (Species!B3846=Klasse!$B$2:$B$42),0)),IF(E3846=Options!$A$4,INDEX(Verband!$F$2:$F$179,MATCH(1,(A3846=Verband!$A$2:$A$179) * (Species!B3846=Verband!$B$2:$B$179) * (Species!C3846=Verband!$C$2:$C$179),0)),IF(E3846=Options!$A$5,INDEX(Assoziation!$G$2:$G$96,MATCH(1,(A3846=Assoziation!$A$2:$A$96) * (Species!B3846=Assoziation!$B$2:$B$96) * (Species!C3846=Assoziation!$C$2:$C$96) * (Species!D3846=Assoziation!$D$2:$D$96),0)),"")))</f>
        <v>Einjährige Ruderalflur</v>
      </c>
      <c r="H3846" s="10" t="s">
        <v>2899</v>
      </c>
      <c r="I3846" s="10">
        <v>0</v>
      </c>
      <c r="J3846" s="10">
        <v>0</v>
      </c>
      <c r="K3846" s="10">
        <v>0</v>
      </c>
      <c r="L3846" t="str">
        <f t="shared" si="314"/>
        <v xml:space="preserve">Chenopodium </v>
      </c>
      <c r="M3846" t="str">
        <f t="shared" si="315"/>
        <v xml:space="preserve"> opulifolium</v>
      </c>
      <c r="N3846" t="str">
        <f t="shared" si="316"/>
        <v/>
      </c>
      <c r="O3846" t="str">
        <f t="shared" si="318"/>
        <v>Species</v>
      </c>
      <c r="P3846" t="str">
        <f t="shared" si="317"/>
        <v>Schrad.</v>
      </c>
      <c r="Q3846" t="str">
        <f>LOOKUP(A3846,Formation!$A$2:$A$10,Formation!$B$2:$B$10)</f>
        <v>Pioniervegetation gestörter Plätze (Ruderalstandorte)</v>
      </c>
      <c r="R3846" t="str" cm="1">
        <f t="array" ref="R3846">INDEX(Klasse!$D$2:$D$42,MATCH(1,(A3846=Klasse!$A$2:$A$42) * (Species!B3846=Klasse!$B$2:$B$42),0))</f>
        <v>Trittrasen und Ruderalfluren</v>
      </c>
    </row>
    <row r="3847" spans="1:18" x14ac:dyDescent="0.3">
      <c r="A3847" s="10">
        <v>7</v>
      </c>
      <c r="B3847" s="10">
        <v>1</v>
      </c>
      <c r="C3847" s="10">
        <v>4</v>
      </c>
      <c r="E3847" t="str">
        <f>IF(C3847="",Options!$A$3,IF(D3847="",Options!$A$4,Options!$A$5))</f>
        <v>Verband</v>
      </c>
      <c r="F3847" t="str" cm="1">
        <f t="array" ref="F3847">IF(E3847=Options!$A$3,"",IF(E3847=Options!$A$4,INDEX(Verband!$E$2:$E$179,MATCH(1,(A3847=Verband!$A$2:$A$179) * (Species!B3847=Verband!$B$2:$B$179) * (Species!C3847=Verband!$C$2:$C$179),0)),IF(E3847=Options!$A$5,INDEX(Assoziation!$F$2:$F$96,MATCH(1,(A3847=Assoziation!$A$2:$A$96) * (Species!B3847=Assoziation!$B$2:$B$96) * (Species!C3847=Assoziation!$C$2:$C$96) * (Species!D3847=Assoziation!$D$2:$D$96),0)),"")))</f>
        <v>Sisymbrion</v>
      </c>
      <c r="G3847" t="str" cm="1">
        <f t="array" ref="G3847">IF(E3847=Options!$A$3,INDEX(Klasse!$D$2:$D$42,MATCH(1,(A3847=Klasse!$A$2:$A$42) * (Species!B3847=Klasse!$B$2:$B$42),0)),IF(E3847=Options!$A$4,INDEX(Verband!$F$2:$F$179,MATCH(1,(A3847=Verband!$A$2:$A$179) * (Species!B3847=Verband!$B$2:$B$179) * (Species!C3847=Verband!$C$2:$C$179),0)),IF(E3847=Options!$A$5,INDEX(Assoziation!$G$2:$G$96,MATCH(1,(A3847=Assoziation!$A$2:$A$96) * (Species!B3847=Assoziation!$B$2:$B$96) * (Species!C3847=Assoziation!$C$2:$C$96) * (Species!D3847=Assoziation!$D$2:$D$96),0)),"")))</f>
        <v>Einjährige Ruderalflur</v>
      </c>
      <c r="H3847" s="10" t="s">
        <v>2900</v>
      </c>
      <c r="I3847" s="10">
        <v>0</v>
      </c>
      <c r="J3847" s="10">
        <v>0</v>
      </c>
      <c r="K3847" s="10">
        <v>0</v>
      </c>
      <c r="L3847" t="str">
        <f t="shared" si="314"/>
        <v xml:space="preserve">Chenopodium </v>
      </c>
      <c r="M3847" t="str">
        <f t="shared" si="315"/>
        <v xml:space="preserve"> strictum</v>
      </c>
      <c r="N3847" t="str">
        <f t="shared" si="316"/>
        <v/>
      </c>
      <c r="O3847" t="str">
        <f t="shared" si="318"/>
        <v>Species</v>
      </c>
      <c r="P3847" t="str">
        <f t="shared" si="317"/>
        <v>Roth</v>
      </c>
      <c r="Q3847" t="str">
        <f>LOOKUP(A3847,Formation!$A$2:$A$10,Formation!$B$2:$B$10)</f>
        <v>Pioniervegetation gestörter Plätze (Ruderalstandorte)</v>
      </c>
      <c r="R3847" t="str" cm="1">
        <f t="array" ref="R3847">INDEX(Klasse!$D$2:$D$42,MATCH(1,(A3847=Klasse!$A$2:$A$42) * (Species!B3847=Klasse!$B$2:$B$42),0))</f>
        <v>Trittrasen und Ruderalfluren</v>
      </c>
    </row>
    <row r="3848" spans="1:18" x14ac:dyDescent="0.3">
      <c r="A3848" s="10">
        <v>7</v>
      </c>
      <c r="B3848" s="10">
        <v>1</v>
      </c>
      <c r="C3848" s="10">
        <v>4</v>
      </c>
      <c r="E3848" t="str">
        <f>IF(C3848="",Options!$A$3,IF(D3848="",Options!$A$4,Options!$A$5))</f>
        <v>Verband</v>
      </c>
      <c r="F3848" t="str" cm="1">
        <f t="array" ref="F3848">IF(E3848=Options!$A$3,"",IF(E3848=Options!$A$4,INDEX(Verband!$E$2:$E$179,MATCH(1,(A3848=Verband!$A$2:$A$179) * (Species!B3848=Verband!$B$2:$B$179) * (Species!C3848=Verband!$C$2:$C$179),0)),IF(E3848=Options!$A$5,INDEX(Assoziation!$F$2:$F$96,MATCH(1,(A3848=Assoziation!$A$2:$A$96) * (Species!B3848=Assoziation!$B$2:$B$96) * (Species!C3848=Assoziation!$C$2:$C$96) * (Species!D3848=Assoziation!$D$2:$D$96),0)),"")))</f>
        <v>Sisymbrion</v>
      </c>
      <c r="G3848" t="str" cm="1">
        <f t="array" ref="G3848">IF(E3848=Options!$A$3,INDEX(Klasse!$D$2:$D$42,MATCH(1,(A3848=Klasse!$A$2:$A$42) * (Species!B3848=Klasse!$B$2:$B$42),0)),IF(E3848=Options!$A$4,INDEX(Verband!$F$2:$F$179,MATCH(1,(A3848=Verband!$A$2:$A$179) * (Species!B3848=Verband!$B$2:$B$179) * (Species!C3848=Verband!$C$2:$C$179),0)),IF(E3848=Options!$A$5,INDEX(Assoziation!$G$2:$G$96,MATCH(1,(A3848=Assoziation!$A$2:$A$96) * (Species!B3848=Assoziation!$B$2:$B$96) * (Species!C3848=Assoziation!$C$2:$C$96) * (Species!D3848=Assoziation!$D$2:$D$96),0)),"")))</f>
        <v>Einjährige Ruderalflur</v>
      </c>
      <c r="H3848" s="10" t="s">
        <v>2901</v>
      </c>
      <c r="I3848" s="10">
        <v>0</v>
      </c>
      <c r="J3848" s="10">
        <v>0</v>
      </c>
      <c r="K3848" s="10">
        <v>0</v>
      </c>
      <c r="L3848" t="str">
        <f t="shared" si="314"/>
        <v xml:space="preserve">Chenopodium </v>
      </c>
      <c r="M3848" t="str">
        <f t="shared" si="315"/>
        <v xml:space="preserve"> vulvaria</v>
      </c>
      <c r="N3848" t="str">
        <f t="shared" si="316"/>
        <v/>
      </c>
      <c r="O3848" t="str">
        <f t="shared" si="318"/>
        <v>Species</v>
      </c>
      <c r="P3848" t="str">
        <f t="shared" si="317"/>
        <v>L.</v>
      </c>
      <c r="Q3848" t="str">
        <f>LOOKUP(A3848,Formation!$A$2:$A$10,Formation!$B$2:$B$10)</f>
        <v>Pioniervegetation gestörter Plätze (Ruderalstandorte)</v>
      </c>
      <c r="R3848" t="str" cm="1">
        <f t="array" ref="R3848">INDEX(Klasse!$D$2:$D$42,MATCH(1,(A3848=Klasse!$A$2:$A$42) * (Species!B3848=Klasse!$B$2:$B$42),0))</f>
        <v>Trittrasen und Ruderalfluren</v>
      </c>
    </row>
    <row r="3849" spans="1:18" x14ac:dyDescent="0.3">
      <c r="A3849" s="10">
        <v>7</v>
      </c>
      <c r="B3849" s="10">
        <v>1</v>
      </c>
      <c r="C3849" s="10">
        <v>4</v>
      </c>
      <c r="E3849" t="str">
        <f>IF(C3849="",Options!$A$3,IF(D3849="",Options!$A$4,Options!$A$5))</f>
        <v>Verband</v>
      </c>
      <c r="F3849" t="str" cm="1">
        <f t="array" ref="F3849">IF(E3849=Options!$A$3,"",IF(E3849=Options!$A$4,INDEX(Verband!$E$2:$E$179,MATCH(1,(A3849=Verband!$A$2:$A$179) * (Species!B3849=Verband!$B$2:$B$179) * (Species!C3849=Verband!$C$2:$C$179),0)),IF(E3849=Options!$A$5,INDEX(Assoziation!$F$2:$F$96,MATCH(1,(A3849=Assoziation!$A$2:$A$96) * (Species!B3849=Assoziation!$B$2:$B$96) * (Species!C3849=Assoziation!$C$2:$C$96) * (Species!D3849=Assoziation!$D$2:$D$96),0)),"")))</f>
        <v>Sisymbrion</v>
      </c>
      <c r="G3849" t="str" cm="1">
        <f t="array" ref="G3849">IF(E3849=Options!$A$3,INDEX(Klasse!$D$2:$D$42,MATCH(1,(A3849=Klasse!$A$2:$A$42) * (Species!B3849=Klasse!$B$2:$B$42),0)),IF(E3849=Options!$A$4,INDEX(Verband!$F$2:$F$179,MATCH(1,(A3849=Verband!$A$2:$A$179) * (Species!B3849=Verband!$B$2:$B$179) * (Species!C3849=Verband!$C$2:$C$179),0)),IF(E3849=Options!$A$5,INDEX(Assoziation!$G$2:$G$96,MATCH(1,(A3849=Assoziation!$A$2:$A$96) * (Species!B3849=Assoziation!$B$2:$B$96) * (Species!C3849=Assoziation!$C$2:$C$96) * (Species!D3849=Assoziation!$D$2:$D$96),0)),"")))</f>
        <v>Einjährige Ruderalflur</v>
      </c>
      <c r="H3849" s="10" t="s">
        <v>1794</v>
      </c>
      <c r="I3849" s="10">
        <v>0</v>
      </c>
      <c r="J3849" s="10">
        <v>1</v>
      </c>
      <c r="K3849" s="10">
        <v>0</v>
      </c>
      <c r="L3849" t="str">
        <f t="shared" si="314"/>
        <v xml:space="preserve">Cirsium </v>
      </c>
      <c r="M3849" t="str">
        <f t="shared" si="315"/>
        <v xml:space="preserve"> arvense</v>
      </c>
      <c r="N3849" t="str">
        <f t="shared" si="316"/>
        <v/>
      </c>
      <c r="O3849" t="str">
        <f t="shared" si="318"/>
        <v>Species</v>
      </c>
      <c r="P3849" t="str">
        <f t="shared" si="317"/>
        <v>(L.) Scop.</v>
      </c>
      <c r="Q3849" t="str">
        <f>LOOKUP(A3849,Formation!$A$2:$A$10,Formation!$B$2:$B$10)</f>
        <v>Pioniervegetation gestörter Plätze (Ruderalstandorte)</v>
      </c>
      <c r="R3849" t="str" cm="1">
        <f t="array" ref="R3849">INDEX(Klasse!$D$2:$D$42,MATCH(1,(A3849=Klasse!$A$2:$A$42) * (Species!B3849=Klasse!$B$2:$B$42),0))</f>
        <v>Trittrasen und Ruderalfluren</v>
      </c>
    </row>
    <row r="3850" spans="1:18" x14ac:dyDescent="0.3">
      <c r="A3850" s="10">
        <v>7</v>
      </c>
      <c r="B3850" s="10">
        <v>1</v>
      </c>
      <c r="C3850" s="10">
        <v>4</v>
      </c>
      <c r="E3850" t="str">
        <f>IF(C3850="",Options!$A$3,IF(D3850="",Options!$A$4,Options!$A$5))</f>
        <v>Verband</v>
      </c>
      <c r="F3850" t="str" cm="1">
        <f t="array" ref="F3850">IF(E3850=Options!$A$3,"",IF(E3850=Options!$A$4,INDEX(Verband!$E$2:$E$179,MATCH(1,(A3850=Verband!$A$2:$A$179) * (Species!B3850=Verband!$B$2:$B$179) * (Species!C3850=Verband!$C$2:$C$179),0)),IF(E3850=Options!$A$5,INDEX(Assoziation!$F$2:$F$96,MATCH(1,(A3850=Assoziation!$A$2:$A$96) * (Species!B3850=Assoziation!$B$2:$B$96) * (Species!C3850=Assoziation!$C$2:$C$96) * (Species!D3850=Assoziation!$D$2:$D$96),0)),"")))</f>
        <v>Sisymbrion</v>
      </c>
      <c r="G3850" t="str" cm="1">
        <f t="array" ref="G3850">IF(E3850=Options!$A$3,INDEX(Klasse!$D$2:$D$42,MATCH(1,(A3850=Klasse!$A$2:$A$42) * (Species!B3850=Klasse!$B$2:$B$42),0)),IF(E3850=Options!$A$4,INDEX(Verband!$F$2:$F$179,MATCH(1,(A3850=Verband!$A$2:$A$179) * (Species!B3850=Verband!$B$2:$B$179) * (Species!C3850=Verband!$C$2:$C$179),0)),IF(E3850=Options!$A$5,INDEX(Assoziation!$G$2:$G$96,MATCH(1,(A3850=Assoziation!$A$2:$A$96) * (Species!B3850=Assoziation!$B$2:$B$96) * (Species!C3850=Assoziation!$C$2:$C$96) * (Species!D3850=Assoziation!$D$2:$D$96),0)),"")))</f>
        <v>Einjährige Ruderalflur</v>
      </c>
      <c r="H3850" s="10" t="s">
        <v>2902</v>
      </c>
      <c r="I3850" s="10">
        <v>0</v>
      </c>
      <c r="J3850" s="10">
        <v>0</v>
      </c>
      <c r="K3850" s="10">
        <v>0</v>
      </c>
      <c r="L3850" t="str">
        <f t="shared" si="314"/>
        <v xml:space="preserve">Conyza </v>
      </c>
      <c r="M3850" t="str">
        <f t="shared" si="315"/>
        <v xml:space="preserve"> canadensis</v>
      </c>
      <c r="N3850" t="str">
        <f t="shared" si="316"/>
        <v/>
      </c>
      <c r="O3850" t="str">
        <f t="shared" si="318"/>
        <v>Species</v>
      </c>
      <c r="P3850" t="str">
        <f t="shared" si="317"/>
        <v>(L.) Cronquist</v>
      </c>
      <c r="Q3850" t="str">
        <f>LOOKUP(A3850,Formation!$A$2:$A$10,Formation!$B$2:$B$10)</f>
        <v>Pioniervegetation gestörter Plätze (Ruderalstandorte)</v>
      </c>
      <c r="R3850" t="str" cm="1">
        <f t="array" ref="R3850">INDEX(Klasse!$D$2:$D$42,MATCH(1,(A3850=Klasse!$A$2:$A$42) * (Species!B3850=Klasse!$B$2:$B$42),0))</f>
        <v>Trittrasen und Ruderalfluren</v>
      </c>
    </row>
    <row r="3851" spans="1:18" x14ac:dyDescent="0.3">
      <c r="A3851" s="10">
        <v>7</v>
      </c>
      <c r="B3851" s="10">
        <v>1</v>
      </c>
      <c r="C3851" s="10">
        <v>4</v>
      </c>
      <c r="E3851" t="str">
        <f>IF(C3851="",Options!$A$3,IF(D3851="",Options!$A$4,Options!$A$5))</f>
        <v>Verband</v>
      </c>
      <c r="F3851" t="str" cm="1">
        <f t="array" ref="F3851">IF(E3851=Options!$A$3,"",IF(E3851=Options!$A$4,INDEX(Verband!$E$2:$E$179,MATCH(1,(A3851=Verband!$A$2:$A$179) * (Species!B3851=Verband!$B$2:$B$179) * (Species!C3851=Verband!$C$2:$C$179),0)),IF(E3851=Options!$A$5,INDEX(Assoziation!$F$2:$F$96,MATCH(1,(A3851=Assoziation!$A$2:$A$96) * (Species!B3851=Assoziation!$B$2:$B$96) * (Species!C3851=Assoziation!$C$2:$C$96) * (Species!D3851=Assoziation!$D$2:$D$96),0)),"")))</f>
        <v>Sisymbrion</v>
      </c>
      <c r="G3851" t="str" cm="1">
        <f t="array" ref="G3851">IF(E3851=Options!$A$3,INDEX(Klasse!$D$2:$D$42,MATCH(1,(A3851=Klasse!$A$2:$A$42) * (Species!B3851=Klasse!$B$2:$B$42),0)),IF(E3851=Options!$A$4,INDEX(Verband!$F$2:$F$179,MATCH(1,(A3851=Verband!$A$2:$A$179) * (Species!B3851=Verband!$B$2:$B$179) * (Species!C3851=Verband!$C$2:$C$179),0)),IF(E3851=Options!$A$5,INDEX(Assoziation!$G$2:$G$96,MATCH(1,(A3851=Assoziation!$A$2:$A$96) * (Species!B3851=Assoziation!$B$2:$B$96) * (Species!C3851=Assoziation!$C$2:$C$96) * (Species!D3851=Assoziation!$D$2:$D$96),0)),"")))</f>
        <v>Einjährige Ruderalflur</v>
      </c>
      <c r="H3851" s="10" t="s">
        <v>2903</v>
      </c>
      <c r="I3851" s="10">
        <v>0</v>
      </c>
      <c r="J3851" s="10">
        <v>0</v>
      </c>
      <c r="K3851" s="10">
        <v>0</v>
      </c>
      <c r="L3851" t="str">
        <f t="shared" si="314"/>
        <v xml:space="preserve">Crepis </v>
      </c>
      <c r="M3851" t="str">
        <f t="shared" si="315"/>
        <v xml:space="preserve"> foetida</v>
      </c>
      <c r="N3851" t="str">
        <f t="shared" si="316"/>
        <v/>
      </c>
      <c r="O3851" t="str">
        <f t="shared" si="318"/>
        <v>Species</v>
      </c>
      <c r="P3851" t="str">
        <f t="shared" si="317"/>
        <v>L.</v>
      </c>
      <c r="Q3851" t="str">
        <f>LOOKUP(A3851,Formation!$A$2:$A$10,Formation!$B$2:$B$10)</f>
        <v>Pioniervegetation gestörter Plätze (Ruderalstandorte)</v>
      </c>
      <c r="R3851" t="str" cm="1">
        <f t="array" ref="R3851">INDEX(Klasse!$D$2:$D$42,MATCH(1,(A3851=Klasse!$A$2:$A$42) * (Species!B3851=Klasse!$B$2:$B$42),0))</f>
        <v>Trittrasen und Ruderalfluren</v>
      </c>
    </row>
    <row r="3852" spans="1:18" x14ac:dyDescent="0.3">
      <c r="A3852" s="10">
        <v>7</v>
      </c>
      <c r="B3852" s="10">
        <v>1</v>
      </c>
      <c r="C3852" s="10">
        <v>4</v>
      </c>
      <c r="E3852" t="str">
        <f>IF(C3852="",Options!$A$3,IF(D3852="",Options!$A$4,Options!$A$5))</f>
        <v>Verband</v>
      </c>
      <c r="F3852" t="str" cm="1">
        <f t="array" ref="F3852">IF(E3852=Options!$A$3,"",IF(E3852=Options!$A$4,INDEX(Verband!$E$2:$E$179,MATCH(1,(A3852=Verband!$A$2:$A$179) * (Species!B3852=Verband!$B$2:$B$179) * (Species!C3852=Verband!$C$2:$C$179),0)),IF(E3852=Options!$A$5,INDEX(Assoziation!$F$2:$F$96,MATCH(1,(A3852=Assoziation!$A$2:$A$96) * (Species!B3852=Assoziation!$B$2:$B$96) * (Species!C3852=Assoziation!$C$2:$C$96) * (Species!D3852=Assoziation!$D$2:$D$96),0)),"")))</f>
        <v>Sisymbrion</v>
      </c>
      <c r="G3852" t="str" cm="1">
        <f t="array" ref="G3852">IF(E3852=Options!$A$3,INDEX(Klasse!$D$2:$D$42,MATCH(1,(A3852=Klasse!$A$2:$A$42) * (Species!B3852=Klasse!$B$2:$B$42),0)),IF(E3852=Options!$A$4,INDEX(Verband!$F$2:$F$179,MATCH(1,(A3852=Verband!$A$2:$A$179) * (Species!B3852=Verband!$B$2:$B$179) * (Species!C3852=Verband!$C$2:$C$179),0)),IF(E3852=Options!$A$5,INDEX(Assoziation!$G$2:$G$96,MATCH(1,(A3852=Assoziation!$A$2:$A$96) * (Species!B3852=Assoziation!$B$2:$B$96) * (Species!C3852=Assoziation!$C$2:$C$96) * (Species!D3852=Assoziation!$D$2:$D$96),0)),"")))</f>
        <v>Einjährige Ruderalflur</v>
      </c>
      <c r="H3852" s="10" t="s">
        <v>2904</v>
      </c>
      <c r="I3852" s="10">
        <v>0</v>
      </c>
      <c r="J3852" s="10">
        <v>0</v>
      </c>
      <c r="K3852" s="10">
        <v>0</v>
      </c>
      <c r="L3852" t="str">
        <f t="shared" si="314"/>
        <v xml:space="preserve">Crepis </v>
      </c>
      <c r="M3852" t="str">
        <f t="shared" si="315"/>
        <v xml:space="preserve"> sancta</v>
      </c>
      <c r="N3852" t="str">
        <f t="shared" si="316"/>
        <v/>
      </c>
      <c r="O3852" t="str">
        <f t="shared" si="318"/>
        <v>Species</v>
      </c>
      <c r="P3852" t="str">
        <f t="shared" si="317"/>
        <v>(L.) Bornm.</v>
      </c>
      <c r="Q3852" t="str">
        <f>LOOKUP(A3852,Formation!$A$2:$A$10,Formation!$B$2:$B$10)</f>
        <v>Pioniervegetation gestörter Plätze (Ruderalstandorte)</v>
      </c>
      <c r="R3852" t="str" cm="1">
        <f t="array" ref="R3852">INDEX(Klasse!$D$2:$D$42,MATCH(1,(A3852=Klasse!$A$2:$A$42) * (Species!B3852=Klasse!$B$2:$B$42),0))</f>
        <v>Trittrasen und Ruderalfluren</v>
      </c>
    </row>
    <row r="3853" spans="1:18" x14ac:dyDescent="0.3">
      <c r="A3853" s="10">
        <v>7</v>
      </c>
      <c r="B3853" s="10">
        <v>1</v>
      </c>
      <c r="C3853" s="10">
        <v>4</v>
      </c>
      <c r="E3853" t="str">
        <f>IF(C3853="",Options!$A$3,IF(D3853="",Options!$A$4,Options!$A$5))</f>
        <v>Verband</v>
      </c>
      <c r="F3853" t="str" cm="1">
        <f t="array" ref="F3853">IF(E3853=Options!$A$3,"",IF(E3853=Options!$A$4,INDEX(Verband!$E$2:$E$179,MATCH(1,(A3853=Verband!$A$2:$A$179) * (Species!B3853=Verband!$B$2:$B$179) * (Species!C3853=Verband!$C$2:$C$179),0)),IF(E3853=Options!$A$5,INDEX(Assoziation!$F$2:$F$96,MATCH(1,(A3853=Assoziation!$A$2:$A$96) * (Species!B3853=Assoziation!$B$2:$B$96) * (Species!C3853=Assoziation!$C$2:$C$96) * (Species!D3853=Assoziation!$D$2:$D$96),0)),"")))</f>
        <v>Sisymbrion</v>
      </c>
      <c r="G3853" t="str" cm="1">
        <f t="array" ref="G3853">IF(E3853=Options!$A$3,INDEX(Klasse!$D$2:$D$42,MATCH(1,(A3853=Klasse!$A$2:$A$42) * (Species!B3853=Klasse!$B$2:$B$42),0)),IF(E3853=Options!$A$4,INDEX(Verband!$F$2:$F$179,MATCH(1,(A3853=Verband!$A$2:$A$179) * (Species!B3853=Verband!$B$2:$B$179) * (Species!C3853=Verband!$C$2:$C$179),0)),IF(E3853=Options!$A$5,INDEX(Assoziation!$G$2:$G$96,MATCH(1,(A3853=Assoziation!$A$2:$A$96) * (Species!B3853=Assoziation!$B$2:$B$96) * (Species!C3853=Assoziation!$C$2:$C$96) * (Species!D3853=Assoziation!$D$2:$D$96),0)),"")))</f>
        <v>Einjährige Ruderalflur</v>
      </c>
      <c r="H3853" s="10" t="s">
        <v>2905</v>
      </c>
      <c r="I3853" s="10">
        <v>0</v>
      </c>
      <c r="J3853" s="10">
        <v>0</v>
      </c>
      <c r="K3853" s="10">
        <v>0</v>
      </c>
      <c r="L3853" t="str">
        <f t="shared" si="314"/>
        <v xml:space="preserve">Crepis </v>
      </c>
      <c r="M3853" t="str">
        <f t="shared" si="315"/>
        <v xml:space="preserve"> pulchra</v>
      </c>
      <c r="N3853" t="str">
        <f t="shared" si="316"/>
        <v/>
      </c>
      <c r="O3853" t="str">
        <f t="shared" si="318"/>
        <v>Species</v>
      </c>
      <c r="P3853" t="str">
        <f t="shared" si="317"/>
        <v>L.</v>
      </c>
      <c r="Q3853" t="str">
        <f>LOOKUP(A3853,Formation!$A$2:$A$10,Formation!$B$2:$B$10)</f>
        <v>Pioniervegetation gestörter Plätze (Ruderalstandorte)</v>
      </c>
      <c r="R3853" t="str" cm="1">
        <f t="array" ref="R3853">INDEX(Klasse!$D$2:$D$42,MATCH(1,(A3853=Klasse!$A$2:$A$42) * (Species!B3853=Klasse!$B$2:$B$42),0))</f>
        <v>Trittrasen und Ruderalfluren</v>
      </c>
    </row>
    <row r="3854" spans="1:18" x14ac:dyDescent="0.3">
      <c r="A3854" s="10">
        <v>7</v>
      </c>
      <c r="B3854" s="10">
        <v>1</v>
      </c>
      <c r="C3854" s="10">
        <v>4</v>
      </c>
      <c r="E3854" t="str">
        <f>IF(C3854="",Options!$A$3,IF(D3854="",Options!$A$4,Options!$A$5))</f>
        <v>Verband</v>
      </c>
      <c r="F3854" t="str" cm="1">
        <f t="array" ref="F3854">IF(E3854=Options!$A$3,"",IF(E3854=Options!$A$4,INDEX(Verband!$E$2:$E$179,MATCH(1,(A3854=Verband!$A$2:$A$179) * (Species!B3854=Verband!$B$2:$B$179) * (Species!C3854=Verband!$C$2:$C$179),0)),IF(E3854=Options!$A$5,INDEX(Assoziation!$F$2:$F$96,MATCH(1,(A3854=Assoziation!$A$2:$A$96) * (Species!B3854=Assoziation!$B$2:$B$96) * (Species!C3854=Assoziation!$C$2:$C$96) * (Species!D3854=Assoziation!$D$2:$D$96),0)),"")))</f>
        <v>Sisymbrion</v>
      </c>
      <c r="G3854" t="str" cm="1">
        <f t="array" ref="G3854">IF(E3854=Options!$A$3,INDEX(Klasse!$D$2:$D$42,MATCH(1,(A3854=Klasse!$A$2:$A$42) * (Species!B3854=Klasse!$B$2:$B$42),0)),IF(E3854=Options!$A$4,INDEX(Verband!$F$2:$F$179,MATCH(1,(A3854=Verband!$A$2:$A$179) * (Species!B3854=Verband!$B$2:$B$179) * (Species!C3854=Verband!$C$2:$C$179),0)),IF(E3854=Options!$A$5,INDEX(Assoziation!$G$2:$G$96,MATCH(1,(A3854=Assoziation!$A$2:$A$96) * (Species!B3854=Assoziation!$B$2:$B$96) * (Species!C3854=Assoziation!$C$2:$C$96) * (Species!D3854=Assoziation!$D$2:$D$96),0)),"")))</f>
        <v>Einjährige Ruderalflur</v>
      </c>
      <c r="H3854" s="10" t="s">
        <v>2906</v>
      </c>
      <c r="I3854" s="10">
        <v>0</v>
      </c>
      <c r="J3854" s="10">
        <v>0</v>
      </c>
      <c r="K3854" s="10">
        <v>0</v>
      </c>
      <c r="L3854" t="str">
        <f t="shared" si="314"/>
        <v xml:space="preserve">Crepis </v>
      </c>
      <c r="M3854" t="str">
        <f t="shared" si="315"/>
        <v xml:space="preserve"> tectorum</v>
      </c>
      <c r="N3854" t="str">
        <f t="shared" si="316"/>
        <v/>
      </c>
      <c r="O3854" t="str">
        <f t="shared" si="318"/>
        <v>Species</v>
      </c>
      <c r="P3854" t="str">
        <f t="shared" si="317"/>
        <v>L.</v>
      </c>
      <c r="Q3854" t="str">
        <f>LOOKUP(A3854,Formation!$A$2:$A$10,Formation!$B$2:$B$10)</f>
        <v>Pioniervegetation gestörter Plätze (Ruderalstandorte)</v>
      </c>
      <c r="R3854" t="str" cm="1">
        <f t="array" ref="R3854">INDEX(Klasse!$D$2:$D$42,MATCH(1,(A3854=Klasse!$A$2:$A$42) * (Species!B3854=Klasse!$B$2:$B$42),0))</f>
        <v>Trittrasen und Ruderalfluren</v>
      </c>
    </row>
    <row r="3855" spans="1:18" x14ac:dyDescent="0.3">
      <c r="A3855" s="10">
        <v>7</v>
      </c>
      <c r="B3855" s="10">
        <v>1</v>
      </c>
      <c r="C3855" s="10">
        <v>4</v>
      </c>
      <c r="E3855" t="str">
        <f>IF(C3855="",Options!$A$3,IF(D3855="",Options!$A$4,Options!$A$5))</f>
        <v>Verband</v>
      </c>
      <c r="F3855" t="str" cm="1">
        <f t="array" ref="F3855">IF(E3855=Options!$A$3,"",IF(E3855=Options!$A$4,INDEX(Verband!$E$2:$E$179,MATCH(1,(A3855=Verband!$A$2:$A$179) * (Species!B3855=Verband!$B$2:$B$179) * (Species!C3855=Verband!$C$2:$C$179),0)),IF(E3855=Options!$A$5,INDEX(Assoziation!$F$2:$F$96,MATCH(1,(A3855=Assoziation!$A$2:$A$96) * (Species!B3855=Assoziation!$B$2:$B$96) * (Species!C3855=Assoziation!$C$2:$C$96) * (Species!D3855=Assoziation!$D$2:$D$96),0)),"")))</f>
        <v>Sisymbrion</v>
      </c>
      <c r="G3855" t="str" cm="1">
        <f t="array" ref="G3855">IF(E3855=Options!$A$3,INDEX(Klasse!$D$2:$D$42,MATCH(1,(A3855=Klasse!$A$2:$A$42) * (Species!B3855=Klasse!$B$2:$B$42),0)),IF(E3855=Options!$A$4,INDEX(Verband!$F$2:$F$179,MATCH(1,(A3855=Verband!$A$2:$A$179) * (Species!B3855=Verband!$B$2:$B$179) * (Species!C3855=Verband!$C$2:$C$179),0)),IF(E3855=Options!$A$5,INDEX(Assoziation!$G$2:$G$96,MATCH(1,(A3855=Assoziation!$A$2:$A$96) * (Species!B3855=Assoziation!$B$2:$B$96) * (Species!C3855=Assoziation!$C$2:$C$96) * (Species!D3855=Assoziation!$D$2:$D$96),0)),"")))</f>
        <v>Einjährige Ruderalflur</v>
      </c>
      <c r="H3855" s="10" t="s">
        <v>2907</v>
      </c>
      <c r="I3855" s="10">
        <v>0</v>
      </c>
      <c r="J3855" s="10">
        <v>0</v>
      </c>
      <c r="K3855" s="10">
        <v>0</v>
      </c>
      <c r="L3855" t="str">
        <f t="shared" si="314"/>
        <v xml:space="preserve">Crepis </v>
      </c>
      <c r="M3855" t="str">
        <f t="shared" si="315"/>
        <v xml:space="preserve"> vesicaria</v>
      </c>
      <c r="N3855" t="str">
        <f t="shared" si="316"/>
        <v>taraxacifolia</v>
      </c>
      <c r="O3855" t="str">
        <f t="shared" si="318"/>
        <v>Subspecies</v>
      </c>
      <c r="P3855" t="str">
        <f t="shared" si="317"/>
        <v/>
      </c>
      <c r="Q3855" t="str">
        <f>LOOKUP(A3855,Formation!$A$2:$A$10,Formation!$B$2:$B$10)</f>
        <v>Pioniervegetation gestörter Plätze (Ruderalstandorte)</v>
      </c>
      <c r="R3855" t="str" cm="1">
        <f t="array" ref="R3855">INDEX(Klasse!$D$2:$D$42,MATCH(1,(A3855=Klasse!$A$2:$A$42) * (Species!B3855=Klasse!$B$2:$B$42),0))</f>
        <v>Trittrasen und Ruderalfluren</v>
      </c>
    </row>
    <row r="3856" spans="1:18" x14ac:dyDescent="0.3">
      <c r="A3856" s="10">
        <v>7</v>
      </c>
      <c r="B3856" s="10">
        <v>1</v>
      </c>
      <c r="C3856" s="10">
        <v>4</v>
      </c>
      <c r="E3856" t="str">
        <f>IF(C3856="",Options!$A$3,IF(D3856="",Options!$A$4,Options!$A$5))</f>
        <v>Verband</v>
      </c>
      <c r="F3856" t="str" cm="1">
        <f t="array" ref="F3856">IF(E3856=Options!$A$3,"",IF(E3856=Options!$A$4,INDEX(Verband!$E$2:$E$179,MATCH(1,(A3856=Verband!$A$2:$A$179) * (Species!B3856=Verband!$B$2:$B$179) * (Species!C3856=Verband!$C$2:$C$179),0)),IF(E3856=Options!$A$5,INDEX(Assoziation!$F$2:$F$96,MATCH(1,(A3856=Assoziation!$A$2:$A$96) * (Species!B3856=Assoziation!$B$2:$B$96) * (Species!C3856=Assoziation!$C$2:$C$96) * (Species!D3856=Assoziation!$D$2:$D$96),0)),"")))</f>
        <v>Sisymbrion</v>
      </c>
      <c r="G3856" t="str" cm="1">
        <f t="array" ref="G3856">IF(E3856=Options!$A$3,INDEX(Klasse!$D$2:$D$42,MATCH(1,(A3856=Klasse!$A$2:$A$42) * (Species!B3856=Klasse!$B$2:$B$42),0)),IF(E3856=Options!$A$4,INDEX(Verband!$F$2:$F$179,MATCH(1,(A3856=Verband!$A$2:$A$179) * (Species!B3856=Verband!$B$2:$B$179) * (Species!C3856=Verband!$C$2:$C$179),0)),IF(E3856=Options!$A$5,INDEX(Assoziation!$G$2:$G$96,MATCH(1,(A3856=Assoziation!$A$2:$A$96) * (Species!B3856=Assoziation!$B$2:$B$96) * (Species!C3856=Assoziation!$C$2:$C$96) * (Species!D3856=Assoziation!$D$2:$D$96),0)),"")))</f>
        <v>Einjährige Ruderalflur</v>
      </c>
      <c r="H3856" s="10" t="s">
        <v>2908</v>
      </c>
      <c r="I3856" s="10">
        <v>0</v>
      </c>
      <c r="J3856" s="10">
        <v>0</v>
      </c>
      <c r="K3856" s="10">
        <v>1</v>
      </c>
      <c r="L3856" t="str">
        <f t="shared" si="314"/>
        <v xml:space="preserve">Datura </v>
      </c>
      <c r="M3856" t="str">
        <f t="shared" si="315"/>
        <v xml:space="preserve"> stramonium</v>
      </c>
      <c r="N3856" t="str">
        <f t="shared" si="316"/>
        <v/>
      </c>
      <c r="O3856" t="str">
        <f t="shared" si="318"/>
        <v>Species</v>
      </c>
      <c r="P3856" t="str">
        <f t="shared" si="317"/>
        <v>L.</v>
      </c>
      <c r="Q3856" t="str">
        <f>LOOKUP(A3856,Formation!$A$2:$A$10,Formation!$B$2:$B$10)</f>
        <v>Pioniervegetation gestörter Plätze (Ruderalstandorte)</v>
      </c>
      <c r="R3856" t="str" cm="1">
        <f t="array" ref="R3856">INDEX(Klasse!$D$2:$D$42,MATCH(1,(A3856=Klasse!$A$2:$A$42) * (Species!B3856=Klasse!$B$2:$B$42),0))</f>
        <v>Trittrasen und Ruderalfluren</v>
      </c>
    </row>
    <row r="3857" spans="1:18" x14ac:dyDescent="0.3">
      <c r="A3857" s="10">
        <v>7</v>
      </c>
      <c r="B3857" s="10">
        <v>1</v>
      </c>
      <c r="C3857" s="10">
        <v>4</v>
      </c>
      <c r="E3857" t="str">
        <f>IF(C3857="",Options!$A$3,IF(D3857="",Options!$A$4,Options!$A$5))</f>
        <v>Verband</v>
      </c>
      <c r="F3857" t="str" cm="1">
        <f t="array" ref="F3857">IF(E3857=Options!$A$3,"",IF(E3857=Options!$A$4,INDEX(Verband!$E$2:$E$179,MATCH(1,(A3857=Verband!$A$2:$A$179) * (Species!B3857=Verband!$B$2:$B$179) * (Species!C3857=Verband!$C$2:$C$179),0)),IF(E3857=Options!$A$5,INDEX(Assoziation!$F$2:$F$96,MATCH(1,(A3857=Assoziation!$A$2:$A$96) * (Species!B3857=Assoziation!$B$2:$B$96) * (Species!C3857=Assoziation!$C$2:$C$96) * (Species!D3857=Assoziation!$D$2:$D$96),0)),"")))</f>
        <v>Sisymbrion</v>
      </c>
      <c r="G3857" t="str" cm="1">
        <f t="array" ref="G3857">IF(E3857=Options!$A$3,INDEX(Klasse!$D$2:$D$42,MATCH(1,(A3857=Klasse!$A$2:$A$42) * (Species!B3857=Klasse!$B$2:$B$42),0)),IF(E3857=Options!$A$4,INDEX(Verband!$F$2:$F$179,MATCH(1,(A3857=Verband!$A$2:$A$179) * (Species!B3857=Verband!$B$2:$B$179) * (Species!C3857=Verband!$C$2:$C$179),0)),IF(E3857=Options!$A$5,INDEX(Assoziation!$G$2:$G$96,MATCH(1,(A3857=Assoziation!$A$2:$A$96) * (Species!B3857=Assoziation!$B$2:$B$96) * (Species!C3857=Assoziation!$C$2:$C$96) * (Species!D3857=Assoziation!$D$2:$D$96),0)),"")))</f>
        <v>Einjährige Ruderalflur</v>
      </c>
      <c r="H3857" s="10" t="s">
        <v>2909</v>
      </c>
      <c r="I3857" s="10">
        <v>0</v>
      </c>
      <c r="J3857" s="10">
        <v>0</v>
      </c>
      <c r="K3857" s="10">
        <v>1</v>
      </c>
      <c r="L3857" t="str">
        <f t="shared" si="314"/>
        <v xml:space="preserve">Erodium </v>
      </c>
      <c r="M3857" t="str">
        <f t="shared" si="315"/>
        <v xml:space="preserve"> moschatum</v>
      </c>
      <c r="N3857" t="str">
        <f t="shared" si="316"/>
        <v/>
      </c>
      <c r="O3857" t="str">
        <f t="shared" si="318"/>
        <v>Species</v>
      </c>
      <c r="P3857" t="str">
        <f t="shared" si="317"/>
        <v>(L.) L'Hér.</v>
      </c>
      <c r="Q3857" t="str">
        <f>LOOKUP(A3857,Formation!$A$2:$A$10,Formation!$B$2:$B$10)</f>
        <v>Pioniervegetation gestörter Plätze (Ruderalstandorte)</v>
      </c>
      <c r="R3857" t="str" cm="1">
        <f t="array" ref="R3857">INDEX(Klasse!$D$2:$D$42,MATCH(1,(A3857=Klasse!$A$2:$A$42) * (Species!B3857=Klasse!$B$2:$B$42),0))</f>
        <v>Trittrasen und Ruderalfluren</v>
      </c>
    </row>
    <row r="3858" spans="1:18" x14ac:dyDescent="0.3">
      <c r="A3858" s="10">
        <v>7</v>
      </c>
      <c r="B3858" s="10">
        <v>1</v>
      </c>
      <c r="C3858" s="10">
        <v>4</v>
      </c>
      <c r="E3858" t="str">
        <f>IF(C3858="",Options!$A$3,IF(D3858="",Options!$A$4,Options!$A$5))</f>
        <v>Verband</v>
      </c>
      <c r="F3858" t="str" cm="1">
        <f t="array" ref="F3858">IF(E3858=Options!$A$3,"",IF(E3858=Options!$A$4,INDEX(Verband!$E$2:$E$179,MATCH(1,(A3858=Verband!$A$2:$A$179) * (Species!B3858=Verband!$B$2:$B$179) * (Species!C3858=Verband!$C$2:$C$179),0)),IF(E3858=Options!$A$5,INDEX(Assoziation!$F$2:$F$96,MATCH(1,(A3858=Assoziation!$A$2:$A$96) * (Species!B3858=Assoziation!$B$2:$B$96) * (Species!C3858=Assoziation!$C$2:$C$96) * (Species!D3858=Assoziation!$D$2:$D$96),0)),"")))</f>
        <v>Sisymbrion</v>
      </c>
      <c r="G3858" t="str" cm="1">
        <f t="array" ref="G3858">IF(E3858=Options!$A$3,INDEX(Klasse!$D$2:$D$42,MATCH(1,(A3858=Klasse!$A$2:$A$42) * (Species!B3858=Klasse!$B$2:$B$42),0)),IF(E3858=Options!$A$4,INDEX(Verband!$F$2:$F$179,MATCH(1,(A3858=Verband!$A$2:$A$179) * (Species!B3858=Verband!$B$2:$B$179) * (Species!C3858=Verband!$C$2:$C$179),0)),IF(E3858=Options!$A$5,INDEX(Assoziation!$G$2:$G$96,MATCH(1,(A3858=Assoziation!$A$2:$A$96) * (Species!B3858=Assoziation!$B$2:$B$96) * (Species!C3858=Assoziation!$C$2:$C$96) * (Species!D3858=Assoziation!$D$2:$D$96),0)),"")))</f>
        <v>Einjährige Ruderalflur</v>
      </c>
      <c r="H3858" s="10" t="s">
        <v>2910</v>
      </c>
      <c r="I3858" s="10">
        <v>0</v>
      </c>
      <c r="J3858" s="10">
        <v>0</v>
      </c>
      <c r="K3858" s="10">
        <v>0</v>
      </c>
      <c r="L3858" t="str">
        <f t="shared" si="314"/>
        <v xml:space="preserve">Foeniculum </v>
      </c>
      <c r="M3858" t="str">
        <f t="shared" si="315"/>
        <v xml:space="preserve"> vulgare</v>
      </c>
      <c r="N3858" t="str">
        <f t="shared" si="316"/>
        <v/>
      </c>
      <c r="O3858" t="str">
        <f t="shared" si="318"/>
        <v>Species</v>
      </c>
      <c r="P3858" t="str">
        <f t="shared" si="317"/>
        <v>Mill.</v>
      </c>
      <c r="Q3858" t="str">
        <f>LOOKUP(A3858,Formation!$A$2:$A$10,Formation!$B$2:$B$10)</f>
        <v>Pioniervegetation gestörter Plätze (Ruderalstandorte)</v>
      </c>
      <c r="R3858" t="str" cm="1">
        <f t="array" ref="R3858">INDEX(Klasse!$D$2:$D$42,MATCH(1,(A3858=Klasse!$A$2:$A$42) * (Species!B3858=Klasse!$B$2:$B$42),0))</f>
        <v>Trittrasen und Ruderalfluren</v>
      </c>
    </row>
    <row r="3859" spans="1:18" x14ac:dyDescent="0.3">
      <c r="A3859" s="10">
        <v>7</v>
      </c>
      <c r="B3859" s="10">
        <v>1</v>
      </c>
      <c r="C3859" s="10">
        <v>4</v>
      </c>
      <c r="E3859" t="str">
        <f>IF(C3859="",Options!$A$3,IF(D3859="",Options!$A$4,Options!$A$5))</f>
        <v>Verband</v>
      </c>
      <c r="F3859" t="str" cm="1">
        <f t="array" ref="F3859">IF(E3859=Options!$A$3,"",IF(E3859=Options!$A$4,INDEX(Verband!$E$2:$E$179,MATCH(1,(A3859=Verband!$A$2:$A$179) * (Species!B3859=Verband!$B$2:$B$179) * (Species!C3859=Verband!$C$2:$C$179),0)),IF(E3859=Options!$A$5,INDEX(Assoziation!$F$2:$F$96,MATCH(1,(A3859=Assoziation!$A$2:$A$96) * (Species!B3859=Assoziation!$B$2:$B$96) * (Species!C3859=Assoziation!$C$2:$C$96) * (Species!D3859=Assoziation!$D$2:$D$96),0)),"")))</f>
        <v>Sisymbrion</v>
      </c>
      <c r="G3859" t="str" cm="1">
        <f t="array" ref="G3859">IF(E3859=Options!$A$3,INDEX(Klasse!$D$2:$D$42,MATCH(1,(A3859=Klasse!$A$2:$A$42) * (Species!B3859=Klasse!$B$2:$B$42),0)),IF(E3859=Options!$A$4,INDEX(Verband!$F$2:$F$179,MATCH(1,(A3859=Verband!$A$2:$A$179) * (Species!B3859=Verband!$B$2:$B$179) * (Species!C3859=Verband!$C$2:$C$179),0)),IF(E3859=Options!$A$5,INDEX(Assoziation!$G$2:$G$96,MATCH(1,(A3859=Assoziation!$A$2:$A$96) * (Species!B3859=Assoziation!$B$2:$B$96) * (Species!C3859=Assoziation!$C$2:$C$96) * (Species!D3859=Assoziation!$D$2:$D$96),0)),"")))</f>
        <v>Einjährige Ruderalflur</v>
      </c>
      <c r="H3859" s="10" t="s">
        <v>2911</v>
      </c>
      <c r="I3859" s="10">
        <v>0</v>
      </c>
      <c r="J3859" s="10">
        <v>1</v>
      </c>
      <c r="K3859" s="10">
        <v>0</v>
      </c>
      <c r="L3859" t="str">
        <f t="shared" si="314"/>
        <v xml:space="preserve">Lactuca </v>
      </c>
      <c r="M3859" t="str">
        <f t="shared" si="315"/>
        <v xml:space="preserve"> serriola</v>
      </c>
      <c r="N3859" t="str">
        <f t="shared" si="316"/>
        <v/>
      </c>
      <c r="O3859" t="str">
        <f t="shared" si="318"/>
        <v>Species</v>
      </c>
      <c r="P3859" t="str">
        <f t="shared" si="317"/>
        <v>L.</v>
      </c>
      <c r="Q3859" t="str">
        <f>LOOKUP(A3859,Formation!$A$2:$A$10,Formation!$B$2:$B$10)</f>
        <v>Pioniervegetation gestörter Plätze (Ruderalstandorte)</v>
      </c>
      <c r="R3859" t="str" cm="1">
        <f t="array" ref="R3859">INDEX(Klasse!$D$2:$D$42,MATCH(1,(A3859=Klasse!$A$2:$A$42) * (Species!B3859=Klasse!$B$2:$B$42),0))</f>
        <v>Trittrasen und Ruderalfluren</v>
      </c>
    </row>
    <row r="3860" spans="1:18" x14ac:dyDescent="0.3">
      <c r="A3860" s="10">
        <v>7</v>
      </c>
      <c r="B3860" s="10">
        <v>1</v>
      </c>
      <c r="C3860" s="10">
        <v>4</v>
      </c>
      <c r="E3860" t="str">
        <f>IF(C3860="",Options!$A$3,IF(D3860="",Options!$A$4,Options!$A$5))</f>
        <v>Verband</v>
      </c>
      <c r="F3860" t="str" cm="1">
        <f t="array" ref="F3860">IF(E3860=Options!$A$3,"",IF(E3860=Options!$A$4,INDEX(Verband!$E$2:$E$179,MATCH(1,(A3860=Verband!$A$2:$A$179) * (Species!B3860=Verband!$B$2:$B$179) * (Species!C3860=Verband!$C$2:$C$179),0)),IF(E3860=Options!$A$5,INDEX(Assoziation!$F$2:$F$96,MATCH(1,(A3860=Assoziation!$A$2:$A$96) * (Species!B3860=Assoziation!$B$2:$B$96) * (Species!C3860=Assoziation!$C$2:$C$96) * (Species!D3860=Assoziation!$D$2:$D$96),0)),"")))</f>
        <v>Sisymbrion</v>
      </c>
      <c r="G3860" t="str" cm="1">
        <f t="array" ref="G3860">IF(E3860=Options!$A$3,INDEX(Klasse!$D$2:$D$42,MATCH(1,(A3860=Klasse!$A$2:$A$42) * (Species!B3860=Klasse!$B$2:$B$42),0)),IF(E3860=Options!$A$4,INDEX(Verband!$F$2:$F$179,MATCH(1,(A3860=Verband!$A$2:$A$179) * (Species!B3860=Verband!$B$2:$B$179) * (Species!C3860=Verband!$C$2:$C$179),0)),IF(E3860=Options!$A$5,INDEX(Assoziation!$G$2:$G$96,MATCH(1,(A3860=Assoziation!$A$2:$A$96) * (Species!B3860=Assoziation!$B$2:$B$96) * (Species!C3860=Assoziation!$C$2:$C$96) * (Species!D3860=Assoziation!$D$2:$D$96),0)),"")))</f>
        <v>Einjährige Ruderalflur</v>
      </c>
      <c r="H3860" s="10" t="s">
        <v>2912</v>
      </c>
      <c r="I3860" s="10">
        <v>0</v>
      </c>
      <c r="J3860" s="10">
        <v>0</v>
      </c>
      <c r="K3860" s="10">
        <v>0</v>
      </c>
      <c r="L3860" t="str">
        <f t="shared" si="314"/>
        <v xml:space="preserve">Lappula </v>
      </c>
      <c r="M3860" t="str">
        <f t="shared" si="315"/>
        <v xml:space="preserve"> deflexa</v>
      </c>
      <c r="N3860" t="str">
        <f t="shared" si="316"/>
        <v/>
      </c>
      <c r="O3860" t="str">
        <f t="shared" si="318"/>
        <v>Species</v>
      </c>
      <c r="P3860" t="str">
        <f t="shared" si="317"/>
        <v>(Wahlenb.) Garcke</v>
      </c>
      <c r="Q3860" t="str">
        <f>LOOKUP(A3860,Formation!$A$2:$A$10,Formation!$B$2:$B$10)</f>
        <v>Pioniervegetation gestörter Plätze (Ruderalstandorte)</v>
      </c>
      <c r="R3860" t="str" cm="1">
        <f t="array" ref="R3860">INDEX(Klasse!$D$2:$D$42,MATCH(1,(A3860=Klasse!$A$2:$A$42) * (Species!B3860=Klasse!$B$2:$B$42),0))</f>
        <v>Trittrasen und Ruderalfluren</v>
      </c>
    </row>
    <row r="3861" spans="1:18" x14ac:dyDescent="0.3">
      <c r="A3861" s="10">
        <v>7</v>
      </c>
      <c r="B3861" s="10">
        <v>1</v>
      </c>
      <c r="C3861" s="10">
        <v>4</v>
      </c>
      <c r="E3861" t="str">
        <f>IF(C3861="",Options!$A$3,IF(D3861="",Options!$A$4,Options!$A$5))</f>
        <v>Verband</v>
      </c>
      <c r="F3861" t="str" cm="1">
        <f t="array" ref="F3861">IF(E3861=Options!$A$3,"",IF(E3861=Options!$A$4,INDEX(Verband!$E$2:$E$179,MATCH(1,(A3861=Verband!$A$2:$A$179) * (Species!B3861=Verband!$B$2:$B$179) * (Species!C3861=Verband!$C$2:$C$179),0)),IF(E3861=Options!$A$5,INDEX(Assoziation!$F$2:$F$96,MATCH(1,(A3861=Assoziation!$A$2:$A$96) * (Species!B3861=Assoziation!$B$2:$B$96) * (Species!C3861=Assoziation!$C$2:$C$96) * (Species!D3861=Assoziation!$D$2:$D$96),0)),"")))</f>
        <v>Sisymbrion</v>
      </c>
      <c r="G3861" t="str" cm="1">
        <f t="array" ref="G3861">IF(E3861=Options!$A$3,INDEX(Klasse!$D$2:$D$42,MATCH(1,(A3861=Klasse!$A$2:$A$42) * (Species!B3861=Klasse!$B$2:$B$42),0)),IF(E3861=Options!$A$4,INDEX(Verband!$F$2:$F$179,MATCH(1,(A3861=Verband!$A$2:$A$179) * (Species!B3861=Verband!$B$2:$B$179) * (Species!C3861=Verband!$C$2:$C$179),0)),IF(E3861=Options!$A$5,INDEX(Assoziation!$G$2:$G$96,MATCH(1,(A3861=Assoziation!$A$2:$A$96) * (Species!B3861=Assoziation!$B$2:$B$96) * (Species!C3861=Assoziation!$C$2:$C$96) * (Species!D3861=Assoziation!$D$2:$D$96),0)),"")))</f>
        <v>Einjährige Ruderalflur</v>
      </c>
      <c r="H3861" s="10" t="s">
        <v>2913</v>
      </c>
      <c r="I3861" s="10">
        <v>0</v>
      </c>
      <c r="J3861" s="10">
        <v>0</v>
      </c>
      <c r="K3861" s="10">
        <v>0</v>
      </c>
      <c r="L3861" t="str">
        <f t="shared" si="314"/>
        <v xml:space="preserve">Lappula </v>
      </c>
      <c r="M3861" t="str">
        <f t="shared" si="315"/>
        <v xml:space="preserve"> squarrosa</v>
      </c>
      <c r="N3861" t="str">
        <f t="shared" si="316"/>
        <v/>
      </c>
      <c r="O3861" t="str">
        <f t="shared" si="318"/>
        <v>Species</v>
      </c>
      <c r="P3861" t="str">
        <f t="shared" si="317"/>
        <v>(Retz.) Dumort.</v>
      </c>
      <c r="Q3861" t="str">
        <f>LOOKUP(A3861,Formation!$A$2:$A$10,Formation!$B$2:$B$10)</f>
        <v>Pioniervegetation gestörter Plätze (Ruderalstandorte)</v>
      </c>
      <c r="R3861" t="str" cm="1">
        <f t="array" ref="R3861">INDEX(Klasse!$D$2:$D$42,MATCH(1,(A3861=Klasse!$A$2:$A$42) * (Species!B3861=Klasse!$B$2:$B$42),0))</f>
        <v>Trittrasen und Ruderalfluren</v>
      </c>
    </row>
    <row r="3862" spans="1:18" x14ac:dyDescent="0.3">
      <c r="A3862" s="10">
        <v>7</v>
      </c>
      <c r="B3862" s="10">
        <v>1</v>
      </c>
      <c r="C3862" s="10">
        <v>4</v>
      </c>
      <c r="E3862" t="str">
        <f>IF(C3862="",Options!$A$3,IF(D3862="",Options!$A$4,Options!$A$5))</f>
        <v>Verband</v>
      </c>
      <c r="F3862" t="str" cm="1">
        <f t="array" ref="F3862">IF(E3862=Options!$A$3,"",IF(E3862=Options!$A$4,INDEX(Verband!$E$2:$E$179,MATCH(1,(A3862=Verband!$A$2:$A$179) * (Species!B3862=Verband!$B$2:$B$179) * (Species!C3862=Verband!$C$2:$C$179),0)),IF(E3862=Options!$A$5,INDEX(Assoziation!$F$2:$F$96,MATCH(1,(A3862=Assoziation!$A$2:$A$96) * (Species!B3862=Assoziation!$B$2:$B$96) * (Species!C3862=Assoziation!$C$2:$C$96) * (Species!D3862=Assoziation!$D$2:$D$96),0)),"")))</f>
        <v>Sisymbrion</v>
      </c>
      <c r="G3862" t="str" cm="1">
        <f t="array" ref="G3862">IF(E3862=Options!$A$3,INDEX(Klasse!$D$2:$D$42,MATCH(1,(A3862=Klasse!$A$2:$A$42) * (Species!B3862=Klasse!$B$2:$B$42),0)),IF(E3862=Options!$A$4,INDEX(Verband!$F$2:$F$179,MATCH(1,(A3862=Verband!$A$2:$A$179) * (Species!B3862=Verband!$B$2:$B$179) * (Species!C3862=Verband!$C$2:$C$179),0)),IF(E3862=Options!$A$5,INDEX(Assoziation!$G$2:$G$96,MATCH(1,(A3862=Assoziation!$A$2:$A$96) * (Species!B3862=Assoziation!$B$2:$B$96) * (Species!C3862=Assoziation!$C$2:$C$96) * (Species!D3862=Assoziation!$D$2:$D$96),0)),"")))</f>
        <v>Einjährige Ruderalflur</v>
      </c>
      <c r="H3862" s="10" t="s">
        <v>2914</v>
      </c>
      <c r="I3862" s="10">
        <v>0</v>
      </c>
      <c r="J3862" s="10">
        <v>0</v>
      </c>
      <c r="K3862" s="10">
        <v>0</v>
      </c>
      <c r="L3862" t="str">
        <f t="shared" si="314"/>
        <v xml:space="preserve">Lepidium </v>
      </c>
      <c r="M3862" t="str">
        <f t="shared" si="315"/>
        <v xml:space="preserve"> sativum</v>
      </c>
      <c r="N3862" t="str">
        <f t="shared" si="316"/>
        <v/>
      </c>
      <c r="O3862" t="str">
        <f t="shared" si="318"/>
        <v>Species</v>
      </c>
      <c r="P3862" t="str">
        <f t="shared" si="317"/>
        <v>L.</v>
      </c>
      <c r="Q3862" t="str">
        <f>LOOKUP(A3862,Formation!$A$2:$A$10,Formation!$B$2:$B$10)</f>
        <v>Pioniervegetation gestörter Plätze (Ruderalstandorte)</v>
      </c>
      <c r="R3862" t="str" cm="1">
        <f t="array" ref="R3862">INDEX(Klasse!$D$2:$D$42,MATCH(1,(A3862=Klasse!$A$2:$A$42) * (Species!B3862=Klasse!$B$2:$B$42),0))</f>
        <v>Trittrasen und Ruderalfluren</v>
      </c>
    </row>
    <row r="3863" spans="1:18" x14ac:dyDescent="0.3">
      <c r="A3863" s="10">
        <v>7</v>
      </c>
      <c r="B3863" s="10">
        <v>1</v>
      </c>
      <c r="C3863" s="10">
        <v>4</v>
      </c>
      <c r="E3863" t="str">
        <f>IF(C3863="",Options!$A$3,IF(D3863="",Options!$A$4,Options!$A$5))</f>
        <v>Verband</v>
      </c>
      <c r="F3863" t="str" cm="1">
        <f t="array" ref="F3863">IF(E3863=Options!$A$3,"",IF(E3863=Options!$A$4,INDEX(Verband!$E$2:$E$179,MATCH(1,(A3863=Verband!$A$2:$A$179) * (Species!B3863=Verband!$B$2:$B$179) * (Species!C3863=Verband!$C$2:$C$179),0)),IF(E3863=Options!$A$5,INDEX(Assoziation!$F$2:$F$96,MATCH(1,(A3863=Assoziation!$A$2:$A$96) * (Species!B3863=Assoziation!$B$2:$B$96) * (Species!C3863=Assoziation!$C$2:$C$96) * (Species!D3863=Assoziation!$D$2:$D$96),0)),"")))</f>
        <v>Sisymbrion</v>
      </c>
      <c r="G3863" t="str" cm="1">
        <f t="array" ref="G3863">IF(E3863=Options!$A$3,INDEX(Klasse!$D$2:$D$42,MATCH(1,(A3863=Klasse!$A$2:$A$42) * (Species!B3863=Klasse!$B$2:$B$42),0)),IF(E3863=Options!$A$4,INDEX(Verband!$F$2:$F$179,MATCH(1,(A3863=Verband!$A$2:$A$179) * (Species!B3863=Verband!$B$2:$B$179) * (Species!C3863=Verband!$C$2:$C$179),0)),IF(E3863=Options!$A$5,INDEX(Assoziation!$G$2:$G$96,MATCH(1,(A3863=Assoziation!$A$2:$A$96) * (Species!B3863=Assoziation!$B$2:$B$96) * (Species!C3863=Assoziation!$C$2:$C$96) * (Species!D3863=Assoziation!$D$2:$D$96),0)),"")))</f>
        <v>Einjährige Ruderalflur</v>
      </c>
      <c r="H3863" s="10" t="s">
        <v>1740</v>
      </c>
      <c r="I3863" s="10">
        <v>0</v>
      </c>
      <c r="J3863" s="10">
        <v>0</v>
      </c>
      <c r="K3863" s="10">
        <v>0</v>
      </c>
      <c r="L3863" t="str">
        <f t="shared" si="314"/>
        <v xml:space="preserve">Lolium </v>
      </c>
      <c r="M3863" t="str">
        <f t="shared" si="315"/>
        <v xml:space="preserve"> multiflorum</v>
      </c>
      <c r="N3863" t="str">
        <f t="shared" si="316"/>
        <v/>
      </c>
      <c r="O3863" t="str">
        <f t="shared" si="318"/>
        <v>Species</v>
      </c>
      <c r="P3863" t="str">
        <f t="shared" si="317"/>
        <v>Lam.</v>
      </c>
      <c r="Q3863" t="str">
        <f>LOOKUP(A3863,Formation!$A$2:$A$10,Formation!$B$2:$B$10)</f>
        <v>Pioniervegetation gestörter Plätze (Ruderalstandorte)</v>
      </c>
      <c r="R3863" t="str" cm="1">
        <f t="array" ref="R3863">INDEX(Klasse!$D$2:$D$42,MATCH(1,(A3863=Klasse!$A$2:$A$42) * (Species!B3863=Klasse!$B$2:$B$42),0))</f>
        <v>Trittrasen und Ruderalfluren</v>
      </c>
    </row>
    <row r="3864" spans="1:18" x14ac:dyDescent="0.3">
      <c r="A3864" s="10">
        <v>7</v>
      </c>
      <c r="B3864" s="10">
        <v>1</v>
      </c>
      <c r="C3864" s="10">
        <v>4</v>
      </c>
      <c r="E3864" t="str">
        <f>IF(C3864="",Options!$A$3,IF(D3864="",Options!$A$4,Options!$A$5))</f>
        <v>Verband</v>
      </c>
      <c r="F3864" t="str" cm="1">
        <f t="array" ref="F3864">IF(E3864=Options!$A$3,"",IF(E3864=Options!$A$4,INDEX(Verband!$E$2:$E$179,MATCH(1,(A3864=Verband!$A$2:$A$179) * (Species!B3864=Verband!$B$2:$B$179) * (Species!C3864=Verband!$C$2:$C$179),0)),IF(E3864=Options!$A$5,INDEX(Assoziation!$F$2:$F$96,MATCH(1,(A3864=Assoziation!$A$2:$A$96) * (Species!B3864=Assoziation!$B$2:$B$96) * (Species!C3864=Assoziation!$C$2:$C$96) * (Species!D3864=Assoziation!$D$2:$D$96),0)),"")))</f>
        <v>Sisymbrion</v>
      </c>
      <c r="G3864" t="str" cm="1">
        <f t="array" ref="G3864">IF(E3864=Options!$A$3,INDEX(Klasse!$D$2:$D$42,MATCH(1,(A3864=Klasse!$A$2:$A$42) * (Species!B3864=Klasse!$B$2:$B$42),0)),IF(E3864=Options!$A$4,INDEX(Verband!$F$2:$F$179,MATCH(1,(A3864=Verband!$A$2:$A$179) * (Species!B3864=Verband!$B$2:$B$179) * (Species!C3864=Verband!$C$2:$C$179),0)),IF(E3864=Options!$A$5,INDEX(Assoziation!$G$2:$G$96,MATCH(1,(A3864=Assoziation!$A$2:$A$96) * (Species!B3864=Assoziation!$B$2:$B$96) * (Species!C3864=Assoziation!$C$2:$C$96) * (Species!D3864=Assoziation!$D$2:$D$96),0)),"")))</f>
        <v>Einjährige Ruderalflur</v>
      </c>
      <c r="H3864" s="10" t="s">
        <v>2915</v>
      </c>
      <c r="I3864" s="10">
        <v>0</v>
      </c>
      <c r="J3864" s="10">
        <v>0</v>
      </c>
      <c r="K3864" s="10">
        <v>0</v>
      </c>
      <c r="L3864" t="str">
        <f t="shared" si="314"/>
        <v xml:space="preserve">Malva </v>
      </c>
      <c r="M3864" t="str">
        <f t="shared" si="315"/>
        <v xml:space="preserve"> sylvestris</v>
      </c>
      <c r="N3864" t="str">
        <f t="shared" si="316"/>
        <v/>
      </c>
      <c r="O3864" t="str">
        <f t="shared" si="318"/>
        <v>Species</v>
      </c>
      <c r="P3864" t="str">
        <f t="shared" si="317"/>
        <v>L.</v>
      </c>
      <c r="Q3864" t="str">
        <f>LOOKUP(A3864,Formation!$A$2:$A$10,Formation!$B$2:$B$10)</f>
        <v>Pioniervegetation gestörter Plätze (Ruderalstandorte)</v>
      </c>
      <c r="R3864" t="str" cm="1">
        <f t="array" ref="R3864">INDEX(Klasse!$D$2:$D$42,MATCH(1,(A3864=Klasse!$A$2:$A$42) * (Species!B3864=Klasse!$B$2:$B$42),0))</f>
        <v>Trittrasen und Ruderalfluren</v>
      </c>
    </row>
    <row r="3865" spans="1:18" x14ac:dyDescent="0.3">
      <c r="A3865" s="10">
        <v>7</v>
      </c>
      <c r="B3865" s="10">
        <v>1</v>
      </c>
      <c r="C3865" s="10">
        <v>4</v>
      </c>
      <c r="E3865" t="str">
        <f>IF(C3865="",Options!$A$3,IF(D3865="",Options!$A$4,Options!$A$5))</f>
        <v>Verband</v>
      </c>
      <c r="F3865" t="str" cm="1">
        <f t="array" ref="F3865">IF(E3865=Options!$A$3,"",IF(E3865=Options!$A$4,INDEX(Verband!$E$2:$E$179,MATCH(1,(A3865=Verband!$A$2:$A$179) * (Species!B3865=Verband!$B$2:$B$179) * (Species!C3865=Verband!$C$2:$C$179),0)),IF(E3865=Options!$A$5,INDEX(Assoziation!$F$2:$F$96,MATCH(1,(A3865=Assoziation!$A$2:$A$96) * (Species!B3865=Assoziation!$B$2:$B$96) * (Species!C3865=Assoziation!$C$2:$C$96) * (Species!D3865=Assoziation!$D$2:$D$96),0)),"")))</f>
        <v>Sisymbrion</v>
      </c>
      <c r="G3865" t="str" cm="1">
        <f t="array" ref="G3865">IF(E3865=Options!$A$3,INDEX(Klasse!$D$2:$D$42,MATCH(1,(A3865=Klasse!$A$2:$A$42) * (Species!B3865=Klasse!$B$2:$B$42),0)),IF(E3865=Options!$A$4,INDEX(Verband!$F$2:$F$179,MATCH(1,(A3865=Verband!$A$2:$A$179) * (Species!B3865=Verband!$B$2:$B$179) * (Species!C3865=Verband!$C$2:$C$179),0)),IF(E3865=Options!$A$5,INDEX(Assoziation!$G$2:$G$96,MATCH(1,(A3865=Assoziation!$A$2:$A$96) * (Species!B3865=Assoziation!$B$2:$B$96) * (Species!C3865=Assoziation!$C$2:$C$96) * (Species!D3865=Assoziation!$D$2:$D$96),0)),"")))</f>
        <v>Einjährige Ruderalflur</v>
      </c>
      <c r="H3865" s="10" t="s">
        <v>2916</v>
      </c>
      <c r="I3865" s="10">
        <v>0</v>
      </c>
      <c r="J3865" s="10">
        <v>0</v>
      </c>
      <c r="K3865" s="10">
        <v>1</v>
      </c>
      <c r="L3865" t="str">
        <f t="shared" si="314"/>
        <v xml:space="preserve">Nicandra </v>
      </c>
      <c r="M3865" t="str">
        <f t="shared" si="315"/>
        <v xml:space="preserve"> physalodes</v>
      </c>
      <c r="N3865" t="str">
        <f t="shared" si="316"/>
        <v/>
      </c>
      <c r="O3865" t="str">
        <f t="shared" si="318"/>
        <v>Species</v>
      </c>
      <c r="P3865" t="str">
        <f t="shared" si="317"/>
        <v>(L.) Gaertn.</v>
      </c>
      <c r="Q3865" t="str">
        <f>LOOKUP(A3865,Formation!$A$2:$A$10,Formation!$B$2:$B$10)</f>
        <v>Pioniervegetation gestörter Plätze (Ruderalstandorte)</v>
      </c>
      <c r="R3865" t="str" cm="1">
        <f t="array" ref="R3865">INDEX(Klasse!$D$2:$D$42,MATCH(1,(A3865=Klasse!$A$2:$A$42) * (Species!B3865=Klasse!$B$2:$B$42),0))</f>
        <v>Trittrasen und Ruderalfluren</v>
      </c>
    </row>
    <row r="3866" spans="1:18" x14ac:dyDescent="0.3">
      <c r="A3866" s="10">
        <v>7</v>
      </c>
      <c r="B3866" s="10">
        <v>1</v>
      </c>
      <c r="C3866" s="10">
        <v>4</v>
      </c>
      <c r="E3866" t="str">
        <f>IF(C3866="",Options!$A$3,IF(D3866="",Options!$A$4,Options!$A$5))</f>
        <v>Verband</v>
      </c>
      <c r="F3866" t="str" cm="1">
        <f t="array" ref="F3866">IF(E3866=Options!$A$3,"",IF(E3866=Options!$A$4,INDEX(Verband!$E$2:$E$179,MATCH(1,(A3866=Verband!$A$2:$A$179) * (Species!B3866=Verband!$B$2:$B$179) * (Species!C3866=Verband!$C$2:$C$179),0)),IF(E3866=Options!$A$5,INDEX(Assoziation!$F$2:$F$96,MATCH(1,(A3866=Assoziation!$A$2:$A$96) * (Species!B3866=Assoziation!$B$2:$B$96) * (Species!C3866=Assoziation!$C$2:$C$96) * (Species!D3866=Assoziation!$D$2:$D$96),0)),"")))</f>
        <v>Sisymbrion</v>
      </c>
      <c r="G3866" t="str" cm="1">
        <f t="array" ref="G3866">IF(E3866=Options!$A$3,INDEX(Klasse!$D$2:$D$42,MATCH(1,(A3866=Klasse!$A$2:$A$42) * (Species!B3866=Klasse!$B$2:$B$42),0)),IF(E3866=Options!$A$4,INDEX(Verband!$F$2:$F$179,MATCH(1,(A3866=Verband!$A$2:$A$179) * (Species!B3866=Verband!$B$2:$B$179) * (Species!C3866=Verband!$C$2:$C$179),0)),IF(E3866=Options!$A$5,INDEX(Assoziation!$G$2:$G$96,MATCH(1,(A3866=Assoziation!$A$2:$A$96) * (Species!B3866=Assoziation!$B$2:$B$96) * (Species!C3866=Assoziation!$C$2:$C$96) * (Species!D3866=Assoziation!$D$2:$D$96),0)),"")))</f>
        <v>Einjährige Ruderalflur</v>
      </c>
      <c r="H3866" s="10" t="s">
        <v>2917</v>
      </c>
      <c r="I3866" s="10">
        <v>0</v>
      </c>
      <c r="J3866" s="10">
        <v>0</v>
      </c>
      <c r="K3866" s="10">
        <v>0</v>
      </c>
      <c r="L3866" t="str">
        <f t="shared" si="314"/>
        <v xml:space="preserve">Papaver </v>
      </c>
      <c r="M3866" t="str">
        <f t="shared" si="315"/>
        <v xml:space="preserve"> dubium</v>
      </c>
      <c r="N3866" t="str">
        <f t="shared" si="316"/>
        <v>lecoqii</v>
      </c>
      <c r="O3866" t="str">
        <f t="shared" si="318"/>
        <v>Subspecies</v>
      </c>
      <c r="P3866" t="str">
        <f t="shared" si="317"/>
        <v/>
      </c>
      <c r="Q3866" t="str">
        <f>LOOKUP(A3866,Formation!$A$2:$A$10,Formation!$B$2:$B$10)</f>
        <v>Pioniervegetation gestörter Plätze (Ruderalstandorte)</v>
      </c>
      <c r="R3866" t="str" cm="1">
        <f t="array" ref="R3866">INDEX(Klasse!$D$2:$D$42,MATCH(1,(A3866=Klasse!$A$2:$A$42) * (Species!B3866=Klasse!$B$2:$B$42),0))</f>
        <v>Trittrasen und Ruderalfluren</v>
      </c>
    </row>
    <row r="3867" spans="1:18" x14ac:dyDescent="0.3">
      <c r="A3867" s="10">
        <v>7</v>
      </c>
      <c r="B3867" s="10">
        <v>1</v>
      </c>
      <c r="C3867" s="10">
        <v>4</v>
      </c>
      <c r="E3867" t="str">
        <f>IF(C3867="",Options!$A$3,IF(D3867="",Options!$A$4,Options!$A$5))</f>
        <v>Verband</v>
      </c>
      <c r="F3867" t="str" cm="1">
        <f t="array" ref="F3867">IF(E3867=Options!$A$3,"",IF(E3867=Options!$A$4,INDEX(Verband!$E$2:$E$179,MATCH(1,(A3867=Verband!$A$2:$A$179) * (Species!B3867=Verband!$B$2:$B$179) * (Species!C3867=Verband!$C$2:$C$179),0)),IF(E3867=Options!$A$5,INDEX(Assoziation!$F$2:$F$96,MATCH(1,(A3867=Assoziation!$A$2:$A$96) * (Species!B3867=Assoziation!$B$2:$B$96) * (Species!C3867=Assoziation!$C$2:$C$96) * (Species!D3867=Assoziation!$D$2:$D$96),0)),"")))</f>
        <v>Sisymbrion</v>
      </c>
      <c r="G3867" t="str" cm="1">
        <f t="array" ref="G3867">IF(E3867=Options!$A$3,INDEX(Klasse!$D$2:$D$42,MATCH(1,(A3867=Klasse!$A$2:$A$42) * (Species!B3867=Klasse!$B$2:$B$42),0)),IF(E3867=Options!$A$4,INDEX(Verband!$F$2:$F$179,MATCH(1,(A3867=Verband!$A$2:$A$179) * (Species!B3867=Verband!$B$2:$B$179) * (Species!C3867=Verband!$C$2:$C$179),0)),IF(E3867=Options!$A$5,INDEX(Assoziation!$G$2:$G$96,MATCH(1,(A3867=Assoziation!$A$2:$A$96) * (Species!B3867=Assoziation!$B$2:$B$96) * (Species!C3867=Assoziation!$C$2:$C$96) * (Species!D3867=Assoziation!$D$2:$D$96),0)),"")))</f>
        <v>Einjährige Ruderalflur</v>
      </c>
      <c r="H3867" s="10" t="s">
        <v>2918</v>
      </c>
      <c r="I3867" s="10">
        <v>0</v>
      </c>
      <c r="J3867" s="10">
        <v>0</v>
      </c>
      <c r="K3867" s="10">
        <v>0</v>
      </c>
      <c r="L3867" t="str">
        <f t="shared" si="314"/>
        <v xml:space="preserve">Papaver </v>
      </c>
      <c r="M3867" t="str">
        <f t="shared" si="315"/>
        <v xml:space="preserve"> somniferum</v>
      </c>
      <c r="N3867" t="str">
        <f t="shared" si="316"/>
        <v/>
      </c>
      <c r="O3867" t="str">
        <f t="shared" si="318"/>
        <v>Species</v>
      </c>
      <c r="P3867" t="str">
        <f t="shared" si="317"/>
        <v>L.</v>
      </c>
      <c r="Q3867" t="str">
        <f>LOOKUP(A3867,Formation!$A$2:$A$10,Formation!$B$2:$B$10)</f>
        <v>Pioniervegetation gestörter Plätze (Ruderalstandorte)</v>
      </c>
      <c r="R3867" t="str" cm="1">
        <f t="array" ref="R3867">INDEX(Klasse!$D$2:$D$42,MATCH(1,(A3867=Klasse!$A$2:$A$42) * (Species!B3867=Klasse!$B$2:$B$42),0))</f>
        <v>Trittrasen und Ruderalfluren</v>
      </c>
    </row>
    <row r="3868" spans="1:18" x14ac:dyDescent="0.3">
      <c r="A3868" s="10">
        <v>7</v>
      </c>
      <c r="B3868" s="10">
        <v>1</v>
      </c>
      <c r="C3868" s="10">
        <v>4</v>
      </c>
      <c r="E3868" t="str">
        <f>IF(C3868="",Options!$A$3,IF(D3868="",Options!$A$4,Options!$A$5))</f>
        <v>Verband</v>
      </c>
      <c r="F3868" t="str" cm="1">
        <f t="array" ref="F3868">IF(E3868=Options!$A$3,"",IF(E3868=Options!$A$4,INDEX(Verband!$E$2:$E$179,MATCH(1,(A3868=Verband!$A$2:$A$179) * (Species!B3868=Verband!$B$2:$B$179) * (Species!C3868=Verband!$C$2:$C$179),0)),IF(E3868=Options!$A$5,INDEX(Assoziation!$F$2:$F$96,MATCH(1,(A3868=Assoziation!$A$2:$A$96) * (Species!B3868=Assoziation!$B$2:$B$96) * (Species!C3868=Assoziation!$C$2:$C$96) * (Species!D3868=Assoziation!$D$2:$D$96),0)),"")))</f>
        <v>Sisymbrion</v>
      </c>
      <c r="G3868" t="str" cm="1">
        <f t="array" ref="G3868">IF(E3868=Options!$A$3,INDEX(Klasse!$D$2:$D$42,MATCH(1,(A3868=Klasse!$A$2:$A$42) * (Species!B3868=Klasse!$B$2:$B$42),0)),IF(E3868=Options!$A$4,INDEX(Verband!$F$2:$F$179,MATCH(1,(A3868=Verband!$A$2:$A$179) * (Species!B3868=Verband!$B$2:$B$179) * (Species!C3868=Verband!$C$2:$C$179),0)),IF(E3868=Options!$A$5,INDEX(Assoziation!$G$2:$G$96,MATCH(1,(A3868=Assoziation!$A$2:$A$96) * (Species!B3868=Assoziation!$B$2:$B$96) * (Species!C3868=Assoziation!$C$2:$C$96) * (Species!D3868=Assoziation!$D$2:$D$96),0)),"")))</f>
        <v>Einjährige Ruderalflur</v>
      </c>
      <c r="H3868" s="10" t="s">
        <v>2919</v>
      </c>
      <c r="I3868" s="10">
        <v>0</v>
      </c>
      <c r="J3868" s="10">
        <v>0</v>
      </c>
      <c r="K3868" s="10">
        <v>0</v>
      </c>
      <c r="L3868" t="str">
        <f t="shared" si="314"/>
        <v xml:space="preserve">Picris </v>
      </c>
      <c r="M3868" t="str">
        <f t="shared" si="315"/>
        <v xml:space="preserve"> echioides</v>
      </c>
      <c r="N3868" t="str">
        <f t="shared" si="316"/>
        <v/>
      </c>
      <c r="O3868" t="str">
        <f t="shared" si="318"/>
        <v>Species</v>
      </c>
      <c r="P3868" t="str">
        <f t="shared" si="317"/>
        <v>L.</v>
      </c>
      <c r="Q3868" t="str">
        <f>LOOKUP(A3868,Formation!$A$2:$A$10,Formation!$B$2:$B$10)</f>
        <v>Pioniervegetation gestörter Plätze (Ruderalstandorte)</v>
      </c>
      <c r="R3868" t="str" cm="1">
        <f t="array" ref="R3868">INDEX(Klasse!$D$2:$D$42,MATCH(1,(A3868=Klasse!$A$2:$A$42) * (Species!B3868=Klasse!$B$2:$B$42),0))</f>
        <v>Trittrasen und Ruderalfluren</v>
      </c>
    </row>
    <row r="3869" spans="1:18" x14ac:dyDescent="0.3">
      <c r="A3869" s="10">
        <v>7</v>
      </c>
      <c r="B3869" s="10">
        <v>1</v>
      </c>
      <c r="C3869" s="10">
        <v>4</v>
      </c>
      <c r="E3869" t="str">
        <f>IF(C3869="",Options!$A$3,IF(D3869="",Options!$A$4,Options!$A$5))</f>
        <v>Verband</v>
      </c>
      <c r="F3869" t="str" cm="1">
        <f t="array" ref="F3869">IF(E3869=Options!$A$3,"",IF(E3869=Options!$A$4,INDEX(Verband!$E$2:$E$179,MATCH(1,(A3869=Verband!$A$2:$A$179) * (Species!B3869=Verband!$B$2:$B$179) * (Species!C3869=Verband!$C$2:$C$179),0)),IF(E3869=Options!$A$5,INDEX(Assoziation!$F$2:$F$96,MATCH(1,(A3869=Assoziation!$A$2:$A$96) * (Species!B3869=Assoziation!$B$2:$B$96) * (Species!C3869=Assoziation!$C$2:$C$96) * (Species!D3869=Assoziation!$D$2:$D$96),0)),"")))</f>
        <v>Sisymbrion</v>
      </c>
      <c r="G3869" t="str" cm="1">
        <f t="array" ref="G3869">IF(E3869=Options!$A$3,INDEX(Klasse!$D$2:$D$42,MATCH(1,(A3869=Klasse!$A$2:$A$42) * (Species!B3869=Klasse!$B$2:$B$42),0)),IF(E3869=Options!$A$4,INDEX(Verband!$F$2:$F$179,MATCH(1,(A3869=Verband!$A$2:$A$179) * (Species!B3869=Verband!$B$2:$B$179) * (Species!C3869=Verband!$C$2:$C$179),0)),IF(E3869=Options!$A$5,INDEX(Assoziation!$G$2:$G$96,MATCH(1,(A3869=Assoziation!$A$2:$A$96) * (Species!B3869=Assoziation!$B$2:$B$96) * (Species!C3869=Assoziation!$C$2:$C$96) * (Species!D3869=Assoziation!$D$2:$D$96),0)),"")))</f>
        <v>Einjährige Ruderalflur</v>
      </c>
      <c r="H3869" s="10" t="s">
        <v>2920</v>
      </c>
      <c r="I3869" s="10">
        <v>0</v>
      </c>
      <c r="J3869" s="10">
        <v>0</v>
      </c>
      <c r="K3869" s="10">
        <v>1</v>
      </c>
      <c r="L3869" t="str">
        <f t="shared" ref="L3869:L3932" si="319">IF(O3869="Genus",H3869,LEFT(H3869,FIND(" ",H3869)))</f>
        <v xml:space="preserve">Plantago </v>
      </c>
      <c r="M3869" t="str">
        <f t="shared" ref="M3869:M3932" si="320">IF(O3869="Genus","",MID(H3869,FIND(" ",H3869),FIND(" ",H3869,FIND(" ",H3869)+1)-FIND(" ",H3869)))</f>
        <v xml:space="preserve"> arenaria</v>
      </c>
      <c r="N3869" t="str">
        <f t="shared" ref="N3869:N3932" si="321">IF(O3869="Subspecies",MID(H3869,FIND("subsp. ",H3869)+7,LEN(H3869)-FIND("subsp. ",H3869)+7),"")</f>
        <v/>
      </c>
      <c r="O3869" t="str">
        <f t="shared" si="318"/>
        <v>Species</v>
      </c>
      <c r="P3869" t="str">
        <f t="shared" ref="P3869:P3932" si="322">IF(O3869="Species",RIGHT(H3869,LEN(H3869)-FIND(" ",H3869,FIND(" ",H3869)+1)),"")</f>
        <v>Waldst. &amp; Kit.</v>
      </c>
      <c r="Q3869" t="str">
        <f>LOOKUP(A3869,Formation!$A$2:$A$10,Formation!$B$2:$B$10)</f>
        <v>Pioniervegetation gestörter Plätze (Ruderalstandorte)</v>
      </c>
      <c r="R3869" t="str" cm="1">
        <f t="array" ref="R3869">INDEX(Klasse!$D$2:$D$42,MATCH(1,(A3869=Klasse!$A$2:$A$42) * (Species!B3869=Klasse!$B$2:$B$42),0))</f>
        <v>Trittrasen und Ruderalfluren</v>
      </c>
    </row>
    <row r="3870" spans="1:18" x14ac:dyDescent="0.3">
      <c r="A3870" s="10">
        <v>7</v>
      </c>
      <c r="B3870" s="10">
        <v>1</v>
      </c>
      <c r="C3870" s="10">
        <v>4</v>
      </c>
      <c r="E3870" t="str">
        <f>IF(C3870="",Options!$A$3,IF(D3870="",Options!$A$4,Options!$A$5))</f>
        <v>Verband</v>
      </c>
      <c r="F3870" t="str" cm="1">
        <f t="array" ref="F3870">IF(E3870=Options!$A$3,"",IF(E3870=Options!$A$4,INDEX(Verband!$E$2:$E$179,MATCH(1,(A3870=Verband!$A$2:$A$179) * (Species!B3870=Verband!$B$2:$B$179) * (Species!C3870=Verband!$C$2:$C$179),0)),IF(E3870=Options!$A$5,INDEX(Assoziation!$F$2:$F$96,MATCH(1,(A3870=Assoziation!$A$2:$A$96) * (Species!B3870=Assoziation!$B$2:$B$96) * (Species!C3870=Assoziation!$C$2:$C$96) * (Species!D3870=Assoziation!$D$2:$D$96),0)),"")))</f>
        <v>Sisymbrion</v>
      </c>
      <c r="G3870" t="str" cm="1">
        <f t="array" ref="G3870">IF(E3870=Options!$A$3,INDEX(Klasse!$D$2:$D$42,MATCH(1,(A3870=Klasse!$A$2:$A$42) * (Species!B3870=Klasse!$B$2:$B$42),0)),IF(E3870=Options!$A$4,INDEX(Verband!$F$2:$F$179,MATCH(1,(A3870=Verband!$A$2:$A$179) * (Species!B3870=Verband!$B$2:$B$179) * (Species!C3870=Verband!$C$2:$C$179),0)),IF(E3870=Options!$A$5,INDEX(Assoziation!$G$2:$G$96,MATCH(1,(A3870=Assoziation!$A$2:$A$96) * (Species!B3870=Assoziation!$B$2:$B$96) * (Species!C3870=Assoziation!$C$2:$C$96) * (Species!D3870=Assoziation!$D$2:$D$96),0)),"")))</f>
        <v>Einjährige Ruderalflur</v>
      </c>
      <c r="H3870" s="10" t="s">
        <v>2921</v>
      </c>
      <c r="I3870" s="10">
        <v>0</v>
      </c>
      <c r="J3870" s="10">
        <v>0</v>
      </c>
      <c r="K3870" s="10">
        <v>0</v>
      </c>
      <c r="L3870" t="str">
        <f t="shared" si="319"/>
        <v xml:space="preserve">Polycnemum </v>
      </c>
      <c r="M3870" t="str">
        <f t="shared" si="320"/>
        <v xml:space="preserve"> majus</v>
      </c>
      <c r="N3870" t="str">
        <f t="shared" si="321"/>
        <v/>
      </c>
      <c r="O3870" t="str">
        <f t="shared" si="318"/>
        <v>Species</v>
      </c>
      <c r="P3870" t="str">
        <f t="shared" si="322"/>
        <v>A. Braun</v>
      </c>
      <c r="Q3870" t="str">
        <f>LOOKUP(A3870,Formation!$A$2:$A$10,Formation!$B$2:$B$10)</f>
        <v>Pioniervegetation gestörter Plätze (Ruderalstandorte)</v>
      </c>
      <c r="R3870" t="str" cm="1">
        <f t="array" ref="R3870">INDEX(Klasse!$D$2:$D$42,MATCH(1,(A3870=Klasse!$A$2:$A$42) * (Species!B3870=Klasse!$B$2:$B$42),0))</f>
        <v>Trittrasen und Ruderalfluren</v>
      </c>
    </row>
    <row r="3871" spans="1:18" x14ac:dyDescent="0.3">
      <c r="A3871" s="10">
        <v>7</v>
      </c>
      <c r="B3871" s="10">
        <v>1</v>
      </c>
      <c r="C3871" s="10">
        <v>4</v>
      </c>
      <c r="E3871" t="str">
        <f>IF(C3871="",Options!$A$3,IF(D3871="",Options!$A$4,Options!$A$5))</f>
        <v>Verband</v>
      </c>
      <c r="F3871" t="str" cm="1">
        <f t="array" ref="F3871">IF(E3871=Options!$A$3,"",IF(E3871=Options!$A$4,INDEX(Verband!$E$2:$E$179,MATCH(1,(A3871=Verband!$A$2:$A$179) * (Species!B3871=Verband!$B$2:$B$179) * (Species!C3871=Verband!$C$2:$C$179),0)),IF(E3871=Options!$A$5,INDEX(Assoziation!$F$2:$F$96,MATCH(1,(A3871=Assoziation!$A$2:$A$96) * (Species!B3871=Assoziation!$B$2:$B$96) * (Species!C3871=Assoziation!$C$2:$C$96) * (Species!D3871=Assoziation!$D$2:$D$96),0)),"")))</f>
        <v>Sisymbrion</v>
      </c>
      <c r="G3871" t="str" cm="1">
        <f t="array" ref="G3871">IF(E3871=Options!$A$3,INDEX(Klasse!$D$2:$D$42,MATCH(1,(A3871=Klasse!$A$2:$A$42) * (Species!B3871=Klasse!$B$2:$B$42),0)),IF(E3871=Options!$A$4,INDEX(Verband!$F$2:$F$179,MATCH(1,(A3871=Verband!$A$2:$A$179) * (Species!B3871=Verband!$B$2:$B$179) * (Species!C3871=Verband!$C$2:$C$179),0)),IF(E3871=Options!$A$5,INDEX(Assoziation!$G$2:$G$96,MATCH(1,(A3871=Assoziation!$A$2:$A$96) * (Species!B3871=Assoziation!$B$2:$B$96) * (Species!C3871=Assoziation!$C$2:$C$96) * (Species!D3871=Assoziation!$D$2:$D$96),0)),"")))</f>
        <v>Einjährige Ruderalflur</v>
      </c>
      <c r="H3871" s="10" t="s">
        <v>2922</v>
      </c>
      <c r="I3871" s="10">
        <v>0</v>
      </c>
      <c r="J3871" s="10">
        <v>0</v>
      </c>
      <c r="K3871" s="10">
        <v>0</v>
      </c>
      <c r="L3871" t="str">
        <f t="shared" si="319"/>
        <v xml:space="preserve">Rumex </v>
      </c>
      <c r="M3871" t="str">
        <f t="shared" si="320"/>
        <v xml:space="preserve"> pulcher</v>
      </c>
      <c r="N3871" t="str">
        <f t="shared" si="321"/>
        <v/>
      </c>
      <c r="O3871" t="str">
        <f t="shared" si="318"/>
        <v>Species</v>
      </c>
      <c r="P3871" t="str">
        <f t="shared" si="322"/>
        <v>L.</v>
      </c>
      <c r="Q3871" t="str">
        <f>LOOKUP(A3871,Formation!$A$2:$A$10,Formation!$B$2:$B$10)</f>
        <v>Pioniervegetation gestörter Plätze (Ruderalstandorte)</v>
      </c>
      <c r="R3871" t="str" cm="1">
        <f t="array" ref="R3871">INDEX(Klasse!$D$2:$D$42,MATCH(1,(A3871=Klasse!$A$2:$A$42) * (Species!B3871=Klasse!$B$2:$B$42),0))</f>
        <v>Trittrasen und Ruderalfluren</v>
      </c>
    </row>
    <row r="3872" spans="1:18" x14ac:dyDescent="0.3">
      <c r="A3872" s="10">
        <v>7</v>
      </c>
      <c r="B3872" s="10">
        <v>1</v>
      </c>
      <c r="C3872" s="10">
        <v>4</v>
      </c>
      <c r="E3872" t="str">
        <f>IF(C3872="",Options!$A$3,IF(D3872="",Options!$A$4,Options!$A$5))</f>
        <v>Verband</v>
      </c>
      <c r="F3872" t="str" cm="1">
        <f t="array" ref="F3872">IF(E3872=Options!$A$3,"",IF(E3872=Options!$A$4,INDEX(Verband!$E$2:$E$179,MATCH(1,(A3872=Verband!$A$2:$A$179) * (Species!B3872=Verband!$B$2:$B$179) * (Species!C3872=Verband!$C$2:$C$179),0)),IF(E3872=Options!$A$5,INDEX(Assoziation!$F$2:$F$96,MATCH(1,(A3872=Assoziation!$A$2:$A$96) * (Species!B3872=Assoziation!$B$2:$B$96) * (Species!C3872=Assoziation!$C$2:$C$96) * (Species!D3872=Assoziation!$D$2:$D$96),0)),"")))</f>
        <v>Sisymbrion</v>
      </c>
      <c r="G3872" t="str" cm="1">
        <f t="array" ref="G3872">IF(E3872=Options!$A$3,INDEX(Klasse!$D$2:$D$42,MATCH(1,(A3872=Klasse!$A$2:$A$42) * (Species!B3872=Klasse!$B$2:$B$42),0)),IF(E3872=Options!$A$4,INDEX(Verband!$F$2:$F$179,MATCH(1,(A3872=Verband!$A$2:$A$179) * (Species!B3872=Verband!$B$2:$B$179) * (Species!C3872=Verband!$C$2:$C$179),0)),IF(E3872=Options!$A$5,INDEX(Assoziation!$G$2:$G$96,MATCH(1,(A3872=Assoziation!$A$2:$A$96) * (Species!B3872=Assoziation!$B$2:$B$96) * (Species!C3872=Assoziation!$C$2:$C$96) * (Species!D3872=Assoziation!$D$2:$D$96),0)),"")))</f>
        <v>Einjährige Ruderalflur</v>
      </c>
      <c r="H3872" s="10" t="s">
        <v>2923</v>
      </c>
      <c r="I3872" s="10">
        <v>0</v>
      </c>
      <c r="J3872" s="10">
        <v>0</v>
      </c>
      <c r="K3872" s="10">
        <v>1</v>
      </c>
      <c r="L3872" t="str">
        <f t="shared" si="319"/>
        <v xml:space="preserve">Salsola </v>
      </c>
      <c r="M3872" t="str">
        <f t="shared" si="320"/>
        <v xml:space="preserve"> tragus</v>
      </c>
      <c r="N3872" t="str">
        <f t="shared" si="321"/>
        <v>tragus</v>
      </c>
      <c r="O3872" t="str">
        <f t="shared" si="318"/>
        <v>Subspecies</v>
      </c>
      <c r="P3872" t="str">
        <f t="shared" si="322"/>
        <v/>
      </c>
      <c r="Q3872" t="str">
        <f>LOOKUP(A3872,Formation!$A$2:$A$10,Formation!$B$2:$B$10)</f>
        <v>Pioniervegetation gestörter Plätze (Ruderalstandorte)</v>
      </c>
      <c r="R3872" t="str" cm="1">
        <f t="array" ref="R3872">INDEX(Klasse!$D$2:$D$42,MATCH(1,(A3872=Klasse!$A$2:$A$42) * (Species!B3872=Klasse!$B$2:$B$42),0))</f>
        <v>Trittrasen und Ruderalfluren</v>
      </c>
    </row>
    <row r="3873" spans="1:18" x14ac:dyDescent="0.3">
      <c r="A3873" s="10">
        <v>7</v>
      </c>
      <c r="B3873" s="10">
        <v>1</v>
      </c>
      <c r="C3873" s="10">
        <v>4</v>
      </c>
      <c r="E3873" t="str">
        <f>IF(C3873="",Options!$A$3,IF(D3873="",Options!$A$4,Options!$A$5))</f>
        <v>Verband</v>
      </c>
      <c r="F3873" t="str" cm="1">
        <f t="array" ref="F3873">IF(E3873=Options!$A$3,"",IF(E3873=Options!$A$4,INDEX(Verband!$E$2:$E$179,MATCH(1,(A3873=Verband!$A$2:$A$179) * (Species!B3873=Verband!$B$2:$B$179) * (Species!C3873=Verband!$C$2:$C$179),0)),IF(E3873=Options!$A$5,INDEX(Assoziation!$F$2:$F$96,MATCH(1,(A3873=Assoziation!$A$2:$A$96) * (Species!B3873=Assoziation!$B$2:$B$96) * (Species!C3873=Assoziation!$C$2:$C$96) * (Species!D3873=Assoziation!$D$2:$D$96),0)),"")))</f>
        <v>Sisymbrion</v>
      </c>
      <c r="G3873" t="str" cm="1">
        <f t="array" ref="G3873">IF(E3873=Options!$A$3,INDEX(Klasse!$D$2:$D$42,MATCH(1,(A3873=Klasse!$A$2:$A$42) * (Species!B3873=Klasse!$B$2:$B$42),0)),IF(E3873=Options!$A$4,INDEX(Verband!$F$2:$F$179,MATCH(1,(A3873=Verband!$A$2:$A$179) * (Species!B3873=Verband!$B$2:$B$179) * (Species!C3873=Verband!$C$2:$C$179),0)),IF(E3873=Options!$A$5,INDEX(Assoziation!$G$2:$G$96,MATCH(1,(A3873=Assoziation!$A$2:$A$96) * (Species!B3873=Assoziation!$B$2:$B$96) * (Species!C3873=Assoziation!$C$2:$C$96) * (Species!D3873=Assoziation!$D$2:$D$96),0)),"")))</f>
        <v>Einjährige Ruderalflur</v>
      </c>
      <c r="H3873" s="10" t="s">
        <v>2924</v>
      </c>
      <c r="I3873" s="10">
        <v>0</v>
      </c>
      <c r="J3873" s="10">
        <v>0</v>
      </c>
      <c r="K3873" s="10">
        <v>1</v>
      </c>
      <c r="L3873" t="str">
        <f t="shared" si="319"/>
        <v xml:space="preserve">Sisymbrium </v>
      </c>
      <c r="M3873" t="str">
        <f t="shared" si="320"/>
        <v xml:space="preserve"> altissimum</v>
      </c>
      <c r="N3873" t="str">
        <f t="shared" si="321"/>
        <v/>
      </c>
      <c r="O3873" t="str">
        <f t="shared" si="318"/>
        <v>Species</v>
      </c>
      <c r="P3873" t="str">
        <f t="shared" si="322"/>
        <v>L.</v>
      </c>
      <c r="Q3873" t="str">
        <f>LOOKUP(A3873,Formation!$A$2:$A$10,Formation!$B$2:$B$10)</f>
        <v>Pioniervegetation gestörter Plätze (Ruderalstandorte)</v>
      </c>
      <c r="R3873" t="str" cm="1">
        <f t="array" ref="R3873">INDEX(Klasse!$D$2:$D$42,MATCH(1,(A3873=Klasse!$A$2:$A$42) * (Species!B3873=Klasse!$B$2:$B$42),0))</f>
        <v>Trittrasen und Ruderalfluren</v>
      </c>
    </row>
    <row r="3874" spans="1:18" x14ac:dyDescent="0.3">
      <c r="A3874" s="10">
        <v>7</v>
      </c>
      <c r="B3874" s="10">
        <v>1</v>
      </c>
      <c r="C3874" s="10">
        <v>4</v>
      </c>
      <c r="E3874" t="str">
        <f>IF(C3874="",Options!$A$3,IF(D3874="",Options!$A$4,Options!$A$5))</f>
        <v>Verband</v>
      </c>
      <c r="F3874" t="str" cm="1">
        <f t="array" ref="F3874">IF(E3874=Options!$A$3,"",IF(E3874=Options!$A$4,INDEX(Verband!$E$2:$E$179,MATCH(1,(A3874=Verband!$A$2:$A$179) * (Species!B3874=Verband!$B$2:$B$179) * (Species!C3874=Verband!$C$2:$C$179),0)),IF(E3874=Options!$A$5,INDEX(Assoziation!$F$2:$F$96,MATCH(1,(A3874=Assoziation!$A$2:$A$96) * (Species!B3874=Assoziation!$B$2:$B$96) * (Species!C3874=Assoziation!$C$2:$C$96) * (Species!D3874=Assoziation!$D$2:$D$96),0)),"")))</f>
        <v>Sisymbrion</v>
      </c>
      <c r="G3874" t="str" cm="1">
        <f t="array" ref="G3874">IF(E3874=Options!$A$3,INDEX(Klasse!$D$2:$D$42,MATCH(1,(A3874=Klasse!$A$2:$A$42) * (Species!B3874=Klasse!$B$2:$B$42),0)),IF(E3874=Options!$A$4,INDEX(Verband!$F$2:$F$179,MATCH(1,(A3874=Verband!$A$2:$A$179) * (Species!B3874=Verband!$B$2:$B$179) * (Species!C3874=Verband!$C$2:$C$179),0)),IF(E3874=Options!$A$5,INDEX(Assoziation!$G$2:$G$96,MATCH(1,(A3874=Assoziation!$A$2:$A$96) * (Species!B3874=Assoziation!$B$2:$B$96) * (Species!C3874=Assoziation!$C$2:$C$96) * (Species!D3874=Assoziation!$D$2:$D$96),0)),"")))</f>
        <v>Einjährige Ruderalflur</v>
      </c>
      <c r="H3874" s="10" t="s">
        <v>2925</v>
      </c>
      <c r="I3874" s="10">
        <v>0</v>
      </c>
      <c r="J3874" s="10">
        <v>0</v>
      </c>
      <c r="K3874" s="10">
        <v>1</v>
      </c>
      <c r="L3874" t="str">
        <f t="shared" si="319"/>
        <v xml:space="preserve">Sisymbrium </v>
      </c>
      <c r="M3874" t="str">
        <f t="shared" si="320"/>
        <v xml:space="preserve"> irio</v>
      </c>
      <c r="N3874" t="str">
        <f t="shared" si="321"/>
        <v/>
      </c>
      <c r="O3874" t="str">
        <f t="shared" si="318"/>
        <v>Species</v>
      </c>
      <c r="P3874" t="str">
        <f t="shared" si="322"/>
        <v>L.</v>
      </c>
      <c r="Q3874" t="str">
        <f>LOOKUP(A3874,Formation!$A$2:$A$10,Formation!$B$2:$B$10)</f>
        <v>Pioniervegetation gestörter Plätze (Ruderalstandorte)</v>
      </c>
      <c r="R3874" t="str" cm="1">
        <f t="array" ref="R3874">INDEX(Klasse!$D$2:$D$42,MATCH(1,(A3874=Klasse!$A$2:$A$42) * (Species!B3874=Klasse!$B$2:$B$42),0))</f>
        <v>Trittrasen und Ruderalfluren</v>
      </c>
    </row>
    <row r="3875" spans="1:18" x14ac:dyDescent="0.3">
      <c r="A3875" s="10">
        <v>7</v>
      </c>
      <c r="B3875" s="10">
        <v>1</v>
      </c>
      <c r="C3875" s="10">
        <v>4</v>
      </c>
      <c r="E3875" t="str">
        <f>IF(C3875="",Options!$A$3,IF(D3875="",Options!$A$4,Options!$A$5))</f>
        <v>Verband</v>
      </c>
      <c r="F3875" t="str" cm="1">
        <f t="array" ref="F3875">IF(E3875=Options!$A$3,"",IF(E3875=Options!$A$4,INDEX(Verband!$E$2:$E$179,MATCH(1,(A3875=Verband!$A$2:$A$179) * (Species!B3875=Verband!$B$2:$B$179) * (Species!C3875=Verband!$C$2:$C$179),0)),IF(E3875=Options!$A$5,INDEX(Assoziation!$F$2:$F$96,MATCH(1,(A3875=Assoziation!$A$2:$A$96) * (Species!B3875=Assoziation!$B$2:$B$96) * (Species!C3875=Assoziation!$C$2:$C$96) * (Species!D3875=Assoziation!$D$2:$D$96),0)),"")))</f>
        <v>Sisymbrion</v>
      </c>
      <c r="G3875" t="str" cm="1">
        <f t="array" ref="G3875">IF(E3875=Options!$A$3,INDEX(Klasse!$D$2:$D$42,MATCH(1,(A3875=Klasse!$A$2:$A$42) * (Species!B3875=Klasse!$B$2:$B$42),0)),IF(E3875=Options!$A$4,INDEX(Verband!$F$2:$F$179,MATCH(1,(A3875=Verband!$A$2:$A$179) * (Species!B3875=Verband!$B$2:$B$179) * (Species!C3875=Verband!$C$2:$C$179),0)),IF(E3875=Options!$A$5,INDEX(Assoziation!$G$2:$G$96,MATCH(1,(A3875=Assoziation!$A$2:$A$96) * (Species!B3875=Assoziation!$B$2:$B$96) * (Species!C3875=Assoziation!$C$2:$C$96) * (Species!D3875=Assoziation!$D$2:$D$96),0)),"")))</f>
        <v>Einjährige Ruderalflur</v>
      </c>
      <c r="H3875" s="10" t="s">
        <v>2926</v>
      </c>
      <c r="I3875" s="10">
        <v>0</v>
      </c>
      <c r="J3875" s="10">
        <v>0</v>
      </c>
      <c r="K3875" s="10">
        <v>1</v>
      </c>
      <c r="L3875" t="str">
        <f t="shared" si="319"/>
        <v xml:space="preserve">Sisymbrium </v>
      </c>
      <c r="M3875" t="str">
        <f t="shared" si="320"/>
        <v xml:space="preserve"> loeselii</v>
      </c>
      <c r="N3875" t="str">
        <f t="shared" si="321"/>
        <v/>
      </c>
      <c r="O3875" t="str">
        <f t="shared" si="318"/>
        <v>Species</v>
      </c>
      <c r="P3875" t="str">
        <f t="shared" si="322"/>
        <v>L.</v>
      </c>
      <c r="Q3875" t="str">
        <f>LOOKUP(A3875,Formation!$A$2:$A$10,Formation!$B$2:$B$10)</f>
        <v>Pioniervegetation gestörter Plätze (Ruderalstandorte)</v>
      </c>
      <c r="R3875" t="str" cm="1">
        <f t="array" ref="R3875">INDEX(Klasse!$D$2:$D$42,MATCH(1,(A3875=Klasse!$A$2:$A$42) * (Species!B3875=Klasse!$B$2:$B$42),0))</f>
        <v>Trittrasen und Ruderalfluren</v>
      </c>
    </row>
    <row r="3876" spans="1:18" x14ac:dyDescent="0.3">
      <c r="A3876" s="10">
        <v>7</v>
      </c>
      <c r="B3876" s="10">
        <v>1</v>
      </c>
      <c r="C3876" s="10">
        <v>4</v>
      </c>
      <c r="E3876" t="str">
        <f>IF(C3876="",Options!$A$3,IF(D3876="",Options!$A$4,Options!$A$5))</f>
        <v>Verband</v>
      </c>
      <c r="F3876" t="str" cm="1">
        <f t="array" ref="F3876">IF(E3876=Options!$A$3,"",IF(E3876=Options!$A$4,INDEX(Verband!$E$2:$E$179,MATCH(1,(A3876=Verband!$A$2:$A$179) * (Species!B3876=Verband!$B$2:$B$179) * (Species!C3876=Verband!$C$2:$C$179),0)),IF(E3876=Options!$A$5,INDEX(Assoziation!$F$2:$F$96,MATCH(1,(A3876=Assoziation!$A$2:$A$96) * (Species!B3876=Assoziation!$B$2:$B$96) * (Species!C3876=Assoziation!$C$2:$C$96) * (Species!D3876=Assoziation!$D$2:$D$96),0)),"")))</f>
        <v>Sisymbrion</v>
      </c>
      <c r="G3876" t="str" cm="1">
        <f t="array" ref="G3876">IF(E3876=Options!$A$3,INDEX(Klasse!$D$2:$D$42,MATCH(1,(A3876=Klasse!$A$2:$A$42) * (Species!B3876=Klasse!$B$2:$B$42),0)),IF(E3876=Options!$A$4,INDEX(Verband!$F$2:$F$179,MATCH(1,(A3876=Verband!$A$2:$A$179) * (Species!B3876=Verband!$B$2:$B$179) * (Species!C3876=Verband!$C$2:$C$179),0)),IF(E3876=Options!$A$5,INDEX(Assoziation!$G$2:$G$96,MATCH(1,(A3876=Assoziation!$A$2:$A$96) * (Species!B3876=Assoziation!$B$2:$B$96) * (Species!C3876=Assoziation!$C$2:$C$96) * (Species!D3876=Assoziation!$D$2:$D$96),0)),"")))</f>
        <v>Einjährige Ruderalflur</v>
      </c>
      <c r="H3876" s="10" t="s">
        <v>2927</v>
      </c>
      <c r="I3876" s="10">
        <v>0</v>
      </c>
      <c r="J3876" s="10">
        <v>0</v>
      </c>
      <c r="K3876" s="10">
        <v>1</v>
      </c>
      <c r="L3876" t="str">
        <f t="shared" si="319"/>
        <v xml:space="preserve">Solanum </v>
      </c>
      <c r="M3876" t="str">
        <f t="shared" si="320"/>
        <v xml:space="preserve"> villosum</v>
      </c>
      <c r="N3876" t="str">
        <f t="shared" si="321"/>
        <v>villosum</v>
      </c>
      <c r="O3876" t="str">
        <f t="shared" si="318"/>
        <v>Subspecies</v>
      </c>
      <c r="P3876" t="str">
        <f t="shared" si="322"/>
        <v/>
      </c>
      <c r="Q3876" t="str">
        <f>LOOKUP(A3876,Formation!$A$2:$A$10,Formation!$B$2:$B$10)</f>
        <v>Pioniervegetation gestörter Plätze (Ruderalstandorte)</v>
      </c>
      <c r="R3876" t="str" cm="1">
        <f t="array" ref="R3876">INDEX(Klasse!$D$2:$D$42,MATCH(1,(A3876=Klasse!$A$2:$A$42) * (Species!B3876=Klasse!$B$2:$B$42),0))</f>
        <v>Trittrasen und Ruderalfluren</v>
      </c>
    </row>
    <row r="3877" spans="1:18" x14ac:dyDescent="0.3">
      <c r="A3877" s="10">
        <v>7</v>
      </c>
      <c r="B3877" s="10">
        <v>1</v>
      </c>
      <c r="C3877" s="10">
        <v>4</v>
      </c>
      <c r="E3877" t="str">
        <f>IF(C3877="",Options!$A$3,IF(D3877="",Options!$A$4,Options!$A$5))</f>
        <v>Verband</v>
      </c>
      <c r="F3877" t="str" cm="1">
        <f t="array" ref="F3877">IF(E3877=Options!$A$3,"",IF(E3877=Options!$A$4,INDEX(Verband!$E$2:$E$179,MATCH(1,(A3877=Verband!$A$2:$A$179) * (Species!B3877=Verband!$B$2:$B$179) * (Species!C3877=Verband!$C$2:$C$179),0)),IF(E3877=Options!$A$5,INDEX(Assoziation!$F$2:$F$96,MATCH(1,(A3877=Assoziation!$A$2:$A$96) * (Species!B3877=Assoziation!$B$2:$B$96) * (Species!C3877=Assoziation!$C$2:$C$96) * (Species!D3877=Assoziation!$D$2:$D$96),0)),"")))</f>
        <v>Sisymbrion</v>
      </c>
      <c r="G3877" t="str" cm="1">
        <f t="array" ref="G3877">IF(E3877=Options!$A$3,INDEX(Klasse!$D$2:$D$42,MATCH(1,(A3877=Klasse!$A$2:$A$42) * (Species!B3877=Klasse!$B$2:$B$42),0)),IF(E3877=Options!$A$4,INDEX(Verband!$F$2:$F$179,MATCH(1,(A3877=Verband!$A$2:$A$179) * (Species!B3877=Verband!$B$2:$B$179) * (Species!C3877=Verband!$C$2:$C$179),0)),IF(E3877=Options!$A$5,INDEX(Assoziation!$G$2:$G$96,MATCH(1,(A3877=Assoziation!$A$2:$A$96) * (Species!B3877=Assoziation!$B$2:$B$96) * (Species!C3877=Assoziation!$C$2:$C$96) * (Species!D3877=Assoziation!$D$2:$D$96),0)),"")))</f>
        <v>Einjährige Ruderalflur</v>
      </c>
      <c r="H3877" s="10" t="s">
        <v>2928</v>
      </c>
      <c r="I3877" s="10">
        <v>0</v>
      </c>
      <c r="J3877" s="10">
        <v>0</v>
      </c>
      <c r="K3877" s="10">
        <v>0</v>
      </c>
      <c r="L3877" t="str">
        <f t="shared" si="319"/>
        <v xml:space="preserve">Torilis </v>
      </c>
      <c r="M3877" t="str">
        <f t="shared" si="320"/>
        <v xml:space="preserve"> nodosa</v>
      </c>
      <c r="N3877" t="str">
        <f t="shared" si="321"/>
        <v/>
      </c>
      <c r="O3877" t="str">
        <f t="shared" si="318"/>
        <v>Species</v>
      </c>
      <c r="P3877" t="str">
        <f t="shared" si="322"/>
        <v>(L.) Gaertn.</v>
      </c>
      <c r="Q3877" t="str">
        <f>LOOKUP(A3877,Formation!$A$2:$A$10,Formation!$B$2:$B$10)</f>
        <v>Pioniervegetation gestörter Plätze (Ruderalstandorte)</v>
      </c>
      <c r="R3877" t="str" cm="1">
        <f t="array" ref="R3877">INDEX(Klasse!$D$2:$D$42,MATCH(1,(A3877=Klasse!$A$2:$A$42) * (Species!B3877=Klasse!$B$2:$B$42),0))</f>
        <v>Trittrasen und Ruderalfluren</v>
      </c>
    </row>
    <row r="3878" spans="1:18" x14ac:dyDescent="0.3">
      <c r="A3878" s="10">
        <v>7</v>
      </c>
      <c r="B3878" s="10">
        <v>1</v>
      </c>
      <c r="C3878" s="10">
        <v>4</v>
      </c>
      <c r="E3878" t="str">
        <f>IF(C3878="",Options!$A$3,IF(D3878="",Options!$A$4,Options!$A$5))</f>
        <v>Verband</v>
      </c>
      <c r="F3878" t="str" cm="1">
        <f t="array" ref="F3878">IF(E3878=Options!$A$3,"",IF(E3878=Options!$A$4,INDEX(Verband!$E$2:$E$179,MATCH(1,(A3878=Verband!$A$2:$A$179) * (Species!B3878=Verband!$B$2:$B$179) * (Species!C3878=Verband!$C$2:$C$179),0)),IF(E3878=Options!$A$5,INDEX(Assoziation!$F$2:$F$96,MATCH(1,(A3878=Assoziation!$A$2:$A$96) * (Species!B3878=Assoziation!$B$2:$B$96) * (Species!C3878=Assoziation!$C$2:$C$96) * (Species!D3878=Assoziation!$D$2:$D$96),0)),"")))</f>
        <v>Sisymbrion</v>
      </c>
      <c r="G3878" t="str" cm="1">
        <f t="array" ref="G3878">IF(E3878=Options!$A$3,INDEX(Klasse!$D$2:$D$42,MATCH(1,(A3878=Klasse!$A$2:$A$42) * (Species!B3878=Klasse!$B$2:$B$42),0)),IF(E3878=Options!$A$4,INDEX(Verband!$F$2:$F$179,MATCH(1,(A3878=Verband!$A$2:$A$179) * (Species!B3878=Verband!$B$2:$B$179) * (Species!C3878=Verband!$C$2:$C$179),0)),IF(E3878=Options!$A$5,INDEX(Assoziation!$G$2:$G$96,MATCH(1,(A3878=Assoziation!$A$2:$A$96) * (Species!B3878=Assoziation!$B$2:$B$96) * (Species!C3878=Assoziation!$C$2:$C$96) * (Species!D3878=Assoziation!$D$2:$D$96),0)),"")))</f>
        <v>Einjährige Ruderalflur</v>
      </c>
      <c r="H3878" s="10" t="s">
        <v>1746</v>
      </c>
      <c r="I3878" s="10">
        <v>0</v>
      </c>
      <c r="J3878" s="10">
        <v>0</v>
      </c>
      <c r="K3878" s="10">
        <v>0</v>
      </c>
      <c r="L3878" t="str">
        <f t="shared" si="319"/>
        <v xml:space="preserve">Tragopogon </v>
      </c>
      <c r="M3878" t="str">
        <f t="shared" si="320"/>
        <v xml:space="preserve"> pratensis</v>
      </c>
      <c r="N3878" t="str">
        <f t="shared" si="321"/>
        <v>pratensis</v>
      </c>
      <c r="O3878" t="str">
        <f t="shared" si="318"/>
        <v>Subspecies</v>
      </c>
      <c r="P3878" t="str">
        <f t="shared" si="322"/>
        <v/>
      </c>
      <c r="Q3878" t="str">
        <f>LOOKUP(A3878,Formation!$A$2:$A$10,Formation!$B$2:$B$10)</f>
        <v>Pioniervegetation gestörter Plätze (Ruderalstandorte)</v>
      </c>
      <c r="R3878" t="str" cm="1">
        <f t="array" ref="R3878">INDEX(Klasse!$D$2:$D$42,MATCH(1,(A3878=Klasse!$A$2:$A$42) * (Species!B3878=Klasse!$B$2:$B$42),0))</f>
        <v>Trittrasen und Ruderalfluren</v>
      </c>
    </row>
    <row r="3879" spans="1:18" x14ac:dyDescent="0.3">
      <c r="A3879" s="10">
        <v>7</v>
      </c>
      <c r="B3879" s="10">
        <v>1</v>
      </c>
      <c r="C3879" s="10">
        <v>4</v>
      </c>
      <c r="E3879" t="str">
        <f>IF(C3879="",Options!$A$3,IF(D3879="",Options!$A$4,Options!$A$5))</f>
        <v>Verband</v>
      </c>
      <c r="F3879" t="str" cm="1">
        <f t="array" ref="F3879">IF(E3879=Options!$A$3,"",IF(E3879=Options!$A$4,INDEX(Verband!$E$2:$E$179,MATCH(1,(A3879=Verband!$A$2:$A$179) * (Species!B3879=Verband!$B$2:$B$179) * (Species!C3879=Verband!$C$2:$C$179),0)),IF(E3879=Options!$A$5,INDEX(Assoziation!$F$2:$F$96,MATCH(1,(A3879=Assoziation!$A$2:$A$96) * (Species!B3879=Assoziation!$B$2:$B$96) * (Species!C3879=Assoziation!$C$2:$C$96) * (Species!D3879=Assoziation!$D$2:$D$96),0)),"")))</f>
        <v>Sisymbrion</v>
      </c>
      <c r="G3879" t="str" cm="1">
        <f t="array" ref="G3879">IF(E3879=Options!$A$3,INDEX(Klasse!$D$2:$D$42,MATCH(1,(A3879=Klasse!$A$2:$A$42) * (Species!B3879=Klasse!$B$2:$B$42),0)),IF(E3879=Options!$A$4,INDEX(Verband!$F$2:$F$179,MATCH(1,(A3879=Verband!$A$2:$A$179) * (Species!B3879=Verband!$B$2:$B$179) * (Species!C3879=Verband!$C$2:$C$179),0)),IF(E3879=Options!$A$5,INDEX(Assoziation!$G$2:$G$96,MATCH(1,(A3879=Assoziation!$A$2:$A$96) * (Species!B3879=Assoziation!$B$2:$B$96) * (Species!C3879=Assoziation!$C$2:$C$96) * (Species!D3879=Assoziation!$D$2:$D$96),0)),"")))</f>
        <v>Einjährige Ruderalflur</v>
      </c>
      <c r="H3879" s="10" t="s">
        <v>2929</v>
      </c>
      <c r="I3879" s="10">
        <v>0</v>
      </c>
      <c r="J3879" s="10">
        <v>0</v>
      </c>
      <c r="K3879" s="10">
        <v>0</v>
      </c>
      <c r="L3879" t="str">
        <f t="shared" si="319"/>
        <v xml:space="preserve">Tragopogon </v>
      </c>
      <c r="M3879" t="str">
        <f t="shared" si="320"/>
        <v xml:space="preserve"> pratensis</v>
      </c>
      <c r="N3879" t="str">
        <f t="shared" si="321"/>
        <v>minor</v>
      </c>
      <c r="O3879" t="str">
        <f t="shared" si="318"/>
        <v>Subspecies</v>
      </c>
      <c r="P3879" t="str">
        <f t="shared" si="322"/>
        <v/>
      </c>
      <c r="Q3879" t="str">
        <f>LOOKUP(A3879,Formation!$A$2:$A$10,Formation!$B$2:$B$10)</f>
        <v>Pioniervegetation gestörter Plätze (Ruderalstandorte)</v>
      </c>
      <c r="R3879" t="str" cm="1">
        <f t="array" ref="R3879">INDEX(Klasse!$D$2:$D$42,MATCH(1,(A3879=Klasse!$A$2:$A$42) * (Species!B3879=Klasse!$B$2:$B$42),0))</f>
        <v>Trittrasen und Ruderalfluren</v>
      </c>
    </row>
    <row r="3880" spans="1:18" x14ac:dyDescent="0.3">
      <c r="A3880" s="10">
        <v>7</v>
      </c>
      <c r="B3880" s="10">
        <v>1</v>
      </c>
      <c r="C3880" s="10">
        <v>4</v>
      </c>
      <c r="E3880" t="str">
        <f>IF(C3880="",Options!$A$3,IF(D3880="",Options!$A$4,Options!$A$5))</f>
        <v>Verband</v>
      </c>
      <c r="F3880" t="str" cm="1">
        <f t="array" ref="F3880">IF(E3880=Options!$A$3,"",IF(E3880=Options!$A$4,INDEX(Verband!$E$2:$E$179,MATCH(1,(A3880=Verband!$A$2:$A$179) * (Species!B3880=Verband!$B$2:$B$179) * (Species!C3880=Verband!$C$2:$C$179),0)),IF(E3880=Options!$A$5,INDEX(Assoziation!$F$2:$F$96,MATCH(1,(A3880=Assoziation!$A$2:$A$96) * (Species!B3880=Assoziation!$B$2:$B$96) * (Species!C3880=Assoziation!$C$2:$C$96) * (Species!D3880=Assoziation!$D$2:$D$96),0)),"")))</f>
        <v>Sisymbrion</v>
      </c>
      <c r="G3880" t="str" cm="1">
        <f t="array" ref="G3880">IF(E3880=Options!$A$3,INDEX(Klasse!$D$2:$D$42,MATCH(1,(A3880=Klasse!$A$2:$A$42) * (Species!B3880=Klasse!$B$2:$B$42),0)),IF(E3880=Options!$A$4,INDEX(Verband!$F$2:$F$179,MATCH(1,(A3880=Verband!$A$2:$A$179) * (Species!B3880=Verband!$B$2:$B$179) * (Species!C3880=Verband!$C$2:$C$179),0)),IF(E3880=Options!$A$5,INDEX(Assoziation!$G$2:$G$96,MATCH(1,(A3880=Assoziation!$A$2:$A$96) * (Species!B3880=Assoziation!$B$2:$B$96) * (Species!C3880=Assoziation!$C$2:$C$96) * (Species!D3880=Assoziation!$D$2:$D$96),0)),"")))</f>
        <v>Einjährige Ruderalflur</v>
      </c>
      <c r="H3880" s="10" t="s">
        <v>2799</v>
      </c>
      <c r="I3880" s="10">
        <v>0</v>
      </c>
      <c r="J3880" s="10">
        <v>1</v>
      </c>
      <c r="K3880" s="10">
        <v>0</v>
      </c>
      <c r="L3880" t="str">
        <f t="shared" si="319"/>
        <v xml:space="preserve">Tripleurospermum </v>
      </c>
      <c r="M3880" t="str">
        <f t="shared" si="320"/>
        <v xml:space="preserve"> inodorum</v>
      </c>
      <c r="N3880" t="str">
        <f t="shared" si="321"/>
        <v/>
      </c>
      <c r="O3880" t="str">
        <f t="shared" si="318"/>
        <v>Species</v>
      </c>
      <c r="P3880" t="str">
        <f t="shared" si="322"/>
        <v>(L.) Sch. Bip.</v>
      </c>
      <c r="Q3880" t="str">
        <f>LOOKUP(A3880,Formation!$A$2:$A$10,Formation!$B$2:$B$10)</f>
        <v>Pioniervegetation gestörter Plätze (Ruderalstandorte)</v>
      </c>
      <c r="R3880" t="str" cm="1">
        <f t="array" ref="R3880">INDEX(Klasse!$D$2:$D$42,MATCH(1,(A3880=Klasse!$A$2:$A$42) * (Species!B3880=Klasse!$B$2:$B$42),0))</f>
        <v>Trittrasen und Ruderalfluren</v>
      </c>
    </row>
    <row r="3881" spans="1:18" x14ac:dyDescent="0.3">
      <c r="A3881" s="10">
        <v>7</v>
      </c>
      <c r="B3881" s="10">
        <v>1</v>
      </c>
      <c r="C3881" s="10">
        <v>4</v>
      </c>
      <c r="E3881" t="str">
        <f>IF(C3881="",Options!$A$3,IF(D3881="",Options!$A$4,Options!$A$5))</f>
        <v>Verband</v>
      </c>
      <c r="F3881" t="str" cm="1">
        <f t="array" ref="F3881">IF(E3881=Options!$A$3,"",IF(E3881=Options!$A$4,INDEX(Verband!$E$2:$E$179,MATCH(1,(A3881=Verband!$A$2:$A$179) * (Species!B3881=Verband!$B$2:$B$179) * (Species!C3881=Verband!$C$2:$C$179),0)),IF(E3881=Options!$A$5,INDEX(Assoziation!$F$2:$F$96,MATCH(1,(A3881=Assoziation!$A$2:$A$96) * (Species!B3881=Assoziation!$B$2:$B$96) * (Species!C3881=Assoziation!$C$2:$C$96) * (Species!D3881=Assoziation!$D$2:$D$96),0)),"")))</f>
        <v>Sisymbrion</v>
      </c>
      <c r="G3881" t="str" cm="1">
        <f t="array" ref="G3881">IF(E3881=Options!$A$3,INDEX(Klasse!$D$2:$D$42,MATCH(1,(A3881=Klasse!$A$2:$A$42) * (Species!B3881=Klasse!$B$2:$B$42),0)),IF(E3881=Options!$A$4,INDEX(Verband!$F$2:$F$179,MATCH(1,(A3881=Verband!$A$2:$A$179) * (Species!B3881=Verband!$B$2:$B$179) * (Species!C3881=Verband!$C$2:$C$179),0)),IF(E3881=Options!$A$5,INDEX(Assoziation!$G$2:$G$96,MATCH(1,(A3881=Assoziation!$A$2:$A$96) * (Species!B3881=Assoziation!$B$2:$B$96) * (Species!C3881=Assoziation!$C$2:$C$96) * (Species!D3881=Assoziation!$D$2:$D$96),0)),"")))</f>
        <v>Einjährige Ruderalflur</v>
      </c>
      <c r="H3881" s="10" t="s">
        <v>2930</v>
      </c>
      <c r="I3881" s="10">
        <v>0</v>
      </c>
      <c r="J3881" s="10">
        <v>0</v>
      </c>
      <c r="K3881" s="10">
        <v>0</v>
      </c>
      <c r="L3881" t="str">
        <f t="shared" si="319"/>
        <v xml:space="preserve">Urtica </v>
      </c>
      <c r="M3881" t="str">
        <f t="shared" si="320"/>
        <v xml:space="preserve"> urens</v>
      </c>
      <c r="N3881" t="str">
        <f t="shared" si="321"/>
        <v/>
      </c>
      <c r="O3881" t="str">
        <f t="shared" si="318"/>
        <v>Species</v>
      </c>
      <c r="P3881" t="str">
        <f t="shared" si="322"/>
        <v>L.</v>
      </c>
      <c r="Q3881" t="str">
        <f>LOOKUP(A3881,Formation!$A$2:$A$10,Formation!$B$2:$B$10)</f>
        <v>Pioniervegetation gestörter Plätze (Ruderalstandorte)</v>
      </c>
      <c r="R3881" t="str" cm="1">
        <f t="array" ref="R3881">INDEX(Klasse!$D$2:$D$42,MATCH(1,(A3881=Klasse!$A$2:$A$42) * (Species!B3881=Klasse!$B$2:$B$42),0))</f>
        <v>Trittrasen und Ruderalfluren</v>
      </c>
    </row>
    <row r="3882" spans="1:18" x14ac:dyDescent="0.3">
      <c r="A3882" s="10">
        <v>7</v>
      </c>
      <c r="B3882" s="10">
        <v>1</v>
      </c>
      <c r="C3882" s="10">
        <v>4</v>
      </c>
      <c r="E3882" t="str">
        <f>IF(C3882="",Options!$A$3,IF(D3882="",Options!$A$4,Options!$A$5))</f>
        <v>Verband</v>
      </c>
      <c r="F3882" t="str" cm="1">
        <f t="array" ref="F3882">IF(E3882=Options!$A$3,"",IF(E3882=Options!$A$4,INDEX(Verband!$E$2:$E$179,MATCH(1,(A3882=Verband!$A$2:$A$179) * (Species!B3882=Verband!$B$2:$B$179) * (Species!C3882=Verband!$C$2:$C$179),0)),IF(E3882=Options!$A$5,INDEX(Assoziation!$F$2:$F$96,MATCH(1,(A3882=Assoziation!$A$2:$A$96) * (Species!B3882=Assoziation!$B$2:$B$96) * (Species!C3882=Assoziation!$C$2:$C$96) * (Species!D3882=Assoziation!$D$2:$D$96),0)),"")))</f>
        <v>Sisymbrion</v>
      </c>
      <c r="G3882" t="str" cm="1">
        <f t="array" ref="G3882">IF(E3882=Options!$A$3,INDEX(Klasse!$D$2:$D$42,MATCH(1,(A3882=Klasse!$A$2:$A$42) * (Species!B3882=Klasse!$B$2:$B$42),0)),IF(E3882=Options!$A$4,INDEX(Verband!$F$2:$F$179,MATCH(1,(A3882=Verband!$A$2:$A$179) * (Species!B3882=Verband!$B$2:$B$179) * (Species!C3882=Verband!$C$2:$C$179),0)),IF(E3882=Options!$A$5,INDEX(Assoziation!$G$2:$G$96,MATCH(1,(A3882=Assoziation!$A$2:$A$96) * (Species!B3882=Assoziation!$B$2:$B$96) * (Species!C3882=Assoziation!$C$2:$C$96) * (Species!D3882=Assoziation!$D$2:$D$96),0)),"")))</f>
        <v>Einjährige Ruderalflur</v>
      </c>
      <c r="H3882" s="10" t="s">
        <v>2931</v>
      </c>
      <c r="I3882" s="10">
        <v>0</v>
      </c>
      <c r="J3882" s="10">
        <v>0</v>
      </c>
      <c r="K3882" s="10">
        <v>1</v>
      </c>
      <c r="L3882" t="str">
        <f t="shared" si="319"/>
        <v xml:space="preserve">Vicia </v>
      </c>
      <c r="M3882" t="str">
        <f t="shared" si="320"/>
        <v xml:space="preserve"> lutea</v>
      </c>
      <c r="N3882" t="str">
        <f t="shared" si="321"/>
        <v/>
      </c>
      <c r="O3882" t="str">
        <f t="shared" si="318"/>
        <v>Species</v>
      </c>
      <c r="P3882" t="str">
        <f t="shared" si="322"/>
        <v>L.</v>
      </c>
      <c r="Q3882" t="str">
        <f>LOOKUP(A3882,Formation!$A$2:$A$10,Formation!$B$2:$B$10)</f>
        <v>Pioniervegetation gestörter Plätze (Ruderalstandorte)</v>
      </c>
      <c r="R3882" t="str" cm="1">
        <f t="array" ref="R3882">INDEX(Klasse!$D$2:$D$42,MATCH(1,(A3882=Klasse!$A$2:$A$42) * (Species!B3882=Klasse!$B$2:$B$42),0))</f>
        <v>Trittrasen und Ruderalfluren</v>
      </c>
    </row>
    <row r="3883" spans="1:18" x14ac:dyDescent="0.3">
      <c r="A3883" s="10">
        <v>7</v>
      </c>
      <c r="B3883" s="10">
        <v>1</v>
      </c>
      <c r="C3883" s="10">
        <v>4</v>
      </c>
      <c r="E3883" t="str">
        <f>IF(C3883="",Options!$A$3,IF(D3883="",Options!$A$4,Options!$A$5))</f>
        <v>Verband</v>
      </c>
      <c r="F3883" t="str" cm="1">
        <f t="array" ref="F3883">IF(E3883=Options!$A$3,"",IF(E3883=Options!$A$4,INDEX(Verband!$E$2:$E$179,MATCH(1,(A3883=Verband!$A$2:$A$179) * (Species!B3883=Verband!$B$2:$B$179) * (Species!C3883=Verband!$C$2:$C$179),0)),IF(E3883=Options!$A$5,INDEX(Assoziation!$F$2:$F$96,MATCH(1,(A3883=Assoziation!$A$2:$A$96) * (Species!B3883=Assoziation!$B$2:$B$96) * (Species!C3883=Assoziation!$C$2:$C$96) * (Species!D3883=Assoziation!$D$2:$D$96),0)),"")))</f>
        <v>Sisymbrion</v>
      </c>
      <c r="G3883" t="str" cm="1">
        <f t="array" ref="G3883">IF(E3883=Options!$A$3,INDEX(Klasse!$D$2:$D$42,MATCH(1,(A3883=Klasse!$A$2:$A$42) * (Species!B3883=Klasse!$B$2:$B$42),0)),IF(E3883=Options!$A$4,INDEX(Verband!$F$2:$F$179,MATCH(1,(A3883=Verband!$A$2:$A$179) * (Species!B3883=Verband!$B$2:$B$179) * (Species!C3883=Verband!$C$2:$C$179),0)),IF(E3883=Options!$A$5,INDEX(Assoziation!$G$2:$G$96,MATCH(1,(A3883=Assoziation!$A$2:$A$96) * (Species!B3883=Assoziation!$B$2:$B$96) * (Species!C3883=Assoziation!$C$2:$C$96) * (Species!D3883=Assoziation!$D$2:$D$96),0)),"")))</f>
        <v>Einjährige Ruderalflur</v>
      </c>
      <c r="H3883" s="10" t="s">
        <v>2932</v>
      </c>
      <c r="I3883" s="10">
        <v>0</v>
      </c>
      <c r="J3883" s="10">
        <v>0</v>
      </c>
      <c r="K3883" s="10">
        <v>1</v>
      </c>
      <c r="L3883" t="str">
        <f t="shared" si="319"/>
        <v xml:space="preserve">Xanthium </v>
      </c>
      <c r="M3883" t="str">
        <f t="shared" si="320"/>
        <v xml:space="preserve"> spinosum</v>
      </c>
      <c r="N3883" t="str">
        <f t="shared" si="321"/>
        <v/>
      </c>
      <c r="O3883" t="str">
        <f t="shared" si="318"/>
        <v>Species</v>
      </c>
      <c r="P3883" t="str">
        <f t="shared" si="322"/>
        <v>L.</v>
      </c>
      <c r="Q3883" t="str">
        <f>LOOKUP(A3883,Formation!$A$2:$A$10,Formation!$B$2:$B$10)</f>
        <v>Pioniervegetation gestörter Plätze (Ruderalstandorte)</v>
      </c>
      <c r="R3883" t="str" cm="1">
        <f t="array" ref="R3883">INDEX(Klasse!$D$2:$D$42,MATCH(1,(A3883=Klasse!$A$2:$A$42) * (Species!B3883=Klasse!$B$2:$B$42),0))</f>
        <v>Trittrasen und Ruderalfluren</v>
      </c>
    </row>
    <row r="3884" spans="1:18" x14ac:dyDescent="0.3">
      <c r="A3884" s="10">
        <v>7</v>
      </c>
      <c r="B3884" s="10">
        <v>1</v>
      </c>
      <c r="C3884" s="10">
        <v>4</v>
      </c>
      <c r="E3884" t="str">
        <f>IF(C3884="",Options!$A$3,IF(D3884="",Options!$A$4,Options!$A$5))</f>
        <v>Verband</v>
      </c>
      <c r="F3884" t="str" cm="1">
        <f t="array" ref="F3884">IF(E3884=Options!$A$3,"",IF(E3884=Options!$A$4,INDEX(Verband!$E$2:$E$179,MATCH(1,(A3884=Verband!$A$2:$A$179) * (Species!B3884=Verband!$B$2:$B$179) * (Species!C3884=Verband!$C$2:$C$179),0)),IF(E3884=Options!$A$5,INDEX(Assoziation!$F$2:$F$96,MATCH(1,(A3884=Assoziation!$A$2:$A$96) * (Species!B3884=Assoziation!$B$2:$B$96) * (Species!C3884=Assoziation!$C$2:$C$96) * (Species!D3884=Assoziation!$D$2:$D$96),0)),"")))</f>
        <v>Sisymbrion</v>
      </c>
      <c r="G3884" t="str" cm="1">
        <f t="array" ref="G3884">IF(E3884=Options!$A$3,INDEX(Klasse!$D$2:$D$42,MATCH(1,(A3884=Klasse!$A$2:$A$42) * (Species!B3884=Klasse!$B$2:$B$42),0)),IF(E3884=Options!$A$4,INDEX(Verband!$F$2:$F$179,MATCH(1,(A3884=Verband!$A$2:$A$179) * (Species!B3884=Verband!$B$2:$B$179) * (Species!C3884=Verband!$C$2:$C$179),0)),IF(E3884=Options!$A$5,INDEX(Assoziation!$G$2:$G$96,MATCH(1,(A3884=Assoziation!$A$2:$A$96) * (Species!B3884=Assoziation!$B$2:$B$96) * (Species!C3884=Assoziation!$C$2:$C$96) * (Species!D3884=Assoziation!$D$2:$D$96),0)),"")))</f>
        <v>Einjährige Ruderalflur</v>
      </c>
      <c r="H3884" s="10" t="s">
        <v>2933</v>
      </c>
      <c r="I3884" s="10">
        <v>0</v>
      </c>
      <c r="J3884" s="10">
        <v>0</v>
      </c>
      <c r="K3884" s="10">
        <v>0</v>
      </c>
      <c r="L3884" t="str">
        <f t="shared" si="319"/>
        <v xml:space="preserve">Xanthium </v>
      </c>
      <c r="M3884" t="str">
        <f t="shared" si="320"/>
        <v xml:space="preserve"> strumarium</v>
      </c>
      <c r="N3884" t="str">
        <f t="shared" si="321"/>
        <v/>
      </c>
      <c r="O3884" t="str">
        <f t="shared" si="318"/>
        <v>Species</v>
      </c>
      <c r="P3884" t="str">
        <f t="shared" si="322"/>
        <v>L.</v>
      </c>
      <c r="Q3884" t="str">
        <f>LOOKUP(A3884,Formation!$A$2:$A$10,Formation!$B$2:$B$10)</f>
        <v>Pioniervegetation gestörter Plätze (Ruderalstandorte)</v>
      </c>
      <c r="R3884" t="str" cm="1">
        <f t="array" ref="R3884">INDEX(Klasse!$D$2:$D$42,MATCH(1,(A3884=Klasse!$A$2:$A$42) * (Species!B3884=Klasse!$B$2:$B$42),0))</f>
        <v>Trittrasen und Ruderalfluren</v>
      </c>
    </row>
    <row r="3885" spans="1:18" x14ac:dyDescent="0.3">
      <c r="A3885" s="10">
        <v>7</v>
      </c>
      <c r="B3885" s="10">
        <v>1</v>
      </c>
      <c r="C3885" s="10">
        <v>5</v>
      </c>
      <c r="E3885" t="str">
        <f>IF(C3885="",Options!$A$3,IF(D3885="",Options!$A$4,Options!$A$5))</f>
        <v>Verband</v>
      </c>
      <c r="F3885" t="str" cm="1">
        <f t="array" ref="F3885">IF(E3885=Options!$A$3,"",IF(E3885=Options!$A$4,INDEX(Verband!$E$2:$E$179,MATCH(1,(A3885=Verband!$A$2:$A$179) * (Species!B3885=Verband!$B$2:$B$179) * (Species!C3885=Verband!$C$2:$C$179),0)),IF(E3885=Options!$A$5,INDEX(Assoziation!$F$2:$F$96,MATCH(1,(A3885=Assoziation!$A$2:$A$96) * (Species!B3885=Assoziation!$B$2:$B$96) * (Species!C3885=Assoziation!$C$2:$C$96) * (Species!D3885=Assoziation!$D$2:$D$96),0)),"")))</f>
        <v>Onopordion</v>
      </c>
      <c r="G3885" t="str" cm="1">
        <f t="array" ref="G3885">IF(E3885=Options!$A$3,INDEX(Klasse!$D$2:$D$42,MATCH(1,(A3885=Klasse!$A$2:$A$42) * (Species!B3885=Klasse!$B$2:$B$42),0)),IF(E3885=Options!$A$4,INDEX(Verband!$F$2:$F$179,MATCH(1,(A3885=Verband!$A$2:$A$179) * (Species!B3885=Verband!$B$2:$B$179) * (Species!C3885=Verband!$C$2:$C$179),0)),IF(E3885=Options!$A$5,INDEX(Assoziation!$G$2:$G$96,MATCH(1,(A3885=Assoziation!$A$2:$A$96) * (Species!B3885=Assoziation!$B$2:$B$96) * (Species!C3885=Assoziation!$C$2:$C$96) * (Species!D3885=Assoziation!$D$2:$D$96),0)),"")))</f>
        <v>Trockenwarme Ruderalflur</v>
      </c>
      <c r="H3885" s="10" t="s">
        <v>2936</v>
      </c>
      <c r="I3885" s="10">
        <v>1</v>
      </c>
      <c r="J3885" s="10">
        <v>0</v>
      </c>
      <c r="K3885" s="10">
        <v>0</v>
      </c>
      <c r="L3885" t="str">
        <f t="shared" si="319"/>
        <v xml:space="preserve">Anchusa </v>
      </c>
      <c r="M3885" t="str">
        <f t="shared" si="320"/>
        <v xml:space="preserve"> officinalis</v>
      </c>
      <c r="N3885" t="str">
        <f t="shared" si="321"/>
        <v/>
      </c>
      <c r="O3885" t="str">
        <f t="shared" si="318"/>
        <v>Species</v>
      </c>
      <c r="P3885" t="str">
        <f t="shared" si="322"/>
        <v>L.</v>
      </c>
      <c r="Q3885" t="str">
        <f>LOOKUP(A3885,Formation!$A$2:$A$10,Formation!$B$2:$B$10)</f>
        <v>Pioniervegetation gestörter Plätze (Ruderalstandorte)</v>
      </c>
      <c r="R3885" t="str" cm="1">
        <f t="array" ref="R3885">INDEX(Klasse!$D$2:$D$42,MATCH(1,(A3885=Klasse!$A$2:$A$42) * (Species!B3885=Klasse!$B$2:$B$42),0))</f>
        <v>Trittrasen und Ruderalfluren</v>
      </c>
    </row>
    <row r="3886" spans="1:18" x14ac:dyDescent="0.3">
      <c r="A3886" s="10">
        <v>7</v>
      </c>
      <c r="B3886" s="10">
        <v>1</v>
      </c>
      <c r="C3886" s="10">
        <v>5</v>
      </c>
      <c r="E3886" t="str">
        <f>IF(C3886="",Options!$A$3,IF(D3886="",Options!$A$4,Options!$A$5))</f>
        <v>Verband</v>
      </c>
      <c r="F3886" t="str" cm="1">
        <f t="array" ref="F3886">IF(E3886=Options!$A$3,"",IF(E3886=Options!$A$4,INDEX(Verband!$E$2:$E$179,MATCH(1,(A3886=Verband!$A$2:$A$179) * (Species!B3886=Verband!$B$2:$B$179) * (Species!C3886=Verband!$C$2:$C$179),0)),IF(E3886=Options!$A$5,INDEX(Assoziation!$F$2:$F$96,MATCH(1,(A3886=Assoziation!$A$2:$A$96) * (Species!B3886=Assoziation!$B$2:$B$96) * (Species!C3886=Assoziation!$C$2:$C$96) * (Species!D3886=Assoziation!$D$2:$D$96),0)),"")))</f>
        <v>Onopordion</v>
      </c>
      <c r="G3886" t="str" cm="1">
        <f t="array" ref="G3886">IF(E3886=Options!$A$3,INDEX(Klasse!$D$2:$D$42,MATCH(1,(A3886=Klasse!$A$2:$A$42) * (Species!B3886=Klasse!$B$2:$B$42),0)),IF(E3886=Options!$A$4,INDEX(Verband!$F$2:$F$179,MATCH(1,(A3886=Verband!$A$2:$A$179) * (Species!B3886=Verband!$B$2:$B$179) * (Species!C3886=Verband!$C$2:$C$179),0)),IF(E3886=Options!$A$5,INDEX(Assoziation!$G$2:$G$96,MATCH(1,(A3886=Assoziation!$A$2:$A$96) * (Species!B3886=Assoziation!$B$2:$B$96) * (Species!C3886=Assoziation!$C$2:$C$96) * (Species!D3886=Assoziation!$D$2:$D$96),0)),"")))</f>
        <v>Trockenwarme Ruderalflur</v>
      </c>
      <c r="H3886" s="10" t="s">
        <v>2937</v>
      </c>
      <c r="I3886" s="10">
        <v>1</v>
      </c>
      <c r="J3886" s="10">
        <v>0</v>
      </c>
      <c r="K3886" s="10">
        <v>0</v>
      </c>
      <c r="L3886" t="str">
        <f t="shared" si="319"/>
        <v xml:space="preserve">Arabis </v>
      </c>
      <c r="M3886" t="str">
        <f t="shared" si="320"/>
        <v xml:space="preserve"> nova</v>
      </c>
      <c r="N3886" t="str">
        <f t="shared" si="321"/>
        <v/>
      </c>
      <c r="O3886" t="str">
        <f t="shared" si="318"/>
        <v>Species</v>
      </c>
      <c r="P3886" t="str">
        <f t="shared" si="322"/>
        <v>Vill.</v>
      </c>
      <c r="Q3886" t="str">
        <f>LOOKUP(A3886,Formation!$A$2:$A$10,Formation!$B$2:$B$10)</f>
        <v>Pioniervegetation gestörter Plätze (Ruderalstandorte)</v>
      </c>
      <c r="R3886" t="str" cm="1">
        <f t="array" ref="R3886">INDEX(Klasse!$D$2:$D$42,MATCH(1,(A3886=Klasse!$A$2:$A$42) * (Species!B3886=Klasse!$B$2:$B$42),0))</f>
        <v>Trittrasen und Ruderalfluren</v>
      </c>
    </row>
    <row r="3887" spans="1:18" x14ac:dyDescent="0.3">
      <c r="A3887" s="10">
        <v>7</v>
      </c>
      <c r="B3887" s="10">
        <v>1</v>
      </c>
      <c r="C3887" s="10">
        <v>5</v>
      </c>
      <c r="E3887" t="str">
        <f>IF(C3887="",Options!$A$3,IF(D3887="",Options!$A$4,Options!$A$5))</f>
        <v>Verband</v>
      </c>
      <c r="F3887" t="str" cm="1">
        <f t="array" ref="F3887">IF(E3887=Options!$A$3,"",IF(E3887=Options!$A$4,INDEX(Verband!$E$2:$E$179,MATCH(1,(A3887=Verband!$A$2:$A$179) * (Species!B3887=Verband!$B$2:$B$179) * (Species!C3887=Verband!$C$2:$C$179),0)),IF(E3887=Options!$A$5,INDEX(Assoziation!$F$2:$F$96,MATCH(1,(A3887=Assoziation!$A$2:$A$96) * (Species!B3887=Assoziation!$B$2:$B$96) * (Species!C3887=Assoziation!$C$2:$C$96) * (Species!D3887=Assoziation!$D$2:$D$96),0)),"")))</f>
        <v>Onopordion</v>
      </c>
      <c r="G3887" t="str" cm="1">
        <f t="array" ref="G3887">IF(E3887=Options!$A$3,INDEX(Klasse!$D$2:$D$42,MATCH(1,(A3887=Klasse!$A$2:$A$42) * (Species!B3887=Klasse!$B$2:$B$42),0)),IF(E3887=Options!$A$4,INDEX(Verband!$F$2:$F$179,MATCH(1,(A3887=Verband!$A$2:$A$179) * (Species!B3887=Verband!$B$2:$B$179) * (Species!C3887=Verband!$C$2:$C$179),0)),IF(E3887=Options!$A$5,INDEX(Assoziation!$G$2:$G$96,MATCH(1,(A3887=Assoziation!$A$2:$A$96) * (Species!B3887=Assoziation!$B$2:$B$96) * (Species!C3887=Assoziation!$C$2:$C$96) * (Species!D3887=Assoziation!$D$2:$D$96),0)),"")))</f>
        <v>Trockenwarme Ruderalflur</v>
      </c>
      <c r="H3887" s="10" t="s">
        <v>2938</v>
      </c>
      <c r="I3887" s="10">
        <v>1</v>
      </c>
      <c r="J3887" s="10">
        <v>1</v>
      </c>
      <c r="K3887" s="10">
        <v>0</v>
      </c>
      <c r="L3887" t="str">
        <f t="shared" si="319"/>
        <v xml:space="preserve">Carduus </v>
      </c>
      <c r="M3887" t="str">
        <f t="shared" si="320"/>
        <v xml:space="preserve"> nutans</v>
      </c>
      <c r="N3887" t="str">
        <f t="shared" si="321"/>
        <v>nutans</v>
      </c>
      <c r="O3887" t="str">
        <f t="shared" si="318"/>
        <v>Subspecies</v>
      </c>
      <c r="P3887" t="str">
        <f t="shared" si="322"/>
        <v/>
      </c>
      <c r="Q3887" t="str">
        <f>LOOKUP(A3887,Formation!$A$2:$A$10,Formation!$B$2:$B$10)</f>
        <v>Pioniervegetation gestörter Plätze (Ruderalstandorte)</v>
      </c>
      <c r="R3887" t="str" cm="1">
        <f t="array" ref="R3887">INDEX(Klasse!$D$2:$D$42,MATCH(1,(A3887=Klasse!$A$2:$A$42) * (Species!B3887=Klasse!$B$2:$B$42),0))</f>
        <v>Trittrasen und Ruderalfluren</v>
      </c>
    </row>
    <row r="3888" spans="1:18" x14ac:dyDescent="0.3">
      <c r="A3888" s="10">
        <v>7</v>
      </c>
      <c r="B3888" s="10">
        <v>1</v>
      </c>
      <c r="C3888" s="10">
        <v>5</v>
      </c>
      <c r="E3888" t="str">
        <f>IF(C3888="",Options!$A$3,IF(D3888="",Options!$A$4,Options!$A$5))</f>
        <v>Verband</v>
      </c>
      <c r="F3888" t="str" cm="1">
        <f t="array" ref="F3888">IF(E3888=Options!$A$3,"",IF(E3888=Options!$A$4,INDEX(Verband!$E$2:$E$179,MATCH(1,(A3888=Verband!$A$2:$A$179) * (Species!B3888=Verband!$B$2:$B$179) * (Species!C3888=Verband!$C$2:$C$179),0)),IF(E3888=Options!$A$5,INDEX(Assoziation!$F$2:$F$96,MATCH(1,(A3888=Assoziation!$A$2:$A$96) * (Species!B3888=Assoziation!$B$2:$B$96) * (Species!C3888=Assoziation!$C$2:$C$96) * (Species!D3888=Assoziation!$D$2:$D$96),0)),"")))</f>
        <v>Onopordion</v>
      </c>
      <c r="G3888" t="str" cm="1">
        <f t="array" ref="G3888">IF(E3888=Options!$A$3,INDEX(Klasse!$D$2:$D$42,MATCH(1,(A3888=Klasse!$A$2:$A$42) * (Species!B3888=Klasse!$B$2:$B$42),0)),IF(E3888=Options!$A$4,INDEX(Verband!$F$2:$F$179,MATCH(1,(A3888=Verband!$A$2:$A$179) * (Species!B3888=Verband!$B$2:$B$179) * (Species!C3888=Verband!$C$2:$C$179),0)),IF(E3888=Options!$A$5,INDEX(Assoziation!$G$2:$G$96,MATCH(1,(A3888=Assoziation!$A$2:$A$96) * (Species!B3888=Assoziation!$B$2:$B$96) * (Species!C3888=Assoziation!$C$2:$C$96) * (Species!D3888=Assoziation!$D$2:$D$96),0)),"")))</f>
        <v>Trockenwarme Ruderalflur</v>
      </c>
      <c r="H3888" s="10" t="s">
        <v>2939</v>
      </c>
      <c r="I3888" s="10">
        <v>1</v>
      </c>
      <c r="J3888" s="10">
        <v>0</v>
      </c>
      <c r="K3888" s="10">
        <v>0</v>
      </c>
      <c r="L3888" t="str">
        <f t="shared" si="319"/>
        <v xml:space="preserve">Carthamus </v>
      </c>
      <c r="M3888" t="str">
        <f t="shared" si="320"/>
        <v xml:space="preserve"> lanatus</v>
      </c>
      <c r="N3888" t="str">
        <f t="shared" si="321"/>
        <v/>
      </c>
      <c r="O3888" t="str">
        <f t="shared" si="318"/>
        <v>Species</v>
      </c>
      <c r="P3888" t="str">
        <f t="shared" si="322"/>
        <v>L.</v>
      </c>
      <c r="Q3888" t="str">
        <f>LOOKUP(A3888,Formation!$A$2:$A$10,Formation!$B$2:$B$10)</f>
        <v>Pioniervegetation gestörter Plätze (Ruderalstandorte)</v>
      </c>
      <c r="R3888" t="str" cm="1">
        <f t="array" ref="R3888">INDEX(Klasse!$D$2:$D$42,MATCH(1,(A3888=Klasse!$A$2:$A$42) * (Species!B3888=Klasse!$B$2:$B$42),0))</f>
        <v>Trittrasen und Ruderalfluren</v>
      </c>
    </row>
    <row r="3889" spans="1:18" x14ac:dyDescent="0.3">
      <c r="A3889" s="10">
        <v>7</v>
      </c>
      <c r="B3889" s="10">
        <v>1</v>
      </c>
      <c r="C3889" s="10">
        <v>5</v>
      </c>
      <c r="E3889" t="str">
        <f>IF(C3889="",Options!$A$3,IF(D3889="",Options!$A$4,Options!$A$5))</f>
        <v>Verband</v>
      </c>
      <c r="F3889" t="str" cm="1">
        <f t="array" ref="F3889">IF(E3889=Options!$A$3,"",IF(E3889=Options!$A$4,INDEX(Verband!$E$2:$E$179,MATCH(1,(A3889=Verband!$A$2:$A$179) * (Species!B3889=Verband!$B$2:$B$179) * (Species!C3889=Verband!$C$2:$C$179),0)),IF(E3889=Options!$A$5,INDEX(Assoziation!$F$2:$F$96,MATCH(1,(A3889=Assoziation!$A$2:$A$96) * (Species!B3889=Assoziation!$B$2:$B$96) * (Species!C3889=Assoziation!$C$2:$C$96) * (Species!D3889=Assoziation!$D$2:$D$96),0)),"")))</f>
        <v>Onopordion</v>
      </c>
      <c r="G3889" t="str" cm="1">
        <f t="array" ref="G3889">IF(E3889=Options!$A$3,INDEX(Klasse!$D$2:$D$42,MATCH(1,(A3889=Klasse!$A$2:$A$42) * (Species!B3889=Klasse!$B$2:$B$42),0)),IF(E3889=Options!$A$4,INDEX(Verband!$F$2:$F$179,MATCH(1,(A3889=Verband!$A$2:$A$179) * (Species!B3889=Verband!$B$2:$B$179) * (Species!C3889=Verband!$C$2:$C$179),0)),IF(E3889=Options!$A$5,INDEX(Assoziation!$G$2:$G$96,MATCH(1,(A3889=Assoziation!$A$2:$A$96) * (Species!B3889=Assoziation!$B$2:$B$96) * (Species!C3889=Assoziation!$C$2:$C$96) * (Species!D3889=Assoziation!$D$2:$D$96),0)),"")))</f>
        <v>Trockenwarme Ruderalflur</v>
      </c>
      <c r="H3889" s="10" t="s">
        <v>2940</v>
      </c>
      <c r="I3889" s="10">
        <v>1</v>
      </c>
      <c r="J3889" s="10">
        <v>0</v>
      </c>
      <c r="K3889" s="10">
        <v>0</v>
      </c>
      <c r="L3889" t="str">
        <f t="shared" si="319"/>
        <v xml:space="preserve">Centaurea </v>
      </c>
      <c r="M3889" t="str">
        <f t="shared" si="320"/>
        <v xml:space="preserve"> solstitialis</v>
      </c>
      <c r="N3889" t="str">
        <f t="shared" si="321"/>
        <v/>
      </c>
      <c r="O3889" t="str">
        <f t="shared" si="318"/>
        <v>Species</v>
      </c>
      <c r="P3889" t="str">
        <f t="shared" si="322"/>
        <v>L.</v>
      </c>
      <c r="Q3889" t="str">
        <f>LOOKUP(A3889,Formation!$A$2:$A$10,Formation!$B$2:$B$10)</f>
        <v>Pioniervegetation gestörter Plätze (Ruderalstandorte)</v>
      </c>
      <c r="R3889" t="str" cm="1">
        <f t="array" ref="R3889">INDEX(Klasse!$D$2:$D$42,MATCH(1,(A3889=Klasse!$A$2:$A$42) * (Species!B3889=Klasse!$B$2:$B$42),0))</f>
        <v>Trittrasen und Ruderalfluren</v>
      </c>
    </row>
    <row r="3890" spans="1:18" x14ac:dyDescent="0.3">
      <c r="A3890" s="10">
        <v>7</v>
      </c>
      <c r="B3890" s="10">
        <v>1</v>
      </c>
      <c r="C3890" s="10">
        <v>5</v>
      </c>
      <c r="E3890" t="str">
        <f>IF(C3890="",Options!$A$3,IF(D3890="",Options!$A$4,Options!$A$5))</f>
        <v>Verband</v>
      </c>
      <c r="F3890" t="str" cm="1">
        <f t="array" ref="F3890">IF(E3890=Options!$A$3,"",IF(E3890=Options!$A$4,INDEX(Verband!$E$2:$E$179,MATCH(1,(A3890=Verband!$A$2:$A$179) * (Species!B3890=Verband!$B$2:$B$179) * (Species!C3890=Verband!$C$2:$C$179),0)),IF(E3890=Options!$A$5,INDEX(Assoziation!$F$2:$F$96,MATCH(1,(A3890=Assoziation!$A$2:$A$96) * (Species!B3890=Assoziation!$B$2:$B$96) * (Species!C3890=Assoziation!$C$2:$C$96) * (Species!D3890=Assoziation!$D$2:$D$96),0)),"")))</f>
        <v>Onopordion</v>
      </c>
      <c r="G3890" t="str" cm="1">
        <f t="array" ref="G3890">IF(E3890=Options!$A$3,INDEX(Klasse!$D$2:$D$42,MATCH(1,(A3890=Klasse!$A$2:$A$42) * (Species!B3890=Klasse!$B$2:$B$42),0)),IF(E3890=Options!$A$4,INDEX(Verband!$F$2:$F$179,MATCH(1,(A3890=Verband!$A$2:$A$179) * (Species!B3890=Verband!$B$2:$B$179) * (Species!C3890=Verband!$C$2:$C$179),0)),IF(E3890=Options!$A$5,INDEX(Assoziation!$G$2:$G$96,MATCH(1,(A3890=Assoziation!$A$2:$A$96) * (Species!B3890=Assoziation!$B$2:$B$96) * (Species!C3890=Assoziation!$C$2:$C$96) * (Species!D3890=Assoziation!$D$2:$D$96),0)),"")))</f>
        <v>Trockenwarme Ruderalflur</v>
      </c>
      <c r="H3890" s="10" t="s">
        <v>2941</v>
      </c>
      <c r="I3890" s="10">
        <v>1</v>
      </c>
      <c r="J3890" s="10">
        <v>0</v>
      </c>
      <c r="K3890" s="10">
        <v>0</v>
      </c>
      <c r="L3890" t="str">
        <f t="shared" si="319"/>
        <v xml:space="preserve">Chenopodium </v>
      </c>
      <c r="M3890" t="str">
        <f t="shared" si="320"/>
        <v xml:space="preserve"> urbicum</v>
      </c>
      <c r="N3890" t="str">
        <f t="shared" si="321"/>
        <v/>
      </c>
      <c r="O3890" t="str">
        <f t="shared" si="318"/>
        <v>Species</v>
      </c>
      <c r="P3890" t="str">
        <f t="shared" si="322"/>
        <v>L.</v>
      </c>
      <c r="Q3890" t="str">
        <f>LOOKUP(A3890,Formation!$A$2:$A$10,Formation!$B$2:$B$10)</f>
        <v>Pioniervegetation gestörter Plätze (Ruderalstandorte)</v>
      </c>
      <c r="R3890" t="str" cm="1">
        <f t="array" ref="R3890">INDEX(Klasse!$D$2:$D$42,MATCH(1,(A3890=Klasse!$A$2:$A$42) * (Species!B3890=Klasse!$B$2:$B$42),0))</f>
        <v>Trittrasen und Ruderalfluren</v>
      </c>
    </row>
    <row r="3891" spans="1:18" x14ac:dyDescent="0.3">
      <c r="A3891" s="10">
        <v>7</v>
      </c>
      <c r="B3891" s="10">
        <v>1</v>
      </c>
      <c r="C3891" s="10">
        <v>5</v>
      </c>
      <c r="E3891" t="str">
        <f>IF(C3891="",Options!$A$3,IF(D3891="",Options!$A$4,Options!$A$5))</f>
        <v>Verband</v>
      </c>
      <c r="F3891" t="str" cm="1">
        <f t="array" ref="F3891">IF(E3891=Options!$A$3,"",IF(E3891=Options!$A$4,INDEX(Verband!$E$2:$E$179,MATCH(1,(A3891=Verband!$A$2:$A$179) * (Species!B3891=Verband!$B$2:$B$179) * (Species!C3891=Verband!$C$2:$C$179),0)),IF(E3891=Options!$A$5,INDEX(Assoziation!$F$2:$F$96,MATCH(1,(A3891=Assoziation!$A$2:$A$96) * (Species!B3891=Assoziation!$B$2:$B$96) * (Species!C3891=Assoziation!$C$2:$C$96) * (Species!D3891=Assoziation!$D$2:$D$96),0)),"")))</f>
        <v>Onopordion</v>
      </c>
      <c r="G3891" t="str" cm="1">
        <f t="array" ref="G3891">IF(E3891=Options!$A$3,INDEX(Klasse!$D$2:$D$42,MATCH(1,(A3891=Klasse!$A$2:$A$42) * (Species!B3891=Klasse!$B$2:$B$42),0)),IF(E3891=Options!$A$4,INDEX(Verband!$F$2:$F$179,MATCH(1,(A3891=Verband!$A$2:$A$179) * (Species!B3891=Verband!$B$2:$B$179) * (Species!C3891=Verband!$C$2:$C$179),0)),IF(E3891=Options!$A$5,INDEX(Assoziation!$G$2:$G$96,MATCH(1,(A3891=Assoziation!$A$2:$A$96) * (Species!B3891=Assoziation!$B$2:$B$96) * (Species!C3891=Assoziation!$C$2:$C$96) * (Species!D3891=Assoziation!$D$2:$D$96),0)),"")))</f>
        <v>Trockenwarme Ruderalflur</v>
      </c>
      <c r="H3891" s="10" t="s">
        <v>2942</v>
      </c>
      <c r="I3891" s="10">
        <v>1</v>
      </c>
      <c r="J3891" s="10">
        <v>1</v>
      </c>
      <c r="K3891" s="10">
        <v>0</v>
      </c>
      <c r="L3891" t="str">
        <f t="shared" si="319"/>
        <v xml:space="preserve">Cynoglossum </v>
      </c>
      <c r="M3891" t="str">
        <f t="shared" si="320"/>
        <v xml:space="preserve"> officinale</v>
      </c>
      <c r="N3891" t="str">
        <f t="shared" si="321"/>
        <v/>
      </c>
      <c r="O3891" t="str">
        <f t="shared" si="318"/>
        <v>Species</v>
      </c>
      <c r="P3891" t="str">
        <f t="shared" si="322"/>
        <v>L.</v>
      </c>
      <c r="Q3891" t="str">
        <f>LOOKUP(A3891,Formation!$A$2:$A$10,Formation!$B$2:$B$10)</f>
        <v>Pioniervegetation gestörter Plätze (Ruderalstandorte)</v>
      </c>
      <c r="R3891" t="str" cm="1">
        <f t="array" ref="R3891">INDEX(Klasse!$D$2:$D$42,MATCH(1,(A3891=Klasse!$A$2:$A$42) * (Species!B3891=Klasse!$B$2:$B$42),0))</f>
        <v>Trittrasen und Ruderalfluren</v>
      </c>
    </row>
    <row r="3892" spans="1:18" x14ac:dyDescent="0.3">
      <c r="A3892" s="10">
        <v>7</v>
      </c>
      <c r="B3892" s="10">
        <v>1</v>
      </c>
      <c r="C3892" s="10">
        <v>5</v>
      </c>
      <c r="E3892" t="str">
        <f>IF(C3892="",Options!$A$3,IF(D3892="",Options!$A$4,Options!$A$5))</f>
        <v>Verband</v>
      </c>
      <c r="F3892" t="str" cm="1">
        <f t="array" ref="F3892">IF(E3892=Options!$A$3,"",IF(E3892=Options!$A$4,INDEX(Verband!$E$2:$E$179,MATCH(1,(A3892=Verband!$A$2:$A$179) * (Species!B3892=Verband!$B$2:$B$179) * (Species!C3892=Verband!$C$2:$C$179),0)),IF(E3892=Options!$A$5,INDEX(Assoziation!$F$2:$F$96,MATCH(1,(A3892=Assoziation!$A$2:$A$96) * (Species!B3892=Assoziation!$B$2:$B$96) * (Species!C3892=Assoziation!$C$2:$C$96) * (Species!D3892=Assoziation!$D$2:$D$96),0)),"")))</f>
        <v>Onopordion</v>
      </c>
      <c r="G3892" t="str" cm="1">
        <f t="array" ref="G3892">IF(E3892=Options!$A$3,INDEX(Klasse!$D$2:$D$42,MATCH(1,(A3892=Klasse!$A$2:$A$42) * (Species!B3892=Klasse!$B$2:$B$42),0)),IF(E3892=Options!$A$4,INDEX(Verband!$F$2:$F$179,MATCH(1,(A3892=Verband!$A$2:$A$179) * (Species!B3892=Verband!$B$2:$B$179) * (Species!C3892=Verband!$C$2:$C$179),0)),IF(E3892=Options!$A$5,INDEX(Assoziation!$G$2:$G$96,MATCH(1,(A3892=Assoziation!$A$2:$A$96) * (Species!B3892=Assoziation!$B$2:$B$96) * (Species!C3892=Assoziation!$C$2:$C$96) * (Species!D3892=Assoziation!$D$2:$D$96),0)),"")))</f>
        <v>Trockenwarme Ruderalflur</v>
      </c>
      <c r="H3892" s="10" t="s">
        <v>2943</v>
      </c>
      <c r="I3892" s="10">
        <v>1</v>
      </c>
      <c r="J3892" s="10">
        <v>0</v>
      </c>
      <c r="K3892" s="10">
        <v>0</v>
      </c>
      <c r="L3892" t="str">
        <f t="shared" si="319"/>
        <v xml:space="preserve">Echinops </v>
      </c>
      <c r="M3892" t="str">
        <f t="shared" si="320"/>
        <v xml:space="preserve"> sphaerocephalus</v>
      </c>
      <c r="N3892" t="str">
        <f t="shared" si="321"/>
        <v/>
      </c>
      <c r="O3892" t="str">
        <f t="shared" si="318"/>
        <v>Species</v>
      </c>
      <c r="P3892" t="str">
        <f t="shared" si="322"/>
        <v>L.</v>
      </c>
      <c r="Q3892" t="str">
        <f>LOOKUP(A3892,Formation!$A$2:$A$10,Formation!$B$2:$B$10)</f>
        <v>Pioniervegetation gestörter Plätze (Ruderalstandorte)</v>
      </c>
      <c r="R3892" t="str" cm="1">
        <f t="array" ref="R3892">INDEX(Klasse!$D$2:$D$42,MATCH(1,(A3892=Klasse!$A$2:$A$42) * (Species!B3892=Klasse!$B$2:$B$42),0))</f>
        <v>Trittrasen und Ruderalfluren</v>
      </c>
    </row>
    <row r="3893" spans="1:18" x14ac:dyDescent="0.3">
      <c r="A3893" s="10">
        <v>7</v>
      </c>
      <c r="B3893" s="10">
        <v>1</v>
      </c>
      <c r="C3893" s="10">
        <v>5</v>
      </c>
      <c r="E3893" t="str">
        <f>IF(C3893="",Options!$A$3,IF(D3893="",Options!$A$4,Options!$A$5))</f>
        <v>Verband</v>
      </c>
      <c r="F3893" t="str" cm="1">
        <f t="array" ref="F3893">IF(E3893=Options!$A$3,"",IF(E3893=Options!$A$4,INDEX(Verband!$E$2:$E$179,MATCH(1,(A3893=Verband!$A$2:$A$179) * (Species!B3893=Verband!$B$2:$B$179) * (Species!C3893=Verband!$C$2:$C$179),0)),IF(E3893=Options!$A$5,INDEX(Assoziation!$F$2:$F$96,MATCH(1,(A3893=Assoziation!$A$2:$A$96) * (Species!B3893=Assoziation!$B$2:$B$96) * (Species!C3893=Assoziation!$C$2:$C$96) * (Species!D3893=Assoziation!$D$2:$D$96),0)),"")))</f>
        <v>Onopordion</v>
      </c>
      <c r="G3893" t="str" cm="1">
        <f t="array" ref="G3893">IF(E3893=Options!$A$3,INDEX(Klasse!$D$2:$D$42,MATCH(1,(A3893=Klasse!$A$2:$A$42) * (Species!B3893=Klasse!$B$2:$B$42),0)),IF(E3893=Options!$A$4,INDEX(Verband!$F$2:$F$179,MATCH(1,(A3893=Verband!$A$2:$A$179) * (Species!B3893=Verband!$B$2:$B$179) * (Species!C3893=Verband!$C$2:$C$179),0)),IF(E3893=Options!$A$5,INDEX(Assoziation!$G$2:$G$96,MATCH(1,(A3893=Assoziation!$A$2:$A$96) * (Species!B3893=Assoziation!$B$2:$B$96) * (Species!C3893=Assoziation!$C$2:$C$96) * (Species!D3893=Assoziation!$D$2:$D$96),0)),"")))</f>
        <v>Trockenwarme Ruderalflur</v>
      </c>
      <c r="H3893" s="10" t="s">
        <v>2944</v>
      </c>
      <c r="I3893" s="10">
        <v>1</v>
      </c>
      <c r="J3893" s="10">
        <v>0</v>
      </c>
      <c r="K3893" s="10">
        <v>0</v>
      </c>
      <c r="L3893" t="str">
        <f t="shared" si="319"/>
        <v xml:space="preserve">Marrubium </v>
      </c>
      <c r="M3893" t="str">
        <f t="shared" si="320"/>
        <v xml:space="preserve"> vulgare</v>
      </c>
      <c r="N3893" t="str">
        <f t="shared" si="321"/>
        <v/>
      </c>
      <c r="O3893" t="str">
        <f t="shared" si="318"/>
        <v>Species</v>
      </c>
      <c r="P3893" t="str">
        <f t="shared" si="322"/>
        <v>L.</v>
      </c>
      <c r="Q3893" t="str">
        <f>LOOKUP(A3893,Formation!$A$2:$A$10,Formation!$B$2:$B$10)</f>
        <v>Pioniervegetation gestörter Plätze (Ruderalstandorte)</v>
      </c>
      <c r="R3893" t="str" cm="1">
        <f t="array" ref="R3893">INDEX(Klasse!$D$2:$D$42,MATCH(1,(A3893=Klasse!$A$2:$A$42) * (Species!B3893=Klasse!$B$2:$B$42),0))</f>
        <v>Trittrasen und Ruderalfluren</v>
      </c>
    </row>
    <row r="3894" spans="1:18" x14ac:dyDescent="0.3">
      <c r="A3894" s="10">
        <v>7</v>
      </c>
      <c r="B3894" s="10">
        <v>1</v>
      </c>
      <c r="C3894" s="10">
        <v>5</v>
      </c>
      <c r="E3894" t="str">
        <f>IF(C3894="",Options!$A$3,IF(D3894="",Options!$A$4,Options!$A$5))</f>
        <v>Verband</v>
      </c>
      <c r="F3894" t="str" cm="1">
        <f t="array" ref="F3894">IF(E3894=Options!$A$3,"",IF(E3894=Options!$A$4,INDEX(Verband!$E$2:$E$179,MATCH(1,(A3894=Verband!$A$2:$A$179) * (Species!B3894=Verband!$B$2:$B$179) * (Species!C3894=Verband!$C$2:$C$179),0)),IF(E3894=Options!$A$5,INDEX(Assoziation!$F$2:$F$96,MATCH(1,(A3894=Assoziation!$A$2:$A$96) * (Species!B3894=Assoziation!$B$2:$B$96) * (Species!C3894=Assoziation!$C$2:$C$96) * (Species!D3894=Assoziation!$D$2:$D$96),0)),"")))</f>
        <v>Onopordion</v>
      </c>
      <c r="G3894" t="str" cm="1">
        <f t="array" ref="G3894">IF(E3894=Options!$A$3,INDEX(Klasse!$D$2:$D$42,MATCH(1,(A3894=Klasse!$A$2:$A$42) * (Species!B3894=Klasse!$B$2:$B$42),0)),IF(E3894=Options!$A$4,INDEX(Verband!$F$2:$F$179,MATCH(1,(A3894=Verband!$A$2:$A$179) * (Species!B3894=Verband!$B$2:$B$179) * (Species!C3894=Verband!$C$2:$C$179),0)),IF(E3894=Options!$A$5,INDEX(Assoziation!$G$2:$G$96,MATCH(1,(A3894=Assoziation!$A$2:$A$96) * (Species!B3894=Assoziation!$B$2:$B$96) * (Species!C3894=Assoziation!$C$2:$C$96) * (Species!D3894=Assoziation!$D$2:$D$96),0)),"")))</f>
        <v>Trockenwarme Ruderalflur</v>
      </c>
      <c r="H3894" s="10" t="s">
        <v>2945</v>
      </c>
      <c r="I3894" s="10">
        <v>1</v>
      </c>
      <c r="J3894" s="10">
        <v>0</v>
      </c>
      <c r="K3894" s="10">
        <v>0</v>
      </c>
      <c r="L3894" t="str">
        <f t="shared" si="319"/>
        <v xml:space="preserve">Nepeta </v>
      </c>
      <c r="M3894" t="str">
        <f t="shared" si="320"/>
        <v xml:space="preserve"> cataria</v>
      </c>
      <c r="N3894" t="str">
        <f t="shared" si="321"/>
        <v/>
      </c>
      <c r="O3894" t="str">
        <f t="shared" si="318"/>
        <v>Species</v>
      </c>
      <c r="P3894" t="str">
        <f t="shared" si="322"/>
        <v>L.</v>
      </c>
      <c r="Q3894" t="str">
        <f>LOOKUP(A3894,Formation!$A$2:$A$10,Formation!$B$2:$B$10)</f>
        <v>Pioniervegetation gestörter Plätze (Ruderalstandorte)</v>
      </c>
      <c r="R3894" t="str" cm="1">
        <f t="array" ref="R3894">INDEX(Klasse!$D$2:$D$42,MATCH(1,(A3894=Klasse!$A$2:$A$42) * (Species!B3894=Klasse!$B$2:$B$42),0))</f>
        <v>Trittrasen und Ruderalfluren</v>
      </c>
    </row>
    <row r="3895" spans="1:18" x14ac:dyDescent="0.3">
      <c r="A3895" s="10">
        <v>7</v>
      </c>
      <c r="B3895" s="10">
        <v>1</v>
      </c>
      <c r="C3895" s="10">
        <v>5</v>
      </c>
      <c r="E3895" t="str">
        <f>IF(C3895="",Options!$A$3,IF(D3895="",Options!$A$4,Options!$A$5))</f>
        <v>Verband</v>
      </c>
      <c r="F3895" t="str" cm="1">
        <f t="array" ref="F3895">IF(E3895=Options!$A$3,"",IF(E3895=Options!$A$4,INDEX(Verband!$E$2:$E$179,MATCH(1,(A3895=Verband!$A$2:$A$179) * (Species!B3895=Verband!$B$2:$B$179) * (Species!C3895=Verband!$C$2:$C$179),0)),IF(E3895=Options!$A$5,INDEX(Assoziation!$F$2:$F$96,MATCH(1,(A3895=Assoziation!$A$2:$A$96) * (Species!B3895=Assoziation!$B$2:$B$96) * (Species!C3895=Assoziation!$C$2:$C$96) * (Species!D3895=Assoziation!$D$2:$D$96),0)),"")))</f>
        <v>Onopordion</v>
      </c>
      <c r="G3895" t="str" cm="1">
        <f t="array" ref="G3895">IF(E3895=Options!$A$3,INDEX(Klasse!$D$2:$D$42,MATCH(1,(A3895=Klasse!$A$2:$A$42) * (Species!B3895=Klasse!$B$2:$B$42),0)),IF(E3895=Options!$A$4,INDEX(Verband!$F$2:$F$179,MATCH(1,(A3895=Verband!$A$2:$A$179) * (Species!B3895=Verband!$B$2:$B$179) * (Species!C3895=Verband!$C$2:$C$179),0)),IF(E3895=Options!$A$5,INDEX(Assoziation!$G$2:$G$96,MATCH(1,(A3895=Assoziation!$A$2:$A$96) * (Species!B3895=Assoziation!$B$2:$B$96) * (Species!C3895=Assoziation!$C$2:$C$96) * (Species!D3895=Assoziation!$D$2:$D$96),0)),"")))</f>
        <v>Trockenwarme Ruderalflur</v>
      </c>
      <c r="H3895" s="10" t="s">
        <v>2946</v>
      </c>
      <c r="I3895" s="10">
        <v>1</v>
      </c>
      <c r="J3895" s="10">
        <v>0</v>
      </c>
      <c r="K3895" s="10">
        <v>0</v>
      </c>
      <c r="L3895" t="str">
        <f t="shared" si="319"/>
        <v xml:space="preserve">Nepeta </v>
      </c>
      <c r="M3895" t="str">
        <f t="shared" si="320"/>
        <v xml:space="preserve"> nuda</v>
      </c>
      <c r="N3895" t="str">
        <f t="shared" si="321"/>
        <v/>
      </c>
      <c r="O3895" t="str">
        <f t="shared" si="318"/>
        <v>Species</v>
      </c>
      <c r="P3895" t="str">
        <f t="shared" si="322"/>
        <v>L.</v>
      </c>
      <c r="Q3895" t="str">
        <f>LOOKUP(A3895,Formation!$A$2:$A$10,Formation!$B$2:$B$10)</f>
        <v>Pioniervegetation gestörter Plätze (Ruderalstandorte)</v>
      </c>
      <c r="R3895" t="str" cm="1">
        <f t="array" ref="R3895">INDEX(Klasse!$D$2:$D$42,MATCH(1,(A3895=Klasse!$A$2:$A$42) * (Species!B3895=Klasse!$B$2:$B$42),0))</f>
        <v>Trittrasen und Ruderalfluren</v>
      </c>
    </row>
    <row r="3896" spans="1:18" x14ac:dyDescent="0.3">
      <c r="A3896" s="10">
        <v>7</v>
      </c>
      <c r="B3896" s="10">
        <v>1</v>
      </c>
      <c r="C3896" s="10">
        <v>5</v>
      </c>
      <c r="E3896" t="str">
        <f>IF(C3896="",Options!$A$3,IF(D3896="",Options!$A$4,Options!$A$5))</f>
        <v>Verband</v>
      </c>
      <c r="F3896" t="str" cm="1">
        <f t="array" ref="F3896">IF(E3896=Options!$A$3,"",IF(E3896=Options!$A$4,INDEX(Verband!$E$2:$E$179,MATCH(1,(A3896=Verband!$A$2:$A$179) * (Species!B3896=Verband!$B$2:$B$179) * (Species!C3896=Verband!$C$2:$C$179),0)),IF(E3896=Options!$A$5,INDEX(Assoziation!$F$2:$F$96,MATCH(1,(A3896=Assoziation!$A$2:$A$96) * (Species!B3896=Assoziation!$B$2:$B$96) * (Species!C3896=Assoziation!$C$2:$C$96) * (Species!D3896=Assoziation!$D$2:$D$96),0)),"")))</f>
        <v>Onopordion</v>
      </c>
      <c r="G3896" t="str" cm="1">
        <f t="array" ref="G3896">IF(E3896=Options!$A$3,INDEX(Klasse!$D$2:$D$42,MATCH(1,(A3896=Klasse!$A$2:$A$42) * (Species!B3896=Klasse!$B$2:$B$42),0)),IF(E3896=Options!$A$4,INDEX(Verband!$F$2:$F$179,MATCH(1,(A3896=Verband!$A$2:$A$179) * (Species!B3896=Verband!$B$2:$B$179) * (Species!C3896=Verband!$C$2:$C$179),0)),IF(E3896=Options!$A$5,INDEX(Assoziation!$G$2:$G$96,MATCH(1,(A3896=Assoziation!$A$2:$A$96) * (Species!B3896=Assoziation!$B$2:$B$96) * (Species!C3896=Assoziation!$C$2:$C$96) * (Species!D3896=Assoziation!$D$2:$D$96),0)),"")))</f>
        <v>Trockenwarme Ruderalflur</v>
      </c>
      <c r="H3896" s="10" t="s">
        <v>2947</v>
      </c>
      <c r="I3896" s="10">
        <v>1</v>
      </c>
      <c r="J3896" s="10">
        <v>1</v>
      </c>
      <c r="K3896" s="10">
        <v>0</v>
      </c>
      <c r="L3896" t="str">
        <f t="shared" si="319"/>
        <v xml:space="preserve">Onopordum </v>
      </c>
      <c r="M3896" t="str">
        <f t="shared" si="320"/>
        <v xml:space="preserve"> acanthium</v>
      </c>
      <c r="N3896" t="str">
        <f t="shared" si="321"/>
        <v/>
      </c>
      <c r="O3896" t="str">
        <f t="shared" si="318"/>
        <v>Species</v>
      </c>
      <c r="P3896" t="str">
        <f t="shared" si="322"/>
        <v>L.</v>
      </c>
      <c r="Q3896" t="str">
        <f>LOOKUP(A3896,Formation!$A$2:$A$10,Formation!$B$2:$B$10)</f>
        <v>Pioniervegetation gestörter Plätze (Ruderalstandorte)</v>
      </c>
      <c r="R3896" t="str" cm="1">
        <f t="array" ref="R3896">INDEX(Klasse!$D$2:$D$42,MATCH(1,(A3896=Klasse!$A$2:$A$42) * (Species!B3896=Klasse!$B$2:$B$42),0))</f>
        <v>Trittrasen und Ruderalfluren</v>
      </c>
    </row>
    <row r="3897" spans="1:18" x14ac:dyDescent="0.3">
      <c r="A3897" s="10">
        <v>7</v>
      </c>
      <c r="B3897" s="10">
        <v>1</v>
      </c>
      <c r="C3897" s="10">
        <v>5</v>
      </c>
      <c r="E3897" t="str">
        <f>IF(C3897="",Options!$A$3,IF(D3897="",Options!$A$4,Options!$A$5))</f>
        <v>Verband</v>
      </c>
      <c r="F3897" t="str" cm="1">
        <f t="array" ref="F3897">IF(E3897=Options!$A$3,"",IF(E3897=Options!$A$4,INDEX(Verband!$E$2:$E$179,MATCH(1,(A3897=Verband!$A$2:$A$179) * (Species!B3897=Verband!$B$2:$B$179) * (Species!C3897=Verband!$C$2:$C$179),0)),IF(E3897=Options!$A$5,INDEX(Assoziation!$F$2:$F$96,MATCH(1,(A3897=Assoziation!$A$2:$A$96) * (Species!B3897=Assoziation!$B$2:$B$96) * (Species!C3897=Assoziation!$C$2:$C$96) * (Species!D3897=Assoziation!$D$2:$D$96),0)),"")))</f>
        <v>Onopordion</v>
      </c>
      <c r="G3897" t="str" cm="1">
        <f t="array" ref="G3897">IF(E3897=Options!$A$3,INDEX(Klasse!$D$2:$D$42,MATCH(1,(A3897=Klasse!$A$2:$A$42) * (Species!B3897=Klasse!$B$2:$B$42),0)),IF(E3897=Options!$A$4,INDEX(Verband!$F$2:$F$179,MATCH(1,(A3897=Verband!$A$2:$A$179) * (Species!B3897=Verband!$B$2:$B$179) * (Species!C3897=Verband!$C$2:$C$179),0)),IF(E3897=Options!$A$5,INDEX(Assoziation!$G$2:$G$96,MATCH(1,(A3897=Assoziation!$A$2:$A$96) * (Species!B3897=Assoziation!$B$2:$B$96) * (Species!C3897=Assoziation!$C$2:$C$96) * (Species!D3897=Assoziation!$D$2:$D$96),0)),"")))</f>
        <v>Trockenwarme Ruderalflur</v>
      </c>
      <c r="H3897" s="10" t="s">
        <v>2948</v>
      </c>
      <c r="I3897" s="10">
        <v>1</v>
      </c>
      <c r="J3897" s="10">
        <v>0</v>
      </c>
      <c r="K3897" s="10">
        <v>1</v>
      </c>
      <c r="L3897" t="str">
        <f t="shared" si="319"/>
        <v xml:space="preserve">Salvia </v>
      </c>
      <c r="M3897" t="str">
        <f t="shared" si="320"/>
        <v xml:space="preserve"> ×sylvestris</v>
      </c>
      <c r="N3897" t="str">
        <f t="shared" si="321"/>
        <v/>
      </c>
      <c r="O3897" t="str">
        <f t="shared" si="318"/>
        <v>Species</v>
      </c>
      <c r="P3897" t="str">
        <f t="shared" si="322"/>
        <v>L.</v>
      </c>
      <c r="Q3897" t="str">
        <f>LOOKUP(A3897,Formation!$A$2:$A$10,Formation!$B$2:$B$10)</f>
        <v>Pioniervegetation gestörter Plätze (Ruderalstandorte)</v>
      </c>
      <c r="R3897" t="str" cm="1">
        <f t="array" ref="R3897">INDEX(Klasse!$D$2:$D$42,MATCH(1,(A3897=Klasse!$A$2:$A$42) * (Species!B3897=Klasse!$B$2:$B$42),0))</f>
        <v>Trittrasen und Ruderalfluren</v>
      </c>
    </row>
    <row r="3898" spans="1:18" x14ac:dyDescent="0.3">
      <c r="A3898" s="10">
        <v>7</v>
      </c>
      <c r="B3898" s="10">
        <v>1</v>
      </c>
      <c r="C3898" s="10">
        <v>5</v>
      </c>
      <c r="E3898" t="str">
        <f>IF(C3898="",Options!$A$3,IF(D3898="",Options!$A$4,Options!$A$5))</f>
        <v>Verband</v>
      </c>
      <c r="F3898" t="str" cm="1">
        <f t="array" ref="F3898">IF(E3898=Options!$A$3,"",IF(E3898=Options!$A$4,INDEX(Verband!$E$2:$E$179,MATCH(1,(A3898=Verband!$A$2:$A$179) * (Species!B3898=Verband!$B$2:$B$179) * (Species!C3898=Verband!$C$2:$C$179),0)),IF(E3898=Options!$A$5,INDEX(Assoziation!$F$2:$F$96,MATCH(1,(A3898=Assoziation!$A$2:$A$96) * (Species!B3898=Assoziation!$B$2:$B$96) * (Species!C3898=Assoziation!$C$2:$C$96) * (Species!D3898=Assoziation!$D$2:$D$96),0)),"")))</f>
        <v>Onopordion</v>
      </c>
      <c r="G3898" t="str" cm="1">
        <f t="array" ref="G3898">IF(E3898=Options!$A$3,INDEX(Klasse!$D$2:$D$42,MATCH(1,(A3898=Klasse!$A$2:$A$42) * (Species!B3898=Klasse!$B$2:$B$42),0)),IF(E3898=Options!$A$4,INDEX(Verband!$F$2:$F$179,MATCH(1,(A3898=Verband!$A$2:$A$179) * (Species!B3898=Verband!$B$2:$B$179) * (Species!C3898=Verband!$C$2:$C$179),0)),IF(E3898=Options!$A$5,INDEX(Assoziation!$G$2:$G$96,MATCH(1,(A3898=Assoziation!$A$2:$A$96) * (Species!B3898=Assoziation!$B$2:$B$96) * (Species!C3898=Assoziation!$C$2:$C$96) * (Species!D3898=Assoziation!$D$2:$D$96),0)),"")))</f>
        <v>Trockenwarme Ruderalflur</v>
      </c>
      <c r="H3898" s="10" t="s">
        <v>2949</v>
      </c>
      <c r="I3898" s="10">
        <v>1</v>
      </c>
      <c r="J3898" s="10">
        <v>0</v>
      </c>
      <c r="K3898" s="10">
        <v>0</v>
      </c>
      <c r="L3898" t="str">
        <f t="shared" si="319"/>
        <v xml:space="preserve">Silybum </v>
      </c>
      <c r="M3898" t="str">
        <f t="shared" si="320"/>
        <v xml:space="preserve"> marianum</v>
      </c>
      <c r="N3898" t="str">
        <f t="shared" si="321"/>
        <v/>
      </c>
      <c r="O3898" t="str">
        <f t="shared" si="318"/>
        <v>Species</v>
      </c>
      <c r="P3898" t="str">
        <f t="shared" si="322"/>
        <v>(L.) Gaertn.</v>
      </c>
      <c r="Q3898" t="str">
        <f>LOOKUP(A3898,Formation!$A$2:$A$10,Formation!$B$2:$B$10)</f>
        <v>Pioniervegetation gestörter Plätze (Ruderalstandorte)</v>
      </c>
      <c r="R3898" t="str" cm="1">
        <f t="array" ref="R3898">INDEX(Klasse!$D$2:$D$42,MATCH(1,(A3898=Klasse!$A$2:$A$42) * (Species!B3898=Klasse!$B$2:$B$42),0))</f>
        <v>Trittrasen und Ruderalfluren</v>
      </c>
    </row>
    <row r="3899" spans="1:18" x14ac:dyDescent="0.3">
      <c r="A3899" s="10">
        <v>7</v>
      </c>
      <c r="B3899" s="10">
        <v>1</v>
      </c>
      <c r="C3899" s="10">
        <v>5</v>
      </c>
      <c r="E3899" t="str">
        <f>IF(C3899="",Options!$A$3,IF(D3899="",Options!$A$4,Options!$A$5))</f>
        <v>Verband</v>
      </c>
      <c r="F3899" t="str" cm="1">
        <f t="array" ref="F3899">IF(E3899=Options!$A$3,"",IF(E3899=Options!$A$4,INDEX(Verband!$E$2:$E$179,MATCH(1,(A3899=Verband!$A$2:$A$179) * (Species!B3899=Verband!$B$2:$B$179) * (Species!C3899=Verband!$C$2:$C$179),0)),IF(E3899=Options!$A$5,INDEX(Assoziation!$F$2:$F$96,MATCH(1,(A3899=Assoziation!$A$2:$A$96) * (Species!B3899=Assoziation!$B$2:$B$96) * (Species!C3899=Assoziation!$C$2:$C$96) * (Species!D3899=Assoziation!$D$2:$D$96),0)),"")))</f>
        <v>Onopordion</v>
      </c>
      <c r="G3899" t="str" cm="1">
        <f t="array" ref="G3899">IF(E3899=Options!$A$3,INDEX(Klasse!$D$2:$D$42,MATCH(1,(A3899=Klasse!$A$2:$A$42) * (Species!B3899=Klasse!$B$2:$B$42),0)),IF(E3899=Options!$A$4,INDEX(Verband!$F$2:$F$179,MATCH(1,(A3899=Verband!$A$2:$A$179) * (Species!B3899=Verband!$B$2:$B$179) * (Species!C3899=Verband!$C$2:$C$179),0)),IF(E3899=Options!$A$5,INDEX(Assoziation!$G$2:$G$96,MATCH(1,(A3899=Assoziation!$A$2:$A$96) * (Species!B3899=Assoziation!$B$2:$B$96) * (Species!C3899=Assoziation!$C$2:$C$96) * (Species!D3899=Assoziation!$D$2:$D$96),0)),"")))</f>
        <v>Trockenwarme Ruderalflur</v>
      </c>
      <c r="H3899" s="10" t="s">
        <v>2950</v>
      </c>
      <c r="I3899" s="10">
        <v>1</v>
      </c>
      <c r="J3899" s="10">
        <v>0</v>
      </c>
      <c r="K3899" s="10">
        <v>0</v>
      </c>
      <c r="L3899" t="str">
        <f t="shared" si="319"/>
        <v xml:space="preserve">Stachys </v>
      </c>
      <c r="M3899" t="str">
        <f t="shared" si="320"/>
        <v xml:space="preserve"> germanica</v>
      </c>
      <c r="N3899" t="str">
        <f t="shared" si="321"/>
        <v/>
      </c>
      <c r="O3899" t="str">
        <f t="shared" si="318"/>
        <v>Species</v>
      </c>
      <c r="P3899" t="str">
        <f t="shared" si="322"/>
        <v>L.</v>
      </c>
      <c r="Q3899" t="str">
        <f>LOOKUP(A3899,Formation!$A$2:$A$10,Formation!$B$2:$B$10)</f>
        <v>Pioniervegetation gestörter Plätze (Ruderalstandorte)</v>
      </c>
      <c r="R3899" t="str" cm="1">
        <f t="array" ref="R3899">INDEX(Klasse!$D$2:$D$42,MATCH(1,(A3899=Klasse!$A$2:$A$42) * (Species!B3899=Klasse!$B$2:$B$42),0))</f>
        <v>Trittrasen und Ruderalfluren</v>
      </c>
    </row>
    <row r="3900" spans="1:18" x14ac:dyDescent="0.3">
      <c r="A3900" s="10">
        <v>7</v>
      </c>
      <c r="B3900" s="10">
        <v>1</v>
      </c>
      <c r="C3900" s="10">
        <v>5</v>
      </c>
      <c r="E3900" t="str">
        <f>IF(C3900="",Options!$A$3,IF(D3900="",Options!$A$4,Options!$A$5))</f>
        <v>Verband</v>
      </c>
      <c r="F3900" t="str" cm="1">
        <f t="array" ref="F3900">IF(E3900=Options!$A$3,"",IF(E3900=Options!$A$4,INDEX(Verband!$E$2:$E$179,MATCH(1,(A3900=Verband!$A$2:$A$179) * (Species!B3900=Verband!$B$2:$B$179) * (Species!C3900=Verband!$C$2:$C$179),0)),IF(E3900=Options!$A$5,INDEX(Assoziation!$F$2:$F$96,MATCH(1,(A3900=Assoziation!$A$2:$A$96) * (Species!B3900=Assoziation!$B$2:$B$96) * (Species!C3900=Assoziation!$C$2:$C$96) * (Species!D3900=Assoziation!$D$2:$D$96),0)),"")))</f>
        <v>Onopordion</v>
      </c>
      <c r="G3900" t="str" cm="1">
        <f t="array" ref="G3900">IF(E3900=Options!$A$3,INDEX(Klasse!$D$2:$D$42,MATCH(1,(A3900=Klasse!$A$2:$A$42) * (Species!B3900=Klasse!$B$2:$B$42),0)),IF(E3900=Options!$A$4,INDEX(Verband!$F$2:$F$179,MATCH(1,(A3900=Verband!$A$2:$A$179) * (Species!B3900=Verband!$B$2:$B$179) * (Species!C3900=Verband!$C$2:$C$179),0)),IF(E3900=Options!$A$5,INDEX(Assoziation!$G$2:$G$96,MATCH(1,(A3900=Assoziation!$A$2:$A$96) * (Species!B3900=Assoziation!$B$2:$B$96) * (Species!C3900=Assoziation!$C$2:$C$96) * (Species!D3900=Assoziation!$D$2:$D$96),0)),"")))</f>
        <v>Trockenwarme Ruderalflur</v>
      </c>
      <c r="H3900" s="10" t="s">
        <v>2951</v>
      </c>
      <c r="I3900" s="10">
        <v>1</v>
      </c>
      <c r="J3900" s="10">
        <v>0</v>
      </c>
      <c r="K3900" s="10">
        <v>0</v>
      </c>
      <c r="L3900" t="str">
        <f t="shared" si="319"/>
        <v xml:space="preserve">Verbascum </v>
      </c>
      <c r="M3900" t="str">
        <f t="shared" si="320"/>
        <v xml:space="preserve"> phlomoides</v>
      </c>
      <c r="N3900" t="str">
        <f t="shared" si="321"/>
        <v/>
      </c>
      <c r="O3900" t="str">
        <f t="shared" si="318"/>
        <v>Species</v>
      </c>
      <c r="P3900" t="str">
        <f t="shared" si="322"/>
        <v>L.</v>
      </c>
      <c r="Q3900" t="str">
        <f>LOOKUP(A3900,Formation!$A$2:$A$10,Formation!$B$2:$B$10)</f>
        <v>Pioniervegetation gestörter Plätze (Ruderalstandorte)</v>
      </c>
      <c r="R3900" t="str" cm="1">
        <f t="array" ref="R3900">INDEX(Klasse!$D$2:$D$42,MATCH(1,(A3900=Klasse!$A$2:$A$42) * (Species!B3900=Klasse!$B$2:$B$42),0))</f>
        <v>Trittrasen und Ruderalfluren</v>
      </c>
    </row>
    <row r="3901" spans="1:18" x14ac:dyDescent="0.3">
      <c r="A3901" s="10">
        <v>7</v>
      </c>
      <c r="B3901" s="10">
        <v>1</v>
      </c>
      <c r="C3901" s="10">
        <v>5</v>
      </c>
      <c r="E3901" t="str">
        <f>IF(C3901="",Options!$A$3,IF(D3901="",Options!$A$4,Options!$A$5))</f>
        <v>Verband</v>
      </c>
      <c r="F3901" t="str" cm="1">
        <f t="array" ref="F3901">IF(E3901=Options!$A$3,"",IF(E3901=Options!$A$4,INDEX(Verband!$E$2:$E$179,MATCH(1,(A3901=Verband!$A$2:$A$179) * (Species!B3901=Verband!$B$2:$B$179) * (Species!C3901=Verband!$C$2:$C$179),0)),IF(E3901=Options!$A$5,INDEX(Assoziation!$F$2:$F$96,MATCH(1,(A3901=Assoziation!$A$2:$A$96) * (Species!B3901=Assoziation!$B$2:$B$96) * (Species!C3901=Assoziation!$C$2:$C$96) * (Species!D3901=Assoziation!$D$2:$D$96),0)),"")))</f>
        <v>Onopordion</v>
      </c>
      <c r="G3901" t="str" cm="1">
        <f t="array" ref="G3901">IF(E3901=Options!$A$3,INDEX(Klasse!$D$2:$D$42,MATCH(1,(A3901=Klasse!$A$2:$A$42) * (Species!B3901=Klasse!$B$2:$B$42),0)),IF(E3901=Options!$A$4,INDEX(Verband!$F$2:$F$179,MATCH(1,(A3901=Verband!$A$2:$A$179) * (Species!B3901=Verband!$B$2:$B$179) * (Species!C3901=Verband!$C$2:$C$179),0)),IF(E3901=Options!$A$5,INDEX(Assoziation!$G$2:$G$96,MATCH(1,(A3901=Assoziation!$A$2:$A$96) * (Species!B3901=Assoziation!$B$2:$B$96) * (Species!C3901=Assoziation!$C$2:$C$96) * (Species!D3901=Assoziation!$D$2:$D$96),0)),"")))</f>
        <v>Trockenwarme Ruderalflur</v>
      </c>
      <c r="H3901" s="10" t="s">
        <v>1843</v>
      </c>
      <c r="I3901" s="10">
        <v>0</v>
      </c>
      <c r="J3901" s="10">
        <v>1</v>
      </c>
      <c r="K3901" s="10">
        <v>0</v>
      </c>
      <c r="L3901" t="str">
        <f t="shared" si="319"/>
        <v xml:space="preserve">Artemisia </v>
      </c>
      <c r="M3901" t="str">
        <f t="shared" si="320"/>
        <v xml:space="preserve"> absinthium</v>
      </c>
      <c r="N3901" t="str">
        <f t="shared" si="321"/>
        <v/>
      </c>
      <c r="O3901" t="str">
        <f t="shared" si="318"/>
        <v>Species</v>
      </c>
      <c r="P3901" t="str">
        <f t="shared" si="322"/>
        <v>L.</v>
      </c>
      <c r="Q3901" t="str">
        <f>LOOKUP(A3901,Formation!$A$2:$A$10,Formation!$B$2:$B$10)</f>
        <v>Pioniervegetation gestörter Plätze (Ruderalstandorte)</v>
      </c>
      <c r="R3901" t="str" cm="1">
        <f t="array" ref="R3901">INDEX(Klasse!$D$2:$D$42,MATCH(1,(A3901=Klasse!$A$2:$A$42) * (Species!B3901=Klasse!$B$2:$B$42),0))</f>
        <v>Trittrasen und Ruderalfluren</v>
      </c>
    </row>
    <row r="3902" spans="1:18" x14ac:dyDescent="0.3">
      <c r="A3902" s="10">
        <v>7</v>
      </c>
      <c r="B3902" s="10">
        <v>1</v>
      </c>
      <c r="C3902" s="10">
        <v>5</v>
      </c>
      <c r="E3902" t="str">
        <f>IF(C3902="",Options!$A$3,IF(D3902="",Options!$A$4,Options!$A$5))</f>
        <v>Verband</v>
      </c>
      <c r="F3902" t="str" cm="1">
        <f t="array" ref="F3902">IF(E3902=Options!$A$3,"",IF(E3902=Options!$A$4,INDEX(Verband!$E$2:$E$179,MATCH(1,(A3902=Verband!$A$2:$A$179) * (Species!B3902=Verband!$B$2:$B$179) * (Species!C3902=Verband!$C$2:$C$179),0)),IF(E3902=Options!$A$5,INDEX(Assoziation!$F$2:$F$96,MATCH(1,(A3902=Assoziation!$A$2:$A$96) * (Species!B3902=Assoziation!$B$2:$B$96) * (Species!C3902=Assoziation!$C$2:$C$96) * (Species!D3902=Assoziation!$D$2:$D$96),0)),"")))</f>
        <v>Onopordion</v>
      </c>
      <c r="G3902" t="str" cm="1">
        <f t="array" ref="G3902">IF(E3902=Options!$A$3,INDEX(Klasse!$D$2:$D$42,MATCH(1,(A3902=Klasse!$A$2:$A$42) * (Species!B3902=Klasse!$B$2:$B$42),0)),IF(E3902=Options!$A$4,INDEX(Verband!$F$2:$F$179,MATCH(1,(A3902=Verband!$A$2:$A$179) * (Species!B3902=Verband!$B$2:$B$179) * (Species!C3902=Verband!$C$2:$C$179),0)),IF(E3902=Options!$A$5,INDEX(Assoziation!$G$2:$G$96,MATCH(1,(A3902=Assoziation!$A$2:$A$96) * (Species!B3902=Assoziation!$B$2:$B$96) * (Species!C3902=Assoziation!$C$2:$C$96) * (Species!D3902=Assoziation!$D$2:$D$96),0)),"")))</f>
        <v>Trockenwarme Ruderalflur</v>
      </c>
      <c r="H3902" s="10" t="s">
        <v>2666</v>
      </c>
      <c r="I3902" s="10">
        <v>0</v>
      </c>
      <c r="J3902" s="10">
        <v>0</v>
      </c>
      <c r="K3902" s="10">
        <v>0</v>
      </c>
      <c r="L3902" t="str">
        <f t="shared" si="319"/>
        <v xml:space="preserve">Artemisia </v>
      </c>
      <c r="M3902" t="str">
        <f t="shared" si="320"/>
        <v xml:space="preserve"> vulgaris</v>
      </c>
      <c r="N3902" t="str">
        <f t="shared" si="321"/>
        <v/>
      </c>
      <c r="O3902" t="str">
        <f t="shared" si="318"/>
        <v>Species</v>
      </c>
      <c r="P3902" t="str">
        <f t="shared" si="322"/>
        <v>L.</v>
      </c>
      <c r="Q3902" t="str">
        <f>LOOKUP(A3902,Formation!$A$2:$A$10,Formation!$B$2:$B$10)</f>
        <v>Pioniervegetation gestörter Plätze (Ruderalstandorte)</v>
      </c>
      <c r="R3902" t="str" cm="1">
        <f t="array" ref="R3902">INDEX(Klasse!$D$2:$D$42,MATCH(1,(A3902=Klasse!$A$2:$A$42) * (Species!B3902=Klasse!$B$2:$B$42),0))</f>
        <v>Trittrasen und Ruderalfluren</v>
      </c>
    </row>
    <row r="3903" spans="1:18" x14ac:dyDescent="0.3">
      <c r="A3903" s="10">
        <v>7</v>
      </c>
      <c r="B3903" s="10">
        <v>1</v>
      </c>
      <c r="C3903" s="10">
        <v>5</v>
      </c>
      <c r="E3903" t="str">
        <f>IF(C3903="",Options!$A$3,IF(D3903="",Options!$A$4,Options!$A$5))</f>
        <v>Verband</v>
      </c>
      <c r="F3903" t="str" cm="1">
        <f t="array" ref="F3903">IF(E3903=Options!$A$3,"",IF(E3903=Options!$A$4,INDEX(Verband!$E$2:$E$179,MATCH(1,(A3903=Verband!$A$2:$A$179) * (Species!B3903=Verband!$B$2:$B$179) * (Species!C3903=Verband!$C$2:$C$179),0)),IF(E3903=Options!$A$5,INDEX(Assoziation!$F$2:$F$96,MATCH(1,(A3903=Assoziation!$A$2:$A$96) * (Species!B3903=Assoziation!$B$2:$B$96) * (Species!C3903=Assoziation!$C$2:$C$96) * (Species!D3903=Assoziation!$D$2:$D$96),0)),"")))</f>
        <v>Onopordion</v>
      </c>
      <c r="G3903" t="str" cm="1">
        <f t="array" ref="G3903">IF(E3903=Options!$A$3,INDEX(Klasse!$D$2:$D$42,MATCH(1,(A3903=Klasse!$A$2:$A$42) * (Species!B3903=Klasse!$B$2:$B$42),0)),IF(E3903=Options!$A$4,INDEX(Verband!$F$2:$F$179,MATCH(1,(A3903=Verband!$A$2:$A$179) * (Species!B3903=Verband!$B$2:$B$179) * (Species!C3903=Verband!$C$2:$C$179),0)),IF(E3903=Options!$A$5,INDEX(Assoziation!$G$2:$G$96,MATCH(1,(A3903=Assoziation!$A$2:$A$96) * (Species!B3903=Assoziation!$B$2:$B$96) * (Species!C3903=Assoziation!$C$2:$C$96) * (Species!D3903=Assoziation!$D$2:$D$96),0)),"")))</f>
        <v>Trockenwarme Ruderalflur</v>
      </c>
      <c r="H3903" s="10" t="s">
        <v>2952</v>
      </c>
      <c r="I3903" s="10">
        <v>0</v>
      </c>
      <c r="J3903" s="10">
        <v>0</v>
      </c>
      <c r="K3903" s="10">
        <v>0</v>
      </c>
      <c r="L3903" t="str">
        <f t="shared" si="319"/>
        <v xml:space="preserve">Carduus </v>
      </c>
      <c r="M3903" t="str">
        <f t="shared" si="320"/>
        <v xml:space="preserve"> acanthoides</v>
      </c>
      <c r="N3903" t="str">
        <f t="shared" si="321"/>
        <v/>
      </c>
      <c r="O3903" t="str">
        <f t="shared" si="318"/>
        <v>Species</v>
      </c>
      <c r="P3903" t="str">
        <f t="shared" si="322"/>
        <v>L.</v>
      </c>
      <c r="Q3903" t="str">
        <f>LOOKUP(A3903,Formation!$A$2:$A$10,Formation!$B$2:$B$10)</f>
        <v>Pioniervegetation gestörter Plätze (Ruderalstandorte)</v>
      </c>
      <c r="R3903" t="str" cm="1">
        <f t="array" ref="R3903">INDEX(Klasse!$D$2:$D$42,MATCH(1,(A3903=Klasse!$A$2:$A$42) * (Species!B3903=Klasse!$B$2:$B$42),0))</f>
        <v>Trittrasen und Ruderalfluren</v>
      </c>
    </row>
    <row r="3904" spans="1:18" x14ac:dyDescent="0.3">
      <c r="A3904" s="10">
        <v>7</v>
      </c>
      <c r="B3904" s="10">
        <v>1</v>
      </c>
      <c r="C3904" s="10">
        <v>5</v>
      </c>
      <c r="E3904" t="str">
        <f>IF(C3904="",Options!$A$3,IF(D3904="",Options!$A$4,Options!$A$5))</f>
        <v>Verband</v>
      </c>
      <c r="F3904" t="str" cm="1">
        <f t="array" ref="F3904">IF(E3904=Options!$A$3,"",IF(E3904=Options!$A$4,INDEX(Verband!$E$2:$E$179,MATCH(1,(A3904=Verband!$A$2:$A$179) * (Species!B3904=Verband!$B$2:$B$179) * (Species!C3904=Verband!$C$2:$C$179),0)),IF(E3904=Options!$A$5,INDEX(Assoziation!$F$2:$F$96,MATCH(1,(A3904=Assoziation!$A$2:$A$96) * (Species!B3904=Assoziation!$B$2:$B$96) * (Species!C3904=Assoziation!$C$2:$C$96) * (Species!D3904=Assoziation!$D$2:$D$96),0)),"")))</f>
        <v>Onopordion</v>
      </c>
      <c r="G3904" t="str" cm="1">
        <f t="array" ref="G3904">IF(E3904=Options!$A$3,INDEX(Klasse!$D$2:$D$42,MATCH(1,(A3904=Klasse!$A$2:$A$42) * (Species!B3904=Klasse!$B$2:$B$42),0)),IF(E3904=Options!$A$4,INDEX(Verband!$F$2:$F$179,MATCH(1,(A3904=Verband!$A$2:$A$179) * (Species!B3904=Verband!$B$2:$B$179) * (Species!C3904=Verband!$C$2:$C$179),0)),IF(E3904=Options!$A$5,INDEX(Assoziation!$G$2:$G$96,MATCH(1,(A3904=Assoziation!$A$2:$A$96) * (Species!B3904=Assoziation!$B$2:$B$96) * (Species!C3904=Assoziation!$C$2:$C$96) * (Species!D3904=Assoziation!$D$2:$D$96),0)),"")))</f>
        <v>Trockenwarme Ruderalflur</v>
      </c>
      <c r="H3904" s="10" t="s">
        <v>2953</v>
      </c>
      <c r="I3904" s="10">
        <v>0</v>
      </c>
      <c r="J3904" s="10">
        <v>0</v>
      </c>
      <c r="K3904" s="10">
        <v>0</v>
      </c>
      <c r="L3904" t="str">
        <f t="shared" si="319"/>
        <v xml:space="preserve">Carduus </v>
      </c>
      <c r="M3904" t="str">
        <f t="shared" si="320"/>
        <v xml:space="preserve"> nutans</v>
      </c>
      <c r="N3904" t="str">
        <f t="shared" si="321"/>
        <v>platylepis</v>
      </c>
      <c r="O3904" t="str">
        <f t="shared" si="318"/>
        <v>Subspecies</v>
      </c>
      <c r="P3904" t="str">
        <f t="shared" si="322"/>
        <v/>
      </c>
      <c r="Q3904" t="str">
        <f>LOOKUP(A3904,Formation!$A$2:$A$10,Formation!$B$2:$B$10)</f>
        <v>Pioniervegetation gestörter Plätze (Ruderalstandorte)</v>
      </c>
      <c r="R3904" t="str" cm="1">
        <f t="array" ref="R3904">INDEX(Klasse!$D$2:$D$42,MATCH(1,(A3904=Klasse!$A$2:$A$42) * (Species!B3904=Klasse!$B$2:$B$42),0))</f>
        <v>Trittrasen und Ruderalfluren</v>
      </c>
    </row>
    <row r="3905" spans="1:18" x14ac:dyDescent="0.3">
      <c r="A3905" s="10">
        <v>7</v>
      </c>
      <c r="B3905" s="10">
        <v>1</v>
      </c>
      <c r="C3905" s="10">
        <v>5</v>
      </c>
      <c r="E3905" t="str">
        <f>IF(C3905="",Options!$A$3,IF(D3905="",Options!$A$4,Options!$A$5))</f>
        <v>Verband</v>
      </c>
      <c r="F3905" t="str" cm="1">
        <f t="array" ref="F3905">IF(E3905=Options!$A$3,"",IF(E3905=Options!$A$4,INDEX(Verband!$E$2:$E$179,MATCH(1,(A3905=Verband!$A$2:$A$179) * (Species!B3905=Verband!$B$2:$B$179) * (Species!C3905=Verband!$C$2:$C$179),0)),IF(E3905=Options!$A$5,INDEX(Assoziation!$F$2:$F$96,MATCH(1,(A3905=Assoziation!$A$2:$A$96) * (Species!B3905=Assoziation!$B$2:$B$96) * (Species!C3905=Assoziation!$C$2:$C$96) * (Species!D3905=Assoziation!$D$2:$D$96),0)),"")))</f>
        <v>Onopordion</v>
      </c>
      <c r="G3905" t="str" cm="1">
        <f t="array" ref="G3905">IF(E3905=Options!$A$3,INDEX(Klasse!$D$2:$D$42,MATCH(1,(A3905=Klasse!$A$2:$A$42) * (Species!B3905=Klasse!$B$2:$B$42),0)),IF(E3905=Options!$A$4,INDEX(Verband!$F$2:$F$179,MATCH(1,(A3905=Verband!$A$2:$A$179) * (Species!B3905=Verband!$B$2:$B$179) * (Species!C3905=Verband!$C$2:$C$179),0)),IF(E3905=Options!$A$5,INDEX(Assoziation!$G$2:$G$96,MATCH(1,(A3905=Assoziation!$A$2:$A$96) * (Species!B3905=Assoziation!$B$2:$B$96) * (Species!C3905=Assoziation!$C$2:$C$96) * (Species!D3905=Assoziation!$D$2:$D$96),0)),"")))</f>
        <v>Trockenwarme Ruderalflur</v>
      </c>
      <c r="H3905" s="10" t="s">
        <v>1794</v>
      </c>
      <c r="I3905" s="10">
        <v>0</v>
      </c>
      <c r="J3905" s="10">
        <v>1</v>
      </c>
      <c r="K3905" s="10">
        <v>0</v>
      </c>
      <c r="L3905" t="str">
        <f t="shared" si="319"/>
        <v xml:space="preserve">Cirsium </v>
      </c>
      <c r="M3905" t="str">
        <f t="shared" si="320"/>
        <v xml:space="preserve"> arvense</v>
      </c>
      <c r="N3905" t="str">
        <f t="shared" si="321"/>
        <v/>
      </c>
      <c r="O3905" t="str">
        <f t="shared" si="318"/>
        <v>Species</v>
      </c>
      <c r="P3905" t="str">
        <f t="shared" si="322"/>
        <v>(L.) Scop.</v>
      </c>
      <c r="Q3905" t="str">
        <f>LOOKUP(A3905,Formation!$A$2:$A$10,Formation!$B$2:$B$10)</f>
        <v>Pioniervegetation gestörter Plätze (Ruderalstandorte)</v>
      </c>
      <c r="R3905" t="str" cm="1">
        <f t="array" ref="R3905">INDEX(Klasse!$D$2:$D$42,MATCH(1,(A3905=Klasse!$A$2:$A$42) * (Species!B3905=Klasse!$B$2:$B$42),0))</f>
        <v>Trittrasen und Ruderalfluren</v>
      </c>
    </row>
    <row r="3906" spans="1:18" x14ac:dyDescent="0.3">
      <c r="A3906" s="10">
        <v>7</v>
      </c>
      <c r="B3906" s="10">
        <v>1</v>
      </c>
      <c r="C3906" s="10">
        <v>5</v>
      </c>
      <c r="E3906" t="str">
        <f>IF(C3906="",Options!$A$3,IF(D3906="",Options!$A$4,Options!$A$5))</f>
        <v>Verband</v>
      </c>
      <c r="F3906" t="str" cm="1">
        <f t="array" ref="F3906">IF(E3906=Options!$A$3,"",IF(E3906=Options!$A$4,INDEX(Verband!$E$2:$E$179,MATCH(1,(A3906=Verband!$A$2:$A$179) * (Species!B3906=Verband!$B$2:$B$179) * (Species!C3906=Verband!$C$2:$C$179),0)),IF(E3906=Options!$A$5,INDEX(Assoziation!$F$2:$F$96,MATCH(1,(A3906=Assoziation!$A$2:$A$96) * (Species!B3906=Assoziation!$B$2:$B$96) * (Species!C3906=Assoziation!$C$2:$C$96) * (Species!D3906=Assoziation!$D$2:$D$96),0)),"")))</f>
        <v>Onopordion</v>
      </c>
      <c r="G3906" t="str" cm="1">
        <f t="array" ref="G3906">IF(E3906=Options!$A$3,INDEX(Klasse!$D$2:$D$42,MATCH(1,(A3906=Klasse!$A$2:$A$42) * (Species!B3906=Klasse!$B$2:$B$42),0)),IF(E3906=Options!$A$4,INDEX(Verband!$F$2:$F$179,MATCH(1,(A3906=Verband!$A$2:$A$179) * (Species!B3906=Verband!$B$2:$B$179) * (Species!C3906=Verband!$C$2:$C$179),0)),IF(E3906=Options!$A$5,INDEX(Assoziation!$G$2:$G$96,MATCH(1,(A3906=Assoziation!$A$2:$A$96) * (Species!B3906=Assoziation!$B$2:$B$96) * (Species!C3906=Assoziation!$C$2:$C$96) * (Species!D3906=Assoziation!$D$2:$D$96),0)),"")))</f>
        <v>Trockenwarme Ruderalflur</v>
      </c>
      <c r="H3906" s="10" t="s">
        <v>2954</v>
      </c>
      <c r="I3906" s="10">
        <v>0</v>
      </c>
      <c r="J3906" s="10">
        <v>1</v>
      </c>
      <c r="K3906" s="10">
        <v>0</v>
      </c>
      <c r="L3906" t="str">
        <f t="shared" si="319"/>
        <v xml:space="preserve">Cirsium </v>
      </c>
      <c r="M3906" t="str">
        <f t="shared" si="320"/>
        <v xml:space="preserve"> eriophorum</v>
      </c>
      <c r="N3906" t="str">
        <f t="shared" si="321"/>
        <v>eriophorum</v>
      </c>
      <c r="O3906" t="str">
        <f t="shared" si="318"/>
        <v>Subspecies</v>
      </c>
      <c r="P3906" t="str">
        <f t="shared" si="322"/>
        <v/>
      </c>
      <c r="Q3906" t="str">
        <f>LOOKUP(A3906,Formation!$A$2:$A$10,Formation!$B$2:$B$10)</f>
        <v>Pioniervegetation gestörter Plätze (Ruderalstandorte)</v>
      </c>
      <c r="R3906" t="str" cm="1">
        <f t="array" ref="R3906">INDEX(Klasse!$D$2:$D$42,MATCH(1,(A3906=Klasse!$A$2:$A$42) * (Species!B3906=Klasse!$B$2:$B$42),0))</f>
        <v>Trittrasen und Ruderalfluren</v>
      </c>
    </row>
    <row r="3907" spans="1:18" x14ac:dyDescent="0.3">
      <c r="A3907" s="10">
        <v>7</v>
      </c>
      <c r="B3907" s="10">
        <v>1</v>
      </c>
      <c r="C3907" s="10">
        <v>5</v>
      </c>
      <c r="E3907" t="str">
        <f>IF(C3907="",Options!$A$3,IF(D3907="",Options!$A$4,Options!$A$5))</f>
        <v>Verband</v>
      </c>
      <c r="F3907" t="str" cm="1">
        <f t="array" ref="F3907">IF(E3907=Options!$A$3,"",IF(E3907=Options!$A$4,INDEX(Verband!$E$2:$E$179,MATCH(1,(A3907=Verband!$A$2:$A$179) * (Species!B3907=Verband!$B$2:$B$179) * (Species!C3907=Verband!$C$2:$C$179),0)),IF(E3907=Options!$A$5,INDEX(Assoziation!$F$2:$F$96,MATCH(1,(A3907=Assoziation!$A$2:$A$96) * (Species!B3907=Assoziation!$B$2:$B$96) * (Species!C3907=Assoziation!$C$2:$C$96) * (Species!D3907=Assoziation!$D$2:$D$96),0)),"")))</f>
        <v>Onopordion</v>
      </c>
      <c r="G3907" t="str" cm="1">
        <f t="array" ref="G3907">IF(E3907=Options!$A$3,INDEX(Klasse!$D$2:$D$42,MATCH(1,(A3907=Klasse!$A$2:$A$42) * (Species!B3907=Klasse!$B$2:$B$42),0)),IF(E3907=Options!$A$4,INDEX(Verband!$F$2:$F$179,MATCH(1,(A3907=Verband!$A$2:$A$179) * (Species!B3907=Verband!$B$2:$B$179) * (Species!C3907=Verband!$C$2:$C$179),0)),IF(E3907=Options!$A$5,INDEX(Assoziation!$G$2:$G$96,MATCH(1,(A3907=Assoziation!$A$2:$A$96) * (Species!B3907=Assoziation!$B$2:$B$96) * (Species!C3907=Assoziation!$C$2:$C$96) * (Species!D3907=Assoziation!$D$2:$D$96),0)),"")))</f>
        <v>Trockenwarme Ruderalflur</v>
      </c>
      <c r="H3907" s="10" t="s">
        <v>2955</v>
      </c>
      <c r="I3907" s="10">
        <v>0</v>
      </c>
      <c r="J3907" s="10">
        <v>0</v>
      </c>
      <c r="K3907" s="10">
        <v>0</v>
      </c>
      <c r="L3907" t="str">
        <f t="shared" si="319"/>
        <v xml:space="preserve">Hyoscyamus </v>
      </c>
      <c r="M3907" t="str">
        <f t="shared" si="320"/>
        <v xml:space="preserve"> niger</v>
      </c>
      <c r="N3907" t="str">
        <f t="shared" si="321"/>
        <v/>
      </c>
      <c r="O3907" t="str">
        <f t="shared" ref="O3907:O3970" si="323">IF(COUNTIF(H3907,"*subsp.*"),"Subspecies",IF(COUNTIF(H3907,"*aggr.*"),"aggr",IF(COUNTIF(H3907,"*×*"),"Species",IF(COUNTIF(H3907,"* *"),IF(EXACT(MID(H3907,FIND(" ",H3907)+1,1),UPPER(MID(H3907,FIND(" ",H3907)+1,1))),"Genus","Species"),"Genus"))))</f>
        <v>Species</v>
      </c>
      <c r="P3907" t="str">
        <f t="shared" si="322"/>
        <v>L.</v>
      </c>
      <c r="Q3907" t="str">
        <f>LOOKUP(A3907,Formation!$A$2:$A$10,Formation!$B$2:$B$10)</f>
        <v>Pioniervegetation gestörter Plätze (Ruderalstandorte)</v>
      </c>
      <c r="R3907" t="str" cm="1">
        <f t="array" ref="R3907">INDEX(Klasse!$D$2:$D$42,MATCH(1,(A3907=Klasse!$A$2:$A$42) * (Species!B3907=Klasse!$B$2:$B$42),0))</f>
        <v>Trittrasen und Ruderalfluren</v>
      </c>
    </row>
    <row r="3908" spans="1:18" x14ac:dyDescent="0.3">
      <c r="A3908" s="10">
        <v>7</v>
      </c>
      <c r="B3908" s="10">
        <v>1</v>
      </c>
      <c r="C3908" s="10">
        <v>5</v>
      </c>
      <c r="E3908" t="str">
        <f>IF(C3908="",Options!$A$3,IF(D3908="",Options!$A$4,Options!$A$5))</f>
        <v>Verband</v>
      </c>
      <c r="F3908" t="str" cm="1">
        <f t="array" ref="F3908">IF(E3908=Options!$A$3,"",IF(E3908=Options!$A$4,INDEX(Verband!$E$2:$E$179,MATCH(1,(A3908=Verband!$A$2:$A$179) * (Species!B3908=Verband!$B$2:$B$179) * (Species!C3908=Verband!$C$2:$C$179),0)),IF(E3908=Options!$A$5,INDEX(Assoziation!$F$2:$F$96,MATCH(1,(A3908=Assoziation!$A$2:$A$96) * (Species!B3908=Assoziation!$B$2:$B$96) * (Species!C3908=Assoziation!$C$2:$C$96) * (Species!D3908=Assoziation!$D$2:$D$96),0)),"")))</f>
        <v>Onopordion</v>
      </c>
      <c r="G3908" t="str" cm="1">
        <f t="array" ref="G3908">IF(E3908=Options!$A$3,INDEX(Klasse!$D$2:$D$42,MATCH(1,(A3908=Klasse!$A$2:$A$42) * (Species!B3908=Klasse!$B$2:$B$42),0)),IF(E3908=Options!$A$4,INDEX(Verband!$F$2:$F$179,MATCH(1,(A3908=Verband!$A$2:$A$179) * (Species!B3908=Verband!$B$2:$B$179) * (Species!C3908=Verband!$C$2:$C$179),0)),IF(E3908=Options!$A$5,INDEX(Assoziation!$G$2:$G$96,MATCH(1,(A3908=Assoziation!$A$2:$A$96) * (Species!B3908=Assoziation!$B$2:$B$96) * (Species!C3908=Assoziation!$C$2:$C$96) * (Species!D3908=Assoziation!$D$2:$D$96),0)),"")))</f>
        <v>Trockenwarme Ruderalflur</v>
      </c>
      <c r="H3908" s="10" t="s">
        <v>2911</v>
      </c>
      <c r="I3908" s="10">
        <v>0</v>
      </c>
      <c r="J3908" s="10">
        <v>0</v>
      </c>
      <c r="K3908" s="10">
        <v>0</v>
      </c>
      <c r="L3908" t="str">
        <f t="shared" si="319"/>
        <v xml:space="preserve">Lactuca </v>
      </c>
      <c r="M3908" t="str">
        <f t="shared" si="320"/>
        <v xml:space="preserve"> serriola</v>
      </c>
      <c r="N3908" t="str">
        <f t="shared" si="321"/>
        <v/>
      </c>
      <c r="O3908" t="str">
        <f t="shared" si="323"/>
        <v>Species</v>
      </c>
      <c r="P3908" t="str">
        <f t="shared" si="322"/>
        <v>L.</v>
      </c>
      <c r="Q3908" t="str">
        <f>LOOKUP(A3908,Formation!$A$2:$A$10,Formation!$B$2:$B$10)</f>
        <v>Pioniervegetation gestörter Plätze (Ruderalstandorte)</v>
      </c>
      <c r="R3908" t="str" cm="1">
        <f t="array" ref="R3908">INDEX(Klasse!$D$2:$D$42,MATCH(1,(A3908=Klasse!$A$2:$A$42) * (Species!B3908=Klasse!$B$2:$B$42),0))</f>
        <v>Trittrasen und Ruderalfluren</v>
      </c>
    </row>
    <row r="3909" spans="1:18" x14ac:dyDescent="0.3">
      <c r="A3909" s="10">
        <v>7</v>
      </c>
      <c r="B3909" s="10">
        <v>1</v>
      </c>
      <c r="C3909" s="10">
        <v>5</v>
      </c>
      <c r="E3909" t="str">
        <f>IF(C3909="",Options!$A$3,IF(D3909="",Options!$A$4,Options!$A$5))</f>
        <v>Verband</v>
      </c>
      <c r="F3909" t="str" cm="1">
        <f t="array" ref="F3909">IF(E3909=Options!$A$3,"",IF(E3909=Options!$A$4,INDEX(Verband!$E$2:$E$179,MATCH(1,(A3909=Verband!$A$2:$A$179) * (Species!B3909=Verband!$B$2:$B$179) * (Species!C3909=Verband!$C$2:$C$179),0)),IF(E3909=Options!$A$5,INDEX(Assoziation!$F$2:$F$96,MATCH(1,(A3909=Assoziation!$A$2:$A$96) * (Species!B3909=Assoziation!$B$2:$B$96) * (Species!C3909=Assoziation!$C$2:$C$96) * (Species!D3909=Assoziation!$D$2:$D$96),0)),"")))</f>
        <v>Onopordion</v>
      </c>
      <c r="G3909" t="str" cm="1">
        <f t="array" ref="G3909">IF(E3909=Options!$A$3,INDEX(Klasse!$D$2:$D$42,MATCH(1,(A3909=Klasse!$A$2:$A$42) * (Species!B3909=Klasse!$B$2:$B$42),0)),IF(E3909=Options!$A$4,INDEX(Verband!$F$2:$F$179,MATCH(1,(A3909=Verband!$A$2:$A$179) * (Species!B3909=Verband!$B$2:$B$179) * (Species!C3909=Verband!$C$2:$C$179),0)),IF(E3909=Options!$A$5,INDEX(Assoziation!$G$2:$G$96,MATCH(1,(A3909=Assoziation!$A$2:$A$96) * (Species!B3909=Assoziation!$B$2:$B$96) * (Species!C3909=Assoziation!$C$2:$C$96) * (Species!D3909=Assoziation!$D$2:$D$96),0)),"")))</f>
        <v>Trockenwarme Ruderalflur</v>
      </c>
      <c r="H3909" s="10" t="s">
        <v>2913</v>
      </c>
      <c r="I3909" s="10">
        <v>0</v>
      </c>
      <c r="J3909" s="10">
        <v>0</v>
      </c>
      <c r="K3909" s="10">
        <v>0</v>
      </c>
      <c r="L3909" t="str">
        <f t="shared" si="319"/>
        <v xml:space="preserve">Lappula </v>
      </c>
      <c r="M3909" t="str">
        <f t="shared" si="320"/>
        <v xml:space="preserve"> squarrosa</v>
      </c>
      <c r="N3909" t="str">
        <f t="shared" si="321"/>
        <v/>
      </c>
      <c r="O3909" t="str">
        <f t="shared" si="323"/>
        <v>Species</v>
      </c>
      <c r="P3909" t="str">
        <f t="shared" si="322"/>
        <v>(Retz.) Dumort.</v>
      </c>
      <c r="Q3909" t="str">
        <f>LOOKUP(A3909,Formation!$A$2:$A$10,Formation!$B$2:$B$10)</f>
        <v>Pioniervegetation gestörter Plätze (Ruderalstandorte)</v>
      </c>
      <c r="R3909" t="str" cm="1">
        <f t="array" ref="R3909">INDEX(Klasse!$D$2:$D$42,MATCH(1,(A3909=Klasse!$A$2:$A$42) * (Species!B3909=Klasse!$B$2:$B$42),0))</f>
        <v>Trittrasen und Ruderalfluren</v>
      </c>
    </row>
    <row r="3910" spans="1:18" x14ac:dyDescent="0.3">
      <c r="A3910" s="10">
        <v>7</v>
      </c>
      <c r="B3910" s="10">
        <v>1</v>
      </c>
      <c r="C3910" s="10">
        <v>5</v>
      </c>
      <c r="E3910" t="str">
        <f>IF(C3910="",Options!$A$3,IF(D3910="",Options!$A$4,Options!$A$5))</f>
        <v>Verband</v>
      </c>
      <c r="F3910" t="str" cm="1">
        <f t="array" ref="F3910">IF(E3910=Options!$A$3,"",IF(E3910=Options!$A$4,INDEX(Verband!$E$2:$E$179,MATCH(1,(A3910=Verband!$A$2:$A$179) * (Species!B3910=Verband!$B$2:$B$179) * (Species!C3910=Verband!$C$2:$C$179),0)),IF(E3910=Options!$A$5,INDEX(Assoziation!$F$2:$F$96,MATCH(1,(A3910=Assoziation!$A$2:$A$96) * (Species!B3910=Assoziation!$B$2:$B$96) * (Species!C3910=Assoziation!$C$2:$C$96) * (Species!D3910=Assoziation!$D$2:$D$96),0)),"")))</f>
        <v>Onopordion</v>
      </c>
      <c r="G3910" t="str" cm="1">
        <f t="array" ref="G3910">IF(E3910=Options!$A$3,INDEX(Klasse!$D$2:$D$42,MATCH(1,(A3910=Klasse!$A$2:$A$42) * (Species!B3910=Klasse!$B$2:$B$42),0)),IF(E3910=Options!$A$4,INDEX(Verband!$F$2:$F$179,MATCH(1,(A3910=Verband!$A$2:$A$179) * (Species!B3910=Verband!$B$2:$B$179) * (Species!C3910=Verband!$C$2:$C$179),0)),IF(E3910=Options!$A$5,INDEX(Assoziation!$G$2:$G$96,MATCH(1,(A3910=Assoziation!$A$2:$A$96) * (Species!B3910=Assoziation!$B$2:$B$96) * (Species!C3910=Assoziation!$C$2:$C$96) * (Species!D3910=Assoziation!$D$2:$D$96),0)),"")))</f>
        <v>Trockenwarme Ruderalflur</v>
      </c>
      <c r="H3910" s="10" t="s">
        <v>2956</v>
      </c>
      <c r="I3910" s="10">
        <v>0</v>
      </c>
      <c r="J3910" s="10">
        <v>0</v>
      </c>
      <c r="K3910" s="10">
        <v>0</v>
      </c>
      <c r="L3910" t="str">
        <f t="shared" si="319"/>
        <v xml:space="preserve">Lolium </v>
      </c>
      <c r="M3910" t="str">
        <f t="shared" si="320"/>
        <v xml:space="preserve"> rigidum</v>
      </c>
      <c r="N3910" t="str">
        <f t="shared" si="321"/>
        <v/>
      </c>
      <c r="O3910" t="str">
        <f t="shared" si="323"/>
        <v>Species</v>
      </c>
      <c r="P3910" t="str">
        <f t="shared" si="322"/>
        <v>Gaudin</v>
      </c>
      <c r="Q3910" t="str">
        <f>LOOKUP(A3910,Formation!$A$2:$A$10,Formation!$B$2:$B$10)</f>
        <v>Pioniervegetation gestörter Plätze (Ruderalstandorte)</v>
      </c>
      <c r="R3910" t="str" cm="1">
        <f t="array" ref="R3910">INDEX(Klasse!$D$2:$D$42,MATCH(1,(A3910=Klasse!$A$2:$A$42) * (Species!B3910=Klasse!$B$2:$B$42),0))</f>
        <v>Trittrasen und Ruderalfluren</v>
      </c>
    </row>
    <row r="3911" spans="1:18" x14ac:dyDescent="0.3">
      <c r="A3911" s="10">
        <v>7</v>
      </c>
      <c r="B3911" s="10">
        <v>1</v>
      </c>
      <c r="C3911" s="10">
        <v>5</v>
      </c>
      <c r="E3911" t="str">
        <f>IF(C3911="",Options!$A$3,IF(D3911="",Options!$A$4,Options!$A$5))</f>
        <v>Verband</v>
      </c>
      <c r="F3911" t="str" cm="1">
        <f t="array" ref="F3911">IF(E3911=Options!$A$3,"",IF(E3911=Options!$A$4,INDEX(Verband!$E$2:$E$179,MATCH(1,(A3911=Verband!$A$2:$A$179) * (Species!B3911=Verband!$B$2:$B$179) * (Species!C3911=Verband!$C$2:$C$179),0)),IF(E3911=Options!$A$5,INDEX(Assoziation!$F$2:$F$96,MATCH(1,(A3911=Assoziation!$A$2:$A$96) * (Species!B3911=Assoziation!$B$2:$B$96) * (Species!C3911=Assoziation!$C$2:$C$96) * (Species!D3911=Assoziation!$D$2:$D$96),0)),"")))</f>
        <v>Onopordion</v>
      </c>
      <c r="G3911" t="str" cm="1">
        <f t="array" ref="G3911">IF(E3911=Options!$A$3,INDEX(Klasse!$D$2:$D$42,MATCH(1,(A3911=Klasse!$A$2:$A$42) * (Species!B3911=Klasse!$B$2:$B$42),0)),IF(E3911=Options!$A$4,INDEX(Verband!$F$2:$F$179,MATCH(1,(A3911=Verband!$A$2:$A$179) * (Species!B3911=Verband!$B$2:$B$179) * (Species!C3911=Verband!$C$2:$C$179),0)),IF(E3911=Options!$A$5,INDEX(Assoziation!$G$2:$G$96,MATCH(1,(A3911=Assoziation!$A$2:$A$96) * (Species!B3911=Assoziation!$B$2:$B$96) * (Species!C3911=Assoziation!$C$2:$C$96) * (Species!D3911=Assoziation!$D$2:$D$96),0)),"")))</f>
        <v>Trockenwarme Ruderalflur</v>
      </c>
      <c r="H3911" s="10" t="s">
        <v>2957</v>
      </c>
      <c r="I3911" s="10">
        <v>0</v>
      </c>
      <c r="J3911" s="10">
        <v>0</v>
      </c>
      <c r="K3911" s="10">
        <v>1</v>
      </c>
      <c r="L3911" t="str">
        <f t="shared" si="319"/>
        <v xml:space="preserve">Nonea </v>
      </c>
      <c r="M3911" t="str">
        <f t="shared" si="320"/>
        <v xml:space="preserve"> lutea</v>
      </c>
      <c r="N3911" t="str">
        <f t="shared" si="321"/>
        <v/>
      </c>
      <c r="O3911" t="str">
        <f t="shared" si="323"/>
        <v>Species</v>
      </c>
      <c r="P3911" t="str">
        <f t="shared" si="322"/>
        <v>(Desr.) DC.</v>
      </c>
      <c r="Q3911" t="str">
        <f>LOOKUP(A3911,Formation!$A$2:$A$10,Formation!$B$2:$B$10)</f>
        <v>Pioniervegetation gestörter Plätze (Ruderalstandorte)</v>
      </c>
      <c r="R3911" t="str" cm="1">
        <f t="array" ref="R3911">INDEX(Klasse!$D$2:$D$42,MATCH(1,(A3911=Klasse!$A$2:$A$42) * (Species!B3911=Klasse!$B$2:$B$42),0))</f>
        <v>Trittrasen und Ruderalfluren</v>
      </c>
    </row>
    <row r="3912" spans="1:18" x14ac:dyDescent="0.3">
      <c r="A3912" s="10">
        <v>7</v>
      </c>
      <c r="B3912" s="10">
        <v>1</v>
      </c>
      <c r="C3912" s="10">
        <v>5</v>
      </c>
      <c r="E3912" t="str">
        <f>IF(C3912="",Options!$A$3,IF(D3912="",Options!$A$4,Options!$A$5))</f>
        <v>Verband</v>
      </c>
      <c r="F3912" t="str" cm="1">
        <f t="array" ref="F3912">IF(E3912=Options!$A$3,"",IF(E3912=Options!$A$4,INDEX(Verband!$E$2:$E$179,MATCH(1,(A3912=Verband!$A$2:$A$179) * (Species!B3912=Verband!$B$2:$B$179) * (Species!C3912=Verband!$C$2:$C$179),0)),IF(E3912=Options!$A$5,INDEX(Assoziation!$F$2:$F$96,MATCH(1,(A3912=Assoziation!$A$2:$A$96) * (Species!B3912=Assoziation!$B$2:$B$96) * (Species!C3912=Assoziation!$C$2:$C$96) * (Species!D3912=Assoziation!$D$2:$D$96),0)),"")))</f>
        <v>Onopordion</v>
      </c>
      <c r="G3912" t="str" cm="1">
        <f t="array" ref="G3912">IF(E3912=Options!$A$3,INDEX(Klasse!$D$2:$D$42,MATCH(1,(A3912=Klasse!$A$2:$A$42) * (Species!B3912=Klasse!$B$2:$B$42),0)),IF(E3912=Options!$A$4,INDEX(Verband!$F$2:$F$179,MATCH(1,(A3912=Verband!$A$2:$A$179) * (Species!B3912=Verband!$B$2:$B$179) * (Species!C3912=Verband!$C$2:$C$179),0)),IF(E3912=Options!$A$5,INDEX(Assoziation!$G$2:$G$96,MATCH(1,(A3912=Assoziation!$A$2:$A$96) * (Species!B3912=Assoziation!$B$2:$B$96) * (Species!C3912=Assoziation!$C$2:$C$96) * (Species!D3912=Assoziation!$D$2:$D$96),0)),"")))</f>
        <v>Trockenwarme Ruderalflur</v>
      </c>
      <c r="H3912" s="10" t="s">
        <v>2958</v>
      </c>
      <c r="I3912" s="10">
        <v>0</v>
      </c>
      <c r="J3912" s="10">
        <v>0</v>
      </c>
      <c r="K3912" s="10">
        <v>0</v>
      </c>
      <c r="L3912" t="str">
        <f t="shared" si="319"/>
        <v xml:space="preserve">Potentilla </v>
      </c>
      <c r="M3912" t="str">
        <f t="shared" si="320"/>
        <v xml:space="preserve"> intermedia</v>
      </c>
      <c r="N3912" t="str">
        <f t="shared" si="321"/>
        <v/>
      </c>
      <c r="O3912" t="str">
        <f t="shared" si="323"/>
        <v>Species</v>
      </c>
      <c r="P3912" t="str">
        <f t="shared" si="322"/>
        <v>L.</v>
      </c>
      <c r="Q3912" t="str">
        <f>LOOKUP(A3912,Formation!$A$2:$A$10,Formation!$B$2:$B$10)</f>
        <v>Pioniervegetation gestörter Plätze (Ruderalstandorte)</v>
      </c>
      <c r="R3912" t="str" cm="1">
        <f t="array" ref="R3912">INDEX(Klasse!$D$2:$D$42,MATCH(1,(A3912=Klasse!$A$2:$A$42) * (Species!B3912=Klasse!$B$2:$B$42),0))</f>
        <v>Trittrasen und Ruderalfluren</v>
      </c>
    </row>
    <row r="3913" spans="1:18" x14ac:dyDescent="0.3">
      <c r="A3913" s="10">
        <v>7</v>
      </c>
      <c r="B3913" s="10">
        <v>1</v>
      </c>
      <c r="C3913" s="10">
        <v>5</v>
      </c>
      <c r="E3913" t="str">
        <f>IF(C3913="",Options!$A$3,IF(D3913="",Options!$A$4,Options!$A$5))</f>
        <v>Verband</v>
      </c>
      <c r="F3913" t="str" cm="1">
        <f t="array" ref="F3913">IF(E3913=Options!$A$3,"",IF(E3913=Options!$A$4,INDEX(Verband!$E$2:$E$179,MATCH(1,(A3913=Verband!$A$2:$A$179) * (Species!B3913=Verband!$B$2:$B$179) * (Species!C3913=Verband!$C$2:$C$179),0)),IF(E3913=Options!$A$5,INDEX(Assoziation!$F$2:$F$96,MATCH(1,(A3913=Assoziation!$A$2:$A$96) * (Species!B3913=Assoziation!$B$2:$B$96) * (Species!C3913=Assoziation!$C$2:$C$96) * (Species!D3913=Assoziation!$D$2:$D$96),0)),"")))</f>
        <v>Onopordion</v>
      </c>
      <c r="G3913" t="str" cm="1">
        <f t="array" ref="G3913">IF(E3913=Options!$A$3,INDEX(Klasse!$D$2:$D$42,MATCH(1,(A3913=Klasse!$A$2:$A$42) * (Species!B3913=Klasse!$B$2:$B$42),0)),IF(E3913=Options!$A$4,INDEX(Verband!$F$2:$F$179,MATCH(1,(A3913=Verband!$A$2:$A$179) * (Species!B3913=Verband!$B$2:$B$179) * (Species!C3913=Verband!$C$2:$C$179),0)),IF(E3913=Options!$A$5,INDEX(Assoziation!$G$2:$G$96,MATCH(1,(A3913=Assoziation!$A$2:$A$96) * (Species!B3913=Assoziation!$B$2:$B$96) * (Species!C3913=Assoziation!$C$2:$C$96) * (Species!D3913=Assoziation!$D$2:$D$96),0)),"")))</f>
        <v>Trockenwarme Ruderalflur</v>
      </c>
      <c r="H3913" s="10" t="s">
        <v>823</v>
      </c>
      <c r="I3913" s="10">
        <v>0</v>
      </c>
      <c r="J3913" s="10">
        <v>0</v>
      </c>
      <c r="K3913" s="10">
        <v>0</v>
      </c>
      <c r="L3913" t="str">
        <f t="shared" si="319"/>
        <v xml:space="preserve">Reseda </v>
      </c>
      <c r="M3913" t="str">
        <f t="shared" si="320"/>
        <v xml:space="preserve"> lutea</v>
      </c>
      <c r="N3913" t="str">
        <f t="shared" si="321"/>
        <v/>
      </c>
      <c r="O3913" t="str">
        <f t="shared" si="323"/>
        <v>Species</v>
      </c>
      <c r="P3913" t="str">
        <f t="shared" si="322"/>
        <v>L.</v>
      </c>
      <c r="Q3913" t="str">
        <f>LOOKUP(A3913,Formation!$A$2:$A$10,Formation!$B$2:$B$10)</f>
        <v>Pioniervegetation gestörter Plätze (Ruderalstandorte)</v>
      </c>
      <c r="R3913" t="str" cm="1">
        <f t="array" ref="R3913">INDEX(Klasse!$D$2:$D$42,MATCH(1,(A3913=Klasse!$A$2:$A$42) * (Species!B3913=Klasse!$B$2:$B$42),0))</f>
        <v>Trittrasen und Ruderalfluren</v>
      </c>
    </row>
    <row r="3914" spans="1:18" x14ac:dyDescent="0.3">
      <c r="A3914" s="10">
        <v>7</v>
      </c>
      <c r="B3914" s="10">
        <v>1</v>
      </c>
      <c r="C3914" s="10">
        <v>5</v>
      </c>
      <c r="E3914" t="str">
        <f>IF(C3914="",Options!$A$3,IF(D3914="",Options!$A$4,Options!$A$5))</f>
        <v>Verband</v>
      </c>
      <c r="F3914" t="str" cm="1">
        <f t="array" ref="F3914">IF(E3914=Options!$A$3,"",IF(E3914=Options!$A$4,INDEX(Verband!$E$2:$E$179,MATCH(1,(A3914=Verband!$A$2:$A$179) * (Species!B3914=Verband!$B$2:$B$179) * (Species!C3914=Verband!$C$2:$C$179),0)),IF(E3914=Options!$A$5,INDEX(Assoziation!$F$2:$F$96,MATCH(1,(A3914=Assoziation!$A$2:$A$96) * (Species!B3914=Assoziation!$B$2:$B$96) * (Species!C3914=Assoziation!$C$2:$C$96) * (Species!D3914=Assoziation!$D$2:$D$96),0)),"")))</f>
        <v>Onopordion</v>
      </c>
      <c r="G3914" t="str" cm="1">
        <f t="array" ref="G3914">IF(E3914=Options!$A$3,INDEX(Klasse!$D$2:$D$42,MATCH(1,(A3914=Klasse!$A$2:$A$42) * (Species!B3914=Klasse!$B$2:$B$42),0)),IF(E3914=Options!$A$4,INDEX(Verband!$F$2:$F$179,MATCH(1,(A3914=Verband!$A$2:$A$179) * (Species!B3914=Verband!$B$2:$B$179) * (Species!C3914=Verband!$C$2:$C$179),0)),IF(E3914=Options!$A$5,INDEX(Assoziation!$G$2:$G$96,MATCH(1,(A3914=Assoziation!$A$2:$A$96) * (Species!B3914=Assoziation!$B$2:$B$96) * (Species!C3914=Assoziation!$C$2:$C$96) * (Species!D3914=Assoziation!$D$2:$D$96),0)),"")))</f>
        <v>Trockenwarme Ruderalflur</v>
      </c>
      <c r="H3914" s="10" t="s">
        <v>2959</v>
      </c>
      <c r="I3914" s="10">
        <v>0</v>
      </c>
      <c r="J3914" s="10">
        <v>0</v>
      </c>
      <c r="K3914" s="10">
        <v>0</v>
      </c>
      <c r="L3914" t="str">
        <f t="shared" si="319"/>
        <v xml:space="preserve">Reseda </v>
      </c>
      <c r="M3914" t="str">
        <f t="shared" si="320"/>
        <v xml:space="preserve"> luteola</v>
      </c>
      <c r="N3914" t="str">
        <f t="shared" si="321"/>
        <v/>
      </c>
      <c r="O3914" t="str">
        <f t="shared" si="323"/>
        <v>Species</v>
      </c>
      <c r="P3914" t="str">
        <f t="shared" si="322"/>
        <v>L.</v>
      </c>
      <c r="Q3914" t="str">
        <f>LOOKUP(A3914,Formation!$A$2:$A$10,Formation!$B$2:$B$10)</f>
        <v>Pioniervegetation gestörter Plätze (Ruderalstandorte)</v>
      </c>
      <c r="R3914" t="str" cm="1">
        <f t="array" ref="R3914">INDEX(Klasse!$D$2:$D$42,MATCH(1,(A3914=Klasse!$A$2:$A$42) * (Species!B3914=Klasse!$B$2:$B$42),0))</f>
        <v>Trittrasen und Ruderalfluren</v>
      </c>
    </row>
    <row r="3915" spans="1:18" x14ac:dyDescent="0.3">
      <c r="A3915" s="10">
        <v>7</v>
      </c>
      <c r="B3915" s="10">
        <v>1</v>
      </c>
      <c r="C3915" s="10">
        <v>5</v>
      </c>
      <c r="E3915" t="str">
        <f>IF(C3915="",Options!$A$3,IF(D3915="",Options!$A$4,Options!$A$5))</f>
        <v>Verband</v>
      </c>
      <c r="F3915" t="str" cm="1">
        <f t="array" ref="F3915">IF(E3915=Options!$A$3,"",IF(E3915=Options!$A$4,INDEX(Verband!$E$2:$E$179,MATCH(1,(A3915=Verband!$A$2:$A$179) * (Species!B3915=Verband!$B$2:$B$179) * (Species!C3915=Verband!$C$2:$C$179),0)),IF(E3915=Options!$A$5,INDEX(Assoziation!$F$2:$F$96,MATCH(1,(A3915=Assoziation!$A$2:$A$96) * (Species!B3915=Assoziation!$B$2:$B$96) * (Species!C3915=Assoziation!$C$2:$C$96) * (Species!D3915=Assoziation!$D$2:$D$96),0)),"")))</f>
        <v>Onopordion</v>
      </c>
      <c r="G3915" t="str" cm="1">
        <f t="array" ref="G3915">IF(E3915=Options!$A$3,INDEX(Klasse!$D$2:$D$42,MATCH(1,(A3915=Klasse!$A$2:$A$42) * (Species!B3915=Klasse!$B$2:$B$42),0)),IF(E3915=Options!$A$4,INDEX(Verband!$F$2:$F$179,MATCH(1,(A3915=Verband!$A$2:$A$179) * (Species!B3915=Verband!$B$2:$B$179) * (Species!C3915=Verband!$C$2:$C$179),0)),IF(E3915=Options!$A$5,INDEX(Assoziation!$G$2:$G$96,MATCH(1,(A3915=Assoziation!$A$2:$A$96) * (Species!B3915=Assoziation!$B$2:$B$96) * (Species!C3915=Assoziation!$C$2:$C$96) * (Species!D3915=Assoziation!$D$2:$D$96),0)),"")))</f>
        <v>Trockenwarme Ruderalflur</v>
      </c>
      <c r="H3915" s="10" t="s">
        <v>2960</v>
      </c>
      <c r="I3915" s="10">
        <v>0</v>
      </c>
      <c r="J3915" s="10">
        <v>0</v>
      </c>
      <c r="K3915" s="10">
        <v>0</v>
      </c>
      <c r="L3915" t="str">
        <f t="shared" si="319"/>
        <v xml:space="preserve">Rubia </v>
      </c>
      <c r="M3915" t="str">
        <f t="shared" si="320"/>
        <v xml:space="preserve"> tinctorum</v>
      </c>
      <c r="N3915" t="str">
        <f t="shared" si="321"/>
        <v/>
      </c>
      <c r="O3915" t="str">
        <f t="shared" si="323"/>
        <v>Species</v>
      </c>
      <c r="P3915" t="str">
        <f t="shared" si="322"/>
        <v>L.</v>
      </c>
      <c r="Q3915" t="str">
        <f>LOOKUP(A3915,Formation!$A$2:$A$10,Formation!$B$2:$B$10)</f>
        <v>Pioniervegetation gestörter Plätze (Ruderalstandorte)</v>
      </c>
      <c r="R3915" t="str" cm="1">
        <f t="array" ref="R3915">INDEX(Klasse!$D$2:$D$42,MATCH(1,(A3915=Klasse!$A$2:$A$42) * (Species!B3915=Klasse!$B$2:$B$42),0))</f>
        <v>Trittrasen und Ruderalfluren</v>
      </c>
    </row>
    <row r="3916" spans="1:18" x14ac:dyDescent="0.3">
      <c r="A3916" s="10">
        <v>7</v>
      </c>
      <c r="B3916" s="10">
        <v>1</v>
      </c>
      <c r="C3916" s="10">
        <v>5</v>
      </c>
      <c r="E3916" t="str">
        <f>IF(C3916="",Options!$A$3,IF(D3916="",Options!$A$4,Options!$A$5))</f>
        <v>Verband</v>
      </c>
      <c r="F3916" t="str" cm="1">
        <f t="array" ref="F3916">IF(E3916=Options!$A$3,"",IF(E3916=Options!$A$4,INDEX(Verband!$E$2:$E$179,MATCH(1,(A3916=Verband!$A$2:$A$179) * (Species!B3916=Verband!$B$2:$B$179) * (Species!C3916=Verband!$C$2:$C$179),0)),IF(E3916=Options!$A$5,INDEX(Assoziation!$F$2:$F$96,MATCH(1,(A3916=Assoziation!$A$2:$A$96) * (Species!B3916=Assoziation!$B$2:$B$96) * (Species!C3916=Assoziation!$C$2:$C$96) * (Species!D3916=Assoziation!$D$2:$D$96),0)),"")))</f>
        <v>Onopordion</v>
      </c>
      <c r="G3916" t="str" cm="1">
        <f t="array" ref="G3916">IF(E3916=Options!$A$3,INDEX(Klasse!$D$2:$D$42,MATCH(1,(A3916=Klasse!$A$2:$A$42) * (Species!B3916=Klasse!$B$2:$B$42),0)),IF(E3916=Options!$A$4,INDEX(Verband!$F$2:$F$179,MATCH(1,(A3916=Verband!$A$2:$A$179) * (Species!B3916=Verband!$B$2:$B$179) * (Species!C3916=Verband!$C$2:$C$179),0)),IF(E3916=Options!$A$5,INDEX(Assoziation!$G$2:$G$96,MATCH(1,(A3916=Assoziation!$A$2:$A$96) * (Species!B3916=Assoziation!$B$2:$B$96) * (Species!C3916=Assoziation!$C$2:$C$96) * (Species!D3916=Assoziation!$D$2:$D$96),0)),"")))</f>
        <v>Trockenwarme Ruderalflur</v>
      </c>
      <c r="H3916" s="10" t="s">
        <v>2961</v>
      </c>
      <c r="I3916" s="10">
        <v>0</v>
      </c>
      <c r="J3916" s="10">
        <v>0</v>
      </c>
      <c r="K3916" s="10">
        <v>1</v>
      </c>
      <c r="L3916" t="str">
        <f t="shared" si="319"/>
        <v xml:space="preserve">Salvia </v>
      </c>
      <c r="M3916" t="str">
        <f t="shared" si="320"/>
        <v xml:space="preserve"> verticillata</v>
      </c>
      <c r="N3916" t="str">
        <f t="shared" si="321"/>
        <v/>
      </c>
      <c r="O3916" t="str">
        <f t="shared" si="323"/>
        <v>Species</v>
      </c>
      <c r="P3916" t="str">
        <f t="shared" si="322"/>
        <v>L.</v>
      </c>
      <c r="Q3916" t="str">
        <f>LOOKUP(A3916,Formation!$A$2:$A$10,Formation!$B$2:$B$10)</f>
        <v>Pioniervegetation gestörter Plätze (Ruderalstandorte)</v>
      </c>
      <c r="R3916" t="str" cm="1">
        <f t="array" ref="R3916">INDEX(Klasse!$D$2:$D$42,MATCH(1,(A3916=Klasse!$A$2:$A$42) * (Species!B3916=Klasse!$B$2:$B$42),0))</f>
        <v>Trittrasen und Ruderalfluren</v>
      </c>
    </row>
    <row r="3917" spans="1:18" x14ac:dyDescent="0.3">
      <c r="A3917" s="10">
        <v>7</v>
      </c>
      <c r="B3917" s="10">
        <v>1</v>
      </c>
      <c r="C3917" s="10">
        <v>5</v>
      </c>
      <c r="E3917" t="str">
        <f>IF(C3917="",Options!$A$3,IF(D3917="",Options!$A$4,Options!$A$5))</f>
        <v>Verband</v>
      </c>
      <c r="F3917" t="str" cm="1">
        <f t="array" ref="F3917">IF(E3917=Options!$A$3,"",IF(E3917=Options!$A$4,INDEX(Verband!$E$2:$E$179,MATCH(1,(A3917=Verband!$A$2:$A$179) * (Species!B3917=Verband!$B$2:$B$179) * (Species!C3917=Verband!$C$2:$C$179),0)),IF(E3917=Options!$A$5,INDEX(Assoziation!$F$2:$F$96,MATCH(1,(A3917=Assoziation!$A$2:$A$96) * (Species!B3917=Assoziation!$B$2:$B$96) * (Species!C3917=Assoziation!$C$2:$C$96) * (Species!D3917=Assoziation!$D$2:$D$96),0)),"")))</f>
        <v>Onopordion</v>
      </c>
      <c r="G3917" t="str" cm="1">
        <f t="array" ref="G3917">IF(E3917=Options!$A$3,INDEX(Klasse!$D$2:$D$42,MATCH(1,(A3917=Klasse!$A$2:$A$42) * (Species!B3917=Klasse!$B$2:$B$42),0)),IF(E3917=Options!$A$4,INDEX(Verband!$F$2:$F$179,MATCH(1,(A3917=Verband!$A$2:$A$179) * (Species!B3917=Verband!$B$2:$B$179) * (Species!C3917=Verband!$C$2:$C$179),0)),IF(E3917=Options!$A$5,INDEX(Assoziation!$G$2:$G$96,MATCH(1,(A3917=Assoziation!$A$2:$A$96) * (Species!B3917=Assoziation!$B$2:$B$96) * (Species!C3917=Assoziation!$C$2:$C$96) * (Species!D3917=Assoziation!$D$2:$D$96),0)),"")))</f>
        <v>Trockenwarme Ruderalflur</v>
      </c>
      <c r="H3917" s="10" t="s">
        <v>2962</v>
      </c>
      <c r="I3917" s="10">
        <v>0</v>
      </c>
      <c r="J3917" s="10">
        <v>0</v>
      </c>
      <c r="K3917" s="10">
        <v>0</v>
      </c>
      <c r="L3917" t="str">
        <f t="shared" si="319"/>
        <v xml:space="preserve">Sideritis </v>
      </c>
      <c r="M3917" t="str">
        <f t="shared" si="320"/>
        <v xml:space="preserve"> montana</v>
      </c>
      <c r="N3917" t="str">
        <f t="shared" si="321"/>
        <v/>
      </c>
      <c r="O3917" t="str">
        <f t="shared" si="323"/>
        <v>Species</v>
      </c>
      <c r="P3917" t="str">
        <f t="shared" si="322"/>
        <v>L.</v>
      </c>
      <c r="Q3917" t="str">
        <f>LOOKUP(A3917,Formation!$A$2:$A$10,Formation!$B$2:$B$10)</f>
        <v>Pioniervegetation gestörter Plätze (Ruderalstandorte)</v>
      </c>
      <c r="R3917" t="str" cm="1">
        <f t="array" ref="R3917">INDEX(Klasse!$D$2:$D$42,MATCH(1,(A3917=Klasse!$A$2:$A$42) * (Species!B3917=Klasse!$B$2:$B$42),0))</f>
        <v>Trittrasen und Ruderalfluren</v>
      </c>
    </row>
    <row r="3918" spans="1:18" x14ac:dyDescent="0.3">
      <c r="A3918" s="10">
        <v>7</v>
      </c>
      <c r="B3918" s="10">
        <v>1</v>
      </c>
      <c r="C3918" s="10">
        <v>5</v>
      </c>
      <c r="E3918" t="str">
        <f>IF(C3918="",Options!$A$3,IF(D3918="",Options!$A$4,Options!$A$5))</f>
        <v>Verband</v>
      </c>
      <c r="F3918" t="str" cm="1">
        <f t="array" ref="F3918">IF(E3918=Options!$A$3,"",IF(E3918=Options!$A$4,INDEX(Verband!$E$2:$E$179,MATCH(1,(A3918=Verband!$A$2:$A$179) * (Species!B3918=Verband!$B$2:$B$179) * (Species!C3918=Verband!$C$2:$C$179),0)),IF(E3918=Options!$A$5,INDEX(Assoziation!$F$2:$F$96,MATCH(1,(A3918=Assoziation!$A$2:$A$96) * (Species!B3918=Assoziation!$B$2:$B$96) * (Species!C3918=Assoziation!$C$2:$C$96) * (Species!D3918=Assoziation!$D$2:$D$96),0)),"")))</f>
        <v>Onopordion</v>
      </c>
      <c r="G3918" t="str" cm="1">
        <f t="array" ref="G3918">IF(E3918=Options!$A$3,INDEX(Klasse!$D$2:$D$42,MATCH(1,(A3918=Klasse!$A$2:$A$42) * (Species!B3918=Klasse!$B$2:$B$42),0)),IF(E3918=Options!$A$4,INDEX(Verband!$F$2:$F$179,MATCH(1,(A3918=Verband!$A$2:$A$179) * (Species!B3918=Verband!$B$2:$B$179) * (Species!C3918=Verband!$C$2:$C$179),0)),IF(E3918=Options!$A$5,INDEX(Assoziation!$G$2:$G$96,MATCH(1,(A3918=Assoziation!$A$2:$A$96) * (Species!B3918=Assoziation!$B$2:$B$96) * (Species!C3918=Assoziation!$C$2:$C$96) * (Species!D3918=Assoziation!$D$2:$D$96),0)),"")))</f>
        <v>Trockenwarme Ruderalflur</v>
      </c>
      <c r="H3918" s="10" t="s">
        <v>2963</v>
      </c>
      <c r="I3918" s="10">
        <v>0</v>
      </c>
      <c r="J3918" s="10">
        <v>0</v>
      </c>
      <c r="K3918" s="10">
        <v>1</v>
      </c>
      <c r="L3918" t="str">
        <f t="shared" si="319"/>
        <v xml:space="preserve">Tanacetum </v>
      </c>
      <c r="M3918" t="str">
        <f t="shared" si="320"/>
        <v xml:space="preserve"> cinerariifolium</v>
      </c>
      <c r="N3918" t="str">
        <f t="shared" si="321"/>
        <v/>
      </c>
      <c r="O3918" t="str">
        <f t="shared" si="323"/>
        <v>Species</v>
      </c>
      <c r="P3918" t="str">
        <f t="shared" si="322"/>
        <v>(Trevir.) Sch. Bip.</v>
      </c>
      <c r="Q3918" t="str">
        <f>LOOKUP(A3918,Formation!$A$2:$A$10,Formation!$B$2:$B$10)</f>
        <v>Pioniervegetation gestörter Plätze (Ruderalstandorte)</v>
      </c>
      <c r="R3918" t="str" cm="1">
        <f t="array" ref="R3918">INDEX(Klasse!$D$2:$D$42,MATCH(1,(A3918=Klasse!$A$2:$A$42) * (Species!B3918=Klasse!$B$2:$B$42),0))</f>
        <v>Trittrasen und Ruderalfluren</v>
      </c>
    </row>
    <row r="3919" spans="1:18" x14ac:dyDescent="0.3">
      <c r="A3919" s="10">
        <v>7</v>
      </c>
      <c r="B3919" s="10">
        <v>1</v>
      </c>
      <c r="C3919" s="10">
        <v>5</v>
      </c>
      <c r="E3919" t="str">
        <f>IF(C3919="",Options!$A$3,IF(D3919="",Options!$A$4,Options!$A$5))</f>
        <v>Verband</v>
      </c>
      <c r="F3919" t="str" cm="1">
        <f t="array" ref="F3919">IF(E3919=Options!$A$3,"",IF(E3919=Options!$A$4,INDEX(Verband!$E$2:$E$179,MATCH(1,(A3919=Verband!$A$2:$A$179) * (Species!B3919=Verband!$B$2:$B$179) * (Species!C3919=Verband!$C$2:$C$179),0)),IF(E3919=Options!$A$5,INDEX(Assoziation!$F$2:$F$96,MATCH(1,(A3919=Assoziation!$A$2:$A$96) * (Species!B3919=Assoziation!$B$2:$B$96) * (Species!C3919=Assoziation!$C$2:$C$96) * (Species!D3919=Assoziation!$D$2:$D$96),0)),"")))</f>
        <v>Onopordion</v>
      </c>
      <c r="G3919" t="str" cm="1">
        <f t="array" ref="G3919">IF(E3919=Options!$A$3,INDEX(Klasse!$D$2:$D$42,MATCH(1,(A3919=Klasse!$A$2:$A$42) * (Species!B3919=Klasse!$B$2:$B$42),0)),IF(E3919=Options!$A$4,INDEX(Verband!$F$2:$F$179,MATCH(1,(A3919=Verband!$A$2:$A$179) * (Species!B3919=Verband!$B$2:$B$179) * (Species!C3919=Verband!$C$2:$C$179),0)),IF(E3919=Options!$A$5,INDEX(Assoziation!$G$2:$G$96,MATCH(1,(A3919=Assoziation!$A$2:$A$96) * (Species!B3919=Assoziation!$B$2:$B$96) * (Species!C3919=Assoziation!$C$2:$C$96) * (Species!D3919=Assoziation!$D$2:$D$96),0)),"")))</f>
        <v>Trockenwarme Ruderalflur</v>
      </c>
      <c r="H3919" s="10" t="s">
        <v>2964</v>
      </c>
      <c r="I3919" s="10">
        <v>0</v>
      </c>
      <c r="J3919" s="10">
        <v>0</v>
      </c>
      <c r="K3919" s="10">
        <v>0</v>
      </c>
      <c r="L3919" t="str">
        <f t="shared" si="319"/>
        <v xml:space="preserve">Verbascum </v>
      </c>
      <c r="M3919" t="str">
        <f t="shared" si="320"/>
        <v xml:space="preserve"> blattaria</v>
      </c>
      <c r="N3919" t="str">
        <f t="shared" si="321"/>
        <v/>
      </c>
      <c r="O3919" t="str">
        <f t="shared" si="323"/>
        <v>Species</v>
      </c>
      <c r="P3919" t="str">
        <f t="shared" si="322"/>
        <v>L.</v>
      </c>
      <c r="Q3919" t="str">
        <f>LOOKUP(A3919,Formation!$A$2:$A$10,Formation!$B$2:$B$10)</f>
        <v>Pioniervegetation gestörter Plätze (Ruderalstandorte)</v>
      </c>
      <c r="R3919" t="str" cm="1">
        <f t="array" ref="R3919">INDEX(Klasse!$D$2:$D$42,MATCH(1,(A3919=Klasse!$A$2:$A$42) * (Species!B3919=Klasse!$B$2:$B$42),0))</f>
        <v>Trittrasen und Ruderalfluren</v>
      </c>
    </row>
    <row r="3920" spans="1:18" x14ac:dyDescent="0.3">
      <c r="A3920" s="10">
        <v>7</v>
      </c>
      <c r="B3920" s="10">
        <v>1</v>
      </c>
      <c r="C3920" s="10">
        <v>5</v>
      </c>
      <c r="E3920" t="str">
        <f>IF(C3920="",Options!$A$3,IF(D3920="",Options!$A$4,Options!$A$5))</f>
        <v>Verband</v>
      </c>
      <c r="F3920" t="str" cm="1">
        <f t="array" ref="F3920">IF(E3920=Options!$A$3,"",IF(E3920=Options!$A$4,INDEX(Verband!$E$2:$E$179,MATCH(1,(A3920=Verband!$A$2:$A$179) * (Species!B3920=Verband!$B$2:$B$179) * (Species!C3920=Verband!$C$2:$C$179),0)),IF(E3920=Options!$A$5,INDEX(Assoziation!$F$2:$F$96,MATCH(1,(A3920=Assoziation!$A$2:$A$96) * (Species!B3920=Assoziation!$B$2:$B$96) * (Species!C3920=Assoziation!$C$2:$C$96) * (Species!D3920=Assoziation!$D$2:$D$96),0)),"")))</f>
        <v>Onopordion</v>
      </c>
      <c r="G3920" t="str" cm="1">
        <f t="array" ref="G3920">IF(E3920=Options!$A$3,INDEX(Klasse!$D$2:$D$42,MATCH(1,(A3920=Klasse!$A$2:$A$42) * (Species!B3920=Klasse!$B$2:$B$42),0)),IF(E3920=Options!$A$4,INDEX(Verband!$F$2:$F$179,MATCH(1,(A3920=Verband!$A$2:$A$179) * (Species!B3920=Verband!$B$2:$B$179) * (Species!C3920=Verband!$C$2:$C$179),0)),IF(E3920=Options!$A$5,INDEX(Assoziation!$G$2:$G$96,MATCH(1,(A3920=Assoziation!$A$2:$A$96) * (Species!B3920=Assoziation!$B$2:$B$96) * (Species!C3920=Assoziation!$C$2:$C$96) * (Species!D3920=Assoziation!$D$2:$D$96),0)),"")))</f>
        <v>Trockenwarme Ruderalflur</v>
      </c>
      <c r="H3920" s="10" t="s">
        <v>2965</v>
      </c>
      <c r="I3920" s="10">
        <v>0</v>
      </c>
      <c r="J3920" s="10">
        <v>1</v>
      </c>
      <c r="K3920" s="10">
        <v>0</v>
      </c>
      <c r="L3920" t="str">
        <f t="shared" si="319"/>
        <v xml:space="preserve">Verbascum </v>
      </c>
      <c r="M3920" t="str">
        <f t="shared" si="320"/>
        <v xml:space="preserve"> densiflorum</v>
      </c>
      <c r="N3920" t="str">
        <f t="shared" si="321"/>
        <v/>
      </c>
      <c r="O3920" t="str">
        <f t="shared" si="323"/>
        <v>Species</v>
      </c>
      <c r="P3920" t="str">
        <f t="shared" si="322"/>
        <v>Bertol.</v>
      </c>
      <c r="Q3920" t="str">
        <f>LOOKUP(A3920,Formation!$A$2:$A$10,Formation!$B$2:$B$10)</f>
        <v>Pioniervegetation gestörter Plätze (Ruderalstandorte)</v>
      </c>
      <c r="R3920" t="str" cm="1">
        <f t="array" ref="R3920">INDEX(Klasse!$D$2:$D$42,MATCH(1,(A3920=Klasse!$A$2:$A$42) * (Species!B3920=Klasse!$B$2:$B$42),0))</f>
        <v>Trittrasen und Ruderalfluren</v>
      </c>
    </row>
    <row r="3921" spans="1:18" x14ac:dyDescent="0.3">
      <c r="A3921" s="10">
        <v>7</v>
      </c>
      <c r="B3921" s="10">
        <v>1</v>
      </c>
      <c r="C3921" s="10">
        <v>5</v>
      </c>
      <c r="E3921" t="str">
        <f>IF(C3921="",Options!$A$3,IF(D3921="",Options!$A$4,Options!$A$5))</f>
        <v>Verband</v>
      </c>
      <c r="F3921" t="str" cm="1">
        <f t="array" ref="F3921">IF(E3921=Options!$A$3,"",IF(E3921=Options!$A$4,INDEX(Verband!$E$2:$E$179,MATCH(1,(A3921=Verband!$A$2:$A$179) * (Species!B3921=Verband!$B$2:$B$179) * (Species!C3921=Verband!$C$2:$C$179),0)),IF(E3921=Options!$A$5,INDEX(Assoziation!$F$2:$F$96,MATCH(1,(A3921=Assoziation!$A$2:$A$96) * (Species!B3921=Assoziation!$B$2:$B$96) * (Species!C3921=Assoziation!$C$2:$C$96) * (Species!D3921=Assoziation!$D$2:$D$96),0)),"")))</f>
        <v>Onopordion</v>
      </c>
      <c r="G3921" t="str" cm="1">
        <f t="array" ref="G3921">IF(E3921=Options!$A$3,INDEX(Klasse!$D$2:$D$42,MATCH(1,(A3921=Klasse!$A$2:$A$42) * (Species!B3921=Klasse!$B$2:$B$42),0)),IF(E3921=Options!$A$4,INDEX(Verband!$F$2:$F$179,MATCH(1,(A3921=Verband!$A$2:$A$179) * (Species!B3921=Verband!$B$2:$B$179) * (Species!C3921=Verband!$C$2:$C$179),0)),IF(E3921=Options!$A$5,INDEX(Assoziation!$G$2:$G$96,MATCH(1,(A3921=Assoziation!$A$2:$A$96) * (Species!B3921=Assoziation!$B$2:$B$96) * (Species!C3921=Assoziation!$C$2:$C$96) * (Species!D3921=Assoziation!$D$2:$D$96),0)),"")))</f>
        <v>Trockenwarme Ruderalflur</v>
      </c>
      <c r="H3921" s="10" t="s">
        <v>1946</v>
      </c>
      <c r="I3921" s="10">
        <v>0</v>
      </c>
      <c r="J3921" s="10">
        <v>0</v>
      </c>
      <c r="K3921" s="10">
        <v>0</v>
      </c>
      <c r="L3921" t="str">
        <f t="shared" si="319"/>
        <v xml:space="preserve">Verbascum </v>
      </c>
      <c r="M3921" t="str">
        <f t="shared" si="320"/>
        <v xml:space="preserve"> lychnitis</v>
      </c>
      <c r="N3921" t="str">
        <f t="shared" si="321"/>
        <v/>
      </c>
      <c r="O3921" t="str">
        <f t="shared" si="323"/>
        <v>Species</v>
      </c>
      <c r="P3921" t="str">
        <f t="shared" si="322"/>
        <v>L.</v>
      </c>
      <c r="Q3921" t="str">
        <f>LOOKUP(A3921,Formation!$A$2:$A$10,Formation!$B$2:$B$10)</f>
        <v>Pioniervegetation gestörter Plätze (Ruderalstandorte)</v>
      </c>
      <c r="R3921" t="str" cm="1">
        <f t="array" ref="R3921">INDEX(Klasse!$D$2:$D$42,MATCH(1,(A3921=Klasse!$A$2:$A$42) * (Species!B3921=Klasse!$B$2:$B$42),0))</f>
        <v>Trittrasen und Ruderalfluren</v>
      </c>
    </row>
    <row r="3922" spans="1:18" x14ac:dyDescent="0.3">
      <c r="A3922" s="10">
        <v>7</v>
      </c>
      <c r="B3922" s="10">
        <v>1</v>
      </c>
      <c r="C3922" s="10">
        <v>5</v>
      </c>
      <c r="E3922" t="str">
        <f>IF(C3922="",Options!$A$3,IF(D3922="",Options!$A$4,Options!$A$5))</f>
        <v>Verband</v>
      </c>
      <c r="F3922" t="str" cm="1">
        <f t="array" ref="F3922">IF(E3922=Options!$A$3,"",IF(E3922=Options!$A$4,INDEX(Verband!$E$2:$E$179,MATCH(1,(A3922=Verband!$A$2:$A$179) * (Species!B3922=Verband!$B$2:$B$179) * (Species!C3922=Verband!$C$2:$C$179),0)),IF(E3922=Options!$A$5,INDEX(Assoziation!$F$2:$F$96,MATCH(1,(A3922=Assoziation!$A$2:$A$96) * (Species!B3922=Assoziation!$B$2:$B$96) * (Species!C3922=Assoziation!$C$2:$C$96) * (Species!D3922=Assoziation!$D$2:$D$96),0)),"")))</f>
        <v>Onopordion</v>
      </c>
      <c r="G3922" t="str" cm="1">
        <f t="array" ref="G3922">IF(E3922=Options!$A$3,INDEX(Klasse!$D$2:$D$42,MATCH(1,(A3922=Klasse!$A$2:$A$42) * (Species!B3922=Klasse!$B$2:$B$42),0)),IF(E3922=Options!$A$4,INDEX(Verband!$F$2:$F$179,MATCH(1,(A3922=Verband!$A$2:$A$179) * (Species!B3922=Verband!$B$2:$B$179) * (Species!C3922=Verband!$C$2:$C$179),0)),IF(E3922=Options!$A$5,INDEX(Assoziation!$G$2:$G$96,MATCH(1,(A3922=Assoziation!$A$2:$A$96) * (Species!B3922=Assoziation!$B$2:$B$96) * (Species!C3922=Assoziation!$C$2:$C$96) * (Species!D3922=Assoziation!$D$2:$D$96),0)),"")))</f>
        <v>Trockenwarme Ruderalflur</v>
      </c>
      <c r="H3922" s="10" t="s">
        <v>2966</v>
      </c>
      <c r="I3922" s="10">
        <v>0</v>
      </c>
      <c r="J3922" s="10">
        <v>0</v>
      </c>
      <c r="K3922" s="10">
        <v>0</v>
      </c>
      <c r="L3922" t="str">
        <f t="shared" si="319"/>
        <v xml:space="preserve">Verbascum </v>
      </c>
      <c r="M3922" t="str">
        <f t="shared" si="320"/>
        <v xml:space="preserve"> pulverulentum</v>
      </c>
      <c r="N3922" t="str">
        <f t="shared" si="321"/>
        <v/>
      </c>
      <c r="O3922" t="str">
        <f t="shared" si="323"/>
        <v>Species</v>
      </c>
      <c r="P3922" t="str">
        <f t="shared" si="322"/>
        <v>Vill.</v>
      </c>
      <c r="Q3922" t="str">
        <f>LOOKUP(A3922,Formation!$A$2:$A$10,Formation!$B$2:$B$10)</f>
        <v>Pioniervegetation gestörter Plätze (Ruderalstandorte)</v>
      </c>
      <c r="R3922" t="str" cm="1">
        <f t="array" ref="R3922">INDEX(Klasse!$D$2:$D$42,MATCH(1,(A3922=Klasse!$A$2:$A$42) * (Species!B3922=Klasse!$B$2:$B$42),0))</f>
        <v>Trittrasen und Ruderalfluren</v>
      </c>
    </row>
    <row r="3923" spans="1:18" x14ac:dyDescent="0.3">
      <c r="A3923" s="10">
        <v>7</v>
      </c>
      <c r="B3923" s="10">
        <v>1</v>
      </c>
      <c r="C3923" s="10">
        <v>5</v>
      </c>
      <c r="E3923" t="str">
        <f>IF(C3923="",Options!$A$3,IF(D3923="",Options!$A$4,Options!$A$5))</f>
        <v>Verband</v>
      </c>
      <c r="F3923" t="str" cm="1">
        <f t="array" ref="F3923">IF(E3923=Options!$A$3,"",IF(E3923=Options!$A$4,INDEX(Verband!$E$2:$E$179,MATCH(1,(A3923=Verband!$A$2:$A$179) * (Species!B3923=Verband!$B$2:$B$179) * (Species!C3923=Verband!$C$2:$C$179),0)),IF(E3923=Options!$A$5,INDEX(Assoziation!$F$2:$F$96,MATCH(1,(A3923=Assoziation!$A$2:$A$96) * (Species!B3923=Assoziation!$B$2:$B$96) * (Species!C3923=Assoziation!$C$2:$C$96) * (Species!D3923=Assoziation!$D$2:$D$96),0)),"")))</f>
        <v>Onopordion</v>
      </c>
      <c r="G3923" t="str" cm="1">
        <f t="array" ref="G3923">IF(E3923=Options!$A$3,INDEX(Klasse!$D$2:$D$42,MATCH(1,(A3923=Klasse!$A$2:$A$42) * (Species!B3923=Klasse!$B$2:$B$42),0)),IF(E3923=Options!$A$4,INDEX(Verband!$F$2:$F$179,MATCH(1,(A3923=Verband!$A$2:$A$179) * (Species!B3923=Verband!$B$2:$B$179) * (Species!C3923=Verband!$C$2:$C$179),0)),IF(E3923=Options!$A$5,INDEX(Assoziation!$G$2:$G$96,MATCH(1,(A3923=Assoziation!$A$2:$A$96) * (Species!B3923=Assoziation!$B$2:$B$96) * (Species!C3923=Assoziation!$C$2:$C$96) * (Species!D3923=Assoziation!$D$2:$D$96),0)),"")))</f>
        <v>Trockenwarme Ruderalflur</v>
      </c>
      <c r="H3923" s="10" t="s">
        <v>868</v>
      </c>
      <c r="I3923" s="10">
        <v>0</v>
      </c>
      <c r="J3923" s="10">
        <v>0</v>
      </c>
      <c r="K3923" s="10">
        <v>0</v>
      </c>
      <c r="L3923" t="str">
        <f t="shared" si="319"/>
        <v xml:space="preserve">Verbascum </v>
      </c>
      <c r="M3923" t="str">
        <f t="shared" si="320"/>
        <v xml:space="preserve"> thapsus</v>
      </c>
      <c r="N3923" t="str">
        <f t="shared" si="321"/>
        <v>montanum</v>
      </c>
      <c r="O3923" t="str">
        <f t="shared" si="323"/>
        <v>Subspecies</v>
      </c>
      <c r="P3923" t="str">
        <f t="shared" si="322"/>
        <v/>
      </c>
      <c r="Q3923" t="str">
        <f>LOOKUP(A3923,Formation!$A$2:$A$10,Formation!$B$2:$B$10)</f>
        <v>Pioniervegetation gestörter Plätze (Ruderalstandorte)</v>
      </c>
      <c r="R3923" t="str" cm="1">
        <f t="array" ref="R3923">INDEX(Klasse!$D$2:$D$42,MATCH(1,(A3923=Klasse!$A$2:$A$42) * (Species!B3923=Klasse!$B$2:$B$42),0))</f>
        <v>Trittrasen und Ruderalfluren</v>
      </c>
    </row>
    <row r="3924" spans="1:18" x14ac:dyDescent="0.3">
      <c r="A3924" s="10">
        <v>7</v>
      </c>
      <c r="B3924" s="10">
        <v>1</v>
      </c>
      <c r="C3924" s="10">
        <v>6</v>
      </c>
      <c r="E3924" t="str">
        <f>IF(C3924="",Options!$A$3,IF(D3924="",Options!$A$4,Options!$A$5))</f>
        <v>Verband</v>
      </c>
      <c r="F3924" t="str" cm="1">
        <f t="array" ref="F3924">IF(E3924=Options!$A$3,"",IF(E3924=Options!$A$4,INDEX(Verband!$E$2:$E$179,MATCH(1,(A3924=Verband!$A$2:$A$179) * (Species!B3924=Verband!$B$2:$B$179) * (Species!C3924=Verband!$C$2:$C$179),0)),IF(E3924=Options!$A$5,INDEX(Assoziation!$F$2:$F$96,MATCH(1,(A3924=Assoziation!$A$2:$A$96) * (Species!B3924=Assoziation!$B$2:$B$96) * (Species!C3924=Assoziation!$C$2:$C$96) * (Species!D3924=Assoziation!$D$2:$D$96),0)),"")))</f>
        <v>Dauco-Melilotion</v>
      </c>
      <c r="G3924" t="str" cm="1">
        <f t="array" ref="G3924">IF(E3924=Options!$A$3,INDEX(Klasse!$D$2:$D$42,MATCH(1,(A3924=Klasse!$A$2:$A$42) * (Species!B3924=Klasse!$B$2:$B$42),0)),IF(E3924=Options!$A$4,INDEX(Verband!$F$2:$F$179,MATCH(1,(A3924=Verband!$A$2:$A$179) * (Species!B3924=Verband!$B$2:$B$179) * (Species!C3924=Verband!$C$2:$C$179),0)),IF(E3924=Options!$A$5,INDEX(Assoziation!$G$2:$G$96,MATCH(1,(A3924=Assoziation!$A$2:$A$96) * (Species!B3924=Assoziation!$B$2:$B$96) * (Species!C3924=Assoziation!$C$2:$C$96) * (Species!D3924=Assoziation!$D$2:$D$96),0)),"")))</f>
        <v>Mesophile Ruderalflur (Steinkleeflur)</v>
      </c>
      <c r="H3924" s="10" t="s">
        <v>2969</v>
      </c>
      <c r="I3924" s="10">
        <v>1</v>
      </c>
      <c r="J3924" s="10">
        <v>0</v>
      </c>
      <c r="K3924" s="10">
        <v>1</v>
      </c>
      <c r="L3924" t="str">
        <f t="shared" si="319"/>
        <v xml:space="preserve">Ambrosia </v>
      </c>
      <c r="M3924" t="str">
        <f t="shared" si="320"/>
        <v xml:space="preserve"> psilostachya</v>
      </c>
      <c r="N3924" t="str">
        <f t="shared" si="321"/>
        <v/>
      </c>
      <c r="O3924" t="str">
        <f t="shared" si="323"/>
        <v>Species</v>
      </c>
      <c r="P3924" t="str">
        <f t="shared" si="322"/>
        <v>DC.</v>
      </c>
      <c r="Q3924" t="str">
        <f>LOOKUP(A3924,Formation!$A$2:$A$10,Formation!$B$2:$B$10)</f>
        <v>Pioniervegetation gestörter Plätze (Ruderalstandorte)</v>
      </c>
      <c r="R3924" t="str" cm="1">
        <f t="array" ref="R3924">INDEX(Klasse!$D$2:$D$42,MATCH(1,(A3924=Klasse!$A$2:$A$42) * (Species!B3924=Klasse!$B$2:$B$42),0))</f>
        <v>Trittrasen und Ruderalfluren</v>
      </c>
    </row>
    <row r="3925" spans="1:18" x14ac:dyDescent="0.3">
      <c r="A3925" s="10">
        <v>7</v>
      </c>
      <c r="B3925" s="10">
        <v>1</v>
      </c>
      <c r="C3925" s="10">
        <v>6</v>
      </c>
      <c r="E3925" t="str">
        <f>IF(C3925="",Options!$A$3,IF(D3925="",Options!$A$4,Options!$A$5))</f>
        <v>Verband</v>
      </c>
      <c r="F3925" t="str" cm="1">
        <f t="array" ref="F3925">IF(E3925=Options!$A$3,"",IF(E3925=Options!$A$4,INDEX(Verband!$E$2:$E$179,MATCH(1,(A3925=Verband!$A$2:$A$179) * (Species!B3925=Verband!$B$2:$B$179) * (Species!C3925=Verband!$C$2:$C$179),0)),IF(E3925=Options!$A$5,INDEX(Assoziation!$F$2:$F$96,MATCH(1,(A3925=Assoziation!$A$2:$A$96) * (Species!B3925=Assoziation!$B$2:$B$96) * (Species!C3925=Assoziation!$C$2:$C$96) * (Species!D3925=Assoziation!$D$2:$D$96),0)),"")))</f>
        <v>Dauco-Melilotion</v>
      </c>
      <c r="G3925" t="str" cm="1">
        <f t="array" ref="G3925">IF(E3925=Options!$A$3,INDEX(Klasse!$D$2:$D$42,MATCH(1,(A3925=Klasse!$A$2:$A$42) * (Species!B3925=Klasse!$B$2:$B$42),0)),IF(E3925=Options!$A$4,INDEX(Verband!$F$2:$F$179,MATCH(1,(A3925=Verband!$A$2:$A$179) * (Species!B3925=Verband!$B$2:$B$179) * (Species!C3925=Verband!$C$2:$C$179),0)),IF(E3925=Options!$A$5,INDEX(Assoziation!$G$2:$G$96,MATCH(1,(A3925=Assoziation!$A$2:$A$96) * (Species!B3925=Assoziation!$B$2:$B$96) * (Species!C3925=Assoziation!$C$2:$C$96) * (Species!D3925=Assoziation!$D$2:$D$96),0)),"")))</f>
        <v>Mesophile Ruderalflur (Steinkleeflur)</v>
      </c>
      <c r="H3925" s="10" t="s">
        <v>2970</v>
      </c>
      <c r="I3925" s="10">
        <v>1</v>
      </c>
      <c r="J3925" s="10">
        <v>0</v>
      </c>
      <c r="K3925" s="10">
        <v>0</v>
      </c>
      <c r="L3925" t="str">
        <f t="shared" si="319"/>
        <v xml:space="preserve">Berteroa </v>
      </c>
      <c r="M3925" t="str">
        <f t="shared" si="320"/>
        <v xml:space="preserve"> incana</v>
      </c>
      <c r="N3925" t="str">
        <f t="shared" si="321"/>
        <v/>
      </c>
      <c r="O3925" t="str">
        <f t="shared" si="323"/>
        <v>Species</v>
      </c>
      <c r="P3925" t="str">
        <f t="shared" si="322"/>
        <v>(L.) DC.</v>
      </c>
      <c r="Q3925" t="str">
        <f>LOOKUP(A3925,Formation!$A$2:$A$10,Formation!$B$2:$B$10)</f>
        <v>Pioniervegetation gestörter Plätze (Ruderalstandorte)</v>
      </c>
      <c r="R3925" t="str" cm="1">
        <f t="array" ref="R3925">INDEX(Klasse!$D$2:$D$42,MATCH(1,(A3925=Klasse!$A$2:$A$42) * (Species!B3925=Klasse!$B$2:$B$42),0))</f>
        <v>Trittrasen und Ruderalfluren</v>
      </c>
    </row>
    <row r="3926" spans="1:18" x14ac:dyDescent="0.3">
      <c r="A3926" s="10">
        <v>7</v>
      </c>
      <c r="B3926" s="10">
        <v>1</v>
      </c>
      <c r="C3926" s="10">
        <v>6</v>
      </c>
      <c r="E3926" t="str">
        <f>IF(C3926="",Options!$A$3,IF(D3926="",Options!$A$4,Options!$A$5))</f>
        <v>Verband</v>
      </c>
      <c r="F3926" t="str" cm="1">
        <f t="array" ref="F3926">IF(E3926=Options!$A$3,"",IF(E3926=Options!$A$4,INDEX(Verband!$E$2:$E$179,MATCH(1,(A3926=Verband!$A$2:$A$179) * (Species!B3926=Verband!$B$2:$B$179) * (Species!C3926=Verband!$C$2:$C$179),0)),IF(E3926=Options!$A$5,INDEX(Assoziation!$F$2:$F$96,MATCH(1,(A3926=Assoziation!$A$2:$A$96) * (Species!B3926=Assoziation!$B$2:$B$96) * (Species!C3926=Assoziation!$C$2:$C$96) * (Species!D3926=Assoziation!$D$2:$D$96),0)),"")))</f>
        <v>Dauco-Melilotion</v>
      </c>
      <c r="G3926" t="str" cm="1">
        <f t="array" ref="G3926">IF(E3926=Options!$A$3,INDEX(Klasse!$D$2:$D$42,MATCH(1,(A3926=Klasse!$A$2:$A$42) * (Species!B3926=Klasse!$B$2:$B$42),0)),IF(E3926=Options!$A$4,INDEX(Verband!$F$2:$F$179,MATCH(1,(A3926=Verband!$A$2:$A$179) * (Species!B3926=Verband!$B$2:$B$179) * (Species!C3926=Verband!$C$2:$C$179),0)),IF(E3926=Options!$A$5,INDEX(Assoziation!$G$2:$G$96,MATCH(1,(A3926=Assoziation!$A$2:$A$96) * (Species!B3926=Assoziation!$B$2:$B$96) * (Species!C3926=Assoziation!$C$2:$C$96) * (Species!D3926=Assoziation!$D$2:$D$96),0)),"")))</f>
        <v>Mesophile Ruderalflur (Steinkleeflur)</v>
      </c>
      <c r="H3926" s="10" t="s">
        <v>2971</v>
      </c>
      <c r="I3926" s="10">
        <v>1</v>
      </c>
      <c r="J3926" s="10">
        <v>0</v>
      </c>
      <c r="K3926" s="10">
        <v>0</v>
      </c>
      <c r="L3926" t="str">
        <f t="shared" si="319"/>
        <v xml:space="preserve">Crepis </v>
      </c>
      <c r="M3926" t="str">
        <f t="shared" si="320"/>
        <v xml:space="preserve"> setosa</v>
      </c>
      <c r="N3926" t="str">
        <f t="shared" si="321"/>
        <v/>
      </c>
      <c r="O3926" t="str">
        <f t="shared" si="323"/>
        <v>Species</v>
      </c>
      <c r="P3926" t="str">
        <f t="shared" si="322"/>
        <v>Haller f.</v>
      </c>
      <c r="Q3926" t="str">
        <f>LOOKUP(A3926,Formation!$A$2:$A$10,Formation!$B$2:$B$10)</f>
        <v>Pioniervegetation gestörter Plätze (Ruderalstandorte)</v>
      </c>
      <c r="R3926" t="str" cm="1">
        <f t="array" ref="R3926">INDEX(Klasse!$D$2:$D$42,MATCH(1,(A3926=Klasse!$A$2:$A$42) * (Species!B3926=Klasse!$B$2:$B$42),0))</f>
        <v>Trittrasen und Ruderalfluren</v>
      </c>
    </row>
    <row r="3927" spans="1:18" x14ac:dyDescent="0.3">
      <c r="A3927" s="10">
        <v>7</v>
      </c>
      <c r="B3927" s="10">
        <v>1</v>
      </c>
      <c r="C3927" s="10">
        <v>6</v>
      </c>
      <c r="E3927" t="str">
        <f>IF(C3927="",Options!$A$3,IF(D3927="",Options!$A$4,Options!$A$5))</f>
        <v>Verband</v>
      </c>
      <c r="F3927" t="str" cm="1">
        <f t="array" ref="F3927">IF(E3927=Options!$A$3,"",IF(E3927=Options!$A$4,INDEX(Verband!$E$2:$E$179,MATCH(1,(A3927=Verband!$A$2:$A$179) * (Species!B3927=Verband!$B$2:$B$179) * (Species!C3927=Verband!$C$2:$C$179),0)),IF(E3927=Options!$A$5,INDEX(Assoziation!$F$2:$F$96,MATCH(1,(A3927=Assoziation!$A$2:$A$96) * (Species!B3927=Assoziation!$B$2:$B$96) * (Species!C3927=Assoziation!$C$2:$C$96) * (Species!D3927=Assoziation!$D$2:$D$96),0)),"")))</f>
        <v>Dauco-Melilotion</v>
      </c>
      <c r="G3927" t="str" cm="1">
        <f t="array" ref="G3927">IF(E3927=Options!$A$3,INDEX(Klasse!$D$2:$D$42,MATCH(1,(A3927=Klasse!$A$2:$A$42) * (Species!B3927=Klasse!$B$2:$B$42),0)),IF(E3927=Options!$A$4,INDEX(Verband!$F$2:$F$179,MATCH(1,(A3927=Verband!$A$2:$A$179) * (Species!B3927=Verband!$B$2:$B$179) * (Species!C3927=Verband!$C$2:$C$179),0)),IF(E3927=Options!$A$5,INDEX(Assoziation!$G$2:$G$96,MATCH(1,(A3927=Assoziation!$A$2:$A$96) * (Species!B3927=Assoziation!$B$2:$B$96) * (Species!C3927=Assoziation!$C$2:$C$96) * (Species!D3927=Assoziation!$D$2:$D$96),0)),"")))</f>
        <v>Mesophile Ruderalflur (Steinkleeflur)</v>
      </c>
      <c r="H3927" s="10" t="s">
        <v>2972</v>
      </c>
      <c r="I3927" s="10">
        <v>1</v>
      </c>
      <c r="J3927" s="10">
        <v>0</v>
      </c>
      <c r="K3927" s="10">
        <v>1</v>
      </c>
      <c r="L3927" t="str">
        <f t="shared" si="319"/>
        <v xml:space="preserve">Euphorbia </v>
      </c>
      <c r="M3927" t="str">
        <f t="shared" si="320"/>
        <v xml:space="preserve"> virgata</v>
      </c>
      <c r="N3927" t="str">
        <f t="shared" si="321"/>
        <v/>
      </c>
      <c r="O3927" t="str">
        <f t="shared" si="323"/>
        <v>Species</v>
      </c>
      <c r="P3927" t="str">
        <f t="shared" si="322"/>
        <v>Waldst. &amp; Kit.</v>
      </c>
      <c r="Q3927" t="str">
        <f>LOOKUP(A3927,Formation!$A$2:$A$10,Formation!$B$2:$B$10)</f>
        <v>Pioniervegetation gestörter Plätze (Ruderalstandorte)</v>
      </c>
      <c r="R3927" t="str" cm="1">
        <f t="array" ref="R3927">INDEX(Klasse!$D$2:$D$42,MATCH(1,(A3927=Klasse!$A$2:$A$42) * (Species!B3927=Klasse!$B$2:$B$42),0))</f>
        <v>Trittrasen und Ruderalfluren</v>
      </c>
    </row>
    <row r="3928" spans="1:18" x14ac:dyDescent="0.3">
      <c r="A3928" s="10">
        <v>7</v>
      </c>
      <c r="B3928" s="10">
        <v>1</v>
      </c>
      <c r="C3928" s="10">
        <v>6</v>
      </c>
      <c r="E3928" t="str">
        <f>IF(C3928="",Options!$A$3,IF(D3928="",Options!$A$4,Options!$A$5))</f>
        <v>Verband</v>
      </c>
      <c r="F3928" t="str" cm="1">
        <f t="array" ref="F3928">IF(E3928=Options!$A$3,"",IF(E3928=Options!$A$4,INDEX(Verband!$E$2:$E$179,MATCH(1,(A3928=Verband!$A$2:$A$179) * (Species!B3928=Verband!$B$2:$B$179) * (Species!C3928=Verband!$C$2:$C$179),0)),IF(E3928=Options!$A$5,INDEX(Assoziation!$F$2:$F$96,MATCH(1,(A3928=Assoziation!$A$2:$A$96) * (Species!B3928=Assoziation!$B$2:$B$96) * (Species!C3928=Assoziation!$C$2:$C$96) * (Species!D3928=Assoziation!$D$2:$D$96),0)),"")))</f>
        <v>Dauco-Melilotion</v>
      </c>
      <c r="G3928" t="str" cm="1">
        <f t="array" ref="G3928">IF(E3928=Options!$A$3,INDEX(Klasse!$D$2:$D$42,MATCH(1,(A3928=Klasse!$A$2:$A$42) * (Species!B3928=Klasse!$B$2:$B$42),0)),IF(E3928=Options!$A$4,INDEX(Verband!$F$2:$F$179,MATCH(1,(A3928=Verband!$A$2:$A$179) * (Species!B3928=Verband!$B$2:$B$179) * (Species!C3928=Verband!$C$2:$C$179),0)),IF(E3928=Options!$A$5,INDEX(Assoziation!$G$2:$G$96,MATCH(1,(A3928=Assoziation!$A$2:$A$96) * (Species!B3928=Assoziation!$B$2:$B$96) * (Species!C3928=Assoziation!$C$2:$C$96) * (Species!D3928=Assoziation!$D$2:$D$96),0)),"")))</f>
        <v>Mesophile Ruderalflur (Steinkleeflur)</v>
      </c>
      <c r="H3928" s="10" t="s">
        <v>2973</v>
      </c>
      <c r="I3928" s="10">
        <v>1</v>
      </c>
      <c r="J3928" s="10">
        <v>1</v>
      </c>
      <c r="K3928" s="10">
        <v>0</v>
      </c>
      <c r="L3928" t="str">
        <f t="shared" si="319"/>
        <v xml:space="preserve">Melilotus </v>
      </c>
      <c r="M3928" t="str">
        <f t="shared" si="320"/>
        <v xml:space="preserve"> albus</v>
      </c>
      <c r="N3928" t="str">
        <f t="shared" si="321"/>
        <v/>
      </c>
      <c r="O3928" t="str">
        <f t="shared" si="323"/>
        <v>Species</v>
      </c>
      <c r="P3928" t="str">
        <f t="shared" si="322"/>
        <v>Medik.</v>
      </c>
      <c r="Q3928" t="str">
        <f>LOOKUP(A3928,Formation!$A$2:$A$10,Formation!$B$2:$B$10)</f>
        <v>Pioniervegetation gestörter Plätze (Ruderalstandorte)</v>
      </c>
      <c r="R3928" t="str" cm="1">
        <f t="array" ref="R3928">INDEX(Klasse!$D$2:$D$42,MATCH(1,(A3928=Klasse!$A$2:$A$42) * (Species!B3928=Klasse!$B$2:$B$42),0))</f>
        <v>Trittrasen und Ruderalfluren</v>
      </c>
    </row>
    <row r="3929" spans="1:18" x14ac:dyDescent="0.3">
      <c r="A3929" s="10">
        <v>7</v>
      </c>
      <c r="B3929" s="10">
        <v>1</v>
      </c>
      <c r="C3929" s="10">
        <v>6</v>
      </c>
      <c r="E3929" t="str">
        <f>IF(C3929="",Options!$A$3,IF(D3929="",Options!$A$4,Options!$A$5))</f>
        <v>Verband</v>
      </c>
      <c r="F3929" t="str" cm="1">
        <f t="array" ref="F3929">IF(E3929=Options!$A$3,"",IF(E3929=Options!$A$4,INDEX(Verband!$E$2:$E$179,MATCH(1,(A3929=Verband!$A$2:$A$179) * (Species!B3929=Verband!$B$2:$B$179) * (Species!C3929=Verband!$C$2:$C$179),0)),IF(E3929=Options!$A$5,INDEX(Assoziation!$F$2:$F$96,MATCH(1,(A3929=Assoziation!$A$2:$A$96) * (Species!B3929=Assoziation!$B$2:$B$96) * (Species!C3929=Assoziation!$C$2:$C$96) * (Species!D3929=Assoziation!$D$2:$D$96),0)),"")))</f>
        <v>Dauco-Melilotion</v>
      </c>
      <c r="G3929" t="str" cm="1">
        <f t="array" ref="G3929">IF(E3929=Options!$A$3,INDEX(Klasse!$D$2:$D$42,MATCH(1,(A3929=Klasse!$A$2:$A$42) * (Species!B3929=Klasse!$B$2:$B$42),0)),IF(E3929=Options!$A$4,INDEX(Verband!$F$2:$F$179,MATCH(1,(A3929=Verband!$A$2:$A$179) * (Species!B3929=Verband!$B$2:$B$179) * (Species!C3929=Verband!$C$2:$C$179),0)),IF(E3929=Options!$A$5,INDEX(Assoziation!$G$2:$G$96,MATCH(1,(A3929=Assoziation!$A$2:$A$96) * (Species!B3929=Assoziation!$B$2:$B$96) * (Species!C3929=Assoziation!$C$2:$C$96) * (Species!D3929=Assoziation!$D$2:$D$96),0)),"")))</f>
        <v>Mesophile Ruderalflur (Steinkleeflur)</v>
      </c>
      <c r="H3929" s="10" t="s">
        <v>2974</v>
      </c>
      <c r="I3929" s="10">
        <v>1</v>
      </c>
      <c r="J3929" s="10">
        <v>1</v>
      </c>
      <c r="K3929" s="10">
        <v>0</v>
      </c>
      <c r="L3929" t="str">
        <f t="shared" si="319"/>
        <v xml:space="preserve">Melilotus </v>
      </c>
      <c r="M3929" t="str">
        <f t="shared" si="320"/>
        <v xml:space="preserve"> officinalis</v>
      </c>
      <c r="N3929" t="str">
        <f t="shared" si="321"/>
        <v/>
      </c>
      <c r="O3929" t="str">
        <f t="shared" si="323"/>
        <v>Species</v>
      </c>
      <c r="P3929" t="str">
        <f t="shared" si="322"/>
        <v>Lam.</v>
      </c>
      <c r="Q3929" t="str">
        <f>LOOKUP(A3929,Formation!$A$2:$A$10,Formation!$B$2:$B$10)</f>
        <v>Pioniervegetation gestörter Plätze (Ruderalstandorte)</v>
      </c>
      <c r="R3929" t="str" cm="1">
        <f t="array" ref="R3929">INDEX(Klasse!$D$2:$D$42,MATCH(1,(A3929=Klasse!$A$2:$A$42) * (Species!B3929=Klasse!$B$2:$B$42),0))</f>
        <v>Trittrasen und Ruderalfluren</v>
      </c>
    </row>
    <row r="3930" spans="1:18" x14ac:dyDescent="0.3">
      <c r="A3930" s="10">
        <v>7</v>
      </c>
      <c r="B3930" s="10">
        <v>1</v>
      </c>
      <c r="C3930" s="10">
        <v>6</v>
      </c>
      <c r="E3930" t="str">
        <f>IF(C3930="",Options!$A$3,IF(D3930="",Options!$A$4,Options!$A$5))</f>
        <v>Verband</v>
      </c>
      <c r="F3930" t="str" cm="1">
        <f t="array" ref="F3930">IF(E3930=Options!$A$3,"",IF(E3930=Options!$A$4,INDEX(Verband!$E$2:$E$179,MATCH(1,(A3930=Verband!$A$2:$A$179) * (Species!B3930=Verband!$B$2:$B$179) * (Species!C3930=Verband!$C$2:$C$179),0)),IF(E3930=Options!$A$5,INDEX(Assoziation!$F$2:$F$96,MATCH(1,(A3930=Assoziation!$A$2:$A$96) * (Species!B3930=Assoziation!$B$2:$B$96) * (Species!C3930=Assoziation!$C$2:$C$96) * (Species!D3930=Assoziation!$D$2:$D$96),0)),"")))</f>
        <v>Dauco-Melilotion</v>
      </c>
      <c r="G3930" t="str" cm="1">
        <f t="array" ref="G3930">IF(E3930=Options!$A$3,INDEX(Klasse!$D$2:$D$42,MATCH(1,(A3930=Klasse!$A$2:$A$42) * (Species!B3930=Klasse!$B$2:$B$42),0)),IF(E3930=Options!$A$4,INDEX(Verband!$F$2:$F$179,MATCH(1,(A3930=Verband!$A$2:$A$179) * (Species!B3930=Verband!$B$2:$B$179) * (Species!C3930=Verband!$C$2:$C$179),0)),IF(E3930=Options!$A$5,INDEX(Assoziation!$G$2:$G$96,MATCH(1,(A3930=Assoziation!$A$2:$A$96) * (Species!B3930=Assoziation!$B$2:$B$96) * (Species!C3930=Assoziation!$C$2:$C$96) * (Species!D3930=Assoziation!$D$2:$D$96),0)),"")))</f>
        <v>Mesophile Ruderalflur (Steinkleeflur)</v>
      </c>
      <c r="H3930" s="10" t="s">
        <v>2975</v>
      </c>
      <c r="I3930" s="10">
        <v>1</v>
      </c>
      <c r="J3930" s="10">
        <v>1</v>
      </c>
      <c r="K3930" s="10">
        <v>1</v>
      </c>
      <c r="L3930" t="str">
        <f t="shared" si="319"/>
        <v xml:space="preserve">Oenothera </v>
      </c>
      <c r="M3930" t="str">
        <f t="shared" si="320"/>
        <v xml:space="preserve"> biennis</v>
      </c>
      <c r="N3930" t="str">
        <f t="shared" si="321"/>
        <v/>
      </c>
      <c r="O3930" t="str">
        <f t="shared" si="323"/>
        <v>aggr</v>
      </c>
      <c r="P3930" t="str">
        <f t="shared" si="322"/>
        <v/>
      </c>
      <c r="Q3930" t="str">
        <f>LOOKUP(A3930,Formation!$A$2:$A$10,Formation!$B$2:$B$10)</f>
        <v>Pioniervegetation gestörter Plätze (Ruderalstandorte)</v>
      </c>
      <c r="R3930" t="str" cm="1">
        <f t="array" ref="R3930">INDEX(Klasse!$D$2:$D$42,MATCH(1,(A3930=Klasse!$A$2:$A$42) * (Species!B3930=Klasse!$B$2:$B$42),0))</f>
        <v>Trittrasen und Ruderalfluren</v>
      </c>
    </row>
    <row r="3931" spans="1:18" x14ac:dyDescent="0.3">
      <c r="A3931" s="10">
        <v>7</v>
      </c>
      <c r="B3931" s="10">
        <v>1</v>
      </c>
      <c r="C3931" s="10">
        <v>6</v>
      </c>
      <c r="E3931" t="str">
        <f>IF(C3931="",Options!$A$3,IF(D3931="",Options!$A$4,Options!$A$5))</f>
        <v>Verband</v>
      </c>
      <c r="F3931" t="str" cm="1">
        <f t="array" ref="F3931">IF(E3931=Options!$A$3,"",IF(E3931=Options!$A$4,INDEX(Verband!$E$2:$E$179,MATCH(1,(A3931=Verband!$A$2:$A$179) * (Species!B3931=Verband!$B$2:$B$179) * (Species!C3931=Verband!$C$2:$C$179),0)),IF(E3931=Options!$A$5,INDEX(Assoziation!$F$2:$F$96,MATCH(1,(A3931=Assoziation!$A$2:$A$96) * (Species!B3931=Assoziation!$B$2:$B$96) * (Species!C3931=Assoziation!$C$2:$C$96) * (Species!D3931=Assoziation!$D$2:$D$96),0)),"")))</f>
        <v>Dauco-Melilotion</v>
      </c>
      <c r="G3931" t="str" cm="1">
        <f t="array" ref="G3931">IF(E3931=Options!$A$3,INDEX(Klasse!$D$2:$D$42,MATCH(1,(A3931=Klasse!$A$2:$A$42) * (Species!B3931=Klasse!$B$2:$B$42),0)),IF(E3931=Options!$A$4,INDEX(Verband!$F$2:$F$179,MATCH(1,(A3931=Verband!$A$2:$A$179) * (Species!B3931=Verband!$B$2:$B$179) * (Species!C3931=Verband!$C$2:$C$179),0)),IF(E3931=Options!$A$5,INDEX(Assoziation!$G$2:$G$96,MATCH(1,(A3931=Assoziation!$A$2:$A$96) * (Species!B3931=Assoziation!$B$2:$B$96) * (Species!C3931=Assoziation!$C$2:$C$96) * (Species!D3931=Assoziation!$D$2:$D$96),0)),"")))</f>
        <v>Mesophile Ruderalflur (Steinkleeflur)</v>
      </c>
      <c r="H3931" s="10" t="s">
        <v>2976</v>
      </c>
      <c r="I3931" s="10">
        <v>1</v>
      </c>
      <c r="J3931" s="10">
        <v>0</v>
      </c>
      <c r="K3931" s="10">
        <v>1</v>
      </c>
      <c r="L3931" t="str">
        <f t="shared" si="319"/>
        <v xml:space="preserve">Oenothera </v>
      </c>
      <c r="M3931" t="str">
        <f t="shared" si="320"/>
        <v xml:space="preserve"> glazioviana</v>
      </c>
      <c r="N3931" t="str">
        <f t="shared" si="321"/>
        <v/>
      </c>
      <c r="O3931" t="str">
        <f t="shared" si="323"/>
        <v>Species</v>
      </c>
      <c r="P3931" t="str">
        <f t="shared" si="322"/>
        <v>Micheli</v>
      </c>
      <c r="Q3931" t="str">
        <f>LOOKUP(A3931,Formation!$A$2:$A$10,Formation!$B$2:$B$10)</f>
        <v>Pioniervegetation gestörter Plätze (Ruderalstandorte)</v>
      </c>
      <c r="R3931" t="str" cm="1">
        <f t="array" ref="R3931">INDEX(Klasse!$D$2:$D$42,MATCH(1,(A3931=Klasse!$A$2:$A$42) * (Species!B3931=Klasse!$B$2:$B$42),0))</f>
        <v>Trittrasen und Ruderalfluren</v>
      </c>
    </row>
    <row r="3932" spans="1:18" x14ac:dyDescent="0.3">
      <c r="A3932" s="10">
        <v>7</v>
      </c>
      <c r="B3932" s="10">
        <v>1</v>
      </c>
      <c r="C3932" s="10">
        <v>6</v>
      </c>
      <c r="E3932" t="str">
        <f>IF(C3932="",Options!$A$3,IF(D3932="",Options!$A$4,Options!$A$5))</f>
        <v>Verband</v>
      </c>
      <c r="F3932" t="str" cm="1">
        <f t="array" ref="F3932">IF(E3932=Options!$A$3,"",IF(E3932=Options!$A$4,INDEX(Verband!$E$2:$E$179,MATCH(1,(A3932=Verband!$A$2:$A$179) * (Species!B3932=Verband!$B$2:$B$179) * (Species!C3932=Verband!$C$2:$C$179),0)),IF(E3932=Options!$A$5,INDEX(Assoziation!$F$2:$F$96,MATCH(1,(A3932=Assoziation!$A$2:$A$96) * (Species!B3932=Assoziation!$B$2:$B$96) * (Species!C3932=Assoziation!$C$2:$C$96) * (Species!D3932=Assoziation!$D$2:$D$96),0)),"")))</f>
        <v>Dauco-Melilotion</v>
      </c>
      <c r="G3932" t="str" cm="1">
        <f t="array" ref="G3932">IF(E3932=Options!$A$3,INDEX(Klasse!$D$2:$D$42,MATCH(1,(A3932=Klasse!$A$2:$A$42) * (Species!B3932=Klasse!$B$2:$B$42),0)),IF(E3932=Options!$A$4,INDEX(Verband!$F$2:$F$179,MATCH(1,(A3932=Verband!$A$2:$A$179) * (Species!B3932=Verband!$B$2:$B$179) * (Species!C3932=Verband!$C$2:$C$179),0)),IF(E3932=Options!$A$5,INDEX(Assoziation!$G$2:$G$96,MATCH(1,(A3932=Assoziation!$A$2:$A$96) * (Species!B3932=Assoziation!$B$2:$B$96) * (Species!C3932=Assoziation!$C$2:$C$96) * (Species!D3932=Assoziation!$D$2:$D$96),0)),"")))</f>
        <v>Mesophile Ruderalflur (Steinkleeflur)</v>
      </c>
      <c r="H3932" s="10" t="s">
        <v>2977</v>
      </c>
      <c r="I3932" s="10">
        <v>1</v>
      </c>
      <c r="J3932" s="10">
        <v>0</v>
      </c>
      <c r="K3932" s="10">
        <v>1</v>
      </c>
      <c r="L3932" t="str">
        <f t="shared" si="319"/>
        <v xml:space="preserve">Oenothera </v>
      </c>
      <c r="M3932" t="str">
        <f t="shared" si="320"/>
        <v xml:space="preserve"> parviflora</v>
      </c>
      <c r="N3932" t="str">
        <f t="shared" si="321"/>
        <v/>
      </c>
      <c r="O3932" t="str">
        <f t="shared" si="323"/>
        <v>aggr</v>
      </c>
      <c r="P3932" t="str">
        <f t="shared" si="322"/>
        <v/>
      </c>
      <c r="Q3932" t="str">
        <f>LOOKUP(A3932,Formation!$A$2:$A$10,Formation!$B$2:$B$10)</f>
        <v>Pioniervegetation gestörter Plätze (Ruderalstandorte)</v>
      </c>
      <c r="R3932" t="str" cm="1">
        <f t="array" ref="R3932">INDEX(Klasse!$D$2:$D$42,MATCH(1,(A3932=Klasse!$A$2:$A$42) * (Species!B3932=Klasse!$B$2:$B$42),0))</f>
        <v>Trittrasen und Ruderalfluren</v>
      </c>
    </row>
    <row r="3933" spans="1:18" x14ac:dyDescent="0.3">
      <c r="A3933" s="10">
        <v>7</v>
      </c>
      <c r="B3933" s="10">
        <v>1</v>
      </c>
      <c r="C3933" s="10">
        <v>6</v>
      </c>
      <c r="E3933" t="str">
        <f>IF(C3933="",Options!$A$3,IF(D3933="",Options!$A$4,Options!$A$5))</f>
        <v>Verband</v>
      </c>
      <c r="F3933" t="str" cm="1">
        <f t="array" ref="F3933">IF(E3933=Options!$A$3,"",IF(E3933=Options!$A$4,INDEX(Verband!$E$2:$E$179,MATCH(1,(A3933=Verband!$A$2:$A$179) * (Species!B3933=Verband!$B$2:$B$179) * (Species!C3933=Verband!$C$2:$C$179),0)),IF(E3933=Options!$A$5,INDEX(Assoziation!$F$2:$F$96,MATCH(1,(A3933=Assoziation!$A$2:$A$96) * (Species!B3933=Assoziation!$B$2:$B$96) * (Species!C3933=Assoziation!$C$2:$C$96) * (Species!D3933=Assoziation!$D$2:$D$96),0)),"")))</f>
        <v>Dauco-Melilotion</v>
      </c>
      <c r="G3933" t="str" cm="1">
        <f t="array" ref="G3933">IF(E3933=Options!$A$3,INDEX(Klasse!$D$2:$D$42,MATCH(1,(A3933=Klasse!$A$2:$A$42) * (Species!B3933=Klasse!$B$2:$B$42),0)),IF(E3933=Options!$A$4,INDEX(Verband!$F$2:$F$179,MATCH(1,(A3933=Verband!$A$2:$A$179) * (Species!B3933=Verband!$B$2:$B$179) * (Species!C3933=Verband!$C$2:$C$179),0)),IF(E3933=Options!$A$5,INDEX(Assoziation!$G$2:$G$96,MATCH(1,(A3933=Assoziation!$A$2:$A$96) * (Species!B3933=Assoziation!$B$2:$B$96) * (Species!C3933=Assoziation!$C$2:$C$96) * (Species!D3933=Assoziation!$D$2:$D$96),0)),"")))</f>
        <v>Mesophile Ruderalflur (Steinkleeflur)</v>
      </c>
      <c r="H3933" s="10" t="s">
        <v>2978</v>
      </c>
      <c r="I3933" s="10">
        <v>1</v>
      </c>
      <c r="J3933" s="10">
        <v>0</v>
      </c>
      <c r="K3933" s="10">
        <v>1</v>
      </c>
      <c r="L3933" t="str">
        <f t="shared" ref="L3933:L3996" si="324">IF(O3933="Genus",H3933,LEFT(H3933,FIND(" ",H3933)))</f>
        <v xml:space="preserve">Rumex </v>
      </c>
      <c r="M3933" t="str">
        <f t="shared" ref="M3933:M3996" si="325">IF(O3933="Genus","",MID(H3933,FIND(" ",H3933),FIND(" ",H3933,FIND(" ",H3933)+1)-FIND(" ",H3933)))</f>
        <v xml:space="preserve"> thyrsiflorus</v>
      </c>
      <c r="N3933" t="str">
        <f t="shared" ref="N3933:N3996" si="326">IF(O3933="Subspecies",MID(H3933,FIND("subsp. ",H3933)+7,LEN(H3933)-FIND("subsp. ",H3933)+7),"")</f>
        <v/>
      </c>
      <c r="O3933" t="str">
        <f t="shared" si="323"/>
        <v>Species</v>
      </c>
      <c r="P3933" t="str">
        <f t="shared" ref="P3933:P3996" si="327">IF(O3933="Species",RIGHT(H3933,LEN(H3933)-FIND(" ",H3933,FIND(" ",H3933)+1)),"")</f>
        <v>Fingerh.</v>
      </c>
      <c r="Q3933" t="str">
        <f>LOOKUP(A3933,Formation!$A$2:$A$10,Formation!$B$2:$B$10)</f>
        <v>Pioniervegetation gestörter Plätze (Ruderalstandorte)</v>
      </c>
      <c r="R3933" t="str" cm="1">
        <f t="array" ref="R3933">INDEX(Klasse!$D$2:$D$42,MATCH(1,(A3933=Klasse!$A$2:$A$42) * (Species!B3933=Klasse!$B$2:$B$42),0))</f>
        <v>Trittrasen und Ruderalfluren</v>
      </c>
    </row>
    <row r="3934" spans="1:18" x14ac:dyDescent="0.3">
      <c r="A3934" s="10">
        <v>7</v>
      </c>
      <c r="B3934" s="10">
        <v>1</v>
      </c>
      <c r="C3934" s="10">
        <v>6</v>
      </c>
      <c r="E3934" t="str">
        <f>IF(C3934="",Options!$A$3,IF(D3934="",Options!$A$4,Options!$A$5))</f>
        <v>Verband</v>
      </c>
      <c r="F3934" t="str" cm="1">
        <f t="array" ref="F3934">IF(E3934=Options!$A$3,"",IF(E3934=Options!$A$4,INDEX(Verband!$E$2:$E$179,MATCH(1,(A3934=Verband!$A$2:$A$179) * (Species!B3934=Verband!$B$2:$B$179) * (Species!C3934=Verband!$C$2:$C$179),0)),IF(E3934=Options!$A$5,INDEX(Assoziation!$F$2:$F$96,MATCH(1,(A3934=Assoziation!$A$2:$A$96) * (Species!B3934=Assoziation!$B$2:$B$96) * (Species!C3934=Assoziation!$C$2:$C$96) * (Species!D3934=Assoziation!$D$2:$D$96),0)),"")))</f>
        <v>Dauco-Melilotion</v>
      </c>
      <c r="G3934" t="str" cm="1">
        <f t="array" ref="G3934">IF(E3934=Options!$A$3,INDEX(Klasse!$D$2:$D$42,MATCH(1,(A3934=Klasse!$A$2:$A$42) * (Species!B3934=Klasse!$B$2:$B$42),0)),IF(E3934=Options!$A$4,INDEX(Verband!$F$2:$F$179,MATCH(1,(A3934=Verband!$A$2:$A$179) * (Species!B3934=Verband!$B$2:$B$179) * (Species!C3934=Verband!$C$2:$C$179),0)),IF(E3934=Options!$A$5,INDEX(Assoziation!$G$2:$G$96,MATCH(1,(A3934=Assoziation!$A$2:$A$96) * (Species!B3934=Assoziation!$B$2:$B$96) * (Species!C3934=Assoziation!$C$2:$C$96) * (Species!D3934=Assoziation!$D$2:$D$96),0)),"")))</f>
        <v>Mesophile Ruderalflur (Steinkleeflur)</v>
      </c>
      <c r="H3934" s="10" t="s">
        <v>2979</v>
      </c>
      <c r="I3934" s="10">
        <v>1</v>
      </c>
      <c r="J3934" s="10">
        <v>0</v>
      </c>
      <c r="K3934" s="10">
        <v>0</v>
      </c>
      <c r="L3934" t="str">
        <f t="shared" si="324"/>
        <v xml:space="preserve">Tanacetum </v>
      </c>
      <c r="M3934" t="str">
        <f t="shared" si="325"/>
        <v xml:space="preserve"> vulgare</v>
      </c>
      <c r="N3934" t="str">
        <f t="shared" si="326"/>
        <v/>
      </c>
      <c r="O3934" t="str">
        <f t="shared" si="323"/>
        <v>Species</v>
      </c>
      <c r="P3934" t="str">
        <f t="shared" si="327"/>
        <v>L.</v>
      </c>
      <c r="Q3934" t="str">
        <f>LOOKUP(A3934,Formation!$A$2:$A$10,Formation!$B$2:$B$10)</f>
        <v>Pioniervegetation gestörter Plätze (Ruderalstandorte)</v>
      </c>
      <c r="R3934" t="str" cm="1">
        <f t="array" ref="R3934">INDEX(Klasse!$D$2:$D$42,MATCH(1,(A3934=Klasse!$A$2:$A$42) * (Species!B3934=Klasse!$B$2:$B$42),0))</f>
        <v>Trittrasen und Ruderalfluren</v>
      </c>
    </row>
    <row r="3935" spans="1:18" x14ac:dyDescent="0.3">
      <c r="A3935" s="10">
        <v>7</v>
      </c>
      <c r="B3935" s="10">
        <v>1</v>
      </c>
      <c r="C3935" s="10">
        <v>6</v>
      </c>
      <c r="E3935" t="str">
        <f>IF(C3935="",Options!$A$3,IF(D3935="",Options!$A$4,Options!$A$5))</f>
        <v>Verband</v>
      </c>
      <c r="F3935" t="str" cm="1">
        <f t="array" ref="F3935">IF(E3935=Options!$A$3,"",IF(E3935=Options!$A$4,INDEX(Verband!$E$2:$E$179,MATCH(1,(A3935=Verband!$A$2:$A$179) * (Species!B3935=Verband!$B$2:$B$179) * (Species!C3935=Verband!$C$2:$C$179),0)),IF(E3935=Options!$A$5,INDEX(Assoziation!$F$2:$F$96,MATCH(1,(A3935=Assoziation!$A$2:$A$96) * (Species!B3935=Assoziation!$B$2:$B$96) * (Species!C3935=Assoziation!$C$2:$C$96) * (Species!D3935=Assoziation!$D$2:$D$96),0)),"")))</f>
        <v>Dauco-Melilotion</v>
      </c>
      <c r="G3935" t="str" cm="1">
        <f t="array" ref="G3935">IF(E3935=Options!$A$3,INDEX(Klasse!$D$2:$D$42,MATCH(1,(A3935=Klasse!$A$2:$A$42) * (Species!B3935=Klasse!$B$2:$B$42),0)),IF(E3935=Options!$A$4,INDEX(Verband!$F$2:$F$179,MATCH(1,(A3935=Verband!$A$2:$A$179) * (Species!B3935=Verband!$B$2:$B$179) * (Species!C3935=Verband!$C$2:$C$179),0)),IF(E3935=Options!$A$5,INDEX(Assoziation!$G$2:$G$96,MATCH(1,(A3935=Assoziation!$A$2:$A$96) * (Species!B3935=Assoziation!$B$2:$B$96) * (Species!C3935=Assoziation!$C$2:$C$96) * (Species!D3935=Assoziation!$D$2:$D$96),0)),"")))</f>
        <v>Mesophile Ruderalflur (Steinkleeflur)</v>
      </c>
      <c r="H3935" s="10" t="s">
        <v>2980</v>
      </c>
      <c r="I3935" s="10">
        <v>0</v>
      </c>
      <c r="J3935" s="10">
        <v>0</v>
      </c>
      <c r="K3935" s="10">
        <v>0</v>
      </c>
      <c r="L3935" t="str">
        <f t="shared" si="324"/>
        <v xml:space="preserve">Anchusa </v>
      </c>
      <c r="M3935" t="str">
        <f t="shared" si="325"/>
        <v xml:space="preserve"> italica</v>
      </c>
      <c r="N3935" t="str">
        <f t="shared" si="326"/>
        <v/>
      </c>
      <c r="O3935" t="str">
        <f t="shared" si="323"/>
        <v>Species</v>
      </c>
      <c r="P3935" t="str">
        <f t="shared" si="327"/>
        <v>Retz.</v>
      </c>
      <c r="Q3935" t="str">
        <f>LOOKUP(A3935,Formation!$A$2:$A$10,Formation!$B$2:$B$10)</f>
        <v>Pioniervegetation gestörter Plätze (Ruderalstandorte)</v>
      </c>
      <c r="R3935" t="str" cm="1">
        <f t="array" ref="R3935">INDEX(Klasse!$D$2:$D$42,MATCH(1,(A3935=Klasse!$A$2:$A$42) * (Species!B3935=Klasse!$B$2:$B$42),0))</f>
        <v>Trittrasen und Ruderalfluren</v>
      </c>
    </row>
    <row r="3936" spans="1:18" x14ac:dyDescent="0.3">
      <c r="A3936" s="10">
        <v>7</v>
      </c>
      <c r="B3936" s="10">
        <v>1</v>
      </c>
      <c r="C3936" s="10">
        <v>6</v>
      </c>
      <c r="E3936" t="str">
        <f>IF(C3936="",Options!$A$3,IF(D3936="",Options!$A$4,Options!$A$5))</f>
        <v>Verband</v>
      </c>
      <c r="F3936" t="str" cm="1">
        <f t="array" ref="F3936">IF(E3936=Options!$A$3,"",IF(E3936=Options!$A$4,INDEX(Verband!$E$2:$E$179,MATCH(1,(A3936=Verband!$A$2:$A$179) * (Species!B3936=Verband!$B$2:$B$179) * (Species!C3936=Verband!$C$2:$C$179),0)),IF(E3936=Options!$A$5,INDEX(Assoziation!$F$2:$F$96,MATCH(1,(A3936=Assoziation!$A$2:$A$96) * (Species!B3936=Assoziation!$B$2:$B$96) * (Species!C3936=Assoziation!$C$2:$C$96) * (Species!D3936=Assoziation!$D$2:$D$96),0)),"")))</f>
        <v>Dauco-Melilotion</v>
      </c>
      <c r="G3936" t="str" cm="1">
        <f t="array" ref="G3936">IF(E3936=Options!$A$3,INDEX(Klasse!$D$2:$D$42,MATCH(1,(A3936=Klasse!$A$2:$A$42) * (Species!B3936=Klasse!$B$2:$B$42),0)),IF(E3936=Options!$A$4,INDEX(Verband!$F$2:$F$179,MATCH(1,(A3936=Verband!$A$2:$A$179) * (Species!B3936=Verband!$B$2:$B$179) * (Species!C3936=Verband!$C$2:$C$179),0)),IF(E3936=Options!$A$5,INDEX(Assoziation!$G$2:$G$96,MATCH(1,(A3936=Assoziation!$A$2:$A$96) * (Species!B3936=Assoziation!$B$2:$B$96) * (Species!C3936=Assoziation!$C$2:$C$96) * (Species!D3936=Assoziation!$D$2:$D$96),0)),"")))</f>
        <v>Mesophile Ruderalflur (Steinkleeflur)</v>
      </c>
      <c r="H3936" s="10" t="s">
        <v>2981</v>
      </c>
      <c r="I3936" s="10">
        <v>0</v>
      </c>
      <c r="J3936" s="10">
        <v>0</v>
      </c>
      <c r="K3936" s="10">
        <v>0</v>
      </c>
      <c r="L3936" t="str">
        <f t="shared" si="324"/>
        <v xml:space="preserve">Arabis </v>
      </c>
      <c r="M3936" t="str">
        <f t="shared" si="325"/>
        <v xml:space="preserve"> scabra</v>
      </c>
      <c r="N3936" t="str">
        <f t="shared" si="326"/>
        <v/>
      </c>
      <c r="O3936" t="str">
        <f t="shared" si="323"/>
        <v>Species</v>
      </c>
      <c r="P3936" t="str">
        <f t="shared" si="327"/>
        <v>All.</v>
      </c>
      <c r="Q3936" t="str">
        <f>LOOKUP(A3936,Formation!$A$2:$A$10,Formation!$B$2:$B$10)</f>
        <v>Pioniervegetation gestörter Plätze (Ruderalstandorte)</v>
      </c>
      <c r="R3936" t="str" cm="1">
        <f t="array" ref="R3936">INDEX(Klasse!$D$2:$D$42,MATCH(1,(A3936=Klasse!$A$2:$A$42) * (Species!B3936=Klasse!$B$2:$B$42),0))</f>
        <v>Trittrasen und Ruderalfluren</v>
      </c>
    </row>
    <row r="3937" spans="1:18" x14ac:dyDescent="0.3">
      <c r="A3937" s="10">
        <v>7</v>
      </c>
      <c r="B3937" s="10">
        <v>1</v>
      </c>
      <c r="C3937" s="10">
        <v>6</v>
      </c>
      <c r="E3937" t="str">
        <f>IF(C3937="",Options!$A$3,IF(D3937="",Options!$A$4,Options!$A$5))</f>
        <v>Verband</v>
      </c>
      <c r="F3937" t="str" cm="1">
        <f t="array" ref="F3937">IF(E3937=Options!$A$3,"",IF(E3937=Options!$A$4,INDEX(Verband!$E$2:$E$179,MATCH(1,(A3937=Verband!$A$2:$A$179) * (Species!B3937=Verband!$B$2:$B$179) * (Species!C3937=Verband!$C$2:$C$179),0)),IF(E3937=Options!$A$5,INDEX(Assoziation!$F$2:$F$96,MATCH(1,(A3937=Assoziation!$A$2:$A$96) * (Species!B3937=Assoziation!$B$2:$B$96) * (Species!C3937=Assoziation!$C$2:$C$96) * (Species!D3937=Assoziation!$D$2:$D$96),0)),"")))</f>
        <v>Dauco-Melilotion</v>
      </c>
      <c r="G3937" t="str" cm="1">
        <f t="array" ref="G3937">IF(E3937=Options!$A$3,INDEX(Klasse!$D$2:$D$42,MATCH(1,(A3937=Klasse!$A$2:$A$42) * (Species!B3937=Klasse!$B$2:$B$42),0)),IF(E3937=Options!$A$4,INDEX(Verband!$F$2:$F$179,MATCH(1,(A3937=Verband!$A$2:$A$179) * (Species!B3937=Verband!$B$2:$B$179) * (Species!C3937=Verband!$C$2:$C$179),0)),IF(E3937=Options!$A$5,INDEX(Assoziation!$G$2:$G$96,MATCH(1,(A3937=Assoziation!$A$2:$A$96) * (Species!B3937=Assoziation!$B$2:$B$96) * (Species!C3937=Assoziation!$C$2:$C$96) * (Species!D3937=Assoziation!$D$2:$D$96),0)),"")))</f>
        <v>Mesophile Ruderalflur (Steinkleeflur)</v>
      </c>
      <c r="H3937" s="10" t="s">
        <v>2982</v>
      </c>
      <c r="I3937" s="10">
        <v>0</v>
      </c>
      <c r="J3937" s="10">
        <v>0</v>
      </c>
      <c r="K3937" s="10">
        <v>1</v>
      </c>
      <c r="L3937" t="str">
        <f t="shared" si="324"/>
        <v xml:space="preserve">Artemisia </v>
      </c>
      <c r="M3937" t="str">
        <f t="shared" si="325"/>
        <v xml:space="preserve"> verlotiorum</v>
      </c>
      <c r="N3937" t="str">
        <f t="shared" si="326"/>
        <v/>
      </c>
      <c r="O3937" t="str">
        <f t="shared" si="323"/>
        <v>Species</v>
      </c>
      <c r="P3937" t="str">
        <f t="shared" si="327"/>
        <v>Lamotte</v>
      </c>
      <c r="Q3937" t="str">
        <f>LOOKUP(A3937,Formation!$A$2:$A$10,Formation!$B$2:$B$10)</f>
        <v>Pioniervegetation gestörter Plätze (Ruderalstandorte)</v>
      </c>
      <c r="R3937" t="str" cm="1">
        <f t="array" ref="R3937">INDEX(Klasse!$D$2:$D$42,MATCH(1,(A3937=Klasse!$A$2:$A$42) * (Species!B3937=Klasse!$B$2:$B$42),0))</f>
        <v>Trittrasen und Ruderalfluren</v>
      </c>
    </row>
    <row r="3938" spans="1:18" x14ac:dyDescent="0.3">
      <c r="A3938" s="10">
        <v>7</v>
      </c>
      <c r="B3938" s="10">
        <v>1</v>
      </c>
      <c r="C3938" s="10">
        <v>6</v>
      </c>
      <c r="E3938" t="str">
        <f>IF(C3938="",Options!$A$3,IF(D3938="",Options!$A$4,Options!$A$5))</f>
        <v>Verband</v>
      </c>
      <c r="F3938" t="str" cm="1">
        <f t="array" ref="F3938">IF(E3938=Options!$A$3,"",IF(E3938=Options!$A$4,INDEX(Verband!$E$2:$E$179,MATCH(1,(A3938=Verband!$A$2:$A$179) * (Species!B3938=Verband!$B$2:$B$179) * (Species!C3938=Verband!$C$2:$C$179),0)),IF(E3938=Options!$A$5,INDEX(Assoziation!$F$2:$F$96,MATCH(1,(A3938=Assoziation!$A$2:$A$96) * (Species!B3938=Assoziation!$B$2:$B$96) * (Species!C3938=Assoziation!$C$2:$C$96) * (Species!D3938=Assoziation!$D$2:$D$96),0)),"")))</f>
        <v>Dauco-Melilotion</v>
      </c>
      <c r="G3938" t="str" cm="1">
        <f t="array" ref="G3938">IF(E3938=Options!$A$3,INDEX(Klasse!$D$2:$D$42,MATCH(1,(A3938=Klasse!$A$2:$A$42) * (Species!B3938=Klasse!$B$2:$B$42),0)),IF(E3938=Options!$A$4,INDEX(Verband!$F$2:$F$179,MATCH(1,(A3938=Verband!$A$2:$A$179) * (Species!B3938=Verband!$B$2:$B$179) * (Species!C3938=Verband!$C$2:$C$179),0)),IF(E3938=Options!$A$5,INDEX(Assoziation!$G$2:$G$96,MATCH(1,(A3938=Assoziation!$A$2:$A$96) * (Species!B3938=Assoziation!$B$2:$B$96) * (Species!C3938=Assoziation!$C$2:$C$96) * (Species!D3938=Assoziation!$D$2:$D$96),0)),"")))</f>
        <v>Mesophile Ruderalflur (Steinkleeflur)</v>
      </c>
      <c r="H3938" s="10" t="s">
        <v>2666</v>
      </c>
      <c r="I3938" s="10">
        <v>0</v>
      </c>
      <c r="J3938" s="10">
        <v>0</v>
      </c>
      <c r="K3938" s="10">
        <v>0</v>
      </c>
      <c r="L3938" t="str">
        <f t="shared" si="324"/>
        <v xml:space="preserve">Artemisia </v>
      </c>
      <c r="M3938" t="str">
        <f t="shared" si="325"/>
        <v xml:space="preserve"> vulgaris</v>
      </c>
      <c r="N3938" t="str">
        <f t="shared" si="326"/>
        <v/>
      </c>
      <c r="O3938" t="str">
        <f t="shared" si="323"/>
        <v>Species</v>
      </c>
      <c r="P3938" t="str">
        <f t="shared" si="327"/>
        <v>L.</v>
      </c>
      <c r="Q3938" t="str">
        <f>LOOKUP(A3938,Formation!$A$2:$A$10,Formation!$B$2:$B$10)</f>
        <v>Pioniervegetation gestörter Plätze (Ruderalstandorte)</v>
      </c>
      <c r="R3938" t="str" cm="1">
        <f t="array" ref="R3938">INDEX(Klasse!$D$2:$D$42,MATCH(1,(A3938=Klasse!$A$2:$A$42) * (Species!B3938=Klasse!$B$2:$B$42),0))</f>
        <v>Trittrasen und Ruderalfluren</v>
      </c>
    </row>
    <row r="3939" spans="1:18" x14ac:dyDescent="0.3">
      <c r="A3939" s="10">
        <v>7</v>
      </c>
      <c r="B3939" s="10">
        <v>1</v>
      </c>
      <c r="C3939" s="10">
        <v>6</v>
      </c>
      <c r="E3939" t="str">
        <f>IF(C3939="",Options!$A$3,IF(D3939="",Options!$A$4,Options!$A$5))</f>
        <v>Verband</v>
      </c>
      <c r="F3939" t="str" cm="1">
        <f t="array" ref="F3939">IF(E3939=Options!$A$3,"",IF(E3939=Options!$A$4,INDEX(Verband!$E$2:$E$179,MATCH(1,(A3939=Verband!$A$2:$A$179) * (Species!B3939=Verband!$B$2:$B$179) * (Species!C3939=Verband!$C$2:$C$179),0)),IF(E3939=Options!$A$5,INDEX(Assoziation!$F$2:$F$96,MATCH(1,(A3939=Assoziation!$A$2:$A$96) * (Species!B3939=Assoziation!$B$2:$B$96) * (Species!C3939=Assoziation!$C$2:$C$96) * (Species!D3939=Assoziation!$D$2:$D$96),0)),"")))</f>
        <v>Dauco-Melilotion</v>
      </c>
      <c r="G3939" t="str" cm="1">
        <f t="array" ref="G3939">IF(E3939=Options!$A$3,INDEX(Klasse!$D$2:$D$42,MATCH(1,(A3939=Klasse!$A$2:$A$42) * (Species!B3939=Klasse!$B$2:$B$42),0)),IF(E3939=Options!$A$4,INDEX(Verband!$F$2:$F$179,MATCH(1,(A3939=Verband!$A$2:$A$179) * (Species!B3939=Verband!$B$2:$B$179) * (Species!C3939=Verband!$C$2:$C$179),0)),IF(E3939=Options!$A$5,INDEX(Assoziation!$G$2:$G$96,MATCH(1,(A3939=Assoziation!$A$2:$A$96) * (Species!B3939=Assoziation!$B$2:$B$96) * (Species!C3939=Assoziation!$C$2:$C$96) * (Species!D3939=Assoziation!$D$2:$D$96),0)),"")))</f>
        <v>Mesophile Ruderalflur (Steinkleeflur)</v>
      </c>
      <c r="H3939" s="10" t="s">
        <v>2983</v>
      </c>
      <c r="I3939" s="10">
        <v>0</v>
      </c>
      <c r="J3939" s="10">
        <v>0</v>
      </c>
      <c r="K3939" s="10">
        <v>1</v>
      </c>
      <c r="L3939" t="str">
        <f t="shared" si="324"/>
        <v xml:space="preserve">Asclepias </v>
      </c>
      <c r="M3939" t="str">
        <f t="shared" si="325"/>
        <v xml:space="preserve"> syriaca</v>
      </c>
      <c r="N3939" t="str">
        <f t="shared" si="326"/>
        <v/>
      </c>
      <c r="O3939" t="str">
        <f t="shared" si="323"/>
        <v>Species</v>
      </c>
      <c r="P3939" t="str">
        <f t="shared" si="327"/>
        <v>L.</v>
      </c>
      <c r="Q3939" t="str">
        <f>LOOKUP(A3939,Formation!$A$2:$A$10,Formation!$B$2:$B$10)</f>
        <v>Pioniervegetation gestörter Plätze (Ruderalstandorte)</v>
      </c>
      <c r="R3939" t="str" cm="1">
        <f t="array" ref="R3939">INDEX(Klasse!$D$2:$D$42,MATCH(1,(A3939=Klasse!$A$2:$A$42) * (Species!B3939=Klasse!$B$2:$B$42),0))</f>
        <v>Trittrasen und Ruderalfluren</v>
      </c>
    </row>
    <row r="3940" spans="1:18" x14ac:dyDescent="0.3">
      <c r="A3940" s="10">
        <v>7</v>
      </c>
      <c r="B3940" s="10">
        <v>1</v>
      </c>
      <c r="C3940" s="10">
        <v>6</v>
      </c>
      <c r="E3940" t="str">
        <f>IF(C3940="",Options!$A$3,IF(D3940="",Options!$A$4,Options!$A$5))</f>
        <v>Verband</v>
      </c>
      <c r="F3940" t="str" cm="1">
        <f t="array" ref="F3940">IF(E3940=Options!$A$3,"",IF(E3940=Options!$A$4,INDEX(Verband!$E$2:$E$179,MATCH(1,(A3940=Verband!$A$2:$A$179) * (Species!B3940=Verband!$B$2:$B$179) * (Species!C3940=Verband!$C$2:$C$179),0)),IF(E3940=Options!$A$5,INDEX(Assoziation!$F$2:$F$96,MATCH(1,(A3940=Assoziation!$A$2:$A$96) * (Species!B3940=Assoziation!$B$2:$B$96) * (Species!C3940=Assoziation!$C$2:$C$96) * (Species!D3940=Assoziation!$D$2:$D$96),0)),"")))</f>
        <v>Dauco-Melilotion</v>
      </c>
      <c r="G3940" t="str" cm="1">
        <f t="array" ref="G3940">IF(E3940=Options!$A$3,INDEX(Klasse!$D$2:$D$42,MATCH(1,(A3940=Klasse!$A$2:$A$42) * (Species!B3940=Klasse!$B$2:$B$42),0)),IF(E3940=Options!$A$4,INDEX(Verband!$F$2:$F$179,MATCH(1,(A3940=Verband!$A$2:$A$179) * (Species!B3940=Verband!$B$2:$B$179) * (Species!C3940=Verband!$C$2:$C$179),0)),IF(E3940=Options!$A$5,INDEX(Assoziation!$G$2:$G$96,MATCH(1,(A3940=Assoziation!$A$2:$A$96) * (Species!B3940=Assoziation!$B$2:$B$96) * (Species!C3940=Assoziation!$C$2:$C$96) * (Species!D3940=Assoziation!$D$2:$D$96),0)),"")))</f>
        <v>Mesophile Ruderalflur (Steinkleeflur)</v>
      </c>
      <c r="H3940" s="10" t="s">
        <v>1820</v>
      </c>
      <c r="I3940" s="10">
        <v>0</v>
      </c>
      <c r="J3940" s="10">
        <v>0</v>
      </c>
      <c r="K3940" s="10">
        <v>0</v>
      </c>
      <c r="L3940" t="str">
        <f t="shared" si="324"/>
        <v xml:space="preserve">Cichorium </v>
      </c>
      <c r="M3940" t="str">
        <f t="shared" si="325"/>
        <v xml:space="preserve"> intybus</v>
      </c>
      <c r="N3940" t="str">
        <f t="shared" si="326"/>
        <v/>
      </c>
      <c r="O3940" t="str">
        <f t="shared" si="323"/>
        <v>Species</v>
      </c>
      <c r="P3940" t="str">
        <f t="shared" si="327"/>
        <v>L.</v>
      </c>
      <c r="Q3940" t="str">
        <f>LOOKUP(A3940,Formation!$A$2:$A$10,Formation!$B$2:$B$10)</f>
        <v>Pioniervegetation gestörter Plätze (Ruderalstandorte)</v>
      </c>
      <c r="R3940" t="str" cm="1">
        <f t="array" ref="R3940">INDEX(Klasse!$D$2:$D$42,MATCH(1,(A3940=Klasse!$A$2:$A$42) * (Species!B3940=Klasse!$B$2:$B$42),0))</f>
        <v>Trittrasen und Ruderalfluren</v>
      </c>
    </row>
    <row r="3941" spans="1:18" x14ac:dyDescent="0.3">
      <c r="A3941" s="10">
        <v>7</v>
      </c>
      <c r="B3941" s="10">
        <v>1</v>
      </c>
      <c r="C3941" s="10">
        <v>6</v>
      </c>
      <c r="E3941" t="str">
        <f>IF(C3941="",Options!$A$3,IF(D3941="",Options!$A$4,Options!$A$5))</f>
        <v>Verband</v>
      </c>
      <c r="F3941" t="str" cm="1">
        <f t="array" ref="F3941">IF(E3941=Options!$A$3,"",IF(E3941=Options!$A$4,INDEX(Verband!$E$2:$E$179,MATCH(1,(A3941=Verband!$A$2:$A$179) * (Species!B3941=Verband!$B$2:$B$179) * (Species!C3941=Verband!$C$2:$C$179),0)),IF(E3941=Options!$A$5,INDEX(Assoziation!$F$2:$F$96,MATCH(1,(A3941=Assoziation!$A$2:$A$96) * (Species!B3941=Assoziation!$B$2:$B$96) * (Species!C3941=Assoziation!$C$2:$C$96) * (Species!D3941=Assoziation!$D$2:$D$96),0)),"")))</f>
        <v>Dauco-Melilotion</v>
      </c>
      <c r="G3941" t="str" cm="1">
        <f t="array" ref="G3941">IF(E3941=Options!$A$3,INDEX(Klasse!$D$2:$D$42,MATCH(1,(A3941=Klasse!$A$2:$A$42) * (Species!B3941=Klasse!$B$2:$B$42),0)),IF(E3941=Options!$A$4,INDEX(Verband!$F$2:$F$179,MATCH(1,(A3941=Verband!$A$2:$A$179) * (Species!B3941=Verband!$B$2:$B$179) * (Species!C3941=Verband!$C$2:$C$179),0)),IF(E3941=Options!$A$5,INDEX(Assoziation!$G$2:$G$96,MATCH(1,(A3941=Assoziation!$A$2:$A$96) * (Species!B3941=Assoziation!$B$2:$B$96) * (Species!C3941=Assoziation!$C$2:$C$96) * (Species!D3941=Assoziation!$D$2:$D$96),0)),"")))</f>
        <v>Mesophile Ruderalflur (Steinkleeflur)</v>
      </c>
      <c r="H3941" s="10" t="s">
        <v>2777</v>
      </c>
      <c r="I3941" s="10">
        <v>0</v>
      </c>
      <c r="J3941" s="10">
        <v>0</v>
      </c>
      <c r="K3941" s="10">
        <v>0</v>
      </c>
      <c r="L3941" t="str">
        <f t="shared" si="324"/>
        <v xml:space="preserve">Cirsium </v>
      </c>
      <c r="M3941" t="str">
        <f t="shared" si="325"/>
        <v xml:space="preserve"> vulgare</v>
      </c>
      <c r="N3941" t="str">
        <f t="shared" si="326"/>
        <v/>
      </c>
      <c r="O3941" t="str">
        <f t="shared" si="323"/>
        <v>Species</v>
      </c>
      <c r="P3941" t="str">
        <f t="shared" si="327"/>
        <v>(Savi) Ten.</v>
      </c>
      <c r="Q3941" t="str">
        <f>LOOKUP(A3941,Formation!$A$2:$A$10,Formation!$B$2:$B$10)</f>
        <v>Pioniervegetation gestörter Plätze (Ruderalstandorte)</v>
      </c>
      <c r="R3941" t="str" cm="1">
        <f t="array" ref="R3941">INDEX(Klasse!$D$2:$D$42,MATCH(1,(A3941=Klasse!$A$2:$A$42) * (Species!B3941=Klasse!$B$2:$B$42),0))</f>
        <v>Trittrasen und Ruderalfluren</v>
      </c>
    </row>
    <row r="3942" spans="1:18" x14ac:dyDescent="0.3">
      <c r="A3942" s="10">
        <v>7</v>
      </c>
      <c r="B3942" s="10">
        <v>1</v>
      </c>
      <c r="C3942" s="10">
        <v>6</v>
      </c>
      <c r="E3942" t="str">
        <f>IF(C3942="",Options!$A$3,IF(D3942="",Options!$A$4,Options!$A$5))</f>
        <v>Verband</v>
      </c>
      <c r="F3942" t="str" cm="1">
        <f t="array" ref="F3942">IF(E3942=Options!$A$3,"",IF(E3942=Options!$A$4,INDEX(Verband!$E$2:$E$179,MATCH(1,(A3942=Verband!$A$2:$A$179) * (Species!B3942=Verband!$B$2:$B$179) * (Species!C3942=Verband!$C$2:$C$179),0)),IF(E3942=Options!$A$5,INDEX(Assoziation!$F$2:$F$96,MATCH(1,(A3942=Assoziation!$A$2:$A$96) * (Species!B3942=Assoziation!$B$2:$B$96) * (Species!C3942=Assoziation!$C$2:$C$96) * (Species!D3942=Assoziation!$D$2:$D$96),0)),"")))</f>
        <v>Dauco-Melilotion</v>
      </c>
      <c r="G3942" t="str" cm="1">
        <f t="array" ref="G3942">IF(E3942=Options!$A$3,INDEX(Klasse!$D$2:$D$42,MATCH(1,(A3942=Klasse!$A$2:$A$42) * (Species!B3942=Klasse!$B$2:$B$42),0)),IF(E3942=Options!$A$4,INDEX(Verband!$F$2:$F$179,MATCH(1,(A3942=Verband!$A$2:$A$179) * (Species!B3942=Verband!$B$2:$B$179) * (Species!C3942=Verband!$C$2:$C$179),0)),IF(E3942=Options!$A$5,INDEX(Assoziation!$G$2:$G$96,MATCH(1,(A3942=Assoziation!$A$2:$A$96) * (Species!B3942=Assoziation!$B$2:$B$96) * (Species!C3942=Assoziation!$C$2:$C$96) * (Species!D3942=Assoziation!$D$2:$D$96),0)),"")))</f>
        <v>Mesophile Ruderalflur (Steinkleeflur)</v>
      </c>
      <c r="H3942" s="10" t="s">
        <v>2903</v>
      </c>
      <c r="I3942" s="10">
        <v>0</v>
      </c>
      <c r="J3942" s="10">
        <v>0</v>
      </c>
      <c r="K3942" s="10">
        <v>0</v>
      </c>
      <c r="L3942" t="str">
        <f t="shared" si="324"/>
        <v xml:space="preserve">Crepis </v>
      </c>
      <c r="M3942" t="str">
        <f t="shared" si="325"/>
        <v xml:space="preserve"> foetida</v>
      </c>
      <c r="N3942" t="str">
        <f t="shared" si="326"/>
        <v/>
      </c>
      <c r="O3942" t="str">
        <f t="shared" si="323"/>
        <v>Species</v>
      </c>
      <c r="P3942" t="str">
        <f t="shared" si="327"/>
        <v>L.</v>
      </c>
      <c r="Q3942" t="str">
        <f>LOOKUP(A3942,Formation!$A$2:$A$10,Formation!$B$2:$B$10)</f>
        <v>Pioniervegetation gestörter Plätze (Ruderalstandorte)</v>
      </c>
      <c r="R3942" t="str" cm="1">
        <f t="array" ref="R3942">INDEX(Klasse!$D$2:$D$42,MATCH(1,(A3942=Klasse!$A$2:$A$42) * (Species!B3942=Klasse!$B$2:$B$42),0))</f>
        <v>Trittrasen und Ruderalfluren</v>
      </c>
    </row>
    <row r="3943" spans="1:18" x14ac:dyDescent="0.3">
      <c r="A3943" s="10">
        <v>7</v>
      </c>
      <c r="B3943" s="10">
        <v>1</v>
      </c>
      <c r="C3943" s="10">
        <v>6</v>
      </c>
      <c r="E3943" t="str">
        <f>IF(C3943="",Options!$A$3,IF(D3943="",Options!$A$4,Options!$A$5))</f>
        <v>Verband</v>
      </c>
      <c r="F3943" t="str" cm="1">
        <f t="array" ref="F3943">IF(E3943=Options!$A$3,"",IF(E3943=Options!$A$4,INDEX(Verband!$E$2:$E$179,MATCH(1,(A3943=Verband!$A$2:$A$179) * (Species!B3943=Verband!$B$2:$B$179) * (Species!C3943=Verband!$C$2:$C$179),0)),IF(E3943=Options!$A$5,INDEX(Assoziation!$F$2:$F$96,MATCH(1,(A3943=Assoziation!$A$2:$A$96) * (Species!B3943=Assoziation!$B$2:$B$96) * (Species!C3943=Assoziation!$C$2:$C$96) * (Species!D3943=Assoziation!$D$2:$D$96),0)),"")))</f>
        <v>Dauco-Melilotion</v>
      </c>
      <c r="G3943" t="str" cm="1">
        <f t="array" ref="G3943">IF(E3943=Options!$A$3,INDEX(Klasse!$D$2:$D$42,MATCH(1,(A3943=Klasse!$A$2:$A$42) * (Species!B3943=Klasse!$B$2:$B$42),0)),IF(E3943=Options!$A$4,INDEX(Verband!$F$2:$F$179,MATCH(1,(A3943=Verband!$A$2:$A$179) * (Species!B3943=Verband!$B$2:$B$179) * (Species!C3943=Verband!$C$2:$C$179),0)),IF(E3943=Options!$A$5,INDEX(Assoziation!$G$2:$G$96,MATCH(1,(A3943=Assoziation!$A$2:$A$96) * (Species!B3943=Assoziation!$B$2:$B$96) * (Species!C3943=Assoziation!$C$2:$C$96) * (Species!D3943=Assoziation!$D$2:$D$96),0)),"")))</f>
        <v>Mesophile Ruderalflur (Steinkleeflur)</v>
      </c>
      <c r="H3943" s="10" t="s">
        <v>2905</v>
      </c>
      <c r="I3943" s="10">
        <v>0</v>
      </c>
      <c r="J3943" s="10">
        <v>0</v>
      </c>
      <c r="K3943" s="10">
        <v>0</v>
      </c>
      <c r="L3943" t="str">
        <f t="shared" si="324"/>
        <v xml:space="preserve">Crepis </v>
      </c>
      <c r="M3943" t="str">
        <f t="shared" si="325"/>
        <v xml:space="preserve"> pulchra</v>
      </c>
      <c r="N3943" t="str">
        <f t="shared" si="326"/>
        <v/>
      </c>
      <c r="O3943" t="str">
        <f t="shared" si="323"/>
        <v>Species</v>
      </c>
      <c r="P3943" t="str">
        <f t="shared" si="327"/>
        <v>L.</v>
      </c>
      <c r="Q3943" t="str">
        <f>LOOKUP(A3943,Formation!$A$2:$A$10,Formation!$B$2:$B$10)</f>
        <v>Pioniervegetation gestörter Plätze (Ruderalstandorte)</v>
      </c>
      <c r="R3943" t="str" cm="1">
        <f t="array" ref="R3943">INDEX(Klasse!$D$2:$D$42,MATCH(1,(A3943=Klasse!$A$2:$A$42) * (Species!B3943=Klasse!$B$2:$B$42),0))</f>
        <v>Trittrasen und Ruderalfluren</v>
      </c>
    </row>
    <row r="3944" spans="1:18" x14ac:dyDescent="0.3">
      <c r="A3944" s="10">
        <v>7</v>
      </c>
      <c r="B3944" s="10">
        <v>1</v>
      </c>
      <c r="C3944" s="10">
        <v>6</v>
      </c>
      <c r="E3944" t="str">
        <f>IF(C3944="",Options!$A$3,IF(D3944="",Options!$A$4,Options!$A$5))</f>
        <v>Verband</v>
      </c>
      <c r="F3944" t="str" cm="1">
        <f t="array" ref="F3944">IF(E3944=Options!$A$3,"",IF(E3944=Options!$A$4,INDEX(Verband!$E$2:$E$179,MATCH(1,(A3944=Verband!$A$2:$A$179) * (Species!B3944=Verband!$B$2:$B$179) * (Species!C3944=Verband!$C$2:$C$179),0)),IF(E3944=Options!$A$5,INDEX(Assoziation!$F$2:$F$96,MATCH(1,(A3944=Assoziation!$A$2:$A$96) * (Species!B3944=Assoziation!$B$2:$B$96) * (Species!C3944=Assoziation!$C$2:$C$96) * (Species!D3944=Assoziation!$D$2:$D$96),0)),"")))</f>
        <v>Dauco-Melilotion</v>
      </c>
      <c r="G3944" t="str" cm="1">
        <f t="array" ref="G3944">IF(E3944=Options!$A$3,INDEX(Klasse!$D$2:$D$42,MATCH(1,(A3944=Klasse!$A$2:$A$42) * (Species!B3944=Klasse!$B$2:$B$42),0)),IF(E3944=Options!$A$4,INDEX(Verband!$F$2:$F$179,MATCH(1,(A3944=Verband!$A$2:$A$179) * (Species!B3944=Verband!$B$2:$B$179) * (Species!C3944=Verband!$C$2:$C$179),0)),IF(E3944=Options!$A$5,INDEX(Assoziation!$G$2:$G$96,MATCH(1,(A3944=Assoziation!$A$2:$A$96) * (Species!B3944=Assoziation!$B$2:$B$96) * (Species!C3944=Assoziation!$C$2:$C$96) * (Species!D3944=Assoziation!$D$2:$D$96),0)),"")))</f>
        <v>Mesophile Ruderalflur (Steinkleeflur)</v>
      </c>
      <c r="H3944" s="10" t="s">
        <v>2907</v>
      </c>
      <c r="I3944" s="10">
        <v>0</v>
      </c>
      <c r="J3944" s="10">
        <v>0</v>
      </c>
      <c r="K3944" s="10">
        <v>0</v>
      </c>
      <c r="L3944" t="str">
        <f t="shared" si="324"/>
        <v xml:space="preserve">Crepis </v>
      </c>
      <c r="M3944" t="str">
        <f t="shared" si="325"/>
        <v xml:space="preserve"> vesicaria</v>
      </c>
      <c r="N3944" t="str">
        <f t="shared" si="326"/>
        <v>taraxacifolia</v>
      </c>
      <c r="O3944" t="str">
        <f t="shared" si="323"/>
        <v>Subspecies</v>
      </c>
      <c r="P3944" t="str">
        <f t="shared" si="327"/>
        <v/>
      </c>
      <c r="Q3944" t="str">
        <f>LOOKUP(A3944,Formation!$A$2:$A$10,Formation!$B$2:$B$10)</f>
        <v>Pioniervegetation gestörter Plätze (Ruderalstandorte)</v>
      </c>
      <c r="R3944" t="str" cm="1">
        <f t="array" ref="R3944">INDEX(Klasse!$D$2:$D$42,MATCH(1,(A3944=Klasse!$A$2:$A$42) * (Species!B3944=Klasse!$B$2:$B$42),0))</f>
        <v>Trittrasen und Ruderalfluren</v>
      </c>
    </row>
    <row r="3945" spans="1:18" x14ac:dyDescent="0.3">
      <c r="A3945" s="10">
        <v>7</v>
      </c>
      <c r="B3945" s="10">
        <v>1</v>
      </c>
      <c r="C3945" s="10">
        <v>6</v>
      </c>
      <c r="E3945" t="str">
        <f>IF(C3945="",Options!$A$3,IF(D3945="",Options!$A$4,Options!$A$5))</f>
        <v>Verband</v>
      </c>
      <c r="F3945" t="str" cm="1">
        <f t="array" ref="F3945">IF(E3945=Options!$A$3,"",IF(E3945=Options!$A$4,INDEX(Verband!$E$2:$E$179,MATCH(1,(A3945=Verband!$A$2:$A$179) * (Species!B3945=Verband!$B$2:$B$179) * (Species!C3945=Verband!$C$2:$C$179),0)),IF(E3945=Options!$A$5,INDEX(Assoziation!$F$2:$F$96,MATCH(1,(A3945=Assoziation!$A$2:$A$96) * (Species!B3945=Assoziation!$B$2:$B$96) * (Species!C3945=Assoziation!$C$2:$C$96) * (Species!D3945=Assoziation!$D$2:$D$96),0)),"")))</f>
        <v>Dauco-Melilotion</v>
      </c>
      <c r="G3945" t="str" cm="1">
        <f t="array" ref="G3945">IF(E3945=Options!$A$3,INDEX(Klasse!$D$2:$D$42,MATCH(1,(A3945=Klasse!$A$2:$A$42) * (Species!B3945=Klasse!$B$2:$B$42),0)),IF(E3945=Options!$A$4,INDEX(Verband!$F$2:$F$179,MATCH(1,(A3945=Verband!$A$2:$A$179) * (Species!B3945=Verband!$B$2:$B$179) * (Species!C3945=Verband!$C$2:$C$179),0)),IF(E3945=Options!$A$5,INDEX(Assoziation!$G$2:$G$96,MATCH(1,(A3945=Assoziation!$A$2:$A$96) * (Species!B3945=Assoziation!$B$2:$B$96) * (Species!C3945=Assoziation!$C$2:$C$96) * (Species!D3945=Assoziation!$D$2:$D$96),0)),"")))</f>
        <v>Mesophile Ruderalflur (Steinkleeflur)</v>
      </c>
      <c r="H3945" s="10" t="s">
        <v>1333</v>
      </c>
      <c r="I3945" s="10">
        <v>0</v>
      </c>
      <c r="J3945" s="10">
        <v>1</v>
      </c>
      <c r="K3945" s="10">
        <v>0</v>
      </c>
      <c r="L3945" t="str">
        <f t="shared" si="324"/>
        <v xml:space="preserve">Daucus </v>
      </c>
      <c r="M3945" t="str">
        <f t="shared" si="325"/>
        <v xml:space="preserve"> carota</v>
      </c>
      <c r="N3945" t="str">
        <f t="shared" si="326"/>
        <v/>
      </c>
      <c r="O3945" t="str">
        <f t="shared" si="323"/>
        <v>Species</v>
      </c>
      <c r="P3945" t="str">
        <f t="shared" si="327"/>
        <v>L.</v>
      </c>
      <c r="Q3945" t="str">
        <f>LOOKUP(A3945,Formation!$A$2:$A$10,Formation!$B$2:$B$10)</f>
        <v>Pioniervegetation gestörter Plätze (Ruderalstandorte)</v>
      </c>
      <c r="R3945" t="str" cm="1">
        <f t="array" ref="R3945">INDEX(Klasse!$D$2:$D$42,MATCH(1,(A3945=Klasse!$A$2:$A$42) * (Species!B3945=Klasse!$B$2:$B$42),0))</f>
        <v>Trittrasen und Ruderalfluren</v>
      </c>
    </row>
    <row r="3946" spans="1:18" x14ac:dyDescent="0.3">
      <c r="A3946" s="10">
        <v>7</v>
      </c>
      <c r="B3946" s="10">
        <v>1</v>
      </c>
      <c r="C3946" s="10">
        <v>6</v>
      </c>
      <c r="E3946" t="str">
        <f>IF(C3946="",Options!$A$3,IF(D3946="",Options!$A$4,Options!$A$5))</f>
        <v>Verband</v>
      </c>
      <c r="F3946" t="str" cm="1">
        <f t="array" ref="F3946">IF(E3946=Options!$A$3,"",IF(E3946=Options!$A$4,INDEX(Verband!$E$2:$E$179,MATCH(1,(A3946=Verband!$A$2:$A$179) * (Species!B3946=Verband!$B$2:$B$179) * (Species!C3946=Verband!$C$2:$C$179),0)),IF(E3946=Options!$A$5,INDEX(Assoziation!$F$2:$F$96,MATCH(1,(A3946=Assoziation!$A$2:$A$96) * (Species!B3946=Assoziation!$B$2:$B$96) * (Species!C3946=Assoziation!$C$2:$C$96) * (Species!D3946=Assoziation!$D$2:$D$96),0)),"")))</f>
        <v>Dauco-Melilotion</v>
      </c>
      <c r="G3946" t="str" cm="1">
        <f t="array" ref="G3946">IF(E3946=Options!$A$3,INDEX(Klasse!$D$2:$D$42,MATCH(1,(A3946=Klasse!$A$2:$A$42) * (Species!B3946=Klasse!$B$2:$B$42),0)),IF(E3946=Options!$A$4,INDEX(Verband!$F$2:$F$179,MATCH(1,(A3946=Verband!$A$2:$A$179) * (Species!B3946=Verband!$B$2:$B$179) * (Species!C3946=Verband!$C$2:$C$179),0)),IF(E3946=Options!$A$5,INDEX(Assoziation!$G$2:$G$96,MATCH(1,(A3946=Assoziation!$A$2:$A$96) * (Species!B3946=Assoziation!$B$2:$B$96) * (Species!C3946=Assoziation!$C$2:$C$96) * (Species!D3946=Assoziation!$D$2:$D$96),0)),"")))</f>
        <v>Mesophile Ruderalflur (Steinkleeflur)</v>
      </c>
      <c r="H3946" s="10" t="s">
        <v>2780</v>
      </c>
      <c r="I3946" s="10">
        <v>0</v>
      </c>
      <c r="J3946" s="10">
        <v>0</v>
      </c>
      <c r="K3946" s="10">
        <v>0</v>
      </c>
      <c r="L3946" t="str">
        <f t="shared" si="324"/>
        <v xml:space="preserve">Echium </v>
      </c>
      <c r="M3946" t="str">
        <f t="shared" si="325"/>
        <v xml:space="preserve"> vulgare</v>
      </c>
      <c r="N3946" t="str">
        <f t="shared" si="326"/>
        <v/>
      </c>
      <c r="O3946" t="str">
        <f t="shared" si="323"/>
        <v>Species</v>
      </c>
      <c r="P3946" t="str">
        <f t="shared" si="327"/>
        <v>L.</v>
      </c>
      <c r="Q3946" t="str">
        <f>LOOKUP(A3946,Formation!$A$2:$A$10,Formation!$B$2:$B$10)</f>
        <v>Pioniervegetation gestörter Plätze (Ruderalstandorte)</v>
      </c>
      <c r="R3946" t="str" cm="1">
        <f t="array" ref="R3946">INDEX(Klasse!$D$2:$D$42,MATCH(1,(A3946=Klasse!$A$2:$A$42) * (Species!B3946=Klasse!$B$2:$B$42),0))</f>
        <v>Trittrasen und Ruderalfluren</v>
      </c>
    </row>
    <row r="3947" spans="1:18" x14ac:dyDescent="0.3">
      <c r="A3947" s="10">
        <v>7</v>
      </c>
      <c r="B3947" s="10">
        <v>1</v>
      </c>
      <c r="C3947" s="10">
        <v>6</v>
      </c>
      <c r="E3947" t="str">
        <f>IF(C3947="",Options!$A$3,IF(D3947="",Options!$A$4,Options!$A$5))</f>
        <v>Verband</v>
      </c>
      <c r="F3947" t="str" cm="1">
        <f t="array" ref="F3947">IF(E3947=Options!$A$3,"",IF(E3947=Options!$A$4,INDEX(Verband!$E$2:$E$179,MATCH(1,(A3947=Verband!$A$2:$A$179) * (Species!B3947=Verband!$B$2:$B$179) * (Species!C3947=Verband!$C$2:$C$179),0)),IF(E3947=Options!$A$5,INDEX(Assoziation!$F$2:$F$96,MATCH(1,(A3947=Assoziation!$A$2:$A$96) * (Species!B3947=Assoziation!$B$2:$B$96) * (Species!C3947=Assoziation!$C$2:$C$96) * (Species!D3947=Assoziation!$D$2:$D$96),0)),"")))</f>
        <v>Dauco-Melilotion</v>
      </c>
      <c r="G3947" t="str" cm="1">
        <f t="array" ref="G3947">IF(E3947=Options!$A$3,INDEX(Klasse!$D$2:$D$42,MATCH(1,(A3947=Klasse!$A$2:$A$42) * (Species!B3947=Klasse!$B$2:$B$42),0)),IF(E3947=Options!$A$4,INDEX(Verband!$F$2:$F$179,MATCH(1,(A3947=Verband!$A$2:$A$179) * (Species!B3947=Verband!$B$2:$B$179) * (Species!C3947=Verband!$C$2:$C$179),0)),IF(E3947=Options!$A$5,INDEX(Assoziation!$G$2:$G$96,MATCH(1,(A3947=Assoziation!$A$2:$A$96) * (Species!B3947=Assoziation!$B$2:$B$96) * (Species!C3947=Assoziation!$C$2:$C$96) * (Species!D3947=Assoziation!$D$2:$D$96),0)),"")))</f>
        <v>Mesophile Ruderalflur (Steinkleeflur)</v>
      </c>
      <c r="H3947" s="10" t="s">
        <v>2782</v>
      </c>
      <c r="I3947" s="10">
        <v>0</v>
      </c>
      <c r="J3947" s="10">
        <v>1</v>
      </c>
      <c r="K3947" s="10">
        <v>1</v>
      </c>
      <c r="L3947" t="str">
        <f t="shared" si="324"/>
        <v xml:space="preserve">Erigeron </v>
      </c>
      <c r="M3947" t="str">
        <f t="shared" si="325"/>
        <v xml:space="preserve"> annuus</v>
      </c>
      <c r="N3947" t="str">
        <f t="shared" si="326"/>
        <v/>
      </c>
      <c r="O3947" t="str">
        <f t="shared" si="323"/>
        <v>Species</v>
      </c>
      <c r="P3947" t="str">
        <f t="shared" si="327"/>
        <v>(L.) Desf.</v>
      </c>
      <c r="Q3947" t="str">
        <f>LOOKUP(A3947,Formation!$A$2:$A$10,Formation!$B$2:$B$10)</f>
        <v>Pioniervegetation gestörter Plätze (Ruderalstandorte)</v>
      </c>
      <c r="R3947" t="str" cm="1">
        <f t="array" ref="R3947">INDEX(Klasse!$D$2:$D$42,MATCH(1,(A3947=Klasse!$A$2:$A$42) * (Species!B3947=Klasse!$B$2:$B$42),0))</f>
        <v>Trittrasen und Ruderalfluren</v>
      </c>
    </row>
    <row r="3948" spans="1:18" x14ac:dyDescent="0.3">
      <c r="A3948" s="10">
        <v>7</v>
      </c>
      <c r="B3948" s="10">
        <v>1</v>
      </c>
      <c r="C3948" s="10">
        <v>6</v>
      </c>
      <c r="E3948" t="str">
        <f>IF(C3948="",Options!$A$3,IF(D3948="",Options!$A$4,Options!$A$5))</f>
        <v>Verband</v>
      </c>
      <c r="F3948" t="str" cm="1">
        <f t="array" ref="F3948">IF(E3948=Options!$A$3,"",IF(E3948=Options!$A$4,INDEX(Verband!$E$2:$E$179,MATCH(1,(A3948=Verband!$A$2:$A$179) * (Species!B3948=Verband!$B$2:$B$179) * (Species!C3948=Verband!$C$2:$C$179),0)),IF(E3948=Options!$A$5,INDEX(Assoziation!$F$2:$F$96,MATCH(1,(A3948=Assoziation!$A$2:$A$96) * (Species!B3948=Assoziation!$B$2:$B$96) * (Species!C3948=Assoziation!$C$2:$C$96) * (Species!D3948=Assoziation!$D$2:$D$96),0)),"")))</f>
        <v>Dauco-Melilotion</v>
      </c>
      <c r="G3948" t="str" cm="1">
        <f t="array" ref="G3948">IF(E3948=Options!$A$3,INDEX(Klasse!$D$2:$D$42,MATCH(1,(A3948=Klasse!$A$2:$A$42) * (Species!B3948=Klasse!$B$2:$B$42),0)),IF(E3948=Options!$A$4,INDEX(Verband!$F$2:$F$179,MATCH(1,(A3948=Verband!$A$2:$A$179) * (Species!B3948=Verband!$B$2:$B$179) * (Species!C3948=Verband!$C$2:$C$179),0)),IF(E3948=Options!$A$5,INDEX(Assoziation!$G$2:$G$96,MATCH(1,(A3948=Assoziation!$A$2:$A$96) * (Species!B3948=Assoziation!$B$2:$B$96) * (Species!C3948=Assoziation!$C$2:$C$96) * (Species!D3948=Assoziation!$D$2:$D$96),0)),"")))</f>
        <v>Mesophile Ruderalflur (Steinkleeflur)</v>
      </c>
      <c r="H3948" s="10" t="s">
        <v>2984</v>
      </c>
      <c r="I3948" s="10">
        <v>0</v>
      </c>
      <c r="J3948" s="10">
        <v>0</v>
      </c>
      <c r="K3948" s="10">
        <v>0</v>
      </c>
      <c r="L3948" t="str">
        <f t="shared" si="324"/>
        <v xml:space="preserve">Erigeron </v>
      </c>
      <c r="M3948" t="str">
        <f t="shared" si="325"/>
        <v xml:space="preserve"> annuus</v>
      </c>
      <c r="N3948" t="str">
        <f t="shared" si="326"/>
        <v>septentrionalis</v>
      </c>
      <c r="O3948" t="str">
        <f t="shared" si="323"/>
        <v>Subspecies</v>
      </c>
      <c r="P3948" t="str">
        <f t="shared" si="327"/>
        <v/>
      </c>
      <c r="Q3948" t="str">
        <f>LOOKUP(A3948,Formation!$A$2:$A$10,Formation!$B$2:$B$10)</f>
        <v>Pioniervegetation gestörter Plätze (Ruderalstandorte)</v>
      </c>
      <c r="R3948" t="str" cm="1">
        <f t="array" ref="R3948">INDEX(Klasse!$D$2:$D$42,MATCH(1,(A3948=Klasse!$A$2:$A$42) * (Species!B3948=Klasse!$B$2:$B$42),0))</f>
        <v>Trittrasen und Ruderalfluren</v>
      </c>
    </row>
    <row r="3949" spans="1:18" x14ac:dyDescent="0.3">
      <c r="A3949" s="10">
        <v>7</v>
      </c>
      <c r="B3949" s="10">
        <v>1</v>
      </c>
      <c r="C3949" s="10">
        <v>6</v>
      </c>
      <c r="E3949" t="str">
        <f>IF(C3949="",Options!$A$3,IF(D3949="",Options!$A$4,Options!$A$5))</f>
        <v>Verband</v>
      </c>
      <c r="F3949" t="str" cm="1">
        <f t="array" ref="F3949">IF(E3949=Options!$A$3,"",IF(E3949=Options!$A$4,INDEX(Verband!$E$2:$E$179,MATCH(1,(A3949=Verband!$A$2:$A$179) * (Species!B3949=Verband!$B$2:$B$179) * (Species!C3949=Verband!$C$2:$C$179),0)),IF(E3949=Options!$A$5,INDEX(Assoziation!$F$2:$F$96,MATCH(1,(A3949=Assoziation!$A$2:$A$96) * (Species!B3949=Assoziation!$B$2:$B$96) * (Species!C3949=Assoziation!$C$2:$C$96) * (Species!D3949=Assoziation!$D$2:$D$96),0)),"")))</f>
        <v>Dauco-Melilotion</v>
      </c>
      <c r="G3949" t="str" cm="1">
        <f t="array" ref="G3949">IF(E3949=Options!$A$3,INDEX(Klasse!$D$2:$D$42,MATCH(1,(A3949=Klasse!$A$2:$A$42) * (Species!B3949=Klasse!$B$2:$B$42),0)),IF(E3949=Options!$A$4,INDEX(Verband!$F$2:$F$179,MATCH(1,(A3949=Verband!$A$2:$A$179) * (Species!B3949=Verband!$B$2:$B$179) * (Species!C3949=Verband!$C$2:$C$179),0)),IF(E3949=Options!$A$5,INDEX(Assoziation!$G$2:$G$96,MATCH(1,(A3949=Assoziation!$A$2:$A$96) * (Species!B3949=Assoziation!$B$2:$B$96) * (Species!C3949=Assoziation!$C$2:$C$96) * (Species!D3949=Assoziation!$D$2:$D$96),0)),"")))</f>
        <v>Mesophile Ruderalflur (Steinkleeflur)</v>
      </c>
      <c r="H3949" s="10" t="s">
        <v>1848</v>
      </c>
      <c r="I3949" s="10">
        <v>0</v>
      </c>
      <c r="J3949" s="10">
        <v>0</v>
      </c>
      <c r="K3949" s="10">
        <v>0</v>
      </c>
      <c r="L3949" t="str">
        <f t="shared" si="324"/>
        <v xml:space="preserve">Isatis </v>
      </c>
      <c r="M3949" t="str">
        <f t="shared" si="325"/>
        <v xml:space="preserve"> tinctoria</v>
      </c>
      <c r="N3949" t="str">
        <f t="shared" si="326"/>
        <v/>
      </c>
      <c r="O3949" t="str">
        <f t="shared" si="323"/>
        <v>Species</v>
      </c>
      <c r="P3949" t="str">
        <f t="shared" si="327"/>
        <v>L.</v>
      </c>
      <c r="Q3949" t="str">
        <f>LOOKUP(A3949,Formation!$A$2:$A$10,Formation!$B$2:$B$10)</f>
        <v>Pioniervegetation gestörter Plätze (Ruderalstandorte)</v>
      </c>
      <c r="R3949" t="str" cm="1">
        <f t="array" ref="R3949">INDEX(Klasse!$D$2:$D$42,MATCH(1,(A3949=Klasse!$A$2:$A$42) * (Species!B3949=Klasse!$B$2:$B$42),0))</f>
        <v>Trittrasen und Ruderalfluren</v>
      </c>
    </row>
    <row r="3950" spans="1:18" x14ac:dyDescent="0.3">
      <c r="A3950" s="10">
        <v>7</v>
      </c>
      <c r="B3950" s="10">
        <v>1</v>
      </c>
      <c r="C3950" s="10">
        <v>6</v>
      </c>
      <c r="E3950" t="str">
        <f>IF(C3950="",Options!$A$3,IF(D3950="",Options!$A$4,Options!$A$5))</f>
        <v>Verband</v>
      </c>
      <c r="F3950" t="str" cm="1">
        <f t="array" ref="F3950">IF(E3950=Options!$A$3,"",IF(E3950=Options!$A$4,INDEX(Verband!$E$2:$E$179,MATCH(1,(A3950=Verband!$A$2:$A$179) * (Species!B3950=Verband!$B$2:$B$179) * (Species!C3950=Verband!$C$2:$C$179),0)),IF(E3950=Options!$A$5,INDEX(Assoziation!$F$2:$F$96,MATCH(1,(A3950=Assoziation!$A$2:$A$96) * (Species!B3950=Assoziation!$B$2:$B$96) * (Species!C3950=Assoziation!$C$2:$C$96) * (Species!D3950=Assoziation!$D$2:$D$96),0)),"")))</f>
        <v>Dauco-Melilotion</v>
      </c>
      <c r="G3950" t="str" cm="1">
        <f t="array" ref="G3950">IF(E3950=Options!$A$3,INDEX(Klasse!$D$2:$D$42,MATCH(1,(A3950=Klasse!$A$2:$A$42) * (Species!B3950=Klasse!$B$2:$B$42),0)),IF(E3950=Options!$A$4,INDEX(Verband!$F$2:$F$179,MATCH(1,(A3950=Verband!$A$2:$A$179) * (Species!B3950=Verband!$B$2:$B$179) * (Species!C3950=Verband!$C$2:$C$179),0)),IF(E3950=Options!$A$5,INDEX(Assoziation!$G$2:$G$96,MATCH(1,(A3950=Assoziation!$A$2:$A$96) * (Species!B3950=Assoziation!$B$2:$B$96) * (Species!C3950=Assoziation!$C$2:$C$96) * (Species!D3950=Assoziation!$D$2:$D$96),0)),"")))</f>
        <v>Mesophile Ruderalflur (Steinkleeflur)</v>
      </c>
      <c r="H3950" s="10" t="s">
        <v>2985</v>
      </c>
      <c r="I3950" s="10">
        <v>0</v>
      </c>
      <c r="J3950" s="10">
        <v>0</v>
      </c>
      <c r="K3950" s="10">
        <v>1</v>
      </c>
      <c r="L3950" t="str">
        <f t="shared" si="324"/>
        <v xml:space="preserve">Linaria </v>
      </c>
      <c r="M3950" t="str">
        <f t="shared" si="325"/>
        <v xml:space="preserve"> purpurea</v>
      </c>
      <c r="N3950" t="str">
        <f t="shared" si="326"/>
        <v/>
      </c>
      <c r="O3950" t="str">
        <f t="shared" si="323"/>
        <v>Species</v>
      </c>
      <c r="P3950" t="str">
        <f t="shared" si="327"/>
        <v>(L.) Mill.</v>
      </c>
      <c r="Q3950" t="str">
        <f>LOOKUP(A3950,Formation!$A$2:$A$10,Formation!$B$2:$B$10)</f>
        <v>Pioniervegetation gestörter Plätze (Ruderalstandorte)</v>
      </c>
      <c r="R3950" t="str" cm="1">
        <f t="array" ref="R3950">INDEX(Klasse!$D$2:$D$42,MATCH(1,(A3950=Klasse!$A$2:$A$42) * (Species!B3950=Klasse!$B$2:$B$42),0))</f>
        <v>Trittrasen und Ruderalfluren</v>
      </c>
    </row>
    <row r="3951" spans="1:18" x14ac:dyDescent="0.3">
      <c r="A3951" s="10">
        <v>7</v>
      </c>
      <c r="B3951" s="10">
        <v>1</v>
      </c>
      <c r="C3951" s="10">
        <v>6</v>
      </c>
      <c r="E3951" t="str">
        <f>IF(C3951="",Options!$A$3,IF(D3951="",Options!$A$4,Options!$A$5))</f>
        <v>Verband</v>
      </c>
      <c r="F3951" t="str" cm="1">
        <f t="array" ref="F3951">IF(E3951=Options!$A$3,"",IF(E3951=Options!$A$4,INDEX(Verband!$E$2:$E$179,MATCH(1,(A3951=Verband!$A$2:$A$179) * (Species!B3951=Verband!$B$2:$B$179) * (Species!C3951=Verband!$C$2:$C$179),0)),IF(E3951=Options!$A$5,INDEX(Assoziation!$F$2:$F$96,MATCH(1,(A3951=Assoziation!$A$2:$A$96) * (Species!B3951=Assoziation!$B$2:$B$96) * (Species!C3951=Assoziation!$C$2:$C$96) * (Species!D3951=Assoziation!$D$2:$D$96),0)),"")))</f>
        <v>Dauco-Melilotion</v>
      </c>
      <c r="G3951" t="str" cm="1">
        <f t="array" ref="G3951">IF(E3951=Options!$A$3,INDEX(Klasse!$D$2:$D$42,MATCH(1,(A3951=Klasse!$A$2:$A$42) * (Species!B3951=Klasse!$B$2:$B$42),0)),IF(E3951=Options!$A$4,INDEX(Verband!$F$2:$F$179,MATCH(1,(A3951=Verband!$A$2:$A$179) * (Species!B3951=Verband!$B$2:$B$179) * (Species!C3951=Verband!$C$2:$C$179),0)),IF(E3951=Options!$A$5,INDEX(Assoziation!$G$2:$G$96,MATCH(1,(A3951=Assoziation!$A$2:$A$96) * (Species!B3951=Assoziation!$B$2:$B$96) * (Species!C3951=Assoziation!$C$2:$C$96) * (Species!D3951=Assoziation!$D$2:$D$96),0)),"")))</f>
        <v>Mesophile Ruderalflur (Steinkleeflur)</v>
      </c>
      <c r="H3951" s="10" t="s">
        <v>1823</v>
      </c>
      <c r="I3951" s="10">
        <v>0</v>
      </c>
      <c r="J3951" s="10">
        <v>0</v>
      </c>
      <c r="K3951" s="10">
        <v>0</v>
      </c>
      <c r="L3951" t="str">
        <f t="shared" si="324"/>
        <v xml:space="preserve">Linaria </v>
      </c>
      <c r="M3951" t="str">
        <f t="shared" si="325"/>
        <v xml:space="preserve"> vulgaris</v>
      </c>
      <c r="N3951" t="str">
        <f t="shared" si="326"/>
        <v/>
      </c>
      <c r="O3951" t="str">
        <f t="shared" si="323"/>
        <v>Species</v>
      </c>
      <c r="P3951" t="str">
        <f t="shared" si="327"/>
        <v>Mill.</v>
      </c>
      <c r="Q3951" t="str">
        <f>LOOKUP(A3951,Formation!$A$2:$A$10,Formation!$B$2:$B$10)</f>
        <v>Pioniervegetation gestörter Plätze (Ruderalstandorte)</v>
      </c>
      <c r="R3951" t="str" cm="1">
        <f t="array" ref="R3951">INDEX(Klasse!$D$2:$D$42,MATCH(1,(A3951=Klasse!$A$2:$A$42) * (Species!B3951=Klasse!$B$2:$B$42),0))</f>
        <v>Trittrasen und Ruderalfluren</v>
      </c>
    </row>
    <row r="3952" spans="1:18" x14ac:dyDescent="0.3">
      <c r="A3952" s="10">
        <v>7</v>
      </c>
      <c r="B3952" s="10">
        <v>1</v>
      </c>
      <c r="C3952" s="10">
        <v>6</v>
      </c>
      <c r="E3952" t="str">
        <f>IF(C3952="",Options!$A$3,IF(D3952="",Options!$A$4,Options!$A$5))</f>
        <v>Verband</v>
      </c>
      <c r="F3952" t="str" cm="1">
        <f t="array" ref="F3952">IF(E3952=Options!$A$3,"",IF(E3952=Options!$A$4,INDEX(Verband!$E$2:$E$179,MATCH(1,(A3952=Verband!$A$2:$A$179) * (Species!B3952=Verband!$B$2:$B$179) * (Species!C3952=Verband!$C$2:$C$179),0)),IF(E3952=Options!$A$5,INDEX(Assoziation!$F$2:$F$96,MATCH(1,(A3952=Assoziation!$A$2:$A$96) * (Species!B3952=Assoziation!$B$2:$B$96) * (Species!C3952=Assoziation!$C$2:$C$96) * (Species!D3952=Assoziation!$D$2:$D$96),0)),"")))</f>
        <v>Dauco-Melilotion</v>
      </c>
      <c r="G3952" t="str" cm="1">
        <f t="array" ref="G3952">IF(E3952=Options!$A$3,INDEX(Klasse!$D$2:$D$42,MATCH(1,(A3952=Klasse!$A$2:$A$42) * (Species!B3952=Klasse!$B$2:$B$42),0)),IF(E3952=Options!$A$4,INDEX(Verband!$F$2:$F$179,MATCH(1,(A3952=Verband!$A$2:$A$179) * (Species!B3952=Verband!$B$2:$B$179) * (Species!C3952=Verband!$C$2:$C$179),0)),IF(E3952=Options!$A$5,INDEX(Assoziation!$G$2:$G$96,MATCH(1,(A3952=Assoziation!$A$2:$A$96) * (Species!B3952=Assoziation!$B$2:$B$96) * (Species!C3952=Assoziation!$C$2:$C$96) * (Species!D3952=Assoziation!$D$2:$D$96),0)),"")))</f>
        <v>Mesophile Ruderalflur (Steinkleeflur)</v>
      </c>
      <c r="H3952" s="10" t="s">
        <v>2986</v>
      </c>
      <c r="I3952" s="10">
        <v>0</v>
      </c>
      <c r="J3952" s="10">
        <v>0</v>
      </c>
      <c r="K3952" s="10">
        <v>0</v>
      </c>
      <c r="L3952" t="str">
        <f t="shared" si="324"/>
        <v xml:space="preserve">Malva </v>
      </c>
      <c r="M3952" t="str">
        <f t="shared" si="325"/>
        <v xml:space="preserve"> alcea</v>
      </c>
      <c r="N3952" t="str">
        <f t="shared" si="326"/>
        <v/>
      </c>
      <c r="O3952" t="str">
        <f t="shared" si="323"/>
        <v>Species</v>
      </c>
      <c r="P3952" t="str">
        <f t="shared" si="327"/>
        <v>L.</v>
      </c>
      <c r="Q3952" t="str">
        <f>LOOKUP(A3952,Formation!$A$2:$A$10,Formation!$B$2:$B$10)</f>
        <v>Pioniervegetation gestörter Plätze (Ruderalstandorte)</v>
      </c>
      <c r="R3952" t="str" cm="1">
        <f t="array" ref="R3952">INDEX(Klasse!$D$2:$D$42,MATCH(1,(A3952=Klasse!$A$2:$A$42) * (Species!B3952=Klasse!$B$2:$B$42),0))</f>
        <v>Trittrasen und Ruderalfluren</v>
      </c>
    </row>
    <row r="3953" spans="1:18" x14ac:dyDescent="0.3">
      <c r="A3953" s="10">
        <v>7</v>
      </c>
      <c r="B3953" s="10">
        <v>1</v>
      </c>
      <c r="C3953" s="10">
        <v>6</v>
      </c>
      <c r="E3953" t="str">
        <f>IF(C3953="",Options!$A$3,IF(D3953="",Options!$A$4,Options!$A$5))</f>
        <v>Verband</v>
      </c>
      <c r="F3953" t="str" cm="1">
        <f t="array" ref="F3953">IF(E3953=Options!$A$3,"",IF(E3953=Options!$A$4,INDEX(Verband!$E$2:$E$179,MATCH(1,(A3953=Verband!$A$2:$A$179) * (Species!B3953=Verband!$B$2:$B$179) * (Species!C3953=Verband!$C$2:$C$179),0)),IF(E3953=Options!$A$5,INDEX(Assoziation!$F$2:$F$96,MATCH(1,(A3953=Assoziation!$A$2:$A$96) * (Species!B3953=Assoziation!$B$2:$B$96) * (Species!C3953=Assoziation!$C$2:$C$96) * (Species!D3953=Assoziation!$D$2:$D$96),0)),"")))</f>
        <v>Dauco-Melilotion</v>
      </c>
      <c r="G3953" t="str" cm="1">
        <f t="array" ref="G3953">IF(E3953=Options!$A$3,INDEX(Klasse!$D$2:$D$42,MATCH(1,(A3953=Klasse!$A$2:$A$42) * (Species!B3953=Klasse!$B$2:$B$42),0)),IF(E3953=Options!$A$4,INDEX(Verband!$F$2:$F$179,MATCH(1,(A3953=Verband!$A$2:$A$179) * (Species!B3953=Verband!$B$2:$B$179) * (Species!C3953=Verband!$C$2:$C$179),0)),IF(E3953=Options!$A$5,INDEX(Assoziation!$G$2:$G$96,MATCH(1,(A3953=Assoziation!$A$2:$A$96) * (Species!B3953=Assoziation!$B$2:$B$96) * (Species!C3953=Assoziation!$C$2:$C$96) * (Species!D3953=Assoziation!$D$2:$D$96),0)),"")))</f>
        <v>Mesophile Ruderalflur (Steinkleeflur)</v>
      </c>
      <c r="H3953" s="10" t="s">
        <v>1743</v>
      </c>
      <c r="I3953" s="10">
        <v>0</v>
      </c>
      <c r="J3953" s="10">
        <v>1</v>
      </c>
      <c r="K3953" s="10">
        <v>0</v>
      </c>
      <c r="L3953" t="str">
        <f t="shared" si="324"/>
        <v xml:space="preserve">Pastinaca </v>
      </c>
      <c r="M3953" t="str">
        <f t="shared" si="325"/>
        <v xml:space="preserve"> sativa</v>
      </c>
      <c r="N3953" t="str">
        <f t="shared" si="326"/>
        <v>sativa</v>
      </c>
      <c r="O3953" t="str">
        <f t="shared" si="323"/>
        <v>Subspecies</v>
      </c>
      <c r="P3953" t="str">
        <f t="shared" si="327"/>
        <v/>
      </c>
      <c r="Q3953" t="str">
        <f>LOOKUP(A3953,Formation!$A$2:$A$10,Formation!$B$2:$B$10)</f>
        <v>Pioniervegetation gestörter Plätze (Ruderalstandorte)</v>
      </c>
      <c r="R3953" t="str" cm="1">
        <f t="array" ref="R3953">INDEX(Klasse!$D$2:$D$42,MATCH(1,(A3953=Klasse!$A$2:$A$42) * (Species!B3953=Klasse!$B$2:$B$42),0))</f>
        <v>Trittrasen und Ruderalfluren</v>
      </c>
    </row>
    <row r="3954" spans="1:18" x14ac:dyDescent="0.3">
      <c r="A3954" s="10">
        <v>7</v>
      </c>
      <c r="B3954" s="10">
        <v>1</v>
      </c>
      <c r="C3954" s="10">
        <v>6</v>
      </c>
      <c r="E3954" t="str">
        <f>IF(C3954="",Options!$A$3,IF(D3954="",Options!$A$4,Options!$A$5))</f>
        <v>Verband</v>
      </c>
      <c r="F3954" t="str" cm="1">
        <f t="array" ref="F3954">IF(E3954=Options!$A$3,"",IF(E3954=Options!$A$4,INDEX(Verband!$E$2:$E$179,MATCH(1,(A3954=Verband!$A$2:$A$179) * (Species!B3954=Verband!$B$2:$B$179) * (Species!C3954=Verband!$C$2:$C$179),0)),IF(E3954=Options!$A$5,INDEX(Assoziation!$F$2:$F$96,MATCH(1,(A3954=Assoziation!$A$2:$A$96) * (Species!B3954=Assoziation!$B$2:$B$96) * (Species!C3954=Assoziation!$C$2:$C$96) * (Species!D3954=Assoziation!$D$2:$D$96),0)),"")))</f>
        <v>Dauco-Melilotion</v>
      </c>
      <c r="G3954" t="str" cm="1">
        <f t="array" ref="G3954">IF(E3954=Options!$A$3,INDEX(Klasse!$D$2:$D$42,MATCH(1,(A3954=Klasse!$A$2:$A$42) * (Species!B3954=Klasse!$B$2:$B$42),0)),IF(E3954=Options!$A$4,INDEX(Verband!$F$2:$F$179,MATCH(1,(A3954=Verband!$A$2:$A$179) * (Species!B3954=Verband!$B$2:$B$179) * (Species!C3954=Verband!$C$2:$C$179),0)),IF(E3954=Options!$A$5,INDEX(Assoziation!$G$2:$G$96,MATCH(1,(A3954=Assoziation!$A$2:$A$96) * (Species!B3954=Assoziation!$B$2:$B$96) * (Species!C3954=Assoziation!$C$2:$C$96) * (Species!D3954=Assoziation!$D$2:$D$96),0)),"")))</f>
        <v>Mesophile Ruderalflur (Steinkleeflur)</v>
      </c>
      <c r="H3954" s="10" t="s">
        <v>2147</v>
      </c>
      <c r="I3954" s="10">
        <v>0</v>
      </c>
      <c r="J3954" s="10">
        <v>0</v>
      </c>
      <c r="K3954" s="10">
        <v>0</v>
      </c>
      <c r="L3954" t="str">
        <f t="shared" si="324"/>
        <v xml:space="preserve">Peucedanum </v>
      </c>
      <c r="M3954" t="str">
        <f t="shared" si="325"/>
        <v xml:space="preserve"> ostruthium</v>
      </c>
      <c r="N3954" t="str">
        <f t="shared" si="326"/>
        <v/>
      </c>
      <c r="O3954" t="str">
        <f t="shared" si="323"/>
        <v>Species</v>
      </c>
      <c r="P3954" t="str">
        <f t="shared" si="327"/>
        <v>(L.) W. D. J. Koch</v>
      </c>
      <c r="Q3954" t="str">
        <f>LOOKUP(A3954,Formation!$A$2:$A$10,Formation!$B$2:$B$10)</f>
        <v>Pioniervegetation gestörter Plätze (Ruderalstandorte)</v>
      </c>
      <c r="R3954" t="str" cm="1">
        <f t="array" ref="R3954">INDEX(Klasse!$D$2:$D$42,MATCH(1,(A3954=Klasse!$A$2:$A$42) * (Species!B3954=Klasse!$B$2:$B$42),0))</f>
        <v>Trittrasen und Ruderalfluren</v>
      </c>
    </row>
    <row r="3955" spans="1:18" x14ac:dyDescent="0.3">
      <c r="A3955" s="10">
        <v>7</v>
      </c>
      <c r="B3955" s="10">
        <v>1</v>
      </c>
      <c r="C3955" s="10">
        <v>6</v>
      </c>
      <c r="E3955" t="str">
        <f>IF(C3955="",Options!$A$3,IF(D3955="",Options!$A$4,Options!$A$5))</f>
        <v>Verband</v>
      </c>
      <c r="F3955" t="str" cm="1">
        <f t="array" ref="F3955">IF(E3955=Options!$A$3,"",IF(E3955=Options!$A$4,INDEX(Verband!$E$2:$E$179,MATCH(1,(A3955=Verband!$A$2:$A$179) * (Species!B3955=Verband!$B$2:$B$179) * (Species!C3955=Verband!$C$2:$C$179),0)),IF(E3955=Options!$A$5,INDEX(Assoziation!$F$2:$F$96,MATCH(1,(A3955=Assoziation!$A$2:$A$96) * (Species!B3955=Assoziation!$B$2:$B$96) * (Species!C3955=Assoziation!$C$2:$C$96) * (Species!D3955=Assoziation!$D$2:$D$96),0)),"")))</f>
        <v>Dauco-Melilotion</v>
      </c>
      <c r="G3955" t="str" cm="1">
        <f t="array" ref="G3955">IF(E3955=Options!$A$3,INDEX(Klasse!$D$2:$D$42,MATCH(1,(A3955=Klasse!$A$2:$A$42) * (Species!B3955=Klasse!$B$2:$B$42),0)),IF(E3955=Options!$A$4,INDEX(Verband!$F$2:$F$179,MATCH(1,(A3955=Verband!$A$2:$A$179) * (Species!B3955=Verband!$B$2:$B$179) * (Species!C3955=Verband!$C$2:$C$179),0)),IF(E3955=Options!$A$5,INDEX(Assoziation!$G$2:$G$96,MATCH(1,(A3955=Assoziation!$A$2:$A$96) * (Species!B3955=Assoziation!$B$2:$B$96) * (Species!C3955=Assoziation!$C$2:$C$96) * (Species!D3955=Assoziation!$D$2:$D$96),0)),"")))</f>
        <v>Mesophile Ruderalflur (Steinkleeflur)</v>
      </c>
      <c r="H3955" s="10" t="s">
        <v>2987</v>
      </c>
      <c r="I3955" s="10">
        <v>0</v>
      </c>
      <c r="J3955" s="10">
        <v>0</v>
      </c>
      <c r="K3955" s="10">
        <v>0</v>
      </c>
      <c r="L3955" t="str">
        <f t="shared" si="324"/>
        <v xml:space="preserve">Picris </v>
      </c>
      <c r="M3955" t="str">
        <f t="shared" si="325"/>
        <v xml:space="preserve"> hieracioides</v>
      </c>
      <c r="N3955" t="str">
        <f t="shared" si="326"/>
        <v/>
      </c>
      <c r="O3955" t="str">
        <f t="shared" si="323"/>
        <v>Species</v>
      </c>
      <c r="P3955" t="str">
        <f t="shared" si="327"/>
        <v>L.</v>
      </c>
      <c r="Q3955" t="str">
        <f>LOOKUP(A3955,Formation!$A$2:$A$10,Formation!$B$2:$B$10)</f>
        <v>Pioniervegetation gestörter Plätze (Ruderalstandorte)</v>
      </c>
      <c r="R3955" t="str" cm="1">
        <f t="array" ref="R3955">INDEX(Klasse!$D$2:$D$42,MATCH(1,(A3955=Klasse!$A$2:$A$42) * (Species!B3955=Klasse!$B$2:$B$42),0))</f>
        <v>Trittrasen und Ruderalfluren</v>
      </c>
    </row>
    <row r="3956" spans="1:18" x14ac:dyDescent="0.3">
      <c r="A3956" s="10">
        <v>7</v>
      </c>
      <c r="B3956" s="10">
        <v>1</v>
      </c>
      <c r="C3956" s="10">
        <v>6</v>
      </c>
      <c r="E3956" t="str">
        <f>IF(C3956="",Options!$A$3,IF(D3956="",Options!$A$4,Options!$A$5))</f>
        <v>Verband</v>
      </c>
      <c r="F3956" t="str" cm="1">
        <f t="array" ref="F3956">IF(E3956=Options!$A$3,"",IF(E3956=Options!$A$4,INDEX(Verband!$E$2:$E$179,MATCH(1,(A3956=Verband!$A$2:$A$179) * (Species!B3956=Verband!$B$2:$B$179) * (Species!C3956=Verband!$C$2:$C$179),0)),IF(E3956=Options!$A$5,INDEX(Assoziation!$F$2:$F$96,MATCH(1,(A3956=Assoziation!$A$2:$A$96) * (Species!B3956=Assoziation!$B$2:$B$96) * (Species!C3956=Assoziation!$C$2:$C$96) * (Species!D3956=Assoziation!$D$2:$D$96),0)),"")))</f>
        <v>Dauco-Melilotion</v>
      </c>
      <c r="G3956" t="str" cm="1">
        <f t="array" ref="G3956">IF(E3956=Options!$A$3,INDEX(Klasse!$D$2:$D$42,MATCH(1,(A3956=Klasse!$A$2:$A$42) * (Species!B3956=Klasse!$B$2:$B$42),0)),IF(E3956=Options!$A$4,INDEX(Verband!$F$2:$F$179,MATCH(1,(A3956=Verband!$A$2:$A$179) * (Species!B3956=Verband!$B$2:$B$179) * (Species!C3956=Verband!$C$2:$C$179),0)),IF(E3956=Options!$A$5,INDEX(Assoziation!$G$2:$G$96,MATCH(1,(A3956=Assoziation!$A$2:$A$96) * (Species!B3956=Assoziation!$B$2:$B$96) * (Species!C3956=Assoziation!$C$2:$C$96) * (Species!D3956=Assoziation!$D$2:$D$96),0)),"")))</f>
        <v>Mesophile Ruderalflur (Steinkleeflur)</v>
      </c>
      <c r="H3956" s="10" t="s">
        <v>1856</v>
      </c>
      <c r="I3956" s="10">
        <v>0</v>
      </c>
      <c r="J3956" s="10">
        <v>1</v>
      </c>
      <c r="K3956" s="10">
        <v>0</v>
      </c>
      <c r="L3956" t="str">
        <f t="shared" si="324"/>
        <v xml:space="preserve">Poa </v>
      </c>
      <c r="M3956" t="str">
        <f t="shared" si="325"/>
        <v xml:space="preserve"> compressa</v>
      </c>
      <c r="N3956" t="str">
        <f t="shared" si="326"/>
        <v/>
      </c>
      <c r="O3956" t="str">
        <f t="shared" si="323"/>
        <v>Species</v>
      </c>
      <c r="P3956" t="str">
        <f t="shared" si="327"/>
        <v>L.</v>
      </c>
      <c r="Q3956" t="str">
        <f>LOOKUP(A3956,Formation!$A$2:$A$10,Formation!$B$2:$B$10)</f>
        <v>Pioniervegetation gestörter Plätze (Ruderalstandorte)</v>
      </c>
      <c r="R3956" t="str" cm="1">
        <f t="array" ref="R3956">INDEX(Klasse!$D$2:$D$42,MATCH(1,(A3956=Klasse!$A$2:$A$42) * (Species!B3956=Klasse!$B$2:$B$42),0))</f>
        <v>Trittrasen und Ruderalfluren</v>
      </c>
    </row>
    <row r="3957" spans="1:18" x14ac:dyDescent="0.3">
      <c r="A3957" s="10">
        <v>7</v>
      </c>
      <c r="B3957" s="10">
        <v>1</v>
      </c>
      <c r="C3957" s="10">
        <v>6</v>
      </c>
      <c r="E3957" t="str">
        <f>IF(C3957="",Options!$A$3,IF(D3957="",Options!$A$4,Options!$A$5))</f>
        <v>Verband</v>
      </c>
      <c r="F3957" t="str" cm="1">
        <f t="array" ref="F3957">IF(E3957=Options!$A$3,"",IF(E3957=Options!$A$4,INDEX(Verband!$E$2:$E$179,MATCH(1,(A3957=Verband!$A$2:$A$179) * (Species!B3957=Verband!$B$2:$B$179) * (Species!C3957=Verband!$C$2:$C$179),0)),IF(E3957=Options!$A$5,INDEX(Assoziation!$F$2:$F$96,MATCH(1,(A3957=Assoziation!$A$2:$A$96) * (Species!B3957=Assoziation!$B$2:$B$96) * (Species!C3957=Assoziation!$C$2:$C$96) * (Species!D3957=Assoziation!$D$2:$D$96),0)),"")))</f>
        <v>Dauco-Melilotion</v>
      </c>
      <c r="G3957" t="str" cm="1">
        <f t="array" ref="G3957">IF(E3957=Options!$A$3,INDEX(Klasse!$D$2:$D$42,MATCH(1,(A3957=Klasse!$A$2:$A$42) * (Species!B3957=Klasse!$B$2:$B$42),0)),IF(E3957=Options!$A$4,INDEX(Verband!$F$2:$F$179,MATCH(1,(A3957=Verband!$A$2:$A$179) * (Species!B3957=Verband!$B$2:$B$179) * (Species!C3957=Verband!$C$2:$C$179),0)),IF(E3957=Options!$A$5,INDEX(Assoziation!$G$2:$G$96,MATCH(1,(A3957=Assoziation!$A$2:$A$96) * (Species!B3957=Assoziation!$B$2:$B$96) * (Species!C3957=Assoziation!$C$2:$C$96) * (Species!D3957=Assoziation!$D$2:$D$96),0)),"")))</f>
        <v>Mesophile Ruderalflur (Steinkleeflur)</v>
      </c>
      <c r="H3957" s="10" t="s">
        <v>823</v>
      </c>
      <c r="I3957" s="10">
        <v>0</v>
      </c>
      <c r="J3957" s="10">
        <v>0</v>
      </c>
      <c r="K3957" s="10">
        <v>0</v>
      </c>
      <c r="L3957" t="str">
        <f t="shared" si="324"/>
        <v xml:space="preserve">Reseda </v>
      </c>
      <c r="M3957" t="str">
        <f t="shared" si="325"/>
        <v xml:space="preserve"> lutea</v>
      </c>
      <c r="N3957" t="str">
        <f t="shared" si="326"/>
        <v/>
      </c>
      <c r="O3957" t="str">
        <f t="shared" si="323"/>
        <v>Species</v>
      </c>
      <c r="P3957" t="str">
        <f t="shared" si="327"/>
        <v>L.</v>
      </c>
      <c r="Q3957" t="str">
        <f>LOOKUP(A3957,Formation!$A$2:$A$10,Formation!$B$2:$B$10)</f>
        <v>Pioniervegetation gestörter Plätze (Ruderalstandorte)</v>
      </c>
      <c r="R3957" t="str" cm="1">
        <f t="array" ref="R3957">INDEX(Klasse!$D$2:$D$42,MATCH(1,(A3957=Klasse!$A$2:$A$42) * (Species!B3957=Klasse!$B$2:$B$42),0))</f>
        <v>Trittrasen und Ruderalfluren</v>
      </c>
    </row>
    <row r="3958" spans="1:18" x14ac:dyDescent="0.3">
      <c r="A3958" s="10">
        <v>7</v>
      </c>
      <c r="B3958" s="10">
        <v>1</v>
      </c>
      <c r="C3958" s="10">
        <v>6</v>
      </c>
      <c r="E3958" t="str">
        <f>IF(C3958="",Options!$A$3,IF(D3958="",Options!$A$4,Options!$A$5))</f>
        <v>Verband</v>
      </c>
      <c r="F3958" t="str" cm="1">
        <f t="array" ref="F3958">IF(E3958=Options!$A$3,"",IF(E3958=Options!$A$4,INDEX(Verband!$E$2:$E$179,MATCH(1,(A3958=Verband!$A$2:$A$179) * (Species!B3958=Verband!$B$2:$B$179) * (Species!C3958=Verband!$C$2:$C$179),0)),IF(E3958=Options!$A$5,INDEX(Assoziation!$F$2:$F$96,MATCH(1,(A3958=Assoziation!$A$2:$A$96) * (Species!B3958=Assoziation!$B$2:$B$96) * (Species!C3958=Assoziation!$C$2:$C$96) * (Species!D3958=Assoziation!$D$2:$D$96),0)),"")))</f>
        <v>Dauco-Melilotion</v>
      </c>
      <c r="G3958" t="str" cm="1">
        <f t="array" ref="G3958">IF(E3958=Options!$A$3,INDEX(Klasse!$D$2:$D$42,MATCH(1,(A3958=Klasse!$A$2:$A$42) * (Species!B3958=Klasse!$B$2:$B$42),0)),IF(E3958=Options!$A$4,INDEX(Verband!$F$2:$F$179,MATCH(1,(A3958=Verband!$A$2:$A$179) * (Species!B3958=Verband!$B$2:$B$179) * (Species!C3958=Verband!$C$2:$C$179),0)),IF(E3958=Options!$A$5,INDEX(Assoziation!$G$2:$G$96,MATCH(1,(A3958=Assoziation!$A$2:$A$96) * (Species!B3958=Assoziation!$B$2:$B$96) * (Species!C3958=Assoziation!$C$2:$C$96) * (Species!D3958=Assoziation!$D$2:$D$96),0)),"")))</f>
        <v>Mesophile Ruderalflur (Steinkleeflur)</v>
      </c>
      <c r="H3958" s="10" t="s">
        <v>1779</v>
      </c>
      <c r="I3958" s="10">
        <v>0</v>
      </c>
      <c r="J3958" s="10">
        <v>0</v>
      </c>
      <c r="K3958" s="10">
        <v>0</v>
      </c>
      <c r="L3958" t="str">
        <f t="shared" si="324"/>
        <v xml:space="preserve">Rumex </v>
      </c>
      <c r="M3958" t="str">
        <f t="shared" si="325"/>
        <v xml:space="preserve"> alpestris</v>
      </c>
      <c r="N3958" t="str">
        <f t="shared" si="326"/>
        <v/>
      </c>
      <c r="O3958" t="str">
        <f t="shared" si="323"/>
        <v>Species</v>
      </c>
      <c r="P3958" t="str">
        <f t="shared" si="327"/>
        <v>Jacq.</v>
      </c>
      <c r="Q3958" t="str">
        <f>LOOKUP(A3958,Formation!$A$2:$A$10,Formation!$B$2:$B$10)</f>
        <v>Pioniervegetation gestörter Plätze (Ruderalstandorte)</v>
      </c>
      <c r="R3958" t="str" cm="1">
        <f t="array" ref="R3958">INDEX(Klasse!$D$2:$D$42,MATCH(1,(A3958=Klasse!$A$2:$A$42) * (Species!B3958=Klasse!$B$2:$B$42),0))</f>
        <v>Trittrasen und Ruderalfluren</v>
      </c>
    </row>
    <row r="3959" spans="1:18" x14ac:dyDescent="0.3">
      <c r="A3959" s="10">
        <v>7</v>
      </c>
      <c r="B3959" s="10">
        <v>1</v>
      </c>
      <c r="C3959" s="10">
        <v>6</v>
      </c>
      <c r="E3959" t="str">
        <f>IF(C3959="",Options!$A$3,IF(D3959="",Options!$A$4,Options!$A$5))</f>
        <v>Verband</v>
      </c>
      <c r="F3959" t="str" cm="1">
        <f t="array" ref="F3959">IF(E3959=Options!$A$3,"",IF(E3959=Options!$A$4,INDEX(Verband!$E$2:$E$179,MATCH(1,(A3959=Verband!$A$2:$A$179) * (Species!B3959=Verband!$B$2:$B$179) * (Species!C3959=Verband!$C$2:$C$179),0)),IF(E3959=Options!$A$5,INDEX(Assoziation!$F$2:$F$96,MATCH(1,(A3959=Assoziation!$A$2:$A$96) * (Species!B3959=Assoziation!$B$2:$B$96) * (Species!C3959=Assoziation!$C$2:$C$96) * (Species!D3959=Assoziation!$D$2:$D$96),0)),"")))</f>
        <v>Dauco-Melilotion</v>
      </c>
      <c r="G3959" t="str" cm="1">
        <f t="array" ref="G3959">IF(E3959=Options!$A$3,INDEX(Klasse!$D$2:$D$42,MATCH(1,(A3959=Klasse!$A$2:$A$42) * (Species!B3959=Klasse!$B$2:$B$42),0)),IF(E3959=Options!$A$4,INDEX(Verband!$F$2:$F$179,MATCH(1,(A3959=Verband!$A$2:$A$179) * (Species!B3959=Verband!$B$2:$B$179) * (Species!C3959=Verband!$C$2:$C$179),0)),IF(E3959=Options!$A$5,INDEX(Assoziation!$G$2:$G$96,MATCH(1,(A3959=Assoziation!$A$2:$A$96) * (Species!B3959=Assoziation!$B$2:$B$96) * (Species!C3959=Assoziation!$C$2:$C$96) * (Species!D3959=Assoziation!$D$2:$D$96),0)),"")))</f>
        <v>Mesophile Ruderalflur (Steinkleeflur)</v>
      </c>
      <c r="H3959" s="10" t="s">
        <v>2988</v>
      </c>
      <c r="I3959" s="10">
        <v>0</v>
      </c>
      <c r="J3959" s="10">
        <v>0</v>
      </c>
      <c r="K3959" s="10">
        <v>0</v>
      </c>
      <c r="L3959" t="str">
        <f t="shared" si="324"/>
        <v xml:space="preserve">Senecio </v>
      </c>
      <c r="M3959" t="str">
        <f t="shared" si="325"/>
        <v xml:space="preserve"> erucifolius</v>
      </c>
      <c r="N3959" t="str">
        <f t="shared" si="326"/>
        <v/>
      </c>
      <c r="O3959" t="str">
        <f t="shared" si="323"/>
        <v>Species</v>
      </c>
      <c r="P3959" t="str">
        <f t="shared" si="327"/>
        <v>L.</v>
      </c>
      <c r="Q3959" t="str">
        <f>LOOKUP(A3959,Formation!$A$2:$A$10,Formation!$B$2:$B$10)</f>
        <v>Pioniervegetation gestörter Plätze (Ruderalstandorte)</v>
      </c>
      <c r="R3959" t="str" cm="1">
        <f t="array" ref="R3959">INDEX(Klasse!$D$2:$D$42,MATCH(1,(A3959=Klasse!$A$2:$A$42) * (Species!B3959=Klasse!$B$2:$B$42),0))</f>
        <v>Trittrasen und Ruderalfluren</v>
      </c>
    </row>
    <row r="3960" spans="1:18" x14ac:dyDescent="0.3">
      <c r="A3960" s="10">
        <v>7</v>
      </c>
      <c r="B3960" s="10">
        <v>1</v>
      </c>
      <c r="C3960" s="10">
        <v>6</v>
      </c>
      <c r="E3960" t="str">
        <f>IF(C3960="",Options!$A$3,IF(D3960="",Options!$A$4,Options!$A$5))</f>
        <v>Verband</v>
      </c>
      <c r="F3960" t="str" cm="1">
        <f t="array" ref="F3960">IF(E3960=Options!$A$3,"",IF(E3960=Options!$A$4,INDEX(Verband!$E$2:$E$179,MATCH(1,(A3960=Verband!$A$2:$A$179) * (Species!B3960=Verband!$B$2:$B$179) * (Species!C3960=Verband!$C$2:$C$179),0)),IF(E3960=Options!$A$5,INDEX(Assoziation!$F$2:$F$96,MATCH(1,(A3960=Assoziation!$A$2:$A$96) * (Species!B3960=Assoziation!$B$2:$B$96) * (Species!C3960=Assoziation!$C$2:$C$96) * (Species!D3960=Assoziation!$D$2:$D$96),0)),"")))</f>
        <v>Dauco-Melilotion</v>
      </c>
      <c r="G3960" t="str" cm="1">
        <f t="array" ref="G3960">IF(E3960=Options!$A$3,INDEX(Klasse!$D$2:$D$42,MATCH(1,(A3960=Klasse!$A$2:$A$42) * (Species!B3960=Klasse!$B$2:$B$42),0)),IF(E3960=Options!$A$4,INDEX(Verband!$F$2:$F$179,MATCH(1,(A3960=Verband!$A$2:$A$179) * (Species!B3960=Verband!$B$2:$B$179) * (Species!C3960=Verband!$C$2:$C$179),0)),IF(E3960=Options!$A$5,INDEX(Assoziation!$G$2:$G$96,MATCH(1,(A3960=Assoziation!$A$2:$A$96) * (Species!B3960=Assoziation!$B$2:$B$96) * (Species!C3960=Assoziation!$C$2:$C$96) * (Species!D3960=Assoziation!$D$2:$D$96),0)),"")))</f>
        <v>Mesophile Ruderalflur (Steinkleeflur)</v>
      </c>
      <c r="H3960" s="10" t="s">
        <v>2989</v>
      </c>
      <c r="I3960" s="10">
        <v>0</v>
      </c>
      <c r="J3960" s="10">
        <v>0</v>
      </c>
      <c r="K3960" s="10">
        <v>1</v>
      </c>
      <c r="L3960" t="str">
        <f t="shared" si="324"/>
        <v xml:space="preserve">Senecio </v>
      </c>
      <c r="M3960" t="str">
        <f t="shared" si="325"/>
        <v xml:space="preserve"> inaequidens</v>
      </c>
      <c r="N3960" t="str">
        <f t="shared" si="326"/>
        <v/>
      </c>
      <c r="O3960" t="str">
        <f t="shared" si="323"/>
        <v>Species</v>
      </c>
      <c r="P3960" t="str">
        <f t="shared" si="327"/>
        <v>DC.</v>
      </c>
      <c r="Q3960" t="str">
        <f>LOOKUP(A3960,Formation!$A$2:$A$10,Formation!$B$2:$B$10)</f>
        <v>Pioniervegetation gestörter Plätze (Ruderalstandorte)</v>
      </c>
      <c r="R3960" t="str" cm="1">
        <f t="array" ref="R3960">INDEX(Klasse!$D$2:$D$42,MATCH(1,(A3960=Klasse!$A$2:$A$42) * (Species!B3960=Klasse!$B$2:$B$42),0))</f>
        <v>Trittrasen und Ruderalfluren</v>
      </c>
    </row>
    <row r="3961" spans="1:18" x14ac:dyDescent="0.3">
      <c r="A3961" s="10">
        <v>7</v>
      </c>
      <c r="B3961" s="10">
        <v>1</v>
      </c>
      <c r="C3961" s="10">
        <v>6</v>
      </c>
      <c r="E3961" t="str">
        <f>IF(C3961="",Options!$A$3,IF(D3961="",Options!$A$4,Options!$A$5))</f>
        <v>Verband</v>
      </c>
      <c r="F3961" t="str" cm="1">
        <f t="array" ref="F3961">IF(E3961=Options!$A$3,"",IF(E3961=Options!$A$4,INDEX(Verband!$E$2:$E$179,MATCH(1,(A3961=Verband!$A$2:$A$179) * (Species!B3961=Verband!$B$2:$B$179) * (Species!C3961=Verband!$C$2:$C$179),0)),IF(E3961=Options!$A$5,INDEX(Assoziation!$F$2:$F$96,MATCH(1,(A3961=Assoziation!$A$2:$A$96) * (Species!B3961=Assoziation!$B$2:$B$96) * (Species!C3961=Assoziation!$C$2:$C$96) * (Species!D3961=Assoziation!$D$2:$D$96),0)),"")))</f>
        <v>Dauco-Melilotion</v>
      </c>
      <c r="G3961" t="str" cm="1">
        <f t="array" ref="G3961">IF(E3961=Options!$A$3,INDEX(Klasse!$D$2:$D$42,MATCH(1,(A3961=Klasse!$A$2:$A$42) * (Species!B3961=Klasse!$B$2:$B$42),0)),IF(E3961=Options!$A$4,INDEX(Verband!$F$2:$F$179,MATCH(1,(A3961=Verband!$A$2:$A$179) * (Species!B3961=Verband!$B$2:$B$179) * (Species!C3961=Verband!$C$2:$C$179),0)),IF(E3961=Options!$A$5,INDEX(Assoziation!$G$2:$G$96,MATCH(1,(A3961=Assoziation!$A$2:$A$96) * (Species!B3961=Assoziation!$B$2:$B$96) * (Species!C3961=Assoziation!$C$2:$C$96) * (Species!D3961=Assoziation!$D$2:$D$96),0)),"")))</f>
        <v>Mesophile Ruderalflur (Steinkleeflur)</v>
      </c>
      <c r="H3961" s="10" t="s">
        <v>730</v>
      </c>
      <c r="I3961" s="10">
        <v>0</v>
      </c>
      <c r="J3961" s="10">
        <v>0</v>
      </c>
      <c r="K3961" s="10">
        <v>0</v>
      </c>
      <c r="L3961" t="str">
        <f t="shared" si="324"/>
        <v xml:space="preserve">Tussilago </v>
      </c>
      <c r="M3961" t="str">
        <f t="shared" si="325"/>
        <v xml:space="preserve"> farfara</v>
      </c>
      <c r="N3961" t="str">
        <f t="shared" si="326"/>
        <v/>
      </c>
      <c r="O3961" t="str">
        <f t="shared" si="323"/>
        <v>Species</v>
      </c>
      <c r="P3961" t="str">
        <f t="shared" si="327"/>
        <v>L.</v>
      </c>
      <c r="Q3961" t="str">
        <f>LOOKUP(A3961,Formation!$A$2:$A$10,Formation!$B$2:$B$10)</f>
        <v>Pioniervegetation gestörter Plätze (Ruderalstandorte)</v>
      </c>
      <c r="R3961" t="str" cm="1">
        <f t="array" ref="R3961">INDEX(Klasse!$D$2:$D$42,MATCH(1,(A3961=Klasse!$A$2:$A$42) * (Species!B3961=Klasse!$B$2:$B$42),0))</f>
        <v>Trittrasen und Ruderalfluren</v>
      </c>
    </row>
    <row r="3962" spans="1:18" x14ac:dyDescent="0.3">
      <c r="A3962" s="10">
        <v>7</v>
      </c>
      <c r="B3962" s="10">
        <v>1</v>
      </c>
      <c r="C3962" s="10">
        <v>6</v>
      </c>
      <c r="E3962" t="str">
        <f>IF(C3962="",Options!$A$3,IF(D3962="",Options!$A$4,Options!$A$5))</f>
        <v>Verband</v>
      </c>
      <c r="F3962" t="str" cm="1">
        <f t="array" ref="F3962">IF(E3962=Options!$A$3,"",IF(E3962=Options!$A$4,INDEX(Verband!$E$2:$E$179,MATCH(1,(A3962=Verband!$A$2:$A$179) * (Species!B3962=Verband!$B$2:$B$179) * (Species!C3962=Verband!$C$2:$C$179),0)),IF(E3962=Options!$A$5,INDEX(Assoziation!$F$2:$F$96,MATCH(1,(A3962=Assoziation!$A$2:$A$96) * (Species!B3962=Assoziation!$B$2:$B$96) * (Species!C3962=Assoziation!$C$2:$C$96) * (Species!D3962=Assoziation!$D$2:$D$96),0)),"")))</f>
        <v>Dauco-Melilotion</v>
      </c>
      <c r="G3962" t="str" cm="1">
        <f t="array" ref="G3962">IF(E3962=Options!$A$3,INDEX(Klasse!$D$2:$D$42,MATCH(1,(A3962=Klasse!$A$2:$A$42) * (Species!B3962=Klasse!$B$2:$B$42),0)),IF(E3962=Options!$A$4,INDEX(Verband!$F$2:$F$179,MATCH(1,(A3962=Verband!$A$2:$A$179) * (Species!B3962=Verband!$B$2:$B$179) * (Species!C3962=Verband!$C$2:$C$179),0)),IF(E3962=Options!$A$5,INDEX(Assoziation!$G$2:$G$96,MATCH(1,(A3962=Assoziation!$A$2:$A$96) * (Species!B3962=Assoziation!$B$2:$B$96) * (Species!C3962=Assoziation!$C$2:$C$96) * (Species!D3962=Assoziation!$D$2:$D$96),0)),"")))</f>
        <v>Mesophile Ruderalflur (Steinkleeflur)</v>
      </c>
      <c r="H3962" s="10" t="s">
        <v>2802</v>
      </c>
      <c r="I3962" s="10">
        <v>0</v>
      </c>
      <c r="J3962" s="10">
        <v>0</v>
      </c>
      <c r="K3962" s="10">
        <v>0</v>
      </c>
      <c r="L3962" t="str">
        <f t="shared" si="324"/>
        <v xml:space="preserve">Verbena </v>
      </c>
      <c r="M3962" t="str">
        <f t="shared" si="325"/>
        <v xml:space="preserve"> officinalis</v>
      </c>
      <c r="N3962" t="str">
        <f t="shared" si="326"/>
        <v/>
      </c>
      <c r="O3962" t="str">
        <f t="shared" si="323"/>
        <v>Species</v>
      </c>
      <c r="P3962" t="str">
        <f t="shared" si="327"/>
        <v>L.</v>
      </c>
      <c r="Q3962" t="str">
        <f>LOOKUP(A3962,Formation!$A$2:$A$10,Formation!$B$2:$B$10)</f>
        <v>Pioniervegetation gestörter Plätze (Ruderalstandorte)</v>
      </c>
      <c r="R3962" t="str" cm="1">
        <f t="array" ref="R3962">INDEX(Klasse!$D$2:$D$42,MATCH(1,(A3962=Klasse!$A$2:$A$42) * (Species!B3962=Klasse!$B$2:$B$42),0))</f>
        <v>Trittrasen und Ruderalfluren</v>
      </c>
    </row>
    <row r="3963" spans="1:18" x14ac:dyDescent="0.3">
      <c r="A3963" s="10">
        <v>7</v>
      </c>
      <c r="B3963" s="10">
        <v>1</v>
      </c>
      <c r="C3963" s="10">
        <v>7</v>
      </c>
      <c r="E3963" t="str">
        <f>IF(C3963="",Options!$A$3,IF(D3963="",Options!$A$4,Options!$A$5))</f>
        <v>Verband</v>
      </c>
      <c r="F3963" t="str" cm="1">
        <f t="array" ref="F3963">IF(E3963=Options!$A$3,"",IF(E3963=Options!$A$4,INDEX(Verband!$E$2:$E$179,MATCH(1,(A3963=Verband!$A$2:$A$179) * (Species!B3963=Verband!$B$2:$B$179) * (Species!C3963=Verband!$C$2:$C$179),0)),IF(E3963=Options!$A$5,INDEX(Assoziation!$F$2:$F$96,MATCH(1,(A3963=Assoziation!$A$2:$A$96) * (Species!B3963=Assoziation!$B$2:$B$96) * (Species!C3963=Assoziation!$C$2:$C$96) * (Species!D3963=Assoziation!$D$2:$D$96),0)),"")))</f>
        <v>Rumicion alpini</v>
      </c>
      <c r="G3963" t="str" cm="1">
        <f t="array" ref="G3963">IF(E3963=Options!$A$3,INDEX(Klasse!$D$2:$D$42,MATCH(1,(A3963=Klasse!$A$2:$A$42) * (Species!B3963=Klasse!$B$2:$B$42),0)),IF(E3963=Options!$A$4,INDEX(Verband!$F$2:$F$179,MATCH(1,(A3963=Verband!$A$2:$A$179) * (Species!B3963=Verband!$B$2:$B$179) * (Species!C3963=Verband!$C$2:$C$179),0)),IF(E3963=Options!$A$5,INDEX(Assoziation!$G$2:$G$96,MATCH(1,(A3963=Assoziation!$A$2:$A$96) * (Species!B3963=Assoziation!$B$2:$B$96) * (Species!C3963=Assoziation!$C$2:$C$96) * (Species!D3963=Assoziation!$D$2:$D$96),0)),"")))</f>
        <v>Alpine Lägerflur (Alpenblackenflur)</v>
      </c>
      <c r="H3963" s="10" t="s">
        <v>2992</v>
      </c>
      <c r="I3963" s="10">
        <v>1</v>
      </c>
      <c r="J3963" s="10">
        <v>1</v>
      </c>
      <c r="K3963" s="10">
        <v>0</v>
      </c>
      <c r="L3963" t="str">
        <f t="shared" si="324"/>
        <v xml:space="preserve">Rumex </v>
      </c>
      <c r="M3963" t="str">
        <f t="shared" si="325"/>
        <v xml:space="preserve"> alpinus</v>
      </c>
      <c r="N3963" t="str">
        <f t="shared" si="326"/>
        <v/>
      </c>
      <c r="O3963" t="str">
        <f t="shared" si="323"/>
        <v>Species</v>
      </c>
      <c r="P3963" t="str">
        <f t="shared" si="327"/>
        <v>L.</v>
      </c>
      <c r="Q3963" t="str">
        <f>LOOKUP(A3963,Formation!$A$2:$A$10,Formation!$B$2:$B$10)</f>
        <v>Pioniervegetation gestörter Plätze (Ruderalstandorte)</v>
      </c>
      <c r="R3963" t="str" cm="1">
        <f t="array" ref="R3963">INDEX(Klasse!$D$2:$D$42,MATCH(1,(A3963=Klasse!$A$2:$A$42) * (Species!B3963=Klasse!$B$2:$B$42),0))</f>
        <v>Trittrasen und Ruderalfluren</v>
      </c>
    </row>
    <row r="3964" spans="1:18" x14ac:dyDescent="0.3">
      <c r="A3964" s="10">
        <v>7</v>
      </c>
      <c r="B3964" s="10">
        <v>1</v>
      </c>
      <c r="C3964" s="10">
        <v>7</v>
      </c>
      <c r="E3964" t="str">
        <f>IF(C3964="",Options!$A$3,IF(D3964="",Options!$A$4,Options!$A$5))</f>
        <v>Verband</v>
      </c>
      <c r="F3964" t="str" cm="1">
        <f t="array" ref="F3964">IF(E3964=Options!$A$3,"",IF(E3964=Options!$A$4,INDEX(Verband!$E$2:$E$179,MATCH(1,(A3964=Verband!$A$2:$A$179) * (Species!B3964=Verband!$B$2:$B$179) * (Species!C3964=Verband!$C$2:$C$179),0)),IF(E3964=Options!$A$5,INDEX(Assoziation!$F$2:$F$96,MATCH(1,(A3964=Assoziation!$A$2:$A$96) * (Species!B3964=Assoziation!$B$2:$B$96) * (Species!C3964=Assoziation!$C$2:$C$96) * (Species!D3964=Assoziation!$D$2:$D$96),0)),"")))</f>
        <v>Rumicion alpini</v>
      </c>
      <c r="G3964" t="str" cm="1">
        <f t="array" ref="G3964">IF(E3964=Options!$A$3,INDEX(Klasse!$D$2:$D$42,MATCH(1,(A3964=Klasse!$A$2:$A$42) * (Species!B3964=Klasse!$B$2:$B$42),0)),IF(E3964=Options!$A$4,INDEX(Verband!$F$2:$F$179,MATCH(1,(A3964=Verband!$A$2:$A$179) * (Species!B3964=Verband!$B$2:$B$179) * (Species!C3964=Verband!$C$2:$C$179),0)),IF(E3964=Options!$A$5,INDEX(Assoziation!$G$2:$G$96,MATCH(1,(A3964=Assoziation!$A$2:$A$96) * (Species!B3964=Assoziation!$B$2:$B$96) * (Species!C3964=Assoziation!$C$2:$C$96) * (Species!D3964=Assoziation!$D$2:$D$96),0)),"")))</f>
        <v>Alpine Lägerflur (Alpenblackenflur)</v>
      </c>
      <c r="H3964" s="10" t="s">
        <v>2993</v>
      </c>
      <c r="I3964" s="10">
        <v>1</v>
      </c>
      <c r="J3964" s="10">
        <v>1</v>
      </c>
      <c r="K3964" s="10">
        <v>0</v>
      </c>
      <c r="L3964" t="str">
        <f t="shared" si="324"/>
        <v xml:space="preserve">Senecio </v>
      </c>
      <c r="M3964" t="str">
        <f t="shared" si="325"/>
        <v xml:space="preserve"> alpinus</v>
      </c>
      <c r="N3964" t="str">
        <f t="shared" si="326"/>
        <v/>
      </c>
      <c r="O3964" t="str">
        <f t="shared" si="323"/>
        <v>Species</v>
      </c>
      <c r="P3964" t="str">
        <f t="shared" si="327"/>
        <v>(L.) Scop.</v>
      </c>
      <c r="Q3964" t="str">
        <f>LOOKUP(A3964,Formation!$A$2:$A$10,Formation!$B$2:$B$10)</f>
        <v>Pioniervegetation gestörter Plätze (Ruderalstandorte)</v>
      </c>
      <c r="R3964" t="str" cm="1">
        <f t="array" ref="R3964">INDEX(Klasse!$D$2:$D$42,MATCH(1,(A3964=Klasse!$A$2:$A$42) * (Species!B3964=Klasse!$B$2:$B$42),0))</f>
        <v>Trittrasen und Ruderalfluren</v>
      </c>
    </row>
    <row r="3965" spans="1:18" x14ac:dyDescent="0.3">
      <c r="A3965" s="10">
        <v>7</v>
      </c>
      <c r="B3965" s="10">
        <v>1</v>
      </c>
      <c r="C3965" s="10">
        <v>7</v>
      </c>
      <c r="E3965" t="str">
        <f>IF(C3965="",Options!$A$3,IF(D3965="",Options!$A$4,Options!$A$5))</f>
        <v>Verband</v>
      </c>
      <c r="F3965" t="str" cm="1">
        <f t="array" ref="F3965">IF(E3965=Options!$A$3,"",IF(E3965=Options!$A$4,INDEX(Verband!$E$2:$E$179,MATCH(1,(A3965=Verband!$A$2:$A$179) * (Species!B3965=Verband!$B$2:$B$179) * (Species!C3965=Verband!$C$2:$C$179),0)),IF(E3965=Options!$A$5,INDEX(Assoziation!$F$2:$F$96,MATCH(1,(A3965=Assoziation!$A$2:$A$96) * (Species!B3965=Assoziation!$B$2:$B$96) * (Species!C3965=Assoziation!$C$2:$C$96) * (Species!D3965=Assoziation!$D$2:$D$96),0)),"")))</f>
        <v>Rumicion alpini</v>
      </c>
      <c r="G3965" t="str" cm="1">
        <f t="array" ref="G3965">IF(E3965=Options!$A$3,INDEX(Klasse!$D$2:$D$42,MATCH(1,(A3965=Klasse!$A$2:$A$42) * (Species!B3965=Klasse!$B$2:$B$42),0)),IF(E3965=Options!$A$4,INDEX(Verband!$F$2:$F$179,MATCH(1,(A3965=Verband!$A$2:$A$179) * (Species!B3965=Verband!$B$2:$B$179) * (Species!C3965=Verband!$C$2:$C$179),0)),IF(E3965=Options!$A$5,INDEX(Assoziation!$G$2:$G$96,MATCH(1,(A3965=Assoziation!$A$2:$A$96) * (Species!B3965=Assoziation!$B$2:$B$96) * (Species!C3965=Assoziation!$C$2:$C$96) * (Species!D3965=Assoziation!$D$2:$D$96),0)),"")))</f>
        <v>Alpine Lägerflur (Alpenblackenflur)</v>
      </c>
      <c r="H3965" s="10" t="s">
        <v>2994</v>
      </c>
      <c r="I3965" s="10">
        <v>1</v>
      </c>
      <c r="J3965" s="10">
        <v>0</v>
      </c>
      <c r="K3965" s="10">
        <v>0</v>
      </c>
      <c r="L3965" t="str">
        <f t="shared" si="324"/>
        <v xml:space="preserve">Tephroseris </v>
      </c>
      <c r="M3965" t="str">
        <f t="shared" si="325"/>
        <v xml:space="preserve"> tenuifolia</v>
      </c>
      <c r="N3965" t="str">
        <f t="shared" si="326"/>
        <v/>
      </c>
      <c r="O3965" t="str">
        <f t="shared" si="323"/>
        <v>Species</v>
      </c>
      <c r="P3965" t="str">
        <f t="shared" si="327"/>
        <v>(Gaudin) Holub</v>
      </c>
      <c r="Q3965" t="str">
        <f>LOOKUP(A3965,Formation!$A$2:$A$10,Formation!$B$2:$B$10)</f>
        <v>Pioniervegetation gestörter Plätze (Ruderalstandorte)</v>
      </c>
      <c r="R3965" t="str" cm="1">
        <f t="array" ref="R3965">INDEX(Klasse!$D$2:$D$42,MATCH(1,(A3965=Klasse!$A$2:$A$42) * (Species!B3965=Klasse!$B$2:$B$42),0))</f>
        <v>Trittrasen und Ruderalfluren</v>
      </c>
    </row>
    <row r="3966" spans="1:18" x14ac:dyDescent="0.3">
      <c r="A3966" s="10">
        <v>7</v>
      </c>
      <c r="B3966" s="10">
        <v>1</v>
      </c>
      <c r="C3966" s="10">
        <v>7</v>
      </c>
      <c r="E3966" t="str">
        <f>IF(C3966="",Options!$A$3,IF(D3966="",Options!$A$4,Options!$A$5))</f>
        <v>Verband</v>
      </c>
      <c r="F3966" t="str" cm="1">
        <f t="array" ref="F3966">IF(E3966=Options!$A$3,"",IF(E3966=Options!$A$4,INDEX(Verband!$E$2:$E$179,MATCH(1,(A3966=Verband!$A$2:$A$179) * (Species!B3966=Verband!$B$2:$B$179) * (Species!C3966=Verband!$C$2:$C$179),0)),IF(E3966=Options!$A$5,INDEX(Assoziation!$F$2:$F$96,MATCH(1,(A3966=Assoziation!$A$2:$A$96) * (Species!B3966=Assoziation!$B$2:$B$96) * (Species!C3966=Assoziation!$C$2:$C$96) * (Species!D3966=Assoziation!$D$2:$D$96),0)),"")))</f>
        <v>Rumicion alpini</v>
      </c>
      <c r="G3966" t="str" cm="1">
        <f t="array" ref="G3966">IF(E3966=Options!$A$3,INDEX(Klasse!$D$2:$D$42,MATCH(1,(A3966=Klasse!$A$2:$A$42) * (Species!B3966=Klasse!$B$2:$B$42),0)),IF(E3966=Options!$A$4,INDEX(Verband!$F$2:$F$179,MATCH(1,(A3966=Verband!$A$2:$A$179) * (Species!B3966=Verband!$B$2:$B$179) * (Species!C3966=Verband!$C$2:$C$179),0)),IF(E3966=Options!$A$5,INDEX(Assoziation!$G$2:$G$96,MATCH(1,(A3966=Assoziation!$A$2:$A$96) * (Species!B3966=Assoziation!$B$2:$B$96) * (Species!C3966=Assoziation!$C$2:$C$96) * (Species!D3966=Assoziation!$D$2:$D$96),0)),"")))</f>
        <v>Alpine Lägerflur (Alpenblackenflur)</v>
      </c>
      <c r="H3966" s="10" t="s">
        <v>2995</v>
      </c>
      <c r="I3966" s="10">
        <v>0</v>
      </c>
      <c r="J3966" s="10">
        <v>1</v>
      </c>
      <c r="K3966" s="10">
        <v>0</v>
      </c>
      <c r="L3966" t="str">
        <f t="shared" si="324"/>
        <v xml:space="preserve">Aconitum </v>
      </c>
      <c r="M3966" t="str">
        <f t="shared" si="325"/>
        <v xml:space="preserve"> napellus</v>
      </c>
      <c r="N3966" t="str">
        <f t="shared" si="326"/>
        <v>vulgare</v>
      </c>
      <c r="O3966" t="str">
        <f t="shared" si="323"/>
        <v>Subspecies</v>
      </c>
      <c r="P3966" t="str">
        <f t="shared" si="327"/>
        <v/>
      </c>
      <c r="Q3966" t="str">
        <f>LOOKUP(A3966,Formation!$A$2:$A$10,Formation!$B$2:$B$10)</f>
        <v>Pioniervegetation gestörter Plätze (Ruderalstandorte)</v>
      </c>
      <c r="R3966" t="str" cm="1">
        <f t="array" ref="R3966">INDEX(Klasse!$D$2:$D$42,MATCH(1,(A3966=Klasse!$A$2:$A$42) * (Species!B3966=Klasse!$B$2:$B$42),0))</f>
        <v>Trittrasen und Ruderalfluren</v>
      </c>
    </row>
    <row r="3967" spans="1:18" x14ac:dyDescent="0.3">
      <c r="A3967" s="10">
        <v>7</v>
      </c>
      <c r="B3967" s="10">
        <v>1</v>
      </c>
      <c r="C3967" s="10">
        <v>7</v>
      </c>
      <c r="E3967" t="str">
        <f>IF(C3967="",Options!$A$3,IF(D3967="",Options!$A$4,Options!$A$5))</f>
        <v>Verband</v>
      </c>
      <c r="F3967" t="str" cm="1">
        <f t="array" ref="F3967">IF(E3967=Options!$A$3,"",IF(E3967=Options!$A$4,INDEX(Verband!$E$2:$E$179,MATCH(1,(A3967=Verband!$A$2:$A$179) * (Species!B3967=Verband!$B$2:$B$179) * (Species!C3967=Verband!$C$2:$C$179),0)),IF(E3967=Options!$A$5,INDEX(Assoziation!$F$2:$F$96,MATCH(1,(A3967=Assoziation!$A$2:$A$96) * (Species!B3967=Assoziation!$B$2:$B$96) * (Species!C3967=Assoziation!$C$2:$C$96) * (Species!D3967=Assoziation!$D$2:$D$96),0)),"")))</f>
        <v>Rumicion alpini</v>
      </c>
      <c r="G3967" t="str" cm="1">
        <f t="array" ref="G3967">IF(E3967=Options!$A$3,INDEX(Klasse!$D$2:$D$42,MATCH(1,(A3967=Klasse!$A$2:$A$42) * (Species!B3967=Klasse!$B$2:$B$42),0)),IF(E3967=Options!$A$4,INDEX(Verband!$F$2:$F$179,MATCH(1,(A3967=Verband!$A$2:$A$179) * (Species!B3967=Verband!$B$2:$B$179) * (Species!C3967=Verband!$C$2:$C$179),0)),IF(E3967=Options!$A$5,INDEX(Assoziation!$G$2:$G$96,MATCH(1,(A3967=Assoziation!$A$2:$A$96) * (Species!B3967=Assoziation!$B$2:$B$96) * (Species!C3967=Assoziation!$C$2:$C$96) * (Species!D3967=Assoziation!$D$2:$D$96),0)),"")))</f>
        <v>Alpine Lägerflur (Alpenblackenflur)</v>
      </c>
      <c r="H3967" s="10" t="s">
        <v>2996</v>
      </c>
      <c r="I3967" s="10">
        <v>0</v>
      </c>
      <c r="J3967" s="10">
        <v>0</v>
      </c>
      <c r="K3967" s="10">
        <v>0</v>
      </c>
      <c r="L3967" t="str">
        <f t="shared" si="324"/>
        <v xml:space="preserve">Cerinthe </v>
      </c>
      <c r="M3967" t="str">
        <f t="shared" si="325"/>
        <v xml:space="preserve"> glabra</v>
      </c>
      <c r="N3967" t="str">
        <f t="shared" si="326"/>
        <v/>
      </c>
      <c r="O3967" t="str">
        <f t="shared" si="323"/>
        <v>Species</v>
      </c>
      <c r="P3967" t="str">
        <f t="shared" si="327"/>
        <v>Mill.</v>
      </c>
      <c r="Q3967" t="str">
        <f>LOOKUP(A3967,Formation!$A$2:$A$10,Formation!$B$2:$B$10)</f>
        <v>Pioniervegetation gestörter Plätze (Ruderalstandorte)</v>
      </c>
      <c r="R3967" t="str" cm="1">
        <f t="array" ref="R3967">INDEX(Klasse!$D$2:$D$42,MATCH(1,(A3967=Klasse!$A$2:$A$42) * (Species!B3967=Klasse!$B$2:$B$42),0))</f>
        <v>Trittrasen und Ruderalfluren</v>
      </c>
    </row>
    <row r="3968" spans="1:18" x14ac:dyDescent="0.3">
      <c r="A3968" s="10">
        <v>7</v>
      </c>
      <c r="B3968" s="10">
        <v>1</v>
      </c>
      <c r="C3968" s="10">
        <v>7</v>
      </c>
      <c r="E3968" t="str">
        <f>IF(C3968="",Options!$A$3,IF(D3968="",Options!$A$4,Options!$A$5))</f>
        <v>Verband</v>
      </c>
      <c r="F3968" t="str" cm="1">
        <f t="array" ref="F3968">IF(E3968=Options!$A$3,"",IF(E3968=Options!$A$4,INDEX(Verband!$E$2:$E$179,MATCH(1,(A3968=Verband!$A$2:$A$179) * (Species!B3968=Verband!$B$2:$B$179) * (Species!C3968=Verband!$C$2:$C$179),0)),IF(E3968=Options!$A$5,INDEX(Assoziation!$F$2:$F$96,MATCH(1,(A3968=Assoziation!$A$2:$A$96) * (Species!B3968=Assoziation!$B$2:$B$96) * (Species!C3968=Assoziation!$C$2:$C$96) * (Species!D3968=Assoziation!$D$2:$D$96),0)),"")))</f>
        <v>Rumicion alpini</v>
      </c>
      <c r="G3968" t="str" cm="1">
        <f t="array" ref="G3968">IF(E3968=Options!$A$3,INDEX(Klasse!$D$2:$D$42,MATCH(1,(A3968=Klasse!$A$2:$A$42) * (Species!B3968=Klasse!$B$2:$B$42),0)),IF(E3968=Options!$A$4,INDEX(Verband!$F$2:$F$179,MATCH(1,(A3968=Verband!$A$2:$A$179) * (Species!B3968=Verband!$B$2:$B$179) * (Species!C3968=Verband!$C$2:$C$179),0)),IF(E3968=Options!$A$5,INDEX(Assoziation!$G$2:$G$96,MATCH(1,(A3968=Assoziation!$A$2:$A$96) * (Species!B3968=Assoziation!$B$2:$B$96) * (Species!C3968=Assoziation!$C$2:$C$96) * (Species!D3968=Assoziation!$D$2:$D$96),0)),"")))</f>
        <v>Alpine Lägerflur (Alpenblackenflur)</v>
      </c>
      <c r="H3968" s="10" t="s">
        <v>2997</v>
      </c>
      <c r="I3968" s="10">
        <v>0</v>
      </c>
      <c r="J3968" s="10">
        <v>1</v>
      </c>
      <c r="K3968" s="10">
        <v>0</v>
      </c>
      <c r="L3968" t="str">
        <f t="shared" si="324"/>
        <v xml:space="preserve">Chenopodium </v>
      </c>
      <c r="M3968" t="str">
        <f t="shared" si="325"/>
        <v xml:space="preserve"> bonus-henricus</v>
      </c>
      <c r="N3968" t="str">
        <f t="shared" si="326"/>
        <v/>
      </c>
      <c r="O3968" t="str">
        <f t="shared" si="323"/>
        <v>Species</v>
      </c>
      <c r="P3968" t="str">
        <f t="shared" si="327"/>
        <v>L.</v>
      </c>
      <c r="Q3968" t="str">
        <f>LOOKUP(A3968,Formation!$A$2:$A$10,Formation!$B$2:$B$10)</f>
        <v>Pioniervegetation gestörter Plätze (Ruderalstandorte)</v>
      </c>
      <c r="R3968" t="str" cm="1">
        <f t="array" ref="R3968">INDEX(Klasse!$D$2:$D$42,MATCH(1,(A3968=Klasse!$A$2:$A$42) * (Species!B3968=Klasse!$B$2:$B$42),0))</f>
        <v>Trittrasen und Ruderalfluren</v>
      </c>
    </row>
    <row r="3969" spans="1:18" x14ac:dyDescent="0.3">
      <c r="A3969" s="10">
        <v>7</v>
      </c>
      <c r="B3969" s="10">
        <v>1</v>
      </c>
      <c r="C3969" s="10">
        <v>7</v>
      </c>
      <c r="E3969" t="str">
        <f>IF(C3969="",Options!$A$3,IF(D3969="",Options!$A$4,Options!$A$5))</f>
        <v>Verband</v>
      </c>
      <c r="F3969" t="str" cm="1">
        <f t="array" ref="F3969">IF(E3969=Options!$A$3,"",IF(E3969=Options!$A$4,INDEX(Verband!$E$2:$E$179,MATCH(1,(A3969=Verband!$A$2:$A$179) * (Species!B3969=Verband!$B$2:$B$179) * (Species!C3969=Verband!$C$2:$C$179),0)),IF(E3969=Options!$A$5,INDEX(Assoziation!$F$2:$F$96,MATCH(1,(A3969=Assoziation!$A$2:$A$96) * (Species!B3969=Assoziation!$B$2:$B$96) * (Species!C3969=Assoziation!$C$2:$C$96) * (Species!D3969=Assoziation!$D$2:$D$96),0)),"")))</f>
        <v>Rumicion alpini</v>
      </c>
      <c r="G3969" t="str" cm="1">
        <f t="array" ref="G3969">IF(E3969=Options!$A$3,INDEX(Klasse!$D$2:$D$42,MATCH(1,(A3969=Klasse!$A$2:$A$42) * (Species!B3969=Klasse!$B$2:$B$42),0)),IF(E3969=Options!$A$4,INDEX(Verband!$F$2:$F$179,MATCH(1,(A3969=Verband!$A$2:$A$179) * (Species!B3969=Verband!$B$2:$B$179) * (Species!C3969=Verband!$C$2:$C$179),0)),IF(E3969=Options!$A$5,INDEX(Assoziation!$G$2:$G$96,MATCH(1,(A3969=Assoziation!$A$2:$A$96) * (Species!B3969=Assoziation!$B$2:$B$96) * (Species!C3969=Assoziation!$C$2:$C$96) * (Species!D3969=Assoziation!$D$2:$D$96),0)),"")))</f>
        <v>Alpine Lägerflur (Alpenblackenflur)</v>
      </c>
      <c r="H3969" s="10" t="s">
        <v>2998</v>
      </c>
      <c r="I3969" s="10">
        <v>0</v>
      </c>
      <c r="J3969" s="10">
        <v>1</v>
      </c>
      <c r="K3969" s="10">
        <v>0</v>
      </c>
      <c r="L3969" t="str">
        <f t="shared" si="324"/>
        <v xml:space="preserve">Cirsium </v>
      </c>
      <c r="M3969" t="str">
        <f t="shared" si="325"/>
        <v xml:space="preserve"> spinosissimum</v>
      </c>
      <c r="N3969" t="str">
        <f t="shared" si="326"/>
        <v/>
      </c>
      <c r="O3969" t="str">
        <f t="shared" si="323"/>
        <v>Species</v>
      </c>
      <c r="P3969" t="str">
        <f t="shared" si="327"/>
        <v>(L.) Scop.</v>
      </c>
      <c r="Q3969" t="str">
        <f>LOOKUP(A3969,Formation!$A$2:$A$10,Formation!$B$2:$B$10)</f>
        <v>Pioniervegetation gestörter Plätze (Ruderalstandorte)</v>
      </c>
      <c r="R3969" t="str" cm="1">
        <f t="array" ref="R3969">INDEX(Klasse!$D$2:$D$42,MATCH(1,(A3969=Klasse!$A$2:$A$42) * (Species!B3969=Klasse!$B$2:$B$42),0))</f>
        <v>Trittrasen und Ruderalfluren</v>
      </c>
    </row>
    <row r="3970" spans="1:18" x14ac:dyDescent="0.3">
      <c r="A3970" s="10">
        <v>7</v>
      </c>
      <c r="B3970" s="10">
        <v>1</v>
      </c>
      <c r="C3970" s="10">
        <v>7</v>
      </c>
      <c r="E3970" t="str">
        <f>IF(C3970="",Options!$A$3,IF(D3970="",Options!$A$4,Options!$A$5))</f>
        <v>Verband</v>
      </c>
      <c r="F3970" t="str" cm="1">
        <f t="array" ref="F3970">IF(E3970=Options!$A$3,"",IF(E3970=Options!$A$4,INDEX(Verband!$E$2:$E$179,MATCH(1,(A3970=Verband!$A$2:$A$179) * (Species!B3970=Verband!$B$2:$B$179) * (Species!C3970=Verband!$C$2:$C$179),0)),IF(E3970=Options!$A$5,INDEX(Assoziation!$F$2:$F$96,MATCH(1,(A3970=Assoziation!$A$2:$A$96) * (Species!B3970=Assoziation!$B$2:$B$96) * (Species!C3970=Assoziation!$C$2:$C$96) * (Species!D3970=Assoziation!$D$2:$D$96),0)),"")))</f>
        <v>Rumicion alpini</v>
      </c>
      <c r="G3970" t="str" cm="1">
        <f t="array" ref="G3970">IF(E3970=Options!$A$3,INDEX(Klasse!$D$2:$D$42,MATCH(1,(A3970=Klasse!$A$2:$A$42) * (Species!B3970=Klasse!$B$2:$B$42),0)),IF(E3970=Options!$A$4,INDEX(Verband!$F$2:$F$179,MATCH(1,(A3970=Verband!$A$2:$A$179) * (Species!B3970=Verband!$B$2:$B$179) * (Species!C3970=Verband!$C$2:$C$179),0)),IF(E3970=Options!$A$5,INDEX(Assoziation!$G$2:$G$96,MATCH(1,(A3970=Assoziation!$A$2:$A$96) * (Species!B3970=Assoziation!$B$2:$B$96) * (Species!C3970=Assoziation!$C$2:$C$96) * (Species!D3970=Assoziation!$D$2:$D$96),0)),"")))</f>
        <v>Alpine Lägerflur (Alpenblackenflur)</v>
      </c>
      <c r="H3970" s="10" t="s">
        <v>2145</v>
      </c>
      <c r="I3970" s="10">
        <v>0</v>
      </c>
      <c r="J3970" s="10">
        <v>0</v>
      </c>
      <c r="K3970" s="10">
        <v>0</v>
      </c>
      <c r="L3970" t="str">
        <f t="shared" si="324"/>
        <v xml:space="preserve">Epilobium </v>
      </c>
      <c r="M3970" t="str">
        <f t="shared" si="325"/>
        <v xml:space="preserve"> alpestre</v>
      </c>
      <c r="N3970" t="str">
        <f t="shared" si="326"/>
        <v/>
      </c>
      <c r="O3970" t="str">
        <f t="shared" si="323"/>
        <v>Species</v>
      </c>
      <c r="P3970" t="str">
        <f t="shared" si="327"/>
        <v>(Jacq.) Krock.</v>
      </c>
      <c r="Q3970" t="str">
        <f>LOOKUP(A3970,Formation!$A$2:$A$10,Formation!$B$2:$B$10)</f>
        <v>Pioniervegetation gestörter Plätze (Ruderalstandorte)</v>
      </c>
      <c r="R3970" t="str" cm="1">
        <f t="array" ref="R3970">INDEX(Klasse!$D$2:$D$42,MATCH(1,(A3970=Klasse!$A$2:$A$42) * (Species!B3970=Klasse!$B$2:$B$42),0))</f>
        <v>Trittrasen und Ruderalfluren</v>
      </c>
    </row>
    <row r="3971" spans="1:18" x14ac:dyDescent="0.3">
      <c r="A3971" s="10">
        <v>7</v>
      </c>
      <c r="B3971" s="10">
        <v>1</v>
      </c>
      <c r="C3971" s="10">
        <v>7</v>
      </c>
      <c r="E3971" t="str">
        <f>IF(C3971="",Options!$A$3,IF(D3971="",Options!$A$4,Options!$A$5))</f>
        <v>Verband</v>
      </c>
      <c r="F3971" t="str" cm="1">
        <f t="array" ref="F3971">IF(E3971=Options!$A$3,"",IF(E3971=Options!$A$4,INDEX(Verband!$E$2:$E$179,MATCH(1,(A3971=Verband!$A$2:$A$179) * (Species!B3971=Verband!$B$2:$B$179) * (Species!C3971=Verband!$C$2:$C$179),0)),IF(E3971=Options!$A$5,INDEX(Assoziation!$F$2:$F$96,MATCH(1,(A3971=Assoziation!$A$2:$A$96) * (Species!B3971=Assoziation!$B$2:$B$96) * (Species!C3971=Assoziation!$C$2:$C$96) * (Species!D3971=Assoziation!$D$2:$D$96),0)),"")))</f>
        <v>Rumicion alpini</v>
      </c>
      <c r="G3971" t="str" cm="1">
        <f t="array" ref="G3971">IF(E3971=Options!$A$3,INDEX(Klasse!$D$2:$D$42,MATCH(1,(A3971=Klasse!$A$2:$A$42) * (Species!B3971=Klasse!$B$2:$B$42),0)),IF(E3971=Options!$A$4,INDEX(Verband!$F$2:$F$179,MATCH(1,(A3971=Verband!$A$2:$A$179) * (Species!B3971=Verband!$B$2:$B$179) * (Species!C3971=Verband!$C$2:$C$179),0)),IF(E3971=Options!$A$5,INDEX(Assoziation!$G$2:$G$96,MATCH(1,(A3971=Assoziation!$A$2:$A$96) * (Species!B3971=Assoziation!$B$2:$B$96) * (Species!C3971=Assoziation!$C$2:$C$96) * (Species!D3971=Assoziation!$D$2:$D$96),0)),"")))</f>
        <v>Alpine Lägerflur (Alpenblackenflur)</v>
      </c>
      <c r="H3971" s="10" t="s">
        <v>2999</v>
      </c>
      <c r="I3971" s="10">
        <v>0</v>
      </c>
      <c r="J3971" s="10">
        <v>0</v>
      </c>
      <c r="K3971" s="10">
        <v>1</v>
      </c>
      <c r="L3971" t="str">
        <f t="shared" si="324"/>
        <v xml:space="preserve">Senecio </v>
      </c>
      <c r="M3971" t="str">
        <f t="shared" si="325"/>
        <v xml:space="preserve"> rupestris</v>
      </c>
      <c r="N3971" t="str">
        <f t="shared" si="326"/>
        <v/>
      </c>
      <c r="O3971" t="str">
        <f t="shared" ref="O3971:O4034" si="328">IF(COUNTIF(H3971,"*subsp.*"),"Subspecies",IF(COUNTIF(H3971,"*aggr.*"),"aggr",IF(COUNTIF(H3971,"*×*"),"Species",IF(COUNTIF(H3971,"* *"),IF(EXACT(MID(H3971,FIND(" ",H3971)+1,1),UPPER(MID(H3971,FIND(" ",H3971)+1,1))),"Genus","Species"),"Genus"))))</f>
        <v>Species</v>
      </c>
      <c r="P3971" t="str">
        <f t="shared" si="327"/>
        <v>Waldst. &amp; Kit.</v>
      </c>
      <c r="Q3971" t="str">
        <f>LOOKUP(A3971,Formation!$A$2:$A$10,Formation!$B$2:$B$10)</f>
        <v>Pioniervegetation gestörter Plätze (Ruderalstandorte)</v>
      </c>
      <c r="R3971" t="str" cm="1">
        <f t="array" ref="R3971">INDEX(Klasse!$D$2:$D$42,MATCH(1,(A3971=Klasse!$A$2:$A$42) * (Species!B3971=Klasse!$B$2:$B$42),0))</f>
        <v>Trittrasen und Ruderalfluren</v>
      </c>
    </row>
    <row r="3972" spans="1:18" x14ac:dyDescent="0.3">
      <c r="A3972" s="10">
        <v>7</v>
      </c>
      <c r="B3972" s="10">
        <v>1</v>
      </c>
      <c r="C3972" s="10">
        <v>7</v>
      </c>
      <c r="E3972" t="str">
        <f>IF(C3972="",Options!$A$3,IF(D3972="",Options!$A$4,Options!$A$5))</f>
        <v>Verband</v>
      </c>
      <c r="F3972" t="str" cm="1">
        <f t="array" ref="F3972">IF(E3972=Options!$A$3,"",IF(E3972=Options!$A$4,INDEX(Verband!$E$2:$E$179,MATCH(1,(A3972=Verband!$A$2:$A$179) * (Species!B3972=Verband!$B$2:$B$179) * (Species!C3972=Verband!$C$2:$C$179),0)),IF(E3972=Options!$A$5,INDEX(Assoziation!$F$2:$F$96,MATCH(1,(A3972=Assoziation!$A$2:$A$96) * (Species!B3972=Assoziation!$B$2:$B$96) * (Species!C3972=Assoziation!$C$2:$C$96) * (Species!D3972=Assoziation!$D$2:$D$96),0)),"")))</f>
        <v>Rumicion alpini</v>
      </c>
      <c r="G3972" t="str" cm="1">
        <f t="array" ref="G3972">IF(E3972=Options!$A$3,INDEX(Klasse!$D$2:$D$42,MATCH(1,(A3972=Klasse!$A$2:$A$42) * (Species!B3972=Klasse!$B$2:$B$42),0)),IF(E3972=Options!$A$4,INDEX(Verband!$F$2:$F$179,MATCH(1,(A3972=Verband!$A$2:$A$179) * (Species!B3972=Verband!$B$2:$B$179) * (Species!C3972=Verband!$C$2:$C$179),0)),IF(E3972=Options!$A$5,INDEX(Assoziation!$G$2:$G$96,MATCH(1,(A3972=Assoziation!$A$2:$A$96) * (Species!B3972=Assoziation!$B$2:$B$96) * (Species!C3972=Assoziation!$C$2:$C$96) * (Species!D3972=Assoziation!$D$2:$D$96),0)),"")))</f>
        <v>Alpine Lägerflur (Alpenblackenflur)</v>
      </c>
      <c r="H3972" s="10" t="s">
        <v>3000</v>
      </c>
      <c r="I3972" s="10">
        <v>0</v>
      </c>
      <c r="J3972" s="10">
        <v>0</v>
      </c>
      <c r="K3972" s="10">
        <v>0</v>
      </c>
      <c r="L3972" t="str">
        <f t="shared" si="324"/>
        <v xml:space="preserve">Veratrum </v>
      </c>
      <c r="M3972" t="str">
        <f t="shared" si="325"/>
        <v xml:space="preserve"> album</v>
      </c>
      <c r="N3972" t="str">
        <f t="shared" si="326"/>
        <v>lobelianum</v>
      </c>
      <c r="O3972" t="str">
        <f t="shared" si="328"/>
        <v>Subspecies</v>
      </c>
      <c r="P3972" t="str">
        <f t="shared" si="327"/>
        <v/>
      </c>
      <c r="Q3972" t="str">
        <f>LOOKUP(A3972,Formation!$A$2:$A$10,Formation!$B$2:$B$10)</f>
        <v>Pioniervegetation gestörter Plätze (Ruderalstandorte)</v>
      </c>
      <c r="R3972" t="str" cm="1">
        <f t="array" ref="R3972">INDEX(Klasse!$D$2:$D$42,MATCH(1,(A3972=Klasse!$A$2:$A$42) * (Species!B3972=Klasse!$B$2:$B$42),0))</f>
        <v>Trittrasen und Ruderalfluren</v>
      </c>
    </row>
    <row r="3973" spans="1:18" x14ac:dyDescent="0.3">
      <c r="A3973" s="10">
        <v>7</v>
      </c>
      <c r="B3973" s="10">
        <v>1</v>
      </c>
      <c r="C3973" s="10">
        <v>7</v>
      </c>
      <c r="E3973" t="str">
        <f>IF(C3973="",Options!$A$3,IF(D3973="",Options!$A$4,Options!$A$5))</f>
        <v>Verband</v>
      </c>
      <c r="F3973" t="str" cm="1">
        <f t="array" ref="F3973">IF(E3973=Options!$A$3,"",IF(E3973=Options!$A$4,INDEX(Verband!$E$2:$E$179,MATCH(1,(A3973=Verband!$A$2:$A$179) * (Species!B3973=Verband!$B$2:$B$179) * (Species!C3973=Verband!$C$2:$C$179),0)),IF(E3973=Options!$A$5,INDEX(Assoziation!$F$2:$F$96,MATCH(1,(A3973=Assoziation!$A$2:$A$96) * (Species!B3973=Assoziation!$B$2:$B$96) * (Species!C3973=Assoziation!$C$2:$C$96) * (Species!D3973=Assoziation!$D$2:$D$96),0)),"")))</f>
        <v>Rumicion alpini</v>
      </c>
      <c r="G3973" t="str" cm="1">
        <f t="array" ref="G3973">IF(E3973=Options!$A$3,INDEX(Klasse!$D$2:$D$42,MATCH(1,(A3973=Klasse!$A$2:$A$42) * (Species!B3973=Klasse!$B$2:$B$42),0)),IF(E3973=Options!$A$4,INDEX(Verband!$F$2:$F$179,MATCH(1,(A3973=Verband!$A$2:$A$179) * (Species!B3973=Verband!$B$2:$B$179) * (Species!C3973=Verband!$C$2:$C$179),0)),IF(E3973=Options!$A$5,INDEX(Assoziation!$G$2:$G$96,MATCH(1,(A3973=Assoziation!$A$2:$A$96) * (Species!B3973=Assoziation!$B$2:$B$96) * (Species!C3973=Assoziation!$C$2:$C$96) * (Species!D3973=Assoziation!$D$2:$D$96),0)),"")))</f>
        <v>Alpine Lägerflur (Alpenblackenflur)</v>
      </c>
      <c r="H3973" s="10" t="s">
        <v>1816</v>
      </c>
      <c r="I3973" s="10">
        <v>0</v>
      </c>
      <c r="J3973" s="10">
        <v>0</v>
      </c>
      <c r="K3973" s="10">
        <v>0</v>
      </c>
      <c r="L3973" t="str">
        <f t="shared" si="324"/>
        <v xml:space="preserve">Veronica </v>
      </c>
      <c r="M3973" t="str">
        <f t="shared" si="325"/>
        <v xml:space="preserve"> serpyllifolia</v>
      </c>
      <c r="N3973" t="str">
        <f t="shared" si="326"/>
        <v>humifusa</v>
      </c>
      <c r="O3973" t="str">
        <f t="shared" si="328"/>
        <v>Subspecies</v>
      </c>
      <c r="P3973" t="str">
        <f t="shared" si="327"/>
        <v/>
      </c>
      <c r="Q3973" t="str">
        <f>LOOKUP(A3973,Formation!$A$2:$A$10,Formation!$B$2:$B$10)</f>
        <v>Pioniervegetation gestörter Plätze (Ruderalstandorte)</v>
      </c>
      <c r="R3973" t="str" cm="1">
        <f t="array" ref="R3973">INDEX(Klasse!$D$2:$D$42,MATCH(1,(A3973=Klasse!$A$2:$A$42) * (Species!B3973=Klasse!$B$2:$B$42),0))</f>
        <v>Trittrasen und Ruderalfluren</v>
      </c>
    </row>
    <row r="3974" spans="1:18" x14ac:dyDescent="0.3">
      <c r="A3974" s="10">
        <v>7</v>
      </c>
      <c r="B3974" s="10">
        <v>1</v>
      </c>
      <c r="C3974" s="10">
        <v>8</v>
      </c>
      <c r="E3974" t="str">
        <f>IF(C3974="",Options!$A$3,IF(D3974="",Options!$A$4,Options!$A$5))</f>
        <v>Verband</v>
      </c>
      <c r="F3974" t="str" cm="1">
        <f t="array" ref="F3974">IF(E3974=Options!$A$3,"",IF(E3974=Options!$A$4,INDEX(Verband!$E$2:$E$179,MATCH(1,(A3974=Verband!$A$2:$A$179) * (Species!B3974=Verband!$B$2:$B$179) * (Species!C3974=Verband!$C$2:$C$179),0)),IF(E3974=Options!$A$5,INDEX(Assoziation!$F$2:$F$96,MATCH(1,(A3974=Assoziation!$A$2:$A$96) * (Species!B3974=Assoziation!$B$2:$B$96) * (Species!C3974=Assoziation!$C$2:$C$96) * (Species!D3974=Assoziation!$D$2:$D$96),0)),"")))</f>
        <v>Arction</v>
      </c>
      <c r="G3974" t="str" cm="1">
        <f t="array" ref="G3974">IF(E3974=Options!$A$3,INDEX(Klasse!$D$2:$D$42,MATCH(1,(A3974=Klasse!$A$2:$A$42) * (Species!B3974=Klasse!$B$2:$B$42),0)),IF(E3974=Options!$A$4,INDEX(Verband!$F$2:$F$179,MATCH(1,(A3974=Verband!$A$2:$A$179) * (Species!B3974=Verband!$B$2:$B$179) * (Species!C3974=Verband!$C$2:$C$179),0)),IF(E3974=Options!$A$5,INDEX(Assoziation!$G$2:$G$96,MATCH(1,(A3974=Assoziation!$A$2:$A$96) * (Species!B3974=Assoziation!$B$2:$B$96) * (Species!C3974=Assoziation!$C$2:$C$96) * (Species!D3974=Assoziation!$D$2:$D$96),0)),"")))</f>
        <v>Lägerflur der Tieflagen</v>
      </c>
      <c r="H3974" s="10" t="s">
        <v>3003</v>
      </c>
      <c r="I3974" s="10">
        <v>1</v>
      </c>
      <c r="J3974" s="10">
        <v>1</v>
      </c>
      <c r="K3974" s="10">
        <v>0</v>
      </c>
      <c r="L3974" t="str">
        <f t="shared" si="324"/>
        <v xml:space="preserve">Arctium </v>
      </c>
      <c r="M3974" t="str">
        <f t="shared" si="325"/>
        <v xml:space="preserve"> lappa</v>
      </c>
      <c r="N3974" t="str">
        <f t="shared" si="326"/>
        <v/>
      </c>
      <c r="O3974" t="str">
        <f t="shared" si="328"/>
        <v>Species</v>
      </c>
      <c r="P3974" t="str">
        <f t="shared" si="327"/>
        <v>L.</v>
      </c>
      <c r="Q3974" t="str">
        <f>LOOKUP(A3974,Formation!$A$2:$A$10,Formation!$B$2:$B$10)</f>
        <v>Pioniervegetation gestörter Plätze (Ruderalstandorte)</v>
      </c>
      <c r="R3974" t="str" cm="1">
        <f t="array" ref="R3974">INDEX(Klasse!$D$2:$D$42,MATCH(1,(A3974=Klasse!$A$2:$A$42) * (Species!B3974=Klasse!$B$2:$B$42),0))</f>
        <v>Trittrasen und Ruderalfluren</v>
      </c>
    </row>
    <row r="3975" spans="1:18" x14ac:dyDescent="0.3">
      <c r="A3975" s="10">
        <v>7</v>
      </c>
      <c r="B3975" s="10">
        <v>1</v>
      </c>
      <c r="C3975" s="10">
        <v>8</v>
      </c>
      <c r="E3975" t="str">
        <f>IF(C3975="",Options!$A$3,IF(D3975="",Options!$A$4,Options!$A$5))</f>
        <v>Verband</v>
      </c>
      <c r="F3975" t="str" cm="1">
        <f t="array" ref="F3975">IF(E3975=Options!$A$3,"",IF(E3975=Options!$A$4,INDEX(Verband!$E$2:$E$179,MATCH(1,(A3975=Verband!$A$2:$A$179) * (Species!B3975=Verband!$B$2:$B$179) * (Species!C3975=Verband!$C$2:$C$179),0)),IF(E3975=Options!$A$5,INDEX(Assoziation!$F$2:$F$96,MATCH(1,(A3975=Assoziation!$A$2:$A$96) * (Species!B3975=Assoziation!$B$2:$B$96) * (Species!C3975=Assoziation!$C$2:$C$96) * (Species!D3975=Assoziation!$D$2:$D$96),0)),"")))</f>
        <v>Arction</v>
      </c>
      <c r="G3975" t="str" cm="1">
        <f t="array" ref="G3975">IF(E3975=Options!$A$3,INDEX(Klasse!$D$2:$D$42,MATCH(1,(A3975=Klasse!$A$2:$A$42) * (Species!B3975=Klasse!$B$2:$B$42),0)),IF(E3975=Options!$A$4,INDEX(Verband!$F$2:$F$179,MATCH(1,(A3975=Verband!$A$2:$A$179) * (Species!B3975=Verband!$B$2:$B$179) * (Species!C3975=Verband!$C$2:$C$179),0)),IF(E3975=Options!$A$5,INDEX(Assoziation!$G$2:$G$96,MATCH(1,(A3975=Assoziation!$A$2:$A$96) * (Species!B3975=Assoziation!$B$2:$B$96) * (Species!C3975=Assoziation!$C$2:$C$96) * (Species!D3975=Assoziation!$D$2:$D$96),0)),"")))</f>
        <v>Lägerflur der Tieflagen</v>
      </c>
      <c r="H3975" s="10" t="s">
        <v>3004</v>
      </c>
      <c r="I3975" s="10">
        <v>1</v>
      </c>
      <c r="J3975" s="10">
        <v>1</v>
      </c>
      <c r="K3975" s="10">
        <v>0</v>
      </c>
      <c r="L3975" t="str">
        <f t="shared" si="324"/>
        <v xml:space="preserve">Arctium </v>
      </c>
      <c r="M3975" t="str">
        <f t="shared" si="325"/>
        <v xml:space="preserve"> minus</v>
      </c>
      <c r="N3975" t="str">
        <f t="shared" si="326"/>
        <v>minus</v>
      </c>
      <c r="O3975" t="str">
        <f t="shared" si="328"/>
        <v>Subspecies</v>
      </c>
      <c r="P3975" t="str">
        <f t="shared" si="327"/>
        <v/>
      </c>
      <c r="Q3975" t="str">
        <f>LOOKUP(A3975,Formation!$A$2:$A$10,Formation!$B$2:$B$10)</f>
        <v>Pioniervegetation gestörter Plätze (Ruderalstandorte)</v>
      </c>
      <c r="R3975" t="str" cm="1">
        <f t="array" ref="R3975">INDEX(Klasse!$D$2:$D$42,MATCH(1,(A3975=Klasse!$A$2:$A$42) * (Species!B3975=Klasse!$B$2:$B$42),0))</f>
        <v>Trittrasen und Ruderalfluren</v>
      </c>
    </row>
    <row r="3976" spans="1:18" x14ac:dyDescent="0.3">
      <c r="A3976" s="10">
        <v>7</v>
      </c>
      <c r="B3976" s="10">
        <v>1</v>
      </c>
      <c r="C3976" s="10">
        <v>8</v>
      </c>
      <c r="E3976" t="str">
        <f>IF(C3976="",Options!$A$3,IF(D3976="",Options!$A$4,Options!$A$5))</f>
        <v>Verband</v>
      </c>
      <c r="F3976" t="str" cm="1">
        <f t="array" ref="F3976">IF(E3976=Options!$A$3,"",IF(E3976=Options!$A$4,INDEX(Verband!$E$2:$E$179,MATCH(1,(A3976=Verband!$A$2:$A$179) * (Species!B3976=Verband!$B$2:$B$179) * (Species!C3976=Verband!$C$2:$C$179),0)),IF(E3976=Options!$A$5,INDEX(Assoziation!$F$2:$F$96,MATCH(1,(A3976=Assoziation!$A$2:$A$96) * (Species!B3976=Assoziation!$B$2:$B$96) * (Species!C3976=Assoziation!$C$2:$C$96) * (Species!D3976=Assoziation!$D$2:$D$96),0)),"")))</f>
        <v>Arction</v>
      </c>
      <c r="G3976" t="str" cm="1">
        <f t="array" ref="G3976">IF(E3976=Options!$A$3,INDEX(Klasse!$D$2:$D$42,MATCH(1,(A3976=Klasse!$A$2:$A$42) * (Species!B3976=Klasse!$B$2:$B$42),0)),IF(E3976=Options!$A$4,INDEX(Verband!$F$2:$F$179,MATCH(1,(A3976=Verband!$A$2:$A$179) * (Species!B3976=Verband!$B$2:$B$179) * (Species!C3976=Verband!$C$2:$C$179),0)),IF(E3976=Options!$A$5,INDEX(Assoziation!$G$2:$G$96,MATCH(1,(A3976=Assoziation!$A$2:$A$96) * (Species!B3976=Assoziation!$B$2:$B$96) * (Species!C3976=Assoziation!$C$2:$C$96) * (Species!D3976=Assoziation!$D$2:$D$96),0)),"")))</f>
        <v>Lägerflur der Tieflagen</v>
      </c>
      <c r="H3976" s="10" t="s">
        <v>3005</v>
      </c>
      <c r="I3976" s="10">
        <v>1</v>
      </c>
      <c r="J3976" s="10">
        <v>1</v>
      </c>
      <c r="K3976" s="10">
        <v>0</v>
      </c>
      <c r="L3976" t="str">
        <f t="shared" si="324"/>
        <v xml:space="preserve">Arctium </v>
      </c>
      <c r="M3976" t="str">
        <f t="shared" si="325"/>
        <v xml:space="preserve"> tomentosum</v>
      </c>
      <c r="N3976" t="str">
        <f t="shared" si="326"/>
        <v/>
      </c>
      <c r="O3976" t="str">
        <f t="shared" si="328"/>
        <v>Species</v>
      </c>
      <c r="P3976" t="str">
        <f t="shared" si="327"/>
        <v>Mill.</v>
      </c>
      <c r="Q3976" t="str">
        <f>LOOKUP(A3976,Formation!$A$2:$A$10,Formation!$B$2:$B$10)</f>
        <v>Pioniervegetation gestörter Plätze (Ruderalstandorte)</v>
      </c>
      <c r="R3976" t="str" cm="1">
        <f t="array" ref="R3976">INDEX(Klasse!$D$2:$D$42,MATCH(1,(A3976=Klasse!$A$2:$A$42) * (Species!B3976=Klasse!$B$2:$B$42),0))</f>
        <v>Trittrasen und Ruderalfluren</v>
      </c>
    </row>
    <row r="3977" spans="1:18" x14ac:dyDescent="0.3">
      <c r="A3977" s="10">
        <v>7</v>
      </c>
      <c r="B3977" s="10">
        <v>1</v>
      </c>
      <c r="C3977" s="10">
        <v>8</v>
      </c>
      <c r="E3977" t="str">
        <f>IF(C3977="",Options!$A$3,IF(D3977="",Options!$A$4,Options!$A$5))</f>
        <v>Verband</v>
      </c>
      <c r="F3977" t="str" cm="1">
        <f t="array" ref="F3977">IF(E3977=Options!$A$3,"",IF(E3977=Options!$A$4,INDEX(Verband!$E$2:$E$179,MATCH(1,(A3977=Verband!$A$2:$A$179) * (Species!B3977=Verband!$B$2:$B$179) * (Species!C3977=Verband!$C$2:$C$179),0)),IF(E3977=Options!$A$5,INDEX(Assoziation!$F$2:$F$96,MATCH(1,(A3977=Assoziation!$A$2:$A$96) * (Species!B3977=Assoziation!$B$2:$B$96) * (Species!C3977=Assoziation!$C$2:$C$96) * (Species!D3977=Assoziation!$D$2:$D$96),0)),"")))</f>
        <v>Arction</v>
      </c>
      <c r="G3977" t="str" cm="1">
        <f t="array" ref="G3977">IF(E3977=Options!$A$3,INDEX(Klasse!$D$2:$D$42,MATCH(1,(A3977=Klasse!$A$2:$A$42) * (Species!B3977=Klasse!$B$2:$B$42),0)),IF(E3977=Options!$A$4,INDEX(Verband!$F$2:$F$179,MATCH(1,(A3977=Verband!$A$2:$A$179) * (Species!B3977=Verband!$B$2:$B$179) * (Species!C3977=Verband!$C$2:$C$179),0)),IF(E3977=Options!$A$5,INDEX(Assoziation!$G$2:$G$96,MATCH(1,(A3977=Assoziation!$A$2:$A$96) * (Species!B3977=Assoziation!$B$2:$B$96) * (Species!C3977=Assoziation!$C$2:$C$96) * (Species!D3977=Assoziation!$D$2:$D$96),0)),"")))</f>
        <v>Lägerflur der Tieflagen</v>
      </c>
      <c r="H3977" s="10" t="s">
        <v>3006</v>
      </c>
      <c r="I3977" s="10">
        <v>1</v>
      </c>
      <c r="J3977" s="10">
        <v>0</v>
      </c>
      <c r="K3977" s="10">
        <v>0</v>
      </c>
      <c r="L3977" t="str">
        <f t="shared" si="324"/>
        <v xml:space="preserve">Armoracia </v>
      </c>
      <c r="M3977" t="str">
        <f t="shared" si="325"/>
        <v xml:space="preserve"> rusticana</v>
      </c>
      <c r="N3977" t="str">
        <f t="shared" si="326"/>
        <v/>
      </c>
      <c r="O3977" t="str">
        <f t="shared" si="328"/>
        <v>Species</v>
      </c>
      <c r="P3977" t="str">
        <f t="shared" si="327"/>
        <v>G. Gaertn. &amp; al.</v>
      </c>
      <c r="Q3977" t="str">
        <f>LOOKUP(A3977,Formation!$A$2:$A$10,Formation!$B$2:$B$10)</f>
        <v>Pioniervegetation gestörter Plätze (Ruderalstandorte)</v>
      </c>
      <c r="R3977" t="str" cm="1">
        <f t="array" ref="R3977">INDEX(Klasse!$D$2:$D$42,MATCH(1,(A3977=Klasse!$A$2:$A$42) * (Species!B3977=Klasse!$B$2:$B$42),0))</f>
        <v>Trittrasen und Ruderalfluren</v>
      </c>
    </row>
    <row r="3978" spans="1:18" x14ac:dyDescent="0.3">
      <c r="A3978" s="10">
        <v>7</v>
      </c>
      <c r="B3978" s="10">
        <v>1</v>
      </c>
      <c r="C3978" s="10">
        <v>8</v>
      </c>
      <c r="E3978" t="str">
        <f>IF(C3978="",Options!$A$3,IF(D3978="",Options!$A$4,Options!$A$5))</f>
        <v>Verband</v>
      </c>
      <c r="F3978" t="str" cm="1">
        <f t="array" ref="F3978">IF(E3978=Options!$A$3,"",IF(E3978=Options!$A$4,INDEX(Verband!$E$2:$E$179,MATCH(1,(A3978=Verband!$A$2:$A$179) * (Species!B3978=Verband!$B$2:$B$179) * (Species!C3978=Verband!$C$2:$C$179),0)),IF(E3978=Options!$A$5,INDEX(Assoziation!$F$2:$F$96,MATCH(1,(A3978=Assoziation!$A$2:$A$96) * (Species!B3978=Assoziation!$B$2:$B$96) * (Species!C3978=Assoziation!$C$2:$C$96) * (Species!D3978=Assoziation!$D$2:$D$96),0)),"")))</f>
        <v>Arction</v>
      </c>
      <c r="G3978" t="str" cm="1">
        <f t="array" ref="G3978">IF(E3978=Options!$A$3,INDEX(Klasse!$D$2:$D$42,MATCH(1,(A3978=Klasse!$A$2:$A$42) * (Species!B3978=Klasse!$B$2:$B$42),0)),IF(E3978=Options!$A$4,INDEX(Verband!$F$2:$F$179,MATCH(1,(A3978=Verband!$A$2:$A$179) * (Species!B3978=Verband!$B$2:$B$179) * (Species!C3978=Verband!$C$2:$C$179),0)),IF(E3978=Options!$A$5,INDEX(Assoziation!$G$2:$G$96,MATCH(1,(A3978=Assoziation!$A$2:$A$96) * (Species!B3978=Assoziation!$B$2:$B$96) * (Species!C3978=Assoziation!$C$2:$C$96) * (Species!D3978=Assoziation!$D$2:$D$96),0)),"")))</f>
        <v>Lägerflur der Tieflagen</v>
      </c>
      <c r="H3978" s="10" t="s">
        <v>3007</v>
      </c>
      <c r="I3978" s="10">
        <v>1</v>
      </c>
      <c r="J3978" s="10">
        <v>0</v>
      </c>
      <c r="K3978" s="10">
        <v>0</v>
      </c>
      <c r="L3978" t="str">
        <f t="shared" si="324"/>
        <v xml:space="preserve">Ballota </v>
      </c>
      <c r="M3978" t="str">
        <f t="shared" si="325"/>
        <v xml:space="preserve"> nigra</v>
      </c>
      <c r="N3978" t="str">
        <f t="shared" si="326"/>
        <v>meridionalis</v>
      </c>
      <c r="O3978" t="str">
        <f t="shared" si="328"/>
        <v>Subspecies</v>
      </c>
      <c r="P3978" t="str">
        <f t="shared" si="327"/>
        <v/>
      </c>
      <c r="Q3978" t="str">
        <f>LOOKUP(A3978,Formation!$A$2:$A$10,Formation!$B$2:$B$10)</f>
        <v>Pioniervegetation gestörter Plätze (Ruderalstandorte)</v>
      </c>
      <c r="R3978" t="str" cm="1">
        <f t="array" ref="R3978">INDEX(Klasse!$D$2:$D$42,MATCH(1,(A3978=Klasse!$A$2:$A$42) * (Species!B3978=Klasse!$B$2:$B$42),0))</f>
        <v>Trittrasen und Ruderalfluren</v>
      </c>
    </row>
    <row r="3979" spans="1:18" x14ac:dyDescent="0.3">
      <c r="A3979" s="10">
        <v>7</v>
      </c>
      <c r="B3979" s="10">
        <v>1</v>
      </c>
      <c r="C3979" s="10">
        <v>8</v>
      </c>
      <c r="E3979" t="str">
        <f>IF(C3979="",Options!$A$3,IF(D3979="",Options!$A$4,Options!$A$5))</f>
        <v>Verband</v>
      </c>
      <c r="F3979" t="str" cm="1">
        <f t="array" ref="F3979">IF(E3979=Options!$A$3,"",IF(E3979=Options!$A$4,INDEX(Verband!$E$2:$E$179,MATCH(1,(A3979=Verband!$A$2:$A$179) * (Species!B3979=Verband!$B$2:$B$179) * (Species!C3979=Verband!$C$2:$C$179),0)),IF(E3979=Options!$A$5,INDEX(Assoziation!$F$2:$F$96,MATCH(1,(A3979=Assoziation!$A$2:$A$96) * (Species!B3979=Assoziation!$B$2:$B$96) * (Species!C3979=Assoziation!$C$2:$C$96) * (Species!D3979=Assoziation!$D$2:$D$96),0)),"")))</f>
        <v>Arction</v>
      </c>
      <c r="G3979" t="str" cm="1">
        <f t="array" ref="G3979">IF(E3979=Options!$A$3,INDEX(Klasse!$D$2:$D$42,MATCH(1,(A3979=Klasse!$A$2:$A$42) * (Species!B3979=Klasse!$B$2:$B$42),0)),IF(E3979=Options!$A$4,INDEX(Verband!$F$2:$F$179,MATCH(1,(A3979=Verband!$A$2:$A$179) * (Species!B3979=Verband!$B$2:$B$179) * (Species!C3979=Verband!$C$2:$C$179),0)),IF(E3979=Options!$A$5,INDEX(Assoziation!$G$2:$G$96,MATCH(1,(A3979=Assoziation!$A$2:$A$96) * (Species!B3979=Assoziation!$B$2:$B$96) * (Species!C3979=Assoziation!$C$2:$C$96) * (Species!D3979=Assoziation!$D$2:$D$96),0)),"")))</f>
        <v>Lägerflur der Tieflagen</v>
      </c>
      <c r="H3979" s="10" t="s">
        <v>3008</v>
      </c>
      <c r="I3979" s="10">
        <v>1</v>
      </c>
      <c r="J3979" s="10">
        <v>0</v>
      </c>
      <c r="K3979" s="10">
        <v>0</v>
      </c>
      <c r="L3979" t="str">
        <f t="shared" si="324"/>
        <v xml:space="preserve">Conium </v>
      </c>
      <c r="M3979" t="str">
        <f t="shared" si="325"/>
        <v xml:space="preserve"> maculatum</v>
      </c>
      <c r="N3979" t="str">
        <f t="shared" si="326"/>
        <v/>
      </c>
      <c r="O3979" t="str">
        <f t="shared" si="328"/>
        <v>Species</v>
      </c>
      <c r="P3979" t="str">
        <f t="shared" si="327"/>
        <v>L.</v>
      </c>
      <c r="Q3979" t="str">
        <f>LOOKUP(A3979,Formation!$A$2:$A$10,Formation!$B$2:$B$10)</f>
        <v>Pioniervegetation gestörter Plätze (Ruderalstandorte)</v>
      </c>
      <c r="R3979" t="str" cm="1">
        <f t="array" ref="R3979">INDEX(Klasse!$D$2:$D$42,MATCH(1,(A3979=Klasse!$A$2:$A$42) * (Species!B3979=Klasse!$B$2:$B$42),0))</f>
        <v>Trittrasen und Ruderalfluren</v>
      </c>
    </row>
    <row r="3980" spans="1:18" x14ac:dyDescent="0.3">
      <c r="A3980" s="10">
        <v>7</v>
      </c>
      <c r="B3980" s="10">
        <v>1</v>
      </c>
      <c r="C3980" s="10">
        <v>8</v>
      </c>
      <c r="E3980" t="str">
        <f>IF(C3980="",Options!$A$3,IF(D3980="",Options!$A$4,Options!$A$5))</f>
        <v>Verband</v>
      </c>
      <c r="F3980" t="str" cm="1">
        <f t="array" ref="F3980">IF(E3980=Options!$A$3,"",IF(E3980=Options!$A$4,INDEX(Verband!$E$2:$E$179,MATCH(1,(A3980=Verband!$A$2:$A$179) * (Species!B3980=Verband!$B$2:$B$179) * (Species!C3980=Verband!$C$2:$C$179),0)),IF(E3980=Options!$A$5,INDEX(Assoziation!$F$2:$F$96,MATCH(1,(A3980=Assoziation!$A$2:$A$96) * (Species!B3980=Assoziation!$B$2:$B$96) * (Species!C3980=Assoziation!$C$2:$C$96) * (Species!D3980=Assoziation!$D$2:$D$96),0)),"")))</f>
        <v>Arction</v>
      </c>
      <c r="G3980" t="str" cm="1">
        <f t="array" ref="G3980">IF(E3980=Options!$A$3,INDEX(Klasse!$D$2:$D$42,MATCH(1,(A3980=Klasse!$A$2:$A$42) * (Species!B3980=Klasse!$B$2:$B$42),0)),IF(E3980=Options!$A$4,INDEX(Verband!$F$2:$F$179,MATCH(1,(A3980=Verband!$A$2:$A$179) * (Species!B3980=Verband!$B$2:$B$179) * (Species!C3980=Verband!$C$2:$C$179),0)),IF(E3980=Options!$A$5,INDEX(Assoziation!$G$2:$G$96,MATCH(1,(A3980=Assoziation!$A$2:$A$96) * (Species!B3980=Assoziation!$B$2:$B$96) * (Species!C3980=Assoziation!$C$2:$C$96) * (Species!D3980=Assoziation!$D$2:$D$96),0)),"")))</f>
        <v>Lägerflur der Tieflagen</v>
      </c>
      <c r="H3980" s="10" t="s">
        <v>3009</v>
      </c>
      <c r="I3980" s="10">
        <v>1</v>
      </c>
      <c r="J3980" s="10">
        <v>0</v>
      </c>
      <c r="K3980" s="10">
        <v>0</v>
      </c>
      <c r="L3980" t="str">
        <f t="shared" si="324"/>
        <v xml:space="preserve">Lamium </v>
      </c>
      <c r="M3980" t="str">
        <f t="shared" si="325"/>
        <v xml:space="preserve"> album</v>
      </c>
      <c r="N3980" t="str">
        <f t="shared" si="326"/>
        <v/>
      </c>
      <c r="O3980" t="str">
        <f t="shared" si="328"/>
        <v>Species</v>
      </c>
      <c r="P3980" t="str">
        <f t="shared" si="327"/>
        <v>L.</v>
      </c>
      <c r="Q3980" t="str">
        <f>LOOKUP(A3980,Formation!$A$2:$A$10,Formation!$B$2:$B$10)</f>
        <v>Pioniervegetation gestörter Plätze (Ruderalstandorte)</v>
      </c>
      <c r="R3980" t="str" cm="1">
        <f t="array" ref="R3980">INDEX(Klasse!$D$2:$D$42,MATCH(1,(A3980=Klasse!$A$2:$A$42) * (Species!B3980=Klasse!$B$2:$B$42),0))</f>
        <v>Trittrasen und Ruderalfluren</v>
      </c>
    </row>
    <row r="3981" spans="1:18" x14ac:dyDescent="0.3">
      <c r="A3981" s="10">
        <v>7</v>
      </c>
      <c r="B3981" s="10">
        <v>1</v>
      </c>
      <c r="C3981" s="10">
        <v>8</v>
      </c>
      <c r="E3981" t="str">
        <f>IF(C3981="",Options!$A$3,IF(D3981="",Options!$A$4,Options!$A$5))</f>
        <v>Verband</v>
      </c>
      <c r="F3981" t="str" cm="1">
        <f t="array" ref="F3981">IF(E3981=Options!$A$3,"",IF(E3981=Options!$A$4,INDEX(Verband!$E$2:$E$179,MATCH(1,(A3981=Verband!$A$2:$A$179) * (Species!B3981=Verband!$B$2:$B$179) * (Species!C3981=Verband!$C$2:$C$179),0)),IF(E3981=Options!$A$5,INDEX(Assoziation!$F$2:$F$96,MATCH(1,(A3981=Assoziation!$A$2:$A$96) * (Species!B3981=Assoziation!$B$2:$B$96) * (Species!C3981=Assoziation!$C$2:$C$96) * (Species!D3981=Assoziation!$D$2:$D$96),0)),"")))</f>
        <v>Arction</v>
      </c>
      <c r="G3981" t="str" cm="1">
        <f t="array" ref="G3981">IF(E3981=Options!$A$3,INDEX(Klasse!$D$2:$D$42,MATCH(1,(A3981=Klasse!$A$2:$A$42) * (Species!B3981=Klasse!$B$2:$B$42),0)),IF(E3981=Options!$A$4,INDEX(Verband!$F$2:$F$179,MATCH(1,(A3981=Verband!$A$2:$A$179) * (Species!B3981=Verband!$B$2:$B$179) * (Species!C3981=Verband!$C$2:$C$179),0)),IF(E3981=Options!$A$5,INDEX(Assoziation!$G$2:$G$96,MATCH(1,(A3981=Assoziation!$A$2:$A$96) * (Species!B3981=Assoziation!$B$2:$B$96) * (Species!C3981=Assoziation!$C$2:$C$96) * (Species!D3981=Assoziation!$D$2:$D$96),0)),"")))</f>
        <v>Lägerflur der Tieflagen</v>
      </c>
      <c r="H3981" s="10" t="s">
        <v>3010</v>
      </c>
      <c r="I3981" s="10">
        <v>1</v>
      </c>
      <c r="J3981" s="10">
        <v>0</v>
      </c>
      <c r="K3981" s="10">
        <v>0</v>
      </c>
      <c r="L3981" t="str">
        <f t="shared" si="324"/>
        <v xml:space="preserve">Leonurus </v>
      </c>
      <c r="M3981" t="str">
        <f t="shared" si="325"/>
        <v xml:space="preserve"> cardiaca</v>
      </c>
      <c r="N3981" t="str">
        <f t="shared" si="326"/>
        <v/>
      </c>
      <c r="O3981" t="str">
        <f t="shared" si="328"/>
        <v>Species</v>
      </c>
      <c r="P3981" t="str">
        <f t="shared" si="327"/>
        <v>L.</v>
      </c>
      <c r="Q3981" t="str">
        <f>LOOKUP(A3981,Formation!$A$2:$A$10,Formation!$B$2:$B$10)</f>
        <v>Pioniervegetation gestörter Plätze (Ruderalstandorte)</v>
      </c>
      <c r="R3981" t="str" cm="1">
        <f t="array" ref="R3981">INDEX(Klasse!$D$2:$D$42,MATCH(1,(A3981=Klasse!$A$2:$A$42) * (Species!B3981=Klasse!$B$2:$B$42),0))</f>
        <v>Trittrasen und Ruderalfluren</v>
      </c>
    </row>
    <row r="3982" spans="1:18" x14ac:dyDescent="0.3">
      <c r="A3982" s="10">
        <v>7</v>
      </c>
      <c r="B3982" s="10">
        <v>1</v>
      </c>
      <c r="C3982" s="10">
        <v>8</v>
      </c>
      <c r="E3982" t="str">
        <f>IF(C3982="",Options!$A$3,IF(D3982="",Options!$A$4,Options!$A$5))</f>
        <v>Verband</v>
      </c>
      <c r="F3982" t="str" cm="1">
        <f t="array" ref="F3982">IF(E3982=Options!$A$3,"",IF(E3982=Options!$A$4,INDEX(Verband!$E$2:$E$179,MATCH(1,(A3982=Verband!$A$2:$A$179) * (Species!B3982=Verband!$B$2:$B$179) * (Species!C3982=Verband!$C$2:$C$179),0)),IF(E3982=Options!$A$5,INDEX(Assoziation!$F$2:$F$96,MATCH(1,(A3982=Assoziation!$A$2:$A$96) * (Species!B3982=Assoziation!$B$2:$B$96) * (Species!C3982=Assoziation!$C$2:$C$96) * (Species!D3982=Assoziation!$D$2:$D$96),0)),"")))</f>
        <v>Arction</v>
      </c>
      <c r="G3982" t="str" cm="1">
        <f t="array" ref="G3982">IF(E3982=Options!$A$3,INDEX(Klasse!$D$2:$D$42,MATCH(1,(A3982=Klasse!$A$2:$A$42) * (Species!B3982=Klasse!$B$2:$B$42),0)),IF(E3982=Options!$A$4,INDEX(Verband!$F$2:$F$179,MATCH(1,(A3982=Verband!$A$2:$A$179) * (Species!B3982=Verband!$B$2:$B$179) * (Species!C3982=Verband!$C$2:$C$179),0)),IF(E3982=Options!$A$5,INDEX(Assoziation!$G$2:$G$96,MATCH(1,(A3982=Assoziation!$A$2:$A$96) * (Species!B3982=Assoziation!$B$2:$B$96) * (Species!C3982=Assoziation!$C$2:$C$96) * (Species!D3982=Assoziation!$D$2:$D$96),0)),"")))</f>
        <v>Lägerflur der Tieflagen</v>
      </c>
      <c r="H3982" s="10" t="s">
        <v>3011</v>
      </c>
      <c r="I3982" s="10">
        <v>1</v>
      </c>
      <c r="J3982" s="10">
        <v>0</v>
      </c>
      <c r="K3982" s="10">
        <v>0</v>
      </c>
      <c r="L3982" t="str">
        <f t="shared" si="324"/>
        <v xml:space="preserve">Mentha </v>
      </c>
      <c r="M3982" t="str">
        <f t="shared" si="325"/>
        <v xml:space="preserve"> spicata</v>
      </c>
      <c r="N3982" t="str">
        <f t="shared" si="326"/>
        <v/>
      </c>
      <c r="O3982" t="str">
        <f t="shared" si="328"/>
        <v>Species</v>
      </c>
      <c r="P3982" t="str">
        <f t="shared" si="327"/>
        <v>L.</v>
      </c>
      <c r="Q3982" t="str">
        <f>LOOKUP(A3982,Formation!$A$2:$A$10,Formation!$B$2:$B$10)</f>
        <v>Pioniervegetation gestörter Plätze (Ruderalstandorte)</v>
      </c>
      <c r="R3982" t="str" cm="1">
        <f t="array" ref="R3982">INDEX(Klasse!$D$2:$D$42,MATCH(1,(A3982=Klasse!$A$2:$A$42) * (Species!B3982=Klasse!$B$2:$B$42),0))</f>
        <v>Trittrasen und Ruderalfluren</v>
      </c>
    </row>
    <row r="3983" spans="1:18" x14ac:dyDescent="0.3">
      <c r="A3983" s="10">
        <v>7</v>
      </c>
      <c r="B3983" s="10">
        <v>1</v>
      </c>
      <c r="C3983" s="10">
        <v>8</v>
      </c>
      <c r="E3983" t="str">
        <f>IF(C3983="",Options!$A$3,IF(D3983="",Options!$A$4,Options!$A$5))</f>
        <v>Verband</v>
      </c>
      <c r="F3983" t="str" cm="1">
        <f t="array" ref="F3983">IF(E3983=Options!$A$3,"",IF(E3983=Options!$A$4,INDEX(Verband!$E$2:$E$179,MATCH(1,(A3983=Verband!$A$2:$A$179) * (Species!B3983=Verband!$B$2:$B$179) * (Species!C3983=Verband!$C$2:$C$179),0)),IF(E3983=Options!$A$5,INDEX(Assoziation!$F$2:$F$96,MATCH(1,(A3983=Assoziation!$A$2:$A$96) * (Species!B3983=Assoziation!$B$2:$B$96) * (Species!C3983=Assoziation!$C$2:$C$96) * (Species!D3983=Assoziation!$D$2:$D$96),0)),"")))</f>
        <v>Arction</v>
      </c>
      <c r="G3983" t="str" cm="1">
        <f t="array" ref="G3983">IF(E3983=Options!$A$3,INDEX(Klasse!$D$2:$D$42,MATCH(1,(A3983=Klasse!$A$2:$A$42) * (Species!B3983=Klasse!$B$2:$B$42),0)),IF(E3983=Options!$A$4,INDEX(Verband!$F$2:$F$179,MATCH(1,(A3983=Verband!$A$2:$A$179) * (Species!B3983=Verband!$B$2:$B$179) * (Species!C3983=Verband!$C$2:$C$179),0)),IF(E3983=Options!$A$5,INDEX(Assoziation!$G$2:$G$96,MATCH(1,(A3983=Assoziation!$A$2:$A$96) * (Species!B3983=Assoziation!$B$2:$B$96) * (Species!C3983=Assoziation!$C$2:$C$96) * (Species!D3983=Assoziation!$D$2:$D$96),0)),"")))</f>
        <v>Lägerflur der Tieflagen</v>
      </c>
      <c r="H3983" s="10" t="s">
        <v>3012</v>
      </c>
      <c r="I3983" s="10">
        <v>1</v>
      </c>
      <c r="J3983" s="10">
        <v>1</v>
      </c>
      <c r="K3983" s="10">
        <v>1</v>
      </c>
      <c r="L3983" t="str">
        <f t="shared" si="324"/>
        <v xml:space="preserve">Phytolacca </v>
      </c>
      <c r="M3983" t="str">
        <f t="shared" si="325"/>
        <v xml:space="preserve"> americana</v>
      </c>
      <c r="N3983" t="str">
        <f t="shared" si="326"/>
        <v/>
      </c>
      <c r="O3983" t="str">
        <f t="shared" si="328"/>
        <v>Species</v>
      </c>
      <c r="P3983" t="str">
        <f t="shared" si="327"/>
        <v>L.</v>
      </c>
      <c r="Q3983" t="str">
        <f>LOOKUP(A3983,Formation!$A$2:$A$10,Formation!$B$2:$B$10)</f>
        <v>Pioniervegetation gestörter Plätze (Ruderalstandorte)</v>
      </c>
      <c r="R3983" t="str" cm="1">
        <f t="array" ref="R3983">INDEX(Klasse!$D$2:$D$42,MATCH(1,(A3983=Klasse!$A$2:$A$42) * (Species!B3983=Klasse!$B$2:$B$42),0))</f>
        <v>Trittrasen und Ruderalfluren</v>
      </c>
    </row>
    <row r="3984" spans="1:18" x14ac:dyDescent="0.3">
      <c r="A3984" s="10">
        <v>7</v>
      </c>
      <c r="B3984" s="10">
        <v>1</v>
      </c>
      <c r="C3984" s="10">
        <v>8</v>
      </c>
      <c r="E3984" t="str">
        <f>IF(C3984="",Options!$A$3,IF(D3984="",Options!$A$4,Options!$A$5))</f>
        <v>Verband</v>
      </c>
      <c r="F3984" t="str" cm="1">
        <f t="array" ref="F3984">IF(E3984=Options!$A$3,"",IF(E3984=Options!$A$4,INDEX(Verband!$E$2:$E$179,MATCH(1,(A3984=Verband!$A$2:$A$179) * (Species!B3984=Verband!$B$2:$B$179) * (Species!C3984=Verband!$C$2:$C$179),0)),IF(E3984=Options!$A$5,INDEX(Assoziation!$F$2:$F$96,MATCH(1,(A3984=Assoziation!$A$2:$A$96) * (Species!B3984=Assoziation!$B$2:$B$96) * (Species!C3984=Assoziation!$C$2:$C$96) * (Species!D3984=Assoziation!$D$2:$D$96),0)),"")))</f>
        <v>Arction</v>
      </c>
      <c r="G3984" t="str" cm="1">
        <f t="array" ref="G3984">IF(E3984=Options!$A$3,INDEX(Klasse!$D$2:$D$42,MATCH(1,(A3984=Klasse!$A$2:$A$42) * (Species!B3984=Klasse!$B$2:$B$42),0)),IF(E3984=Options!$A$4,INDEX(Verband!$F$2:$F$179,MATCH(1,(A3984=Verband!$A$2:$A$179) * (Species!B3984=Verband!$B$2:$B$179) * (Species!C3984=Verband!$C$2:$C$179),0)),IF(E3984=Options!$A$5,INDEX(Assoziation!$G$2:$G$96,MATCH(1,(A3984=Assoziation!$A$2:$A$96) * (Species!B3984=Assoziation!$B$2:$B$96) * (Species!C3984=Assoziation!$C$2:$C$96) * (Species!D3984=Assoziation!$D$2:$D$96),0)),"")))</f>
        <v>Lägerflur der Tieflagen</v>
      </c>
      <c r="H3984" s="10" t="s">
        <v>3013</v>
      </c>
      <c r="I3984" s="10">
        <v>1</v>
      </c>
      <c r="J3984" s="10">
        <v>0</v>
      </c>
      <c r="K3984" s="10">
        <v>1</v>
      </c>
      <c r="L3984" t="str">
        <f t="shared" si="324"/>
        <v xml:space="preserve">Rumex </v>
      </c>
      <c r="M3984" t="str">
        <f t="shared" si="325"/>
        <v xml:space="preserve"> longifolius</v>
      </c>
      <c r="N3984" t="str">
        <f t="shared" si="326"/>
        <v/>
      </c>
      <c r="O3984" t="str">
        <f t="shared" si="328"/>
        <v>Species</v>
      </c>
      <c r="P3984" t="str">
        <f t="shared" si="327"/>
        <v>DC.</v>
      </c>
      <c r="Q3984" t="str">
        <f>LOOKUP(A3984,Formation!$A$2:$A$10,Formation!$B$2:$B$10)</f>
        <v>Pioniervegetation gestörter Plätze (Ruderalstandorte)</v>
      </c>
      <c r="R3984" t="str" cm="1">
        <f t="array" ref="R3984">INDEX(Klasse!$D$2:$D$42,MATCH(1,(A3984=Klasse!$A$2:$A$42) * (Species!B3984=Klasse!$B$2:$B$42),0))</f>
        <v>Trittrasen und Ruderalfluren</v>
      </c>
    </row>
    <row r="3985" spans="1:18" x14ac:dyDescent="0.3">
      <c r="A3985" s="10">
        <v>7</v>
      </c>
      <c r="B3985" s="10">
        <v>1</v>
      </c>
      <c r="C3985" s="10">
        <v>8</v>
      </c>
      <c r="E3985" t="str">
        <f>IF(C3985="",Options!$A$3,IF(D3985="",Options!$A$4,Options!$A$5))</f>
        <v>Verband</v>
      </c>
      <c r="F3985" t="str" cm="1">
        <f t="array" ref="F3985">IF(E3985=Options!$A$3,"",IF(E3985=Options!$A$4,INDEX(Verband!$E$2:$E$179,MATCH(1,(A3985=Verband!$A$2:$A$179) * (Species!B3985=Verband!$B$2:$B$179) * (Species!C3985=Verband!$C$2:$C$179),0)),IF(E3985=Options!$A$5,INDEX(Assoziation!$F$2:$F$96,MATCH(1,(A3985=Assoziation!$A$2:$A$96) * (Species!B3985=Assoziation!$B$2:$B$96) * (Species!C3985=Assoziation!$C$2:$C$96) * (Species!D3985=Assoziation!$D$2:$D$96),0)),"")))</f>
        <v>Arction</v>
      </c>
      <c r="G3985" t="str" cm="1">
        <f t="array" ref="G3985">IF(E3985=Options!$A$3,INDEX(Klasse!$D$2:$D$42,MATCH(1,(A3985=Klasse!$A$2:$A$42) * (Species!B3985=Klasse!$B$2:$B$42),0)),IF(E3985=Options!$A$4,INDEX(Verband!$F$2:$F$179,MATCH(1,(A3985=Verband!$A$2:$A$179) * (Species!B3985=Verband!$B$2:$B$179) * (Species!C3985=Verband!$C$2:$C$179),0)),IF(E3985=Options!$A$5,INDEX(Assoziation!$G$2:$G$96,MATCH(1,(A3985=Assoziation!$A$2:$A$96) * (Species!B3985=Assoziation!$B$2:$B$96) * (Species!C3985=Assoziation!$C$2:$C$96) * (Species!D3985=Assoziation!$D$2:$D$96),0)),"")))</f>
        <v>Lägerflur der Tieflagen</v>
      </c>
      <c r="H3985" s="10" t="s">
        <v>3014</v>
      </c>
      <c r="I3985" s="10">
        <v>1</v>
      </c>
      <c r="J3985" s="10">
        <v>0</v>
      </c>
      <c r="K3985" s="10">
        <v>0</v>
      </c>
      <c r="L3985" t="str">
        <f t="shared" si="324"/>
        <v xml:space="preserve">Rumex </v>
      </c>
      <c r="M3985" t="str">
        <f t="shared" si="325"/>
        <v xml:space="preserve"> patientia</v>
      </c>
      <c r="N3985" t="str">
        <f t="shared" si="326"/>
        <v/>
      </c>
      <c r="O3985" t="str">
        <f t="shared" si="328"/>
        <v>Species</v>
      </c>
      <c r="P3985" t="str">
        <f t="shared" si="327"/>
        <v>L.</v>
      </c>
      <c r="Q3985" t="str">
        <f>LOOKUP(A3985,Formation!$A$2:$A$10,Formation!$B$2:$B$10)</f>
        <v>Pioniervegetation gestörter Plätze (Ruderalstandorte)</v>
      </c>
      <c r="R3985" t="str" cm="1">
        <f t="array" ref="R3985">INDEX(Klasse!$D$2:$D$42,MATCH(1,(A3985=Klasse!$A$2:$A$42) * (Species!B3985=Klasse!$B$2:$B$42),0))</f>
        <v>Trittrasen und Ruderalfluren</v>
      </c>
    </row>
    <row r="3986" spans="1:18" x14ac:dyDescent="0.3">
      <c r="A3986" s="10">
        <v>7</v>
      </c>
      <c r="B3986" s="10">
        <v>1</v>
      </c>
      <c r="C3986" s="10">
        <v>8</v>
      </c>
      <c r="E3986" t="str">
        <f>IF(C3986="",Options!$A$3,IF(D3986="",Options!$A$4,Options!$A$5))</f>
        <v>Verband</v>
      </c>
      <c r="F3986" t="str" cm="1">
        <f t="array" ref="F3986">IF(E3986=Options!$A$3,"",IF(E3986=Options!$A$4,INDEX(Verband!$E$2:$E$179,MATCH(1,(A3986=Verband!$A$2:$A$179) * (Species!B3986=Verband!$B$2:$B$179) * (Species!C3986=Verband!$C$2:$C$179),0)),IF(E3986=Options!$A$5,INDEX(Assoziation!$F$2:$F$96,MATCH(1,(A3986=Assoziation!$A$2:$A$96) * (Species!B3986=Assoziation!$B$2:$B$96) * (Species!C3986=Assoziation!$C$2:$C$96) * (Species!D3986=Assoziation!$D$2:$D$96),0)),"")))</f>
        <v>Arction</v>
      </c>
      <c r="G3986" t="str" cm="1">
        <f t="array" ref="G3986">IF(E3986=Options!$A$3,INDEX(Klasse!$D$2:$D$42,MATCH(1,(A3986=Klasse!$A$2:$A$42) * (Species!B3986=Klasse!$B$2:$B$42),0)),IF(E3986=Options!$A$4,INDEX(Verband!$F$2:$F$179,MATCH(1,(A3986=Verband!$A$2:$A$179) * (Species!B3986=Verband!$B$2:$B$179) * (Species!C3986=Verband!$C$2:$C$179),0)),IF(E3986=Options!$A$5,INDEX(Assoziation!$G$2:$G$96,MATCH(1,(A3986=Assoziation!$A$2:$A$96) * (Species!B3986=Assoziation!$B$2:$B$96) * (Species!C3986=Assoziation!$C$2:$C$96) * (Species!D3986=Assoziation!$D$2:$D$96),0)),"")))</f>
        <v>Lägerflur der Tieflagen</v>
      </c>
      <c r="H3986" s="10" t="s">
        <v>3015</v>
      </c>
      <c r="I3986" s="10">
        <v>1</v>
      </c>
      <c r="J3986" s="10">
        <v>0</v>
      </c>
      <c r="K3986" s="10">
        <v>0</v>
      </c>
      <c r="L3986" t="str">
        <f t="shared" si="324"/>
        <v xml:space="preserve">Symphytum </v>
      </c>
      <c r="M3986" t="str">
        <f t="shared" si="325"/>
        <v xml:space="preserve"> asperum</v>
      </c>
      <c r="N3986" t="str">
        <f t="shared" si="326"/>
        <v/>
      </c>
      <c r="O3986" t="str">
        <f t="shared" si="328"/>
        <v>Species</v>
      </c>
      <c r="P3986" t="str">
        <f t="shared" si="327"/>
        <v>Lepech.</v>
      </c>
      <c r="Q3986" t="str">
        <f>LOOKUP(A3986,Formation!$A$2:$A$10,Formation!$B$2:$B$10)</f>
        <v>Pioniervegetation gestörter Plätze (Ruderalstandorte)</v>
      </c>
      <c r="R3986" t="str" cm="1">
        <f t="array" ref="R3986">INDEX(Klasse!$D$2:$D$42,MATCH(1,(A3986=Klasse!$A$2:$A$42) * (Species!B3986=Klasse!$B$2:$B$42),0))</f>
        <v>Trittrasen und Ruderalfluren</v>
      </c>
    </row>
    <row r="3987" spans="1:18" x14ac:dyDescent="0.3">
      <c r="A3987" s="10">
        <v>7</v>
      </c>
      <c r="B3987" s="10">
        <v>1</v>
      </c>
      <c r="C3987" s="10">
        <v>8</v>
      </c>
      <c r="E3987" t="str">
        <f>IF(C3987="",Options!$A$3,IF(D3987="",Options!$A$4,Options!$A$5))</f>
        <v>Verband</v>
      </c>
      <c r="F3987" t="str" cm="1">
        <f t="array" ref="F3987">IF(E3987=Options!$A$3,"",IF(E3987=Options!$A$4,INDEX(Verband!$E$2:$E$179,MATCH(1,(A3987=Verband!$A$2:$A$179) * (Species!B3987=Verband!$B$2:$B$179) * (Species!C3987=Verband!$C$2:$C$179),0)),IF(E3987=Options!$A$5,INDEX(Assoziation!$F$2:$F$96,MATCH(1,(A3987=Assoziation!$A$2:$A$96) * (Species!B3987=Assoziation!$B$2:$B$96) * (Species!C3987=Assoziation!$C$2:$C$96) * (Species!D3987=Assoziation!$D$2:$D$96),0)),"")))</f>
        <v>Arction</v>
      </c>
      <c r="G3987" t="str" cm="1">
        <f t="array" ref="G3987">IF(E3987=Options!$A$3,INDEX(Klasse!$D$2:$D$42,MATCH(1,(A3987=Klasse!$A$2:$A$42) * (Species!B3987=Klasse!$B$2:$B$42),0)),IF(E3987=Options!$A$4,INDEX(Verband!$F$2:$F$179,MATCH(1,(A3987=Verband!$A$2:$A$179) * (Species!B3987=Verband!$B$2:$B$179) * (Species!C3987=Verband!$C$2:$C$179),0)),IF(E3987=Options!$A$5,INDEX(Assoziation!$G$2:$G$96,MATCH(1,(A3987=Assoziation!$A$2:$A$96) * (Species!B3987=Assoziation!$B$2:$B$96) * (Species!C3987=Assoziation!$C$2:$C$96) * (Species!D3987=Assoziation!$D$2:$D$96),0)),"")))</f>
        <v>Lägerflur der Tieflagen</v>
      </c>
      <c r="H3987" s="10" t="s">
        <v>2982</v>
      </c>
      <c r="I3987" s="10">
        <v>0</v>
      </c>
      <c r="J3987" s="10">
        <v>0</v>
      </c>
      <c r="K3987" s="10">
        <v>1</v>
      </c>
      <c r="L3987" t="str">
        <f t="shared" si="324"/>
        <v xml:space="preserve">Artemisia </v>
      </c>
      <c r="M3987" t="str">
        <f t="shared" si="325"/>
        <v xml:space="preserve"> verlotiorum</v>
      </c>
      <c r="N3987" t="str">
        <f t="shared" si="326"/>
        <v/>
      </c>
      <c r="O3987" t="str">
        <f t="shared" si="328"/>
        <v>Species</v>
      </c>
      <c r="P3987" t="str">
        <f t="shared" si="327"/>
        <v>Lamotte</v>
      </c>
      <c r="Q3987" t="str">
        <f>LOOKUP(A3987,Formation!$A$2:$A$10,Formation!$B$2:$B$10)</f>
        <v>Pioniervegetation gestörter Plätze (Ruderalstandorte)</v>
      </c>
      <c r="R3987" t="str" cm="1">
        <f t="array" ref="R3987">INDEX(Klasse!$D$2:$D$42,MATCH(1,(A3987=Klasse!$A$2:$A$42) * (Species!B3987=Klasse!$B$2:$B$42),0))</f>
        <v>Trittrasen und Ruderalfluren</v>
      </c>
    </row>
    <row r="3988" spans="1:18" x14ac:dyDescent="0.3">
      <c r="A3988" s="10">
        <v>7</v>
      </c>
      <c r="B3988" s="10">
        <v>1</v>
      </c>
      <c r="C3988" s="10">
        <v>8</v>
      </c>
      <c r="E3988" t="str">
        <f>IF(C3988="",Options!$A$3,IF(D3988="",Options!$A$4,Options!$A$5))</f>
        <v>Verband</v>
      </c>
      <c r="F3988" t="str" cm="1">
        <f t="array" ref="F3988">IF(E3988=Options!$A$3,"",IF(E3988=Options!$A$4,INDEX(Verband!$E$2:$E$179,MATCH(1,(A3988=Verband!$A$2:$A$179) * (Species!B3988=Verband!$B$2:$B$179) * (Species!C3988=Verband!$C$2:$C$179),0)),IF(E3988=Options!$A$5,INDEX(Assoziation!$F$2:$F$96,MATCH(1,(A3988=Assoziation!$A$2:$A$96) * (Species!B3988=Assoziation!$B$2:$B$96) * (Species!C3988=Assoziation!$C$2:$C$96) * (Species!D3988=Assoziation!$D$2:$D$96),0)),"")))</f>
        <v>Arction</v>
      </c>
      <c r="G3988" t="str" cm="1">
        <f t="array" ref="G3988">IF(E3988=Options!$A$3,INDEX(Klasse!$D$2:$D$42,MATCH(1,(A3988=Klasse!$A$2:$A$42) * (Species!B3988=Klasse!$B$2:$B$42),0)),IF(E3988=Options!$A$4,INDEX(Verband!$F$2:$F$179,MATCH(1,(A3988=Verband!$A$2:$A$179) * (Species!B3988=Verband!$B$2:$B$179) * (Species!C3988=Verband!$C$2:$C$179),0)),IF(E3988=Options!$A$5,INDEX(Assoziation!$G$2:$G$96,MATCH(1,(A3988=Assoziation!$A$2:$A$96) * (Species!B3988=Assoziation!$B$2:$B$96) * (Species!C3988=Assoziation!$C$2:$C$96) * (Species!D3988=Assoziation!$D$2:$D$96),0)),"")))</f>
        <v>Lägerflur der Tieflagen</v>
      </c>
      <c r="H3988" s="10" t="s">
        <v>2666</v>
      </c>
      <c r="I3988" s="10">
        <v>0</v>
      </c>
      <c r="J3988" s="10">
        <v>1</v>
      </c>
      <c r="K3988" s="10">
        <v>0</v>
      </c>
      <c r="L3988" t="str">
        <f t="shared" si="324"/>
        <v xml:space="preserve">Artemisia </v>
      </c>
      <c r="M3988" t="str">
        <f t="shared" si="325"/>
        <v xml:space="preserve"> vulgaris</v>
      </c>
      <c r="N3988" t="str">
        <f t="shared" si="326"/>
        <v/>
      </c>
      <c r="O3988" t="str">
        <f t="shared" si="328"/>
        <v>Species</v>
      </c>
      <c r="P3988" t="str">
        <f t="shared" si="327"/>
        <v>L.</v>
      </c>
      <c r="Q3988" t="str">
        <f>LOOKUP(A3988,Formation!$A$2:$A$10,Formation!$B$2:$B$10)</f>
        <v>Pioniervegetation gestörter Plätze (Ruderalstandorte)</v>
      </c>
      <c r="R3988" t="str" cm="1">
        <f t="array" ref="R3988">INDEX(Klasse!$D$2:$D$42,MATCH(1,(A3988=Klasse!$A$2:$A$42) * (Species!B3988=Klasse!$B$2:$B$42),0))</f>
        <v>Trittrasen und Ruderalfluren</v>
      </c>
    </row>
    <row r="3989" spans="1:18" x14ac:dyDescent="0.3">
      <c r="A3989" s="10">
        <v>7</v>
      </c>
      <c r="B3989" s="10">
        <v>1</v>
      </c>
      <c r="C3989" s="10">
        <v>8</v>
      </c>
      <c r="E3989" t="str">
        <f>IF(C3989="",Options!$A$3,IF(D3989="",Options!$A$4,Options!$A$5))</f>
        <v>Verband</v>
      </c>
      <c r="F3989" t="str" cm="1">
        <f t="array" ref="F3989">IF(E3989=Options!$A$3,"",IF(E3989=Options!$A$4,INDEX(Verband!$E$2:$E$179,MATCH(1,(A3989=Verband!$A$2:$A$179) * (Species!B3989=Verband!$B$2:$B$179) * (Species!C3989=Verband!$C$2:$C$179),0)),IF(E3989=Options!$A$5,INDEX(Assoziation!$F$2:$F$96,MATCH(1,(A3989=Assoziation!$A$2:$A$96) * (Species!B3989=Assoziation!$B$2:$B$96) * (Species!C3989=Assoziation!$C$2:$C$96) * (Species!D3989=Assoziation!$D$2:$D$96),0)),"")))</f>
        <v>Arction</v>
      </c>
      <c r="G3989" t="str" cm="1">
        <f t="array" ref="G3989">IF(E3989=Options!$A$3,INDEX(Klasse!$D$2:$D$42,MATCH(1,(A3989=Klasse!$A$2:$A$42) * (Species!B3989=Klasse!$B$2:$B$42),0)),IF(E3989=Options!$A$4,INDEX(Verband!$F$2:$F$179,MATCH(1,(A3989=Verband!$A$2:$A$179) * (Species!B3989=Verband!$B$2:$B$179) * (Species!C3989=Verband!$C$2:$C$179),0)),IF(E3989=Options!$A$5,INDEX(Assoziation!$G$2:$G$96,MATCH(1,(A3989=Assoziation!$A$2:$A$96) * (Species!B3989=Assoziation!$B$2:$B$96) * (Species!C3989=Assoziation!$C$2:$C$96) * (Species!D3989=Assoziation!$D$2:$D$96),0)),"")))</f>
        <v>Lägerflur der Tieflagen</v>
      </c>
      <c r="H3989" s="10" t="s">
        <v>3016</v>
      </c>
      <c r="I3989" s="10">
        <v>0</v>
      </c>
      <c r="J3989" s="10">
        <v>0</v>
      </c>
      <c r="K3989" s="10">
        <v>0</v>
      </c>
      <c r="L3989" t="str">
        <f t="shared" si="324"/>
        <v xml:space="preserve">Ballota </v>
      </c>
      <c r="M3989" t="str">
        <f t="shared" si="325"/>
        <v xml:space="preserve"> nigra</v>
      </c>
      <c r="N3989" t="str">
        <f t="shared" si="326"/>
        <v>nigra</v>
      </c>
      <c r="O3989" t="str">
        <f t="shared" si="328"/>
        <v>Subspecies</v>
      </c>
      <c r="P3989" t="str">
        <f t="shared" si="327"/>
        <v/>
      </c>
      <c r="Q3989" t="str">
        <f>LOOKUP(A3989,Formation!$A$2:$A$10,Formation!$B$2:$B$10)</f>
        <v>Pioniervegetation gestörter Plätze (Ruderalstandorte)</v>
      </c>
      <c r="R3989" t="str" cm="1">
        <f t="array" ref="R3989">INDEX(Klasse!$D$2:$D$42,MATCH(1,(A3989=Klasse!$A$2:$A$42) * (Species!B3989=Klasse!$B$2:$B$42),0))</f>
        <v>Trittrasen und Ruderalfluren</v>
      </c>
    </row>
    <row r="3990" spans="1:18" x14ac:dyDescent="0.3">
      <c r="A3990" s="10">
        <v>7</v>
      </c>
      <c r="B3990" s="10">
        <v>1</v>
      </c>
      <c r="C3990" s="10">
        <v>8</v>
      </c>
      <c r="E3990" t="str">
        <f>IF(C3990="",Options!$A$3,IF(D3990="",Options!$A$4,Options!$A$5))</f>
        <v>Verband</v>
      </c>
      <c r="F3990" t="str" cm="1">
        <f t="array" ref="F3990">IF(E3990=Options!$A$3,"",IF(E3990=Options!$A$4,INDEX(Verband!$E$2:$E$179,MATCH(1,(A3990=Verband!$A$2:$A$179) * (Species!B3990=Verband!$B$2:$B$179) * (Species!C3990=Verband!$C$2:$C$179),0)),IF(E3990=Options!$A$5,INDEX(Assoziation!$F$2:$F$96,MATCH(1,(A3990=Assoziation!$A$2:$A$96) * (Species!B3990=Assoziation!$B$2:$B$96) * (Species!C3990=Assoziation!$C$2:$C$96) * (Species!D3990=Assoziation!$D$2:$D$96),0)),"")))</f>
        <v>Arction</v>
      </c>
      <c r="G3990" t="str" cm="1">
        <f t="array" ref="G3990">IF(E3990=Options!$A$3,INDEX(Klasse!$D$2:$D$42,MATCH(1,(A3990=Klasse!$A$2:$A$42) * (Species!B3990=Klasse!$B$2:$B$42),0)),IF(E3990=Options!$A$4,INDEX(Verband!$F$2:$F$179,MATCH(1,(A3990=Verband!$A$2:$A$179) * (Species!B3990=Verband!$B$2:$B$179) * (Species!C3990=Verband!$C$2:$C$179),0)),IF(E3990=Options!$A$5,INDEX(Assoziation!$G$2:$G$96,MATCH(1,(A3990=Assoziation!$A$2:$A$96) * (Species!B3990=Assoziation!$B$2:$B$96) * (Species!C3990=Assoziation!$C$2:$C$96) * (Species!D3990=Assoziation!$D$2:$D$96),0)),"")))</f>
        <v>Lägerflur der Tieflagen</v>
      </c>
      <c r="H3990" s="10" t="s">
        <v>3017</v>
      </c>
      <c r="I3990" s="10">
        <v>0</v>
      </c>
      <c r="J3990" s="10">
        <v>0</v>
      </c>
      <c r="K3990" s="10">
        <v>0</v>
      </c>
      <c r="L3990" t="str">
        <f t="shared" si="324"/>
        <v xml:space="preserve">Barbarea </v>
      </c>
      <c r="M3990" t="str">
        <f t="shared" si="325"/>
        <v xml:space="preserve"> intermedia</v>
      </c>
      <c r="N3990" t="str">
        <f t="shared" si="326"/>
        <v/>
      </c>
      <c r="O3990" t="str">
        <f t="shared" si="328"/>
        <v>Species</v>
      </c>
      <c r="P3990" t="str">
        <f t="shared" si="327"/>
        <v>Boreau</v>
      </c>
      <c r="Q3990" t="str">
        <f>LOOKUP(A3990,Formation!$A$2:$A$10,Formation!$B$2:$B$10)</f>
        <v>Pioniervegetation gestörter Plätze (Ruderalstandorte)</v>
      </c>
      <c r="R3990" t="str" cm="1">
        <f t="array" ref="R3990">INDEX(Klasse!$D$2:$D$42,MATCH(1,(A3990=Klasse!$A$2:$A$42) * (Species!B3990=Klasse!$B$2:$B$42),0))</f>
        <v>Trittrasen und Ruderalfluren</v>
      </c>
    </row>
    <row r="3991" spans="1:18" x14ac:dyDescent="0.3">
      <c r="A3991" s="10">
        <v>7</v>
      </c>
      <c r="B3991" s="10">
        <v>1</v>
      </c>
      <c r="C3991" s="10">
        <v>8</v>
      </c>
      <c r="E3991" t="str">
        <f>IF(C3991="",Options!$A$3,IF(D3991="",Options!$A$4,Options!$A$5))</f>
        <v>Verband</v>
      </c>
      <c r="F3991" t="str" cm="1">
        <f t="array" ref="F3991">IF(E3991=Options!$A$3,"",IF(E3991=Options!$A$4,INDEX(Verband!$E$2:$E$179,MATCH(1,(A3991=Verband!$A$2:$A$179) * (Species!B3991=Verband!$B$2:$B$179) * (Species!C3991=Verband!$C$2:$C$179),0)),IF(E3991=Options!$A$5,INDEX(Assoziation!$F$2:$F$96,MATCH(1,(A3991=Assoziation!$A$2:$A$96) * (Species!B3991=Assoziation!$B$2:$B$96) * (Species!C3991=Assoziation!$C$2:$C$96) * (Species!D3991=Assoziation!$D$2:$D$96),0)),"")))</f>
        <v>Arction</v>
      </c>
      <c r="G3991" t="str" cm="1">
        <f t="array" ref="G3991">IF(E3991=Options!$A$3,INDEX(Klasse!$D$2:$D$42,MATCH(1,(A3991=Klasse!$A$2:$A$42) * (Species!B3991=Klasse!$B$2:$B$42),0)),IF(E3991=Options!$A$4,INDEX(Verband!$F$2:$F$179,MATCH(1,(A3991=Verband!$A$2:$A$179) * (Species!B3991=Verband!$B$2:$B$179) * (Species!C3991=Verband!$C$2:$C$179),0)),IF(E3991=Options!$A$5,INDEX(Assoziation!$G$2:$G$96,MATCH(1,(A3991=Assoziation!$A$2:$A$96) * (Species!B3991=Assoziation!$B$2:$B$96) * (Species!C3991=Assoziation!$C$2:$C$96) * (Species!D3991=Assoziation!$D$2:$D$96),0)),"")))</f>
        <v>Lägerflur der Tieflagen</v>
      </c>
      <c r="H3991" s="10" t="s">
        <v>1819</v>
      </c>
      <c r="I3991" s="10">
        <v>0</v>
      </c>
      <c r="J3991" s="10">
        <v>1</v>
      </c>
      <c r="K3991" s="10">
        <v>0</v>
      </c>
      <c r="L3991" t="str">
        <f t="shared" si="324"/>
        <v xml:space="preserve">Bunias </v>
      </c>
      <c r="M3991" t="str">
        <f t="shared" si="325"/>
        <v xml:space="preserve"> orientalis</v>
      </c>
      <c r="N3991" t="str">
        <f t="shared" si="326"/>
        <v/>
      </c>
      <c r="O3991" t="str">
        <f t="shared" si="328"/>
        <v>Species</v>
      </c>
      <c r="P3991" t="str">
        <f t="shared" si="327"/>
        <v>L.</v>
      </c>
      <c r="Q3991" t="str">
        <f>LOOKUP(A3991,Formation!$A$2:$A$10,Formation!$B$2:$B$10)</f>
        <v>Pioniervegetation gestörter Plätze (Ruderalstandorte)</v>
      </c>
      <c r="R3991" t="str" cm="1">
        <f t="array" ref="R3991">INDEX(Klasse!$D$2:$D$42,MATCH(1,(A3991=Klasse!$A$2:$A$42) * (Species!B3991=Klasse!$B$2:$B$42),0))</f>
        <v>Trittrasen und Ruderalfluren</v>
      </c>
    </row>
    <row r="3992" spans="1:18" x14ac:dyDescent="0.3">
      <c r="A3992" s="10">
        <v>7</v>
      </c>
      <c r="B3992" s="10">
        <v>1</v>
      </c>
      <c r="C3992" s="10">
        <v>8</v>
      </c>
      <c r="E3992" t="str">
        <f>IF(C3992="",Options!$A$3,IF(D3992="",Options!$A$4,Options!$A$5))</f>
        <v>Verband</v>
      </c>
      <c r="F3992" t="str" cm="1">
        <f t="array" ref="F3992">IF(E3992=Options!$A$3,"",IF(E3992=Options!$A$4,INDEX(Verband!$E$2:$E$179,MATCH(1,(A3992=Verband!$A$2:$A$179) * (Species!B3992=Verband!$B$2:$B$179) * (Species!C3992=Verband!$C$2:$C$179),0)),IF(E3992=Options!$A$5,INDEX(Assoziation!$F$2:$F$96,MATCH(1,(A3992=Assoziation!$A$2:$A$96) * (Species!B3992=Assoziation!$B$2:$B$96) * (Species!C3992=Assoziation!$C$2:$C$96) * (Species!D3992=Assoziation!$D$2:$D$96),0)),"")))</f>
        <v>Arction</v>
      </c>
      <c r="G3992" t="str" cm="1">
        <f t="array" ref="G3992">IF(E3992=Options!$A$3,INDEX(Klasse!$D$2:$D$42,MATCH(1,(A3992=Klasse!$A$2:$A$42) * (Species!B3992=Klasse!$B$2:$B$42),0)),IF(E3992=Options!$A$4,INDEX(Verband!$F$2:$F$179,MATCH(1,(A3992=Verband!$A$2:$A$179) * (Species!B3992=Verband!$B$2:$B$179) * (Species!C3992=Verband!$C$2:$C$179),0)),IF(E3992=Options!$A$5,INDEX(Assoziation!$G$2:$G$96,MATCH(1,(A3992=Assoziation!$A$2:$A$96) * (Species!B3992=Assoziation!$B$2:$B$96) * (Species!C3992=Assoziation!$C$2:$C$96) * (Species!D3992=Assoziation!$D$2:$D$96),0)),"")))</f>
        <v>Lägerflur der Tieflagen</v>
      </c>
      <c r="H3992" s="10" t="s">
        <v>1871</v>
      </c>
      <c r="I3992" s="10">
        <v>0</v>
      </c>
      <c r="J3992" s="10">
        <v>0</v>
      </c>
      <c r="K3992" s="10">
        <v>0</v>
      </c>
      <c r="L3992" t="str">
        <f t="shared" si="324"/>
        <v xml:space="preserve">Chelidonium </v>
      </c>
      <c r="M3992" t="str">
        <f t="shared" si="325"/>
        <v xml:space="preserve"> majus</v>
      </c>
      <c r="N3992" t="str">
        <f t="shared" si="326"/>
        <v/>
      </c>
      <c r="O3992" t="str">
        <f t="shared" si="328"/>
        <v>Species</v>
      </c>
      <c r="P3992" t="str">
        <f t="shared" si="327"/>
        <v>L.</v>
      </c>
      <c r="Q3992" t="str">
        <f>LOOKUP(A3992,Formation!$A$2:$A$10,Formation!$B$2:$B$10)</f>
        <v>Pioniervegetation gestörter Plätze (Ruderalstandorte)</v>
      </c>
      <c r="R3992" t="str" cm="1">
        <f t="array" ref="R3992">INDEX(Klasse!$D$2:$D$42,MATCH(1,(A3992=Klasse!$A$2:$A$42) * (Species!B3992=Klasse!$B$2:$B$42),0))</f>
        <v>Trittrasen und Ruderalfluren</v>
      </c>
    </row>
    <row r="3993" spans="1:18" x14ac:dyDescent="0.3">
      <c r="A3993" s="10">
        <v>7</v>
      </c>
      <c r="B3993" s="10">
        <v>1</v>
      </c>
      <c r="C3993" s="10">
        <v>8</v>
      </c>
      <c r="E3993" t="str">
        <f>IF(C3993="",Options!$A$3,IF(D3993="",Options!$A$4,Options!$A$5))</f>
        <v>Verband</v>
      </c>
      <c r="F3993" t="str" cm="1">
        <f t="array" ref="F3993">IF(E3993=Options!$A$3,"",IF(E3993=Options!$A$4,INDEX(Verband!$E$2:$E$179,MATCH(1,(A3993=Verband!$A$2:$A$179) * (Species!B3993=Verband!$B$2:$B$179) * (Species!C3993=Verband!$C$2:$C$179),0)),IF(E3993=Options!$A$5,INDEX(Assoziation!$F$2:$F$96,MATCH(1,(A3993=Assoziation!$A$2:$A$96) * (Species!B3993=Assoziation!$B$2:$B$96) * (Species!C3993=Assoziation!$C$2:$C$96) * (Species!D3993=Assoziation!$D$2:$D$96),0)),"")))</f>
        <v>Arction</v>
      </c>
      <c r="G3993" t="str" cm="1">
        <f t="array" ref="G3993">IF(E3993=Options!$A$3,INDEX(Klasse!$D$2:$D$42,MATCH(1,(A3993=Klasse!$A$2:$A$42) * (Species!B3993=Klasse!$B$2:$B$42),0)),IF(E3993=Options!$A$4,INDEX(Verband!$F$2:$F$179,MATCH(1,(A3993=Verband!$A$2:$A$179) * (Species!B3993=Verband!$B$2:$B$179) * (Species!C3993=Verband!$C$2:$C$179),0)),IF(E3993=Options!$A$5,INDEX(Assoziation!$G$2:$G$96,MATCH(1,(A3993=Assoziation!$A$2:$A$96) * (Species!B3993=Assoziation!$B$2:$B$96) * (Species!C3993=Assoziation!$C$2:$C$96) * (Species!D3993=Assoziation!$D$2:$D$96),0)),"")))</f>
        <v>Lägerflur der Tieflagen</v>
      </c>
      <c r="H3993" s="10" t="s">
        <v>2997</v>
      </c>
      <c r="I3993" s="10">
        <v>0</v>
      </c>
      <c r="J3993" s="10">
        <v>0</v>
      </c>
      <c r="K3993" s="10">
        <v>0</v>
      </c>
      <c r="L3993" t="str">
        <f t="shared" si="324"/>
        <v xml:space="preserve">Chenopodium </v>
      </c>
      <c r="M3993" t="str">
        <f t="shared" si="325"/>
        <v xml:space="preserve"> bonus-henricus</v>
      </c>
      <c r="N3993" t="str">
        <f t="shared" si="326"/>
        <v/>
      </c>
      <c r="O3993" t="str">
        <f t="shared" si="328"/>
        <v>Species</v>
      </c>
      <c r="P3993" t="str">
        <f t="shared" si="327"/>
        <v>L.</v>
      </c>
      <c r="Q3993" t="str">
        <f>LOOKUP(A3993,Formation!$A$2:$A$10,Formation!$B$2:$B$10)</f>
        <v>Pioniervegetation gestörter Plätze (Ruderalstandorte)</v>
      </c>
      <c r="R3993" t="str" cm="1">
        <f t="array" ref="R3993">INDEX(Klasse!$D$2:$D$42,MATCH(1,(A3993=Klasse!$A$2:$A$42) * (Species!B3993=Klasse!$B$2:$B$42),0))</f>
        <v>Trittrasen und Ruderalfluren</v>
      </c>
    </row>
    <row r="3994" spans="1:18" x14ac:dyDescent="0.3">
      <c r="A3994" s="10">
        <v>7</v>
      </c>
      <c r="B3994" s="10">
        <v>1</v>
      </c>
      <c r="C3994" s="10">
        <v>8</v>
      </c>
      <c r="E3994" t="str">
        <f>IF(C3994="",Options!$A$3,IF(D3994="",Options!$A$4,Options!$A$5))</f>
        <v>Verband</v>
      </c>
      <c r="F3994" t="str" cm="1">
        <f t="array" ref="F3994">IF(E3994=Options!$A$3,"",IF(E3994=Options!$A$4,INDEX(Verband!$E$2:$E$179,MATCH(1,(A3994=Verband!$A$2:$A$179) * (Species!B3994=Verband!$B$2:$B$179) * (Species!C3994=Verband!$C$2:$C$179),0)),IF(E3994=Options!$A$5,INDEX(Assoziation!$F$2:$F$96,MATCH(1,(A3994=Assoziation!$A$2:$A$96) * (Species!B3994=Assoziation!$B$2:$B$96) * (Species!C3994=Assoziation!$C$2:$C$96) * (Species!D3994=Assoziation!$D$2:$D$96),0)),"")))</f>
        <v>Arction</v>
      </c>
      <c r="G3994" t="str" cm="1">
        <f t="array" ref="G3994">IF(E3994=Options!$A$3,INDEX(Klasse!$D$2:$D$42,MATCH(1,(A3994=Klasse!$A$2:$A$42) * (Species!B3994=Klasse!$B$2:$B$42),0)),IF(E3994=Options!$A$4,INDEX(Verband!$F$2:$F$179,MATCH(1,(A3994=Verband!$A$2:$A$179) * (Species!B3994=Verband!$B$2:$B$179) * (Species!C3994=Verband!$C$2:$C$179),0)),IF(E3994=Options!$A$5,INDEX(Assoziation!$G$2:$G$96,MATCH(1,(A3994=Assoziation!$A$2:$A$96) * (Species!B3994=Assoziation!$B$2:$B$96) * (Species!C3994=Assoziation!$C$2:$C$96) * (Species!D3994=Assoziation!$D$2:$D$96),0)),"")))</f>
        <v>Lägerflur der Tieflagen</v>
      </c>
      <c r="H3994" s="10" t="s">
        <v>1820</v>
      </c>
      <c r="I3994" s="10">
        <v>0</v>
      </c>
      <c r="J3994" s="10">
        <v>0</v>
      </c>
      <c r="K3994" s="10">
        <v>0</v>
      </c>
      <c r="L3994" t="str">
        <f t="shared" si="324"/>
        <v xml:space="preserve">Cichorium </v>
      </c>
      <c r="M3994" t="str">
        <f t="shared" si="325"/>
        <v xml:space="preserve"> intybus</v>
      </c>
      <c r="N3994" t="str">
        <f t="shared" si="326"/>
        <v/>
      </c>
      <c r="O3994" t="str">
        <f t="shared" si="328"/>
        <v>Species</v>
      </c>
      <c r="P3994" t="str">
        <f t="shared" si="327"/>
        <v>L.</v>
      </c>
      <c r="Q3994" t="str">
        <f>LOOKUP(A3994,Formation!$A$2:$A$10,Formation!$B$2:$B$10)</f>
        <v>Pioniervegetation gestörter Plätze (Ruderalstandorte)</v>
      </c>
      <c r="R3994" t="str" cm="1">
        <f t="array" ref="R3994">INDEX(Klasse!$D$2:$D$42,MATCH(1,(A3994=Klasse!$A$2:$A$42) * (Species!B3994=Klasse!$B$2:$B$42),0))</f>
        <v>Trittrasen und Ruderalfluren</v>
      </c>
    </row>
    <row r="3995" spans="1:18" x14ac:dyDescent="0.3">
      <c r="A3995" s="10">
        <v>7</v>
      </c>
      <c r="B3995" s="10">
        <v>1</v>
      </c>
      <c r="C3995" s="10">
        <v>8</v>
      </c>
      <c r="E3995" t="str">
        <f>IF(C3995="",Options!$A$3,IF(D3995="",Options!$A$4,Options!$A$5))</f>
        <v>Verband</v>
      </c>
      <c r="F3995" t="str" cm="1">
        <f t="array" ref="F3995">IF(E3995=Options!$A$3,"",IF(E3995=Options!$A$4,INDEX(Verband!$E$2:$E$179,MATCH(1,(A3995=Verband!$A$2:$A$179) * (Species!B3995=Verband!$B$2:$B$179) * (Species!C3995=Verband!$C$2:$C$179),0)),IF(E3995=Options!$A$5,INDEX(Assoziation!$F$2:$F$96,MATCH(1,(A3995=Assoziation!$A$2:$A$96) * (Species!B3995=Assoziation!$B$2:$B$96) * (Species!C3995=Assoziation!$C$2:$C$96) * (Species!D3995=Assoziation!$D$2:$D$96),0)),"")))</f>
        <v>Arction</v>
      </c>
      <c r="G3995" t="str" cm="1">
        <f t="array" ref="G3995">IF(E3995=Options!$A$3,INDEX(Klasse!$D$2:$D$42,MATCH(1,(A3995=Klasse!$A$2:$A$42) * (Species!B3995=Klasse!$B$2:$B$42),0)),IF(E3995=Options!$A$4,INDEX(Verband!$F$2:$F$179,MATCH(1,(A3995=Verband!$A$2:$A$179) * (Species!B3995=Verband!$B$2:$B$179) * (Species!C3995=Verband!$C$2:$C$179),0)),IF(E3995=Options!$A$5,INDEX(Assoziation!$G$2:$G$96,MATCH(1,(A3995=Assoziation!$A$2:$A$96) * (Species!B3995=Assoziation!$B$2:$B$96) * (Species!C3995=Assoziation!$C$2:$C$96) * (Species!D3995=Assoziation!$D$2:$D$96),0)),"")))</f>
        <v>Lägerflur der Tieflagen</v>
      </c>
      <c r="H3995" s="10" t="s">
        <v>1794</v>
      </c>
      <c r="I3995" s="10">
        <v>0</v>
      </c>
      <c r="J3995" s="10">
        <v>1</v>
      </c>
      <c r="K3995" s="10">
        <v>0</v>
      </c>
      <c r="L3995" t="str">
        <f t="shared" si="324"/>
        <v xml:space="preserve">Cirsium </v>
      </c>
      <c r="M3995" t="str">
        <f t="shared" si="325"/>
        <v xml:space="preserve"> arvense</v>
      </c>
      <c r="N3995" t="str">
        <f t="shared" si="326"/>
        <v/>
      </c>
      <c r="O3995" t="str">
        <f t="shared" si="328"/>
        <v>Species</v>
      </c>
      <c r="P3995" t="str">
        <f t="shared" si="327"/>
        <v>(L.) Scop.</v>
      </c>
      <c r="Q3995" t="str">
        <f>LOOKUP(A3995,Formation!$A$2:$A$10,Formation!$B$2:$B$10)</f>
        <v>Pioniervegetation gestörter Plätze (Ruderalstandorte)</v>
      </c>
      <c r="R3995" t="str" cm="1">
        <f t="array" ref="R3995">INDEX(Klasse!$D$2:$D$42,MATCH(1,(A3995=Klasse!$A$2:$A$42) * (Species!B3995=Klasse!$B$2:$B$42),0))</f>
        <v>Trittrasen und Ruderalfluren</v>
      </c>
    </row>
    <row r="3996" spans="1:18" x14ac:dyDescent="0.3">
      <c r="A3996" s="10">
        <v>7</v>
      </c>
      <c r="B3996" s="10">
        <v>1</v>
      </c>
      <c r="C3996" s="10">
        <v>8</v>
      </c>
      <c r="E3996" t="str">
        <f>IF(C3996="",Options!$A$3,IF(D3996="",Options!$A$4,Options!$A$5))</f>
        <v>Verband</v>
      </c>
      <c r="F3996" t="str" cm="1">
        <f t="array" ref="F3996">IF(E3996=Options!$A$3,"",IF(E3996=Options!$A$4,INDEX(Verband!$E$2:$E$179,MATCH(1,(A3996=Verband!$A$2:$A$179) * (Species!B3996=Verband!$B$2:$B$179) * (Species!C3996=Verband!$C$2:$C$179),0)),IF(E3996=Options!$A$5,INDEX(Assoziation!$F$2:$F$96,MATCH(1,(A3996=Assoziation!$A$2:$A$96) * (Species!B3996=Assoziation!$B$2:$B$96) * (Species!C3996=Assoziation!$C$2:$C$96) * (Species!D3996=Assoziation!$D$2:$D$96),0)),"")))</f>
        <v>Arction</v>
      </c>
      <c r="G3996" t="str" cm="1">
        <f t="array" ref="G3996">IF(E3996=Options!$A$3,INDEX(Klasse!$D$2:$D$42,MATCH(1,(A3996=Klasse!$A$2:$A$42) * (Species!B3996=Klasse!$B$2:$B$42),0)),IF(E3996=Options!$A$4,INDEX(Verband!$F$2:$F$179,MATCH(1,(A3996=Verband!$A$2:$A$179) * (Species!B3996=Verband!$B$2:$B$179) * (Species!C3996=Verband!$C$2:$C$179),0)),IF(E3996=Options!$A$5,INDEX(Assoziation!$G$2:$G$96,MATCH(1,(A3996=Assoziation!$A$2:$A$96) * (Species!B3996=Assoziation!$B$2:$B$96) * (Species!C3996=Assoziation!$C$2:$C$96) * (Species!D3996=Assoziation!$D$2:$D$96),0)),"")))</f>
        <v>Lägerflur der Tieflagen</v>
      </c>
      <c r="H3996" s="10" t="s">
        <v>2777</v>
      </c>
      <c r="I3996" s="10">
        <v>0</v>
      </c>
      <c r="J3996" s="10">
        <v>1</v>
      </c>
      <c r="K3996" s="10">
        <v>0</v>
      </c>
      <c r="L3996" t="str">
        <f t="shared" si="324"/>
        <v xml:space="preserve">Cirsium </v>
      </c>
      <c r="M3996" t="str">
        <f t="shared" si="325"/>
        <v xml:space="preserve"> vulgare</v>
      </c>
      <c r="N3996" t="str">
        <f t="shared" si="326"/>
        <v/>
      </c>
      <c r="O3996" t="str">
        <f t="shared" si="328"/>
        <v>Species</v>
      </c>
      <c r="P3996" t="str">
        <f t="shared" si="327"/>
        <v>(Savi) Ten.</v>
      </c>
      <c r="Q3996" t="str">
        <f>LOOKUP(A3996,Formation!$A$2:$A$10,Formation!$B$2:$B$10)</f>
        <v>Pioniervegetation gestörter Plätze (Ruderalstandorte)</v>
      </c>
      <c r="R3996" t="str" cm="1">
        <f t="array" ref="R3996">INDEX(Klasse!$D$2:$D$42,MATCH(1,(A3996=Klasse!$A$2:$A$42) * (Species!B3996=Klasse!$B$2:$B$42),0))</f>
        <v>Trittrasen und Ruderalfluren</v>
      </c>
    </row>
    <row r="3997" spans="1:18" x14ac:dyDescent="0.3">
      <c r="A3997" s="10">
        <v>7</v>
      </c>
      <c r="B3997" s="10">
        <v>1</v>
      </c>
      <c r="C3997" s="10">
        <v>8</v>
      </c>
      <c r="E3997" t="str">
        <f>IF(C3997="",Options!$A$3,IF(D3997="",Options!$A$4,Options!$A$5))</f>
        <v>Verband</v>
      </c>
      <c r="F3997" t="str" cm="1">
        <f t="array" ref="F3997">IF(E3997=Options!$A$3,"",IF(E3997=Options!$A$4,INDEX(Verband!$E$2:$E$179,MATCH(1,(A3997=Verband!$A$2:$A$179) * (Species!B3997=Verband!$B$2:$B$179) * (Species!C3997=Verband!$C$2:$C$179),0)),IF(E3997=Options!$A$5,INDEX(Assoziation!$F$2:$F$96,MATCH(1,(A3997=Assoziation!$A$2:$A$96) * (Species!B3997=Assoziation!$B$2:$B$96) * (Species!C3997=Assoziation!$C$2:$C$96) * (Species!D3997=Assoziation!$D$2:$D$96),0)),"")))</f>
        <v>Arction</v>
      </c>
      <c r="G3997" t="str" cm="1">
        <f t="array" ref="G3997">IF(E3997=Options!$A$3,INDEX(Klasse!$D$2:$D$42,MATCH(1,(A3997=Klasse!$A$2:$A$42) * (Species!B3997=Klasse!$B$2:$B$42),0)),IF(E3997=Options!$A$4,INDEX(Verband!$F$2:$F$179,MATCH(1,(A3997=Verband!$A$2:$A$179) * (Species!B3997=Verband!$B$2:$B$179) * (Species!C3997=Verband!$C$2:$C$179),0)),IF(E3997=Options!$A$5,INDEX(Assoziation!$G$2:$G$96,MATCH(1,(A3997=Assoziation!$A$2:$A$96) * (Species!B3997=Assoziation!$B$2:$B$96) * (Species!C3997=Assoziation!$C$2:$C$96) * (Species!D3997=Assoziation!$D$2:$D$96),0)),"")))</f>
        <v>Lägerflur der Tieflagen</v>
      </c>
      <c r="H3997" s="10" t="s">
        <v>3018</v>
      </c>
      <c r="I3997" s="10">
        <v>0</v>
      </c>
      <c r="J3997" s="10">
        <v>0</v>
      </c>
      <c r="K3997" s="10">
        <v>0</v>
      </c>
      <c r="L3997" t="str">
        <f t="shared" ref="L3997:L4060" si="329">IF(O3997="Genus",H3997,LEFT(H3997,FIND(" ",H3997)))</f>
        <v xml:space="preserve">Galeopsis </v>
      </c>
      <c r="M3997" t="str">
        <f t="shared" ref="M3997:M4060" si="330">IF(O3997="Genus","",MID(H3997,FIND(" ",H3997),FIND(" ",H3997,FIND(" ",H3997)+1)-FIND(" ",H3997)))</f>
        <v xml:space="preserve"> pubescens</v>
      </c>
      <c r="N3997" t="str">
        <f t="shared" ref="N3997:N4060" si="331">IF(O3997="Subspecies",MID(H3997,FIND("subsp. ",H3997)+7,LEN(H3997)-FIND("subsp. ",H3997)+7),"")</f>
        <v/>
      </c>
      <c r="O3997" t="str">
        <f t="shared" si="328"/>
        <v>Species</v>
      </c>
      <c r="P3997" t="str">
        <f t="shared" ref="P3997:P4060" si="332">IF(O3997="Species",RIGHT(H3997,LEN(H3997)-FIND(" ",H3997,FIND(" ",H3997)+1)),"")</f>
        <v>Besser</v>
      </c>
      <c r="Q3997" t="str">
        <f>LOOKUP(A3997,Formation!$A$2:$A$10,Formation!$B$2:$B$10)</f>
        <v>Pioniervegetation gestörter Plätze (Ruderalstandorte)</v>
      </c>
      <c r="R3997" t="str" cm="1">
        <f t="array" ref="R3997">INDEX(Klasse!$D$2:$D$42,MATCH(1,(A3997=Klasse!$A$2:$A$42) * (Species!B3997=Klasse!$B$2:$B$42),0))</f>
        <v>Trittrasen und Ruderalfluren</v>
      </c>
    </row>
    <row r="3998" spans="1:18" x14ac:dyDescent="0.3">
      <c r="A3998" s="10">
        <v>7</v>
      </c>
      <c r="B3998" s="10">
        <v>1</v>
      </c>
      <c r="C3998" s="10">
        <v>8</v>
      </c>
      <c r="E3998" t="str">
        <f>IF(C3998="",Options!$A$3,IF(D3998="",Options!$A$4,Options!$A$5))</f>
        <v>Verband</v>
      </c>
      <c r="F3998" t="str" cm="1">
        <f t="array" ref="F3998">IF(E3998=Options!$A$3,"",IF(E3998=Options!$A$4,INDEX(Verband!$E$2:$E$179,MATCH(1,(A3998=Verband!$A$2:$A$179) * (Species!B3998=Verband!$B$2:$B$179) * (Species!C3998=Verband!$C$2:$C$179),0)),IF(E3998=Options!$A$5,INDEX(Assoziation!$F$2:$F$96,MATCH(1,(A3998=Assoziation!$A$2:$A$96) * (Species!B3998=Assoziation!$B$2:$B$96) * (Species!C3998=Assoziation!$C$2:$C$96) * (Species!D3998=Assoziation!$D$2:$D$96),0)),"")))</f>
        <v>Arction</v>
      </c>
      <c r="G3998" t="str" cm="1">
        <f t="array" ref="G3998">IF(E3998=Options!$A$3,INDEX(Klasse!$D$2:$D$42,MATCH(1,(A3998=Klasse!$A$2:$A$42) * (Species!B3998=Klasse!$B$2:$B$42),0)),IF(E3998=Options!$A$4,INDEX(Verband!$F$2:$F$179,MATCH(1,(A3998=Verband!$A$2:$A$179) * (Species!B3998=Verband!$B$2:$B$179) * (Species!C3998=Verband!$C$2:$C$179),0)),IF(E3998=Options!$A$5,INDEX(Assoziation!$G$2:$G$96,MATCH(1,(A3998=Assoziation!$A$2:$A$96) * (Species!B3998=Assoziation!$B$2:$B$96) * (Species!C3998=Assoziation!$C$2:$C$96) * (Species!D3998=Assoziation!$D$2:$D$96),0)),"")))</f>
        <v>Lägerflur der Tieflagen</v>
      </c>
      <c r="H3998" s="10" t="s">
        <v>1877</v>
      </c>
      <c r="I3998" s="10">
        <v>0</v>
      </c>
      <c r="J3998" s="10">
        <v>0</v>
      </c>
      <c r="K3998" s="10">
        <v>0</v>
      </c>
      <c r="L3998" t="str">
        <f t="shared" si="329"/>
        <v xml:space="preserve">Galium </v>
      </c>
      <c r="M3998" t="str">
        <f t="shared" si="330"/>
        <v xml:space="preserve"> aparine</v>
      </c>
      <c r="N3998" t="str">
        <f t="shared" si="331"/>
        <v/>
      </c>
      <c r="O3998" t="str">
        <f t="shared" si="328"/>
        <v>Species</v>
      </c>
      <c r="P3998" t="str">
        <f t="shared" si="332"/>
        <v>L.</v>
      </c>
      <c r="Q3998" t="str">
        <f>LOOKUP(A3998,Formation!$A$2:$A$10,Formation!$B$2:$B$10)</f>
        <v>Pioniervegetation gestörter Plätze (Ruderalstandorte)</v>
      </c>
      <c r="R3998" t="str" cm="1">
        <f t="array" ref="R3998">INDEX(Klasse!$D$2:$D$42,MATCH(1,(A3998=Klasse!$A$2:$A$42) * (Species!B3998=Klasse!$B$2:$B$42),0))</f>
        <v>Trittrasen und Ruderalfluren</v>
      </c>
    </row>
    <row r="3999" spans="1:18" x14ac:dyDescent="0.3">
      <c r="A3999" s="10">
        <v>7</v>
      </c>
      <c r="B3999" s="10">
        <v>1</v>
      </c>
      <c r="C3999" s="10">
        <v>8</v>
      </c>
      <c r="E3999" t="str">
        <f>IF(C3999="",Options!$A$3,IF(D3999="",Options!$A$4,Options!$A$5))</f>
        <v>Verband</v>
      </c>
      <c r="F3999" t="str" cm="1">
        <f t="array" ref="F3999">IF(E3999=Options!$A$3,"",IF(E3999=Options!$A$4,INDEX(Verband!$E$2:$E$179,MATCH(1,(A3999=Verband!$A$2:$A$179) * (Species!B3999=Verband!$B$2:$B$179) * (Species!C3999=Verband!$C$2:$C$179),0)),IF(E3999=Options!$A$5,INDEX(Assoziation!$F$2:$F$96,MATCH(1,(A3999=Assoziation!$A$2:$A$96) * (Species!B3999=Assoziation!$B$2:$B$96) * (Species!C3999=Assoziation!$C$2:$C$96) * (Species!D3999=Assoziation!$D$2:$D$96),0)),"")))</f>
        <v>Arction</v>
      </c>
      <c r="G3999" t="str" cm="1">
        <f t="array" ref="G3999">IF(E3999=Options!$A$3,INDEX(Klasse!$D$2:$D$42,MATCH(1,(A3999=Klasse!$A$2:$A$42) * (Species!B3999=Klasse!$B$2:$B$42),0)),IF(E3999=Options!$A$4,INDEX(Verband!$F$2:$F$179,MATCH(1,(A3999=Verband!$A$2:$A$179) * (Species!B3999=Verband!$B$2:$B$179) * (Species!C3999=Verband!$C$2:$C$179),0)),IF(E3999=Options!$A$5,INDEX(Assoziation!$G$2:$G$96,MATCH(1,(A3999=Assoziation!$A$2:$A$96) * (Species!B3999=Assoziation!$B$2:$B$96) * (Species!C3999=Assoziation!$C$2:$C$96) * (Species!D3999=Assoziation!$D$2:$D$96),0)),"")))</f>
        <v>Lägerflur der Tieflagen</v>
      </c>
      <c r="H3999" s="10" t="s">
        <v>2067</v>
      </c>
      <c r="I3999" s="12">
        <v>0</v>
      </c>
      <c r="J3999" s="10">
        <v>0</v>
      </c>
      <c r="K3999" s="10">
        <v>0</v>
      </c>
      <c r="L3999" t="str">
        <f t="shared" si="329"/>
        <v xml:space="preserve">Geranium </v>
      </c>
      <c r="M3999" t="str">
        <f t="shared" si="330"/>
        <v xml:space="preserve"> pyrenaicum</v>
      </c>
      <c r="N3999" t="str">
        <f t="shared" si="331"/>
        <v/>
      </c>
      <c r="O3999" t="str">
        <f t="shared" si="328"/>
        <v>Species</v>
      </c>
      <c r="P3999" t="str">
        <f t="shared" si="332"/>
        <v>Burm. f.</v>
      </c>
      <c r="Q3999" t="str">
        <f>LOOKUP(A3999,Formation!$A$2:$A$10,Formation!$B$2:$B$10)</f>
        <v>Pioniervegetation gestörter Plätze (Ruderalstandorte)</v>
      </c>
      <c r="R3999" t="str" cm="1">
        <f t="array" ref="R3999">INDEX(Klasse!$D$2:$D$42,MATCH(1,(A3999=Klasse!$A$2:$A$42) * (Species!B3999=Klasse!$B$2:$B$42),0))</f>
        <v>Trittrasen und Ruderalfluren</v>
      </c>
    </row>
    <row r="4000" spans="1:18" x14ac:dyDescent="0.3">
      <c r="A4000" s="10">
        <v>7</v>
      </c>
      <c r="B4000" s="10">
        <v>1</v>
      </c>
      <c r="C4000" s="10">
        <v>8</v>
      </c>
      <c r="E4000" t="str">
        <f>IF(C4000="",Options!$A$3,IF(D4000="",Options!$A$4,Options!$A$5))</f>
        <v>Verband</v>
      </c>
      <c r="F4000" t="str" cm="1">
        <f t="array" ref="F4000">IF(E4000=Options!$A$3,"",IF(E4000=Options!$A$4,INDEX(Verband!$E$2:$E$179,MATCH(1,(A4000=Verband!$A$2:$A$179) * (Species!B4000=Verband!$B$2:$B$179) * (Species!C4000=Verband!$C$2:$C$179),0)),IF(E4000=Options!$A$5,INDEX(Assoziation!$F$2:$F$96,MATCH(1,(A4000=Assoziation!$A$2:$A$96) * (Species!B4000=Assoziation!$B$2:$B$96) * (Species!C4000=Assoziation!$C$2:$C$96) * (Species!D4000=Assoziation!$D$2:$D$96),0)),"")))</f>
        <v>Arction</v>
      </c>
      <c r="G4000" t="str" cm="1">
        <f t="array" ref="G4000">IF(E4000=Options!$A$3,INDEX(Klasse!$D$2:$D$42,MATCH(1,(A4000=Klasse!$A$2:$A$42) * (Species!B4000=Klasse!$B$2:$B$42),0)),IF(E4000=Options!$A$4,INDEX(Verband!$F$2:$F$179,MATCH(1,(A4000=Verband!$A$2:$A$179) * (Species!B4000=Verband!$B$2:$B$179) * (Species!C4000=Verband!$C$2:$C$179),0)),IF(E4000=Options!$A$5,INDEX(Assoziation!$G$2:$G$96,MATCH(1,(A4000=Assoziation!$A$2:$A$96) * (Species!B4000=Assoziation!$B$2:$B$96) * (Species!C4000=Assoziation!$C$2:$C$96) * (Species!D4000=Assoziation!$D$2:$D$96),0)),"")))</f>
        <v>Lägerflur der Tieflagen</v>
      </c>
      <c r="H4000" s="10" t="s">
        <v>3019</v>
      </c>
      <c r="I4000" s="10">
        <v>0</v>
      </c>
      <c r="J4000" s="10">
        <v>0</v>
      </c>
      <c r="K4000" s="10">
        <v>0</v>
      </c>
      <c r="L4000" t="str">
        <f t="shared" si="329"/>
        <v xml:space="preserve">Lactuca </v>
      </c>
      <c r="M4000" t="str">
        <f t="shared" si="330"/>
        <v xml:space="preserve"> virosa</v>
      </c>
      <c r="N4000" t="str">
        <f t="shared" si="331"/>
        <v/>
      </c>
      <c r="O4000" t="str">
        <f t="shared" si="328"/>
        <v>Species</v>
      </c>
      <c r="P4000" t="str">
        <f t="shared" si="332"/>
        <v>L.</v>
      </c>
      <c r="Q4000" t="str">
        <f>LOOKUP(A4000,Formation!$A$2:$A$10,Formation!$B$2:$B$10)</f>
        <v>Pioniervegetation gestörter Plätze (Ruderalstandorte)</v>
      </c>
      <c r="R4000" t="str" cm="1">
        <f t="array" ref="R4000">INDEX(Klasse!$D$2:$D$42,MATCH(1,(A4000=Klasse!$A$2:$A$42) * (Species!B4000=Klasse!$B$2:$B$42),0))</f>
        <v>Trittrasen und Ruderalfluren</v>
      </c>
    </row>
    <row r="4001" spans="1:18" x14ac:dyDescent="0.3">
      <c r="A4001" s="10">
        <v>7</v>
      </c>
      <c r="B4001" s="10">
        <v>1</v>
      </c>
      <c r="C4001" s="10">
        <v>8</v>
      </c>
      <c r="E4001" t="str">
        <f>IF(C4001="",Options!$A$3,IF(D4001="",Options!$A$4,Options!$A$5))</f>
        <v>Verband</v>
      </c>
      <c r="F4001" t="str" cm="1">
        <f t="array" ref="F4001">IF(E4001=Options!$A$3,"",IF(E4001=Options!$A$4,INDEX(Verband!$E$2:$E$179,MATCH(1,(A4001=Verband!$A$2:$A$179) * (Species!B4001=Verband!$B$2:$B$179) * (Species!C4001=Verband!$C$2:$C$179),0)),IF(E4001=Options!$A$5,INDEX(Assoziation!$F$2:$F$96,MATCH(1,(A4001=Assoziation!$A$2:$A$96) * (Species!B4001=Assoziation!$B$2:$B$96) * (Species!C4001=Assoziation!$C$2:$C$96) * (Species!D4001=Assoziation!$D$2:$D$96),0)),"")))</f>
        <v>Arction</v>
      </c>
      <c r="G4001" t="str" cm="1">
        <f t="array" ref="G4001">IF(E4001=Options!$A$3,INDEX(Klasse!$D$2:$D$42,MATCH(1,(A4001=Klasse!$A$2:$A$42) * (Species!B4001=Klasse!$B$2:$B$42),0)),IF(E4001=Options!$A$4,INDEX(Verband!$F$2:$F$179,MATCH(1,(A4001=Verband!$A$2:$A$179) * (Species!B4001=Verband!$B$2:$B$179) * (Species!C4001=Verband!$C$2:$C$179),0)),IF(E4001=Options!$A$5,INDEX(Assoziation!$G$2:$G$96,MATCH(1,(A4001=Assoziation!$A$2:$A$96) * (Species!B4001=Assoziation!$B$2:$B$96) * (Species!C4001=Assoziation!$C$2:$C$96) * (Species!D4001=Assoziation!$D$2:$D$96),0)),"")))</f>
        <v>Lägerflur der Tieflagen</v>
      </c>
      <c r="H4001" s="10" t="s">
        <v>3020</v>
      </c>
      <c r="I4001" s="10">
        <v>0</v>
      </c>
      <c r="J4001" s="10">
        <v>0</v>
      </c>
      <c r="K4001" s="10">
        <v>1</v>
      </c>
      <c r="L4001" t="str">
        <f t="shared" si="329"/>
        <v xml:space="preserve">Melissa </v>
      </c>
      <c r="M4001" t="str">
        <f t="shared" si="330"/>
        <v xml:space="preserve"> officinalis</v>
      </c>
      <c r="N4001" t="str">
        <f t="shared" si="331"/>
        <v/>
      </c>
      <c r="O4001" t="str">
        <f t="shared" si="328"/>
        <v>Species</v>
      </c>
      <c r="P4001" t="str">
        <f t="shared" si="332"/>
        <v>L.</v>
      </c>
      <c r="Q4001" t="str">
        <f>LOOKUP(A4001,Formation!$A$2:$A$10,Formation!$B$2:$B$10)</f>
        <v>Pioniervegetation gestörter Plätze (Ruderalstandorte)</v>
      </c>
      <c r="R4001" t="str" cm="1">
        <f t="array" ref="R4001">INDEX(Klasse!$D$2:$D$42,MATCH(1,(A4001=Klasse!$A$2:$A$42) * (Species!B4001=Klasse!$B$2:$B$42),0))</f>
        <v>Trittrasen und Ruderalfluren</v>
      </c>
    </row>
    <row r="4002" spans="1:18" x14ac:dyDescent="0.3">
      <c r="A4002" s="10">
        <v>7</v>
      </c>
      <c r="B4002" s="10">
        <v>1</v>
      </c>
      <c r="C4002" s="10">
        <v>8</v>
      </c>
      <c r="E4002" t="str">
        <f>IF(C4002="",Options!$A$3,IF(D4002="",Options!$A$4,Options!$A$5))</f>
        <v>Verband</v>
      </c>
      <c r="F4002" t="str" cm="1">
        <f t="array" ref="F4002">IF(E4002=Options!$A$3,"",IF(E4002=Options!$A$4,INDEX(Verband!$E$2:$E$179,MATCH(1,(A4002=Verband!$A$2:$A$179) * (Species!B4002=Verband!$B$2:$B$179) * (Species!C4002=Verband!$C$2:$C$179),0)),IF(E4002=Options!$A$5,INDEX(Assoziation!$F$2:$F$96,MATCH(1,(A4002=Assoziation!$A$2:$A$96) * (Species!B4002=Assoziation!$B$2:$B$96) * (Species!C4002=Assoziation!$C$2:$C$96) * (Species!D4002=Assoziation!$D$2:$D$96),0)),"")))</f>
        <v>Arction</v>
      </c>
      <c r="G4002" t="str" cm="1">
        <f t="array" ref="G4002">IF(E4002=Options!$A$3,INDEX(Klasse!$D$2:$D$42,MATCH(1,(A4002=Klasse!$A$2:$A$42) * (Species!B4002=Klasse!$B$2:$B$42),0)),IF(E4002=Options!$A$4,INDEX(Verband!$F$2:$F$179,MATCH(1,(A4002=Verband!$A$2:$A$179) * (Species!B4002=Verband!$B$2:$B$179) * (Species!C4002=Verband!$C$2:$C$179),0)),IF(E4002=Options!$A$5,INDEX(Assoziation!$G$2:$G$96,MATCH(1,(A4002=Assoziation!$A$2:$A$96) * (Species!B4002=Assoziation!$B$2:$B$96) * (Species!C4002=Assoziation!$C$2:$C$96) * (Species!D4002=Assoziation!$D$2:$D$96),0)),"")))</f>
        <v>Lägerflur der Tieflagen</v>
      </c>
      <c r="H4002" s="10" t="s">
        <v>3021</v>
      </c>
      <c r="I4002" s="10">
        <v>0</v>
      </c>
      <c r="J4002" s="10">
        <v>0</v>
      </c>
      <c r="K4002" s="10">
        <v>0</v>
      </c>
      <c r="L4002" t="str">
        <f t="shared" si="329"/>
        <v xml:space="preserve">Silene </v>
      </c>
      <c r="M4002" t="str">
        <f t="shared" si="330"/>
        <v xml:space="preserve"> pratensis</v>
      </c>
      <c r="N4002" t="str">
        <f t="shared" si="331"/>
        <v/>
      </c>
      <c r="O4002" t="str">
        <f t="shared" si="328"/>
        <v>Species</v>
      </c>
      <c r="P4002" t="str">
        <f t="shared" si="332"/>
        <v>(Rafn) Godr.</v>
      </c>
      <c r="Q4002" t="str">
        <f>LOOKUP(A4002,Formation!$A$2:$A$10,Formation!$B$2:$B$10)</f>
        <v>Pioniervegetation gestörter Plätze (Ruderalstandorte)</v>
      </c>
      <c r="R4002" t="str" cm="1">
        <f t="array" ref="R4002">INDEX(Klasse!$D$2:$D$42,MATCH(1,(A4002=Klasse!$A$2:$A$42) * (Species!B4002=Klasse!$B$2:$B$42),0))</f>
        <v>Trittrasen und Ruderalfluren</v>
      </c>
    </row>
    <row r="4003" spans="1:18" x14ac:dyDescent="0.3">
      <c r="A4003" s="10">
        <v>7</v>
      </c>
      <c r="B4003" s="10">
        <v>1</v>
      </c>
      <c r="C4003" s="10">
        <v>8</v>
      </c>
      <c r="E4003" t="str">
        <f>IF(C4003="",Options!$A$3,IF(D4003="",Options!$A$4,Options!$A$5))</f>
        <v>Verband</v>
      </c>
      <c r="F4003" t="str" cm="1">
        <f t="array" ref="F4003">IF(E4003=Options!$A$3,"",IF(E4003=Options!$A$4,INDEX(Verband!$E$2:$E$179,MATCH(1,(A4003=Verband!$A$2:$A$179) * (Species!B4003=Verband!$B$2:$B$179) * (Species!C4003=Verband!$C$2:$C$179),0)),IF(E4003=Options!$A$5,INDEX(Assoziation!$F$2:$F$96,MATCH(1,(A4003=Assoziation!$A$2:$A$96) * (Species!B4003=Assoziation!$B$2:$B$96) * (Species!C4003=Assoziation!$C$2:$C$96) * (Species!D4003=Assoziation!$D$2:$D$96),0)),"")))</f>
        <v>Arction</v>
      </c>
      <c r="G4003" t="str" cm="1">
        <f t="array" ref="G4003">IF(E4003=Options!$A$3,INDEX(Klasse!$D$2:$D$42,MATCH(1,(A4003=Klasse!$A$2:$A$42) * (Species!B4003=Klasse!$B$2:$B$42),0)),IF(E4003=Options!$A$4,INDEX(Verband!$F$2:$F$179,MATCH(1,(A4003=Verband!$A$2:$A$179) * (Species!B4003=Verband!$B$2:$B$179) * (Species!C4003=Verband!$C$2:$C$179),0)),IF(E4003=Options!$A$5,INDEX(Assoziation!$G$2:$G$96,MATCH(1,(A4003=Assoziation!$A$2:$A$96) * (Species!B4003=Assoziation!$B$2:$B$96) * (Species!C4003=Assoziation!$C$2:$C$96) * (Species!D4003=Assoziation!$D$2:$D$96),0)),"")))</f>
        <v>Lägerflur der Tieflagen</v>
      </c>
      <c r="H4003" s="10" t="s">
        <v>3022</v>
      </c>
      <c r="I4003" s="10">
        <v>0</v>
      </c>
      <c r="J4003" s="10">
        <v>0</v>
      </c>
      <c r="K4003" s="10">
        <v>1</v>
      </c>
      <c r="L4003" t="str">
        <f t="shared" si="329"/>
        <v xml:space="preserve">Tanacetum </v>
      </c>
      <c r="M4003" t="str">
        <f t="shared" si="330"/>
        <v xml:space="preserve"> parthenium</v>
      </c>
      <c r="N4003" t="str">
        <f t="shared" si="331"/>
        <v/>
      </c>
      <c r="O4003" t="str">
        <f t="shared" si="328"/>
        <v>Species</v>
      </c>
      <c r="P4003" t="str">
        <f t="shared" si="332"/>
        <v>(L.) Sch. Bip.</v>
      </c>
      <c r="Q4003" t="str">
        <f>LOOKUP(A4003,Formation!$A$2:$A$10,Formation!$B$2:$B$10)</f>
        <v>Pioniervegetation gestörter Plätze (Ruderalstandorte)</v>
      </c>
      <c r="R4003" t="str" cm="1">
        <f t="array" ref="R4003">INDEX(Klasse!$D$2:$D$42,MATCH(1,(A4003=Klasse!$A$2:$A$42) * (Species!B4003=Klasse!$B$2:$B$42),0))</f>
        <v>Trittrasen und Ruderalfluren</v>
      </c>
    </row>
    <row r="4004" spans="1:18" x14ac:dyDescent="0.3">
      <c r="A4004" s="10">
        <v>7</v>
      </c>
      <c r="B4004" s="10">
        <v>1</v>
      </c>
      <c r="C4004" s="10">
        <v>8</v>
      </c>
      <c r="E4004" t="str">
        <f>IF(C4004="",Options!$A$3,IF(D4004="",Options!$A$4,Options!$A$5))</f>
        <v>Verband</v>
      </c>
      <c r="F4004" t="str" cm="1">
        <f t="array" ref="F4004">IF(E4004=Options!$A$3,"",IF(E4004=Options!$A$4,INDEX(Verband!$E$2:$E$179,MATCH(1,(A4004=Verband!$A$2:$A$179) * (Species!B4004=Verband!$B$2:$B$179) * (Species!C4004=Verband!$C$2:$C$179),0)),IF(E4004=Options!$A$5,INDEX(Assoziation!$F$2:$F$96,MATCH(1,(A4004=Assoziation!$A$2:$A$96) * (Species!B4004=Assoziation!$B$2:$B$96) * (Species!C4004=Assoziation!$C$2:$C$96) * (Species!D4004=Assoziation!$D$2:$D$96),0)),"")))</f>
        <v>Arction</v>
      </c>
      <c r="G4004" t="str" cm="1">
        <f t="array" ref="G4004">IF(E4004=Options!$A$3,INDEX(Klasse!$D$2:$D$42,MATCH(1,(A4004=Klasse!$A$2:$A$42) * (Species!B4004=Klasse!$B$2:$B$42),0)),IF(E4004=Options!$A$4,INDEX(Verband!$F$2:$F$179,MATCH(1,(A4004=Verband!$A$2:$A$179) * (Species!B4004=Verband!$B$2:$B$179) * (Species!C4004=Verband!$C$2:$C$179),0)),IF(E4004=Options!$A$5,INDEX(Assoziation!$G$2:$G$96,MATCH(1,(A4004=Assoziation!$A$2:$A$96) * (Species!B4004=Assoziation!$B$2:$B$96) * (Species!C4004=Assoziation!$C$2:$C$96) * (Species!D4004=Assoziation!$D$2:$D$96),0)),"")))</f>
        <v>Lägerflur der Tieflagen</v>
      </c>
      <c r="H4004" s="10" t="s">
        <v>286</v>
      </c>
      <c r="I4004" s="10">
        <v>0</v>
      </c>
      <c r="J4004" s="10">
        <v>1</v>
      </c>
      <c r="K4004" s="10">
        <v>0</v>
      </c>
      <c r="L4004" t="str">
        <f t="shared" si="329"/>
        <v xml:space="preserve">Urtica </v>
      </c>
      <c r="M4004" t="str">
        <f t="shared" si="330"/>
        <v xml:space="preserve"> dioica</v>
      </c>
      <c r="N4004" t="str">
        <f t="shared" si="331"/>
        <v/>
      </c>
      <c r="O4004" t="str">
        <f t="shared" si="328"/>
        <v>Species</v>
      </c>
      <c r="P4004" t="str">
        <f t="shared" si="332"/>
        <v>L.</v>
      </c>
      <c r="Q4004" t="str">
        <f>LOOKUP(A4004,Formation!$A$2:$A$10,Formation!$B$2:$B$10)</f>
        <v>Pioniervegetation gestörter Plätze (Ruderalstandorte)</v>
      </c>
      <c r="R4004" t="str" cm="1">
        <f t="array" ref="R4004">INDEX(Klasse!$D$2:$D$42,MATCH(1,(A4004=Klasse!$A$2:$A$42) * (Species!B4004=Klasse!$B$2:$B$42),0))</f>
        <v>Trittrasen und Ruderalfluren</v>
      </c>
    </row>
    <row r="4005" spans="1:18" x14ac:dyDescent="0.3">
      <c r="A4005" s="10">
        <v>7</v>
      </c>
      <c r="B4005" s="10">
        <v>2</v>
      </c>
      <c r="E4005" t="str">
        <f>IF(C4005="",Options!$A$3,IF(D4005="",Options!$A$4,Options!$A$5))</f>
        <v>Klasse</v>
      </c>
      <c r="F4005" t="str" cm="1">
        <f t="array" ref="F4005">IF(E4005=Options!$A$3,"",IF(E4005=Options!$A$4,INDEX(Verband!$E$2:$E$179,MATCH(1,(A4005=Verband!$A$2:$A$179) * (Species!B4005=Verband!$B$2:$B$179) * (Species!C4005=Verband!$C$2:$C$179),0)),IF(E4005=Options!$A$5,INDEX(Assoziation!$F$2:$F$96,MATCH(1,(A4005=Assoziation!$A$2:$A$96) * (Species!B4005=Assoziation!$B$2:$B$96) * (Species!C4005=Assoziation!$C$2:$C$96) * (Species!D4005=Assoziation!$D$2:$D$96),0)),"")))</f>
        <v/>
      </c>
      <c r="G4005" t="str" cm="1">
        <f t="array" ref="G4005">IF(E4005=Options!$A$3,INDEX(Klasse!$D$2:$D$42,MATCH(1,(A4005=Klasse!$A$2:$A$42) * (Species!B4005=Klasse!$B$2:$B$42),0)),IF(E4005=Options!$A$4,INDEX(Verband!$F$2:$F$179,MATCH(1,(A4005=Verband!$A$2:$A$179) * (Species!B4005=Verband!$B$2:$B$179) * (Species!C4005=Verband!$C$2:$C$179),0)),IF(E4005=Options!$A$5,INDEX(Assoziation!$G$2:$G$96,MATCH(1,(A4005=Assoziation!$A$2:$A$96) * (Species!B4005=Assoziation!$B$2:$B$96) * (Species!C4005=Assoziation!$C$2:$C$96) * (Species!D4005=Assoziation!$D$2:$D$96),0)),"")))</f>
        <v>Anthropogene Steinfluren</v>
      </c>
      <c r="H4005" s="10" t="s">
        <v>1871</v>
      </c>
      <c r="I4005" s="10">
        <v>0</v>
      </c>
      <c r="J4005" s="10">
        <v>0</v>
      </c>
      <c r="K4005" s="10">
        <v>0</v>
      </c>
      <c r="L4005" t="str">
        <f t="shared" si="329"/>
        <v xml:space="preserve">Chelidonium </v>
      </c>
      <c r="M4005" t="str">
        <f t="shared" si="330"/>
        <v xml:space="preserve"> majus</v>
      </c>
      <c r="N4005" t="str">
        <f t="shared" si="331"/>
        <v/>
      </c>
      <c r="O4005" t="str">
        <f t="shared" si="328"/>
        <v>Species</v>
      </c>
      <c r="P4005" t="str">
        <f t="shared" si="332"/>
        <v>L.</v>
      </c>
      <c r="Q4005" t="str">
        <f>LOOKUP(A4005,Formation!$A$2:$A$10,Formation!$B$2:$B$10)</f>
        <v>Pioniervegetation gestörter Plätze (Ruderalstandorte)</v>
      </c>
      <c r="R4005" t="str" cm="1">
        <f t="array" ref="R4005">INDEX(Klasse!$D$2:$D$42,MATCH(1,(A4005=Klasse!$A$2:$A$42) * (Species!B4005=Klasse!$B$2:$B$42),0))</f>
        <v>Anthropogene Steinfluren</v>
      </c>
    </row>
    <row r="4006" spans="1:18" x14ac:dyDescent="0.3">
      <c r="A4006" s="10">
        <v>7</v>
      </c>
      <c r="B4006" s="10">
        <v>2</v>
      </c>
      <c r="E4006" t="str">
        <f>IF(C4006="",Options!$A$3,IF(D4006="",Options!$A$4,Options!$A$5))</f>
        <v>Klasse</v>
      </c>
      <c r="F4006" t="str" cm="1">
        <f t="array" ref="F4006">IF(E4006=Options!$A$3,"",IF(E4006=Options!$A$4,INDEX(Verband!$E$2:$E$179,MATCH(1,(A4006=Verband!$A$2:$A$179) * (Species!B4006=Verband!$B$2:$B$179) * (Species!C4006=Verband!$C$2:$C$179),0)),IF(E4006=Options!$A$5,INDEX(Assoziation!$F$2:$F$96,MATCH(1,(A4006=Assoziation!$A$2:$A$96) * (Species!B4006=Assoziation!$B$2:$B$96) * (Species!C4006=Assoziation!$C$2:$C$96) * (Species!D4006=Assoziation!$D$2:$D$96),0)),"")))</f>
        <v/>
      </c>
      <c r="G4006" t="str" cm="1">
        <f t="array" ref="G4006">IF(E4006=Options!$A$3,INDEX(Klasse!$D$2:$D$42,MATCH(1,(A4006=Klasse!$A$2:$A$42) * (Species!B4006=Klasse!$B$2:$B$42),0)),IF(E4006=Options!$A$4,INDEX(Verband!$F$2:$F$179,MATCH(1,(A4006=Verband!$A$2:$A$179) * (Species!B4006=Verband!$B$2:$B$179) * (Species!C4006=Verband!$C$2:$C$179),0)),IF(E4006=Options!$A$5,INDEX(Assoziation!$G$2:$G$96,MATCH(1,(A4006=Assoziation!$A$2:$A$96) * (Species!B4006=Assoziation!$B$2:$B$96) * (Species!C4006=Assoziation!$C$2:$C$96) * (Species!D4006=Assoziation!$D$2:$D$96),0)),"")))</f>
        <v>Anthropogene Steinfluren</v>
      </c>
      <c r="H4006" s="10" t="s">
        <v>904</v>
      </c>
      <c r="I4006" s="10">
        <v>0</v>
      </c>
      <c r="J4006" s="10">
        <v>0</v>
      </c>
      <c r="K4006" s="10">
        <v>0</v>
      </c>
      <c r="L4006" t="str">
        <f t="shared" si="329"/>
        <v xml:space="preserve">Sedum </v>
      </c>
      <c r="M4006" t="str">
        <f t="shared" si="330"/>
        <v xml:space="preserve"> dasyphyllum</v>
      </c>
      <c r="N4006" t="str">
        <f t="shared" si="331"/>
        <v/>
      </c>
      <c r="O4006" t="str">
        <f t="shared" si="328"/>
        <v>Species</v>
      </c>
      <c r="P4006" t="str">
        <f t="shared" si="332"/>
        <v>L.</v>
      </c>
      <c r="Q4006" t="str">
        <f>LOOKUP(A4006,Formation!$A$2:$A$10,Formation!$B$2:$B$10)</f>
        <v>Pioniervegetation gestörter Plätze (Ruderalstandorte)</v>
      </c>
      <c r="R4006" t="str" cm="1">
        <f t="array" ref="R4006">INDEX(Klasse!$D$2:$D$42,MATCH(1,(A4006=Klasse!$A$2:$A$42) * (Species!B4006=Klasse!$B$2:$B$42),0))</f>
        <v>Anthropogene Steinfluren</v>
      </c>
    </row>
    <row r="4007" spans="1:18" x14ac:dyDescent="0.3">
      <c r="A4007" s="10">
        <v>7</v>
      </c>
      <c r="B4007" s="10">
        <v>2</v>
      </c>
      <c r="C4007" s="10">
        <v>1</v>
      </c>
      <c r="E4007" t="str">
        <f>IF(C4007="",Options!$A$3,IF(D4007="",Options!$A$4,Options!$A$5))</f>
        <v>Verband</v>
      </c>
      <c r="F4007" t="str" cm="1">
        <f t="array" ref="F4007">IF(E4007=Options!$A$3,"",IF(E4007=Options!$A$4,INDEX(Verband!$E$2:$E$179,MATCH(1,(A4007=Verband!$A$2:$A$179) * (Species!B4007=Verband!$B$2:$B$179) * (Species!C4007=Verband!$C$2:$C$179),0)),IF(E4007=Options!$A$5,INDEX(Assoziation!$F$2:$F$96,MATCH(1,(A4007=Assoziation!$A$2:$A$96) * (Species!B4007=Assoziation!$B$2:$B$96) * (Species!C4007=Assoziation!$C$2:$C$96) * (Species!D4007=Assoziation!$D$2:$D$96),0)),"")))</f>
        <v>Centrantho-Parietarion</v>
      </c>
      <c r="G4007" t="str" cm="1">
        <f t="array" ref="G4007">IF(E4007=Options!$A$3,INDEX(Klasse!$D$2:$D$42,MATCH(1,(A4007=Klasse!$A$2:$A$42) * (Species!B4007=Klasse!$B$2:$B$42),0)),IF(E4007=Options!$A$4,INDEX(Verband!$F$2:$F$179,MATCH(1,(A4007=Verband!$A$2:$A$179) * (Species!B4007=Verband!$B$2:$B$179) * (Species!C4007=Verband!$C$2:$C$179),0)),IF(E4007=Options!$A$5,INDEX(Assoziation!$G$2:$G$96,MATCH(1,(A4007=Assoziation!$A$2:$A$96) * (Species!B4007=Assoziation!$B$2:$B$96) * (Species!C4007=Assoziation!$C$2:$C$96) * (Species!D4007=Assoziation!$D$2:$D$96),0)),"")))</f>
        <v>Trockenwarme Mauerflur</v>
      </c>
      <c r="H4007" s="10" t="s">
        <v>3027</v>
      </c>
      <c r="I4007" s="10">
        <v>1</v>
      </c>
      <c r="J4007" s="10">
        <v>0</v>
      </c>
      <c r="K4007" s="10">
        <v>1</v>
      </c>
      <c r="L4007" t="str">
        <f t="shared" si="329"/>
        <v xml:space="preserve">Antirrhinum </v>
      </c>
      <c r="M4007" t="str">
        <f t="shared" si="330"/>
        <v xml:space="preserve"> majus</v>
      </c>
      <c r="N4007" t="str">
        <f t="shared" si="331"/>
        <v/>
      </c>
      <c r="O4007" t="str">
        <f t="shared" si="328"/>
        <v>Species</v>
      </c>
      <c r="P4007" t="str">
        <f t="shared" si="332"/>
        <v>L.</v>
      </c>
      <c r="Q4007" t="str">
        <f>LOOKUP(A4007,Formation!$A$2:$A$10,Formation!$B$2:$B$10)</f>
        <v>Pioniervegetation gestörter Plätze (Ruderalstandorte)</v>
      </c>
      <c r="R4007" t="str" cm="1">
        <f t="array" ref="R4007">INDEX(Klasse!$D$2:$D$42,MATCH(1,(A4007=Klasse!$A$2:$A$42) * (Species!B4007=Klasse!$B$2:$B$42),0))</f>
        <v>Anthropogene Steinfluren</v>
      </c>
    </row>
    <row r="4008" spans="1:18" x14ac:dyDescent="0.3">
      <c r="A4008" s="10">
        <v>7</v>
      </c>
      <c r="B4008" s="10">
        <v>2</v>
      </c>
      <c r="C4008" s="10">
        <v>1</v>
      </c>
      <c r="E4008" t="str">
        <f>IF(C4008="",Options!$A$3,IF(D4008="",Options!$A$4,Options!$A$5))</f>
        <v>Verband</v>
      </c>
      <c r="F4008" t="str" cm="1">
        <f t="array" ref="F4008">IF(E4008=Options!$A$3,"",IF(E4008=Options!$A$4,INDEX(Verband!$E$2:$E$179,MATCH(1,(A4008=Verband!$A$2:$A$179) * (Species!B4008=Verband!$B$2:$B$179) * (Species!C4008=Verband!$C$2:$C$179),0)),IF(E4008=Options!$A$5,INDEX(Assoziation!$F$2:$F$96,MATCH(1,(A4008=Assoziation!$A$2:$A$96) * (Species!B4008=Assoziation!$B$2:$B$96) * (Species!C4008=Assoziation!$C$2:$C$96) * (Species!D4008=Assoziation!$D$2:$D$96),0)),"")))</f>
        <v>Centrantho-Parietarion</v>
      </c>
      <c r="G4008" t="str" cm="1">
        <f t="array" ref="G4008">IF(E4008=Options!$A$3,INDEX(Klasse!$D$2:$D$42,MATCH(1,(A4008=Klasse!$A$2:$A$42) * (Species!B4008=Klasse!$B$2:$B$42),0)),IF(E4008=Options!$A$4,INDEX(Verband!$F$2:$F$179,MATCH(1,(A4008=Verband!$A$2:$A$179) * (Species!B4008=Verband!$B$2:$B$179) * (Species!C4008=Verband!$C$2:$C$179),0)),IF(E4008=Options!$A$5,INDEX(Assoziation!$G$2:$G$96,MATCH(1,(A4008=Assoziation!$A$2:$A$96) * (Species!B4008=Assoziation!$B$2:$B$96) * (Species!C4008=Assoziation!$C$2:$C$96) * (Species!D4008=Assoziation!$D$2:$D$96),0)),"")))</f>
        <v>Trockenwarme Mauerflur</v>
      </c>
      <c r="H4008" s="10" t="s">
        <v>3028</v>
      </c>
      <c r="I4008" s="10">
        <v>1</v>
      </c>
      <c r="J4008" s="10">
        <v>0</v>
      </c>
      <c r="K4008" s="10">
        <v>1</v>
      </c>
      <c r="L4008" t="str">
        <f t="shared" si="329"/>
        <v xml:space="preserve">Centranthus </v>
      </c>
      <c r="M4008" t="str">
        <f t="shared" si="330"/>
        <v xml:space="preserve"> ruber</v>
      </c>
      <c r="N4008" t="str">
        <f t="shared" si="331"/>
        <v/>
      </c>
      <c r="O4008" t="str">
        <f t="shared" si="328"/>
        <v>Species</v>
      </c>
      <c r="P4008" t="str">
        <f t="shared" si="332"/>
        <v>(L.) DC.</v>
      </c>
      <c r="Q4008" t="str">
        <f>LOOKUP(A4008,Formation!$A$2:$A$10,Formation!$B$2:$B$10)</f>
        <v>Pioniervegetation gestörter Plätze (Ruderalstandorte)</v>
      </c>
      <c r="R4008" t="str" cm="1">
        <f t="array" ref="R4008">INDEX(Klasse!$D$2:$D$42,MATCH(1,(A4008=Klasse!$A$2:$A$42) * (Species!B4008=Klasse!$B$2:$B$42),0))</f>
        <v>Anthropogene Steinfluren</v>
      </c>
    </row>
    <row r="4009" spans="1:18" x14ac:dyDescent="0.3">
      <c r="A4009" s="10">
        <v>7</v>
      </c>
      <c r="B4009" s="10">
        <v>2</v>
      </c>
      <c r="C4009" s="10">
        <v>1</v>
      </c>
      <c r="E4009" t="str">
        <f>IF(C4009="",Options!$A$3,IF(D4009="",Options!$A$4,Options!$A$5))</f>
        <v>Verband</v>
      </c>
      <c r="F4009" t="str" cm="1">
        <f t="array" ref="F4009">IF(E4009=Options!$A$3,"",IF(E4009=Options!$A$4,INDEX(Verband!$E$2:$E$179,MATCH(1,(A4009=Verband!$A$2:$A$179) * (Species!B4009=Verband!$B$2:$B$179) * (Species!C4009=Verband!$C$2:$C$179),0)),IF(E4009=Options!$A$5,INDEX(Assoziation!$F$2:$F$96,MATCH(1,(A4009=Assoziation!$A$2:$A$96) * (Species!B4009=Assoziation!$B$2:$B$96) * (Species!C4009=Assoziation!$C$2:$C$96) * (Species!D4009=Assoziation!$D$2:$D$96),0)),"")))</f>
        <v>Centrantho-Parietarion</v>
      </c>
      <c r="G4009" t="str" cm="1">
        <f t="array" ref="G4009">IF(E4009=Options!$A$3,INDEX(Klasse!$D$2:$D$42,MATCH(1,(A4009=Klasse!$A$2:$A$42) * (Species!B4009=Klasse!$B$2:$B$42),0)),IF(E4009=Options!$A$4,INDEX(Verband!$F$2:$F$179,MATCH(1,(A4009=Verband!$A$2:$A$179) * (Species!B4009=Verband!$B$2:$B$179) * (Species!C4009=Verband!$C$2:$C$179),0)),IF(E4009=Options!$A$5,INDEX(Assoziation!$G$2:$G$96,MATCH(1,(A4009=Assoziation!$A$2:$A$96) * (Species!B4009=Assoziation!$B$2:$B$96) * (Species!C4009=Assoziation!$C$2:$C$96) * (Species!D4009=Assoziation!$D$2:$D$96),0)),"")))</f>
        <v>Trockenwarme Mauerflur</v>
      </c>
      <c r="H4009" s="10" t="s">
        <v>3029</v>
      </c>
      <c r="I4009" s="10">
        <v>1</v>
      </c>
      <c r="J4009" s="10">
        <v>1</v>
      </c>
      <c r="K4009" s="10">
        <v>0</v>
      </c>
      <c r="L4009" t="str">
        <f t="shared" si="329"/>
        <v xml:space="preserve">Corydalis </v>
      </c>
      <c r="M4009" t="str">
        <f t="shared" si="330"/>
        <v xml:space="preserve"> lutea</v>
      </c>
      <c r="N4009" t="str">
        <f t="shared" si="331"/>
        <v/>
      </c>
      <c r="O4009" t="str">
        <f t="shared" si="328"/>
        <v>Species</v>
      </c>
      <c r="P4009" t="str">
        <f t="shared" si="332"/>
        <v>(L.) DC.</v>
      </c>
      <c r="Q4009" t="str">
        <f>LOOKUP(A4009,Formation!$A$2:$A$10,Formation!$B$2:$B$10)</f>
        <v>Pioniervegetation gestörter Plätze (Ruderalstandorte)</v>
      </c>
      <c r="R4009" t="str" cm="1">
        <f t="array" ref="R4009">INDEX(Klasse!$D$2:$D$42,MATCH(1,(A4009=Klasse!$A$2:$A$42) * (Species!B4009=Klasse!$B$2:$B$42),0))</f>
        <v>Anthropogene Steinfluren</v>
      </c>
    </row>
    <row r="4010" spans="1:18" x14ac:dyDescent="0.3">
      <c r="A4010" s="10">
        <v>7</v>
      </c>
      <c r="B4010" s="10">
        <v>2</v>
      </c>
      <c r="C4010" s="10">
        <v>1</v>
      </c>
      <c r="E4010" t="str">
        <f>IF(C4010="",Options!$A$3,IF(D4010="",Options!$A$4,Options!$A$5))</f>
        <v>Verband</v>
      </c>
      <c r="F4010" t="str" cm="1">
        <f t="array" ref="F4010">IF(E4010=Options!$A$3,"",IF(E4010=Options!$A$4,INDEX(Verband!$E$2:$E$179,MATCH(1,(A4010=Verband!$A$2:$A$179) * (Species!B4010=Verband!$B$2:$B$179) * (Species!C4010=Verband!$C$2:$C$179),0)),IF(E4010=Options!$A$5,INDEX(Assoziation!$F$2:$F$96,MATCH(1,(A4010=Assoziation!$A$2:$A$96) * (Species!B4010=Assoziation!$B$2:$B$96) * (Species!C4010=Assoziation!$C$2:$C$96) * (Species!D4010=Assoziation!$D$2:$D$96),0)),"")))</f>
        <v>Centrantho-Parietarion</v>
      </c>
      <c r="G4010" t="str" cm="1">
        <f t="array" ref="G4010">IF(E4010=Options!$A$3,INDEX(Klasse!$D$2:$D$42,MATCH(1,(A4010=Klasse!$A$2:$A$42) * (Species!B4010=Klasse!$B$2:$B$42),0)),IF(E4010=Options!$A$4,INDEX(Verband!$F$2:$F$179,MATCH(1,(A4010=Verband!$A$2:$A$179) * (Species!B4010=Verband!$B$2:$B$179) * (Species!C4010=Verband!$C$2:$C$179),0)),IF(E4010=Options!$A$5,INDEX(Assoziation!$G$2:$G$96,MATCH(1,(A4010=Assoziation!$A$2:$A$96) * (Species!B4010=Assoziation!$B$2:$B$96) * (Species!C4010=Assoziation!$C$2:$C$96) * (Species!D4010=Assoziation!$D$2:$D$96),0)),"")))</f>
        <v>Trockenwarme Mauerflur</v>
      </c>
      <c r="H4010" s="10" t="s">
        <v>3030</v>
      </c>
      <c r="I4010" s="10">
        <v>1</v>
      </c>
      <c r="J4010" s="10">
        <v>1</v>
      </c>
      <c r="K4010" s="10">
        <v>0</v>
      </c>
      <c r="L4010" t="str">
        <f t="shared" si="329"/>
        <v xml:space="preserve">Cymbalaria </v>
      </c>
      <c r="M4010" t="str">
        <f t="shared" si="330"/>
        <v xml:space="preserve"> muralis</v>
      </c>
      <c r="N4010" t="str">
        <f t="shared" si="331"/>
        <v/>
      </c>
      <c r="O4010" t="str">
        <f t="shared" si="328"/>
        <v>Species</v>
      </c>
      <c r="P4010" t="str">
        <f t="shared" si="332"/>
        <v>G. Gaertn. &amp; al.</v>
      </c>
      <c r="Q4010" t="str">
        <f>LOOKUP(A4010,Formation!$A$2:$A$10,Formation!$B$2:$B$10)</f>
        <v>Pioniervegetation gestörter Plätze (Ruderalstandorte)</v>
      </c>
      <c r="R4010" t="str" cm="1">
        <f t="array" ref="R4010">INDEX(Klasse!$D$2:$D$42,MATCH(1,(A4010=Klasse!$A$2:$A$42) * (Species!B4010=Klasse!$B$2:$B$42),0))</f>
        <v>Anthropogene Steinfluren</v>
      </c>
    </row>
    <row r="4011" spans="1:18" x14ac:dyDescent="0.3">
      <c r="A4011" s="10">
        <v>7</v>
      </c>
      <c r="B4011" s="10">
        <v>2</v>
      </c>
      <c r="C4011" s="10">
        <v>1</v>
      </c>
      <c r="E4011" t="str">
        <f>IF(C4011="",Options!$A$3,IF(D4011="",Options!$A$4,Options!$A$5))</f>
        <v>Verband</v>
      </c>
      <c r="F4011" t="str" cm="1">
        <f t="array" ref="F4011">IF(E4011=Options!$A$3,"",IF(E4011=Options!$A$4,INDEX(Verband!$E$2:$E$179,MATCH(1,(A4011=Verband!$A$2:$A$179) * (Species!B4011=Verband!$B$2:$B$179) * (Species!C4011=Verband!$C$2:$C$179),0)),IF(E4011=Options!$A$5,INDEX(Assoziation!$F$2:$F$96,MATCH(1,(A4011=Assoziation!$A$2:$A$96) * (Species!B4011=Assoziation!$B$2:$B$96) * (Species!C4011=Assoziation!$C$2:$C$96) * (Species!D4011=Assoziation!$D$2:$D$96),0)),"")))</f>
        <v>Centrantho-Parietarion</v>
      </c>
      <c r="G4011" t="str" cm="1">
        <f t="array" ref="G4011">IF(E4011=Options!$A$3,INDEX(Klasse!$D$2:$D$42,MATCH(1,(A4011=Klasse!$A$2:$A$42) * (Species!B4011=Klasse!$B$2:$B$42),0)),IF(E4011=Options!$A$4,INDEX(Verband!$F$2:$F$179,MATCH(1,(A4011=Verband!$A$2:$A$179) * (Species!B4011=Verband!$B$2:$B$179) * (Species!C4011=Verband!$C$2:$C$179),0)),IF(E4011=Options!$A$5,INDEX(Assoziation!$G$2:$G$96,MATCH(1,(A4011=Assoziation!$A$2:$A$96) * (Species!B4011=Assoziation!$B$2:$B$96) * (Species!C4011=Assoziation!$C$2:$C$96) * (Species!D4011=Assoziation!$D$2:$D$96),0)),"")))</f>
        <v>Trockenwarme Mauerflur</v>
      </c>
      <c r="H4011" s="10" t="s">
        <v>3031</v>
      </c>
      <c r="I4011" s="10">
        <v>1</v>
      </c>
      <c r="J4011" s="10">
        <v>0</v>
      </c>
      <c r="K4011" s="10">
        <v>1</v>
      </c>
      <c r="L4011" t="str">
        <f t="shared" si="329"/>
        <v xml:space="preserve">Erigeron </v>
      </c>
      <c r="M4011" t="str">
        <f t="shared" si="330"/>
        <v xml:space="preserve"> karvinskianus</v>
      </c>
      <c r="N4011" t="str">
        <f t="shared" si="331"/>
        <v/>
      </c>
      <c r="O4011" t="str">
        <f t="shared" si="328"/>
        <v>Species</v>
      </c>
      <c r="P4011" t="str">
        <f t="shared" si="332"/>
        <v>DC.</v>
      </c>
      <c r="Q4011" t="str">
        <f>LOOKUP(A4011,Formation!$A$2:$A$10,Formation!$B$2:$B$10)</f>
        <v>Pioniervegetation gestörter Plätze (Ruderalstandorte)</v>
      </c>
      <c r="R4011" t="str" cm="1">
        <f t="array" ref="R4011">INDEX(Klasse!$D$2:$D$42,MATCH(1,(A4011=Klasse!$A$2:$A$42) * (Species!B4011=Klasse!$B$2:$B$42),0))</f>
        <v>Anthropogene Steinfluren</v>
      </c>
    </row>
    <row r="4012" spans="1:18" x14ac:dyDescent="0.3">
      <c r="A4012" s="10">
        <v>7</v>
      </c>
      <c r="B4012" s="10">
        <v>2</v>
      </c>
      <c r="C4012" s="10">
        <v>1</v>
      </c>
      <c r="E4012" t="str">
        <f>IF(C4012="",Options!$A$3,IF(D4012="",Options!$A$4,Options!$A$5))</f>
        <v>Verband</v>
      </c>
      <c r="F4012" t="str" cm="1">
        <f t="array" ref="F4012">IF(E4012=Options!$A$3,"",IF(E4012=Options!$A$4,INDEX(Verband!$E$2:$E$179,MATCH(1,(A4012=Verband!$A$2:$A$179) * (Species!B4012=Verband!$B$2:$B$179) * (Species!C4012=Verband!$C$2:$C$179),0)),IF(E4012=Options!$A$5,INDEX(Assoziation!$F$2:$F$96,MATCH(1,(A4012=Assoziation!$A$2:$A$96) * (Species!B4012=Assoziation!$B$2:$B$96) * (Species!C4012=Assoziation!$C$2:$C$96) * (Species!D4012=Assoziation!$D$2:$D$96),0)),"")))</f>
        <v>Centrantho-Parietarion</v>
      </c>
      <c r="G4012" t="str" cm="1">
        <f t="array" ref="G4012">IF(E4012=Options!$A$3,INDEX(Klasse!$D$2:$D$42,MATCH(1,(A4012=Klasse!$A$2:$A$42) * (Species!B4012=Klasse!$B$2:$B$42),0)),IF(E4012=Options!$A$4,INDEX(Verband!$F$2:$F$179,MATCH(1,(A4012=Verband!$A$2:$A$179) * (Species!B4012=Verband!$B$2:$B$179) * (Species!C4012=Verband!$C$2:$C$179),0)),IF(E4012=Options!$A$5,INDEX(Assoziation!$G$2:$G$96,MATCH(1,(A4012=Assoziation!$A$2:$A$96) * (Species!B4012=Assoziation!$B$2:$B$96) * (Species!C4012=Assoziation!$C$2:$C$96) * (Species!D4012=Assoziation!$D$2:$D$96),0)),"")))</f>
        <v>Trockenwarme Mauerflur</v>
      </c>
      <c r="H4012" s="10" t="s">
        <v>3032</v>
      </c>
      <c r="I4012" s="10">
        <v>1</v>
      </c>
      <c r="J4012" s="10">
        <v>0</v>
      </c>
      <c r="K4012" s="10">
        <v>1</v>
      </c>
      <c r="L4012" t="str">
        <f t="shared" si="329"/>
        <v xml:space="preserve">Erysimum </v>
      </c>
      <c r="M4012" t="str">
        <f t="shared" si="330"/>
        <v xml:space="preserve"> cheiri</v>
      </c>
      <c r="N4012" t="str">
        <f t="shared" si="331"/>
        <v/>
      </c>
      <c r="O4012" t="str">
        <f t="shared" si="328"/>
        <v>Species</v>
      </c>
      <c r="P4012" t="str">
        <f t="shared" si="332"/>
        <v>(L.) Crantz</v>
      </c>
      <c r="Q4012" t="str">
        <f>LOOKUP(A4012,Formation!$A$2:$A$10,Formation!$B$2:$B$10)</f>
        <v>Pioniervegetation gestörter Plätze (Ruderalstandorte)</v>
      </c>
      <c r="R4012" t="str" cm="1">
        <f t="array" ref="R4012">INDEX(Klasse!$D$2:$D$42,MATCH(1,(A4012=Klasse!$A$2:$A$42) * (Species!B4012=Klasse!$B$2:$B$42),0))</f>
        <v>Anthropogene Steinfluren</v>
      </c>
    </row>
    <row r="4013" spans="1:18" x14ac:dyDescent="0.3">
      <c r="A4013" s="10">
        <v>7</v>
      </c>
      <c r="B4013" s="10">
        <v>2</v>
      </c>
      <c r="C4013" s="10">
        <v>1</v>
      </c>
      <c r="E4013" t="str">
        <f>IF(C4013="",Options!$A$3,IF(D4013="",Options!$A$4,Options!$A$5))</f>
        <v>Verband</v>
      </c>
      <c r="F4013" t="str" cm="1">
        <f t="array" ref="F4013">IF(E4013=Options!$A$3,"",IF(E4013=Options!$A$4,INDEX(Verband!$E$2:$E$179,MATCH(1,(A4013=Verband!$A$2:$A$179) * (Species!B4013=Verband!$B$2:$B$179) * (Species!C4013=Verband!$C$2:$C$179),0)),IF(E4013=Options!$A$5,INDEX(Assoziation!$F$2:$F$96,MATCH(1,(A4013=Assoziation!$A$2:$A$96) * (Species!B4013=Assoziation!$B$2:$B$96) * (Species!C4013=Assoziation!$C$2:$C$96) * (Species!D4013=Assoziation!$D$2:$D$96),0)),"")))</f>
        <v>Centrantho-Parietarion</v>
      </c>
      <c r="G4013" t="str" cm="1">
        <f t="array" ref="G4013">IF(E4013=Options!$A$3,INDEX(Klasse!$D$2:$D$42,MATCH(1,(A4013=Klasse!$A$2:$A$42) * (Species!B4013=Klasse!$B$2:$B$42),0)),IF(E4013=Options!$A$4,INDEX(Verband!$F$2:$F$179,MATCH(1,(A4013=Verband!$A$2:$A$179) * (Species!B4013=Verband!$B$2:$B$179) * (Species!C4013=Verband!$C$2:$C$179),0)),IF(E4013=Options!$A$5,INDEX(Assoziation!$G$2:$G$96,MATCH(1,(A4013=Assoziation!$A$2:$A$96) * (Species!B4013=Assoziation!$B$2:$B$96) * (Species!C4013=Assoziation!$C$2:$C$96) * (Species!D4013=Assoziation!$D$2:$D$96),0)),"")))</f>
        <v>Trockenwarme Mauerflur</v>
      </c>
      <c r="H4013" s="10" t="s">
        <v>3033</v>
      </c>
      <c r="I4013" s="10">
        <v>1</v>
      </c>
      <c r="J4013" s="10">
        <v>1</v>
      </c>
      <c r="K4013" s="10">
        <v>0</v>
      </c>
      <c r="L4013" t="str">
        <f t="shared" si="329"/>
        <v xml:space="preserve">Parietaria </v>
      </c>
      <c r="M4013" t="str">
        <f t="shared" si="330"/>
        <v xml:space="preserve"> judaica</v>
      </c>
      <c r="N4013" t="str">
        <f t="shared" si="331"/>
        <v/>
      </c>
      <c r="O4013" t="str">
        <f t="shared" si="328"/>
        <v>Species</v>
      </c>
      <c r="P4013" t="str">
        <f t="shared" si="332"/>
        <v>L.</v>
      </c>
      <c r="Q4013" t="str">
        <f>LOOKUP(A4013,Formation!$A$2:$A$10,Formation!$B$2:$B$10)</f>
        <v>Pioniervegetation gestörter Plätze (Ruderalstandorte)</v>
      </c>
      <c r="R4013" t="str" cm="1">
        <f t="array" ref="R4013">INDEX(Klasse!$D$2:$D$42,MATCH(1,(A4013=Klasse!$A$2:$A$42) * (Species!B4013=Klasse!$B$2:$B$42),0))</f>
        <v>Anthropogene Steinfluren</v>
      </c>
    </row>
    <row r="4014" spans="1:18" x14ac:dyDescent="0.3">
      <c r="A4014" s="10">
        <v>7</v>
      </c>
      <c r="B4014" s="10">
        <v>2</v>
      </c>
      <c r="C4014" s="10">
        <v>1</v>
      </c>
      <c r="E4014" t="str">
        <f>IF(C4014="",Options!$A$3,IF(D4014="",Options!$A$4,Options!$A$5))</f>
        <v>Verband</v>
      </c>
      <c r="F4014" t="str" cm="1">
        <f t="array" ref="F4014">IF(E4014=Options!$A$3,"",IF(E4014=Options!$A$4,INDEX(Verband!$E$2:$E$179,MATCH(1,(A4014=Verband!$A$2:$A$179) * (Species!B4014=Verband!$B$2:$B$179) * (Species!C4014=Verband!$C$2:$C$179),0)),IF(E4014=Options!$A$5,INDEX(Assoziation!$F$2:$F$96,MATCH(1,(A4014=Assoziation!$A$2:$A$96) * (Species!B4014=Assoziation!$B$2:$B$96) * (Species!C4014=Assoziation!$C$2:$C$96) * (Species!D4014=Assoziation!$D$2:$D$96),0)),"")))</f>
        <v>Centrantho-Parietarion</v>
      </c>
      <c r="G4014" t="str" cm="1">
        <f t="array" ref="G4014">IF(E4014=Options!$A$3,INDEX(Klasse!$D$2:$D$42,MATCH(1,(A4014=Klasse!$A$2:$A$42) * (Species!B4014=Klasse!$B$2:$B$42),0)),IF(E4014=Options!$A$4,INDEX(Verband!$F$2:$F$179,MATCH(1,(A4014=Verband!$A$2:$A$179) * (Species!B4014=Verband!$B$2:$B$179) * (Species!C4014=Verband!$C$2:$C$179),0)),IF(E4014=Options!$A$5,INDEX(Assoziation!$G$2:$G$96,MATCH(1,(A4014=Assoziation!$A$2:$A$96) * (Species!B4014=Assoziation!$B$2:$B$96) * (Species!C4014=Assoziation!$C$2:$C$96) * (Species!D4014=Assoziation!$D$2:$D$96),0)),"")))</f>
        <v>Trockenwarme Mauerflur</v>
      </c>
      <c r="H4014" s="10" t="s">
        <v>3034</v>
      </c>
      <c r="I4014" s="10">
        <v>0</v>
      </c>
      <c r="J4014" s="10">
        <v>0</v>
      </c>
      <c r="K4014" s="10">
        <v>1</v>
      </c>
      <c r="L4014" t="str">
        <f t="shared" si="329"/>
        <v xml:space="preserve">Arabis </v>
      </c>
      <c r="M4014" t="str">
        <f t="shared" si="330"/>
        <v xml:space="preserve"> alpina</v>
      </c>
      <c r="N4014" t="str">
        <f t="shared" si="331"/>
        <v>caucasica</v>
      </c>
      <c r="O4014" t="str">
        <f t="shared" si="328"/>
        <v>Subspecies</v>
      </c>
      <c r="P4014" t="str">
        <f t="shared" si="332"/>
        <v/>
      </c>
      <c r="Q4014" t="str">
        <f>LOOKUP(A4014,Formation!$A$2:$A$10,Formation!$B$2:$B$10)</f>
        <v>Pioniervegetation gestörter Plätze (Ruderalstandorte)</v>
      </c>
      <c r="R4014" t="str" cm="1">
        <f t="array" ref="R4014">INDEX(Klasse!$D$2:$D$42,MATCH(1,(A4014=Klasse!$A$2:$A$42) * (Species!B4014=Klasse!$B$2:$B$42),0))</f>
        <v>Anthropogene Steinfluren</v>
      </c>
    </row>
    <row r="4015" spans="1:18" x14ac:dyDescent="0.3">
      <c r="A4015" s="10">
        <v>7</v>
      </c>
      <c r="B4015" s="10">
        <v>2</v>
      </c>
      <c r="C4015" s="10">
        <v>1</v>
      </c>
      <c r="E4015" t="str">
        <f>IF(C4015="",Options!$A$3,IF(D4015="",Options!$A$4,Options!$A$5))</f>
        <v>Verband</v>
      </c>
      <c r="F4015" t="str" cm="1">
        <f t="array" ref="F4015">IF(E4015=Options!$A$3,"",IF(E4015=Options!$A$4,INDEX(Verband!$E$2:$E$179,MATCH(1,(A4015=Verband!$A$2:$A$179) * (Species!B4015=Verband!$B$2:$B$179) * (Species!C4015=Verband!$C$2:$C$179),0)),IF(E4015=Options!$A$5,INDEX(Assoziation!$F$2:$F$96,MATCH(1,(A4015=Assoziation!$A$2:$A$96) * (Species!B4015=Assoziation!$B$2:$B$96) * (Species!C4015=Assoziation!$C$2:$C$96) * (Species!D4015=Assoziation!$D$2:$D$96),0)),"")))</f>
        <v>Centrantho-Parietarion</v>
      </c>
      <c r="G4015" t="str" cm="1">
        <f t="array" ref="G4015">IF(E4015=Options!$A$3,INDEX(Klasse!$D$2:$D$42,MATCH(1,(A4015=Klasse!$A$2:$A$42) * (Species!B4015=Klasse!$B$2:$B$42),0)),IF(E4015=Options!$A$4,INDEX(Verband!$F$2:$F$179,MATCH(1,(A4015=Verband!$A$2:$A$179) * (Species!B4015=Verband!$B$2:$B$179) * (Species!C4015=Verband!$C$2:$C$179),0)),IF(E4015=Options!$A$5,INDEX(Assoziation!$G$2:$G$96,MATCH(1,(A4015=Assoziation!$A$2:$A$96) * (Species!B4015=Assoziation!$B$2:$B$96) * (Species!C4015=Assoziation!$C$2:$C$96) * (Species!D4015=Assoziation!$D$2:$D$96),0)),"")))</f>
        <v>Trockenwarme Mauerflur</v>
      </c>
      <c r="H4015" s="10" t="s">
        <v>3035</v>
      </c>
      <c r="I4015" s="10">
        <v>0</v>
      </c>
      <c r="J4015" s="10">
        <v>0</v>
      </c>
      <c r="K4015" s="10">
        <v>1</v>
      </c>
      <c r="L4015" t="str">
        <f t="shared" si="329"/>
        <v xml:space="preserve">Artemisia </v>
      </c>
      <c r="M4015" t="str">
        <f t="shared" si="330"/>
        <v xml:space="preserve"> pontica</v>
      </c>
      <c r="N4015" t="str">
        <f t="shared" si="331"/>
        <v/>
      </c>
      <c r="O4015" t="str">
        <f t="shared" si="328"/>
        <v>Species</v>
      </c>
      <c r="P4015" t="str">
        <f t="shared" si="332"/>
        <v>L.</v>
      </c>
      <c r="Q4015" t="str">
        <f>LOOKUP(A4015,Formation!$A$2:$A$10,Formation!$B$2:$B$10)</f>
        <v>Pioniervegetation gestörter Plätze (Ruderalstandorte)</v>
      </c>
      <c r="R4015" t="str" cm="1">
        <f t="array" ref="R4015">INDEX(Klasse!$D$2:$D$42,MATCH(1,(A4015=Klasse!$A$2:$A$42) * (Species!B4015=Klasse!$B$2:$B$42),0))</f>
        <v>Anthropogene Steinfluren</v>
      </c>
    </row>
    <row r="4016" spans="1:18" x14ac:dyDescent="0.3">
      <c r="A4016" s="10">
        <v>7</v>
      </c>
      <c r="B4016" s="10">
        <v>2</v>
      </c>
      <c r="C4016" s="10">
        <v>1</v>
      </c>
      <c r="E4016" t="str">
        <f>IF(C4016="",Options!$A$3,IF(D4016="",Options!$A$4,Options!$A$5))</f>
        <v>Verband</v>
      </c>
      <c r="F4016" t="str" cm="1">
        <f t="array" ref="F4016">IF(E4016=Options!$A$3,"",IF(E4016=Options!$A$4,INDEX(Verband!$E$2:$E$179,MATCH(1,(A4016=Verband!$A$2:$A$179) * (Species!B4016=Verband!$B$2:$B$179) * (Species!C4016=Verband!$C$2:$C$179),0)),IF(E4016=Options!$A$5,INDEX(Assoziation!$F$2:$F$96,MATCH(1,(A4016=Assoziation!$A$2:$A$96) * (Species!B4016=Assoziation!$B$2:$B$96) * (Species!C4016=Assoziation!$C$2:$C$96) * (Species!D4016=Assoziation!$D$2:$D$96),0)),"")))</f>
        <v>Centrantho-Parietarion</v>
      </c>
      <c r="G4016" t="str" cm="1">
        <f t="array" ref="G4016">IF(E4016=Options!$A$3,INDEX(Klasse!$D$2:$D$42,MATCH(1,(A4016=Klasse!$A$2:$A$42) * (Species!B4016=Klasse!$B$2:$B$42),0)),IF(E4016=Options!$A$4,INDEX(Verband!$F$2:$F$179,MATCH(1,(A4016=Verband!$A$2:$A$179) * (Species!B4016=Verband!$B$2:$B$179) * (Species!C4016=Verband!$C$2:$C$179),0)),IF(E4016=Options!$A$5,INDEX(Assoziation!$G$2:$G$96,MATCH(1,(A4016=Assoziation!$A$2:$A$96) * (Species!B4016=Assoziation!$B$2:$B$96) * (Species!C4016=Assoziation!$C$2:$C$96) * (Species!D4016=Assoziation!$D$2:$D$96),0)),"")))</f>
        <v>Trockenwarme Mauerflur</v>
      </c>
      <c r="H4016" s="10" t="s">
        <v>3036</v>
      </c>
      <c r="I4016" s="10">
        <v>0</v>
      </c>
      <c r="J4016" s="10">
        <v>0</v>
      </c>
      <c r="K4016" s="10">
        <v>1</v>
      </c>
      <c r="L4016" t="str">
        <f t="shared" si="329"/>
        <v xml:space="preserve">Asarina </v>
      </c>
      <c r="M4016" t="str">
        <f t="shared" si="330"/>
        <v xml:space="preserve"> procumbens</v>
      </c>
      <c r="N4016" t="str">
        <f t="shared" si="331"/>
        <v/>
      </c>
      <c r="O4016" t="str">
        <f t="shared" si="328"/>
        <v>Species</v>
      </c>
      <c r="P4016" t="str">
        <f t="shared" si="332"/>
        <v>Mill.</v>
      </c>
      <c r="Q4016" t="str">
        <f>LOOKUP(A4016,Formation!$A$2:$A$10,Formation!$B$2:$B$10)</f>
        <v>Pioniervegetation gestörter Plätze (Ruderalstandorte)</v>
      </c>
      <c r="R4016" t="str" cm="1">
        <f t="array" ref="R4016">INDEX(Klasse!$D$2:$D$42,MATCH(1,(A4016=Klasse!$A$2:$A$42) * (Species!B4016=Klasse!$B$2:$B$42),0))</f>
        <v>Anthropogene Steinfluren</v>
      </c>
    </row>
    <row r="4017" spans="1:18" x14ac:dyDescent="0.3">
      <c r="A4017" s="10">
        <v>7</v>
      </c>
      <c r="B4017" s="10">
        <v>2</v>
      </c>
      <c r="C4017" s="10">
        <v>1</v>
      </c>
      <c r="E4017" t="str">
        <f>IF(C4017="",Options!$A$3,IF(D4017="",Options!$A$4,Options!$A$5))</f>
        <v>Verband</v>
      </c>
      <c r="F4017" t="str" cm="1">
        <f t="array" ref="F4017">IF(E4017=Options!$A$3,"",IF(E4017=Options!$A$4,INDEX(Verband!$E$2:$E$179,MATCH(1,(A4017=Verband!$A$2:$A$179) * (Species!B4017=Verband!$B$2:$B$179) * (Species!C4017=Verband!$C$2:$C$179),0)),IF(E4017=Options!$A$5,INDEX(Assoziation!$F$2:$F$96,MATCH(1,(A4017=Assoziation!$A$2:$A$96) * (Species!B4017=Assoziation!$B$2:$B$96) * (Species!C4017=Assoziation!$C$2:$C$96) * (Species!D4017=Assoziation!$D$2:$D$96),0)),"")))</f>
        <v>Centrantho-Parietarion</v>
      </c>
      <c r="G4017" t="str" cm="1">
        <f t="array" ref="G4017">IF(E4017=Options!$A$3,INDEX(Klasse!$D$2:$D$42,MATCH(1,(A4017=Klasse!$A$2:$A$42) * (Species!B4017=Klasse!$B$2:$B$42),0)),IF(E4017=Options!$A$4,INDEX(Verband!$F$2:$F$179,MATCH(1,(A4017=Verband!$A$2:$A$179) * (Species!B4017=Verband!$B$2:$B$179) * (Species!C4017=Verband!$C$2:$C$179),0)),IF(E4017=Options!$A$5,INDEX(Assoziation!$G$2:$G$96,MATCH(1,(A4017=Assoziation!$A$2:$A$96) * (Species!B4017=Assoziation!$B$2:$B$96) * (Species!C4017=Assoziation!$C$2:$C$96) * (Species!D4017=Assoziation!$D$2:$D$96),0)),"")))</f>
        <v>Trockenwarme Mauerflur</v>
      </c>
      <c r="H4017" s="10" t="s">
        <v>893</v>
      </c>
      <c r="I4017" s="10">
        <v>0</v>
      </c>
      <c r="J4017" s="10">
        <v>0</v>
      </c>
      <c r="K4017" s="10">
        <v>0</v>
      </c>
      <c r="L4017" t="str">
        <f t="shared" si="329"/>
        <v xml:space="preserve">Asplenium </v>
      </c>
      <c r="M4017" t="str">
        <f t="shared" si="330"/>
        <v xml:space="preserve"> ruta-muraria</v>
      </c>
      <c r="N4017" t="str">
        <f t="shared" si="331"/>
        <v/>
      </c>
      <c r="O4017" t="str">
        <f t="shared" si="328"/>
        <v>Species</v>
      </c>
      <c r="P4017" t="str">
        <f t="shared" si="332"/>
        <v>L.</v>
      </c>
      <c r="Q4017" t="str">
        <f>LOOKUP(A4017,Formation!$A$2:$A$10,Formation!$B$2:$B$10)</f>
        <v>Pioniervegetation gestörter Plätze (Ruderalstandorte)</v>
      </c>
      <c r="R4017" t="str" cm="1">
        <f t="array" ref="R4017">INDEX(Klasse!$D$2:$D$42,MATCH(1,(A4017=Klasse!$A$2:$A$42) * (Species!B4017=Klasse!$B$2:$B$42),0))</f>
        <v>Anthropogene Steinfluren</v>
      </c>
    </row>
    <row r="4018" spans="1:18" x14ac:dyDescent="0.3">
      <c r="A4018" s="10">
        <v>7</v>
      </c>
      <c r="B4018" s="10">
        <v>2</v>
      </c>
      <c r="C4018" s="10">
        <v>1</v>
      </c>
      <c r="E4018" t="str">
        <f>IF(C4018="",Options!$A$3,IF(D4018="",Options!$A$4,Options!$A$5))</f>
        <v>Verband</v>
      </c>
      <c r="F4018" t="str" cm="1">
        <f t="array" ref="F4018">IF(E4018=Options!$A$3,"",IF(E4018=Options!$A$4,INDEX(Verband!$E$2:$E$179,MATCH(1,(A4018=Verband!$A$2:$A$179) * (Species!B4018=Verband!$B$2:$B$179) * (Species!C4018=Verband!$C$2:$C$179),0)),IF(E4018=Options!$A$5,INDEX(Assoziation!$F$2:$F$96,MATCH(1,(A4018=Assoziation!$A$2:$A$96) * (Species!B4018=Assoziation!$B$2:$B$96) * (Species!C4018=Assoziation!$C$2:$C$96) * (Species!D4018=Assoziation!$D$2:$D$96),0)),"")))</f>
        <v>Centrantho-Parietarion</v>
      </c>
      <c r="G4018" t="str" cm="1">
        <f t="array" ref="G4018">IF(E4018=Options!$A$3,INDEX(Klasse!$D$2:$D$42,MATCH(1,(A4018=Klasse!$A$2:$A$42) * (Species!B4018=Klasse!$B$2:$B$42),0)),IF(E4018=Options!$A$4,INDEX(Verband!$F$2:$F$179,MATCH(1,(A4018=Verband!$A$2:$A$179) * (Species!B4018=Verband!$B$2:$B$179) * (Species!C4018=Verband!$C$2:$C$179),0)),IF(E4018=Options!$A$5,INDEX(Assoziation!$G$2:$G$96,MATCH(1,(A4018=Assoziation!$A$2:$A$96) * (Species!B4018=Assoziation!$B$2:$B$96) * (Species!C4018=Assoziation!$C$2:$C$96) * (Species!D4018=Assoziation!$D$2:$D$96),0)),"")))</f>
        <v>Trockenwarme Mauerflur</v>
      </c>
      <c r="H4018" s="10" t="s">
        <v>894</v>
      </c>
      <c r="I4018" s="10">
        <v>0</v>
      </c>
      <c r="J4018" s="10">
        <v>0</v>
      </c>
      <c r="K4018" s="10">
        <v>0</v>
      </c>
      <c r="L4018" t="str">
        <f t="shared" si="329"/>
        <v xml:space="preserve">Asplenium </v>
      </c>
      <c r="M4018" t="str">
        <f t="shared" si="330"/>
        <v xml:space="preserve"> trichomanes</v>
      </c>
      <c r="N4018" t="str">
        <f t="shared" si="331"/>
        <v/>
      </c>
      <c r="O4018" t="str">
        <f t="shared" si="328"/>
        <v>Species</v>
      </c>
      <c r="P4018" t="str">
        <f t="shared" si="332"/>
        <v>L.</v>
      </c>
      <c r="Q4018" t="str">
        <f>LOOKUP(A4018,Formation!$A$2:$A$10,Formation!$B$2:$B$10)</f>
        <v>Pioniervegetation gestörter Plätze (Ruderalstandorte)</v>
      </c>
      <c r="R4018" t="str" cm="1">
        <f t="array" ref="R4018">INDEX(Klasse!$D$2:$D$42,MATCH(1,(A4018=Klasse!$A$2:$A$42) * (Species!B4018=Klasse!$B$2:$B$42),0))</f>
        <v>Anthropogene Steinfluren</v>
      </c>
    </row>
    <row r="4019" spans="1:18" x14ac:dyDescent="0.3">
      <c r="A4019" s="10">
        <v>7</v>
      </c>
      <c r="B4019" s="10">
        <v>2</v>
      </c>
      <c r="C4019" s="10">
        <v>1</v>
      </c>
      <c r="E4019" t="str">
        <f>IF(C4019="",Options!$A$3,IF(D4019="",Options!$A$4,Options!$A$5))</f>
        <v>Verband</v>
      </c>
      <c r="F4019" t="str" cm="1">
        <f t="array" ref="F4019">IF(E4019=Options!$A$3,"",IF(E4019=Options!$A$4,INDEX(Verband!$E$2:$E$179,MATCH(1,(A4019=Verband!$A$2:$A$179) * (Species!B4019=Verband!$B$2:$B$179) * (Species!C4019=Verband!$C$2:$C$179),0)),IF(E4019=Options!$A$5,INDEX(Assoziation!$F$2:$F$96,MATCH(1,(A4019=Assoziation!$A$2:$A$96) * (Species!B4019=Assoziation!$B$2:$B$96) * (Species!C4019=Assoziation!$C$2:$C$96) * (Species!D4019=Assoziation!$D$2:$D$96),0)),"")))</f>
        <v>Centrantho-Parietarion</v>
      </c>
      <c r="G4019" t="str" cm="1">
        <f t="array" ref="G4019">IF(E4019=Options!$A$3,INDEX(Klasse!$D$2:$D$42,MATCH(1,(A4019=Klasse!$A$2:$A$42) * (Species!B4019=Klasse!$B$2:$B$42),0)),IF(E4019=Options!$A$4,INDEX(Verband!$F$2:$F$179,MATCH(1,(A4019=Verband!$A$2:$A$179) * (Species!B4019=Verband!$B$2:$B$179) * (Species!C4019=Verband!$C$2:$C$179),0)),IF(E4019=Options!$A$5,INDEX(Assoziation!$G$2:$G$96,MATCH(1,(A4019=Assoziation!$A$2:$A$96) * (Species!B4019=Assoziation!$B$2:$B$96) * (Species!C4019=Assoziation!$C$2:$C$96) * (Species!D4019=Assoziation!$D$2:$D$96),0)),"")))</f>
        <v>Trockenwarme Mauerflur</v>
      </c>
      <c r="H4019" s="10" t="s">
        <v>3037</v>
      </c>
      <c r="I4019" s="10">
        <v>0</v>
      </c>
      <c r="J4019" s="10">
        <v>0</v>
      </c>
      <c r="K4019" s="10">
        <v>1</v>
      </c>
      <c r="L4019" t="str">
        <f t="shared" si="329"/>
        <v xml:space="preserve">Aubrieta </v>
      </c>
      <c r="M4019" t="str">
        <f t="shared" si="330"/>
        <v xml:space="preserve"> deltoidea</v>
      </c>
      <c r="N4019" t="str">
        <f t="shared" si="331"/>
        <v/>
      </c>
      <c r="O4019" t="str">
        <f t="shared" si="328"/>
        <v>Species</v>
      </c>
      <c r="P4019" t="str">
        <f t="shared" si="332"/>
        <v>(L.) DC.</v>
      </c>
      <c r="Q4019" t="str">
        <f>LOOKUP(A4019,Formation!$A$2:$A$10,Formation!$B$2:$B$10)</f>
        <v>Pioniervegetation gestörter Plätze (Ruderalstandorte)</v>
      </c>
      <c r="R4019" t="str" cm="1">
        <f t="array" ref="R4019">INDEX(Klasse!$D$2:$D$42,MATCH(1,(A4019=Klasse!$A$2:$A$42) * (Species!B4019=Klasse!$B$2:$B$42),0))</f>
        <v>Anthropogene Steinfluren</v>
      </c>
    </row>
    <row r="4020" spans="1:18" x14ac:dyDescent="0.3">
      <c r="A4020" s="10">
        <v>7</v>
      </c>
      <c r="B4020" s="10">
        <v>2</v>
      </c>
      <c r="C4020" s="10">
        <v>1</v>
      </c>
      <c r="E4020" t="str">
        <f>IF(C4020="",Options!$A$3,IF(D4020="",Options!$A$4,Options!$A$5))</f>
        <v>Verband</v>
      </c>
      <c r="F4020" t="str" cm="1">
        <f t="array" ref="F4020">IF(E4020=Options!$A$3,"",IF(E4020=Options!$A$4,INDEX(Verband!$E$2:$E$179,MATCH(1,(A4020=Verband!$A$2:$A$179) * (Species!B4020=Verband!$B$2:$B$179) * (Species!C4020=Verband!$C$2:$C$179),0)),IF(E4020=Options!$A$5,INDEX(Assoziation!$F$2:$F$96,MATCH(1,(A4020=Assoziation!$A$2:$A$96) * (Species!B4020=Assoziation!$B$2:$B$96) * (Species!C4020=Assoziation!$C$2:$C$96) * (Species!D4020=Assoziation!$D$2:$D$96),0)),"")))</f>
        <v>Centrantho-Parietarion</v>
      </c>
      <c r="G4020" t="str" cm="1">
        <f t="array" ref="G4020">IF(E4020=Options!$A$3,INDEX(Klasse!$D$2:$D$42,MATCH(1,(A4020=Klasse!$A$2:$A$42) * (Species!B4020=Klasse!$B$2:$B$42),0)),IF(E4020=Options!$A$4,INDEX(Verband!$F$2:$F$179,MATCH(1,(A4020=Verband!$A$2:$A$179) * (Species!B4020=Verband!$B$2:$B$179) * (Species!C4020=Verband!$C$2:$C$179),0)),IF(E4020=Options!$A$5,INDEX(Assoziation!$G$2:$G$96,MATCH(1,(A4020=Assoziation!$A$2:$A$96) * (Species!B4020=Assoziation!$B$2:$B$96) * (Species!C4020=Assoziation!$C$2:$C$96) * (Species!D4020=Assoziation!$D$2:$D$96),0)),"")))</f>
        <v>Trockenwarme Mauerflur</v>
      </c>
      <c r="H4020" s="10" t="s">
        <v>3038</v>
      </c>
      <c r="I4020" s="10">
        <v>0</v>
      </c>
      <c r="J4020" s="10">
        <v>0</v>
      </c>
      <c r="K4020" s="10">
        <v>1</v>
      </c>
      <c r="L4020" t="str">
        <f t="shared" si="329"/>
        <v xml:space="preserve">Aurinia </v>
      </c>
      <c r="M4020" t="str">
        <f t="shared" si="330"/>
        <v xml:space="preserve"> saxatilis</v>
      </c>
      <c r="N4020" t="str">
        <f t="shared" si="331"/>
        <v/>
      </c>
      <c r="O4020" t="str">
        <f t="shared" si="328"/>
        <v>Species</v>
      </c>
      <c r="P4020" t="str">
        <f t="shared" si="332"/>
        <v>(L.) Desv.</v>
      </c>
      <c r="Q4020" t="str">
        <f>LOOKUP(A4020,Formation!$A$2:$A$10,Formation!$B$2:$B$10)</f>
        <v>Pioniervegetation gestörter Plätze (Ruderalstandorte)</v>
      </c>
      <c r="R4020" t="str" cm="1">
        <f t="array" ref="R4020">INDEX(Klasse!$D$2:$D$42,MATCH(1,(A4020=Klasse!$A$2:$A$42) * (Species!B4020=Klasse!$B$2:$B$42),0))</f>
        <v>Anthropogene Steinfluren</v>
      </c>
    </row>
    <row r="4021" spans="1:18" x14ac:dyDescent="0.3">
      <c r="A4021" s="10">
        <v>7</v>
      </c>
      <c r="B4021" s="10">
        <v>2</v>
      </c>
      <c r="C4021" s="10">
        <v>1</v>
      </c>
      <c r="E4021" t="str">
        <f>IF(C4021="",Options!$A$3,IF(D4021="",Options!$A$4,Options!$A$5))</f>
        <v>Verband</v>
      </c>
      <c r="F4021" t="str" cm="1">
        <f t="array" ref="F4021">IF(E4021=Options!$A$3,"",IF(E4021=Options!$A$4,INDEX(Verband!$E$2:$E$179,MATCH(1,(A4021=Verband!$A$2:$A$179) * (Species!B4021=Verband!$B$2:$B$179) * (Species!C4021=Verband!$C$2:$C$179),0)),IF(E4021=Options!$A$5,INDEX(Assoziation!$F$2:$F$96,MATCH(1,(A4021=Assoziation!$A$2:$A$96) * (Species!B4021=Assoziation!$B$2:$B$96) * (Species!C4021=Assoziation!$C$2:$C$96) * (Species!D4021=Assoziation!$D$2:$D$96),0)),"")))</f>
        <v>Centrantho-Parietarion</v>
      </c>
      <c r="G4021" t="str" cm="1">
        <f t="array" ref="G4021">IF(E4021=Options!$A$3,INDEX(Klasse!$D$2:$D$42,MATCH(1,(A4021=Klasse!$A$2:$A$42) * (Species!B4021=Klasse!$B$2:$B$42),0)),IF(E4021=Options!$A$4,INDEX(Verband!$F$2:$F$179,MATCH(1,(A4021=Verband!$A$2:$A$179) * (Species!B4021=Verband!$B$2:$B$179) * (Species!C4021=Verband!$C$2:$C$179),0)),IF(E4021=Options!$A$5,INDEX(Assoziation!$G$2:$G$96,MATCH(1,(A4021=Assoziation!$A$2:$A$96) * (Species!B4021=Assoziation!$B$2:$B$96) * (Species!C4021=Assoziation!$C$2:$C$96) * (Species!D4021=Assoziation!$D$2:$D$96),0)),"")))</f>
        <v>Trockenwarme Mauerflur</v>
      </c>
      <c r="H4021" s="10" t="s">
        <v>3039</v>
      </c>
      <c r="I4021" s="10">
        <v>0</v>
      </c>
      <c r="J4021" s="10">
        <v>0</v>
      </c>
      <c r="K4021" s="10">
        <v>1</v>
      </c>
      <c r="L4021" t="str">
        <f t="shared" si="329"/>
        <v xml:space="preserve">Campanula </v>
      </c>
      <c r="M4021" t="str">
        <f t="shared" si="330"/>
        <v xml:space="preserve"> poscharskyana</v>
      </c>
      <c r="N4021" t="str">
        <f t="shared" si="331"/>
        <v/>
      </c>
      <c r="O4021" t="str">
        <f t="shared" si="328"/>
        <v>Species</v>
      </c>
      <c r="P4021" t="str">
        <f t="shared" si="332"/>
        <v>Degen</v>
      </c>
      <c r="Q4021" t="str">
        <f>LOOKUP(A4021,Formation!$A$2:$A$10,Formation!$B$2:$B$10)</f>
        <v>Pioniervegetation gestörter Plätze (Ruderalstandorte)</v>
      </c>
      <c r="R4021" t="str" cm="1">
        <f t="array" ref="R4021">INDEX(Klasse!$D$2:$D$42,MATCH(1,(A4021=Klasse!$A$2:$A$42) * (Species!B4021=Klasse!$B$2:$B$42),0))</f>
        <v>Anthropogene Steinfluren</v>
      </c>
    </row>
    <row r="4022" spans="1:18" x14ac:dyDescent="0.3">
      <c r="A4022" s="10">
        <v>7</v>
      </c>
      <c r="B4022" s="10">
        <v>2</v>
      </c>
      <c r="C4022" s="10">
        <v>1</v>
      </c>
      <c r="E4022" t="str">
        <f>IF(C4022="",Options!$A$3,IF(D4022="",Options!$A$4,Options!$A$5))</f>
        <v>Verband</v>
      </c>
      <c r="F4022" t="str" cm="1">
        <f t="array" ref="F4022">IF(E4022=Options!$A$3,"",IF(E4022=Options!$A$4,INDEX(Verband!$E$2:$E$179,MATCH(1,(A4022=Verband!$A$2:$A$179) * (Species!B4022=Verband!$B$2:$B$179) * (Species!C4022=Verband!$C$2:$C$179),0)),IF(E4022=Options!$A$5,INDEX(Assoziation!$F$2:$F$96,MATCH(1,(A4022=Assoziation!$A$2:$A$96) * (Species!B4022=Assoziation!$B$2:$B$96) * (Species!C4022=Assoziation!$C$2:$C$96) * (Species!D4022=Assoziation!$D$2:$D$96),0)),"")))</f>
        <v>Centrantho-Parietarion</v>
      </c>
      <c r="G4022" t="str" cm="1">
        <f t="array" ref="G4022">IF(E4022=Options!$A$3,INDEX(Klasse!$D$2:$D$42,MATCH(1,(A4022=Klasse!$A$2:$A$42) * (Species!B4022=Klasse!$B$2:$B$42),0)),IF(E4022=Options!$A$4,INDEX(Verband!$F$2:$F$179,MATCH(1,(A4022=Verband!$A$2:$A$179) * (Species!B4022=Verband!$B$2:$B$179) * (Species!C4022=Verband!$C$2:$C$179),0)),IF(E4022=Options!$A$5,INDEX(Assoziation!$G$2:$G$96,MATCH(1,(A4022=Assoziation!$A$2:$A$96) * (Species!B4022=Assoziation!$B$2:$B$96) * (Species!C4022=Assoziation!$C$2:$C$96) * (Species!D4022=Assoziation!$D$2:$D$96),0)),"")))</f>
        <v>Trockenwarme Mauerflur</v>
      </c>
      <c r="H4022" s="10" t="s">
        <v>3040</v>
      </c>
      <c r="I4022" s="10">
        <v>0</v>
      </c>
      <c r="J4022" s="10">
        <v>0</v>
      </c>
      <c r="K4022" s="10">
        <v>0</v>
      </c>
      <c r="L4022" t="str">
        <f t="shared" si="329"/>
        <v xml:space="preserve">Asplenium </v>
      </c>
      <c r="M4022" t="str">
        <f t="shared" si="330"/>
        <v xml:space="preserve"> ceterach</v>
      </c>
      <c r="N4022" t="str">
        <f t="shared" si="331"/>
        <v/>
      </c>
      <c r="O4022" t="str">
        <f t="shared" si="328"/>
        <v>Species</v>
      </c>
      <c r="P4022" t="str">
        <f t="shared" si="332"/>
        <v>L.</v>
      </c>
      <c r="Q4022" t="str">
        <f>LOOKUP(A4022,Formation!$A$2:$A$10,Formation!$B$2:$B$10)</f>
        <v>Pioniervegetation gestörter Plätze (Ruderalstandorte)</v>
      </c>
      <c r="R4022" t="str" cm="1">
        <f t="array" ref="R4022">INDEX(Klasse!$D$2:$D$42,MATCH(1,(A4022=Klasse!$A$2:$A$42) * (Species!B4022=Klasse!$B$2:$B$42),0))</f>
        <v>Anthropogene Steinfluren</v>
      </c>
    </row>
    <row r="4023" spans="1:18" x14ac:dyDescent="0.3">
      <c r="A4023" s="10">
        <v>7</v>
      </c>
      <c r="B4023" s="10">
        <v>2</v>
      </c>
      <c r="C4023" s="10">
        <v>1</v>
      </c>
      <c r="E4023" t="str">
        <f>IF(C4023="",Options!$A$3,IF(D4023="",Options!$A$4,Options!$A$5))</f>
        <v>Verband</v>
      </c>
      <c r="F4023" t="str" cm="1">
        <f t="array" ref="F4023">IF(E4023=Options!$A$3,"",IF(E4023=Options!$A$4,INDEX(Verband!$E$2:$E$179,MATCH(1,(A4023=Verband!$A$2:$A$179) * (Species!B4023=Verband!$B$2:$B$179) * (Species!C4023=Verband!$C$2:$C$179),0)),IF(E4023=Options!$A$5,INDEX(Assoziation!$F$2:$F$96,MATCH(1,(A4023=Assoziation!$A$2:$A$96) * (Species!B4023=Assoziation!$B$2:$B$96) * (Species!C4023=Assoziation!$C$2:$C$96) * (Species!D4023=Assoziation!$D$2:$D$96),0)),"")))</f>
        <v>Centrantho-Parietarion</v>
      </c>
      <c r="G4023" t="str" cm="1">
        <f t="array" ref="G4023">IF(E4023=Options!$A$3,INDEX(Klasse!$D$2:$D$42,MATCH(1,(A4023=Klasse!$A$2:$A$42) * (Species!B4023=Klasse!$B$2:$B$42),0)),IF(E4023=Options!$A$4,INDEX(Verband!$F$2:$F$179,MATCH(1,(A4023=Verband!$A$2:$A$179) * (Species!B4023=Verband!$B$2:$B$179) * (Species!C4023=Verband!$C$2:$C$179),0)),IF(E4023=Options!$A$5,INDEX(Assoziation!$G$2:$G$96,MATCH(1,(A4023=Assoziation!$A$2:$A$96) * (Species!B4023=Assoziation!$B$2:$B$96) * (Species!C4023=Assoziation!$C$2:$C$96) * (Species!D4023=Assoziation!$D$2:$D$96),0)),"")))</f>
        <v>Trockenwarme Mauerflur</v>
      </c>
      <c r="H4023" s="10" t="s">
        <v>1871</v>
      </c>
      <c r="I4023" s="10">
        <v>0</v>
      </c>
      <c r="J4023" s="10">
        <v>0</v>
      </c>
      <c r="K4023" s="10">
        <v>0</v>
      </c>
      <c r="L4023" t="str">
        <f t="shared" si="329"/>
        <v xml:space="preserve">Chelidonium </v>
      </c>
      <c r="M4023" t="str">
        <f t="shared" si="330"/>
        <v xml:space="preserve"> majus</v>
      </c>
      <c r="N4023" t="str">
        <f t="shared" si="331"/>
        <v/>
      </c>
      <c r="O4023" t="str">
        <f t="shared" si="328"/>
        <v>Species</v>
      </c>
      <c r="P4023" t="str">
        <f t="shared" si="332"/>
        <v>L.</v>
      </c>
      <c r="Q4023" t="str">
        <f>LOOKUP(A4023,Formation!$A$2:$A$10,Formation!$B$2:$B$10)</f>
        <v>Pioniervegetation gestörter Plätze (Ruderalstandorte)</v>
      </c>
      <c r="R4023" t="str" cm="1">
        <f t="array" ref="R4023">INDEX(Klasse!$D$2:$D$42,MATCH(1,(A4023=Klasse!$A$2:$A$42) * (Species!B4023=Klasse!$B$2:$B$42),0))</f>
        <v>Anthropogene Steinfluren</v>
      </c>
    </row>
    <row r="4024" spans="1:18" x14ac:dyDescent="0.3">
      <c r="A4024" s="10">
        <v>7</v>
      </c>
      <c r="B4024" s="10">
        <v>2</v>
      </c>
      <c r="C4024" s="10">
        <v>1</v>
      </c>
      <c r="E4024" t="str">
        <f>IF(C4024="",Options!$A$3,IF(D4024="",Options!$A$4,Options!$A$5))</f>
        <v>Verband</v>
      </c>
      <c r="F4024" t="str" cm="1">
        <f t="array" ref="F4024">IF(E4024=Options!$A$3,"",IF(E4024=Options!$A$4,INDEX(Verband!$E$2:$E$179,MATCH(1,(A4024=Verband!$A$2:$A$179) * (Species!B4024=Verband!$B$2:$B$179) * (Species!C4024=Verband!$C$2:$C$179),0)),IF(E4024=Options!$A$5,INDEX(Assoziation!$F$2:$F$96,MATCH(1,(A4024=Assoziation!$A$2:$A$96) * (Species!B4024=Assoziation!$B$2:$B$96) * (Species!C4024=Assoziation!$C$2:$C$96) * (Species!D4024=Assoziation!$D$2:$D$96),0)),"")))</f>
        <v>Centrantho-Parietarion</v>
      </c>
      <c r="G4024" t="str" cm="1">
        <f t="array" ref="G4024">IF(E4024=Options!$A$3,INDEX(Klasse!$D$2:$D$42,MATCH(1,(A4024=Klasse!$A$2:$A$42) * (Species!B4024=Klasse!$B$2:$B$42),0)),IF(E4024=Options!$A$4,INDEX(Verband!$F$2:$F$179,MATCH(1,(A4024=Verband!$A$2:$A$179) * (Species!B4024=Verband!$B$2:$B$179) * (Species!C4024=Verband!$C$2:$C$179),0)),IF(E4024=Options!$A$5,INDEX(Assoziation!$G$2:$G$96,MATCH(1,(A4024=Assoziation!$A$2:$A$96) * (Species!B4024=Assoziation!$B$2:$B$96) * (Species!C4024=Assoziation!$C$2:$C$96) * (Species!D4024=Assoziation!$D$2:$D$96),0)),"")))</f>
        <v>Trockenwarme Mauerflur</v>
      </c>
      <c r="H4024" s="10" t="s">
        <v>3041</v>
      </c>
      <c r="I4024" s="10">
        <v>0</v>
      </c>
      <c r="J4024" s="10">
        <v>0</v>
      </c>
      <c r="K4024" s="10">
        <v>1</v>
      </c>
      <c r="L4024" t="str">
        <f t="shared" si="329"/>
        <v xml:space="preserve">Commelina </v>
      </c>
      <c r="M4024" t="str">
        <f t="shared" si="330"/>
        <v xml:space="preserve"> communis</v>
      </c>
      <c r="N4024" t="str">
        <f t="shared" si="331"/>
        <v/>
      </c>
      <c r="O4024" t="str">
        <f t="shared" si="328"/>
        <v>Species</v>
      </c>
      <c r="P4024" t="str">
        <f t="shared" si="332"/>
        <v>L.</v>
      </c>
      <c r="Q4024" t="str">
        <f>LOOKUP(A4024,Formation!$A$2:$A$10,Formation!$B$2:$B$10)</f>
        <v>Pioniervegetation gestörter Plätze (Ruderalstandorte)</v>
      </c>
      <c r="R4024" t="str" cm="1">
        <f t="array" ref="R4024">INDEX(Klasse!$D$2:$D$42,MATCH(1,(A4024=Klasse!$A$2:$A$42) * (Species!B4024=Klasse!$B$2:$B$42),0))</f>
        <v>Anthropogene Steinfluren</v>
      </c>
    </row>
    <row r="4025" spans="1:18" x14ac:dyDescent="0.3">
      <c r="A4025" s="10">
        <v>7</v>
      </c>
      <c r="B4025" s="10">
        <v>2</v>
      </c>
      <c r="C4025" s="10">
        <v>1</v>
      </c>
      <c r="E4025" t="str">
        <f>IF(C4025="",Options!$A$3,IF(D4025="",Options!$A$4,Options!$A$5))</f>
        <v>Verband</v>
      </c>
      <c r="F4025" t="str" cm="1">
        <f t="array" ref="F4025">IF(E4025=Options!$A$3,"",IF(E4025=Options!$A$4,INDEX(Verband!$E$2:$E$179,MATCH(1,(A4025=Verband!$A$2:$A$179) * (Species!B4025=Verband!$B$2:$B$179) * (Species!C4025=Verband!$C$2:$C$179),0)),IF(E4025=Options!$A$5,INDEX(Assoziation!$F$2:$F$96,MATCH(1,(A4025=Assoziation!$A$2:$A$96) * (Species!B4025=Assoziation!$B$2:$B$96) * (Species!C4025=Assoziation!$C$2:$C$96) * (Species!D4025=Assoziation!$D$2:$D$96),0)),"")))</f>
        <v>Centrantho-Parietarion</v>
      </c>
      <c r="G4025" t="str" cm="1">
        <f t="array" ref="G4025">IF(E4025=Options!$A$3,INDEX(Klasse!$D$2:$D$42,MATCH(1,(A4025=Klasse!$A$2:$A$42) * (Species!B4025=Klasse!$B$2:$B$42),0)),IF(E4025=Options!$A$4,INDEX(Verband!$F$2:$F$179,MATCH(1,(A4025=Verband!$A$2:$A$179) * (Species!B4025=Verband!$B$2:$B$179) * (Species!C4025=Verband!$C$2:$C$179),0)),IF(E4025=Options!$A$5,INDEX(Assoziation!$G$2:$G$96,MATCH(1,(A4025=Assoziation!$A$2:$A$96) * (Species!B4025=Assoziation!$B$2:$B$96) * (Species!C4025=Assoziation!$C$2:$C$96) * (Species!D4025=Assoziation!$D$2:$D$96),0)),"")))</f>
        <v>Trockenwarme Mauerflur</v>
      </c>
      <c r="H4025" s="10" t="s">
        <v>3042</v>
      </c>
      <c r="I4025" s="10">
        <v>0</v>
      </c>
      <c r="J4025" s="10">
        <v>0</v>
      </c>
      <c r="K4025" s="10">
        <v>1</v>
      </c>
      <c r="L4025" t="str">
        <f t="shared" si="329"/>
        <v xml:space="preserve">Ficus </v>
      </c>
      <c r="M4025" t="str">
        <f t="shared" si="330"/>
        <v xml:space="preserve"> carica</v>
      </c>
      <c r="N4025" t="str">
        <f t="shared" si="331"/>
        <v/>
      </c>
      <c r="O4025" t="str">
        <f t="shared" si="328"/>
        <v>Species</v>
      </c>
      <c r="P4025" t="str">
        <f t="shared" si="332"/>
        <v>L.</v>
      </c>
      <c r="Q4025" t="str">
        <f>LOOKUP(A4025,Formation!$A$2:$A$10,Formation!$B$2:$B$10)</f>
        <v>Pioniervegetation gestörter Plätze (Ruderalstandorte)</v>
      </c>
      <c r="R4025" t="str" cm="1">
        <f t="array" ref="R4025">INDEX(Klasse!$D$2:$D$42,MATCH(1,(A4025=Klasse!$A$2:$A$42) * (Species!B4025=Klasse!$B$2:$B$42),0))</f>
        <v>Anthropogene Steinfluren</v>
      </c>
    </row>
    <row r="4026" spans="1:18" x14ac:dyDescent="0.3">
      <c r="A4026" s="10">
        <v>7</v>
      </c>
      <c r="B4026" s="10">
        <v>2</v>
      </c>
      <c r="C4026" s="10">
        <v>1</v>
      </c>
      <c r="E4026" t="str">
        <f>IF(C4026="",Options!$A$3,IF(D4026="",Options!$A$4,Options!$A$5))</f>
        <v>Verband</v>
      </c>
      <c r="F4026" t="str" cm="1">
        <f t="array" ref="F4026">IF(E4026=Options!$A$3,"",IF(E4026=Options!$A$4,INDEX(Verband!$E$2:$E$179,MATCH(1,(A4026=Verband!$A$2:$A$179) * (Species!B4026=Verband!$B$2:$B$179) * (Species!C4026=Verband!$C$2:$C$179),0)),IF(E4026=Options!$A$5,INDEX(Assoziation!$F$2:$F$96,MATCH(1,(A4026=Assoziation!$A$2:$A$96) * (Species!B4026=Assoziation!$B$2:$B$96) * (Species!C4026=Assoziation!$C$2:$C$96) * (Species!D4026=Assoziation!$D$2:$D$96),0)),"")))</f>
        <v>Centrantho-Parietarion</v>
      </c>
      <c r="G4026" t="str" cm="1">
        <f t="array" ref="G4026">IF(E4026=Options!$A$3,INDEX(Klasse!$D$2:$D$42,MATCH(1,(A4026=Klasse!$A$2:$A$42) * (Species!B4026=Klasse!$B$2:$B$42),0)),IF(E4026=Options!$A$4,INDEX(Verband!$F$2:$F$179,MATCH(1,(A4026=Verband!$A$2:$A$179) * (Species!B4026=Verband!$B$2:$B$179) * (Species!C4026=Verband!$C$2:$C$179),0)),IF(E4026=Options!$A$5,INDEX(Assoziation!$G$2:$G$96,MATCH(1,(A4026=Assoziation!$A$2:$A$96) * (Species!B4026=Assoziation!$B$2:$B$96) * (Species!C4026=Assoziation!$C$2:$C$96) * (Species!D4026=Assoziation!$D$2:$D$96),0)),"")))</f>
        <v>Trockenwarme Mauerflur</v>
      </c>
      <c r="H4026" s="10" t="s">
        <v>2508</v>
      </c>
      <c r="I4026" s="10">
        <v>0</v>
      </c>
      <c r="J4026" s="10">
        <v>1</v>
      </c>
      <c r="K4026" s="10">
        <v>0</v>
      </c>
      <c r="L4026" t="str">
        <f t="shared" si="329"/>
        <v xml:space="preserve">Hedera </v>
      </c>
      <c r="M4026" t="str">
        <f t="shared" si="330"/>
        <v xml:space="preserve"> helix</v>
      </c>
      <c r="N4026" t="str">
        <f t="shared" si="331"/>
        <v/>
      </c>
      <c r="O4026" t="str">
        <f t="shared" si="328"/>
        <v>Species</v>
      </c>
      <c r="P4026" t="str">
        <f t="shared" si="332"/>
        <v>L.</v>
      </c>
      <c r="Q4026" t="str">
        <f>LOOKUP(A4026,Formation!$A$2:$A$10,Formation!$B$2:$B$10)</f>
        <v>Pioniervegetation gestörter Plätze (Ruderalstandorte)</v>
      </c>
      <c r="R4026" t="str" cm="1">
        <f t="array" ref="R4026">INDEX(Klasse!$D$2:$D$42,MATCH(1,(A4026=Klasse!$A$2:$A$42) * (Species!B4026=Klasse!$B$2:$B$42),0))</f>
        <v>Anthropogene Steinfluren</v>
      </c>
    </row>
    <row r="4027" spans="1:18" x14ac:dyDescent="0.3">
      <c r="A4027" s="10">
        <v>7</v>
      </c>
      <c r="B4027" s="10">
        <v>2</v>
      </c>
      <c r="C4027" s="10">
        <v>1</v>
      </c>
      <c r="E4027" t="str">
        <f>IF(C4027="",Options!$A$3,IF(D4027="",Options!$A$4,Options!$A$5))</f>
        <v>Verband</v>
      </c>
      <c r="F4027" t="str" cm="1">
        <f t="array" ref="F4027">IF(E4027=Options!$A$3,"",IF(E4027=Options!$A$4,INDEX(Verband!$E$2:$E$179,MATCH(1,(A4027=Verband!$A$2:$A$179) * (Species!B4027=Verband!$B$2:$B$179) * (Species!C4027=Verband!$C$2:$C$179),0)),IF(E4027=Options!$A$5,INDEX(Assoziation!$F$2:$F$96,MATCH(1,(A4027=Assoziation!$A$2:$A$96) * (Species!B4027=Assoziation!$B$2:$B$96) * (Species!C4027=Assoziation!$C$2:$C$96) * (Species!D4027=Assoziation!$D$2:$D$96),0)),"")))</f>
        <v>Centrantho-Parietarion</v>
      </c>
      <c r="G4027" t="str" cm="1">
        <f t="array" ref="G4027">IF(E4027=Options!$A$3,INDEX(Klasse!$D$2:$D$42,MATCH(1,(A4027=Klasse!$A$2:$A$42) * (Species!B4027=Klasse!$B$2:$B$42),0)),IF(E4027=Options!$A$4,INDEX(Verband!$F$2:$F$179,MATCH(1,(A4027=Verband!$A$2:$A$179) * (Species!B4027=Verband!$B$2:$B$179) * (Species!C4027=Verband!$C$2:$C$179),0)),IF(E4027=Options!$A$5,INDEX(Assoziation!$G$2:$G$96,MATCH(1,(A4027=Assoziation!$A$2:$A$96) * (Species!B4027=Assoziation!$B$2:$B$96) * (Species!C4027=Assoziation!$C$2:$C$96) * (Species!D4027=Assoziation!$D$2:$D$96),0)),"")))</f>
        <v>Trockenwarme Mauerflur</v>
      </c>
      <c r="H4027" s="10" t="s">
        <v>2043</v>
      </c>
      <c r="I4027" s="10">
        <v>0</v>
      </c>
      <c r="J4027" s="10">
        <v>0</v>
      </c>
      <c r="K4027" s="10">
        <v>0</v>
      </c>
      <c r="L4027" t="str">
        <f t="shared" si="329"/>
        <v xml:space="preserve">Parietaria </v>
      </c>
      <c r="M4027" t="str">
        <f t="shared" si="330"/>
        <v xml:space="preserve"> officinalis</v>
      </c>
      <c r="N4027" t="str">
        <f t="shared" si="331"/>
        <v/>
      </c>
      <c r="O4027" t="str">
        <f t="shared" si="328"/>
        <v>Species</v>
      </c>
      <c r="P4027" t="str">
        <f t="shared" si="332"/>
        <v>L.</v>
      </c>
      <c r="Q4027" t="str">
        <f>LOOKUP(A4027,Formation!$A$2:$A$10,Formation!$B$2:$B$10)</f>
        <v>Pioniervegetation gestörter Plätze (Ruderalstandorte)</v>
      </c>
      <c r="R4027" t="str" cm="1">
        <f t="array" ref="R4027">INDEX(Klasse!$D$2:$D$42,MATCH(1,(A4027=Klasse!$A$2:$A$42) * (Species!B4027=Klasse!$B$2:$B$42),0))</f>
        <v>Anthropogene Steinfluren</v>
      </c>
    </row>
    <row r="4028" spans="1:18" x14ac:dyDescent="0.3">
      <c r="A4028" s="10">
        <v>7</v>
      </c>
      <c r="B4028" s="10">
        <v>2</v>
      </c>
      <c r="C4028" s="10">
        <v>1</v>
      </c>
      <c r="E4028" t="str">
        <f>IF(C4028="",Options!$A$3,IF(D4028="",Options!$A$4,Options!$A$5))</f>
        <v>Verband</v>
      </c>
      <c r="F4028" t="str" cm="1">
        <f t="array" ref="F4028">IF(E4028=Options!$A$3,"",IF(E4028=Options!$A$4,INDEX(Verband!$E$2:$E$179,MATCH(1,(A4028=Verband!$A$2:$A$179) * (Species!B4028=Verband!$B$2:$B$179) * (Species!C4028=Verband!$C$2:$C$179),0)),IF(E4028=Options!$A$5,INDEX(Assoziation!$F$2:$F$96,MATCH(1,(A4028=Assoziation!$A$2:$A$96) * (Species!B4028=Assoziation!$B$2:$B$96) * (Species!C4028=Assoziation!$C$2:$C$96) * (Species!D4028=Assoziation!$D$2:$D$96),0)),"")))</f>
        <v>Centrantho-Parietarion</v>
      </c>
      <c r="G4028" t="str" cm="1">
        <f t="array" ref="G4028">IF(E4028=Options!$A$3,INDEX(Klasse!$D$2:$D$42,MATCH(1,(A4028=Klasse!$A$2:$A$42) * (Species!B4028=Klasse!$B$2:$B$42),0)),IF(E4028=Options!$A$4,INDEX(Verband!$F$2:$F$179,MATCH(1,(A4028=Verband!$A$2:$A$179) * (Species!B4028=Verband!$B$2:$B$179) * (Species!C4028=Verband!$C$2:$C$179),0)),IF(E4028=Options!$A$5,INDEX(Assoziation!$G$2:$G$96,MATCH(1,(A4028=Assoziation!$A$2:$A$96) * (Species!B4028=Assoziation!$B$2:$B$96) * (Species!C4028=Assoziation!$C$2:$C$96) * (Species!D4028=Assoziation!$D$2:$D$96),0)),"")))</f>
        <v>Trockenwarme Mauerflur</v>
      </c>
      <c r="H4028" s="10" t="s">
        <v>3043</v>
      </c>
      <c r="I4028" s="10">
        <v>0</v>
      </c>
      <c r="J4028" s="10">
        <v>0</v>
      </c>
      <c r="K4028" s="10">
        <v>1</v>
      </c>
      <c r="L4028" t="str">
        <f t="shared" si="329"/>
        <v xml:space="preserve">Parthenocissus </v>
      </c>
      <c r="M4028" t="str">
        <f t="shared" si="330"/>
        <v xml:space="preserve"> quinquefolia</v>
      </c>
      <c r="N4028" t="str">
        <f t="shared" si="331"/>
        <v/>
      </c>
      <c r="O4028" t="str">
        <f t="shared" si="328"/>
        <v>Species</v>
      </c>
      <c r="P4028" t="str">
        <f t="shared" si="332"/>
        <v>(L.) Planch.</v>
      </c>
      <c r="Q4028" t="str">
        <f>LOOKUP(A4028,Formation!$A$2:$A$10,Formation!$B$2:$B$10)</f>
        <v>Pioniervegetation gestörter Plätze (Ruderalstandorte)</v>
      </c>
      <c r="R4028" t="str" cm="1">
        <f t="array" ref="R4028">INDEX(Klasse!$D$2:$D$42,MATCH(1,(A4028=Klasse!$A$2:$A$42) * (Species!B4028=Klasse!$B$2:$B$42),0))</f>
        <v>Anthropogene Steinfluren</v>
      </c>
    </row>
    <row r="4029" spans="1:18" x14ac:dyDescent="0.3">
      <c r="A4029" s="10">
        <v>7</v>
      </c>
      <c r="B4029" s="10">
        <v>2</v>
      </c>
      <c r="C4029" s="10">
        <v>1</v>
      </c>
      <c r="E4029" t="str">
        <f>IF(C4029="",Options!$A$3,IF(D4029="",Options!$A$4,Options!$A$5))</f>
        <v>Verband</v>
      </c>
      <c r="F4029" t="str" cm="1">
        <f t="array" ref="F4029">IF(E4029=Options!$A$3,"",IF(E4029=Options!$A$4,INDEX(Verband!$E$2:$E$179,MATCH(1,(A4029=Verband!$A$2:$A$179) * (Species!B4029=Verband!$B$2:$B$179) * (Species!C4029=Verband!$C$2:$C$179),0)),IF(E4029=Options!$A$5,INDEX(Assoziation!$F$2:$F$96,MATCH(1,(A4029=Assoziation!$A$2:$A$96) * (Species!B4029=Assoziation!$B$2:$B$96) * (Species!C4029=Assoziation!$C$2:$C$96) * (Species!D4029=Assoziation!$D$2:$D$96),0)),"")))</f>
        <v>Centrantho-Parietarion</v>
      </c>
      <c r="G4029" t="str" cm="1">
        <f t="array" ref="G4029">IF(E4029=Options!$A$3,INDEX(Klasse!$D$2:$D$42,MATCH(1,(A4029=Klasse!$A$2:$A$42) * (Species!B4029=Klasse!$B$2:$B$42),0)),IF(E4029=Options!$A$4,INDEX(Verband!$F$2:$F$179,MATCH(1,(A4029=Verband!$A$2:$A$179) * (Species!B4029=Verband!$B$2:$B$179) * (Species!C4029=Verband!$C$2:$C$179),0)),IF(E4029=Options!$A$5,INDEX(Assoziation!$G$2:$G$96,MATCH(1,(A4029=Assoziation!$A$2:$A$96) * (Species!B4029=Assoziation!$B$2:$B$96) * (Species!C4029=Assoziation!$C$2:$C$96) * (Species!D4029=Assoziation!$D$2:$D$96),0)),"")))</f>
        <v>Trockenwarme Mauerflur</v>
      </c>
      <c r="H4029" s="10" t="s">
        <v>920</v>
      </c>
      <c r="I4029" s="10">
        <v>0</v>
      </c>
      <c r="J4029" s="10">
        <v>0</v>
      </c>
      <c r="K4029" s="10">
        <v>0</v>
      </c>
      <c r="L4029" t="str">
        <f t="shared" si="329"/>
        <v xml:space="preserve">Polypodium </v>
      </c>
      <c r="M4029" t="str">
        <f t="shared" si="330"/>
        <v xml:space="preserve"> cambricum</v>
      </c>
      <c r="N4029" t="str">
        <f t="shared" si="331"/>
        <v/>
      </c>
      <c r="O4029" t="str">
        <f t="shared" si="328"/>
        <v>Species</v>
      </c>
      <c r="P4029" t="str">
        <f t="shared" si="332"/>
        <v>L.</v>
      </c>
      <c r="Q4029" t="str">
        <f>LOOKUP(A4029,Formation!$A$2:$A$10,Formation!$B$2:$B$10)</f>
        <v>Pioniervegetation gestörter Plätze (Ruderalstandorte)</v>
      </c>
      <c r="R4029" t="str" cm="1">
        <f t="array" ref="R4029">INDEX(Klasse!$D$2:$D$42,MATCH(1,(A4029=Klasse!$A$2:$A$42) * (Species!B4029=Klasse!$B$2:$B$42),0))</f>
        <v>Anthropogene Steinfluren</v>
      </c>
    </row>
    <row r="4030" spans="1:18" x14ac:dyDescent="0.3">
      <c r="A4030" s="10">
        <v>7</v>
      </c>
      <c r="B4030" s="10">
        <v>2</v>
      </c>
      <c r="C4030" s="10">
        <v>1</v>
      </c>
      <c r="E4030" t="str">
        <f>IF(C4030="",Options!$A$3,IF(D4030="",Options!$A$4,Options!$A$5))</f>
        <v>Verband</v>
      </c>
      <c r="F4030" t="str" cm="1">
        <f t="array" ref="F4030">IF(E4030=Options!$A$3,"",IF(E4030=Options!$A$4,INDEX(Verband!$E$2:$E$179,MATCH(1,(A4030=Verband!$A$2:$A$179) * (Species!B4030=Verband!$B$2:$B$179) * (Species!C4030=Verband!$C$2:$C$179),0)),IF(E4030=Options!$A$5,INDEX(Assoziation!$F$2:$F$96,MATCH(1,(A4030=Assoziation!$A$2:$A$96) * (Species!B4030=Assoziation!$B$2:$B$96) * (Species!C4030=Assoziation!$C$2:$C$96) * (Species!D4030=Assoziation!$D$2:$D$96),0)),"")))</f>
        <v>Centrantho-Parietarion</v>
      </c>
      <c r="G4030" t="str" cm="1">
        <f t="array" ref="G4030">IF(E4030=Options!$A$3,INDEX(Klasse!$D$2:$D$42,MATCH(1,(A4030=Klasse!$A$2:$A$42) * (Species!B4030=Klasse!$B$2:$B$42),0)),IF(E4030=Options!$A$4,INDEX(Verband!$F$2:$F$179,MATCH(1,(A4030=Verband!$A$2:$A$179) * (Species!B4030=Verband!$B$2:$B$179) * (Species!C4030=Verband!$C$2:$C$179),0)),IF(E4030=Options!$A$5,INDEX(Assoziation!$G$2:$G$96,MATCH(1,(A4030=Assoziation!$A$2:$A$96) * (Species!B4030=Assoziation!$B$2:$B$96) * (Species!C4030=Assoziation!$C$2:$C$96) * (Species!D4030=Assoziation!$D$2:$D$96),0)),"")))</f>
        <v>Trockenwarme Mauerflur</v>
      </c>
      <c r="H4030" s="10" t="s">
        <v>921</v>
      </c>
      <c r="I4030" s="10">
        <v>0</v>
      </c>
      <c r="J4030" s="10">
        <v>0</v>
      </c>
      <c r="K4030" s="10">
        <v>0</v>
      </c>
      <c r="L4030" t="str">
        <f t="shared" si="329"/>
        <v xml:space="preserve">Polypodium </v>
      </c>
      <c r="M4030" t="str">
        <f t="shared" si="330"/>
        <v xml:space="preserve"> interjectum</v>
      </c>
      <c r="N4030" t="str">
        <f t="shared" si="331"/>
        <v/>
      </c>
      <c r="O4030" t="str">
        <f t="shared" si="328"/>
        <v>Species</v>
      </c>
      <c r="P4030" t="str">
        <f t="shared" si="332"/>
        <v>Shivas</v>
      </c>
      <c r="Q4030" t="str">
        <f>LOOKUP(A4030,Formation!$A$2:$A$10,Formation!$B$2:$B$10)</f>
        <v>Pioniervegetation gestörter Plätze (Ruderalstandorte)</v>
      </c>
      <c r="R4030" t="str" cm="1">
        <f t="array" ref="R4030">INDEX(Klasse!$D$2:$D$42,MATCH(1,(A4030=Klasse!$A$2:$A$42) * (Species!B4030=Klasse!$B$2:$B$42),0))</f>
        <v>Anthropogene Steinfluren</v>
      </c>
    </row>
    <row r="4031" spans="1:18" x14ac:dyDescent="0.3">
      <c r="A4031" s="10">
        <v>7</v>
      </c>
      <c r="B4031" s="10">
        <v>2</v>
      </c>
      <c r="C4031" s="10">
        <v>1</v>
      </c>
      <c r="E4031" t="str">
        <f>IF(C4031="",Options!$A$3,IF(D4031="",Options!$A$4,Options!$A$5))</f>
        <v>Verband</v>
      </c>
      <c r="F4031" t="str" cm="1">
        <f t="array" ref="F4031">IF(E4031=Options!$A$3,"",IF(E4031=Options!$A$4,INDEX(Verband!$E$2:$E$179,MATCH(1,(A4031=Verband!$A$2:$A$179) * (Species!B4031=Verband!$B$2:$B$179) * (Species!C4031=Verband!$C$2:$C$179),0)),IF(E4031=Options!$A$5,INDEX(Assoziation!$F$2:$F$96,MATCH(1,(A4031=Assoziation!$A$2:$A$96) * (Species!B4031=Assoziation!$B$2:$B$96) * (Species!C4031=Assoziation!$C$2:$C$96) * (Species!D4031=Assoziation!$D$2:$D$96),0)),"")))</f>
        <v>Centrantho-Parietarion</v>
      </c>
      <c r="G4031" t="str" cm="1">
        <f t="array" ref="G4031">IF(E4031=Options!$A$3,INDEX(Klasse!$D$2:$D$42,MATCH(1,(A4031=Klasse!$A$2:$A$42) * (Species!B4031=Klasse!$B$2:$B$42),0)),IF(E4031=Options!$A$4,INDEX(Verband!$F$2:$F$179,MATCH(1,(A4031=Verband!$A$2:$A$179) * (Species!B4031=Verband!$B$2:$B$179) * (Species!C4031=Verband!$C$2:$C$179),0)),IF(E4031=Options!$A$5,INDEX(Assoziation!$G$2:$G$96,MATCH(1,(A4031=Assoziation!$A$2:$A$96) * (Species!B4031=Assoziation!$B$2:$B$96) * (Species!C4031=Assoziation!$C$2:$C$96) * (Species!D4031=Assoziation!$D$2:$D$96),0)),"")))</f>
        <v>Trockenwarme Mauerflur</v>
      </c>
      <c r="H4031" s="10" t="s">
        <v>922</v>
      </c>
      <c r="I4031" s="10">
        <v>0</v>
      </c>
      <c r="J4031" s="10">
        <v>0</v>
      </c>
      <c r="K4031" s="10">
        <v>0</v>
      </c>
      <c r="L4031" t="str">
        <f t="shared" si="329"/>
        <v xml:space="preserve">Polypodium </v>
      </c>
      <c r="M4031" t="str">
        <f t="shared" si="330"/>
        <v xml:space="preserve"> vulgare</v>
      </c>
      <c r="N4031" t="str">
        <f t="shared" si="331"/>
        <v/>
      </c>
      <c r="O4031" t="str">
        <f t="shared" si="328"/>
        <v>Species</v>
      </c>
      <c r="P4031" t="str">
        <f t="shared" si="332"/>
        <v>L.</v>
      </c>
      <c r="Q4031" t="str">
        <f>LOOKUP(A4031,Formation!$A$2:$A$10,Formation!$B$2:$B$10)</f>
        <v>Pioniervegetation gestörter Plätze (Ruderalstandorte)</v>
      </c>
      <c r="R4031" t="str" cm="1">
        <f t="array" ref="R4031">INDEX(Klasse!$D$2:$D$42,MATCH(1,(A4031=Klasse!$A$2:$A$42) * (Species!B4031=Klasse!$B$2:$B$42),0))</f>
        <v>Anthropogene Steinfluren</v>
      </c>
    </row>
    <row r="4032" spans="1:18" x14ac:dyDescent="0.3">
      <c r="A4032" s="10">
        <v>7</v>
      </c>
      <c r="B4032" s="10">
        <v>2</v>
      </c>
      <c r="C4032" s="10">
        <v>1</v>
      </c>
      <c r="E4032" t="str">
        <f>IF(C4032="",Options!$A$3,IF(D4032="",Options!$A$4,Options!$A$5))</f>
        <v>Verband</v>
      </c>
      <c r="F4032" t="str" cm="1">
        <f t="array" ref="F4032">IF(E4032=Options!$A$3,"",IF(E4032=Options!$A$4,INDEX(Verband!$E$2:$E$179,MATCH(1,(A4032=Verband!$A$2:$A$179) * (Species!B4032=Verband!$B$2:$B$179) * (Species!C4032=Verband!$C$2:$C$179),0)),IF(E4032=Options!$A$5,INDEX(Assoziation!$F$2:$F$96,MATCH(1,(A4032=Assoziation!$A$2:$A$96) * (Species!B4032=Assoziation!$B$2:$B$96) * (Species!C4032=Assoziation!$C$2:$C$96) * (Species!D4032=Assoziation!$D$2:$D$96),0)),"")))</f>
        <v>Centrantho-Parietarion</v>
      </c>
      <c r="G4032" t="str" cm="1">
        <f t="array" ref="G4032">IF(E4032=Options!$A$3,INDEX(Klasse!$D$2:$D$42,MATCH(1,(A4032=Klasse!$A$2:$A$42) * (Species!B4032=Klasse!$B$2:$B$42),0)),IF(E4032=Options!$A$4,INDEX(Verband!$F$2:$F$179,MATCH(1,(A4032=Verband!$A$2:$A$179) * (Species!B4032=Verband!$B$2:$B$179) * (Species!C4032=Verband!$C$2:$C$179),0)),IF(E4032=Options!$A$5,INDEX(Assoziation!$G$2:$G$96,MATCH(1,(A4032=Assoziation!$A$2:$A$96) * (Species!B4032=Assoziation!$B$2:$B$96) * (Species!C4032=Assoziation!$C$2:$C$96) * (Species!D4032=Assoziation!$D$2:$D$96),0)),"")))</f>
        <v>Trockenwarme Mauerflur</v>
      </c>
      <c r="H4032" s="10" t="s">
        <v>3044</v>
      </c>
      <c r="I4032" s="10">
        <v>0</v>
      </c>
      <c r="J4032" s="10">
        <v>0</v>
      </c>
      <c r="K4032" s="10">
        <v>0</v>
      </c>
      <c r="L4032" t="str">
        <f t="shared" si="329"/>
        <v xml:space="preserve">Satureja </v>
      </c>
      <c r="M4032" t="str">
        <f t="shared" si="330"/>
        <v xml:space="preserve"> hortensis</v>
      </c>
      <c r="N4032" t="str">
        <f t="shared" si="331"/>
        <v/>
      </c>
      <c r="O4032" t="str">
        <f t="shared" si="328"/>
        <v>Species</v>
      </c>
      <c r="P4032" t="str">
        <f t="shared" si="332"/>
        <v>L.</v>
      </c>
      <c r="Q4032" t="str">
        <f>LOOKUP(A4032,Formation!$A$2:$A$10,Formation!$B$2:$B$10)</f>
        <v>Pioniervegetation gestörter Plätze (Ruderalstandorte)</v>
      </c>
      <c r="R4032" t="str" cm="1">
        <f t="array" ref="R4032">INDEX(Klasse!$D$2:$D$42,MATCH(1,(A4032=Klasse!$A$2:$A$42) * (Species!B4032=Klasse!$B$2:$B$42),0))</f>
        <v>Anthropogene Steinfluren</v>
      </c>
    </row>
    <row r="4033" spans="1:18" x14ac:dyDescent="0.3">
      <c r="A4033" s="10">
        <v>7</v>
      </c>
      <c r="B4033" s="10">
        <v>2</v>
      </c>
      <c r="C4033" s="10">
        <v>1</v>
      </c>
      <c r="E4033" t="str">
        <f>IF(C4033="",Options!$A$3,IF(D4033="",Options!$A$4,Options!$A$5))</f>
        <v>Verband</v>
      </c>
      <c r="F4033" t="str" cm="1">
        <f t="array" ref="F4033">IF(E4033=Options!$A$3,"",IF(E4033=Options!$A$4,INDEX(Verband!$E$2:$E$179,MATCH(1,(A4033=Verband!$A$2:$A$179) * (Species!B4033=Verband!$B$2:$B$179) * (Species!C4033=Verband!$C$2:$C$179),0)),IF(E4033=Options!$A$5,INDEX(Assoziation!$F$2:$F$96,MATCH(1,(A4033=Assoziation!$A$2:$A$96) * (Species!B4033=Assoziation!$B$2:$B$96) * (Species!C4033=Assoziation!$C$2:$C$96) * (Species!D4033=Assoziation!$D$2:$D$96),0)),"")))</f>
        <v>Centrantho-Parietarion</v>
      </c>
      <c r="G4033" t="str" cm="1">
        <f t="array" ref="G4033">IF(E4033=Options!$A$3,INDEX(Klasse!$D$2:$D$42,MATCH(1,(A4033=Klasse!$A$2:$A$42) * (Species!B4033=Klasse!$B$2:$B$42),0)),IF(E4033=Options!$A$4,INDEX(Verband!$F$2:$F$179,MATCH(1,(A4033=Verband!$A$2:$A$179) * (Species!B4033=Verband!$B$2:$B$179) * (Species!C4033=Verband!$C$2:$C$179),0)),IF(E4033=Options!$A$5,INDEX(Assoziation!$G$2:$G$96,MATCH(1,(A4033=Assoziation!$A$2:$A$96) * (Species!B4033=Assoziation!$B$2:$B$96) * (Species!C4033=Assoziation!$C$2:$C$96) * (Species!D4033=Assoziation!$D$2:$D$96),0)),"")))</f>
        <v>Trockenwarme Mauerflur</v>
      </c>
      <c r="H4033" s="10" t="s">
        <v>865</v>
      </c>
      <c r="I4033" s="10">
        <v>0</v>
      </c>
      <c r="J4033" s="10">
        <v>0</v>
      </c>
      <c r="K4033" s="10">
        <v>0</v>
      </c>
      <c r="L4033" t="str">
        <f t="shared" si="329"/>
        <v xml:space="preserve">Sedum </v>
      </c>
      <c r="M4033" t="str">
        <f t="shared" si="330"/>
        <v xml:space="preserve"> album</v>
      </c>
      <c r="N4033" t="str">
        <f t="shared" si="331"/>
        <v/>
      </c>
      <c r="O4033" t="str">
        <f t="shared" si="328"/>
        <v>Species</v>
      </c>
      <c r="P4033" t="str">
        <f t="shared" si="332"/>
        <v>L.</v>
      </c>
      <c r="Q4033" t="str">
        <f>LOOKUP(A4033,Formation!$A$2:$A$10,Formation!$B$2:$B$10)</f>
        <v>Pioniervegetation gestörter Plätze (Ruderalstandorte)</v>
      </c>
      <c r="R4033" t="str" cm="1">
        <f t="array" ref="R4033">INDEX(Klasse!$D$2:$D$42,MATCH(1,(A4033=Klasse!$A$2:$A$42) * (Species!B4033=Klasse!$B$2:$B$42),0))</f>
        <v>Anthropogene Steinfluren</v>
      </c>
    </row>
    <row r="4034" spans="1:18" x14ac:dyDescent="0.3">
      <c r="A4034" s="10">
        <v>7</v>
      </c>
      <c r="B4034" s="10">
        <v>2</v>
      </c>
      <c r="C4034" s="10">
        <v>1</v>
      </c>
      <c r="E4034" t="str">
        <f>IF(C4034="",Options!$A$3,IF(D4034="",Options!$A$4,Options!$A$5))</f>
        <v>Verband</v>
      </c>
      <c r="F4034" t="str" cm="1">
        <f t="array" ref="F4034">IF(E4034=Options!$A$3,"",IF(E4034=Options!$A$4,INDEX(Verband!$E$2:$E$179,MATCH(1,(A4034=Verband!$A$2:$A$179) * (Species!B4034=Verband!$B$2:$B$179) * (Species!C4034=Verband!$C$2:$C$179),0)),IF(E4034=Options!$A$5,INDEX(Assoziation!$F$2:$F$96,MATCH(1,(A4034=Assoziation!$A$2:$A$96) * (Species!B4034=Assoziation!$B$2:$B$96) * (Species!C4034=Assoziation!$C$2:$C$96) * (Species!D4034=Assoziation!$D$2:$D$96),0)),"")))</f>
        <v>Centrantho-Parietarion</v>
      </c>
      <c r="G4034" t="str" cm="1">
        <f t="array" ref="G4034">IF(E4034=Options!$A$3,INDEX(Klasse!$D$2:$D$42,MATCH(1,(A4034=Klasse!$A$2:$A$42) * (Species!B4034=Klasse!$B$2:$B$42),0)),IF(E4034=Options!$A$4,INDEX(Verband!$F$2:$F$179,MATCH(1,(A4034=Verband!$A$2:$A$179) * (Species!B4034=Verband!$B$2:$B$179) * (Species!C4034=Verband!$C$2:$C$179),0)),IF(E4034=Options!$A$5,INDEX(Assoziation!$G$2:$G$96,MATCH(1,(A4034=Assoziation!$A$2:$A$96) * (Species!B4034=Assoziation!$B$2:$B$96) * (Species!C4034=Assoziation!$C$2:$C$96) * (Species!D4034=Assoziation!$D$2:$D$96),0)),"")))</f>
        <v>Trockenwarme Mauerflur</v>
      </c>
      <c r="H4034" s="10" t="s">
        <v>904</v>
      </c>
      <c r="I4034" s="10">
        <v>0</v>
      </c>
      <c r="J4034" s="10">
        <v>0</v>
      </c>
      <c r="K4034" s="10">
        <v>0</v>
      </c>
      <c r="L4034" t="str">
        <f t="shared" si="329"/>
        <v xml:space="preserve">Sedum </v>
      </c>
      <c r="M4034" t="str">
        <f t="shared" si="330"/>
        <v xml:space="preserve"> dasyphyllum</v>
      </c>
      <c r="N4034" t="str">
        <f t="shared" si="331"/>
        <v/>
      </c>
      <c r="O4034" t="str">
        <f t="shared" si="328"/>
        <v>Species</v>
      </c>
      <c r="P4034" t="str">
        <f t="shared" si="332"/>
        <v>L.</v>
      </c>
      <c r="Q4034" t="str">
        <f>LOOKUP(A4034,Formation!$A$2:$A$10,Formation!$B$2:$B$10)</f>
        <v>Pioniervegetation gestörter Plätze (Ruderalstandorte)</v>
      </c>
      <c r="R4034" t="str" cm="1">
        <f t="array" ref="R4034">INDEX(Klasse!$D$2:$D$42,MATCH(1,(A4034=Klasse!$A$2:$A$42) * (Species!B4034=Klasse!$B$2:$B$42),0))</f>
        <v>Anthropogene Steinfluren</v>
      </c>
    </row>
    <row r="4035" spans="1:18" x14ac:dyDescent="0.3">
      <c r="A4035" s="10">
        <v>7</v>
      </c>
      <c r="B4035" s="10">
        <v>2</v>
      </c>
      <c r="C4035" s="10">
        <v>1</v>
      </c>
      <c r="E4035" t="str">
        <f>IF(C4035="",Options!$A$3,IF(D4035="",Options!$A$4,Options!$A$5))</f>
        <v>Verband</v>
      </c>
      <c r="F4035" t="str" cm="1">
        <f t="array" ref="F4035">IF(E4035=Options!$A$3,"",IF(E4035=Options!$A$4,INDEX(Verband!$E$2:$E$179,MATCH(1,(A4035=Verband!$A$2:$A$179) * (Species!B4035=Verband!$B$2:$B$179) * (Species!C4035=Verband!$C$2:$C$179),0)),IF(E4035=Options!$A$5,INDEX(Assoziation!$F$2:$F$96,MATCH(1,(A4035=Assoziation!$A$2:$A$96) * (Species!B4035=Assoziation!$B$2:$B$96) * (Species!C4035=Assoziation!$C$2:$C$96) * (Species!D4035=Assoziation!$D$2:$D$96),0)),"")))</f>
        <v>Centrantho-Parietarion</v>
      </c>
      <c r="G4035" t="str" cm="1">
        <f t="array" ref="G4035">IF(E4035=Options!$A$3,INDEX(Klasse!$D$2:$D$42,MATCH(1,(A4035=Klasse!$A$2:$A$42) * (Species!B4035=Klasse!$B$2:$B$42),0)),IF(E4035=Options!$A$4,INDEX(Verband!$F$2:$F$179,MATCH(1,(A4035=Verband!$A$2:$A$179) * (Species!B4035=Verband!$B$2:$B$179) * (Species!C4035=Verband!$C$2:$C$179),0)),IF(E4035=Options!$A$5,INDEX(Assoziation!$G$2:$G$96,MATCH(1,(A4035=Assoziation!$A$2:$A$96) * (Species!B4035=Assoziation!$B$2:$B$96) * (Species!C4035=Assoziation!$C$2:$C$96) * (Species!D4035=Assoziation!$D$2:$D$96),0)),"")))</f>
        <v>Trockenwarme Mauerflur</v>
      </c>
      <c r="H4035" s="10" t="s">
        <v>3045</v>
      </c>
      <c r="I4035" s="10">
        <v>0</v>
      </c>
      <c r="J4035" s="10">
        <v>0</v>
      </c>
      <c r="K4035" s="10">
        <v>0</v>
      </c>
      <c r="L4035" t="str">
        <f t="shared" si="329"/>
        <v xml:space="preserve">Sedum </v>
      </c>
      <c r="M4035" t="str">
        <f t="shared" si="330"/>
        <v xml:space="preserve"> hispanicum</v>
      </c>
      <c r="N4035" t="str">
        <f t="shared" si="331"/>
        <v/>
      </c>
      <c r="O4035" t="str">
        <f t="shared" ref="O4035:O4098" si="333">IF(COUNTIF(H4035,"*subsp.*"),"Subspecies",IF(COUNTIF(H4035,"*aggr.*"),"aggr",IF(COUNTIF(H4035,"*×*"),"Species",IF(COUNTIF(H4035,"* *"),IF(EXACT(MID(H4035,FIND(" ",H4035)+1,1),UPPER(MID(H4035,FIND(" ",H4035)+1,1))),"Genus","Species"),"Genus"))))</f>
        <v>Species</v>
      </c>
      <c r="P4035" t="str">
        <f t="shared" si="332"/>
        <v>L.</v>
      </c>
      <c r="Q4035" t="str">
        <f>LOOKUP(A4035,Formation!$A$2:$A$10,Formation!$B$2:$B$10)</f>
        <v>Pioniervegetation gestörter Plätze (Ruderalstandorte)</v>
      </c>
      <c r="R4035" t="str" cm="1">
        <f t="array" ref="R4035">INDEX(Klasse!$D$2:$D$42,MATCH(1,(A4035=Klasse!$A$2:$A$42) * (Species!B4035=Klasse!$B$2:$B$42),0))</f>
        <v>Anthropogene Steinfluren</v>
      </c>
    </row>
    <row r="4036" spans="1:18" x14ac:dyDescent="0.3">
      <c r="A4036" s="10">
        <v>7</v>
      </c>
      <c r="B4036" s="10">
        <v>2</v>
      </c>
      <c r="C4036" s="10">
        <v>1</v>
      </c>
      <c r="E4036" t="str">
        <f>IF(C4036="",Options!$A$3,IF(D4036="",Options!$A$4,Options!$A$5))</f>
        <v>Verband</v>
      </c>
      <c r="F4036" t="str" cm="1">
        <f t="array" ref="F4036">IF(E4036=Options!$A$3,"",IF(E4036=Options!$A$4,INDEX(Verband!$E$2:$E$179,MATCH(1,(A4036=Verband!$A$2:$A$179) * (Species!B4036=Verband!$B$2:$B$179) * (Species!C4036=Verband!$C$2:$C$179),0)),IF(E4036=Options!$A$5,INDEX(Assoziation!$F$2:$F$96,MATCH(1,(A4036=Assoziation!$A$2:$A$96) * (Species!B4036=Assoziation!$B$2:$B$96) * (Species!C4036=Assoziation!$C$2:$C$96) * (Species!D4036=Assoziation!$D$2:$D$96),0)),"")))</f>
        <v>Centrantho-Parietarion</v>
      </c>
      <c r="G4036" t="str" cm="1">
        <f t="array" ref="G4036">IF(E4036=Options!$A$3,INDEX(Klasse!$D$2:$D$42,MATCH(1,(A4036=Klasse!$A$2:$A$42) * (Species!B4036=Klasse!$B$2:$B$42),0)),IF(E4036=Options!$A$4,INDEX(Verband!$F$2:$F$179,MATCH(1,(A4036=Verband!$A$2:$A$179) * (Species!B4036=Verband!$B$2:$B$179) * (Species!C4036=Verband!$C$2:$C$179),0)),IF(E4036=Options!$A$5,INDEX(Assoziation!$G$2:$G$96,MATCH(1,(A4036=Assoziation!$A$2:$A$96) * (Species!B4036=Assoziation!$B$2:$B$96) * (Species!C4036=Assoziation!$C$2:$C$96) * (Species!D4036=Assoziation!$D$2:$D$96),0)),"")))</f>
        <v>Trockenwarme Mauerflur</v>
      </c>
      <c r="H4036" s="10" t="s">
        <v>3046</v>
      </c>
      <c r="I4036" s="10">
        <v>0</v>
      </c>
      <c r="J4036" s="10">
        <v>0</v>
      </c>
      <c r="K4036" s="10">
        <v>1</v>
      </c>
      <c r="L4036" t="str">
        <f t="shared" si="329"/>
        <v xml:space="preserve">Sedum </v>
      </c>
      <c r="M4036" t="str">
        <f t="shared" si="330"/>
        <v xml:space="preserve"> sarmentosum</v>
      </c>
      <c r="N4036" t="str">
        <f t="shared" si="331"/>
        <v/>
      </c>
      <c r="O4036" t="str">
        <f t="shared" si="333"/>
        <v>Species</v>
      </c>
      <c r="P4036" t="str">
        <f t="shared" si="332"/>
        <v>Bunge</v>
      </c>
      <c r="Q4036" t="str">
        <f>LOOKUP(A4036,Formation!$A$2:$A$10,Formation!$B$2:$B$10)</f>
        <v>Pioniervegetation gestörter Plätze (Ruderalstandorte)</v>
      </c>
      <c r="R4036" t="str" cm="1">
        <f t="array" ref="R4036">INDEX(Klasse!$D$2:$D$42,MATCH(1,(A4036=Klasse!$A$2:$A$42) * (Species!B4036=Klasse!$B$2:$B$42),0))</f>
        <v>Anthropogene Steinfluren</v>
      </c>
    </row>
    <row r="4037" spans="1:18" x14ac:dyDescent="0.3">
      <c r="A4037" s="10">
        <v>7</v>
      </c>
      <c r="B4037" s="10">
        <v>2</v>
      </c>
      <c r="C4037" s="10">
        <v>1</v>
      </c>
      <c r="E4037" t="str">
        <f>IF(C4037="",Options!$A$3,IF(D4037="",Options!$A$4,Options!$A$5))</f>
        <v>Verband</v>
      </c>
      <c r="F4037" t="str" cm="1">
        <f t="array" ref="F4037">IF(E4037=Options!$A$3,"",IF(E4037=Options!$A$4,INDEX(Verband!$E$2:$E$179,MATCH(1,(A4037=Verband!$A$2:$A$179) * (Species!B4037=Verband!$B$2:$B$179) * (Species!C4037=Verband!$C$2:$C$179),0)),IF(E4037=Options!$A$5,INDEX(Assoziation!$F$2:$F$96,MATCH(1,(A4037=Assoziation!$A$2:$A$96) * (Species!B4037=Assoziation!$B$2:$B$96) * (Species!C4037=Assoziation!$C$2:$C$96) * (Species!D4037=Assoziation!$D$2:$D$96),0)),"")))</f>
        <v>Centrantho-Parietarion</v>
      </c>
      <c r="G4037" t="str" cm="1">
        <f t="array" ref="G4037">IF(E4037=Options!$A$3,INDEX(Klasse!$D$2:$D$42,MATCH(1,(A4037=Klasse!$A$2:$A$42) * (Species!B4037=Klasse!$B$2:$B$42),0)),IF(E4037=Options!$A$4,INDEX(Verband!$F$2:$F$179,MATCH(1,(A4037=Verband!$A$2:$A$179) * (Species!B4037=Verband!$B$2:$B$179) * (Species!C4037=Verband!$C$2:$C$179),0)),IF(E4037=Options!$A$5,INDEX(Assoziation!$G$2:$G$96,MATCH(1,(A4037=Assoziation!$A$2:$A$96) * (Species!B4037=Assoziation!$B$2:$B$96) * (Species!C4037=Assoziation!$C$2:$C$96) * (Species!D4037=Assoziation!$D$2:$D$96),0)),"")))</f>
        <v>Trockenwarme Mauerflur</v>
      </c>
      <c r="H4037" s="10" t="s">
        <v>3047</v>
      </c>
      <c r="I4037" s="10">
        <v>0</v>
      </c>
      <c r="J4037" s="10">
        <v>0</v>
      </c>
      <c r="K4037" s="10">
        <v>1</v>
      </c>
      <c r="L4037" t="str">
        <f t="shared" si="329"/>
        <v xml:space="preserve">Sedum </v>
      </c>
      <c r="M4037" t="str">
        <f t="shared" si="330"/>
        <v xml:space="preserve"> spurium</v>
      </c>
      <c r="N4037" t="str">
        <f t="shared" si="331"/>
        <v/>
      </c>
      <c r="O4037" t="str">
        <f t="shared" si="333"/>
        <v>Species</v>
      </c>
      <c r="P4037" t="str">
        <f t="shared" si="332"/>
        <v>M. Bieb.</v>
      </c>
      <c r="Q4037" t="str">
        <f>LOOKUP(A4037,Formation!$A$2:$A$10,Formation!$B$2:$B$10)</f>
        <v>Pioniervegetation gestörter Plätze (Ruderalstandorte)</v>
      </c>
      <c r="R4037" t="str" cm="1">
        <f t="array" ref="R4037">INDEX(Klasse!$D$2:$D$42,MATCH(1,(A4037=Klasse!$A$2:$A$42) * (Species!B4037=Klasse!$B$2:$B$42),0))</f>
        <v>Anthropogene Steinfluren</v>
      </c>
    </row>
    <row r="4038" spans="1:18" x14ac:dyDescent="0.3">
      <c r="A4038" s="10">
        <v>7</v>
      </c>
      <c r="B4038" s="10">
        <v>2</v>
      </c>
      <c r="C4038" s="10">
        <v>1</v>
      </c>
      <c r="E4038" t="str">
        <f>IF(C4038="",Options!$A$3,IF(D4038="",Options!$A$4,Options!$A$5))</f>
        <v>Verband</v>
      </c>
      <c r="F4038" t="str" cm="1">
        <f t="array" ref="F4038">IF(E4038=Options!$A$3,"",IF(E4038=Options!$A$4,INDEX(Verband!$E$2:$E$179,MATCH(1,(A4038=Verband!$A$2:$A$179) * (Species!B4038=Verband!$B$2:$B$179) * (Species!C4038=Verband!$C$2:$C$179),0)),IF(E4038=Options!$A$5,INDEX(Assoziation!$F$2:$F$96,MATCH(1,(A4038=Assoziation!$A$2:$A$96) * (Species!B4038=Assoziation!$B$2:$B$96) * (Species!C4038=Assoziation!$C$2:$C$96) * (Species!D4038=Assoziation!$D$2:$D$96),0)),"")))</f>
        <v>Centrantho-Parietarion</v>
      </c>
      <c r="G4038" t="str" cm="1">
        <f t="array" ref="G4038">IF(E4038=Options!$A$3,INDEX(Klasse!$D$2:$D$42,MATCH(1,(A4038=Klasse!$A$2:$A$42) * (Species!B4038=Klasse!$B$2:$B$42),0)),IF(E4038=Options!$A$4,INDEX(Verband!$F$2:$F$179,MATCH(1,(A4038=Verband!$A$2:$A$179) * (Species!B4038=Verband!$B$2:$B$179) * (Species!C4038=Verband!$C$2:$C$179),0)),IF(E4038=Options!$A$5,INDEX(Assoziation!$G$2:$G$96,MATCH(1,(A4038=Assoziation!$A$2:$A$96) * (Species!B4038=Assoziation!$B$2:$B$96) * (Species!C4038=Assoziation!$C$2:$C$96) * (Species!D4038=Assoziation!$D$2:$D$96),0)),"")))</f>
        <v>Trockenwarme Mauerflur</v>
      </c>
      <c r="H4038" s="10" t="s">
        <v>3048</v>
      </c>
      <c r="I4038" s="10">
        <v>0</v>
      </c>
      <c r="J4038" s="10">
        <v>0</v>
      </c>
      <c r="K4038" s="10">
        <v>0</v>
      </c>
      <c r="L4038" t="str">
        <f t="shared" si="329"/>
        <v xml:space="preserve">Sedum </v>
      </c>
      <c r="M4038" t="str">
        <f t="shared" si="330"/>
        <v xml:space="preserve"> telephium</v>
      </c>
      <c r="N4038" t="str">
        <f t="shared" si="331"/>
        <v>maximum</v>
      </c>
      <c r="O4038" t="str">
        <f t="shared" si="333"/>
        <v>Subspecies</v>
      </c>
      <c r="P4038" t="str">
        <f t="shared" si="332"/>
        <v/>
      </c>
      <c r="Q4038" t="str">
        <f>LOOKUP(A4038,Formation!$A$2:$A$10,Formation!$B$2:$B$10)</f>
        <v>Pioniervegetation gestörter Plätze (Ruderalstandorte)</v>
      </c>
      <c r="R4038" t="str" cm="1">
        <f t="array" ref="R4038">INDEX(Klasse!$D$2:$D$42,MATCH(1,(A4038=Klasse!$A$2:$A$42) * (Species!B4038=Klasse!$B$2:$B$42),0))</f>
        <v>Anthropogene Steinfluren</v>
      </c>
    </row>
    <row r="4039" spans="1:18" x14ac:dyDescent="0.3">
      <c r="A4039" s="10">
        <v>7</v>
      </c>
      <c r="B4039" s="10">
        <v>2</v>
      </c>
      <c r="C4039" s="10">
        <v>1</v>
      </c>
      <c r="E4039" t="str">
        <f>IF(C4039="",Options!$A$3,IF(D4039="",Options!$A$4,Options!$A$5))</f>
        <v>Verband</v>
      </c>
      <c r="F4039" t="str" cm="1">
        <f t="array" ref="F4039">IF(E4039=Options!$A$3,"",IF(E4039=Options!$A$4,INDEX(Verband!$E$2:$E$179,MATCH(1,(A4039=Verband!$A$2:$A$179) * (Species!B4039=Verband!$B$2:$B$179) * (Species!C4039=Verband!$C$2:$C$179),0)),IF(E4039=Options!$A$5,INDEX(Assoziation!$F$2:$F$96,MATCH(1,(A4039=Assoziation!$A$2:$A$96) * (Species!B4039=Assoziation!$B$2:$B$96) * (Species!C4039=Assoziation!$C$2:$C$96) * (Species!D4039=Assoziation!$D$2:$D$96),0)),"")))</f>
        <v>Centrantho-Parietarion</v>
      </c>
      <c r="G4039" t="str" cm="1">
        <f t="array" ref="G4039">IF(E4039=Options!$A$3,INDEX(Klasse!$D$2:$D$42,MATCH(1,(A4039=Klasse!$A$2:$A$42) * (Species!B4039=Klasse!$B$2:$B$42),0)),IF(E4039=Options!$A$4,INDEX(Verband!$F$2:$F$179,MATCH(1,(A4039=Verband!$A$2:$A$179) * (Species!B4039=Verband!$B$2:$B$179) * (Species!C4039=Verband!$C$2:$C$179),0)),IF(E4039=Options!$A$5,INDEX(Assoziation!$G$2:$G$96,MATCH(1,(A4039=Assoziation!$A$2:$A$96) * (Species!B4039=Assoziation!$B$2:$B$96) * (Species!C4039=Assoziation!$C$2:$C$96) * (Species!D4039=Assoziation!$D$2:$D$96),0)),"")))</f>
        <v>Trockenwarme Mauerflur</v>
      </c>
      <c r="H4039" s="10" t="s">
        <v>1958</v>
      </c>
      <c r="I4039" s="10">
        <v>0</v>
      </c>
      <c r="J4039" s="10">
        <v>0</v>
      </c>
      <c r="K4039" s="10">
        <v>0</v>
      </c>
      <c r="L4039" t="str">
        <f t="shared" si="329"/>
        <v xml:space="preserve">Sedum </v>
      </c>
      <c r="M4039" t="str">
        <f t="shared" si="330"/>
        <v xml:space="preserve"> telephium</v>
      </c>
      <c r="N4039" t="str">
        <f t="shared" si="331"/>
        <v>telephium</v>
      </c>
      <c r="O4039" t="str">
        <f t="shared" si="333"/>
        <v>Subspecies</v>
      </c>
      <c r="P4039" t="str">
        <f t="shared" si="332"/>
        <v/>
      </c>
      <c r="Q4039" t="str">
        <f>LOOKUP(A4039,Formation!$A$2:$A$10,Formation!$B$2:$B$10)</f>
        <v>Pioniervegetation gestörter Plätze (Ruderalstandorte)</v>
      </c>
      <c r="R4039" t="str" cm="1">
        <f t="array" ref="R4039">INDEX(Klasse!$D$2:$D$42,MATCH(1,(A4039=Klasse!$A$2:$A$42) * (Species!B4039=Klasse!$B$2:$B$42),0))</f>
        <v>Anthropogene Steinfluren</v>
      </c>
    </row>
    <row r="4040" spans="1:18" x14ac:dyDescent="0.3">
      <c r="A4040" s="10">
        <v>7</v>
      </c>
      <c r="B4040" s="10">
        <v>2</v>
      </c>
      <c r="C4040" s="10">
        <v>1</v>
      </c>
      <c r="E4040" t="str">
        <f>IF(C4040="",Options!$A$3,IF(D4040="",Options!$A$4,Options!$A$5))</f>
        <v>Verband</v>
      </c>
      <c r="F4040" t="str" cm="1">
        <f t="array" ref="F4040">IF(E4040=Options!$A$3,"",IF(E4040=Options!$A$4,INDEX(Verband!$E$2:$E$179,MATCH(1,(A4040=Verband!$A$2:$A$179) * (Species!B4040=Verband!$B$2:$B$179) * (Species!C4040=Verband!$C$2:$C$179),0)),IF(E4040=Options!$A$5,INDEX(Assoziation!$F$2:$F$96,MATCH(1,(A4040=Assoziation!$A$2:$A$96) * (Species!B4040=Assoziation!$B$2:$B$96) * (Species!C4040=Assoziation!$C$2:$C$96) * (Species!D4040=Assoziation!$D$2:$D$96),0)),"")))</f>
        <v>Centrantho-Parietarion</v>
      </c>
      <c r="G4040" t="str" cm="1">
        <f t="array" ref="G4040">IF(E4040=Options!$A$3,INDEX(Klasse!$D$2:$D$42,MATCH(1,(A4040=Klasse!$A$2:$A$42) * (Species!B4040=Klasse!$B$2:$B$42),0)),IF(E4040=Options!$A$4,INDEX(Verband!$F$2:$F$179,MATCH(1,(A4040=Verband!$A$2:$A$179) * (Species!B4040=Verband!$B$2:$B$179) * (Species!C4040=Verband!$C$2:$C$179),0)),IF(E4040=Options!$A$5,INDEX(Assoziation!$G$2:$G$96,MATCH(1,(A4040=Assoziation!$A$2:$A$96) * (Species!B4040=Assoziation!$B$2:$B$96) * (Species!C4040=Assoziation!$C$2:$C$96) * (Species!D4040=Assoziation!$D$2:$D$96),0)),"")))</f>
        <v>Trockenwarme Mauerflur</v>
      </c>
      <c r="H4040" s="10" t="s">
        <v>1058</v>
      </c>
      <c r="I4040" s="10">
        <v>0</v>
      </c>
      <c r="J4040" s="10">
        <v>0</v>
      </c>
      <c r="K4040" s="10">
        <v>0</v>
      </c>
      <c r="L4040" t="str">
        <f t="shared" si="329"/>
        <v xml:space="preserve">Sempervivum </v>
      </c>
      <c r="M4040" t="str">
        <f t="shared" si="330"/>
        <v xml:space="preserve"> tectorum</v>
      </c>
      <c r="N4040" t="str">
        <f t="shared" si="331"/>
        <v/>
      </c>
      <c r="O4040" t="str">
        <f t="shared" si="333"/>
        <v>Species</v>
      </c>
      <c r="P4040" t="str">
        <f t="shared" si="332"/>
        <v>L.</v>
      </c>
      <c r="Q4040" t="str">
        <f>LOOKUP(A4040,Formation!$A$2:$A$10,Formation!$B$2:$B$10)</f>
        <v>Pioniervegetation gestörter Plätze (Ruderalstandorte)</v>
      </c>
      <c r="R4040" t="str" cm="1">
        <f t="array" ref="R4040">INDEX(Klasse!$D$2:$D$42,MATCH(1,(A4040=Klasse!$A$2:$A$42) * (Species!B4040=Klasse!$B$2:$B$42),0))</f>
        <v>Anthropogene Steinfluren</v>
      </c>
    </row>
    <row r="4041" spans="1:18" x14ac:dyDescent="0.3">
      <c r="A4041" s="10">
        <v>7</v>
      </c>
      <c r="B4041" s="10">
        <v>2</v>
      </c>
      <c r="C4041" s="10">
        <v>1</v>
      </c>
      <c r="E4041" t="str">
        <f>IF(C4041="",Options!$A$3,IF(D4041="",Options!$A$4,Options!$A$5))</f>
        <v>Verband</v>
      </c>
      <c r="F4041" t="str" cm="1">
        <f t="array" ref="F4041">IF(E4041=Options!$A$3,"",IF(E4041=Options!$A$4,INDEX(Verband!$E$2:$E$179,MATCH(1,(A4041=Verband!$A$2:$A$179) * (Species!B4041=Verband!$B$2:$B$179) * (Species!C4041=Verband!$C$2:$C$179),0)),IF(E4041=Options!$A$5,INDEX(Assoziation!$F$2:$F$96,MATCH(1,(A4041=Assoziation!$A$2:$A$96) * (Species!B4041=Assoziation!$B$2:$B$96) * (Species!C4041=Assoziation!$C$2:$C$96) * (Species!D4041=Assoziation!$D$2:$D$96),0)),"")))</f>
        <v>Centrantho-Parietarion</v>
      </c>
      <c r="G4041" t="str" cm="1">
        <f t="array" ref="G4041">IF(E4041=Options!$A$3,INDEX(Klasse!$D$2:$D$42,MATCH(1,(A4041=Klasse!$A$2:$A$42) * (Species!B4041=Klasse!$B$2:$B$42),0)),IF(E4041=Options!$A$4,INDEX(Verband!$F$2:$F$179,MATCH(1,(A4041=Verband!$A$2:$A$179) * (Species!B4041=Verband!$B$2:$B$179) * (Species!C4041=Verband!$C$2:$C$179),0)),IF(E4041=Options!$A$5,INDEX(Assoziation!$G$2:$G$96,MATCH(1,(A4041=Assoziation!$A$2:$A$96) * (Species!B4041=Assoziation!$B$2:$B$96) * (Species!C4041=Assoziation!$C$2:$C$96) * (Species!D4041=Assoziation!$D$2:$D$96),0)),"")))</f>
        <v>Trockenwarme Mauerflur</v>
      </c>
      <c r="H4041" s="10" t="s">
        <v>286</v>
      </c>
      <c r="I4041" s="10">
        <v>0</v>
      </c>
      <c r="J4041" s="10">
        <v>0</v>
      </c>
      <c r="K4041" s="10">
        <v>0</v>
      </c>
      <c r="L4041" t="str">
        <f t="shared" si="329"/>
        <v xml:space="preserve">Urtica </v>
      </c>
      <c r="M4041" t="str">
        <f t="shared" si="330"/>
        <v xml:space="preserve"> dioica</v>
      </c>
      <c r="N4041" t="str">
        <f t="shared" si="331"/>
        <v/>
      </c>
      <c r="O4041" t="str">
        <f t="shared" si="333"/>
        <v>Species</v>
      </c>
      <c r="P4041" t="str">
        <f t="shared" si="332"/>
        <v>L.</v>
      </c>
      <c r="Q4041" t="str">
        <f>LOOKUP(A4041,Formation!$A$2:$A$10,Formation!$B$2:$B$10)</f>
        <v>Pioniervegetation gestörter Plätze (Ruderalstandorte)</v>
      </c>
      <c r="R4041" t="str" cm="1">
        <f t="array" ref="R4041">INDEX(Klasse!$D$2:$D$42,MATCH(1,(A4041=Klasse!$A$2:$A$42) * (Species!B4041=Klasse!$B$2:$B$42),0))</f>
        <v>Anthropogene Steinfluren</v>
      </c>
    </row>
    <row r="4042" spans="1:18" x14ac:dyDescent="0.3">
      <c r="A4042" s="10">
        <v>7</v>
      </c>
      <c r="B4042" s="10">
        <v>2</v>
      </c>
      <c r="C4042" s="10">
        <v>2</v>
      </c>
      <c r="E4042" t="str">
        <f>IF(C4042="",Options!$A$3,IF(D4042="",Options!$A$4,Options!$A$5))</f>
        <v>Verband</v>
      </c>
      <c r="F4042" t="str" cm="1">
        <f t="array" ref="F4042">IF(E4042=Options!$A$3,"",IF(E4042=Options!$A$4,INDEX(Verband!$E$2:$E$179,MATCH(1,(A4042=Verband!$A$2:$A$179) * (Species!B4042=Verband!$B$2:$B$179) * (Species!C4042=Verband!$C$2:$C$179),0)),IF(E4042=Options!$A$5,INDEX(Assoziation!$F$2:$F$96,MATCH(1,(A4042=Assoziation!$A$2:$A$96) * (Species!B4042=Assoziation!$B$2:$B$96) * (Species!C4042=Assoziation!$C$2:$C$96) * (Species!D4042=Assoziation!$D$2:$D$96),0)),"")))</f>
        <v>Saginion procumbentis</v>
      </c>
      <c r="G4042" t="str" cm="1">
        <f t="array" ref="G4042">IF(E4042=Options!$A$3,INDEX(Klasse!$D$2:$D$42,MATCH(1,(A4042=Klasse!$A$2:$A$42) * (Species!B4042=Klasse!$B$2:$B$42),0)),IF(E4042=Options!$A$4,INDEX(Verband!$F$2:$F$179,MATCH(1,(A4042=Verband!$A$2:$A$179) * (Species!B4042=Verband!$B$2:$B$179) * (Species!C4042=Verband!$C$2:$C$179),0)),IF(E4042=Options!$A$5,INDEX(Assoziation!$G$2:$G$96,MATCH(1,(A4042=Assoziation!$A$2:$A$96) * (Species!B4042=Assoziation!$B$2:$B$96) * (Species!C4042=Assoziation!$C$2:$C$96) * (Species!D4042=Assoziation!$D$2:$D$96),0)),"")))</f>
        <v>Steinpflaster-Trittflur</v>
      </c>
      <c r="H4042" s="10" t="s">
        <v>3051</v>
      </c>
      <c r="I4042" s="10">
        <v>1</v>
      </c>
      <c r="J4042" s="10">
        <v>0</v>
      </c>
      <c r="K4042" s="10">
        <v>1</v>
      </c>
      <c r="L4042" t="str">
        <f t="shared" si="329"/>
        <v xml:space="preserve">Euphorbia </v>
      </c>
      <c r="M4042" t="str">
        <f t="shared" si="330"/>
        <v xml:space="preserve"> humifusa</v>
      </c>
      <c r="N4042" t="str">
        <f t="shared" si="331"/>
        <v/>
      </c>
      <c r="O4042" t="str">
        <f t="shared" si="333"/>
        <v>Species</v>
      </c>
      <c r="P4042" t="str">
        <f t="shared" si="332"/>
        <v>Willd.</v>
      </c>
      <c r="Q4042" t="str">
        <f>LOOKUP(A4042,Formation!$A$2:$A$10,Formation!$B$2:$B$10)</f>
        <v>Pioniervegetation gestörter Plätze (Ruderalstandorte)</v>
      </c>
      <c r="R4042" t="str" cm="1">
        <f t="array" ref="R4042">INDEX(Klasse!$D$2:$D$42,MATCH(1,(A4042=Klasse!$A$2:$A$42) * (Species!B4042=Klasse!$B$2:$B$42),0))</f>
        <v>Anthropogene Steinfluren</v>
      </c>
    </row>
    <row r="4043" spans="1:18" x14ac:dyDescent="0.3">
      <c r="A4043" s="10">
        <v>7</v>
      </c>
      <c r="B4043" s="10">
        <v>2</v>
      </c>
      <c r="C4043" s="10">
        <v>2</v>
      </c>
      <c r="E4043" t="str">
        <f>IF(C4043="",Options!$A$3,IF(D4043="",Options!$A$4,Options!$A$5))</f>
        <v>Verband</v>
      </c>
      <c r="F4043" t="str" cm="1">
        <f t="array" ref="F4043">IF(E4043=Options!$A$3,"",IF(E4043=Options!$A$4,INDEX(Verband!$E$2:$E$179,MATCH(1,(A4043=Verband!$A$2:$A$179) * (Species!B4043=Verband!$B$2:$B$179) * (Species!C4043=Verband!$C$2:$C$179),0)),IF(E4043=Options!$A$5,INDEX(Assoziation!$F$2:$F$96,MATCH(1,(A4043=Assoziation!$A$2:$A$96) * (Species!B4043=Assoziation!$B$2:$B$96) * (Species!C4043=Assoziation!$C$2:$C$96) * (Species!D4043=Assoziation!$D$2:$D$96),0)),"")))</f>
        <v>Saginion procumbentis</v>
      </c>
      <c r="G4043" t="str" cm="1">
        <f t="array" ref="G4043">IF(E4043=Options!$A$3,INDEX(Klasse!$D$2:$D$42,MATCH(1,(A4043=Klasse!$A$2:$A$42) * (Species!B4043=Klasse!$B$2:$B$42),0)),IF(E4043=Options!$A$4,INDEX(Verband!$F$2:$F$179,MATCH(1,(A4043=Verband!$A$2:$A$179) * (Species!B4043=Verband!$B$2:$B$179) * (Species!C4043=Verband!$C$2:$C$179),0)),IF(E4043=Options!$A$5,INDEX(Assoziation!$G$2:$G$96,MATCH(1,(A4043=Assoziation!$A$2:$A$96) * (Species!B4043=Assoziation!$B$2:$B$96) * (Species!C4043=Assoziation!$C$2:$C$96) * (Species!D4043=Assoziation!$D$2:$D$96),0)),"")))</f>
        <v>Steinpflaster-Trittflur</v>
      </c>
      <c r="H4043" s="10" t="s">
        <v>3052</v>
      </c>
      <c r="I4043" s="10">
        <v>1</v>
      </c>
      <c r="J4043" s="10">
        <v>0</v>
      </c>
      <c r="K4043" s="10">
        <v>1</v>
      </c>
      <c r="L4043" t="str">
        <f t="shared" si="329"/>
        <v xml:space="preserve">Euphorbia </v>
      </c>
      <c r="M4043" t="str">
        <f t="shared" si="330"/>
        <v xml:space="preserve"> maculata</v>
      </c>
      <c r="N4043" t="str">
        <f t="shared" si="331"/>
        <v/>
      </c>
      <c r="O4043" t="str">
        <f t="shared" si="333"/>
        <v>Species</v>
      </c>
      <c r="P4043" t="str">
        <f t="shared" si="332"/>
        <v>L.</v>
      </c>
      <c r="Q4043" t="str">
        <f>LOOKUP(A4043,Formation!$A$2:$A$10,Formation!$B$2:$B$10)</f>
        <v>Pioniervegetation gestörter Plätze (Ruderalstandorte)</v>
      </c>
      <c r="R4043" t="str" cm="1">
        <f t="array" ref="R4043">INDEX(Klasse!$D$2:$D$42,MATCH(1,(A4043=Klasse!$A$2:$A$42) * (Species!B4043=Klasse!$B$2:$B$42),0))</f>
        <v>Anthropogene Steinfluren</v>
      </c>
    </row>
    <row r="4044" spans="1:18" x14ac:dyDescent="0.3">
      <c r="A4044" s="10">
        <v>7</v>
      </c>
      <c r="B4044" s="10">
        <v>2</v>
      </c>
      <c r="C4044" s="10">
        <v>2</v>
      </c>
      <c r="E4044" t="str">
        <f>IF(C4044="",Options!$A$3,IF(D4044="",Options!$A$4,Options!$A$5))</f>
        <v>Verband</v>
      </c>
      <c r="F4044" t="str" cm="1">
        <f t="array" ref="F4044">IF(E4044=Options!$A$3,"",IF(E4044=Options!$A$4,INDEX(Verband!$E$2:$E$179,MATCH(1,(A4044=Verband!$A$2:$A$179) * (Species!B4044=Verband!$B$2:$B$179) * (Species!C4044=Verband!$C$2:$C$179),0)),IF(E4044=Options!$A$5,INDEX(Assoziation!$F$2:$F$96,MATCH(1,(A4044=Assoziation!$A$2:$A$96) * (Species!B4044=Assoziation!$B$2:$B$96) * (Species!C4044=Assoziation!$C$2:$C$96) * (Species!D4044=Assoziation!$D$2:$D$96),0)),"")))</f>
        <v>Saginion procumbentis</v>
      </c>
      <c r="G4044" t="str" cm="1">
        <f t="array" ref="G4044">IF(E4044=Options!$A$3,INDEX(Klasse!$D$2:$D$42,MATCH(1,(A4044=Klasse!$A$2:$A$42) * (Species!B4044=Klasse!$B$2:$B$42),0)),IF(E4044=Options!$A$4,INDEX(Verband!$F$2:$F$179,MATCH(1,(A4044=Verband!$A$2:$A$179) * (Species!B4044=Verband!$B$2:$B$179) * (Species!C4044=Verband!$C$2:$C$179),0)),IF(E4044=Options!$A$5,INDEX(Assoziation!$G$2:$G$96,MATCH(1,(A4044=Assoziation!$A$2:$A$96) * (Species!B4044=Assoziation!$B$2:$B$96) * (Species!C4044=Assoziation!$C$2:$C$96) * (Species!D4044=Assoziation!$D$2:$D$96),0)),"")))</f>
        <v>Steinpflaster-Trittflur</v>
      </c>
      <c r="H4044" s="10" t="s">
        <v>3053</v>
      </c>
      <c r="I4044" s="10">
        <v>1</v>
      </c>
      <c r="J4044" s="10">
        <v>0</v>
      </c>
      <c r="K4044" s="10">
        <v>1</v>
      </c>
      <c r="L4044" t="str">
        <f t="shared" si="329"/>
        <v xml:space="preserve">Euphorbia </v>
      </c>
      <c r="M4044" t="str">
        <f t="shared" si="330"/>
        <v xml:space="preserve"> prostrata</v>
      </c>
      <c r="N4044" t="str">
        <f t="shared" si="331"/>
        <v/>
      </c>
      <c r="O4044" t="str">
        <f t="shared" si="333"/>
        <v>Species</v>
      </c>
      <c r="P4044" t="str">
        <f t="shared" si="332"/>
        <v>Aiton</v>
      </c>
      <c r="Q4044" t="str">
        <f>LOOKUP(A4044,Formation!$A$2:$A$10,Formation!$B$2:$B$10)</f>
        <v>Pioniervegetation gestörter Plätze (Ruderalstandorte)</v>
      </c>
      <c r="R4044" t="str" cm="1">
        <f t="array" ref="R4044">INDEX(Klasse!$D$2:$D$42,MATCH(1,(A4044=Klasse!$A$2:$A$42) * (Species!B4044=Klasse!$B$2:$B$42),0))</f>
        <v>Anthropogene Steinfluren</v>
      </c>
    </row>
    <row r="4045" spans="1:18" x14ac:dyDescent="0.3">
      <c r="A4045" s="10">
        <v>7</v>
      </c>
      <c r="B4045" s="10">
        <v>2</v>
      </c>
      <c r="C4045" s="10">
        <v>2</v>
      </c>
      <c r="E4045" t="str">
        <f>IF(C4045="",Options!$A$3,IF(D4045="",Options!$A$4,Options!$A$5))</f>
        <v>Verband</v>
      </c>
      <c r="F4045" t="str" cm="1">
        <f t="array" ref="F4045">IF(E4045=Options!$A$3,"",IF(E4045=Options!$A$4,INDEX(Verband!$E$2:$E$179,MATCH(1,(A4045=Verband!$A$2:$A$179) * (Species!B4045=Verband!$B$2:$B$179) * (Species!C4045=Verband!$C$2:$C$179),0)),IF(E4045=Options!$A$5,INDEX(Assoziation!$F$2:$F$96,MATCH(1,(A4045=Assoziation!$A$2:$A$96) * (Species!B4045=Assoziation!$B$2:$B$96) * (Species!C4045=Assoziation!$C$2:$C$96) * (Species!D4045=Assoziation!$D$2:$D$96),0)),"")))</f>
        <v>Saginion procumbentis</v>
      </c>
      <c r="G4045" t="str" cm="1">
        <f t="array" ref="G4045">IF(E4045=Options!$A$3,INDEX(Klasse!$D$2:$D$42,MATCH(1,(A4045=Klasse!$A$2:$A$42) * (Species!B4045=Klasse!$B$2:$B$42),0)),IF(E4045=Options!$A$4,INDEX(Verband!$F$2:$F$179,MATCH(1,(A4045=Verband!$A$2:$A$179) * (Species!B4045=Verband!$B$2:$B$179) * (Species!C4045=Verband!$C$2:$C$179),0)),IF(E4045=Options!$A$5,INDEX(Assoziation!$G$2:$G$96,MATCH(1,(A4045=Assoziation!$A$2:$A$96) * (Species!B4045=Assoziation!$B$2:$B$96) * (Species!C4045=Assoziation!$C$2:$C$96) * (Species!D4045=Assoziation!$D$2:$D$96),0)),"")))</f>
        <v>Steinpflaster-Trittflur</v>
      </c>
      <c r="H4045" s="10" t="s">
        <v>3054</v>
      </c>
      <c r="I4045" s="10">
        <v>1</v>
      </c>
      <c r="J4045" s="10">
        <v>0</v>
      </c>
      <c r="K4045" s="10">
        <v>0</v>
      </c>
      <c r="L4045" t="str">
        <f t="shared" si="329"/>
        <v xml:space="preserve">Polycarpon </v>
      </c>
      <c r="M4045" t="str">
        <f t="shared" si="330"/>
        <v xml:space="preserve"> tetraphyllum</v>
      </c>
      <c r="N4045" t="str">
        <f t="shared" si="331"/>
        <v/>
      </c>
      <c r="O4045" t="str">
        <f t="shared" si="333"/>
        <v>Species</v>
      </c>
      <c r="P4045" t="str">
        <f t="shared" si="332"/>
        <v>(L.) L.</v>
      </c>
      <c r="Q4045" t="str">
        <f>LOOKUP(A4045,Formation!$A$2:$A$10,Formation!$B$2:$B$10)</f>
        <v>Pioniervegetation gestörter Plätze (Ruderalstandorte)</v>
      </c>
      <c r="R4045" t="str" cm="1">
        <f t="array" ref="R4045">INDEX(Klasse!$D$2:$D$42,MATCH(1,(A4045=Klasse!$A$2:$A$42) * (Species!B4045=Klasse!$B$2:$B$42),0))</f>
        <v>Anthropogene Steinfluren</v>
      </c>
    </row>
    <row r="4046" spans="1:18" x14ac:dyDescent="0.3">
      <c r="A4046" s="10">
        <v>7</v>
      </c>
      <c r="B4046" s="10">
        <v>2</v>
      </c>
      <c r="C4046" s="10">
        <v>2</v>
      </c>
      <c r="E4046" t="str">
        <f>IF(C4046="",Options!$A$3,IF(D4046="",Options!$A$4,Options!$A$5))</f>
        <v>Verband</v>
      </c>
      <c r="F4046" t="str" cm="1">
        <f t="array" ref="F4046">IF(E4046=Options!$A$3,"",IF(E4046=Options!$A$4,INDEX(Verband!$E$2:$E$179,MATCH(1,(A4046=Verband!$A$2:$A$179) * (Species!B4046=Verband!$B$2:$B$179) * (Species!C4046=Verband!$C$2:$C$179),0)),IF(E4046=Options!$A$5,INDEX(Assoziation!$F$2:$F$96,MATCH(1,(A4046=Assoziation!$A$2:$A$96) * (Species!B4046=Assoziation!$B$2:$B$96) * (Species!C4046=Assoziation!$C$2:$C$96) * (Species!D4046=Assoziation!$D$2:$D$96),0)),"")))</f>
        <v>Saginion procumbentis</v>
      </c>
      <c r="G4046" t="str" cm="1">
        <f t="array" ref="G4046">IF(E4046=Options!$A$3,INDEX(Klasse!$D$2:$D$42,MATCH(1,(A4046=Klasse!$A$2:$A$42) * (Species!B4046=Klasse!$B$2:$B$42),0)),IF(E4046=Options!$A$4,INDEX(Verband!$F$2:$F$179,MATCH(1,(A4046=Verband!$A$2:$A$179) * (Species!B4046=Verband!$B$2:$B$179) * (Species!C4046=Verband!$C$2:$C$179),0)),IF(E4046=Options!$A$5,INDEX(Assoziation!$G$2:$G$96,MATCH(1,(A4046=Assoziation!$A$2:$A$96) * (Species!B4046=Assoziation!$B$2:$B$96) * (Species!C4046=Assoziation!$C$2:$C$96) * (Species!D4046=Assoziation!$D$2:$D$96),0)),"")))</f>
        <v>Steinpflaster-Trittflur</v>
      </c>
      <c r="H4046" s="10" t="s">
        <v>3055</v>
      </c>
      <c r="I4046" s="10">
        <v>1</v>
      </c>
      <c r="J4046" s="10">
        <v>1</v>
      </c>
      <c r="K4046" s="10">
        <v>0</v>
      </c>
      <c r="L4046" t="str">
        <f t="shared" si="329"/>
        <v xml:space="preserve">Sagina </v>
      </c>
      <c r="M4046" t="str">
        <f t="shared" si="330"/>
        <v xml:space="preserve"> procumbens</v>
      </c>
      <c r="N4046" t="str">
        <f t="shared" si="331"/>
        <v/>
      </c>
      <c r="O4046" t="str">
        <f t="shared" si="333"/>
        <v>Species</v>
      </c>
      <c r="P4046" t="str">
        <f t="shared" si="332"/>
        <v>L.</v>
      </c>
      <c r="Q4046" t="str">
        <f>LOOKUP(A4046,Formation!$A$2:$A$10,Formation!$B$2:$B$10)</f>
        <v>Pioniervegetation gestörter Plätze (Ruderalstandorte)</v>
      </c>
      <c r="R4046" t="str" cm="1">
        <f t="array" ref="R4046">INDEX(Klasse!$D$2:$D$42,MATCH(1,(A4046=Klasse!$A$2:$A$42) * (Species!B4046=Klasse!$B$2:$B$42),0))</f>
        <v>Anthropogene Steinfluren</v>
      </c>
    </row>
    <row r="4047" spans="1:18" x14ac:dyDescent="0.3">
      <c r="A4047" s="10">
        <v>7</v>
      </c>
      <c r="B4047" s="10">
        <v>2</v>
      </c>
      <c r="C4047" s="10">
        <v>2</v>
      </c>
      <c r="E4047" t="str">
        <f>IF(C4047="",Options!$A$3,IF(D4047="",Options!$A$4,Options!$A$5))</f>
        <v>Verband</v>
      </c>
      <c r="F4047" t="str" cm="1">
        <f t="array" ref="F4047">IF(E4047=Options!$A$3,"",IF(E4047=Options!$A$4,INDEX(Verband!$E$2:$E$179,MATCH(1,(A4047=Verband!$A$2:$A$179) * (Species!B4047=Verband!$B$2:$B$179) * (Species!C4047=Verband!$C$2:$C$179),0)),IF(E4047=Options!$A$5,INDEX(Assoziation!$F$2:$F$96,MATCH(1,(A4047=Assoziation!$A$2:$A$96) * (Species!B4047=Assoziation!$B$2:$B$96) * (Species!C4047=Assoziation!$C$2:$C$96) * (Species!D4047=Assoziation!$D$2:$D$96),0)),"")))</f>
        <v>Saginion procumbentis</v>
      </c>
      <c r="G4047" t="str" cm="1">
        <f t="array" ref="G4047">IF(E4047=Options!$A$3,INDEX(Klasse!$D$2:$D$42,MATCH(1,(A4047=Klasse!$A$2:$A$42) * (Species!B4047=Klasse!$B$2:$B$42),0)),IF(E4047=Options!$A$4,INDEX(Verband!$F$2:$F$179,MATCH(1,(A4047=Verband!$A$2:$A$179) * (Species!B4047=Verband!$B$2:$B$179) * (Species!C4047=Verband!$C$2:$C$179),0)),IF(E4047=Options!$A$5,INDEX(Assoziation!$G$2:$G$96,MATCH(1,(A4047=Assoziation!$A$2:$A$96) * (Species!B4047=Assoziation!$B$2:$B$96) * (Species!C4047=Assoziation!$C$2:$C$96) * (Species!D4047=Assoziation!$D$2:$D$96),0)),"")))</f>
        <v>Steinpflaster-Trittflur</v>
      </c>
      <c r="H4047" s="10" t="s">
        <v>3056</v>
      </c>
      <c r="I4047" s="10">
        <v>0</v>
      </c>
      <c r="J4047" s="10">
        <v>0</v>
      </c>
      <c r="K4047" s="10">
        <v>1</v>
      </c>
      <c r="L4047" t="str">
        <f t="shared" si="329"/>
        <v xml:space="preserve">Chenopodium </v>
      </c>
      <c r="M4047" t="str">
        <f t="shared" si="330"/>
        <v xml:space="preserve"> pumilio</v>
      </c>
      <c r="N4047" t="str">
        <f t="shared" si="331"/>
        <v/>
      </c>
      <c r="O4047" t="str">
        <f t="shared" si="333"/>
        <v>Species</v>
      </c>
      <c r="P4047" t="str">
        <f t="shared" si="332"/>
        <v>R. Br.</v>
      </c>
      <c r="Q4047" t="str">
        <f>LOOKUP(A4047,Formation!$A$2:$A$10,Formation!$B$2:$B$10)</f>
        <v>Pioniervegetation gestörter Plätze (Ruderalstandorte)</v>
      </c>
      <c r="R4047" t="str" cm="1">
        <f t="array" ref="R4047">INDEX(Klasse!$D$2:$D$42,MATCH(1,(A4047=Klasse!$A$2:$A$42) * (Species!B4047=Klasse!$B$2:$B$42),0))</f>
        <v>Anthropogene Steinfluren</v>
      </c>
    </row>
    <row r="4048" spans="1:18" x14ac:dyDescent="0.3">
      <c r="A4048" s="10">
        <v>7</v>
      </c>
      <c r="B4048" s="10">
        <v>2</v>
      </c>
      <c r="C4048" s="10">
        <v>2</v>
      </c>
      <c r="E4048" t="str">
        <f>IF(C4048="",Options!$A$3,IF(D4048="",Options!$A$4,Options!$A$5))</f>
        <v>Verband</v>
      </c>
      <c r="F4048" t="str" cm="1">
        <f t="array" ref="F4048">IF(E4048=Options!$A$3,"",IF(E4048=Options!$A$4,INDEX(Verband!$E$2:$E$179,MATCH(1,(A4048=Verband!$A$2:$A$179) * (Species!B4048=Verband!$B$2:$B$179) * (Species!C4048=Verband!$C$2:$C$179),0)),IF(E4048=Options!$A$5,INDEX(Assoziation!$F$2:$F$96,MATCH(1,(A4048=Assoziation!$A$2:$A$96) * (Species!B4048=Assoziation!$B$2:$B$96) * (Species!C4048=Assoziation!$C$2:$C$96) * (Species!D4048=Assoziation!$D$2:$D$96),0)),"")))</f>
        <v>Saginion procumbentis</v>
      </c>
      <c r="G4048" t="str" cm="1">
        <f t="array" ref="G4048">IF(E4048=Options!$A$3,INDEX(Klasse!$D$2:$D$42,MATCH(1,(A4048=Klasse!$A$2:$A$42) * (Species!B4048=Klasse!$B$2:$B$42),0)),IF(E4048=Options!$A$4,INDEX(Verband!$F$2:$F$179,MATCH(1,(A4048=Verband!$A$2:$A$179) * (Species!B4048=Verband!$B$2:$B$179) * (Species!C4048=Verband!$C$2:$C$179),0)),IF(E4048=Options!$A$5,INDEX(Assoziation!$G$2:$G$96,MATCH(1,(A4048=Assoziation!$A$2:$A$96) * (Species!B4048=Assoziation!$B$2:$B$96) * (Species!C4048=Assoziation!$C$2:$C$96) * (Species!D4048=Assoziation!$D$2:$D$96),0)),"")))</f>
        <v>Steinpflaster-Trittflur</v>
      </c>
      <c r="H4048" s="10" t="s">
        <v>2850</v>
      </c>
      <c r="I4048" s="10">
        <v>0</v>
      </c>
      <c r="J4048" s="10">
        <v>0</v>
      </c>
      <c r="K4048" s="10">
        <v>1</v>
      </c>
      <c r="L4048" t="str">
        <f t="shared" si="329"/>
        <v xml:space="preserve">Coronopus </v>
      </c>
      <c r="M4048" t="str">
        <f t="shared" si="330"/>
        <v xml:space="preserve"> didymus</v>
      </c>
      <c r="N4048" t="str">
        <f t="shared" si="331"/>
        <v/>
      </c>
      <c r="O4048" t="str">
        <f t="shared" si="333"/>
        <v>Species</v>
      </c>
      <c r="P4048" t="str">
        <f t="shared" si="332"/>
        <v>(L.) Sm.</v>
      </c>
      <c r="Q4048" t="str">
        <f>LOOKUP(A4048,Formation!$A$2:$A$10,Formation!$B$2:$B$10)</f>
        <v>Pioniervegetation gestörter Plätze (Ruderalstandorte)</v>
      </c>
      <c r="R4048" t="str" cm="1">
        <f t="array" ref="R4048">INDEX(Klasse!$D$2:$D$42,MATCH(1,(A4048=Klasse!$A$2:$A$42) * (Species!B4048=Klasse!$B$2:$B$42),0))</f>
        <v>Anthropogene Steinfluren</v>
      </c>
    </row>
    <row r="4049" spans="1:18" x14ac:dyDescent="0.3">
      <c r="A4049" s="10">
        <v>7</v>
      </c>
      <c r="B4049" s="10">
        <v>2</v>
      </c>
      <c r="C4049" s="10">
        <v>2</v>
      </c>
      <c r="E4049" t="str">
        <f>IF(C4049="",Options!$A$3,IF(D4049="",Options!$A$4,Options!$A$5))</f>
        <v>Verband</v>
      </c>
      <c r="F4049" t="str" cm="1">
        <f t="array" ref="F4049">IF(E4049=Options!$A$3,"",IF(E4049=Options!$A$4,INDEX(Verband!$E$2:$E$179,MATCH(1,(A4049=Verband!$A$2:$A$179) * (Species!B4049=Verband!$B$2:$B$179) * (Species!C4049=Verband!$C$2:$C$179),0)),IF(E4049=Options!$A$5,INDEX(Assoziation!$F$2:$F$96,MATCH(1,(A4049=Assoziation!$A$2:$A$96) * (Species!B4049=Assoziation!$B$2:$B$96) * (Species!C4049=Assoziation!$C$2:$C$96) * (Species!D4049=Assoziation!$D$2:$D$96),0)),"")))</f>
        <v>Saginion procumbentis</v>
      </c>
      <c r="G4049" t="str" cm="1">
        <f t="array" ref="G4049">IF(E4049=Options!$A$3,INDEX(Klasse!$D$2:$D$42,MATCH(1,(A4049=Klasse!$A$2:$A$42) * (Species!B4049=Klasse!$B$2:$B$42),0)),IF(E4049=Options!$A$4,INDEX(Verband!$F$2:$F$179,MATCH(1,(A4049=Verband!$A$2:$A$179) * (Species!B4049=Verband!$B$2:$B$179) * (Species!C4049=Verband!$C$2:$C$179),0)),IF(E4049=Options!$A$5,INDEX(Assoziation!$G$2:$G$96,MATCH(1,(A4049=Assoziation!$A$2:$A$96) * (Species!B4049=Assoziation!$B$2:$B$96) * (Species!C4049=Assoziation!$C$2:$C$96) * (Species!D4049=Assoziation!$D$2:$D$96),0)),"")))</f>
        <v>Steinpflaster-Trittflur</v>
      </c>
      <c r="H4049" s="10" t="s">
        <v>3057</v>
      </c>
      <c r="I4049" s="10">
        <v>0</v>
      </c>
      <c r="J4049" s="10">
        <v>0</v>
      </c>
      <c r="K4049" s="10">
        <v>0</v>
      </c>
      <c r="L4049" t="str">
        <f t="shared" si="329"/>
        <v xml:space="preserve">Eragrostis </v>
      </c>
      <c r="M4049" t="str">
        <f t="shared" si="330"/>
        <v xml:space="preserve"> minor</v>
      </c>
      <c r="N4049" t="str">
        <f t="shared" si="331"/>
        <v/>
      </c>
      <c r="O4049" t="str">
        <f t="shared" si="333"/>
        <v>Species</v>
      </c>
      <c r="P4049" t="str">
        <f t="shared" si="332"/>
        <v>Host</v>
      </c>
      <c r="Q4049" t="str">
        <f>LOOKUP(A4049,Formation!$A$2:$A$10,Formation!$B$2:$B$10)</f>
        <v>Pioniervegetation gestörter Plätze (Ruderalstandorte)</v>
      </c>
      <c r="R4049" t="str" cm="1">
        <f t="array" ref="R4049">INDEX(Klasse!$D$2:$D$42,MATCH(1,(A4049=Klasse!$A$2:$A$42) * (Species!B4049=Klasse!$B$2:$B$42),0))</f>
        <v>Anthropogene Steinfluren</v>
      </c>
    </row>
    <row r="4050" spans="1:18" x14ac:dyDescent="0.3">
      <c r="A4050" s="10">
        <v>7</v>
      </c>
      <c r="B4050" s="10">
        <v>2</v>
      </c>
      <c r="C4050" s="10">
        <v>2</v>
      </c>
      <c r="E4050" t="str">
        <f>IF(C4050="",Options!$A$3,IF(D4050="",Options!$A$4,Options!$A$5))</f>
        <v>Verband</v>
      </c>
      <c r="F4050" t="str" cm="1">
        <f t="array" ref="F4050">IF(E4050=Options!$A$3,"",IF(E4050=Options!$A$4,INDEX(Verband!$E$2:$E$179,MATCH(1,(A4050=Verband!$A$2:$A$179) * (Species!B4050=Verband!$B$2:$B$179) * (Species!C4050=Verband!$C$2:$C$179),0)),IF(E4050=Options!$A$5,INDEX(Assoziation!$F$2:$F$96,MATCH(1,(A4050=Assoziation!$A$2:$A$96) * (Species!B4050=Assoziation!$B$2:$B$96) * (Species!C4050=Assoziation!$C$2:$C$96) * (Species!D4050=Assoziation!$D$2:$D$96),0)),"")))</f>
        <v>Saginion procumbentis</v>
      </c>
      <c r="G4050" t="str" cm="1">
        <f t="array" ref="G4050">IF(E4050=Options!$A$3,INDEX(Klasse!$D$2:$D$42,MATCH(1,(A4050=Klasse!$A$2:$A$42) * (Species!B4050=Klasse!$B$2:$B$42),0)),IF(E4050=Options!$A$4,INDEX(Verband!$F$2:$F$179,MATCH(1,(A4050=Verband!$A$2:$A$179) * (Species!B4050=Verband!$B$2:$B$179) * (Species!C4050=Verband!$C$2:$C$179),0)),IF(E4050=Options!$A$5,INDEX(Assoziation!$G$2:$G$96,MATCH(1,(A4050=Assoziation!$A$2:$A$96) * (Species!B4050=Assoziation!$B$2:$B$96) * (Species!C4050=Assoziation!$C$2:$C$96) * (Species!D4050=Assoziation!$D$2:$D$96),0)),"")))</f>
        <v>Steinpflaster-Trittflur</v>
      </c>
      <c r="H4050" s="10" t="s">
        <v>3058</v>
      </c>
      <c r="I4050" s="10">
        <v>0</v>
      </c>
      <c r="J4050" s="10">
        <v>0</v>
      </c>
      <c r="K4050" s="10">
        <v>0</v>
      </c>
      <c r="L4050" t="str">
        <f t="shared" si="329"/>
        <v xml:space="preserve">Eragrostis </v>
      </c>
      <c r="M4050" t="str">
        <f t="shared" si="330"/>
        <v xml:space="preserve"> multicaulis</v>
      </c>
      <c r="N4050" t="str">
        <f t="shared" si="331"/>
        <v/>
      </c>
      <c r="O4050" t="str">
        <f t="shared" si="333"/>
        <v>Species</v>
      </c>
      <c r="P4050" t="str">
        <f t="shared" si="332"/>
        <v>Steud.</v>
      </c>
      <c r="Q4050" t="str">
        <f>LOOKUP(A4050,Formation!$A$2:$A$10,Formation!$B$2:$B$10)</f>
        <v>Pioniervegetation gestörter Plätze (Ruderalstandorte)</v>
      </c>
      <c r="R4050" t="str" cm="1">
        <f t="array" ref="R4050">INDEX(Klasse!$D$2:$D$42,MATCH(1,(A4050=Klasse!$A$2:$A$42) * (Species!B4050=Klasse!$B$2:$B$42),0))</f>
        <v>Anthropogene Steinfluren</v>
      </c>
    </row>
    <row r="4051" spans="1:18" x14ac:dyDescent="0.3">
      <c r="A4051" s="10">
        <v>7</v>
      </c>
      <c r="B4051" s="10">
        <v>2</v>
      </c>
      <c r="C4051" s="10">
        <v>2</v>
      </c>
      <c r="E4051" t="str">
        <f>IF(C4051="",Options!$A$3,IF(D4051="",Options!$A$4,Options!$A$5))</f>
        <v>Verband</v>
      </c>
      <c r="F4051" t="str" cm="1">
        <f t="array" ref="F4051">IF(E4051=Options!$A$3,"",IF(E4051=Options!$A$4,INDEX(Verband!$E$2:$E$179,MATCH(1,(A4051=Verband!$A$2:$A$179) * (Species!B4051=Verband!$B$2:$B$179) * (Species!C4051=Verband!$C$2:$C$179),0)),IF(E4051=Options!$A$5,INDEX(Assoziation!$F$2:$F$96,MATCH(1,(A4051=Assoziation!$A$2:$A$96) * (Species!B4051=Assoziation!$B$2:$B$96) * (Species!C4051=Assoziation!$C$2:$C$96) * (Species!D4051=Assoziation!$D$2:$D$96),0)),"")))</f>
        <v>Saginion procumbentis</v>
      </c>
      <c r="G4051" t="str" cm="1">
        <f t="array" ref="G4051">IF(E4051=Options!$A$3,INDEX(Klasse!$D$2:$D$42,MATCH(1,(A4051=Klasse!$A$2:$A$42) * (Species!B4051=Klasse!$B$2:$B$42),0)),IF(E4051=Options!$A$4,INDEX(Verband!$F$2:$F$179,MATCH(1,(A4051=Verband!$A$2:$A$179) * (Species!B4051=Verband!$B$2:$B$179) * (Species!C4051=Verband!$C$2:$C$179),0)),IF(E4051=Options!$A$5,INDEX(Assoziation!$G$2:$G$96,MATCH(1,(A4051=Assoziation!$A$2:$A$96) * (Species!B4051=Assoziation!$B$2:$B$96) * (Species!C4051=Assoziation!$C$2:$C$96) * (Species!D4051=Assoziation!$D$2:$D$96),0)),"")))</f>
        <v>Steinpflaster-Trittflur</v>
      </c>
      <c r="H4051" s="10" t="s">
        <v>3059</v>
      </c>
      <c r="I4051" s="10">
        <v>0</v>
      </c>
      <c r="J4051" s="10">
        <v>0</v>
      </c>
      <c r="K4051" s="10">
        <v>0</v>
      </c>
      <c r="L4051" t="str">
        <f t="shared" si="329"/>
        <v xml:space="preserve">Eragrostis </v>
      </c>
      <c r="M4051" t="str">
        <f t="shared" si="330"/>
        <v xml:space="preserve"> pilosa</v>
      </c>
      <c r="N4051" t="str">
        <f t="shared" si="331"/>
        <v/>
      </c>
      <c r="O4051" t="str">
        <f t="shared" si="333"/>
        <v>Species</v>
      </c>
      <c r="P4051" t="str">
        <f t="shared" si="332"/>
        <v>(L.) P. Beauv.</v>
      </c>
      <c r="Q4051" t="str">
        <f>LOOKUP(A4051,Formation!$A$2:$A$10,Formation!$B$2:$B$10)</f>
        <v>Pioniervegetation gestörter Plätze (Ruderalstandorte)</v>
      </c>
      <c r="R4051" t="str" cm="1">
        <f t="array" ref="R4051">INDEX(Klasse!$D$2:$D$42,MATCH(1,(A4051=Klasse!$A$2:$A$42) * (Species!B4051=Klasse!$B$2:$B$42),0))</f>
        <v>Anthropogene Steinfluren</v>
      </c>
    </row>
    <row r="4052" spans="1:18" x14ac:dyDescent="0.3">
      <c r="A4052" s="10">
        <v>7</v>
      </c>
      <c r="B4052" s="10">
        <v>2</v>
      </c>
      <c r="C4052" s="10">
        <v>2</v>
      </c>
      <c r="E4052" t="str">
        <f>IF(C4052="",Options!$A$3,IF(D4052="",Options!$A$4,Options!$A$5))</f>
        <v>Verband</v>
      </c>
      <c r="F4052" t="str" cm="1">
        <f t="array" ref="F4052">IF(E4052=Options!$A$3,"",IF(E4052=Options!$A$4,INDEX(Verband!$E$2:$E$179,MATCH(1,(A4052=Verband!$A$2:$A$179) * (Species!B4052=Verband!$B$2:$B$179) * (Species!C4052=Verband!$C$2:$C$179),0)),IF(E4052=Options!$A$5,INDEX(Assoziation!$F$2:$F$96,MATCH(1,(A4052=Assoziation!$A$2:$A$96) * (Species!B4052=Assoziation!$B$2:$B$96) * (Species!C4052=Assoziation!$C$2:$C$96) * (Species!D4052=Assoziation!$D$2:$D$96),0)),"")))</f>
        <v>Saginion procumbentis</v>
      </c>
      <c r="G4052" t="str" cm="1">
        <f t="array" ref="G4052">IF(E4052=Options!$A$3,INDEX(Klasse!$D$2:$D$42,MATCH(1,(A4052=Klasse!$A$2:$A$42) * (Species!B4052=Klasse!$B$2:$B$42),0)),IF(E4052=Options!$A$4,INDEX(Verband!$F$2:$F$179,MATCH(1,(A4052=Verband!$A$2:$A$179) * (Species!B4052=Verband!$B$2:$B$179) * (Species!C4052=Verband!$C$2:$C$179),0)),IF(E4052=Options!$A$5,INDEX(Assoziation!$G$2:$G$96,MATCH(1,(A4052=Assoziation!$A$2:$A$96) * (Species!B4052=Assoziation!$B$2:$B$96) * (Species!C4052=Assoziation!$C$2:$C$96) * (Species!D4052=Assoziation!$D$2:$D$96),0)),"")))</f>
        <v>Steinpflaster-Trittflur</v>
      </c>
      <c r="H4052" s="10" t="s">
        <v>2853</v>
      </c>
      <c r="I4052" s="10">
        <v>0</v>
      </c>
      <c r="J4052" s="10">
        <v>0</v>
      </c>
      <c r="K4052" s="10">
        <v>0</v>
      </c>
      <c r="L4052" t="str">
        <f t="shared" si="329"/>
        <v xml:space="preserve">Lepidium </v>
      </c>
      <c r="M4052" t="str">
        <f t="shared" si="330"/>
        <v xml:space="preserve"> ruderale</v>
      </c>
      <c r="N4052" t="str">
        <f t="shared" si="331"/>
        <v/>
      </c>
      <c r="O4052" t="str">
        <f t="shared" si="333"/>
        <v>Species</v>
      </c>
      <c r="P4052" t="str">
        <f t="shared" si="332"/>
        <v>L.</v>
      </c>
      <c r="Q4052" t="str">
        <f>LOOKUP(A4052,Formation!$A$2:$A$10,Formation!$B$2:$B$10)</f>
        <v>Pioniervegetation gestörter Plätze (Ruderalstandorte)</v>
      </c>
      <c r="R4052" t="str" cm="1">
        <f t="array" ref="R4052">INDEX(Klasse!$D$2:$D$42,MATCH(1,(A4052=Klasse!$A$2:$A$42) * (Species!B4052=Klasse!$B$2:$B$42),0))</f>
        <v>Anthropogene Steinfluren</v>
      </c>
    </row>
    <row r="4053" spans="1:18" x14ac:dyDescent="0.3">
      <c r="A4053" s="10">
        <v>7</v>
      </c>
      <c r="B4053" s="10">
        <v>2</v>
      </c>
      <c r="C4053" s="10">
        <v>2</v>
      </c>
      <c r="E4053" t="str">
        <f>IF(C4053="",Options!$A$3,IF(D4053="",Options!$A$4,Options!$A$5))</f>
        <v>Verband</v>
      </c>
      <c r="F4053" t="str" cm="1">
        <f t="array" ref="F4053">IF(E4053=Options!$A$3,"",IF(E4053=Options!$A$4,INDEX(Verband!$E$2:$E$179,MATCH(1,(A4053=Verband!$A$2:$A$179) * (Species!B4053=Verband!$B$2:$B$179) * (Species!C4053=Verband!$C$2:$C$179),0)),IF(E4053=Options!$A$5,INDEX(Assoziation!$F$2:$F$96,MATCH(1,(A4053=Assoziation!$A$2:$A$96) * (Species!B4053=Assoziation!$B$2:$B$96) * (Species!C4053=Assoziation!$C$2:$C$96) * (Species!D4053=Assoziation!$D$2:$D$96),0)),"")))</f>
        <v>Saginion procumbentis</v>
      </c>
      <c r="G4053" t="str" cm="1">
        <f t="array" ref="G4053">IF(E4053=Options!$A$3,INDEX(Klasse!$D$2:$D$42,MATCH(1,(A4053=Klasse!$A$2:$A$42) * (Species!B4053=Klasse!$B$2:$B$42),0)),IF(E4053=Options!$A$4,INDEX(Verband!$F$2:$F$179,MATCH(1,(A4053=Verband!$A$2:$A$179) * (Species!B4053=Verband!$B$2:$B$179) * (Species!C4053=Verband!$C$2:$C$179),0)),IF(E4053=Options!$A$5,INDEX(Assoziation!$G$2:$G$96,MATCH(1,(A4053=Assoziation!$A$2:$A$96) * (Species!B4053=Assoziation!$B$2:$B$96) * (Species!C4053=Assoziation!$C$2:$C$96) * (Species!D4053=Assoziation!$D$2:$D$96),0)),"")))</f>
        <v>Steinpflaster-Trittflur</v>
      </c>
      <c r="H4053" s="10" t="s">
        <v>979</v>
      </c>
      <c r="I4053" s="10">
        <v>0</v>
      </c>
      <c r="J4053" s="10">
        <v>1</v>
      </c>
      <c r="K4053" s="10">
        <v>0</v>
      </c>
      <c r="L4053" t="str">
        <f t="shared" si="329"/>
        <v xml:space="preserve">Poa </v>
      </c>
      <c r="M4053" t="str">
        <f t="shared" si="330"/>
        <v xml:space="preserve"> annua</v>
      </c>
      <c r="N4053" t="str">
        <f t="shared" si="331"/>
        <v/>
      </c>
      <c r="O4053" t="str">
        <f t="shared" si="333"/>
        <v>Species</v>
      </c>
      <c r="P4053" t="str">
        <f t="shared" si="332"/>
        <v>L.</v>
      </c>
      <c r="Q4053" t="str">
        <f>LOOKUP(A4053,Formation!$A$2:$A$10,Formation!$B$2:$B$10)</f>
        <v>Pioniervegetation gestörter Plätze (Ruderalstandorte)</v>
      </c>
      <c r="R4053" t="str" cm="1">
        <f t="array" ref="R4053">INDEX(Klasse!$D$2:$D$42,MATCH(1,(A4053=Klasse!$A$2:$A$42) * (Species!B4053=Klasse!$B$2:$B$42),0))</f>
        <v>Anthropogene Steinfluren</v>
      </c>
    </row>
    <row r="4054" spans="1:18" x14ac:dyDescent="0.3">
      <c r="A4054" s="10">
        <v>7</v>
      </c>
      <c r="B4054" s="10">
        <v>2</v>
      </c>
      <c r="C4054" s="10">
        <v>2</v>
      </c>
      <c r="E4054" t="str">
        <f>IF(C4054="",Options!$A$3,IF(D4054="",Options!$A$4,Options!$A$5))</f>
        <v>Verband</v>
      </c>
      <c r="F4054" t="str" cm="1">
        <f t="array" ref="F4054">IF(E4054=Options!$A$3,"",IF(E4054=Options!$A$4,INDEX(Verband!$E$2:$E$179,MATCH(1,(A4054=Verband!$A$2:$A$179) * (Species!B4054=Verband!$B$2:$B$179) * (Species!C4054=Verband!$C$2:$C$179),0)),IF(E4054=Options!$A$5,INDEX(Assoziation!$F$2:$F$96,MATCH(1,(A4054=Assoziation!$A$2:$A$96) * (Species!B4054=Assoziation!$B$2:$B$96) * (Species!C4054=Assoziation!$C$2:$C$96) * (Species!D4054=Assoziation!$D$2:$D$96),0)),"")))</f>
        <v>Saginion procumbentis</v>
      </c>
      <c r="G4054" t="str" cm="1">
        <f t="array" ref="G4054">IF(E4054=Options!$A$3,INDEX(Klasse!$D$2:$D$42,MATCH(1,(A4054=Klasse!$A$2:$A$42) * (Species!B4054=Klasse!$B$2:$B$42),0)),IF(E4054=Options!$A$4,INDEX(Verband!$F$2:$F$179,MATCH(1,(A4054=Verband!$A$2:$A$179) * (Species!B4054=Verband!$B$2:$B$179) * (Species!C4054=Verband!$C$2:$C$179),0)),IF(E4054=Options!$A$5,INDEX(Assoziation!$G$2:$G$96,MATCH(1,(A4054=Assoziation!$A$2:$A$96) * (Species!B4054=Assoziation!$B$2:$B$96) * (Species!C4054=Assoziation!$C$2:$C$96) * (Species!D4054=Assoziation!$D$2:$D$96),0)),"")))</f>
        <v>Steinpflaster-Trittflur</v>
      </c>
      <c r="H4054" s="10" t="s">
        <v>2791</v>
      </c>
      <c r="I4054" s="10">
        <v>0</v>
      </c>
      <c r="J4054" s="10">
        <v>0</v>
      </c>
      <c r="K4054" s="10">
        <v>0</v>
      </c>
      <c r="L4054" t="str">
        <f t="shared" si="329"/>
        <v xml:space="preserve">Polygonum </v>
      </c>
      <c r="M4054" t="str">
        <f t="shared" si="330"/>
        <v xml:space="preserve"> aviculare</v>
      </c>
      <c r="N4054" t="str">
        <f t="shared" si="331"/>
        <v/>
      </c>
      <c r="O4054" t="str">
        <f t="shared" si="333"/>
        <v>aggr</v>
      </c>
      <c r="P4054" t="str">
        <f t="shared" si="332"/>
        <v/>
      </c>
      <c r="Q4054" t="str">
        <f>LOOKUP(A4054,Formation!$A$2:$A$10,Formation!$B$2:$B$10)</f>
        <v>Pioniervegetation gestörter Plätze (Ruderalstandorte)</v>
      </c>
      <c r="R4054" t="str" cm="1">
        <f t="array" ref="R4054">INDEX(Klasse!$D$2:$D$42,MATCH(1,(A4054=Klasse!$A$2:$A$42) * (Species!B4054=Klasse!$B$2:$B$42),0))</f>
        <v>Anthropogene Steinfluren</v>
      </c>
    </row>
    <row r="4055" spans="1:18" x14ac:dyDescent="0.3">
      <c r="A4055" s="10">
        <v>7</v>
      </c>
      <c r="B4055" s="10">
        <v>2</v>
      </c>
      <c r="C4055" s="10">
        <v>2</v>
      </c>
      <c r="E4055" t="str">
        <f>IF(C4055="",Options!$A$3,IF(D4055="",Options!$A$4,Options!$A$5))</f>
        <v>Verband</v>
      </c>
      <c r="F4055" t="str" cm="1">
        <f t="array" ref="F4055">IF(E4055=Options!$A$3,"",IF(E4055=Options!$A$4,INDEX(Verband!$E$2:$E$179,MATCH(1,(A4055=Verband!$A$2:$A$179) * (Species!B4055=Verband!$B$2:$B$179) * (Species!C4055=Verband!$C$2:$C$179),0)),IF(E4055=Options!$A$5,INDEX(Assoziation!$F$2:$F$96,MATCH(1,(A4055=Assoziation!$A$2:$A$96) * (Species!B4055=Assoziation!$B$2:$B$96) * (Species!C4055=Assoziation!$C$2:$C$96) * (Species!D4055=Assoziation!$D$2:$D$96),0)),"")))</f>
        <v>Saginion procumbentis</v>
      </c>
      <c r="G4055" t="str" cm="1">
        <f t="array" ref="G4055">IF(E4055=Options!$A$3,INDEX(Klasse!$D$2:$D$42,MATCH(1,(A4055=Klasse!$A$2:$A$42) * (Species!B4055=Klasse!$B$2:$B$42),0)),IF(E4055=Options!$A$4,INDEX(Verband!$F$2:$F$179,MATCH(1,(A4055=Verband!$A$2:$A$179) * (Species!B4055=Verband!$B$2:$B$179) * (Species!C4055=Verband!$C$2:$C$179),0)),IF(E4055=Options!$A$5,INDEX(Assoziation!$G$2:$G$96,MATCH(1,(A4055=Assoziation!$A$2:$A$96) * (Species!B4055=Assoziation!$B$2:$B$96) * (Species!C4055=Assoziation!$C$2:$C$96) * (Species!D4055=Assoziation!$D$2:$D$96),0)),"")))</f>
        <v>Steinpflaster-Trittflur</v>
      </c>
      <c r="H4055" s="10" t="s">
        <v>3060</v>
      </c>
      <c r="I4055" s="10">
        <v>0</v>
      </c>
      <c r="J4055" s="10">
        <v>0</v>
      </c>
      <c r="K4055" s="10">
        <v>0</v>
      </c>
      <c r="L4055" t="str">
        <f t="shared" si="329"/>
        <v xml:space="preserve">Sagina </v>
      </c>
      <c r="M4055" t="str">
        <f t="shared" si="330"/>
        <v xml:space="preserve"> apetala</v>
      </c>
      <c r="N4055" t="str">
        <f t="shared" si="331"/>
        <v>apetala</v>
      </c>
      <c r="O4055" t="str">
        <f t="shared" si="333"/>
        <v>Subspecies</v>
      </c>
      <c r="P4055" t="str">
        <f t="shared" si="332"/>
        <v/>
      </c>
      <c r="Q4055" t="str">
        <f>LOOKUP(A4055,Formation!$A$2:$A$10,Formation!$B$2:$B$10)</f>
        <v>Pioniervegetation gestörter Plätze (Ruderalstandorte)</v>
      </c>
      <c r="R4055" t="str" cm="1">
        <f t="array" ref="R4055">INDEX(Klasse!$D$2:$D$42,MATCH(1,(A4055=Klasse!$A$2:$A$42) * (Species!B4055=Klasse!$B$2:$B$42),0))</f>
        <v>Anthropogene Steinfluren</v>
      </c>
    </row>
    <row r="4056" spans="1:18" x14ac:dyDescent="0.3">
      <c r="A4056" s="10">
        <v>7</v>
      </c>
      <c r="B4056" s="10">
        <v>2</v>
      </c>
      <c r="C4056" s="10">
        <v>2</v>
      </c>
      <c r="E4056" t="str">
        <f>IF(C4056="",Options!$A$3,IF(D4056="",Options!$A$4,Options!$A$5))</f>
        <v>Verband</v>
      </c>
      <c r="F4056" t="str" cm="1">
        <f t="array" ref="F4056">IF(E4056=Options!$A$3,"",IF(E4056=Options!$A$4,INDEX(Verband!$E$2:$E$179,MATCH(1,(A4056=Verband!$A$2:$A$179) * (Species!B4056=Verband!$B$2:$B$179) * (Species!C4056=Verband!$C$2:$C$179),0)),IF(E4056=Options!$A$5,INDEX(Assoziation!$F$2:$F$96,MATCH(1,(A4056=Assoziation!$A$2:$A$96) * (Species!B4056=Assoziation!$B$2:$B$96) * (Species!C4056=Assoziation!$C$2:$C$96) * (Species!D4056=Assoziation!$D$2:$D$96),0)),"")))</f>
        <v>Saginion procumbentis</v>
      </c>
      <c r="G4056" t="str" cm="1">
        <f t="array" ref="G4056">IF(E4056=Options!$A$3,INDEX(Klasse!$D$2:$D$42,MATCH(1,(A4056=Klasse!$A$2:$A$42) * (Species!B4056=Klasse!$B$2:$B$42),0)),IF(E4056=Options!$A$4,INDEX(Verband!$F$2:$F$179,MATCH(1,(A4056=Verband!$A$2:$A$179) * (Species!B4056=Verband!$B$2:$B$179) * (Species!C4056=Verband!$C$2:$C$179),0)),IF(E4056=Options!$A$5,INDEX(Assoziation!$G$2:$G$96,MATCH(1,(A4056=Assoziation!$A$2:$A$96) * (Species!B4056=Assoziation!$B$2:$B$96) * (Species!C4056=Assoziation!$C$2:$C$96) * (Species!D4056=Assoziation!$D$2:$D$96),0)),"")))</f>
        <v>Steinpflaster-Trittflur</v>
      </c>
      <c r="H4056" s="10" t="s">
        <v>2860</v>
      </c>
      <c r="I4056" s="10">
        <v>0</v>
      </c>
      <c r="J4056" s="10">
        <v>0</v>
      </c>
      <c r="K4056" s="10">
        <v>0</v>
      </c>
      <c r="L4056" t="str">
        <f t="shared" si="329"/>
        <v xml:space="preserve">Spergularia </v>
      </c>
      <c r="M4056" t="str">
        <f t="shared" si="330"/>
        <v xml:space="preserve"> rubra</v>
      </c>
      <c r="N4056" t="str">
        <f t="shared" si="331"/>
        <v/>
      </c>
      <c r="O4056" t="str">
        <f t="shared" si="333"/>
        <v>Species</v>
      </c>
      <c r="P4056" t="str">
        <f t="shared" si="332"/>
        <v>(L.) J. Presl &amp; C. Presl</v>
      </c>
      <c r="Q4056" t="str">
        <f>LOOKUP(A4056,Formation!$A$2:$A$10,Formation!$B$2:$B$10)</f>
        <v>Pioniervegetation gestörter Plätze (Ruderalstandorte)</v>
      </c>
      <c r="R4056" t="str" cm="1">
        <f t="array" ref="R4056">INDEX(Klasse!$D$2:$D$42,MATCH(1,(A4056=Klasse!$A$2:$A$42) * (Species!B4056=Klasse!$B$2:$B$42),0))</f>
        <v>Anthropogene Steinfluren</v>
      </c>
    </row>
    <row r="4057" spans="1:18" x14ac:dyDescent="0.3">
      <c r="A4057" s="10">
        <v>8</v>
      </c>
      <c r="B4057" s="10">
        <v>2</v>
      </c>
      <c r="E4057" t="str">
        <f>IF(C4057="",Options!$A$3,IF(D4057="",Options!$A$4,Options!$A$5))</f>
        <v>Klasse</v>
      </c>
      <c r="F4057" t="str" cm="1">
        <f t="array" ref="F4057">IF(E4057=Options!$A$3,"",IF(E4057=Options!$A$4,INDEX(Verband!$E$2:$E$179,MATCH(1,(A4057=Verband!$A$2:$A$179) * (Species!B4057=Verband!$B$2:$B$179) * (Species!C4057=Verband!$C$2:$C$179),0)),IF(E4057=Options!$A$5,INDEX(Assoziation!$F$2:$F$96,MATCH(1,(A4057=Assoziation!$A$2:$A$96) * (Species!B4057=Assoziation!$B$2:$B$96) * (Species!C4057=Assoziation!$C$2:$C$96) * (Species!D4057=Assoziation!$D$2:$D$96),0)),"")))</f>
        <v/>
      </c>
      <c r="G4057" t="str" cm="1">
        <f t="array" ref="G4057">IF(E4057=Options!$A$3,INDEX(Klasse!$D$2:$D$42,MATCH(1,(A4057=Klasse!$A$2:$A$42) * (Species!B4057=Klasse!$B$2:$B$42),0)),IF(E4057=Options!$A$4,INDEX(Verband!$F$2:$F$179,MATCH(1,(A4057=Verband!$A$2:$A$179) * (Species!B4057=Verband!$B$2:$B$179) * (Species!C4057=Verband!$C$2:$C$179),0)),IF(E4057=Options!$A$5,INDEX(Assoziation!$G$2:$G$96,MATCH(1,(A4057=Assoziation!$A$2:$A$96) * (Species!B4057=Assoziation!$B$2:$B$96) * (Species!C4057=Assoziation!$C$2:$C$96) * (Species!D4057=Assoziation!$D$2:$D$96),0)),"")))</f>
        <v>Feldkulturen (Äcker)</v>
      </c>
      <c r="H4057" s="10" t="s">
        <v>2773</v>
      </c>
      <c r="I4057" s="10">
        <v>0</v>
      </c>
      <c r="J4057" s="10">
        <v>0</v>
      </c>
      <c r="K4057" s="10">
        <v>0</v>
      </c>
      <c r="L4057" t="str">
        <f t="shared" si="329"/>
        <v>Amaranthus</v>
      </c>
      <c r="M4057" t="str">
        <f t="shared" si="330"/>
        <v/>
      </c>
      <c r="N4057" t="str">
        <f t="shared" si="331"/>
        <v/>
      </c>
      <c r="O4057" t="str">
        <f t="shared" si="333"/>
        <v>Genus</v>
      </c>
      <c r="P4057" t="str">
        <f t="shared" si="332"/>
        <v/>
      </c>
      <c r="Q4057" t="str">
        <f>LOOKUP(A4057,Formation!$A$2:$A$10,Formation!$B$2:$B$10)</f>
        <v>Pflanzungen, Äcker und Kulturen</v>
      </c>
      <c r="R4057" t="str" cm="1">
        <f t="array" ref="R4057">INDEX(Klasse!$D$2:$D$42,MATCH(1,(A4057=Klasse!$A$2:$A$42) * (Species!B4057=Klasse!$B$2:$B$42),0))</f>
        <v>Feldkulturen (Äcker)</v>
      </c>
    </row>
    <row r="4058" spans="1:18" x14ac:dyDescent="0.3">
      <c r="A4058" s="10">
        <v>8</v>
      </c>
      <c r="B4058" s="10">
        <v>2</v>
      </c>
      <c r="E4058" t="str">
        <f>IF(C4058="",Options!$A$3,IF(D4058="",Options!$A$4,Options!$A$5))</f>
        <v>Klasse</v>
      </c>
      <c r="F4058" t="str" cm="1">
        <f t="array" ref="F4058">IF(E4058=Options!$A$3,"",IF(E4058=Options!$A$4,INDEX(Verband!$E$2:$E$179,MATCH(1,(A4058=Verband!$A$2:$A$179) * (Species!B4058=Verband!$B$2:$B$179) * (Species!C4058=Verband!$C$2:$C$179),0)),IF(E4058=Options!$A$5,INDEX(Assoziation!$F$2:$F$96,MATCH(1,(A4058=Assoziation!$A$2:$A$96) * (Species!B4058=Assoziation!$B$2:$B$96) * (Species!C4058=Assoziation!$C$2:$C$96) * (Species!D4058=Assoziation!$D$2:$D$96),0)),"")))</f>
        <v/>
      </c>
      <c r="G4058" t="str" cm="1">
        <f t="array" ref="G4058">IF(E4058=Options!$A$3,INDEX(Klasse!$D$2:$D$42,MATCH(1,(A4058=Klasse!$A$2:$A$42) * (Species!B4058=Klasse!$B$2:$B$42),0)),IF(E4058=Options!$A$4,INDEX(Verband!$F$2:$F$179,MATCH(1,(A4058=Verband!$A$2:$A$179) * (Species!B4058=Verband!$B$2:$B$179) * (Species!C4058=Verband!$C$2:$C$179),0)),IF(E4058=Options!$A$5,INDEX(Assoziation!$G$2:$G$96,MATCH(1,(A4058=Assoziation!$A$2:$A$96) * (Species!B4058=Assoziation!$B$2:$B$96) * (Species!C4058=Assoziation!$C$2:$C$96) * (Species!D4058=Assoziation!$D$2:$D$96),0)),"")))</f>
        <v>Feldkulturen (Äcker)</v>
      </c>
      <c r="H4058" s="10" t="s">
        <v>3070</v>
      </c>
      <c r="I4058" s="10">
        <v>0</v>
      </c>
      <c r="J4058" s="10">
        <v>0</v>
      </c>
      <c r="K4058" s="10">
        <v>0</v>
      </c>
      <c r="L4058" t="str">
        <f t="shared" si="329"/>
        <v>Anagallis</v>
      </c>
      <c r="M4058" t="str">
        <f t="shared" si="330"/>
        <v/>
      </c>
      <c r="N4058" t="str">
        <f t="shared" si="331"/>
        <v/>
      </c>
      <c r="O4058" t="str">
        <f t="shared" si="333"/>
        <v>Genus</v>
      </c>
      <c r="P4058" t="str">
        <f t="shared" si="332"/>
        <v/>
      </c>
      <c r="Q4058" t="str">
        <f>LOOKUP(A4058,Formation!$A$2:$A$10,Formation!$B$2:$B$10)</f>
        <v>Pflanzungen, Äcker und Kulturen</v>
      </c>
      <c r="R4058" t="str" cm="1">
        <f t="array" ref="R4058">INDEX(Klasse!$D$2:$D$42,MATCH(1,(A4058=Klasse!$A$2:$A$42) * (Species!B4058=Klasse!$B$2:$B$42),0))</f>
        <v>Feldkulturen (Äcker)</v>
      </c>
    </row>
    <row r="4059" spans="1:18" x14ac:dyDescent="0.3">
      <c r="A4059" s="10">
        <v>8</v>
      </c>
      <c r="B4059" s="10">
        <v>2</v>
      </c>
      <c r="E4059" t="str">
        <f>IF(C4059="",Options!$A$3,IF(D4059="",Options!$A$4,Options!$A$5))</f>
        <v>Klasse</v>
      </c>
      <c r="F4059" t="str" cm="1">
        <f t="array" ref="F4059">IF(E4059=Options!$A$3,"",IF(E4059=Options!$A$4,INDEX(Verband!$E$2:$E$179,MATCH(1,(A4059=Verband!$A$2:$A$179) * (Species!B4059=Verband!$B$2:$B$179) * (Species!C4059=Verband!$C$2:$C$179),0)),IF(E4059=Options!$A$5,INDEX(Assoziation!$F$2:$F$96,MATCH(1,(A4059=Assoziation!$A$2:$A$96) * (Species!B4059=Assoziation!$B$2:$B$96) * (Species!C4059=Assoziation!$C$2:$C$96) * (Species!D4059=Assoziation!$D$2:$D$96),0)),"")))</f>
        <v/>
      </c>
      <c r="G4059" t="str" cm="1">
        <f t="array" ref="G4059">IF(E4059=Options!$A$3,INDEX(Klasse!$D$2:$D$42,MATCH(1,(A4059=Klasse!$A$2:$A$42) * (Species!B4059=Klasse!$B$2:$B$42),0)),IF(E4059=Options!$A$4,INDEX(Verband!$F$2:$F$179,MATCH(1,(A4059=Verband!$A$2:$A$179) * (Species!B4059=Verband!$B$2:$B$179) * (Species!C4059=Verband!$C$2:$C$179),0)),IF(E4059=Options!$A$5,INDEX(Assoziation!$G$2:$G$96,MATCH(1,(A4059=Assoziation!$A$2:$A$96) * (Species!B4059=Assoziation!$B$2:$B$96) * (Species!C4059=Assoziation!$C$2:$C$96) * (Species!D4059=Assoziation!$D$2:$D$96),0)),"")))</f>
        <v>Feldkulturen (Äcker)</v>
      </c>
      <c r="H4059" s="10" t="s">
        <v>3071</v>
      </c>
      <c r="I4059" s="10">
        <v>0</v>
      </c>
      <c r="J4059" s="10">
        <v>0</v>
      </c>
      <c r="K4059" s="10">
        <v>0</v>
      </c>
      <c r="L4059" t="str">
        <f t="shared" si="329"/>
        <v xml:space="preserve">Anchusa </v>
      </c>
      <c r="M4059" t="str">
        <f t="shared" si="330"/>
        <v xml:space="preserve"> arvensis</v>
      </c>
      <c r="N4059" t="str">
        <f t="shared" si="331"/>
        <v/>
      </c>
      <c r="O4059" t="str">
        <f t="shared" si="333"/>
        <v>Species</v>
      </c>
      <c r="P4059" t="str">
        <f t="shared" si="332"/>
        <v>(L.) M. Bieb.</v>
      </c>
      <c r="Q4059" t="str">
        <f>LOOKUP(A4059,Formation!$A$2:$A$10,Formation!$B$2:$B$10)</f>
        <v>Pflanzungen, Äcker und Kulturen</v>
      </c>
      <c r="R4059" t="str" cm="1">
        <f t="array" ref="R4059">INDEX(Klasse!$D$2:$D$42,MATCH(1,(A4059=Klasse!$A$2:$A$42) * (Species!B4059=Klasse!$B$2:$B$42),0))</f>
        <v>Feldkulturen (Äcker)</v>
      </c>
    </row>
    <row r="4060" spans="1:18" x14ac:dyDescent="0.3">
      <c r="A4060" s="10">
        <v>8</v>
      </c>
      <c r="B4060" s="10">
        <v>2</v>
      </c>
      <c r="E4060" t="str">
        <f>IF(C4060="",Options!$A$3,IF(D4060="",Options!$A$4,Options!$A$5))</f>
        <v>Klasse</v>
      </c>
      <c r="F4060" t="str" cm="1">
        <f t="array" ref="F4060">IF(E4060=Options!$A$3,"",IF(E4060=Options!$A$4,INDEX(Verband!$E$2:$E$179,MATCH(1,(A4060=Verband!$A$2:$A$179) * (Species!B4060=Verband!$B$2:$B$179) * (Species!C4060=Verband!$C$2:$C$179),0)),IF(E4060=Options!$A$5,INDEX(Assoziation!$F$2:$F$96,MATCH(1,(A4060=Assoziation!$A$2:$A$96) * (Species!B4060=Assoziation!$B$2:$B$96) * (Species!C4060=Assoziation!$C$2:$C$96) * (Species!D4060=Assoziation!$D$2:$D$96),0)),"")))</f>
        <v/>
      </c>
      <c r="G4060" t="str" cm="1">
        <f t="array" ref="G4060">IF(E4060=Options!$A$3,INDEX(Klasse!$D$2:$D$42,MATCH(1,(A4060=Klasse!$A$2:$A$42) * (Species!B4060=Klasse!$B$2:$B$42),0)),IF(E4060=Options!$A$4,INDEX(Verband!$F$2:$F$179,MATCH(1,(A4060=Verband!$A$2:$A$179) * (Species!B4060=Verband!$B$2:$B$179) * (Species!C4060=Verband!$C$2:$C$179),0)),IF(E4060=Options!$A$5,INDEX(Assoziation!$G$2:$G$96,MATCH(1,(A4060=Assoziation!$A$2:$A$96) * (Species!B4060=Assoziation!$B$2:$B$96) * (Species!C4060=Assoziation!$C$2:$C$96) * (Species!D4060=Assoziation!$D$2:$D$96),0)),"")))</f>
        <v>Feldkulturen (Äcker)</v>
      </c>
      <c r="H4060" s="10" t="s">
        <v>3072</v>
      </c>
      <c r="I4060" s="10">
        <v>0</v>
      </c>
      <c r="J4060" s="10">
        <v>0</v>
      </c>
      <c r="K4060" s="10">
        <v>0</v>
      </c>
      <c r="L4060" t="str">
        <f t="shared" si="329"/>
        <v>Anthemis</v>
      </c>
      <c r="M4060" t="str">
        <f t="shared" si="330"/>
        <v/>
      </c>
      <c r="N4060" t="str">
        <f t="shared" si="331"/>
        <v/>
      </c>
      <c r="O4060" t="str">
        <f t="shared" si="333"/>
        <v>Genus</v>
      </c>
      <c r="P4060" t="str">
        <f t="shared" si="332"/>
        <v/>
      </c>
      <c r="Q4060" t="str">
        <f>LOOKUP(A4060,Formation!$A$2:$A$10,Formation!$B$2:$B$10)</f>
        <v>Pflanzungen, Äcker und Kulturen</v>
      </c>
      <c r="R4060" t="str" cm="1">
        <f t="array" ref="R4060">INDEX(Klasse!$D$2:$D$42,MATCH(1,(A4060=Klasse!$A$2:$A$42) * (Species!B4060=Klasse!$B$2:$B$42),0))</f>
        <v>Feldkulturen (Äcker)</v>
      </c>
    </row>
    <row r="4061" spans="1:18" x14ac:dyDescent="0.3">
      <c r="A4061" s="10">
        <v>8</v>
      </c>
      <c r="B4061" s="10">
        <v>2</v>
      </c>
      <c r="E4061" t="str">
        <f>IF(C4061="",Options!$A$3,IF(D4061="",Options!$A$4,Options!$A$5))</f>
        <v>Klasse</v>
      </c>
      <c r="F4061" t="str" cm="1">
        <f t="array" ref="F4061">IF(E4061=Options!$A$3,"",IF(E4061=Options!$A$4,INDEX(Verband!$E$2:$E$179,MATCH(1,(A4061=Verband!$A$2:$A$179) * (Species!B4061=Verband!$B$2:$B$179) * (Species!C4061=Verband!$C$2:$C$179),0)),IF(E4061=Options!$A$5,INDEX(Assoziation!$F$2:$F$96,MATCH(1,(A4061=Assoziation!$A$2:$A$96) * (Species!B4061=Assoziation!$B$2:$B$96) * (Species!C4061=Assoziation!$C$2:$C$96) * (Species!D4061=Assoziation!$D$2:$D$96),0)),"")))</f>
        <v/>
      </c>
      <c r="G4061" t="str" cm="1">
        <f t="array" ref="G4061">IF(E4061=Options!$A$3,INDEX(Klasse!$D$2:$D$42,MATCH(1,(A4061=Klasse!$A$2:$A$42) * (Species!B4061=Klasse!$B$2:$B$42),0)),IF(E4061=Options!$A$4,INDEX(Verband!$F$2:$F$179,MATCH(1,(A4061=Verband!$A$2:$A$179) * (Species!B4061=Verband!$B$2:$B$179) * (Species!C4061=Verband!$C$2:$C$179),0)),IF(E4061=Options!$A$5,INDEX(Assoziation!$G$2:$G$96,MATCH(1,(A4061=Assoziation!$A$2:$A$96) * (Species!B4061=Assoziation!$B$2:$B$96) * (Species!C4061=Assoziation!$C$2:$C$96) * (Species!D4061=Assoziation!$D$2:$D$96),0)),"")))</f>
        <v>Feldkulturen (Äcker)</v>
      </c>
      <c r="H4061" s="10" t="s">
        <v>3073</v>
      </c>
      <c r="I4061" s="10">
        <v>0</v>
      </c>
      <c r="J4061" s="10">
        <v>0</v>
      </c>
      <c r="K4061" s="10">
        <v>0</v>
      </c>
      <c r="L4061" t="str">
        <f t="shared" ref="L4061:L4124" si="334">IF(O4061="Genus",H4061,LEFT(H4061,FIND(" ",H4061)))</f>
        <v>Aphanes</v>
      </c>
      <c r="M4061" t="str">
        <f t="shared" ref="M4061:M4124" si="335">IF(O4061="Genus","",MID(H4061,FIND(" ",H4061),FIND(" ",H4061,FIND(" ",H4061)+1)-FIND(" ",H4061)))</f>
        <v/>
      </c>
      <c r="N4061" t="str">
        <f t="shared" ref="N4061:N4124" si="336">IF(O4061="Subspecies",MID(H4061,FIND("subsp. ",H4061)+7,LEN(H4061)-FIND("subsp. ",H4061)+7),"")</f>
        <v/>
      </c>
      <c r="O4061" t="str">
        <f t="shared" si="333"/>
        <v>Genus</v>
      </c>
      <c r="P4061" t="str">
        <f t="shared" ref="P4061:P4124" si="337">IF(O4061="Species",RIGHT(H4061,LEN(H4061)-FIND(" ",H4061,FIND(" ",H4061)+1)),"")</f>
        <v/>
      </c>
      <c r="Q4061" t="str">
        <f>LOOKUP(A4061,Formation!$A$2:$A$10,Formation!$B$2:$B$10)</f>
        <v>Pflanzungen, Äcker und Kulturen</v>
      </c>
      <c r="R4061" t="str" cm="1">
        <f t="array" ref="R4061">INDEX(Klasse!$D$2:$D$42,MATCH(1,(A4061=Klasse!$A$2:$A$42) * (Species!B4061=Klasse!$B$2:$B$42),0))</f>
        <v>Feldkulturen (Äcker)</v>
      </c>
    </row>
    <row r="4062" spans="1:18" x14ac:dyDescent="0.3">
      <c r="A4062" s="10">
        <v>8</v>
      </c>
      <c r="B4062" s="10">
        <v>2</v>
      </c>
      <c r="E4062" t="str">
        <f>IF(C4062="",Options!$A$3,IF(D4062="",Options!$A$4,Options!$A$5))</f>
        <v>Klasse</v>
      </c>
      <c r="F4062" t="str" cm="1">
        <f t="array" ref="F4062">IF(E4062=Options!$A$3,"",IF(E4062=Options!$A$4,INDEX(Verband!$E$2:$E$179,MATCH(1,(A4062=Verband!$A$2:$A$179) * (Species!B4062=Verband!$B$2:$B$179) * (Species!C4062=Verband!$C$2:$C$179),0)),IF(E4062=Options!$A$5,INDEX(Assoziation!$F$2:$F$96,MATCH(1,(A4062=Assoziation!$A$2:$A$96) * (Species!B4062=Assoziation!$B$2:$B$96) * (Species!C4062=Assoziation!$C$2:$C$96) * (Species!D4062=Assoziation!$D$2:$D$96),0)),"")))</f>
        <v/>
      </c>
      <c r="G4062" t="str" cm="1">
        <f t="array" ref="G4062">IF(E4062=Options!$A$3,INDEX(Klasse!$D$2:$D$42,MATCH(1,(A4062=Klasse!$A$2:$A$42) * (Species!B4062=Klasse!$B$2:$B$42),0)),IF(E4062=Options!$A$4,INDEX(Verband!$F$2:$F$179,MATCH(1,(A4062=Verband!$A$2:$A$179) * (Species!B4062=Verband!$B$2:$B$179) * (Species!C4062=Verband!$C$2:$C$179),0)),IF(E4062=Options!$A$5,INDEX(Assoziation!$G$2:$G$96,MATCH(1,(A4062=Assoziation!$A$2:$A$96) * (Species!B4062=Assoziation!$B$2:$B$96) * (Species!C4062=Assoziation!$C$2:$C$96) * (Species!D4062=Assoziation!$D$2:$D$96),0)),"")))</f>
        <v>Feldkulturen (Äcker)</v>
      </c>
      <c r="H4062" s="10" t="s">
        <v>3074</v>
      </c>
      <c r="I4062" s="10">
        <v>0</v>
      </c>
      <c r="J4062" s="10">
        <v>0</v>
      </c>
      <c r="K4062" s="10">
        <v>0</v>
      </c>
      <c r="L4062" t="str">
        <f t="shared" si="334"/>
        <v>Avena</v>
      </c>
      <c r="M4062" t="str">
        <f t="shared" si="335"/>
        <v/>
      </c>
      <c r="N4062" t="str">
        <f t="shared" si="336"/>
        <v/>
      </c>
      <c r="O4062" t="str">
        <f t="shared" si="333"/>
        <v>Genus</v>
      </c>
      <c r="P4062" t="str">
        <f t="shared" si="337"/>
        <v/>
      </c>
      <c r="Q4062" t="str">
        <f>LOOKUP(A4062,Formation!$A$2:$A$10,Formation!$B$2:$B$10)</f>
        <v>Pflanzungen, Äcker und Kulturen</v>
      </c>
      <c r="R4062" t="str" cm="1">
        <f t="array" ref="R4062">INDEX(Klasse!$D$2:$D$42,MATCH(1,(A4062=Klasse!$A$2:$A$42) * (Species!B4062=Klasse!$B$2:$B$42),0))</f>
        <v>Feldkulturen (Äcker)</v>
      </c>
    </row>
    <row r="4063" spans="1:18" x14ac:dyDescent="0.3">
      <c r="A4063" s="10">
        <v>8</v>
      </c>
      <c r="B4063" s="10">
        <v>2</v>
      </c>
      <c r="E4063" t="str">
        <f>IF(C4063="",Options!$A$3,IF(D4063="",Options!$A$4,Options!$A$5))</f>
        <v>Klasse</v>
      </c>
      <c r="F4063" t="str" cm="1">
        <f t="array" ref="F4063">IF(E4063=Options!$A$3,"",IF(E4063=Options!$A$4,INDEX(Verband!$E$2:$E$179,MATCH(1,(A4063=Verband!$A$2:$A$179) * (Species!B4063=Verband!$B$2:$B$179) * (Species!C4063=Verband!$C$2:$C$179),0)),IF(E4063=Options!$A$5,INDEX(Assoziation!$F$2:$F$96,MATCH(1,(A4063=Assoziation!$A$2:$A$96) * (Species!B4063=Assoziation!$B$2:$B$96) * (Species!C4063=Assoziation!$C$2:$C$96) * (Species!D4063=Assoziation!$D$2:$D$96),0)),"")))</f>
        <v/>
      </c>
      <c r="G4063" t="str" cm="1">
        <f t="array" ref="G4063">IF(E4063=Options!$A$3,INDEX(Klasse!$D$2:$D$42,MATCH(1,(A4063=Klasse!$A$2:$A$42) * (Species!B4063=Klasse!$B$2:$B$42),0)),IF(E4063=Options!$A$4,INDEX(Verband!$F$2:$F$179,MATCH(1,(A4063=Verband!$A$2:$A$179) * (Species!B4063=Verband!$B$2:$B$179) * (Species!C4063=Verband!$C$2:$C$179),0)),IF(E4063=Options!$A$5,INDEX(Assoziation!$G$2:$G$96,MATCH(1,(A4063=Assoziation!$A$2:$A$96) * (Species!B4063=Assoziation!$B$2:$B$96) * (Species!C4063=Assoziation!$C$2:$C$96) * (Species!D4063=Assoziation!$D$2:$D$96),0)),"")))</f>
        <v>Feldkulturen (Äcker)</v>
      </c>
      <c r="H4063" s="10" t="s">
        <v>3075</v>
      </c>
      <c r="I4063" s="10">
        <v>0</v>
      </c>
      <c r="J4063" s="10">
        <v>0</v>
      </c>
      <c r="K4063" s="10">
        <v>0</v>
      </c>
      <c r="L4063" t="str">
        <f t="shared" si="334"/>
        <v>Brassica</v>
      </c>
      <c r="M4063" t="str">
        <f t="shared" si="335"/>
        <v/>
      </c>
      <c r="N4063" t="str">
        <f t="shared" si="336"/>
        <v/>
      </c>
      <c r="O4063" t="str">
        <f t="shared" si="333"/>
        <v>Genus</v>
      </c>
      <c r="P4063" t="str">
        <f t="shared" si="337"/>
        <v/>
      </c>
      <c r="Q4063" t="str">
        <f>LOOKUP(A4063,Formation!$A$2:$A$10,Formation!$B$2:$B$10)</f>
        <v>Pflanzungen, Äcker und Kulturen</v>
      </c>
      <c r="R4063" t="str" cm="1">
        <f t="array" ref="R4063">INDEX(Klasse!$D$2:$D$42,MATCH(1,(A4063=Klasse!$A$2:$A$42) * (Species!B4063=Klasse!$B$2:$B$42),0))</f>
        <v>Feldkulturen (Äcker)</v>
      </c>
    </row>
    <row r="4064" spans="1:18" x14ac:dyDescent="0.3">
      <c r="A4064" s="10">
        <v>8</v>
      </c>
      <c r="B4064" s="10">
        <v>2</v>
      </c>
      <c r="E4064" t="str">
        <f>IF(C4064="",Options!$A$3,IF(D4064="",Options!$A$4,Options!$A$5))</f>
        <v>Klasse</v>
      </c>
      <c r="F4064" t="str" cm="1">
        <f t="array" ref="F4064">IF(E4064=Options!$A$3,"",IF(E4064=Options!$A$4,INDEX(Verband!$E$2:$E$179,MATCH(1,(A4064=Verband!$A$2:$A$179) * (Species!B4064=Verband!$B$2:$B$179) * (Species!C4064=Verband!$C$2:$C$179),0)),IF(E4064=Options!$A$5,INDEX(Assoziation!$F$2:$F$96,MATCH(1,(A4064=Assoziation!$A$2:$A$96) * (Species!B4064=Assoziation!$B$2:$B$96) * (Species!C4064=Assoziation!$C$2:$C$96) * (Species!D4064=Assoziation!$D$2:$D$96),0)),"")))</f>
        <v/>
      </c>
      <c r="G4064" t="str" cm="1">
        <f t="array" ref="G4064">IF(E4064=Options!$A$3,INDEX(Klasse!$D$2:$D$42,MATCH(1,(A4064=Klasse!$A$2:$A$42) * (Species!B4064=Klasse!$B$2:$B$42),0)),IF(E4064=Options!$A$4,INDEX(Verband!$F$2:$F$179,MATCH(1,(A4064=Verband!$A$2:$A$179) * (Species!B4064=Verband!$B$2:$B$179) * (Species!C4064=Verband!$C$2:$C$179),0)),IF(E4064=Options!$A$5,INDEX(Assoziation!$G$2:$G$96,MATCH(1,(A4064=Assoziation!$A$2:$A$96) * (Species!B4064=Assoziation!$B$2:$B$96) * (Species!C4064=Assoziation!$C$2:$C$96) * (Species!D4064=Assoziation!$D$2:$D$96),0)),"")))</f>
        <v>Feldkulturen (Äcker)</v>
      </c>
      <c r="H4064" s="10" t="s">
        <v>3076</v>
      </c>
      <c r="I4064" s="10">
        <v>0</v>
      </c>
      <c r="J4064" s="10">
        <v>0</v>
      </c>
      <c r="K4064" s="10">
        <v>0</v>
      </c>
      <c r="L4064" t="str">
        <f t="shared" si="334"/>
        <v xml:space="preserve">Capsella </v>
      </c>
      <c r="M4064" t="str">
        <f t="shared" si="335"/>
        <v xml:space="preserve"> bursa-pastoris</v>
      </c>
      <c r="N4064" t="str">
        <f t="shared" si="336"/>
        <v/>
      </c>
      <c r="O4064" t="str">
        <f t="shared" si="333"/>
        <v>Species</v>
      </c>
      <c r="P4064" t="str">
        <f t="shared" si="337"/>
        <v>(L.) Medik.</v>
      </c>
      <c r="Q4064" t="str">
        <f>LOOKUP(A4064,Formation!$A$2:$A$10,Formation!$B$2:$B$10)</f>
        <v>Pflanzungen, Äcker und Kulturen</v>
      </c>
      <c r="R4064" t="str" cm="1">
        <f t="array" ref="R4064">INDEX(Klasse!$D$2:$D$42,MATCH(1,(A4064=Klasse!$A$2:$A$42) * (Species!B4064=Klasse!$B$2:$B$42),0))</f>
        <v>Feldkulturen (Äcker)</v>
      </c>
    </row>
    <row r="4065" spans="1:18" x14ac:dyDescent="0.3">
      <c r="A4065" s="10">
        <v>8</v>
      </c>
      <c r="B4065" s="10">
        <v>2</v>
      </c>
      <c r="E4065" t="str">
        <f>IF(C4065="",Options!$A$3,IF(D4065="",Options!$A$4,Options!$A$5))</f>
        <v>Klasse</v>
      </c>
      <c r="F4065" t="str" cm="1">
        <f t="array" ref="F4065">IF(E4065=Options!$A$3,"",IF(E4065=Options!$A$4,INDEX(Verband!$E$2:$E$179,MATCH(1,(A4065=Verband!$A$2:$A$179) * (Species!B4065=Verband!$B$2:$B$179) * (Species!C4065=Verband!$C$2:$C$179),0)),IF(E4065=Options!$A$5,INDEX(Assoziation!$F$2:$F$96,MATCH(1,(A4065=Assoziation!$A$2:$A$96) * (Species!B4065=Assoziation!$B$2:$B$96) * (Species!C4065=Assoziation!$C$2:$C$96) * (Species!D4065=Assoziation!$D$2:$D$96),0)),"")))</f>
        <v/>
      </c>
      <c r="G4065" t="str" cm="1">
        <f t="array" ref="G4065">IF(E4065=Options!$A$3,INDEX(Klasse!$D$2:$D$42,MATCH(1,(A4065=Klasse!$A$2:$A$42) * (Species!B4065=Klasse!$B$2:$B$42),0)),IF(E4065=Options!$A$4,INDEX(Verband!$F$2:$F$179,MATCH(1,(A4065=Verband!$A$2:$A$179) * (Species!B4065=Verband!$B$2:$B$179) * (Species!C4065=Verband!$C$2:$C$179),0)),IF(E4065=Options!$A$5,INDEX(Assoziation!$G$2:$G$96,MATCH(1,(A4065=Assoziation!$A$2:$A$96) * (Species!B4065=Assoziation!$B$2:$B$96) * (Species!C4065=Assoziation!$C$2:$C$96) * (Species!D4065=Assoziation!$D$2:$D$96),0)),"")))</f>
        <v>Feldkulturen (Äcker)</v>
      </c>
      <c r="H4065" s="10" t="s">
        <v>3077</v>
      </c>
      <c r="I4065" s="10">
        <v>0</v>
      </c>
      <c r="J4065" s="10">
        <v>0</v>
      </c>
      <c r="K4065" s="10">
        <v>0</v>
      </c>
      <c r="L4065" t="str">
        <f t="shared" si="334"/>
        <v xml:space="preserve">Cardamine </v>
      </c>
      <c r="M4065" t="str">
        <f t="shared" si="335"/>
        <v xml:space="preserve"> hirsuta</v>
      </c>
      <c r="N4065" t="str">
        <f t="shared" si="336"/>
        <v/>
      </c>
      <c r="O4065" t="str">
        <f t="shared" si="333"/>
        <v>Species</v>
      </c>
      <c r="P4065" t="str">
        <f t="shared" si="337"/>
        <v>L.</v>
      </c>
      <c r="Q4065" t="str">
        <f>LOOKUP(A4065,Formation!$A$2:$A$10,Formation!$B$2:$B$10)</f>
        <v>Pflanzungen, Äcker und Kulturen</v>
      </c>
      <c r="R4065" t="str" cm="1">
        <f t="array" ref="R4065">INDEX(Klasse!$D$2:$D$42,MATCH(1,(A4065=Klasse!$A$2:$A$42) * (Species!B4065=Klasse!$B$2:$B$42),0))</f>
        <v>Feldkulturen (Äcker)</v>
      </c>
    </row>
    <row r="4066" spans="1:18" x14ac:dyDescent="0.3">
      <c r="A4066" s="10">
        <v>8</v>
      </c>
      <c r="B4066" s="10">
        <v>2</v>
      </c>
      <c r="E4066" t="str">
        <f>IF(C4066="",Options!$A$3,IF(D4066="",Options!$A$4,Options!$A$5))</f>
        <v>Klasse</v>
      </c>
      <c r="F4066" t="str" cm="1">
        <f t="array" ref="F4066">IF(E4066=Options!$A$3,"",IF(E4066=Options!$A$4,INDEX(Verband!$E$2:$E$179,MATCH(1,(A4066=Verband!$A$2:$A$179) * (Species!B4066=Verband!$B$2:$B$179) * (Species!C4066=Verband!$C$2:$C$179),0)),IF(E4066=Options!$A$5,INDEX(Assoziation!$F$2:$F$96,MATCH(1,(A4066=Assoziation!$A$2:$A$96) * (Species!B4066=Assoziation!$B$2:$B$96) * (Species!C4066=Assoziation!$C$2:$C$96) * (Species!D4066=Assoziation!$D$2:$D$96),0)),"")))</f>
        <v/>
      </c>
      <c r="G4066" t="str" cm="1">
        <f t="array" ref="G4066">IF(E4066=Options!$A$3,INDEX(Klasse!$D$2:$D$42,MATCH(1,(A4066=Klasse!$A$2:$A$42) * (Species!B4066=Klasse!$B$2:$B$42),0)),IF(E4066=Options!$A$4,INDEX(Verband!$F$2:$F$179,MATCH(1,(A4066=Verband!$A$2:$A$179) * (Species!B4066=Verband!$B$2:$B$179) * (Species!C4066=Verband!$C$2:$C$179),0)),IF(E4066=Options!$A$5,INDEX(Assoziation!$G$2:$G$96,MATCH(1,(A4066=Assoziation!$A$2:$A$96) * (Species!B4066=Assoziation!$B$2:$B$96) * (Species!C4066=Assoziation!$C$2:$C$96) * (Species!D4066=Assoziation!$D$2:$D$96),0)),"")))</f>
        <v>Feldkulturen (Äcker)</v>
      </c>
      <c r="H4066" s="10" t="s">
        <v>2776</v>
      </c>
      <c r="I4066" s="10">
        <v>0</v>
      </c>
      <c r="J4066" s="10">
        <v>0</v>
      </c>
      <c r="K4066" s="10">
        <v>0</v>
      </c>
      <c r="L4066" t="str">
        <f t="shared" si="334"/>
        <v>Chenopodium</v>
      </c>
      <c r="M4066" t="str">
        <f t="shared" si="335"/>
        <v/>
      </c>
      <c r="N4066" t="str">
        <f t="shared" si="336"/>
        <v/>
      </c>
      <c r="O4066" t="str">
        <f t="shared" si="333"/>
        <v>Genus</v>
      </c>
      <c r="P4066" t="str">
        <f t="shared" si="337"/>
        <v/>
      </c>
      <c r="Q4066" t="str">
        <f>LOOKUP(A4066,Formation!$A$2:$A$10,Formation!$B$2:$B$10)</f>
        <v>Pflanzungen, Äcker und Kulturen</v>
      </c>
      <c r="R4066" t="str" cm="1">
        <f t="array" ref="R4066">INDEX(Klasse!$D$2:$D$42,MATCH(1,(A4066=Klasse!$A$2:$A$42) * (Species!B4066=Klasse!$B$2:$B$42),0))</f>
        <v>Feldkulturen (Äcker)</v>
      </c>
    </row>
    <row r="4067" spans="1:18" x14ac:dyDescent="0.3">
      <c r="A4067" s="10">
        <v>8</v>
      </c>
      <c r="B4067" s="10">
        <v>2</v>
      </c>
      <c r="E4067" t="str">
        <f>IF(C4067="",Options!$A$3,IF(D4067="",Options!$A$4,Options!$A$5))</f>
        <v>Klasse</v>
      </c>
      <c r="F4067" t="str" cm="1">
        <f t="array" ref="F4067">IF(E4067=Options!$A$3,"",IF(E4067=Options!$A$4,INDEX(Verband!$E$2:$E$179,MATCH(1,(A4067=Verband!$A$2:$A$179) * (Species!B4067=Verband!$B$2:$B$179) * (Species!C4067=Verband!$C$2:$C$179),0)),IF(E4067=Options!$A$5,INDEX(Assoziation!$F$2:$F$96,MATCH(1,(A4067=Assoziation!$A$2:$A$96) * (Species!B4067=Assoziation!$B$2:$B$96) * (Species!C4067=Assoziation!$C$2:$C$96) * (Species!D4067=Assoziation!$D$2:$D$96),0)),"")))</f>
        <v/>
      </c>
      <c r="G4067" t="str" cm="1">
        <f t="array" ref="G4067">IF(E4067=Options!$A$3,INDEX(Klasse!$D$2:$D$42,MATCH(1,(A4067=Klasse!$A$2:$A$42) * (Species!B4067=Klasse!$B$2:$B$42),0)),IF(E4067=Options!$A$4,INDEX(Verband!$F$2:$F$179,MATCH(1,(A4067=Verband!$A$2:$A$179) * (Species!B4067=Verband!$B$2:$B$179) * (Species!C4067=Verband!$C$2:$C$179),0)),IF(E4067=Options!$A$5,INDEX(Assoziation!$G$2:$G$96,MATCH(1,(A4067=Assoziation!$A$2:$A$96) * (Species!B4067=Assoziation!$B$2:$B$96) * (Species!C4067=Assoziation!$C$2:$C$96) * (Species!D4067=Assoziation!$D$2:$D$96),0)),"")))</f>
        <v>Feldkulturen (Äcker)</v>
      </c>
      <c r="H4067" s="10" t="s">
        <v>1821</v>
      </c>
      <c r="I4067" s="10">
        <v>0</v>
      </c>
      <c r="J4067" s="10">
        <v>0</v>
      </c>
      <c r="K4067" s="10">
        <v>0</v>
      </c>
      <c r="L4067" t="str">
        <f t="shared" si="334"/>
        <v xml:space="preserve">Convolvulus </v>
      </c>
      <c r="M4067" t="str">
        <f t="shared" si="335"/>
        <v xml:space="preserve"> arvensis</v>
      </c>
      <c r="N4067" t="str">
        <f t="shared" si="336"/>
        <v/>
      </c>
      <c r="O4067" t="str">
        <f t="shared" si="333"/>
        <v>Species</v>
      </c>
      <c r="P4067" t="str">
        <f t="shared" si="337"/>
        <v>L.</v>
      </c>
      <c r="Q4067" t="str">
        <f>LOOKUP(A4067,Formation!$A$2:$A$10,Formation!$B$2:$B$10)</f>
        <v>Pflanzungen, Äcker und Kulturen</v>
      </c>
      <c r="R4067" t="str" cm="1">
        <f t="array" ref="R4067">INDEX(Klasse!$D$2:$D$42,MATCH(1,(A4067=Klasse!$A$2:$A$42) * (Species!B4067=Klasse!$B$2:$B$42),0))</f>
        <v>Feldkulturen (Äcker)</v>
      </c>
    </row>
    <row r="4068" spans="1:18" x14ac:dyDescent="0.3">
      <c r="A4068" s="10">
        <v>8</v>
      </c>
      <c r="B4068" s="10">
        <v>2</v>
      </c>
      <c r="E4068" t="str">
        <f>IF(C4068="",Options!$A$3,IF(D4068="",Options!$A$4,Options!$A$5))</f>
        <v>Klasse</v>
      </c>
      <c r="F4068" t="str" cm="1">
        <f t="array" ref="F4068">IF(E4068=Options!$A$3,"",IF(E4068=Options!$A$4,INDEX(Verband!$E$2:$E$179,MATCH(1,(A4068=Verband!$A$2:$A$179) * (Species!B4068=Verband!$B$2:$B$179) * (Species!C4068=Verband!$C$2:$C$179),0)),IF(E4068=Options!$A$5,INDEX(Assoziation!$F$2:$F$96,MATCH(1,(A4068=Assoziation!$A$2:$A$96) * (Species!B4068=Assoziation!$B$2:$B$96) * (Species!C4068=Assoziation!$C$2:$C$96) * (Species!D4068=Assoziation!$D$2:$D$96),0)),"")))</f>
        <v/>
      </c>
      <c r="G4068" t="str" cm="1">
        <f t="array" ref="G4068">IF(E4068=Options!$A$3,INDEX(Klasse!$D$2:$D$42,MATCH(1,(A4068=Klasse!$A$2:$A$42) * (Species!B4068=Klasse!$B$2:$B$42),0)),IF(E4068=Options!$A$4,INDEX(Verband!$F$2:$F$179,MATCH(1,(A4068=Verband!$A$2:$A$179) * (Species!B4068=Verband!$B$2:$B$179) * (Species!C4068=Verband!$C$2:$C$179),0)),IF(E4068=Options!$A$5,INDEX(Assoziation!$G$2:$G$96,MATCH(1,(A4068=Assoziation!$A$2:$A$96) * (Species!B4068=Assoziation!$B$2:$B$96) * (Species!C4068=Assoziation!$C$2:$C$96) * (Species!D4068=Assoziation!$D$2:$D$96),0)),"")))</f>
        <v>Feldkulturen (Äcker)</v>
      </c>
      <c r="H4068" s="10" t="s">
        <v>2902</v>
      </c>
      <c r="I4068" s="10">
        <v>0</v>
      </c>
      <c r="J4068" s="10">
        <v>0</v>
      </c>
      <c r="K4068" s="10">
        <v>0</v>
      </c>
      <c r="L4068" t="str">
        <f t="shared" si="334"/>
        <v xml:space="preserve">Conyza </v>
      </c>
      <c r="M4068" t="str">
        <f t="shared" si="335"/>
        <v xml:space="preserve"> canadensis</v>
      </c>
      <c r="N4068" t="str">
        <f t="shared" si="336"/>
        <v/>
      </c>
      <c r="O4068" t="str">
        <f t="shared" si="333"/>
        <v>Species</v>
      </c>
      <c r="P4068" t="str">
        <f t="shared" si="337"/>
        <v>(L.) Cronquist</v>
      </c>
      <c r="Q4068" t="str">
        <f>LOOKUP(A4068,Formation!$A$2:$A$10,Formation!$B$2:$B$10)</f>
        <v>Pflanzungen, Äcker und Kulturen</v>
      </c>
      <c r="R4068" t="str" cm="1">
        <f t="array" ref="R4068">INDEX(Klasse!$D$2:$D$42,MATCH(1,(A4068=Klasse!$A$2:$A$42) * (Species!B4068=Klasse!$B$2:$B$42),0))</f>
        <v>Feldkulturen (Äcker)</v>
      </c>
    </row>
    <row r="4069" spans="1:18" x14ac:dyDescent="0.3">
      <c r="A4069" s="10">
        <v>8</v>
      </c>
      <c r="B4069" s="10">
        <v>2</v>
      </c>
      <c r="E4069" t="str">
        <f>IF(C4069="",Options!$A$3,IF(D4069="",Options!$A$4,Options!$A$5))</f>
        <v>Klasse</v>
      </c>
      <c r="F4069" t="str" cm="1">
        <f t="array" ref="F4069">IF(E4069=Options!$A$3,"",IF(E4069=Options!$A$4,INDEX(Verband!$E$2:$E$179,MATCH(1,(A4069=Verband!$A$2:$A$179) * (Species!B4069=Verband!$B$2:$B$179) * (Species!C4069=Verband!$C$2:$C$179),0)),IF(E4069=Options!$A$5,INDEX(Assoziation!$F$2:$F$96,MATCH(1,(A4069=Assoziation!$A$2:$A$96) * (Species!B4069=Assoziation!$B$2:$B$96) * (Species!C4069=Assoziation!$C$2:$C$96) * (Species!D4069=Assoziation!$D$2:$D$96),0)),"")))</f>
        <v/>
      </c>
      <c r="G4069" t="str" cm="1">
        <f t="array" ref="G4069">IF(E4069=Options!$A$3,INDEX(Klasse!$D$2:$D$42,MATCH(1,(A4069=Klasse!$A$2:$A$42) * (Species!B4069=Klasse!$B$2:$B$42),0)),IF(E4069=Options!$A$4,INDEX(Verband!$F$2:$F$179,MATCH(1,(A4069=Verband!$A$2:$A$179) * (Species!B4069=Verband!$B$2:$B$179) * (Species!C4069=Verband!$C$2:$C$179),0)),IF(E4069=Options!$A$5,INDEX(Assoziation!$G$2:$G$96,MATCH(1,(A4069=Assoziation!$A$2:$A$96) * (Species!B4069=Assoziation!$B$2:$B$96) * (Species!C4069=Assoziation!$C$2:$C$96) * (Species!D4069=Assoziation!$D$2:$D$96),0)),"")))</f>
        <v>Feldkulturen (Äcker)</v>
      </c>
      <c r="H4069" s="10" t="s">
        <v>3078</v>
      </c>
      <c r="I4069" s="10">
        <v>0</v>
      </c>
      <c r="J4069" s="10">
        <v>0</v>
      </c>
      <c r="K4069" s="10">
        <v>0</v>
      </c>
      <c r="L4069" t="str">
        <f t="shared" si="334"/>
        <v>Digitaria</v>
      </c>
      <c r="M4069" t="str">
        <f t="shared" si="335"/>
        <v/>
      </c>
      <c r="N4069" t="str">
        <f t="shared" si="336"/>
        <v/>
      </c>
      <c r="O4069" t="str">
        <f t="shared" si="333"/>
        <v>Genus</v>
      </c>
      <c r="P4069" t="str">
        <f t="shared" si="337"/>
        <v/>
      </c>
      <c r="Q4069" t="str">
        <f>LOOKUP(A4069,Formation!$A$2:$A$10,Formation!$B$2:$B$10)</f>
        <v>Pflanzungen, Äcker und Kulturen</v>
      </c>
      <c r="R4069" t="str" cm="1">
        <f t="array" ref="R4069">INDEX(Klasse!$D$2:$D$42,MATCH(1,(A4069=Klasse!$A$2:$A$42) * (Species!B4069=Klasse!$B$2:$B$42),0))</f>
        <v>Feldkulturen (Äcker)</v>
      </c>
    </row>
    <row r="4070" spans="1:18" x14ac:dyDescent="0.3">
      <c r="A4070" s="10">
        <v>8</v>
      </c>
      <c r="B4070" s="10">
        <v>2</v>
      </c>
      <c r="E4070" t="str">
        <f>IF(C4070="",Options!$A$3,IF(D4070="",Options!$A$4,Options!$A$5))</f>
        <v>Klasse</v>
      </c>
      <c r="F4070" t="str" cm="1">
        <f t="array" ref="F4070">IF(E4070=Options!$A$3,"",IF(E4070=Options!$A$4,INDEX(Verband!$E$2:$E$179,MATCH(1,(A4070=Verband!$A$2:$A$179) * (Species!B4070=Verband!$B$2:$B$179) * (Species!C4070=Verband!$C$2:$C$179),0)),IF(E4070=Options!$A$5,INDEX(Assoziation!$F$2:$F$96,MATCH(1,(A4070=Assoziation!$A$2:$A$96) * (Species!B4070=Assoziation!$B$2:$B$96) * (Species!C4070=Assoziation!$C$2:$C$96) * (Species!D4070=Assoziation!$D$2:$D$96),0)),"")))</f>
        <v/>
      </c>
      <c r="G4070" t="str" cm="1">
        <f t="array" ref="G4070">IF(E4070=Options!$A$3,INDEX(Klasse!$D$2:$D$42,MATCH(1,(A4070=Klasse!$A$2:$A$42) * (Species!B4070=Klasse!$B$2:$B$42),0)),IF(E4070=Options!$A$4,INDEX(Verband!$F$2:$F$179,MATCH(1,(A4070=Verband!$A$2:$A$179) * (Species!B4070=Verband!$B$2:$B$179) * (Species!C4070=Verband!$C$2:$C$179),0)),IF(E4070=Options!$A$5,INDEX(Assoziation!$G$2:$G$96,MATCH(1,(A4070=Assoziation!$A$2:$A$96) * (Species!B4070=Assoziation!$B$2:$B$96) * (Species!C4070=Assoziation!$C$2:$C$96) * (Species!D4070=Assoziation!$D$2:$D$96),0)),"")))</f>
        <v>Feldkulturen (Äcker)</v>
      </c>
      <c r="H4070" s="10" t="s">
        <v>1025</v>
      </c>
      <c r="I4070" s="10">
        <v>0</v>
      </c>
      <c r="J4070" s="10">
        <v>0</v>
      </c>
      <c r="K4070" s="10">
        <v>0</v>
      </c>
      <c r="L4070" t="str">
        <f t="shared" si="334"/>
        <v xml:space="preserve">Erodium </v>
      </c>
      <c r="M4070" t="str">
        <f t="shared" si="335"/>
        <v xml:space="preserve"> cicutarium</v>
      </c>
      <c r="N4070" t="str">
        <f t="shared" si="336"/>
        <v/>
      </c>
      <c r="O4070" t="str">
        <f t="shared" si="333"/>
        <v>Species</v>
      </c>
      <c r="P4070" t="str">
        <f t="shared" si="337"/>
        <v>(L.) L'Hér.</v>
      </c>
      <c r="Q4070" t="str">
        <f>LOOKUP(A4070,Formation!$A$2:$A$10,Formation!$B$2:$B$10)</f>
        <v>Pflanzungen, Äcker und Kulturen</v>
      </c>
      <c r="R4070" t="str" cm="1">
        <f t="array" ref="R4070">INDEX(Klasse!$D$2:$D$42,MATCH(1,(A4070=Klasse!$A$2:$A$42) * (Species!B4070=Klasse!$B$2:$B$42),0))</f>
        <v>Feldkulturen (Äcker)</v>
      </c>
    </row>
    <row r="4071" spans="1:18" x14ac:dyDescent="0.3">
      <c r="A4071" s="10">
        <v>8</v>
      </c>
      <c r="B4071" s="10">
        <v>2</v>
      </c>
      <c r="E4071" t="str">
        <f>IF(C4071="",Options!$A$3,IF(D4071="",Options!$A$4,Options!$A$5))</f>
        <v>Klasse</v>
      </c>
      <c r="F4071" t="str" cm="1">
        <f t="array" ref="F4071">IF(E4071=Options!$A$3,"",IF(E4071=Options!$A$4,INDEX(Verband!$E$2:$E$179,MATCH(1,(A4071=Verband!$A$2:$A$179) * (Species!B4071=Verband!$B$2:$B$179) * (Species!C4071=Verband!$C$2:$C$179),0)),IF(E4071=Options!$A$5,INDEX(Assoziation!$F$2:$F$96,MATCH(1,(A4071=Assoziation!$A$2:$A$96) * (Species!B4071=Assoziation!$B$2:$B$96) * (Species!C4071=Assoziation!$C$2:$C$96) * (Species!D4071=Assoziation!$D$2:$D$96),0)),"")))</f>
        <v/>
      </c>
      <c r="G4071" t="str" cm="1">
        <f t="array" ref="G4071">IF(E4071=Options!$A$3,INDEX(Klasse!$D$2:$D$42,MATCH(1,(A4071=Klasse!$A$2:$A$42) * (Species!B4071=Klasse!$B$2:$B$42),0)),IF(E4071=Options!$A$4,INDEX(Verband!$F$2:$F$179,MATCH(1,(A4071=Verband!$A$2:$A$179) * (Species!B4071=Verband!$B$2:$B$179) * (Species!C4071=Verband!$C$2:$C$179),0)),IF(E4071=Options!$A$5,INDEX(Assoziation!$G$2:$G$96,MATCH(1,(A4071=Assoziation!$A$2:$A$96) * (Species!B4071=Assoziation!$B$2:$B$96) * (Species!C4071=Assoziation!$C$2:$C$96) * (Species!D4071=Assoziation!$D$2:$D$96),0)),"")))</f>
        <v>Feldkulturen (Äcker)</v>
      </c>
      <c r="H4071" s="10" t="s">
        <v>3079</v>
      </c>
      <c r="I4071" s="10">
        <v>0</v>
      </c>
      <c r="J4071" s="10">
        <v>0</v>
      </c>
      <c r="K4071" s="10">
        <v>0</v>
      </c>
      <c r="L4071" t="str">
        <f t="shared" si="334"/>
        <v xml:space="preserve">Euphorbia </v>
      </c>
      <c r="M4071" t="str">
        <f t="shared" si="335"/>
        <v xml:space="preserve"> peplus</v>
      </c>
      <c r="N4071" t="str">
        <f t="shared" si="336"/>
        <v/>
      </c>
      <c r="O4071" t="str">
        <f t="shared" si="333"/>
        <v>Species</v>
      </c>
      <c r="P4071" t="str">
        <f t="shared" si="337"/>
        <v>L.</v>
      </c>
      <c r="Q4071" t="str">
        <f>LOOKUP(A4071,Formation!$A$2:$A$10,Formation!$B$2:$B$10)</f>
        <v>Pflanzungen, Äcker und Kulturen</v>
      </c>
      <c r="R4071" t="str" cm="1">
        <f t="array" ref="R4071">INDEX(Klasse!$D$2:$D$42,MATCH(1,(A4071=Klasse!$A$2:$A$42) * (Species!B4071=Klasse!$B$2:$B$42),0))</f>
        <v>Feldkulturen (Äcker)</v>
      </c>
    </row>
    <row r="4072" spans="1:18" x14ac:dyDescent="0.3">
      <c r="A4072" s="10">
        <v>8</v>
      </c>
      <c r="B4072" s="10">
        <v>2</v>
      </c>
      <c r="E4072" t="str">
        <f>IF(C4072="",Options!$A$3,IF(D4072="",Options!$A$4,Options!$A$5))</f>
        <v>Klasse</v>
      </c>
      <c r="F4072" t="str" cm="1">
        <f t="array" ref="F4072">IF(E4072=Options!$A$3,"",IF(E4072=Options!$A$4,INDEX(Verband!$E$2:$E$179,MATCH(1,(A4072=Verband!$A$2:$A$179) * (Species!B4072=Verband!$B$2:$B$179) * (Species!C4072=Verband!$C$2:$C$179),0)),IF(E4072=Options!$A$5,INDEX(Assoziation!$F$2:$F$96,MATCH(1,(A4072=Assoziation!$A$2:$A$96) * (Species!B4072=Assoziation!$B$2:$B$96) * (Species!C4072=Assoziation!$C$2:$C$96) * (Species!D4072=Assoziation!$D$2:$D$96),0)),"")))</f>
        <v/>
      </c>
      <c r="G4072" t="str" cm="1">
        <f t="array" ref="G4072">IF(E4072=Options!$A$3,INDEX(Klasse!$D$2:$D$42,MATCH(1,(A4072=Klasse!$A$2:$A$42) * (Species!B4072=Klasse!$B$2:$B$42),0)),IF(E4072=Options!$A$4,INDEX(Verband!$F$2:$F$179,MATCH(1,(A4072=Verband!$A$2:$A$179) * (Species!B4072=Verband!$B$2:$B$179) * (Species!C4072=Verband!$C$2:$C$179),0)),IF(E4072=Options!$A$5,INDEX(Assoziation!$G$2:$G$96,MATCH(1,(A4072=Assoziation!$A$2:$A$96) * (Species!B4072=Assoziation!$B$2:$B$96) * (Species!C4072=Assoziation!$C$2:$C$96) * (Species!D4072=Assoziation!$D$2:$D$96),0)),"")))</f>
        <v>Feldkulturen (Äcker)</v>
      </c>
      <c r="H4072" s="10" t="s">
        <v>3080</v>
      </c>
      <c r="I4072" s="10">
        <v>0</v>
      </c>
      <c r="J4072" s="10">
        <v>0</v>
      </c>
      <c r="K4072" s="10">
        <v>0</v>
      </c>
      <c r="L4072" t="str">
        <f t="shared" si="334"/>
        <v xml:space="preserve">Fallopia </v>
      </c>
      <c r="M4072" t="str">
        <f t="shared" si="335"/>
        <v xml:space="preserve"> convolvulus</v>
      </c>
      <c r="N4072" t="str">
        <f t="shared" si="336"/>
        <v/>
      </c>
      <c r="O4072" t="str">
        <f t="shared" si="333"/>
        <v>Species</v>
      </c>
      <c r="P4072" t="str">
        <f t="shared" si="337"/>
        <v>(L.) Á. Löve</v>
      </c>
      <c r="Q4072" t="str">
        <f>LOOKUP(A4072,Formation!$A$2:$A$10,Formation!$B$2:$B$10)</f>
        <v>Pflanzungen, Äcker und Kulturen</v>
      </c>
      <c r="R4072" t="str" cm="1">
        <f t="array" ref="R4072">INDEX(Klasse!$D$2:$D$42,MATCH(1,(A4072=Klasse!$A$2:$A$42) * (Species!B4072=Klasse!$B$2:$B$42),0))</f>
        <v>Feldkulturen (Äcker)</v>
      </c>
    </row>
    <row r="4073" spans="1:18" x14ac:dyDescent="0.3">
      <c r="A4073" s="10">
        <v>8</v>
      </c>
      <c r="B4073" s="10">
        <v>2</v>
      </c>
      <c r="E4073" t="str">
        <f>IF(C4073="",Options!$A$3,IF(D4073="",Options!$A$4,Options!$A$5))</f>
        <v>Klasse</v>
      </c>
      <c r="F4073" t="str" cm="1">
        <f t="array" ref="F4073">IF(E4073=Options!$A$3,"",IF(E4073=Options!$A$4,INDEX(Verband!$E$2:$E$179,MATCH(1,(A4073=Verband!$A$2:$A$179) * (Species!B4073=Verband!$B$2:$B$179) * (Species!C4073=Verband!$C$2:$C$179),0)),IF(E4073=Options!$A$5,INDEX(Assoziation!$F$2:$F$96,MATCH(1,(A4073=Assoziation!$A$2:$A$96) * (Species!B4073=Assoziation!$B$2:$B$96) * (Species!C4073=Assoziation!$C$2:$C$96) * (Species!D4073=Assoziation!$D$2:$D$96),0)),"")))</f>
        <v/>
      </c>
      <c r="G4073" t="str" cm="1">
        <f t="array" ref="G4073">IF(E4073=Options!$A$3,INDEX(Klasse!$D$2:$D$42,MATCH(1,(A4073=Klasse!$A$2:$A$42) * (Species!B4073=Klasse!$B$2:$B$42),0)),IF(E4073=Options!$A$4,INDEX(Verband!$F$2:$F$179,MATCH(1,(A4073=Verband!$A$2:$A$179) * (Species!B4073=Verband!$B$2:$B$179) * (Species!C4073=Verband!$C$2:$C$179),0)),IF(E4073=Options!$A$5,INDEX(Assoziation!$G$2:$G$96,MATCH(1,(A4073=Assoziation!$A$2:$A$96) * (Species!B4073=Assoziation!$B$2:$B$96) * (Species!C4073=Assoziation!$C$2:$C$96) * (Species!D4073=Assoziation!$D$2:$D$96),0)),"")))</f>
        <v>Feldkulturen (Äcker)</v>
      </c>
      <c r="H4073" s="10" t="s">
        <v>3081</v>
      </c>
      <c r="I4073" s="10">
        <v>0</v>
      </c>
      <c r="J4073" s="10">
        <v>0</v>
      </c>
      <c r="K4073" s="10">
        <v>0</v>
      </c>
      <c r="L4073" t="str">
        <f t="shared" si="334"/>
        <v>Fumaria</v>
      </c>
      <c r="M4073" t="str">
        <f t="shared" si="335"/>
        <v/>
      </c>
      <c r="N4073" t="str">
        <f t="shared" si="336"/>
        <v/>
      </c>
      <c r="O4073" t="str">
        <f t="shared" si="333"/>
        <v>Genus</v>
      </c>
      <c r="P4073" t="str">
        <f t="shared" si="337"/>
        <v/>
      </c>
      <c r="Q4073" t="str">
        <f>LOOKUP(A4073,Formation!$A$2:$A$10,Formation!$B$2:$B$10)</f>
        <v>Pflanzungen, Äcker und Kulturen</v>
      </c>
      <c r="R4073" t="str" cm="1">
        <f t="array" ref="R4073">INDEX(Klasse!$D$2:$D$42,MATCH(1,(A4073=Klasse!$A$2:$A$42) * (Species!B4073=Klasse!$B$2:$B$42),0))</f>
        <v>Feldkulturen (Äcker)</v>
      </c>
    </row>
    <row r="4074" spans="1:18" x14ac:dyDescent="0.3">
      <c r="A4074" s="10">
        <v>8</v>
      </c>
      <c r="B4074" s="10">
        <v>2</v>
      </c>
      <c r="E4074" t="str">
        <f>IF(C4074="",Options!$A$3,IF(D4074="",Options!$A$4,Options!$A$5))</f>
        <v>Klasse</v>
      </c>
      <c r="F4074" t="str" cm="1">
        <f t="array" ref="F4074">IF(E4074=Options!$A$3,"",IF(E4074=Options!$A$4,INDEX(Verband!$E$2:$E$179,MATCH(1,(A4074=Verband!$A$2:$A$179) * (Species!B4074=Verband!$B$2:$B$179) * (Species!C4074=Verband!$C$2:$C$179),0)),IF(E4074=Options!$A$5,INDEX(Assoziation!$F$2:$F$96,MATCH(1,(A4074=Assoziation!$A$2:$A$96) * (Species!B4074=Assoziation!$B$2:$B$96) * (Species!C4074=Assoziation!$C$2:$C$96) * (Species!D4074=Assoziation!$D$2:$D$96),0)),"")))</f>
        <v/>
      </c>
      <c r="G4074" t="str" cm="1">
        <f t="array" ref="G4074">IF(E4074=Options!$A$3,INDEX(Klasse!$D$2:$D$42,MATCH(1,(A4074=Klasse!$A$2:$A$42) * (Species!B4074=Klasse!$B$2:$B$42),0)),IF(E4074=Options!$A$4,INDEX(Verband!$F$2:$F$179,MATCH(1,(A4074=Verband!$A$2:$A$179) * (Species!B4074=Verband!$B$2:$B$179) * (Species!C4074=Verband!$C$2:$C$179),0)),IF(E4074=Options!$A$5,INDEX(Assoziation!$G$2:$G$96,MATCH(1,(A4074=Assoziation!$A$2:$A$96) * (Species!B4074=Assoziation!$B$2:$B$96) * (Species!C4074=Assoziation!$C$2:$C$96) * (Species!D4074=Assoziation!$D$2:$D$96),0)),"")))</f>
        <v>Feldkulturen (Äcker)</v>
      </c>
      <c r="H4074" s="10" t="s">
        <v>3082</v>
      </c>
      <c r="I4074" s="10">
        <v>0</v>
      </c>
      <c r="J4074" s="10">
        <v>0</v>
      </c>
      <c r="K4074" s="10">
        <v>0</v>
      </c>
      <c r="L4074" t="str">
        <f t="shared" si="334"/>
        <v>Galinsoga</v>
      </c>
      <c r="M4074" t="str">
        <f t="shared" si="335"/>
        <v/>
      </c>
      <c r="N4074" t="str">
        <f t="shared" si="336"/>
        <v/>
      </c>
      <c r="O4074" t="str">
        <f t="shared" si="333"/>
        <v>Genus</v>
      </c>
      <c r="P4074" t="str">
        <f t="shared" si="337"/>
        <v/>
      </c>
      <c r="Q4074" t="str">
        <f>LOOKUP(A4074,Formation!$A$2:$A$10,Formation!$B$2:$B$10)</f>
        <v>Pflanzungen, Äcker und Kulturen</v>
      </c>
      <c r="R4074" t="str" cm="1">
        <f t="array" ref="R4074">INDEX(Klasse!$D$2:$D$42,MATCH(1,(A4074=Klasse!$A$2:$A$42) * (Species!B4074=Klasse!$B$2:$B$42),0))</f>
        <v>Feldkulturen (Äcker)</v>
      </c>
    </row>
    <row r="4075" spans="1:18" x14ac:dyDescent="0.3">
      <c r="A4075" s="10">
        <v>8</v>
      </c>
      <c r="B4075" s="10">
        <v>2</v>
      </c>
      <c r="E4075" t="str">
        <f>IF(C4075="",Options!$A$3,IF(D4075="",Options!$A$4,Options!$A$5))</f>
        <v>Klasse</v>
      </c>
      <c r="F4075" t="str" cm="1">
        <f t="array" ref="F4075">IF(E4075=Options!$A$3,"",IF(E4075=Options!$A$4,INDEX(Verband!$E$2:$E$179,MATCH(1,(A4075=Verband!$A$2:$A$179) * (Species!B4075=Verband!$B$2:$B$179) * (Species!C4075=Verband!$C$2:$C$179),0)),IF(E4075=Options!$A$5,INDEX(Assoziation!$F$2:$F$96,MATCH(1,(A4075=Assoziation!$A$2:$A$96) * (Species!B4075=Assoziation!$B$2:$B$96) * (Species!C4075=Assoziation!$C$2:$C$96) * (Species!D4075=Assoziation!$D$2:$D$96),0)),"")))</f>
        <v/>
      </c>
      <c r="G4075" t="str" cm="1">
        <f t="array" ref="G4075">IF(E4075=Options!$A$3,INDEX(Klasse!$D$2:$D$42,MATCH(1,(A4075=Klasse!$A$2:$A$42) * (Species!B4075=Klasse!$B$2:$B$42),0)),IF(E4075=Options!$A$4,INDEX(Verband!$F$2:$F$179,MATCH(1,(A4075=Verband!$A$2:$A$179) * (Species!B4075=Verband!$B$2:$B$179) * (Species!C4075=Verband!$C$2:$C$179),0)),IF(E4075=Options!$A$5,INDEX(Assoziation!$G$2:$G$96,MATCH(1,(A4075=Assoziation!$A$2:$A$96) * (Species!B4075=Assoziation!$B$2:$B$96) * (Species!C4075=Assoziation!$C$2:$C$96) * (Species!D4075=Assoziation!$D$2:$D$96),0)),"")))</f>
        <v>Feldkulturen (Äcker)</v>
      </c>
      <c r="H4075" s="10" t="s">
        <v>3083</v>
      </c>
      <c r="I4075" s="10">
        <v>0</v>
      </c>
      <c r="J4075" s="10">
        <v>0</v>
      </c>
      <c r="K4075" s="10">
        <v>0</v>
      </c>
      <c r="L4075" t="str">
        <f t="shared" si="334"/>
        <v xml:space="preserve">Geranium </v>
      </c>
      <c r="M4075" t="str">
        <f t="shared" si="335"/>
        <v xml:space="preserve"> pusillum</v>
      </c>
      <c r="N4075" t="str">
        <f t="shared" si="336"/>
        <v/>
      </c>
      <c r="O4075" t="str">
        <f t="shared" si="333"/>
        <v>Species</v>
      </c>
      <c r="P4075" t="str">
        <f t="shared" si="337"/>
        <v>L.</v>
      </c>
      <c r="Q4075" t="str">
        <f>LOOKUP(A4075,Formation!$A$2:$A$10,Formation!$B$2:$B$10)</f>
        <v>Pflanzungen, Äcker und Kulturen</v>
      </c>
      <c r="R4075" t="str" cm="1">
        <f t="array" ref="R4075">INDEX(Klasse!$D$2:$D$42,MATCH(1,(A4075=Klasse!$A$2:$A$42) * (Species!B4075=Klasse!$B$2:$B$42),0))</f>
        <v>Feldkulturen (Äcker)</v>
      </c>
    </row>
    <row r="4076" spans="1:18" x14ac:dyDescent="0.3">
      <c r="A4076" s="10">
        <v>8</v>
      </c>
      <c r="B4076" s="10">
        <v>2</v>
      </c>
      <c r="E4076" t="str">
        <f>IF(C4076="",Options!$A$3,IF(D4076="",Options!$A$4,Options!$A$5))</f>
        <v>Klasse</v>
      </c>
      <c r="F4076" t="str" cm="1">
        <f t="array" ref="F4076">IF(E4076=Options!$A$3,"",IF(E4076=Options!$A$4,INDEX(Verband!$E$2:$E$179,MATCH(1,(A4076=Verband!$A$2:$A$179) * (Species!B4076=Verband!$B$2:$B$179) * (Species!C4076=Verband!$C$2:$C$179),0)),IF(E4076=Options!$A$5,INDEX(Assoziation!$F$2:$F$96,MATCH(1,(A4076=Assoziation!$A$2:$A$96) * (Species!B4076=Assoziation!$B$2:$B$96) * (Species!C4076=Assoziation!$C$2:$C$96) * (Species!D4076=Assoziation!$D$2:$D$96),0)),"")))</f>
        <v/>
      </c>
      <c r="G4076" t="str" cm="1">
        <f t="array" ref="G4076">IF(E4076=Options!$A$3,INDEX(Klasse!$D$2:$D$42,MATCH(1,(A4076=Klasse!$A$2:$A$42) * (Species!B4076=Klasse!$B$2:$B$42),0)),IF(E4076=Options!$A$4,INDEX(Verband!$F$2:$F$179,MATCH(1,(A4076=Verband!$A$2:$A$179) * (Species!B4076=Verband!$B$2:$B$179) * (Species!C4076=Verband!$C$2:$C$179),0)),IF(E4076=Options!$A$5,INDEX(Assoziation!$G$2:$G$96,MATCH(1,(A4076=Assoziation!$A$2:$A$96) * (Species!B4076=Assoziation!$B$2:$B$96) * (Species!C4076=Assoziation!$C$2:$C$96) * (Species!D4076=Assoziation!$D$2:$D$96),0)),"")))</f>
        <v>Feldkulturen (Äcker)</v>
      </c>
      <c r="H4076" s="10" t="s">
        <v>3084</v>
      </c>
      <c r="I4076" s="10">
        <v>0</v>
      </c>
      <c r="J4076" s="10">
        <v>0</v>
      </c>
      <c r="K4076" s="10">
        <v>0</v>
      </c>
      <c r="L4076" t="str">
        <f t="shared" si="334"/>
        <v xml:space="preserve">Lamium </v>
      </c>
      <c r="M4076" t="str">
        <f t="shared" si="335"/>
        <v xml:space="preserve"> purpureum</v>
      </c>
      <c r="N4076" t="str">
        <f t="shared" si="336"/>
        <v/>
      </c>
      <c r="O4076" t="str">
        <f t="shared" si="333"/>
        <v>Species</v>
      </c>
      <c r="P4076" t="str">
        <f t="shared" si="337"/>
        <v>L.</v>
      </c>
      <c r="Q4076" t="str">
        <f>LOOKUP(A4076,Formation!$A$2:$A$10,Formation!$B$2:$B$10)</f>
        <v>Pflanzungen, Äcker und Kulturen</v>
      </c>
      <c r="R4076" t="str" cm="1">
        <f t="array" ref="R4076">INDEX(Klasse!$D$2:$D$42,MATCH(1,(A4076=Klasse!$A$2:$A$42) * (Species!B4076=Klasse!$B$2:$B$42),0))</f>
        <v>Feldkulturen (Äcker)</v>
      </c>
    </row>
    <row r="4077" spans="1:18" x14ac:dyDescent="0.3">
      <c r="A4077" s="10">
        <v>8</v>
      </c>
      <c r="B4077" s="10">
        <v>2</v>
      </c>
      <c r="E4077" t="str">
        <f>IF(C4077="",Options!$A$3,IF(D4077="",Options!$A$4,Options!$A$5))</f>
        <v>Klasse</v>
      </c>
      <c r="F4077" t="str" cm="1">
        <f t="array" ref="F4077">IF(E4077=Options!$A$3,"",IF(E4077=Options!$A$4,INDEX(Verband!$E$2:$E$179,MATCH(1,(A4077=Verband!$A$2:$A$179) * (Species!B4077=Verband!$B$2:$B$179) * (Species!C4077=Verband!$C$2:$C$179),0)),IF(E4077=Options!$A$5,INDEX(Assoziation!$F$2:$F$96,MATCH(1,(A4077=Assoziation!$A$2:$A$96) * (Species!B4077=Assoziation!$B$2:$B$96) * (Species!C4077=Assoziation!$C$2:$C$96) * (Species!D4077=Assoziation!$D$2:$D$96),0)),"")))</f>
        <v/>
      </c>
      <c r="G4077" t="str" cm="1">
        <f t="array" ref="G4077">IF(E4077=Options!$A$3,INDEX(Klasse!$D$2:$D$42,MATCH(1,(A4077=Klasse!$A$2:$A$42) * (Species!B4077=Klasse!$B$2:$B$42),0)),IF(E4077=Options!$A$4,INDEX(Verband!$F$2:$F$179,MATCH(1,(A4077=Verband!$A$2:$A$179) * (Species!B4077=Verband!$B$2:$B$179) * (Species!C4077=Verband!$C$2:$C$179),0)),IF(E4077=Options!$A$5,INDEX(Assoziation!$G$2:$G$96,MATCH(1,(A4077=Assoziation!$A$2:$A$96) * (Species!B4077=Assoziation!$B$2:$B$96) * (Species!C4077=Assoziation!$C$2:$C$96) * (Species!D4077=Assoziation!$D$2:$D$96),0)),"")))</f>
        <v>Feldkulturen (Äcker)</v>
      </c>
      <c r="H4077" s="10" t="s">
        <v>3085</v>
      </c>
      <c r="I4077" s="10">
        <v>0</v>
      </c>
      <c r="J4077" s="10">
        <v>0</v>
      </c>
      <c r="K4077" s="10">
        <v>0</v>
      </c>
      <c r="L4077" t="str">
        <f t="shared" si="334"/>
        <v xml:space="preserve">Matricaria </v>
      </c>
      <c r="M4077" t="str">
        <f t="shared" si="335"/>
        <v xml:space="preserve"> chamomilla</v>
      </c>
      <c r="N4077" t="str">
        <f t="shared" si="336"/>
        <v/>
      </c>
      <c r="O4077" t="str">
        <f t="shared" si="333"/>
        <v>Species</v>
      </c>
      <c r="P4077" t="str">
        <f t="shared" si="337"/>
        <v>L.</v>
      </c>
      <c r="Q4077" t="str">
        <f>LOOKUP(A4077,Formation!$A$2:$A$10,Formation!$B$2:$B$10)</f>
        <v>Pflanzungen, Äcker und Kulturen</v>
      </c>
      <c r="R4077" t="str" cm="1">
        <f t="array" ref="R4077">INDEX(Klasse!$D$2:$D$42,MATCH(1,(A4077=Klasse!$A$2:$A$42) * (Species!B4077=Klasse!$B$2:$B$42),0))</f>
        <v>Feldkulturen (Äcker)</v>
      </c>
    </row>
    <row r="4078" spans="1:18" x14ac:dyDescent="0.3">
      <c r="A4078" s="10">
        <v>8</v>
      </c>
      <c r="B4078" s="10">
        <v>2</v>
      </c>
      <c r="E4078" t="str">
        <f>IF(C4078="",Options!$A$3,IF(D4078="",Options!$A$4,Options!$A$5))</f>
        <v>Klasse</v>
      </c>
      <c r="F4078" t="str" cm="1">
        <f t="array" ref="F4078">IF(E4078=Options!$A$3,"",IF(E4078=Options!$A$4,INDEX(Verband!$E$2:$E$179,MATCH(1,(A4078=Verband!$A$2:$A$179) * (Species!B4078=Verband!$B$2:$B$179) * (Species!C4078=Verband!$C$2:$C$179),0)),IF(E4078=Options!$A$5,INDEX(Assoziation!$F$2:$F$96,MATCH(1,(A4078=Assoziation!$A$2:$A$96) * (Species!B4078=Assoziation!$B$2:$B$96) * (Species!C4078=Assoziation!$C$2:$C$96) * (Species!D4078=Assoziation!$D$2:$D$96),0)),"")))</f>
        <v/>
      </c>
      <c r="G4078" t="str" cm="1">
        <f t="array" ref="G4078">IF(E4078=Options!$A$3,INDEX(Klasse!$D$2:$D$42,MATCH(1,(A4078=Klasse!$A$2:$A$42) * (Species!B4078=Klasse!$B$2:$B$42),0)),IF(E4078=Options!$A$4,INDEX(Verband!$F$2:$F$179,MATCH(1,(A4078=Verband!$A$2:$A$179) * (Species!B4078=Verband!$B$2:$B$179) * (Species!C4078=Verband!$C$2:$C$179),0)),IF(E4078=Options!$A$5,INDEX(Assoziation!$G$2:$G$96,MATCH(1,(A4078=Assoziation!$A$2:$A$96) * (Species!B4078=Assoziation!$B$2:$B$96) * (Species!C4078=Assoziation!$C$2:$C$96) * (Species!D4078=Assoziation!$D$2:$D$96),0)),"")))</f>
        <v>Feldkulturen (Äcker)</v>
      </c>
      <c r="H4078" s="10" t="s">
        <v>3086</v>
      </c>
      <c r="I4078" s="10">
        <v>0</v>
      </c>
      <c r="J4078" s="10">
        <v>0</v>
      </c>
      <c r="K4078" s="10">
        <v>0</v>
      </c>
      <c r="L4078" t="str">
        <f t="shared" si="334"/>
        <v xml:space="preserve">Mercurialis </v>
      </c>
      <c r="M4078" t="str">
        <f t="shared" si="335"/>
        <v xml:space="preserve"> annua</v>
      </c>
      <c r="N4078" t="str">
        <f t="shared" si="336"/>
        <v/>
      </c>
      <c r="O4078" t="str">
        <f t="shared" si="333"/>
        <v>Species</v>
      </c>
      <c r="P4078" t="str">
        <f t="shared" si="337"/>
        <v>L.</v>
      </c>
      <c r="Q4078" t="str">
        <f>LOOKUP(A4078,Formation!$A$2:$A$10,Formation!$B$2:$B$10)</f>
        <v>Pflanzungen, Äcker und Kulturen</v>
      </c>
      <c r="R4078" t="str" cm="1">
        <f t="array" ref="R4078">INDEX(Klasse!$D$2:$D$42,MATCH(1,(A4078=Klasse!$A$2:$A$42) * (Species!B4078=Klasse!$B$2:$B$42),0))</f>
        <v>Feldkulturen (Äcker)</v>
      </c>
    </row>
    <row r="4079" spans="1:18" x14ac:dyDescent="0.3">
      <c r="A4079" s="10">
        <v>8</v>
      </c>
      <c r="B4079" s="10">
        <v>2</v>
      </c>
      <c r="E4079" t="str">
        <f>IF(C4079="",Options!$A$3,IF(D4079="",Options!$A$4,Options!$A$5))</f>
        <v>Klasse</v>
      </c>
      <c r="F4079" t="str" cm="1">
        <f t="array" ref="F4079">IF(E4079=Options!$A$3,"",IF(E4079=Options!$A$4,INDEX(Verband!$E$2:$E$179,MATCH(1,(A4079=Verband!$A$2:$A$179) * (Species!B4079=Verband!$B$2:$B$179) * (Species!C4079=Verband!$C$2:$C$179),0)),IF(E4079=Options!$A$5,INDEX(Assoziation!$F$2:$F$96,MATCH(1,(A4079=Assoziation!$A$2:$A$96) * (Species!B4079=Assoziation!$B$2:$B$96) * (Species!C4079=Assoziation!$C$2:$C$96) * (Species!D4079=Assoziation!$D$2:$D$96),0)),"")))</f>
        <v/>
      </c>
      <c r="G4079" t="str" cm="1">
        <f t="array" ref="G4079">IF(E4079=Options!$A$3,INDEX(Klasse!$D$2:$D$42,MATCH(1,(A4079=Klasse!$A$2:$A$42) * (Species!B4079=Klasse!$B$2:$B$42),0)),IF(E4079=Options!$A$4,INDEX(Verband!$F$2:$F$179,MATCH(1,(A4079=Verband!$A$2:$A$179) * (Species!B4079=Verband!$B$2:$B$179) * (Species!C4079=Verband!$C$2:$C$179),0)),IF(E4079=Options!$A$5,INDEX(Assoziation!$G$2:$G$96,MATCH(1,(A4079=Assoziation!$A$2:$A$96) * (Species!B4079=Assoziation!$B$2:$B$96) * (Species!C4079=Assoziation!$C$2:$C$96) * (Species!D4079=Assoziation!$D$2:$D$96),0)),"")))</f>
        <v>Feldkulturen (Äcker)</v>
      </c>
      <c r="H4079" s="10" t="s">
        <v>3087</v>
      </c>
      <c r="I4079" s="10">
        <v>0</v>
      </c>
      <c r="J4079" s="10">
        <v>0</v>
      </c>
      <c r="K4079" s="10">
        <v>0</v>
      </c>
      <c r="L4079" t="str">
        <f t="shared" si="334"/>
        <v>Oxalis</v>
      </c>
      <c r="M4079" t="str">
        <f t="shared" si="335"/>
        <v/>
      </c>
      <c r="N4079" t="str">
        <f t="shared" si="336"/>
        <v/>
      </c>
      <c r="O4079" t="str">
        <f t="shared" si="333"/>
        <v>Genus</v>
      </c>
      <c r="P4079" t="str">
        <f t="shared" si="337"/>
        <v/>
      </c>
      <c r="Q4079" t="str">
        <f>LOOKUP(A4079,Formation!$A$2:$A$10,Formation!$B$2:$B$10)</f>
        <v>Pflanzungen, Äcker und Kulturen</v>
      </c>
      <c r="R4079" t="str" cm="1">
        <f t="array" ref="R4079">INDEX(Klasse!$D$2:$D$42,MATCH(1,(A4079=Klasse!$A$2:$A$42) * (Species!B4079=Klasse!$B$2:$B$42),0))</f>
        <v>Feldkulturen (Äcker)</v>
      </c>
    </row>
    <row r="4080" spans="1:18" x14ac:dyDescent="0.3">
      <c r="A4080" s="10">
        <v>8</v>
      </c>
      <c r="B4080" s="10">
        <v>2</v>
      </c>
      <c r="E4080" t="str">
        <f>IF(C4080="",Options!$A$3,IF(D4080="",Options!$A$4,Options!$A$5))</f>
        <v>Klasse</v>
      </c>
      <c r="F4080" t="str" cm="1">
        <f t="array" ref="F4080">IF(E4080=Options!$A$3,"",IF(E4080=Options!$A$4,INDEX(Verband!$E$2:$E$179,MATCH(1,(A4080=Verband!$A$2:$A$179) * (Species!B4080=Verband!$B$2:$B$179) * (Species!C4080=Verband!$C$2:$C$179),0)),IF(E4080=Options!$A$5,INDEX(Assoziation!$F$2:$F$96,MATCH(1,(A4080=Assoziation!$A$2:$A$96) * (Species!B4080=Assoziation!$B$2:$B$96) * (Species!C4080=Assoziation!$C$2:$C$96) * (Species!D4080=Assoziation!$D$2:$D$96),0)),"")))</f>
        <v/>
      </c>
      <c r="G4080" t="str" cm="1">
        <f t="array" ref="G4080">IF(E4080=Options!$A$3,INDEX(Klasse!$D$2:$D$42,MATCH(1,(A4080=Klasse!$A$2:$A$42) * (Species!B4080=Klasse!$B$2:$B$42),0)),IF(E4080=Options!$A$4,INDEX(Verband!$F$2:$F$179,MATCH(1,(A4080=Verband!$A$2:$A$179) * (Species!B4080=Verband!$B$2:$B$179) * (Species!C4080=Verband!$C$2:$C$179),0)),IF(E4080=Options!$A$5,INDEX(Assoziation!$G$2:$G$96,MATCH(1,(A4080=Assoziation!$A$2:$A$96) * (Species!B4080=Assoziation!$B$2:$B$96) * (Species!C4080=Assoziation!$C$2:$C$96) * (Species!D4080=Assoziation!$D$2:$D$96),0)),"")))</f>
        <v>Feldkulturen (Äcker)</v>
      </c>
      <c r="H4080" s="10" t="s">
        <v>3088</v>
      </c>
      <c r="I4080" s="10">
        <v>0</v>
      </c>
      <c r="J4080" s="10">
        <v>0</v>
      </c>
      <c r="K4080" s="10">
        <v>0</v>
      </c>
      <c r="L4080" t="str">
        <f t="shared" si="334"/>
        <v>Papaver</v>
      </c>
      <c r="M4080" t="str">
        <f t="shared" si="335"/>
        <v/>
      </c>
      <c r="N4080" t="str">
        <f t="shared" si="336"/>
        <v/>
      </c>
      <c r="O4080" t="str">
        <f t="shared" si="333"/>
        <v>Genus</v>
      </c>
      <c r="P4080" t="str">
        <f t="shared" si="337"/>
        <v/>
      </c>
      <c r="Q4080" t="str">
        <f>LOOKUP(A4080,Formation!$A$2:$A$10,Formation!$B$2:$B$10)</f>
        <v>Pflanzungen, Äcker und Kulturen</v>
      </c>
      <c r="R4080" t="str" cm="1">
        <f t="array" ref="R4080">INDEX(Klasse!$D$2:$D$42,MATCH(1,(A4080=Klasse!$A$2:$A$42) * (Species!B4080=Klasse!$B$2:$B$42),0))</f>
        <v>Feldkulturen (Äcker)</v>
      </c>
    </row>
    <row r="4081" spans="1:18" x14ac:dyDescent="0.3">
      <c r="A4081" s="10">
        <v>8</v>
      </c>
      <c r="B4081" s="10">
        <v>2</v>
      </c>
      <c r="E4081" t="str">
        <f>IF(C4081="",Options!$A$3,IF(D4081="",Options!$A$4,Options!$A$5))</f>
        <v>Klasse</v>
      </c>
      <c r="F4081" t="str" cm="1">
        <f t="array" ref="F4081">IF(E4081=Options!$A$3,"",IF(E4081=Options!$A$4,INDEX(Verband!$E$2:$E$179,MATCH(1,(A4081=Verband!$A$2:$A$179) * (Species!B4081=Verband!$B$2:$B$179) * (Species!C4081=Verband!$C$2:$C$179),0)),IF(E4081=Options!$A$5,INDEX(Assoziation!$F$2:$F$96,MATCH(1,(A4081=Assoziation!$A$2:$A$96) * (Species!B4081=Assoziation!$B$2:$B$96) * (Species!C4081=Assoziation!$C$2:$C$96) * (Species!D4081=Assoziation!$D$2:$D$96),0)),"")))</f>
        <v/>
      </c>
      <c r="G4081" t="str" cm="1">
        <f t="array" ref="G4081">IF(E4081=Options!$A$3,INDEX(Klasse!$D$2:$D$42,MATCH(1,(A4081=Klasse!$A$2:$A$42) * (Species!B4081=Klasse!$B$2:$B$42),0)),IF(E4081=Options!$A$4,INDEX(Verband!$F$2:$F$179,MATCH(1,(A4081=Verband!$A$2:$A$179) * (Species!B4081=Verband!$B$2:$B$179) * (Species!C4081=Verband!$C$2:$C$179),0)),IF(E4081=Options!$A$5,INDEX(Assoziation!$G$2:$G$96,MATCH(1,(A4081=Assoziation!$A$2:$A$96) * (Species!B4081=Assoziation!$B$2:$B$96) * (Species!C4081=Assoziation!$C$2:$C$96) * (Species!D4081=Assoziation!$D$2:$D$96),0)),"")))</f>
        <v>Feldkulturen (Äcker)</v>
      </c>
      <c r="H4081" s="10" t="s">
        <v>3089</v>
      </c>
      <c r="I4081" s="10">
        <v>0</v>
      </c>
      <c r="J4081" s="10">
        <v>0</v>
      </c>
      <c r="K4081" s="10">
        <v>0</v>
      </c>
      <c r="L4081" t="str">
        <f t="shared" si="334"/>
        <v xml:space="preserve">Raphanus </v>
      </c>
      <c r="M4081" t="str">
        <f t="shared" si="335"/>
        <v xml:space="preserve"> raphanistrum</v>
      </c>
      <c r="N4081" t="str">
        <f t="shared" si="336"/>
        <v/>
      </c>
      <c r="O4081" t="str">
        <f t="shared" si="333"/>
        <v>Species</v>
      </c>
      <c r="P4081" t="str">
        <f t="shared" si="337"/>
        <v>L.</v>
      </c>
      <c r="Q4081" t="str">
        <f>LOOKUP(A4081,Formation!$A$2:$A$10,Formation!$B$2:$B$10)</f>
        <v>Pflanzungen, Äcker und Kulturen</v>
      </c>
      <c r="R4081" t="str" cm="1">
        <f t="array" ref="R4081">INDEX(Klasse!$D$2:$D$42,MATCH(1,(A4081=Klasse!$A$2:$A$42) * (Species!B4081=Klasse!$B$2:$B$42),0))</f>
        <v>Feldkulturen (Äcker)</v>
      </c>
    </row>
    <row r="4082" spans="1:18" x14ac:dyDescent="0.3">
      <c r="A4082" s="10">
        <v>8</v>
      </c>
      <c r="B4082" s="10">
        <v>2</v>
      </c>
      <c r="E4082" t="str">
        <f>IF(C4082="",Options!$A$3,IF(D4082="",Options!$A$4,Options!$A$5))</f>
        <v>Klasse</v>
      </c>
      <c r="F4082" t="str" cm="1">
        <f t="array" ref="F4082">IF(E4082=Options!$A$3,"",IF(E4082=Options!$A$4,INDEX(Verband!$E$2:$E$179,MATCH(1,(A4082=Verband!$A$2:$A$179) * (Species!B4082=Verband!$B$2:$B$179) * (Species!C4082=Verband!$C$2:$C$179),0)),IF(E4082=Options!$A$5,INDEX(Assoziation!$F$2:$F$96,MATCH(1,(A4082=Assoziation!$A$2:$A$96) * (Species!B4082=Assoziation!$B$2:$B$96) * (Species!C4082=Assoziation!$C$2:$C$96) * (Species!D4082=Assoziation!$D$2:$D$96),0)),"")))</f>
        <v/>
      </c>
      <c r="G4082" t="str" cm="1">
        <f t="array" ref="G4082">IF(E4082=Options!$A$3,INDEX(Klasse!$D$2:$D$42,MATCH(1,(A4082=Klasse!$A$2:$A$42) * (Species!B4082=Klasse!$B$2:$B$42),0)),IF(E4082=Options!$A$4,INDEX(Verband!$F$2:$F$179,MATCH(1,(A4082=Verband!$A$2:$A$179) * (Species!B4082=Verband!$B$2:$B$179) * (Species!C4082=Verband!$C$2:$C$179),0)),IF(E4082=Options!$A$5,INDEX(Assoziation!$G$2:$G$96,MATCH(1,(A4082=Assoziation!$A$2:$A$96) * (Species!B4082=Assoziation!$B$2:$B$96) * (Species!C4082=Assoziation!$C$2:$C$96) * (Species!D4082=Assoziation!$D$2:$D$96),0)),"")))</f>
        <v>Feldkulturen (Äcker)</v>
      </c>
      <c r="H4082" s="10" t="s">
        <v>3090</v>
      </c>
      <c r="I4082" s="10">
        <v>0</v>
      </c>
      <c r="J4082" s="10">
        <v>0</v>
      </c>
      <c r="K4082" s="10">
        <v>0</v>
      </c>
      <c r="L4082" t="str">
        <f t="shared" si="334"/>
        <v xml:space="preserve">Senecio </v>
      </c>
      <c r="M4082" t="str">
        <f t="shared" si="335"/>
        <v xml:space="preserve"> vulgaris</v>
      </c>
      <c r="N4082" t="str">
        <f t="shared" si="336"/>
        <v/>
      </c>
      <c r="O4082" t="str">
        <f t="shared" si="333"/>
        <v>Species</v>
      </c>
      <c r="P4082" t="str">
        <f t="shared" si="337"/>
        <v>L.</v>
      </c>
      <c r="Q4082" t="str">
        <f>LOOKUP(A4082,Formation!$A$2:$A$10,Formation!$B$2:$B$10)</f>
        <v>Pflanzungen, Äcker und Kulturen</v>
      </c>
      <c r="R4082" t="str" cm="1">
        <f t="array" ref="R4082">INDEX(Klasse!$D$2:$D$42,MATCH(1,(A4082=Klasse!$A$2:$A$42) * (Species!B4082=Klasse!$B$2:$B$42),0))</f>
        <v>Feldkulturen (Äcker)</v>
      </c>
    </row>
    <row r="4083" spans="1:18" x14ac:dyDescent="0.3">
      <c r="A4083" s="10">
        <v>8</v>
      </c>
      <c r="B4083" s="10">
        <v>2</v>
      </c>
      <c r="E4083" t="str">
        <f>IF(C4083="",Options!$A$3,IF(D4083="",Options!$A$4,Options!$A$5))</f>
        <v>Klasse</v>
      </c>
      <c r="F4083" t="str" cm="1">
        <f t="array" ref="F4083">IF(E4083=Options!$A$3,"",IF(E4083=Options!$A$4,INDEX(Verband!$E$2:$E$179,MATCH(1,(A4083=Verband!$A$2:$A$179) * (Species!B4083=Verband!$B$2:$B$179) * (Species!C4083=Verband!$C$2:$C$179),0)),IF(E4083=Options!$A$5,INDEX(Assoziation!$F$2:$F$96,MATCH(1,(A4083=Assoziation!$A$2:$A$96) * (Species!B4083=Assoziation!$B$2:$B$96) * (Species!C4083=Assoziation!$C$2:$C$96) * (Species!D4083=Assoziation!$D$2:$D$96),0)),"")))</f>
        <v/>
      </c>
      <c r="G4083" t="str" cm="1">
        <f t="array" ref="G4083">IF(E4083=Options!$A$3,INDEX(Klasse!$D$2:$D$42,MATCH(1,(A4083=Klasse!$A$2:$A$42) * (Species!B4083=Klasse!$B$2:$B$42),0)),IF(E4083=Options!$A$4,INDEX(Verband!$F$2:$F$179,MATCH(1,(A4083=Verband!$A$2:$A$179) * (Species!B4083=Verband!$B$2:$B$179) * (Species!C4083=Verband!$C$2:$C$179),0)),IF(E4083=Options!$A$5,INDEX(Assoziation!$G$2:$G$96,MATCH(1,(A4083=Assoziation!$A$2:$A$96) * (Species!B4083=Assoziation!$B$2:$B$96) * (Species!C4083=Assoziation!$C$2:$C$96) * (Species!D4083=Assoziation!$D$2:$D$96),0)),"")))</f>
        <v>Feldkulturen (Äcker)</v>
      </c>
      <c r="H4083" s="10" t="s">
        <v>2796</v>
      </c>
      <c r="I4083" s="10">
        <v>0</v>
      </c>
      <c r="J4083" s="10">
        <v>0</v>
      </c>
      <c r="K4083" s="10">
        <v>0</v>
      </c>
      <c r="L4083" t="str">
        <f t="shared" si="334"/>
        <v>Setaria</v>
      </c>
      <c r="M4083" t="str">
        <f t="shared" si="335"/>
        <v/>
      </c>
      <c r="N4083" t="str">
        <f t="shared" si="336"/>
        <v/>
      </c>
      <c r="O4083" t="str">
        <f t="shared" si="333"/>
        <v>Genus</v>
      </c>
      <c r="P4083" t="str">
        <f t="shared" si="337"/>
        <v/>
      </c>
      <c r="Q4083" t="str">
        <f>LOOKUP(A4083,Formation!$A$2:$A$10,Formation!$B$2:$B$10)</f>
        <v>Pflanzungen, Äcker und Kulturen</v>
      </c>
      <c r="R4083" t="str" cm="1">
        <f t="array" ref="R4083">INDEX(Klasse!$D$2:$D$42,MATCH(1,(A4083=Klasse!$A$2:$A$42) * (Species!B4083=Klasse!$B$2:$B$42),0))</f>
        <v>Feldkulturen (Äcker)</v>
      </c>
    </row>
    <row r="4084" spans="1:18" x14ac:dyDescent="0.3">
      <c r="A4084" s="10">
        <v>8</v>
      </c>
      <c r="B4084" s="10">
        <v>2</v>
      </c>
      <c r="E4084" t="str">
        <f>IF(C4084="",Options!$A$3,IF(D4084="",Options!$A$4,Options!$A$5))</f>
        <v>Klasse</v>
      </c>
      <c r="F4084" t="str" cm="1">
        <f t="array" ref="F4084">IF(E4084=Options!$A$3,"",IF(E4084=Options!$A$4,INDEX(Verband!$E$2:$E$179,MATCH(1,(A4084=Verband!$A$2:$A$179) * (Species!B4084=Verband!$B$2:$B$179) * (Species!C4084=Verband!$C$2:$C$179),0)),IF(E4084=Options!$A$5,INDEX(Assoziation!$F$2:$F$96,MATCH(1,(A4084=Assoziation!$A$2:$A$96) * (Species!B4084=Assoziation!$B$2:$B$96) * (Species!C4084=Assoziation!$C$2:$C$96) * (Species!D4084=Assoziation!$D$2:$D$96),0)),"")))</f>
        <v/>
      </c>
      <c r="G4084" t="str" cm="1">
        <f t="array" ref="G4084">IF(E4084=Options!$A$3,INDEX(Klasse!$D$2:$D$42,MATCH(1,(A4084=Klasse!$A$2:$A$42) * (Species!B4084=Klasse!$B$2:$B$42),0)),IF(E4084=Options!$A$4,INDEX(Verband!$F$2:$F$179,MATCH(1,(A4084=Verband!$A$2:$A$179) * (Species!B4084=Verband!$B$2:$B$179) * (Species!C4084=Verband!$C$2:$C$179),0)),IF(E4084=Options!$A$5,INDEX(Assoziation!$G$2:$G$96,MATCH(1,(A4084=Assoziation!$A$2:$A$96) * (Species!B4084=Assoziation!$B$2:$B$96) * (Species!C4084=Assoziation!$C$2:$C$96) * (Species!D4084=Assoziation!$D$2:$D$96),0)),"")))</f>
        <v>Feldkulturen (Äcker)</v>
      </c>
      <c r="H4084" s="10" t="s">
        <v>3091</v>
      </c>
      <c r="I4084" s="10">
        <v>0</v>
      </c>
      <c r="J4084" s="10">
        <v>0</v>
      </c>
      <c r="K4084" s="10">
        <v>0</v>
      </c>
      <c r="L4084" t="str">
        <f t="shared" si="334"/>
        <v>Sinapis</v>
      </c>
      <c r="M4084" t="str">
        <f t="shared" si="335"/>
        <v/>
      </c>
      <c r="N4084" t="str">
        <f t="shared" si="336"/>
        <v/>
      </c>
      <c r="O4084" t="str">
        <f t="shared" si="333"/>
        <v>Genus</v>
      </c>
      <c r="P4084" t="str">
        <f t="shared" si="337"/>
        <v/>
      </c>
      <c r="Q4084" t="str">
        <f>LOOKUP(A4084,Formation!$A$2:$A$10,Formation!$B$2:$B$10)</f>
        <v>Pflanzungen, Äcker und Kulturen</v>
      </c>
      <c r="R4084" t="str" cm="1">
        <f t="array" ref="R4084">INDEX(Klasse!$D$2:$D$42,MATCH(1,(A4084=Klasse!$A$2:$A$42) * (Species!B4084=Klasse!$B$2:$B$42),0))</f>
        <v>Feldkulturen (Äcker)</v>
      </c>
    </row>
    <row r="4085" spans="1:18" x14ac:dyDescent="0.3">
      <c r="A4085" s="10">
        <v>8</v>
      </c>
      <c r="B4085" s="10">
        <v>2</v>
      </c>
      <c r="E4085" t="str">
        <f>IF(C4085="",Options!$A$3,IF(D4085="",Options!$A$4,Options!$A$5))</f>
        <v>Klasse</v>
      </c>
      <c r="F4085" t="str" cm="1">
        <f t="array" ref="F4085">IF(E4085=Options!$A$3,"",IF(E4085=Options!$A$4,INDEX(Verband!$E$2:$E$179,MATCH(1,(A4085=Verband!$A$2:$A$179) * (Species!B4085=Verband!$B$2:$B$179) * (Species!C4085=Verband!$C$2:$C$179),0)),IF(E4085=Options!$A$5,INDEX(Assoziation!$F$2:$F$96,MATCH(1,(A4085=Assoziation!$A$2:$A$96) * (Species!B4085=Assoziation!$B$2:$B$96) * (Species!C4085=Assoziation!$C$2:$C$96) * (Species!D4085=Assoziation!$D$2:$D$96),0)),"")))</f>
        <v/>
      </c>
      <c r="G4085" t="str" cm="1">
        <f t="array" ref="G4085">IF(E4085=Options!$A$3,INDEX(Klasse!$D$2:$D$42,MATCH(1,(A4085=Klasse!$A$2:$A$42) * (Species!B4085=Klasse!$B$2:$B$42),0)),IF(E4085=Options!$A$4,INDEX(Verband!$F$2:$F$179,MATCH(1,(A4085=Verband!$A$2:$A$179) * (Species!B4085=Verband!$B$2:$B$179) * (Species!C4085=Verband!$C$2:$C$179),0)),IF(E4085=Options!$A$5,INDEX(Assoziation!$G$2:$G$96,MATCH(1,(A4085=Assoziation!$A$2:$A$96) * (Species!B4085=Assoziation!$B$2:$B$96) * (Species!C4085=Assoziation!$C$2:$C$96) * (Species!D4085=Assoziation!$D$2:$D$96),0)),"")))</f>
        <v>Feldkulturen (Äcker)</v>
      </c>
      <c r="H4085" s="10" t="s">
        <v>3092</v>
      </c>
      <c r="I4085" s="10">
        <v>0</v>
      </c>
      <c r="J4085" s="10">
        <v>0</v>
      </c>
      <c r="K4085" s="10">
        <v>0</v>
      </c>
      <c r="L4085" t="str">
        <f t="shared" si="334"/>
        <v xml:space="preserve">Solanum </v>
      </c>
      <c r="M4085" t="str">
        <f t="shared" si="335"/>
        <v xml:space="preserve"> nigrum</v>
      </c>
      <c r="N4085" t="str">
        <f t="shared" si="336"/>
        <v/>
      </c>
      <c r="O4085" t="str">
        <f t="shared" si="333"/>
        <v>Species</v>
      </c>
      <c r="P4085" t="str">
        <f t="shared" si="337"/>
        <v>L.</v>
      </c>
      <c r="Q4085" t="str">
        <f>LOOKUP(A4085,Formation!$A$2:$A$10,Formation!$B$2:$B$10)</f>
        <v>Pflanzungen, Äcker und Kulturen</v>
      </c>
      <c r="R4085" t="str" cm="1">
        <f t="array" ref="R4085">INDEX(Klasse!$D$2:$D$42,MATCH(1,(A4085=Klasse!$A$2:$A$42) * (Species!B4085=Klasse!$B$2:$B$42),0))</f>
        <v>Feldkulturen (Äcker)</v>
      </c>
    </row>
    <row r="4086" spans="1:18" x14ac:dyDescent="0.3">
      <c r="A4086" s="10">
        <v>8</v>
      </c>
      <c r="B4086" s="10">
        <v>2</v>
      </c>
      <c r="E4086" t="str">
        <f>IF(C4086="",Options!$A$3,IF(D4086="",Options!$A$4,Options!$A$5))</f>
        <v>Klasse</v>
      </c>
      <c r="F4086" t="str" cm="1">
        <f t="array" ref="F4086">IF(E4086=Options!$A$3,"",IF(E4086=Options!$A$4,INDEX(Verband!$E$2:$E$179,MATCH(1,(A4086=Verband!$A$2:$A$179) * (Species!B4086=Verband!$B$2:$B$179) * (Species!C4086=Verband!$C$2:$C$179),0)),IF(E4086=Options!$A$5,INDEX(Assoziation!$F$2:$F$96,MATCH(1,(A4086=Assoziation!$A$2:$A$96) * (Species!B4086=Assoziation!$B$2:$B$96) * (Species!C4086=Assoziation!$C$2:$C$96) * (Species!D4086=Assoziation!$D$2:$D$96),0)),"")))</f>
        <v/>
      </c>
      <c r="G4086" t="str" cm="1">
        <f t="array" ref="G4086">IF(E4086=Options!$A$3,INDEX(Klasse!$D$2:$D$42,MATCH(1,(A4086=Klasse!$A$2:$A$42) * (Species!B4086=Klasse!$B$2:$B$42),0)),IF(E4086=Options!$A$4,INDEX(Verband!$F$2:$F$179,MATCH(1,(A4086=Verband!$A$2:$A$179) * (Species!B4086=Verband!$B$2:$B$179) * (Species!C4086=Verband!$C$2:$C$179),0)),IF(E4086=Options!$A$5,INDEX(Assoziation!$G$2:$G$96,MATCH(1,(A4086=Assoziation!$A$2:$A$96) * (Species!B4086=Assoziation!$B$2:$B$96) * (Species!C4086=Assoziation!$C$2:$C$96) * (Species!D4086=Assoziation!$D$2:$D$96),0)),"")))</f>
        <v>Feldkulturen (Äcker)</v>
      </c>
      <c r="H4086" s="10" t="s">
        <v>3093</v>
      </c>
      <c r="I4086" s="10">
        <v>0</v>
      </c>
      <c r="J4086" s="10">
        <v>0</v>
      </c>
      <c r="K4086" s="10">
        <v>0</v>
      </c>
      <c r="L4086" t="str">
        <f t="shared" si="334"/>
        <v xml:space="preserve">Sonchus </v>
      </c>
      <c r="M4086" t="str">
        <f t="shared" si="335"/>
        <v xml:space="preserve"> oleraceus</v>
      </c>
      <c r="N4086" t="str">
        <f t="shared" si="336"/>
        <v/>
      </c>
      <c r="O4086" t="str">
        <f t="shared" si="333"/>
        <v>Species</v>
      </c>
      <c r="P4086" t="str">
        <f t="shared" si="337"/>
        <v>L.</v>
      </c>
      <c r="Q4086" t="str">
        <f>LOOKUP(A4086,Formation!$A$2:$A$10,Formation!$B$2:$B$10)</f>
        <v>Pflanzungen, Äcker und Kulturen</v>
      </c>
      <c r="R4086" t="str" cm="1">
        <f t="array" ref="R4086">INDEX(Klasse!$D$2:$D$42,MATCH(1,(A4086=Klasse!$A$2:$A$42) * (Species!B4086=Klasse!$B$2:$B$42),0))</f>
        <v>Feldkulturen (Äcker)</v>
      </c>
    </row>
    <row r="4087" spans="1:18" x14ac:dyDescent="0.3">
      <c r="A4087" s="10">
        <v>8</v>
      </c>
      <c r="B4087" s="10">
        <v>2</v>
      </c>
      <c r="E4087" t="str">
        <f>IF(C4087="",Options!$A$3,IF(D4087="",Options!$A$4,Options!$A$5))</f>
        <v>Klasse</v>
      </c>
      <c r="F4087" t="str" cm="1">
        <f t="array" ref="F4087">IF(E4087=Options!$A$3,"",IF(E4087=Options!$A$4,INDEX(Verband!$E$2:$E$179,MATCH(1,(A4087=Verband!$A$2:$A$179) * (Species!B4087=Verband!$B$2:$B$179) * (Species!C4087=Verband!$C$2:$C$179),0)),IF(E4087=Options!$A$5,INDEX(Assoziation!$F$2:$F$96,MATCH(1,(A4087=Assoziation!$A$2:$A$96) * (Species!B4087=Assoziation!$B$2:$B$96) * (Species!C4087=Assoziation!$C$2:$C$96) * (Species!D4087=Assoziation!$D$2:$D$96),0)),"")))</f>
        <v/>
      </c>
      <c r="G4087" t="str" cm="1">
        <f t="array" ref="G4087">IF(E4087=Options!$A$3,INDEX(Klasse!$D$2:$D$42,MATCH(1,(A4087=Klasse!$A$2:$A$42) * (Species!B4087=Klasse!$B$2:$B$42),0)),IF(E4087=Options!$A$4,INDEX(Verband!$F$2:$F$179,MATCH(1,(A4087=Verband!$A$2:$A$179) * (Species!B4087=Verband!$B$2:$B$179) * (Species!C4087=Verband!$C$2:$C$179),0)),IF(E4087=Options!$A$5,INDEX(Assoziation!$G$2:$G$96,MATCH(1,(A4087=Assoziation!$A$2:$A$96) * (Species!B4087=Assoziation!$B$2:$B$96) * (Species!C4087=Assoziation!$C$2:$C$96) * (Species!D4087=Assoziation!$D$2:$D$96),0)),"")))</f>
        <v>Feldkulturen (Äcker)</v>
      </c>
      <c r="H4087" s="10" t="s">
        <v>3094</v>
      </c>
      <c r="I4087" s="10">
        <v>0</v>
      </c>
      <c r="J4087" s="10">
        <v>0</v>
      </c>
      <c r="K4087" s="10">
        <v>0</v>
      </c>
      <c r="L4087" t="str">
        <f t="shared" si="334"/>
        <v xml:space="preserve">Stellaria </v>
      </c>
      <c r="M4087" t="str">
        <f t="shared" si="335"/>
        <v xml:space="preserve"> media</v>
      </c>
      <c r="N4087" t="str">
        <f t="shared" si="336"/>
        <v/>
      </c>
      <c r="O4087" t="str">
        <f t="shared" si="333"/>
        <v>Species</v>
      </c>
      <c r="P4087" t="str">
        <f t="shared" si="337"/>
        <v>(L.) Vill.</v>
      </c>
      <c r="Q4087" t="str">
        <f>LOOKUP(A4087,Formation!$A$2:$A$10,Formation!$B$2:$B$10)</f>
        <v>Pflanzungen, Äcker und Kulturen</v>
      </c>
      <c r="R4087" t="str" cm="1">
        <f t="array" ref="R4087">INDEX(Klasse!$D$2:$D$42,MATCH(1,(A4087=Klasse!$A$2:$A$42) * (Species!B4087=Klasse!$B$2:$B$42),0))</f>
        <v>Feldkulturen (Äcker)</v>
      </c>
    </row>
    <row r="4088" spans="1:18" x14ac:dyDescent="0.3">
      <c r="A4088" s="10">
        <v>8</v>
      </c>
      <c r="B4088" s="10">
        <v>2</v>
      </c>
      <c r="E4088" t="str">
        <f>IF(C4088="",Options!$A$3,IF(D4088="",Options!$A$4,Options!$A$5))</f>
        <v>Klasse</v>
      </c>
      <c r="F4088" t="str" cm="1">
        <f t="array" ref="F4088">IF(E4088=Options!$A$3,"",IF(E4088=Options!$A$4,INDEX(Verband!$E$2:$E$179,MATCH(1,(A4088=Verband!$A$2:$A$179) * (Species!B4088=Verband!$B$2:$B$179) * (Species!C4088=Verband!$C$2:$C$179),0)),IF(E4088=Options!$A$5,INDEX(Assoziation!$F$2:$F$96,MATCH(1,(A4088=Assoziation!$A$2:$A$96) * (Species!B4088=Assoziation!$B$2:$B$96) * (Species!C4088=Assoziation!$C$2:$C$96) * (Species!D4088=Assoziation!$D$2:$D$96),0)),"")))</f>
        <v/>
      </c>
      <c r="G4088" t="str" cm="1">
        <f t="array" ref="G4088">IF(E4088=Options!$A$3,INDEX(Klasse!$D$2:$D$42,MATCH(1,(A4088=Klasse!$A$2:$A$42) * (Species!B4088=Klasse!$B$2:$B$42),0)),IF(E4088=Options!$A$4,INDEX(Verband!$F$2:$F$179,MATCH(1,(A4088=Verband!$A$2:$A$179) * (Species!B4088=Verband!$B$2:$B$179) * (Species!C4088=Verband!$C$2:$C$179),0)),IF(E4088=Options!$A$5,INDEX(Assoziation!$G$2:$G$96,MATCH(1,(A4088=Assoziation!$A$2:$A$96) * (Species!B4088=Assoziation!$B$2:$B$96) * (Species!C4088=Assoziation!$C$2:$C$96) * (Species!D4088=Assoziation!$D$2:$D$96),0)),"")))</f>
        <v>Feldkulturen (Äcker)</v>
      </c>
      <c r="H4088" s="10" t="s">
        <v>1003</v>
      </c>
      <c r="I4088" s="10">
        <v>0</v>
      </c>
      <c r="J4088" s="10">
        <v>0</v>
      </c>
      <c r="K4088" s="10">
        <v>0</v>
      </c>
      <c r="L4088" t="str">
        <f t="shared" si="334"/>
        <v>Valerianella</v>
      </c>
      <c r="M4088" t="str">
        <f t="shared" si="335"/>
        <v/>
      </c>
      <c r="N4088" t="str">
        <f t="shared" si="336"/>
        <v/>
      </c>
      <c r="O4088" t="str">
        <f t="shared" si="333"/>
        <v>Genus</v>
      </c>
      <c r="P4088" t="str">
        <f t="shared" si="337"/>
        <v/>
      </c>
      <c r="Q4088" t="str">
        <f>LOOKUP(A4088,Formation!$A$2:$A$10,Formation!$B$2:$B$10)</f>
        <v>Pflanzungen, Äcker und Kulturen</v>
      </c>
      <c r="R4088" t="str" cm="1">
        <f t="array" ref="R4088">INDEX(Klasse!$D$2:$D$42,MATCH(1,(A4088=Klasse!$A$2:$A$42) * (Species!B4088=Klasse!$B$2:$B$42),0))</f>
        <v>Feldkulturen (Äcker)</v>
      </c>
    </row>
    <row r="4089" spans="1:18" x14ac:dyDescent="0.3">
      <c r="A4089" s="10">
        <v>8</v>
      </c>
      <c r="B4089" s="10">
        <v>2</v>
      </c>
      <c r="E4089" t="str">
        <f>IF(C4089="",Options!$A$3,IF(D4089="",Options!$A$4,Options!$A$5))</f>
        <v>Klasse</v>
      </c>
      <c r="F4089" t="str" cm="1">
        <f t="array" ref="F4089">IF(E4089=Options!$A$3,"",IF(E4089=Options!$A$4,INDEX(Verband!$E$2:$E$179,MATCH(1,(A4089=Verband!$A$2:$A$179) * (Species!B4089=Verband!$B$2:$B$179) * (Species!C4089=Verband!$C$2:$C$179),0)),IF(E4089=Options!$A$5,INDEX(Assoziation!$F$2:$F$96,MATCH(1,(A4089=Assoziation!$A$2:$A$96) * (Species!B4089=Assoziation!$B$2:$B$96) * (Species!C4089=Assoziation!$C$2:$C$96) * (Species!D4089=Assoziation!$D$2:$D$96),0)),"")))</f>
        <v/>
      </c>
      <c r="G4089" t="str" cm="1">
        <f t="array" ref="G4089">IF(E4089=Options!$A$3,INDEX(Klasse!$D$2:$D$42,MATCH(1,(A4089=Klasse!$A$2:$A$42) * (Species!B4089=Klasse!$B$2:$B$42),0)),IF(E4089=Options!$A$4,INDEX(Verband!$F$2:$F$179,MATCH(1,(A4089=Verband!$A$2:$A$179) * (Species!B4089=Verband!$B$2:$B$179) * (Species!C4089=Verband!$C$2:$C$179),0)),IF(E4089=Options!$A$5,INDEX(Assoziation!$G$2:$G$96,MATCH(1,(A4089=Assoziation!$A$2:$A$96) * (Species!B4089=Assoziation!$B$2:$B$96) * (Species!C4089=Assoziation!$C$2:$C$96) * (Species!D4089=Assoziation!$D$2:$D$96),0)),"")))</f>
        <v>Feldkulturen (Äcker)</v>
      </c>
      <c r="H4089" s="10" t="s">
        <v>3095</v>
      </c>
      <c r="I4089" s="10">
        <v>0</v>
      </c>
      <c r="J4089" s="10">
        <v>0</v>
      </c>
      <c r="K4089" s="10">
        <v>0</v>
      </c>
      <c r="L4089" t="str">
        <f t="shared" si="334"/>
        <v xml:space="preserve">Veronica </v>
      </c>
      <c r="M4089" t="str">
        <f t="shared" si="335"/>
        <v xml:space="preserve"> arvensis</v>
      </c>
      <c r="N4089" t="str">
        <f t="shared" si="336"/>
        <v/>
      </c>
      <c r="O4089" t="str">
        <f t="shared" si="333"/>
        <v>Species</v>
      </c>
      <c r="P4089" t="str">
        <f t="shared" si="337"/>
        <v>L.</v>
      </c>
      <c r="Q4089" t="str">
        <f>LOOKUP(A4089,Formation!$A$2:$A$10,Formation!$B$2:$B$10)</f>
        <v>Pflanzungen, Äcker und Kulturen</v>
      </c>
      <c r="R4089" t="str" cm="1">
        <f t="array" ref="R4089">INDEX(Klasse!$D$2:$D$42,MATCH(1,(A4089=Klasse!$A$2:$A$42) * (Species!B4089=Klasse!$B$2:$B$42),0))</f>
        <v>Feldkulturen (Äcker)</v>
      </c>
    </row>
    <row r="4090" spans="1:18" x14ac:dyDescent="0.3">
      <c r="A4090" s="10">
        <v>8</v>
      </c>
      <c r="B4090" s="10">
        <v>2</v>
      </c>
      <c r="E4090" t="str">
        <f>IF(C4090="",Options!$A$3,IF(D4090="",Options!$A$4,Options!$A$5))</f>
        <v>Klasse</v>
      </c>
      <c r="F4090" t="str" cm="1">
        <f t="array" ref="F4090">IF(E4090=Options!$A$3,"",IF(E4090=Options!$A$4,INDEX(Verband!$E$2:$E$179,MATCH(1,(A4090=Verband!$A$2:$A$179) * (Species!B4090=Verband!$B$2:$B$179) * (Species!C4090=Verband!$C$2:$C$179),0)),IF(E4090=Options!$A$5,INDEX(Assoziation!$F$2:$F$96,MATCH(1,(A4090=Assoziation!$A$2:$A$96) * (Species!B4090=Assoziation!$B$2:$B$96) * (Species!C4090=Assoziation!$C$2:$C$96) * (Species!D4090=Assoziation!$D$2:$D$96),0)),"")))</f>
        <v/>
      </c>
      <c r="G4090" t="str" cm="1">
        <f t="array" ref="G4090">IF(E4090=Options!$A$3,INDEX(Klasse!$D$2:$D$42,MATCH(1,(A4090=Klasse!$A$2:$A$42) * (Species!B4090=Klasse!$B$2:$B$42),0)),IF(E4090=Options!$A$4,INDEX(Verband!$F$2:$F$179,MATCH(1,(A4090=Verband!$A$2:$A$179) * (Species!B4090=Verband!$B$2:$B$179) * (Species!C4090=Verband!$C$2:$C$179),0)),IF(E4090=Options!$A$5,INDEX(Assoziation!$G$2:$G$96,MATCH(1,(A4090=Assoziation!$A$2:$A$96) * (Species!B4090=Assoziation!$B$2:$B$96) * (Species!C4090=Assoziation!$C$2:$C$96) * (Species!D4090=Assoziation!$D$2:$D$96),0)),"")))</f>
        <v>Feldkulturen (Äcker)</v>
      </c>
      <c r="H4090" s="10" t="s">
        <v>3096</v>
      </c>
      <c r="I4090" s="10">
        <v>0</v>
      </c>
      <c r="J4090" s="10">
        <v>0</v>
      </c>
      <c r="K4090" s="10">
        <v>0</v>
      </c>
      <c r="L4090" t="str">
        <f t="shared" si="334"/>
        <v xml:space="preserve">Veronica </v>
      </c>
      <c r="M4090" t="str">
        <f t="shared" si="335"/>
        <v xml:space="preserve"> hederifolia</v>
      </c>
      <c r="N4090" t="str">
        <f t="shared" si="336"/>
        <v>hederifolia</v>
      </c>
      <c r="O4090" t="str">
        <f t="shared" si="333"/>
        <v>Subspecies</v>
      </c>
      <c r="P4090" t="str">
        <f t="shared" si="337"/>
        <v/>
      </c>
      <c r="Q4090" t="str">
        <f>LOOKUP(A4090,Formation!$A$2:$A$10,Formation!$B$2:$B$10)</f>
        <v>Pflanzungen, Äcker und Kulturen</v>
      </c>
      <c r="R4090" t="str" cm="1">
        <f t="array" ref="R4090">INDEX(Klasse!$D$2:$D$42,MATCH(1,(A4090=Klasse!$A$2:$A$42) * (Species!B4090=Klasse!$B$2:$B$42),0))</f>
        <v>Feldkulturen (Äcker)</v>
      </c>
    </row>
    <row r="4091" spans="1:18" x14ac:dyDescent="0.3">
      <c r="A4091" s="10">
        <v>8</v>
      </c>
      <c r="B4091" s="10">
        <v>2</v>
      </c>
      <c r="E4091" t="str">
        <f>IF(C4091="",Options!$A$3,IF(D4091="",Options!$A$4,Options!$A$5))</f>
        <v>Klasse</v>
      </c>
      <c r="F4091" t="str" cm="1">
        <f t="array" ref="F4091">IF(E4091=Options!$A$3,"",IF(E4091=Options!$A$4,INDEX(Verband!$E$2:$E$179,MATCH(1,(A4091=Verband!$A$2:$A$179) * (Species!B4091=Verband!$B$2:$B$179) * (Species!C4091=Verband!$C$2:$C$179),0)),IF(E4091=Options!$A$5,INDEX(Assoziation!$F$2:$F$96,MATCH(1,(A4091=Assoziation!$A$2:$A$96) * (Species!B4091=Assoziation!$B$2:$B$96) * (Species!C4091=Assoziation!$C$2:$C$96) * (Species!D4091=Assoziation!$D$2:$D$96),0)),"")))</f>
        <v/>
      </c>
      <c r="G4091" t="str" cm="1">
        <f t="array" ref="G4091">IF(E4091=Options!$A$3,INDEX(Klasse!$D$2:$D$42,MATCH(1,(A4091=Klasse!$A$2:$A$42) * (Species!B4091=Klasse!$B$2:$B$42),0)),IF(E4091=Options!$A$4,INDEX(Verband!$F$2:$F$179,MATCH(1,(A4091=Verband!$A$2:$A$179) * (Species!B4091=Verband!$B$2:$B$179) * (Species!C4091=Verband!$C$2:$C$179),0)),IF(E4091=Options!$A$5,INDEX(Assoziation!$G$2:$G$96,MATCH(1,(A4091=Assoziation!$A$2:$A$96) * (Species!B4091=Assoziation!$B$2:$B$96) * (Species!C4091=Assoziation!$C$2:$C$96) * (Species!D4091=Assoziation!$D$2:$D$96),0)),"")))</f>
        <v>Feldkulturen (Äcker)</v>
      </c>
      <c r="H4091" s="10" t="s">
        <v>3097</v>
      </c>
      <c r="I4091" s="10">
        <v>0</v>
      </c>
      <c r="J4091" s="10">
        <v>0</v>
      </c>
      <c r="K4091" s="10">
        <v>1</v>
      </c>
      <c r="L4091" t="str">
        <f t="shared" si="334"/>
        <v xml:space="preserve">Veronica </v>
      </c>
      <c r="M4091" t="str">
        <f t="shared" si="335"/>
        <v xml:space="preserve"> persica</v>
      </c>
      <c r="N4091" t="str">
        <f t="shared" si="336"/>
        <v/>
      </c>
      <c r="O4091" t="str">
        <f t="shared" si="333"/>
        <v>Species</v>
      </c>
      <c r="P4091" t="str">
        <f t="shared" si="337"/>
        <v>Poir.</v>
      </c>
      <c r="Q4091" t="str">
        <f>LOOKUP(A4091,Formation!$A$2:$A$10,Formation!$B$2:$B$10)</f>
        <v>Pflanzungen, Äcker und Kulturen</v>
      </c>
      <c r="R4091" t="str" cm="1">
        <f t="array" ref="R4091">INDEX(Klasse!$D$2:$D$42,MATCH(1,(A4091=Klasse!$A$2:$A$42) * (Species!B4091=Klasse!$B$2:$B$42),0))</f>
        <v>Feldkulturen (Äcker)</v>
      </c>
    </row>
    <row r="4092" spans="1:18" x14ac:dyDescent="0.3">
      <c r="A4092" s="10">
        <v>8</v>
      </c>
      <c r="B4092" s="10">
        <v>2</v>
      </c>
      <c r="E4092" t="str">
        <f>IF(C4092="",Options!$A$3,IF(D4092="",Options!$A$4,Options!$A$5))</f>
        <v>Klasse</v>
      </c>
      <c r="F4092" t="str" cm="1">
        <f t="array" ref="F4092">IF(E4092=Options!$A$3,"",IF(E4092=Options!$A$4,INDEX(Verband!$E$2:$E$179,MATCH(1,(A4092=Verband!$A$2:$A$179) * (Species!B4092=Verband!$B$2:$B$179) * (Species!C4092=Verband!$C$2:$C$179),0)),IF(E4092=Options!$A$5,INDEX(Assoziation!$F$2:$F$96,MATCH(1,(A4092=Assoziation!$A$2:$A$96) * (Species!B4092=Assoziation!$B$2:$B$96) * (Species!C4092=Assoziation!$C$2:$C$96) * (Species!D4092=Assoziation!$D$2:$D$96),0)),"")))</f>
        <v/>
      </c>
      <c r="G4092" t="str" cm="1">
        <f t="array" ref="G4092">IF(E4092=Options!$A$3,INDEX(Klasse!$D$2:$D$42,MATCH(1,(A4092=Klasse!$A$2:$A$42) * (Species!B4092=Klasse!$B$2:$B$42),0)),IF(E4092=Options!$A$4,INDEX(Verband!$F$2:$F$179,MATCH(1,(A4092=Verband!$A$2:$A$179) * (Species!B4092=Verband!$B$2:$B$179) * (Species!C4092=Verband!$C$2:$C$179),0)),IF(E4092=Options!$A$5,INDEX(Assoziation!$G$2:$G$96,MATCH(1,(A4092=Assoziation!$A$2:$A$96) * (Species!B4092=Assoziation!$B$2:$B$96) * (Species!C4092=Assoziation!$C$2:$C$96) * (Species!D4092=Assoziation!$D$2:$D$96),0)),"")))</f>
        <v>Feldkulturen (Äcker)</v>
      </c>
      <c r="H4092" s="10" t="s">
        <v>3098</v>
      </c>
      <c r="I4092" s="10">
        <v>0</v>
      </c>
      <c r="J4092" s="10">
        <v>0</v>
      </c>
      <c r="K4092" s="10">
        <v>0</v>
      </c>
      <c r="L4092" t="str">
        <f t="shared" si="334"/>
        <v xml:space="preserve">Viola </v>
      </c>
      <c r="M4092" t="str">
        <f t="shared" si="335"/>
        <v xml:space="preserve"> arvensis</v>
      </c>
      <c r="N4092" t="str">
        <f t="shared" si="336"/>
        <v/>
      </c>
      <c r="O4092" t="str">
        <f t="shared" si="333"/>
        <v>Species</v>
      </c>
      <c r="P4092" t="str">
        <f t="shared" si="337"/>
        <v>Murray</v>
      </c>
      <c r="Q4092" t="str">
        <f>LOOKUP(A4092,Formation!$A$2:$A$10,Formation!$B$2:$B$10)</f>
        <v>Pflanzungen, Äcker und Kulturen</v>
      </c>
      <c r="R4092" t="str" cm="1">
        <f t="array" ref="R4092">INDEX(Klasse!$D$2:$D$42,MATCH(1,(A4092=Klasse!$A$2:$A$42) * (Species!B4092=Klasse!$B$2:$B$42),0))</f>
        <v>Feldkulturen (Äcker)</v>
      </c>
    </row>
    <row r="4093" spans="1:18" x14ac:dyDescent="0.3">
      <c r="A4093" s="10">
        <v>8</v>
      </c>
      <c r="B4093" s="10">
        <v>2</v>
      </c>
      <c r="C4093" s="10">
        <v>1</v>
      </c>
      <c r="D4093" s="10">
        <v>1</v>
      </c>
      <c r="E4093" t="str">
        <f>IF(C4093="",Options!$A$3,IF(D4093="",Options!$A$4,Options!$A$5))</f>
        <v>Assoziation</v>
      </c>
      <c r="F4093" t="str" cm="1">
        <f t="array" ref="F4093">IF(E4093=Options!$A$3,"",IF(E4093=Options!$A$4,INDEX(Verband!$E$2:$E$179,MATCH(1,(A4093=Verband!$A$2:$A$179) * (Species!B4093=Verband!$B$2:$B$179) * (Species!C4093=Verband!$C$2:$C$179),0)),IF(E4093=Options!$A$5,INDEX(Assoziation!$F$2:$F$96,MATCH(1,(A4093=Assoziation!$A$2:$A$96) * (Species!B4093=Assoziation!$B$2:$B$96) * (Species!C4093=Assoziation!$C$2:$C$96) * (Species!D4093=Assoziation!$D$2:$D$96),0)),"")))</f>
        <v>Aphanion</v>
      </c>
      <c r="G4093" t="str" cm="1">
        <f t="array" ref="G4093">IF(E4093=Options!$A$3,INDEX(Klasse!$D$2:$D$42,MATCH(1,(A4093=Klasse!$A$2:$A$42) * (Species!B4093=Klasse!$B$2:$B$42),0)),IF(E4093=Options!$A$4,INDEX(Verband!$F$2:$F$179,MATCH(1,(A4093=Verband!$A$2:$A$179) * (Species!B4093=Verband!$B$2:$B$179) * (Species!C4093=Verband!$C$2:$C$179),0)),IF(E4093=Options!$A$5,INDEX(Assoziation!$G$2:$G$96,MATCH(1,(A4093=Assoziation!$A$2:$A$96) * (Species!B4093=Assoziation!$B$2:$B$96) * (Species!C4093=Assoziation!$C$2:$C$96) * (Species!D4093=Assoziation!$D$2:$D$96),0)),"")))</f>
        <v>Kalkarme Getreideäcker</v>
      </c>
      <c r="H4093" s="10" t="s">
        <v>3104</v>
      </c>
      <c r="I4093" s="10">
        <v>1</v>
      </c>
      <c r="J4093" s="10">
        <v>1</v>
      </c>
      <c r="K4093" s="10">
        <v>0</v>
      </c>
      <c r="L4093" t="str">
        <f t="shared" si="334"/>
        <v xml:space="preserve">Apera </v>
      </c>
      <c r="M4093" t="str">
        <f t="shared" si="335"/>
        <v xml:space="preserve"> spica-venti</v>
      </c>
      <c r="N4093" t="str">
        <f t="shared" si="336"/>
        <v/>
      </c>
      <c r="O4093" t="str">
        <f t="shared" si="333"/>
        <v>Species</v>
      </c>
      <c r="P4093" t="str">
        <f t="shared" si="337"/>
        <v>(L.) P. Beauv.</v>
      </c>
      <c r="Q4093" t="str">
        <f>LOOKUP(A4093,Formation!$A$2:$A$10,Formation!$B$2:$B$10)</f>
        <v>Pflanzungen, Äcker und Kulturen</v>
      </c>
      <c r="R4093" t="str" cm="1">
        <f t="array" ref="R4093">INDEX(Klasse!$D$2:$D$42,MATCH(1,(A4093=Klasse!$A$2:$A$42) * (Species!B4093=Klasse!$B$2:$B$42),0))</f>
        <v>Feldkulturen (Äcker)</v>
      </c>
    </row>
    <row r="4094" spans="1:18" x14ac:dyDescent="0.3">
      <c r="A4094" s="10">
        <v>8</v>
      </c>
      <c r="B4094" s="10">
        <v>2</v>
      </c>
      <c r="C4094" s="10">
        <v>1</v>
      </c>
      <c r="D4094" s="10">
        <v>1</v>
      </c>
      <c r="E4094" t="str">
        <f>IF(C4094="",Options!$A$3,IF(D4094="",Options!$A$4,Options!$A$5))</f>
        <v>Assoziation</v>
      </c>
      <c r="F4094" t="str" cm="1">
        <f t="array" ref="F4094">IF(E4094=Options!$A$3,"",IF(E4094=Options!$A$4,INDEX(Verband!$E$2:$E$179,MATCH(1,(A4094=Verband!$A$2:$A$179) * (Species!B4094=Verband!$B$2:$B$179) * (Species!C4094=Verband!$C$2:$C$179),0)),IF(E4094=Options!$A$5,INDEX(Assoziation!$F$2:$F$96,MATCH(1,(A4094=Assoziation!$A$2:$A$96) * (Species!B4094=Assoziation!$B$2:$B$96) * (Species!C4094=Assoziation!$C$2:$C$96) * (Species!D4094=Assoziation!$D$2:$D$96),0)),"")))</f>
        <v>Aphanion</v>
      </c>
      <c r="G4094" t="str" cm="1">
        <f t="array" ref="G4094">IF(E4094=Options!$A$3,INDEX(Klasse!$D$2:$D$42,MATCH(1,(A4094=Klasse!$A$2:$A$42) * (Species!B4094=Klasse!$B$2:$B$42),0)),IF(E4094=Options!$A$4,INDEX(Verband!$F$2:$F$179,MATCH(1,(A4094=Verband!$A$2:$A$179) * (Species!B4094=Verband!$B$2:$B$179) * (Species!C4094=Verband!$C$2:$C$179),0)),IF(E4094=Options!$A$5,INDEX(Assoziation!$G$2:$G$96,MATCH(1,(A4094=Assoziation!$A$2:$A$96) * (Species!B4094=Assoziation!$B$2:$B$96) * (Species!C4094=Assoziation!$C$2:$C$96) * (Species!D4094=Assoziation!$D$2:$D$96),0)),"")))</f>
        <v>Kalkarme Getreideäcker</v>
      </c>
      <c r="H4094" s="10" t="s">
        <v>3105</v>
      </c>
      <c r="I4094" s="10">
        <v>1</v>
      </c>
      <c r="J4094" s="10">
        <v>1</v>
      </c>
      <c r="K4094" s="10">
        <v>0</v>
      </c>
      <c r="L4094" t="str">
        <f t="shared" si="334"/>
        <v xml:space="preserve">Aphanes </v>
      </c>
      <c r="M4094" t="str">
        <f t="shared" si="335"/>
        <v xml:space="preserve"> arvensis</v>
      </c>
      <c r="N4094" t="str">
        <f t="shared" si="336"/>
        <v/>
      </c>
      <c r="O4094" t="str">
        <f t="shared" si="333"/>
        <v>Species</v>
      </c>
      <c r="P4094" t="str">
        <f t="shared" si="337"/>
        <v>L.</v>
      </c>
      <c r="Q4094" t="str">
        <f>LOOKUP(A4094,Formation!$A$2:$A$10,Formation!$B$2:$B$10)</f>
        <v>Pflanzungen, Äcker und Kulturen</v>
      </c>
      <c r="R4094" t="str" cm="1">
        <f t="array" ref="R4094">INDEX(Klasse!$D$2:$D$42,MATCH(1,(A4094=Klasse!$A$2:$A$42) * (Species!B4094=Klasse!$B$2:$B$42),0))</f>
        <v>Feldkulturen (Äcker)</v>
      </c>
    </row>
    <row r="4095" spans="1:18" x14ac:dyDescent="0.3">
      <c r="A4095" s="10">
        <v>8</v>
      </c>
      <c r="B4095" s="10">
        <v>2</v>
      </c>
      <c r="C4095" s="10">
        <v>1</v>
      </c>
      <c r="D4095" s="10">
        <v>1</v>
      </c>
      <c r="E4095" t="str">
        <f>IF(C4095="",Options!$A$3,IF(D4095="",Options!$A$4,Options!$A$5))</f>
        <v>Assoziation</v>
      </c>
      <c r="F4095" t="str" cm="1">
        <f t="array" ref="F4095">IF(E4095=Options!$A$3,"",IF(E4095=Options!$A$4,INDEX(Verband!$E$2:$E$179,MATCH(1,(A4095=Verband!$A$2:$A$179) * (Species!B4095=Verband!$B$2:$B$179) * (Species!C4095=Verband!$C$2:$C$179),0)),IF(E4095=Options!$A$5,INDEX(Assoziation!$F$2:$F$96,MATCH(1,(A4095=Assoziation!$A$2:$A$96) * (Species!B4095=Assoziation!$B$2:$B$96) * (Species!C4095=Assoziation!$C$2:$C$96) * (Species!D4095=Assoziation!$D$2:$D$96),0)),"")))</f>
        <v>Aphanion</v>
      </c>
      <c r="G4095" t="str" cm="1">
        <f t="array" ref="G4095">IF(E4095=Options!$A$3,INDEX(Klasse!$D$2:$D$42,MATCH(1,(A4095=Klasse!$A$2:$A$42) * (Species!B4095=Klasse!$B$2:$B$42),0)),IF(E4095=Options!$A$4,INDEX(Verband!$F$2:$F$179,MATCH(1,(A4095=Verband!$A$2:$A$179) * (Species!B4095=Verband!$B$2:$B$179) * (Species!C4095=Verband!$C$2:$C$179),0)),IF(E4095=Options!$A$5,INDEX(Assoziation!$G$2:$G$96,MATCH(1,(A4095=Assoziation!$A$2:$A$96) * (Species!B4095=Assoziation!$B$2:$B$96) * (Species!C4095=Assoziation!$C$2:$C$96) * (Species!D4095=Assoziation!$D$2:$D$96),0)),"")))</f>
        <v>Kalkarme Getreideäcker</v>
      </c>
      <c r="H4095" s="10" t="s">
        <v>3106</v>
      </c>
      <c r="I4095" s="10">
        <v>1</v>
      </c>
      <c r="J4095" s="10">
        <v>0</v>
      </c>
      <c r="K4095" s="10">
        <v>0</v>
      </c>
      <c r="L4095" t="str">
        <f t="shared" si="334"/>
        <v xml:space="preserve">Hypochaeris </v>
      </c>
      <c r="M4095" t="str">
        <f t="shared" si="335"/>
        <v xml:space="preserve"> glabra</v>
      </c>
      <c r="N4095" t="str">
        <f t="shared" si="336"/>
        <v/>
      </c>
      <c r="O4095" t="str">
        <f t="shared" si="333"/>
        <v>Species</v>
      </c>
      <c r="P4095" t="str">
        <f t="shared" si="337"/>
        <v>L.</v>
      </c>
      <c r="Q4095" t="str">
        <f>LOOKUP(A4095,Formation!$A$2:$A$10,Formation!$B$2:$B$10)</f>
        <v>Pflanzungen, Äcker und Kulturen</v>
      </c>
      <c r="R4095" t="str" cm="1">
        <f t="array" ref="R4095">INDEX(Klasse!$D$2:$D$42,MATCH(1,(A4095=Klasse!$A$2:$A$42) * (Species!B4095=Klasse!$B$2:$B$42),0))</f>
        <v>Feldkulturen (Äcker)</v>
      </c>
    </row>
    <row r="4096" spans="1:18" x14ac:dyDescent="0.3">
      <c r="A4096" s="10">
        <v>8</v>
      </c>
      <c r="B4096" s="10">
        <v>2</v>
      </c>
      <c r="C4096" s="10">
        <v>1</v>
      </c>
      <c r="D4096" s="10">
        <v>1</v>
      </c>
      <c r="E4096" t="str">
        <f>IF(C4096="",Options!$A$3,IF(D4096="",Options!$A$4,Options!$A$5))</f>
        <v>Assoziation</v>
      </c>
      <c r="F4096" t="str" cm="1">
        <f t="array" ref="F4096">IF(E4096=Options!$A$3,"",IF(E4096=Options!$A$4,INDEX(Verband!$E$2:$E$179,MATCH(1,(A4096=Verband!$A$2:$A$179) * (Species!B4096=Verband!$B$2:$B$179) * (Species!C4096=Verband!$C$2:$C$179),0)),IF(E4096=Options!$A$5,INDEX(Assoziation!$F$2:$F$96,MATCH(1,(A4096=Assoziation!$A$2:$A$96) * (Species!B4096=Assoziation!$B$2:$B$96) * (Species!C4096=Assoziation!$C$2:$C$96) * (Species!D4096=Assoziation!$D$2:$D$96),0)),"")))</f>
        <v>Aphanion</v>
      </c>
      <c r="G4096" t="str" cm="1">
        <f t="array" ref="G4096">IF(E4096=Options!$A$3,INDEX(Klasse!$D$2:$D$42,MATCH(1,(A4096=Klasse!$A$2:$A$42) * (Species!B4096=Klasse!$B$2:$B$42),0)),IF(E4096=Options!$A$4,INDEX(Verband!$F$2:$F$179,MATCH(1,(A4096=Verband!$A$2:$A$179) * (Species!B4096=Verband!$B$2:$B$179) * (Species!C4096=Verband!$C$2:$C$179),0)),IF(E4096=Options!$A$5,INDEX(Assoziation!$G$2:$G$96,MATCH(1,(A4096=Assoziation!$A$2:$A$96) * (Species!B4096=Assoziation!$B$2:$B$96) * (Species!C4096=Assoziation!$C$2:$C$96) * (Species!D4096=Assoziation!$D$2:$D$96),0)),"")))</f>
        <v>Kalkarme Getreideäcker</v>
      </c>
      <c r="H4096" s="10" t="s">
        <v>3107</v>
      </c>
      <c r="I4096" s="10">
        <v>1</v>
      </c>
      <c r="J4096" s="10">
        <v>0</v>
      </c>
      <c r="K4096" s="10">
        <v>0</v>
      </c>
      <c r="L4096" t="str">
        <f t="shared" si="334"/>
        <v xml:space="preserve">Papaver </v>
      </c>
      <c r="M4096" t="str">
        <f t="shared" si="335"/>
        <v xml:space="preserve"> argemone</v>
      </c>
      <c r="N4096" t="str">
        <f t="shared" si="336"/>
        <v/>
      </c>
      <c r="O4096" t="str">
        <f t="shared" si="333"/>
        <v>Species</v>
      </c>
      <c r="P4096" t="str">
        <f t="shared" si="337"/>
        <v>L.</v>
      </c>
      <c r="Q4096" t="str">
        <f>LOOKUP(A4096,Formation!$A$2:$A$10,Formation!$B$2:$B$10)</f>
        <v>Pflanzungen, Äcker und Kulturen</v>
      </c>
      <c r="R4096" t="str" cm="1">
        <f t="array" ref="R4096">INDEX(Klasse!$D$2:$D$42,MATCH(1,(A4096=Klasse!$A$2:$A$42) * (Species!B4096=Klasse!$B$2:$B$42),0))</f>
        <v>Feldkulturen (Äcker)</v>
      </c>
    </row>
    <row r="4097" spans="1:18" x14ac:dyDescent="0.3">
      <c r="A4097" s="10">
        <v>8</v>
      </c>
      <c r="B4097" s="10">
        <v>2</v>
      </c>
      <c r="C4097" s="10">
        <v>1</v>
      </c>
      <c r="D4097" s="10">
        <v>1</v>
      </c>
      <c r="E4097" t="str">
        <f>IF(C4097="",Options!$A$3,IF(D4097="",Options!$A$4,Options!$A$5))</f>
        <v>Assoziation</v>
      </c>
      <c r="F4097" t="str" cm="1">
        <f t="array" ref="F4097">IF(E4097=Options!$A$3,"",IF(E4097=Options!$A$4,INDEX(Verband!$E$2:$E$179,MATCH(1,(A4097=Verband!$A$2:$A$179) * (Species!B4097=Verband!$B$2:$B$179) * (Species!C4097=Verband!$C$2:$C$179),0)),IF(E4097=Options!$A$5,INDEX(Assoziation!$F$2:$F$96,MATCH(1,(A4097=Assoziation!$A$2:$A$96) * (Species!B4097=Assoziation!$B$2:$B$96) * (Species!C4097=Assoziation!$C$2:$C$96) * (Species!D4097=Assoziation!$D$2:$D$96),0)),"")))</f>
        <v>Aphanion</v>
      </c>
      <c r="G4097" t="str" cm="1">
        <f t="array" ref="G4097">IF(E4097=Options!$A$3,INDEX(Klasse!$D$2:$D$42,MATCH(1,(A4097=Klasse!$A$2:$A$42) * (Species!B4097=Klasse!$B$2:$B$42),0)),IF(E4097=Options!$A$4,INDEX(Verband!$F$2:$F$179,MATCH(1,(A4097=Verband!$A$2:$A$179) * (Species!B4097=Verband!$B$2:$B$179) * (Species!C4097=Verband!$C$2:$C$179),0)),IF(E4097=Options!$A$5,INDEX(Assoziation!$G$2:$G$96,MATCH(1,(A4097=Assoziation!$A$2:$A$96) * (Species!B4097=Assoziation!$B$2:$B$96) * (Species!C4097=Assoziation!$C$2:$C$96) * (Species!D4097=Assoziation!$D$2:$D$96),0)),"")))</f>
        <v>Kalkarme Getreideäcker</v>
      </c>
      <c r="H4097" s="10" t="s">
        <v>3089</v>
      </c>
      <c r="I4097" s="10">
        <v>1</v>
      </c>
      <c r="J4097" s="10">
        <v>0</v>
      </c>
      <c r="K4097" s="10">
        <v>0</v>
      </c>
      <c r="L4097" t="str">
        <f t="shared" si="334"/>
        <v xml:space="preserve">Raphanus </v>
      </c>
      <c r="M4097" t="str">
        <f t="shared" si="335"/>
        <v xml:space="preserve"> raphanistrum</v>
      </c>
      <c r="N4097" t="str">
        <f t="shared" si="336"/>
        <v/>
      </c>
      <c r="O4097" t="str">
        <f t="shared" si="333"/>
        <v>Species</v>
      </c>
      <c r="P4097" t="str">
        <f t="shared" si="337"/>
        <v>L.</v>
      </c>
      <c r="Q4097" t="str">
        <f>LOOKUP(A4097,Formation!$A$2:$A$10,Formation!$B$2:$B$10)</f>
        <v>Pflanzungen, Äcker und Kulturen</v>
      </c>
      <c r="R4097" t="str" cm="1">
        <f t="array" ref="R4097">INDEX(Klasse!$D$2:$D$42,MATCH(1,(A4097=Klasse!$A$2:$A$42) * (Species!B4097=Klasse!$B$2:$B$42),0))</f>
        <v>Feldkulturen (Äcker)</v>
      </c>
    </row>
    <row r="4098" spans="1:18" x14ac:dyDescent="0.3">
      <c r="A4098" s="10">
        <v>8</v>
      </c>
      <c r="B4098" s="10">
        <v>2</v>
      </c>
      <c r="C4098" s="10">
        <v>1</v>
      </c>
      <c r="D4098" s="10">
        <v>1</v>
      </c>
      <c r="E4098" t="str">
        <f>IF(C4098="",Options!$A$3,IF(D4098="",Options!$A$4,Options!$A$5))</f>
        <v>Assoziation</v>
      </c>
      <c r="F4098" t="str" cm="1">
        <f t="array" ref="F4098">IF(E4098=Options!$A$3,"",IF(E4098=Options!$A$4,INDEX(Verband!$E$2:$E$179,MATCH(1,(A4098=Verband!$A$2:$A$179) * (Species!B4098=Verband!$B$2:$B$179) * (Species!C4098=Verband!$C$2:$C$179),0)),IF(E4098=Options!$A$5,INDEX(Assoziation!$F$2:$F$96,MATCH(1,(A4098=Assoziation!$A$2:$A$96) * (Species!B4098=Assoziation!$B$2:$B$96) * (Species!C4098=Assoziation!$C$2:$C$96) * (Species!D4098=Assoziation!$D$2:$D$96),0)),"")))</f>
        <v>Aphanion</v>
      </c>
      <c r="G4098" t="str" cm="1">
        <f t="array" ref="G4098">IF(E4098=Options!$A$3,INDEX(Klasse!$D$2:$D$42,MATCH(1,(A4098=Klasse!$A$2:$A$42) * (Species!B4098=Klasse!$B$2:$B$42),0)),IF(E4098=Options!$A$4,INDEX(Verband!$F$2:$F$179,MATCH(1,(A4098=Verband!$A$2:$A$179) * (Species!B4098=Verband!$B$2:$B$179) * (Species!C4098=Verband!$C$2:$C$179),0)),IF(E4098=Options!$A$5,INDEX(Assoziation!$G$2:$G$96,MATCH(1,(A4098=Assoziation!$A$2:$A$96) * (Species!B4098=Assoziation!$B$2:$B$96) * (Species!C4098=Assoziation!$C$2:$C$96) * (Species!D4098=Assoziation!$D$2:$D$96),0)),"")))</f>
        <v>Kalkarme Getreideäcker</v>
      </c>
      <c r="H4098" s="10" t="s">
        <v>3108</v>
      </c>
      <c r="I4098" s="10">
        <v>1</v>
      </c>
      <c r="J4098" s="10">
        <v>1</v>
      </c>
      <c r="K4098" s="10">
        <v>0</v>
      </c>
      <c r="L4098" t="str">
        <f t="shared" si="334"/>
        <v xml:space="preserve">Scleranthus </v>
      </c>
      <c r="M4098" t="str">
        <f t="shared" si="335"/>
        <v xml:space="preserve"> annuus</v>
      </c>
      <c r="N4098" t="str">
        <f t="shared" si="336"/>
        <v>annuus</v>
      </c>
      <c r="O4098" t="str">
        <f t="shared" si="333"/>
        <v>Subspecies</v>
      </c>
      <c r="P4098" t="str">
        <f t="shared" si="337"/>
        <v/>
      </c>
      <c r="Q4098" t="str">
        <f>LOOKUP(A4098,Formation!$A$2:$A$10,Formation!$B$2:$B$10)</f>
        <v>Pflanzungen, Äcker und Kulturen</v>
      </c>
      <c r="R4098" t="str" cm="1">
        <f t="array" ref="R4098">INDEX(Klasse!$D$2:$D$42,MATCH(1,(A4098=Klasse!$A$2:$A$42) * (Species!B4098=Klasse!$B$2:$B$42),0))</f>
        <v>Feldkulturen (Äcker)</v>
      </c>
    </row>
    <row r="4099" spans="1:18" x14ac:dyDescent="0.3">
      <c r="A4099" s="10">
        <v>8</v>
      </c>
      <c r="B4099" s="10">
        <v>2</v>
      </c>
      <c r="C4099" s="10">
        <v>1</v>
      </c>
      <c r="D4099" s="10">
        <v>1</v>
      </c>
      <c r="E4099" t="str">
        <f>IF(C4099="",Options!$A$3,IF(D4099="",Options!$A$4,Options!$A$5))</f>
        <v>Assoziation</v>
      </c>
      <c r="F4099" t="str" cm="1">
        <f t="array" ref="F4099">IF(E4099=Options!$A$3,"",IF(E4099=Options!$A$4,INDEX(Verband!$E$2:$E$179,MATCH(1,(A4099=Verband!$A$2:$A$179) * (Species!B4099=Verband!$B$2:$B$179) * (Species!C4099=Verband!$C$2:$C$179),0)),IF(E4099=Options!$A$5,INDEX(Assoziation!$F$2:$F$96,MATCH(1,(A4099=Assoziation!$A$2:$A$96) * (Species!B4099=Assoziation!$B$2:$B$96) * (Species!C4099=Assoziation!$C$2:$C$96) * (Species!D4099=Assoziation!$D$2:$D$96),0)),"")))</f>
        <v>Aphanion</v>
      </c>
      <c r="G4099" t="str" cm="1">
        <f t="array" ref="G4099">IF(E4099=Options!$A$3,INDEX(Klasse!$D$2:$D$42,MATCH(1,(A4099=Klasse!$A$2:$A$42) * (Species!B4099=Klasse!$B$2:$B$42),0)),IF(E4099=Options!$A$4,INDEX(Verband!$F$2:$F$179,MATCH(1,(A4099=Verband!$A$2:$A$179) * (Species!B4099=Verband!$B$2:$B$179) * (Species!C4099=Verband!$C$2:$C$179),0)),IF(E4099=Options!$A$5,INDEX(Assoziation!$G$2:$G$96,MATCH(1,(A4099=Assoziation!$A$2:$A$96) * (Species!B4099=Assoziation!$B$2:$B$96) * (Species!C4099=Assoziation!$C$2:$C$96) * (Species!D4099=Assoziation!$D$2:$D$96),0)),"")))</f>
        <v>Kalkarme Getreideäcker</v>
      </c>
      <c r="H4099" s="10" t="s">
        <v>3109</v>
      </c>
      <c r="I4099" s="10">
        <v>1</v>
      </c>
      <c r="J4099" s="10">
        <v>0</v>
      </c>
      <c r="K4099" s="10">
        <v>0</v>
      </c>
      <c r="L4099" t="str">
        <f t="shared" si="334"/>
        <v xml:space="preserve">Vicia </v>
      </c>
      <c r="M4099" t="str">
        <f t="shared" si="335"/>
        <v xml:space="preserve"> tetrasperma</v>
      </c>
      <c r="N4099" t="str">
        <f t="shared" si="336"/>
        <v/>
      </c>
      <c r="O4099" t="str">
        <f t="shared" ref="O4099:O4162" si="338">IF(COUNTIF(H4099,"*subsp.*"),"Subspecies",IF(COUNTIF(H4099,"*aggr.*"),"aggr",IF(COUNTIF(H4099,"*×*"),"Species",IF(COUNTIF(H4099,"* *"),IF(EXACT(MID(H4099,FIND(" ",H4099)+1,1),UPPER(MID(H4099,FIND(" ",H4099)+1,1))),"Genus","Species"),"Genus"))))</f>
        <v>Species</v>
      </c>
      <c r="P4099" t="str">
        <f t="shared" si="337"/>
        <v>(L.) Schreb.</v>
      </c>
      <c r="Q4099" t="str">
        <f>LOOKUP(A4099,Formation!$A$2:$A$10,Formation!$B$2:$B$10)</f>
        <v>Pflanzungen, Äcker und Kulturen</v>
      </c>
      <c r="R4099" t="str" cm="1">
        <f t="array" ref="R4099">INDEX(Klasse!$D$2:$D$42,MATCH(1,(A4099=Klasse!$A$2:$A$42) * (Species!B4099=Klasse!$B$2:$B$42),0))</f>
        <v>Feldkulturen (Äcker)</v>
      </c>
    </row>
    <row r="4100" spans="1:18" x14ac:dyDescent="0.3">
      <c r="A4100" s="10">
        <v>8</v>
      </c>
      <c r="B4100" s="10">
        <v>2</v>
      </c>
      <c r="C4100" s="10">
        <v>1</v>
      </c>
      <c r="D4100" s="10">
        <v>1</v>
      </c>
      <c r="E4100" t="str">
        <f>IF(C4100="",Options!$A$3,IF(D4100="",Options!$A$4,Options!$A$5))</f>
        <v>Assoziation</v>
      </c>
      <c r="F4100" t="str" cm="1">
        <f t="array" ref="F4100">IF(E4100=Options!$A$3,"",IF(E4100=Options!$A$4,INDEX(Verband!$E$2:$E$179,MATCH(1,(A4100=Verband!$A$2:$A$179) * (Species!B4100=Verband!$B$2:$B$179) * (Species!C4100=Verband!$C$2:$C$179),0)),IF(E4100=Options!$A$5,INDEX(Assoziation!$F$2:$F$96,MATCH(1,(A4100=Assoziation!$A$2:$A$96) * (Species!B4100=Assoziation!$B$2:$B$96) * (Species!C4100=Assoziation!$C$2:$C$96) * (Species!D4100=Assoziation!$D$2:$D$96),0)),"")))</f>
        <v>Aphanion</v>
      </c>
      <c r="G4100" t="str" cm="1">
        <f t="array" ref="G4100">IF(E4100=Options!$A$3,INDEX(Klasse!$D$2:$D$42,MATCH(1,(A4100=Klasse!$A$2:$A$42) * (Species!B4100=Klasse!$B$2:$B$42),0)),IF(E4100=Options!$A$4,INDEX(Verband!$F$2:$F$179,MATCH(1,(A4100=Verband!$A$2:$A$179) * (Species!B4100=Verband!$B$2:$B$179) * (Species!C4100=Verband!$C$2:$C$179),0)),IF(E4100=Options!$A$5,INDEX(Assoziation!$G$2:$G$96,MATCH(1,(A4100=Assoziation!$A$2:$A$96) * (Species!B4100=Assoziation!$B$2:$B$96) * (Species!C4100=Assoziation!$C$2:$C$96) * (Species!D4100=Assoziation!$D$2:$D$96),0)),"")))</f>
        <v>Kalkarme Getreideäcker</v>
      </c>
      <c r="H4100" s="10" t="s">
        <v>3110</v>
      </c>
      <c r="I4100" s="10">
        <v>1</v>
      </c>
      <c r="J4100" s="10">
        <v>0</v>
      </c>
      <c r="K4100" s="10">
        <v>0</v>
      </c>
      <c r="L4100" t="str">
        <f t="shared" si="334"/>
        <v xml:space="preserve">Vicia </v>
      </c>
      <c r="M4100" t="str">
        <f t="shared" si="335"/>
        <v xml:space="preserve"> villosa</v>
      </c>
      <c r="N4100" t="str">
        <f t="shared" si="336"/>
        <v>villosa</v>
      </c>
      <c r="O4100" t="str">
        <f t="shared" si="338"/>
        <v>Subspecies</v>
      </c>
      <c r="P4100" t="str">
        <f t="shared" si="337"/>
        <v/>
      </c>
      <c r="Q4100" t="str">
        <f>LOOKUP(A4100,Formation!$A$2:$A$10,Formation!$B$2:$B$10)</f>
        <v>Pflanzungen, Äcker und Kulturen</v>
      </c>
      <c r="R4100" t="str" cm="1">
        <f t="array" ref="R4100">INDEX(Klasse!$D$2:$D$42,MATCH(1,(A4100=Klasse!$A$2:$A$42) * (Species!B4100=Klasse!$B$2:$B$42),0))</f>
        <v>Feldkulturen (Äcker)</v>
      </c>
    </row>
    <row r="4101" spans="1:18" x14ac:dyDescent="0.3">
      <c r="A4101" s="10">
        <v>8</v>
      </c>
      <c r="B4101" s="10">
        <v>2</v>
      </c>
      <c r="C4101" s="10">
        <v>1</v>
      </c>
      <c r="D4101" s="10">
        <v>1</v>
      </c>
      <c r="E4101" t="str">
        <f>IF(C4101="",Options!$A$3,IF(D4101="",Options!$A$4,Options!$A$5))</f>
        <v>Assoziation</v>
      </c>
      <c r="F4101" t="str" cm="1">
        <f t="array" ref="F4101">IF(E4101=Options!$A$3,"",IF(E4101=Options!$A$4,INDEX(Verband!$E$2:$E$179,MATCH(1,(A4101=Verband!$A$2:$A$179) * (Species!B4101=Verband!$B$2:$B$179) * (Species!C4101=Verband!$C$2:$C$179),0)),IF(E4101=Options!$A$5,INDEX(Assoziation!$F$2:$F$96,MATCH(1,(A4101=Assoziation!$A$2:$A$96) * (Species!B4101=Assoziation!$B$2:$B$96) * (Species!C4101=Assoziation!$C$2:$C$96) * (Species!D4101=Assoziation!$D$2:$D$96),0)),"")))</f>
        <v>Aphanion</v>
      </c>
      <c r="G4101" t="str" cm="1">
        <f t="array" ref="G4101">IF(E4101=Options!$A$3,INDEX(Klasse!$D$2:$D$42,MATCH(1,(A4101=Klasse!$A$2:$A$42) * (Species!B4101=Klasse!$B$2:$B$42),0)),IF(E4101=Options!$A$4,INDEX(Verband!$F$2:$F$179,MATCH(1,(A4101=Verband!$A$2:$A$179) * (Species!B4101=Verband!$B$2:$B$179) * (Species!C4101=Verband!$C$2:$C$179),0)),IF(E4101=Options!$A$5,INDEX(Assoziation!$G$2:$G$96,MATCH(1,(A4101=Assoziation!$A$2:$A$96) * (Species!B4101=Assoziation!$B$2:$B$96) * (Species!C4101=Assoziation!$C$2:$C$96) * (Species!D4101=Assoziation!$D$2:$D$96),0)),"")))</f>
        <v>Kalkarme Getreideäcker</v>
      </c>
      <c r="H4101" s="10" t="s">
        <v>3111</v>
      </c>
      <c r="I4101" s="10">
        <v>0</v>
      </c>
      <c r="J4101" s="10">
        <v>1</v>
      </c>
      <c r="K4101" s="10">
        <v>0</v>
      </c>
      <c r="L4101" t="str">
        <f t="shared" si="334"/>
        <v xml:space="preserve">Anthemis </v>
      </c>
      <c r="M4101" t="str">
        <f t="shared" si="335"/>
        <v xml:space="preserve"> arvensis</v>
      </c>
      <c r="N4101" t="str">
        <f t="shared" si="336"/>
        <v/>
      </c>
      <c r="O4101" t="str">
        <f t="shared" si="338"/>
        <v>Species</v>
      </c>
      <c r="P4101" t="str">
        <f t="shared" si="337"/>
        <v>L.</v>
      </c>
      <c r="Q4101" t="str">
        <f>LOOKUP(A4101,Formation!$A$2:$A$10,Formation!$B$2:$B$10)</f>
        <v>Pflanzungen, Äcker und Kulturen</v>
      </c>
      <c r="R4101" t="str" cm="1">
        <f t="array" ref="R4101">INDEX(Klasse!$D$2:$D$42,MATCH(1,(A4101=Klasse!$A$2:$A$42) * (Species!B4101=Klasse!$B$2:$B$42),0))</f>
        <v>Feldkulturen (Äcker)</v>
      </c>
    </row>
    <row r="4102" spans="1:18" x14ac:dyDescent="0.3">
      <c r="A4102" s="10">
        <v>8</v>
      </c>
      <c r="B4102" s="10">
        <v>2</v>
      </c>
      <c r="C4102" s="10">
        <v>1</v>
      </c>
      <c r="D4102" s="10">
        <v>1</v>
      </c>
      <c r="E4102" t="str">
        <f>IF(C4102="",Options!$A$3,IF(D4102="",Options!$A$4,Options!$A$5))</f>
        <v>Assoziation</v>
      </c>
      <c r="F4102" t="str" cm="1">
        <f t="array" ref="F4102">IF(E4102=Options!$A$3,"",IF(E4102=Options!$A$4,INDEX(Verband!$E$2:$E$179,MATCH(1,(A4102=Verband!$A$2:$A$179) * (Species!B4102=Verband!$B$2:$B$179) * (Species!C4102=Verband!$C$2:$C$179),0)),IF(E4102=Options!$A$5,INDEX(Assoziation!$F$2:$F$96,MATCH(1,(A4102=Assoziation!$A$2:$A$96) * (Species!B4102=Assoziation!$B$2:$B$96) * (Species!C4102=Assoziation!$C$2:$C$96) * (Species!D4102=Assoziation!$D$2:$D$96),0)),"")))</f>
        <v>Aphanion</v>
      </c>
      <c r="G4102" t="str" cm="1">
        <f t="array" ref="G4102">IF(E4102=Options!$A$3,INDEX(Klasse!$D$2:$D$42,MATCH(1,(A4102=Klasse!$A$2:$A$42) * (Species!B4102=Klasse!$B$2:$B$42),0)),IF(E4102=Options!$A$4,INDEX(Verband!$F$2:$F$179,MATCH(1,(A4102=Verband!$A$2:$A$179) * (Species!B4102=Verband!$B$2:$B$179) * (Species!C4102=Verband!$C$2:$C$179),0)),IF(E4102=Options!$A$5,INDEX(Assoziation!$G$2:$G$96,MATCH(1,(A4102=Assoziation!$A$2:$A$96) * (Species!B4102=Assoziation!$B$2:$B$96) * (Species!C4102=Assoziation!$C$2:$C$96) * (Species!D4102=Assoziation!$D$2:$D$96),0)),"")))</f>
        <v>Kalkarme Getreideäcker</v>
      </c>
      <c r="H4102" s="10" t="s">
        <v>3112</v>
      </c>
      <c r="I4102" s="10">
        <v>0</v>
      </c>
      <c r="J4102" s="10">
        <v>0</v>
      </c>
      <c r="K4102" s="10">
        <v>0</v>
      </c>
      <c r="L4102" t="str">
        <f t="shared" si="334"/>
        <v xml:space="preserve">Aphanes </v>
      </c>
      <c r="M4102" t="str">
        <f t="shared" si="335"/>
        <v xml:space="preserve"> australis</v>
      </c>
      <c r="N4102" t="str">
        <f t="shared" si="336"/>
        <v/>
      </c>
      <c r="O4102" t="str">
        <f t="shared" si="338"/>
        <v>Species</v>
      </c>
      <c r="P4102" t="str">
        <f t="shared" si="337"/>
        <v>Rydb.</v>
      </c>
      <c r="Q4102" t="str">
        <f>LOOKUP(A4102,Formation!$A$2:$A$10,Formation!$B$2:$B$10)</f>
        <v>Pflanzungen, Äcker und Kulturen</v>
      </c>
      <c r="R4102" t="str" cm="1">
        <f t="array" ref="R4102">INDEX(Klasse!$D$2:$D$42,MATCH(1,(A4102=Klasse!$A$2:$A$42) * (Species!B4102=Klasse!$B$2:$B$42),0))</f>
        <v>Feldkulturen (Äcker)</v>
      </c>
    </row>
    <row r="4103" spans="1:18" x14ac:dyDescent="0.3">
      <c r="A4103" s="10">
        <v>8</v>
      </c>
      <c r="B4103" s="10">
        <v>2</v>
      </c>
      <c r="C4103" s="10">
        <v>1</v>
      </c>
      <c r="D4103" s="10">
        <v>1</v>
      </c>
      <c r="E4103" t="str">
        <f>IF(C4103="",Options!$A$3,IF(D4103="",Options!$A$4,Options!$A$5))</f>
        <v>Assoziation</v>
      </c>
      <c r="F4103" t="str" cm="1">
        <f t="array" ref="F4103">IF(E4103=Options!$A$3,"",IF(E4103=Options!$A$4,INDEX(Verband!$E$2:$E$179,MATCH(1,(A4103=Verband!$A$2:$A$179) * (Species!B4103=Verband!$B$2:$B$179) * (Species!C4103=Verband!$C$2:$C$179),0)),IF(E4103=Options!$A$5,INDEX(Assoziation!$F$2:$F$96,MATCH(1,(A4103=Assoziation!$A$2:$A$96) * (Species!B4103=Assoziation!$B$2:$B$96) * (Species!C4103=Assoziation!$C$2:$C$96) * (Species!D4103=Assoziation!$D$2:$D$96),0)),"")))</f>
        <v>Aphanion</v>
      </c>
      <c r="G4103" t="str" cm="1">
        <f t="array" ref="G4103">IF(E4103=Options!$A$3,INDEX(Klasse!$D$2:$D$42,MATCH(1,(A4103=Klasse!$A$2:$A$42) * (Species!B4103=Klasse!$B$2:$B$42),0)),IF(E4103=Options!$A$4,INDEX(Verband!$F$2:$F$179,MATCH(1,(A4103=Verband!$A$2:$A$179) * (Species!B4103=Verband!$B$2:$B$179) * (Species!C4103=Verband!$C$2:$C$179),0)),IF(E4103=Options!$A$5,INDEX(Assoziation!$G$2:$G$96,MATCH(1,(A4103=Assoziation!$A$2:$A$96) * (Species!B4103=Assoziation!$B$2:$B$96) * (Species!C4103=Assoziation!$C$2:$C$96) * (Species!D4103=Assoziation!$D$2:$D$96),0)),"")))</f>
        <v>Kalkarme Getreideäcker</v>
      </c>
      <c r="H4103" s="10" t="s">
        <v>1080</v>
      </c>
      <c r="I4103" s="10">
        <v>0</v>
      </c>
      <c r="J4103" s="10">
        <v>1</v>
      </c>
      <c r="K4103" s="10">
        <v>0</v>
      </c>
      <c r="L4103" t="str">
        <f t="shared" si="334"/>
        <v xml:space="preserve">Arabidopsis </v>
      </c>
      <c r="M4103" t="str">
        <f t="shared" si="335"/>
        <v xml:space="preserve"> thaliana</v>
      </c>
      <c r="N4103" t="str">
        <f t="shared" si="336"/>
        <v/>
      </c>
      <c r="O4103" t="str">
        <f t="shared" si="338"/>
        <v>Species</v>
      </c>
      <c r="P4103" t="str">
        <f t="shared" si="337"/>
        <v>(L.) Heynh.</v>
      </c>
      <c r="Q4103" t="str">
        <f>LOOKUP(A4103,Formation!$A$2:$A$10,Formation!$B$2:$B$10)</f>
        <v>Pflanzungen, Äcker und Kulturen</v>
      </c>
      <c r="R4103" t="str" cm="1">
        <f t="array" ref="R4103">INDEX(Klasse!$D$2:$D$42,MATCH(1,(A4103=Klasse!$A$2:$A$42) * (Species!B4103=Klasse!$B$2:$B$42),0))</f>
        <v>Feldkulturen (Äcker)</v>
      </c>
    </row>
    <row r="4104" spans="1:18" x14ac:dyDescent="0.3">
      <c r="A4104" s="10">
        <v>8</v>
      </c>
      <c r="B4104" s="10">
        <v>2</v>
      </c>
      <c r="C4104" s="10">
        <v>1</v>
      </c>
      <c r="D4104" s="10">
        <v>1</v>
      </c>
      <c r="E4104" t="str">
        <f>IF(C4104="",Options!$A$3,IF(D4104="",Options!$A$4,Options!$A$5))</f>
        <v>Assoziation</v>
      </c>
      <c r="F4104" t="str" cm="1">
        <f t="array" ref="F4104">IF(E4104=Options!$A$3,"",IF(E4104=Options!$A$4,INDEX(Verband!$E$2:$E$179,MATCH(1,(A4104=Verband!$A$2:$A$179) * (Species!B4104=Verband!$B$2:$B$179) * (Species!C4104=Verband!$C$2:$C$179),0)),IF(E4104=Options!$A$5,INDEX(Assoziation!$F$2:$F$96,MATCH(1,(A4104=Assoziation!$A$2:$A$96) * (Species!B4104=Assoziation!$B$2:$B$96) * (Species!C4104=Assoziation!$C$2:$C$96) * (Species!D4104=Assoziation!$D$2:$D$96),0)),"")))</f>
        <v>Aphanion</v>
      </c>
      <c r="G4104" t="str" cm="1">
        <f t="array" ref="G4104">IF(E4104=Options!$A$3,INDEX(Klasse!$D$2:$D$42,MATCH(1,(A4104=Klasse!$A$2:$A$42) * (Species!B4104=Klasse!$B$2:$B$42),0)),IF(E4104=Options!$A$4,INDEX(Verband!$F$2:$F$179,MATCH(1,(A4104=Verband!$A$2:$A$179) * (Species!B4104=Verband!$B$2:$B$179) * (Species!C4104=Verband!$C$2:$C$179),0)),IF(E4104=Options!$A$5,INDEX(Assoziation!$G$2:$G$96,MATCH(1,(A4104=Assoziation!$A$2:$A$96) * (Species!B4104=Assoziation!$B$2:$B$96) * (Species!C4104=Assoziation!$C$2:$C$96) * (Species!D4104=Assoziation!$D$2:$D$96),0)),"")))</f>
        <v>Kalkarme Getreideäcker</v>
      </c>
      <c r="H4104" s="10" t="s">
        <v>3113</v>
      </c>
      <c r="I4104" s="10">
        <v>0</v>
      </c>
      <c r="J4104" s="10">
        <v>0</v>
      </c>
      <c r="K4104" s="10">
        <v>0</v>
      </c>
      <c r="L4104" t="str">
        <f t="shared" si="334"/>
        <v xml:space="preserve">Arnoseris </v>
      </c>
      <c r="M4104" t="str">
        <f t="shared" si="335"/>
        <v xml:space="preserve"> minima</v>
      </c>
      <c r="N4104" t="str">
        <f t="shared" si="336"/>
        <v/>
      </c>
      <c r="O4104" t="str">
        <f t="shared" si="338"/>
        <v>Species</v>
      </c>
      <c r="P4104" t="str">
        <f t="shared" si="337"/>
        <v>(L.) Schweigg. &amp; Körte</v>
      </c>
      <c r="Q4104" t="str">
        <f>LOOKUP(A4104,Formation!$A$2:$A$10,Formation!$B$2:$B$10)</f>
        <v>Pflanzungen, Äcker und Kulturen</v>
      </c>
      <c r="R4104" t="str" cm="1">
        <f t="array" ref="R4104">INDEX(Klasse!$D$2:$D$42,MATCH(1,(A4104=Klasse!$A$2:$A$42) * (Species!B4104=Klasse!$B$2:$B$42),0))</f>
        <v>Feldkulturen (Äcker)</v>
      </c>
    </row>
    <row r="4105" spans="1:18" x14ac:dyDescent="0.3">
      <c r="A4105" s="10">
        <v>8</v>
      </c>
      <c r="B4105" s="10">
        <v>2</v>
      </c>
      <c r="C4105" s="10">
        <v>1</v>
      </c>
      <c r="D4105" s="10">
        <v>1</v>
      </c>
      <c r="E4105" t="str">
        <f>IF(C4105="",Options!$A$3,IF(D4105="",Options!$A$4,Options!$A$5))</f>
        <v>Assoziation</v>
      </c>
      <c r="F4105" t="str" cm="1">
        <f t="array" ref="F4105">IF(E4105=Options!$A$3,"",IF(E4105=Options!$A$4,INDEX(Verband!$E$2:$E$179,MATCH(1,(A4105=Verband!$A$2:$A$179) * (Species!B4105=Verband!$B$2:$B$179) * (Species!C4105=Verband!$C$2:$C$179),0)),IF(E4105=Options!$A$5,INDEX(Assoziation!$F$2:$F$96,MATCH(1,(A4105=Assoziation!$A$2:$A$96) * (Species!B4105=Assoziation!$B$2:$B$96) * (Species!C4105=Assoziation!$C$2:$C$96) * (Species!D4105=Assoziation!$D$2:$D$96),0)),"")))</f>
        <v>Aphanion</v>
      </c>
      <c r="G4105" t="str" cm="1">
        <f t="array" ref="G4105">IF(E4105=Options!$A$3,INDEX(Klasse!$D$2:$D$42,MATCH(1,(A4105=Klasse!$A$2:$A$42) * (Species!B4105=Klasse!$B$2:$B$42),0)),IF(E4105=Options!$A$4,INDEX(Verband!$F$2:$F$179,MATCH(1,(A4105=Verband!$A$2:$A$179) * (Species!B4105=Verband!$B$2:$B$179) * (Species!C4105=Verband!$C$2:$C$179),0)),IF(E4105=Options!$A$5,INDEX(Assoziation!$G$2:$G$96,MATCH(1,(A4105=Assoziation!$A$2:$A$96) * (Species!B4105=Assoziation!$B$2:$B$96) * (Species!C4105=Assoziation!$C$2:$C$96) * (Species!D4105=Assoziation!$D$2:$D$96),0)),"")))</f>
        <v>Kalkarme Getreideäcker</v>
      </c>
      <c r="H4105" s="10" t="s">
        <v>3114</v>
      </c>
      <c r="I4105" s="10">
        <v>0</v>
      </c>
      <c r="J4105" s="10">
        <v>0</v>
      </c>
      <c r="K4105" s="10">
        <v>0</v>
      </c>
      <c r="L4105" t="str">
        <f t="shared" si="334"/>
        <v xml:space="preserve">Avena </v>
      </c>
      <c r="M4105" t="str">
        <f t="shared" si="335"/>
        <v xml:space="preserve"> nuda</v>
      </c>
      <c r="N4105" t="str">
        <f t="shared" si="336"/>
        <v/>
      </c>
      <c r="O4105" t="str">
        <f t="shared" si="338"/>
        <v>Species</v>
      </c>
      <c r="P4105" t="str">
        <f t="shared" si="337"/>
        <v>L.</v>
      </c>
      <c r="Q4105" t="str">
        <f>LOOKUP(A4105,Formation!$A$2:$A$10,Formation!$B$2:$B$10)</f>
        <v>Pflanzungen, Äcker und Kulturen</v>
      </c>
      <c r="R4105" t="str" cm="1">
        <f t="array" ref="R4105">INDEX(Klasse!$D$2:$D$42,MATCH(1,(A4105=Klasse!$A$2:$A$42) * (Species!B4105=Klasse!$B$2:$B$42),0))</f>
        <v>Feldkulturen (Äcker)</v>
      </c>
    </row>
    <row r="4106" spans="1:18" x14ac:dyDescent="0.3">
      <c r="A4106" s="10">
        <v>8</v>
      </c>
      <c r="B4106" s="10">
        <v>2</v>
      </c>
      <c r="C4106" s="10">
        <v>1</v>
      </c>
      <c r="D4106" s="10">
        <v>1</v>
      </c>
      <c r="E4106" t="str">
        <f>IF(C4106="",Options!$A$3,IF(D4106="",Options!$A$4,Options!$A$5))</f>
        <v>Assoziation</v>
      </c>
      <c r="F4106" t="str" cm="1">
        <f t="array" ref="F4106">IF(E4106=Options!$A$3,"",IF(E4106=Options!$A$4,INDEX(Verband!$E$2:$E$179,MATCH(1,(A4106=Verband!$A$2:$A$179) * (Species!B4106=Verband!$B$2:$B$179) * (Species!C4106=Verband!$C$2:$C$179),0)),IF(E4106=Options!$A$5,INDEX(Assoziation!$F$2:$F$96,MATCH(1,(A4106=Assoziation!$A$2:$A$96) * (Species!B4106=Assoziation!$B$2:$B$96) * (Species!C4106=Assoziation!$C$2:$C$96) * (Species!D4106=Assoziation!$D$2:$D$96),0)),"")))</f>
        <v>Aphanion</v>
      </c>
      <c r="G4106" t="str" cm="1">
        <f t="array" ref="G4106">IF(E4106=Options!$A$3,INDEX(Klasse!$D$2:$D$42,MATCH(1,(A4106=Klasse!$A$2:$A$42) * (Species!B4106=Klasse!$B$2:$B$42),0)),IF(E4106=Options!$A$4,INDEX(Verband!$F$2:$F$179,MATCH(1,(A4106=Verband!$A$2:$A$179) * (Species!B4106=Verband!$B$2:$B$179) * (Species!C4106=Verband!$C$2:$C$179),0)),IF(E4106=Options!$A$5,INDEX(Assoziation!$G$2:$G$96,MATCH(1,(A4106=Assoziation!$A$2:$A$96) * (Species!B4106=Assoziation!$B$2:$B$96) * (Species!C4106=Assoziation!$C$2:$C$96) * (Species!D4106=Assoziation!$D$2:$D$96),0)),"")))</f>
        <v>Kalkarme Getreideäcker</v>
      </c>
      <c r="H4106" s="10" t="s">
        <v>3115</v>
      </c>
      <c r="I4106" s="10">
        <v>0</v>
      </c>
      <c r="J4106" s="10">
        <v>0</v>
      </c>
      <c r="K4106" s="10">
        <v>0</v>
      </c>
      <c r="L4106" t="str">
        <f t="shared" si="334"/>
        <v xml:space="preserve">Bromus </v>
      </c>
      <c r="M4106" t="str">
        <f t="shared" si="335"/>
        <v xml:space="preserve"> grossus</v>
      </c>
      <c r="N4106" t="str">
        <f t="shared" si="336"/>
        <v/>
      </c>
      <c r="O4106" t="str">
        <f t="shared" si="338"/>
        <v>Species</v>
      </c>
      <c r="P4106" t="str">
        <f t="shared" si="337"/>
        <v>DC.</v>
      </c>
      <c r="Q4106" t="str">
        <f>LOOKUP(A4106,Formation!$A$2:$A$10,Formation!$B$2:$B$10)</f>
        <v>Pflanzungen, Äcker und Kulturen</v>
      </c>
      <c r="R4106" t="str" cm="1">
        <f t="array" ref="R4106">INDEX(Klasse!$D$2:$D$42,MATCH(1,(A4106=Klasse!$A$2:$A$42) * (Species!B4106=Klasse!$B$2:$B$42),0))</f>
        <v>Feldkulturen (Äcker)</v>
      </c>
    </row>
    <row r="4107" spans="1:18" x14ac:dyDescent="0.3">
      <c r="A4107" s="10">
        <v>8</v>
      </c>
      <c r="B4107" s="10">
        <v>2</v>
      </c>
      <c r="C4107" s="10">
        <v>1</v>
      </c>
      <c r="D4107" s="10">
        <v>1</v>
      </c>
      <c r="E4107" t="str">
        <f>IF(C4107="",Options!$A$3,IF(D4107="",Options!$A$4,Options!$A$5))</f>
        <v>Assoziation</v>
      </c>
      <c r="F4107" t="str" cm="1">
        <f t="array" ref="F4107">IF(E4107=Options!$A$3,"",IF(E4107=Options!$A$4,INDEX(Verband!$E$2:$E$179,MATCH(1,(A4107=Verband!$A$2:$A$179) * (Species!B4107=Verband!$B$2:$B$179) * (Species!C4107=Verband!$C$2:$C$179),0)),IF(E4107=Options!$A$5,INDEX(Assoziation!$F$2:$F$96,MATCH(1,(A4107=Assoziation!$A$2:$A$96) * (Species!B4107=Assoziation!$B$2:$B$96) * (Species!C4107=Assoziation!$C$2:$C$96) * (Species!D4107=Assoziation!$D$2:$D$96),0)),"")))</f>
        <v>Aphanion</v>
      </c>
      <c r="G4107" t="str" cm="1">
        <f t="array" ref="G4107">IF(E4107=Options!$A$3,INDEX(Klasse!$D$2:$D$42,MATCH(1,(A4107=Klasse!$A$2:$A$42) * (Species!B4107=Klasse!$B$2:$B$42),0)),IF(E4107=Options!$A$4,INDEX(Verband!$F$2:$F$179,MATCH(1,(A4107=Verband!$A$2:$A$179) * (Species!B4107=Verband!$B$2:$B$179) * (Species!C4107=Verband!$C$2:$C$179),0)),IF(E4107=Options!$A$5,INDEX(Assoziation!$G$2:$G$96,MATCH(1,(A4107=Assoziation!$A$2:$A$96) * (Species!B4107=Assoziation!$B$2:$B$96) * (Species!C4107=Assoziation!$C$2:$C$96) * (Species!D4107=Assoziation!$D$2:$D$96),0)),"")))</f>
        <v>Kalkarme Getreideäcker</v>
      </c>
      <c r="H4107" s="10" t="s">
        <v>3116</v>
      </c>
      <c r="I4107" s="10">
        <v>0</v>
      </c>
      <c r="J4107" s="10">
        <v>0</v>
      </c>
      <c r="K4107" s="10">
        <v>0</v>
      </c>
      <c r="L4107" t="str">
        <f t="shared" si="334"/>
        <v xml:space="preserve">Bromus </v>
      </c>
      <c r="M4107" t="str">
        <f t="shared" si="335"/>
        <v xml:space="preserve"> secalinus</v>
      </c>
      <c r="N4107" t="str">
        <f t="shared" si="336"/>
        <v/>
      </c>
      <c r="O4107" t="str">
        <f t="shared" si="338"/>
        <v>Species</v>
      </c>
      <c r="P4107" t="str">
        <f t="shared" si="337"/>
        <v>L.</v>
      </c>
      <c r="Q4107" t="str">
        <f>LOOKUP(A4107,Formation!$A$2:$A$10,Formation!$B$2:$B$10)</f>
        <v>Pflanzungen, Äcker und Kulturen</v>
      </c>
      <c r="R4107" t="str" cm="1">
        <f t="array" ref="R4107">INDEX(Klasse!$D$2:$D$42,MATCH(1,(A4107=Klasse!$A$2:$A$42) * (Species!B4107=Klasse!$B$2:$B$42),0))</f>
        <v>Feldkulturen (Äcker)</v>
      </c>
    </row>
    <row r="4108" spans="1:18" x14ac:dyDescent="0.3">
      <c r="A4108" s="10">
        <v>8</v>
      </c>
      <c r="B4108" s="10">
        <v>2</v>
      </c>
      <c r="C4108" s="10">
        <v>1</v>
      </c>
      <c r="D4108" s="10">
        <v>1</v>
      </c>
      <c r="E4108" t="str">
        <f>IF(C4108="",Options!$A$3,IF(D4108="",Options!$A$4,Options!$A$5))</f>
        <v>Assoziation</v>
      </c>
      <c r="F4108" t="str" cm="1">
        <f t="array" ref="F4108">IF(E4108=Options!$A$3,"",IF(E4108=Options!$A$4,INDEX(Verband!$E$2:$E$179,MATCH(1,(A4108=Verband!$A$2:$A$179) * (Species!B4108=Verband!$B$2:$B$179) * (Species!C4108=Verband!$C$2:$C$179),0)),IF(E4108=Options!$A$5,INDEX(Assoziation!$F$2:$F$96,MATCH(1,(A4108=Assoziation!$A$2:$A$96) * (Species!B4108=Assoziation!$B$2:$B$96) * (Species!C4108=Assoziation!$C$2:$C$96) * (Species!D4108=Assoziation!$D$2:$D$96),0)),"")))</f>
        <v>Aphanion</v>
      </c>
      <c r="G4108" t="str" cm="1">
        <f t="array" ref="G4108">IF(E4108=Options!$A$3,INDEX(Klasse!$D$2:$D$42,MATCH(1,(A4108=Klasse!$A$2:$A$42) * (Species!B4108=Klasse!$B$2:$B$42),0)),IF(E4108=Options!$A$4,INDEX(Verband!$F$2:$F$179,MATCH(1,(A4108=Verband!$A$2:$A$179) * (Species!B4108=Verband!$B$2:$B$179) * (Species!C4108=Verband!$C$2:$C$179),0)),IF(E4108=Options!$A$5,INDEX(Assoziation!$G$2:$G$96,MATCH(1,(A4108=Assoziation!$A$2:$A$96) * (Species!B4108=Assoziation!$B$2:$B$96) * (Species!C4108=Assoziation!$C$2:$C$96) * (Species!D4108=Assoziation!$D$2:$D$96),0)),"")))</f>
        <v>Kalkarme Getreideäcker</v>
      </c>
      <c r="H4108" s="10" t="s">
        <v>3117</v>
      </c>
      <c r="I4108" s="10">
        <v>0</v>
      </c>
      <c r="J4108" s="10">
        <v>0</v>
      </c>
      <c r="K4108" s="10">
        <v>0</v>
      </c>
      <c r="L4108" t="str">
        <f t="shared" si="334"/>
        <v xml:space="preserve">Camelina </v>
      </c>
      <c r="M4108" t="str">
        <f t="shared" si="335"/>
        <v xml:space="preserve"> microcarpa</v>
      </c>
      <c r="N4108" t="str">
        <f t="shared" si="336"/>
        <v/>
      </c>
      <c r="O4108" t="str">
        <f t="shared" si="338"/>
        <v>Species</v>
      </c>
      <c r="P4108" t="str">
        <f t="shared" si="337"/>
        <v>DC.</v>
      </c>
      <c r="Q4108" t="str">
        <f>LOOKUP(A4108,Formation!$A$2:$A$10,Formation!$B$2:$B$10)</f>
        <v>Pflanzungen, Äcker und Kulturen</v>
      </c>
      <c r="R4108" t="str" cm="1">
        <f t="array" ref="R4108">INDEX(Klasse!$D$2:$D$42,MATCH(1,(A4108=Klasse!$A$2:$A$42) * (Species!B4108=Klasse!$B$2:$B$42),0))</f>
        <v>Feldkulturen (Äcker)</v>
      </c>
    </row>
    <row r="4109" spans="1:18" x14ac:dyDescent="0.3">
      <c r="A4109" s="10">
        <v>8</v>
      </c>
      <c r="B4109" s="10">
        <v>2</v>
      </c>
      <c r="C4109" s="10">
        <v>1</v>
      </c>
      <c r="D4109" s="10">
        <v>1</v>
      </c>
      <c r="E4109" t="str">
        <f>IF(C4109="",Options!$A$3,IF(D4109="",Options!$A$4,Options!$A$5))</f>
        <v>Assoziation</v>
      </c>
      <c r="F4109" t="str" cm="1">
        <f t="array" ref="F4109">IF(E4109=Options!$A$3,"",IF(E4109=Options!$A$4,INDEX(Verband!$E$2:$E$179,MATCH(1,(A4109=Verband!$A$2:$A$179) * (Species!B4109=Verband!$B$2:$B$179) * (Species!C4109=Verband!$C$2:$C$179),0)),IF(E4109=Options!$A$5,INDEX(Assoziation!$F$2:$F$96,MATCH(1,(A4109=Assoziation!$A$2:$A$96) * (Species!B4109=Assoziation!$B$2:$B$96) * (Species!C4109=Assoziation!$C$2:$C$96) * (Species!D4109=Assoziation!$D$2:$D$96),0)),"")))</f>
        <v>Aphanion</v>
      </c>
      <c r="G4109" t="str" cm="1">
        <f t="array" ref="G4109">IF(E4109=Options!$A$3,INDEX(Klasse!$D$2:$D$42,MATCH(1,(A4109=Klasse!$A$2:$A$42) * (Species!B4109=Klasse!$B$2:$B$42),0)),IF(E4109=Options!$A$4,INDEX(Verband!$F$2:$F$179,MATCH(1,(A4109=Verband!$A$2:$A$179) * (Species!B4109=Verband!$B$2:$B$179) * (Species!C4109=Verband!$C$2:$C$179),0)),IF(E4109=Options!$A$5,INDEX(Assoziation!$G$2:$G$96,MATCH(1,(A4109=Assoziation!$A$2:$A$96) * (Species!B4109=Assoziation!$B$2:$B$96) * (Species!C4109=Assoziation!$C$2:$C$96) * (Species!D4109=Assoziation!$D$2:$D$96),0)),"")))</f>
        <v>Kalkarme Getreideäcker</v>
      </c>
      <c r="H4109" s="10" t="s">
        <v>3118</v>
      </c>
      <c r="I4109" s="10">
        <v>0</v>
      </c>
      <c r="J4109" s="10">
        <v>0</v>
      </c>
      <c r="K4109" s="10">
        <v>0</v>
      </c>
      <c r="L4109" t="str">
        <f t="shared" si="334"/>
        <v xml:space="preserve">Centaurea </v>
      </c>
      <c r="M4109" t="str">
        <f t="shared" si="335"/>
        <v xml:space="preserve"> cyanus</v>
      </c>
      <c r="N4109" t="str">
        <f t="shared" si="336"/>
        <v/>
      </c>
      <c r="O4109" t="str">
        <f t="shared" si="338"/>
        <v>Species</v>
      </c>
      <c r="P4109" t="str">
        <f t="shared" si="337"/>
        <v>L.</v>
      </c>
      <c r="Q4109" t="str">
        <f>LOOKUP(A4109,Formation!$A$2:$A$10,Formation!$B$2:$B$10)</f>
        <v>Pflanzungen, Äcker und Kulturen</v>
      </c>
      <c r="R4109" t="str" cm="1">
        <f t="array" ref="R4109">INDEX(Klasse!$D$2:$D$42,MATCH(1,(A4109=Klasse!$A$2:$A$42) * (Species!B4109=Klasse!$B$2:$B$42),0))</f>
        <v>Feldkulturen (Äcker)</v>
      </c>
    </row>
    <row r="4110" spans="1:18" x14ac:dyDescent="0.3">
      <c r="A4110" s="10">
        <v>8</v>
      </c>
      <c r="B4110" s="10">
        <v>2</v>
      </c>
      <c r="C4110" s="10">
        <v>1</v>
      </c>
      <c r="D4110" s="10">
        <v>1</v>
      </c>
      <c r="E4110" t="str">
        <f>IF(C4110="",Options!$A$3,IF(D4110="",Options!$A$4,Options!$A$5))</f>
        <v>Assoziation</v>
      </c>
      <c r="F4110" t="str" cm="1">
        <f t="array" ref="F4110">IF(E4110=Options!$A$3,"",IF(E4110=Options!$A$4,INDEX(Verband!$E$2:$E$179,MATCH(1,(A4110=Verband!$A$2:$A$179) * (Species!B4110=Verband!$B$2:$B$179) * (Species!C4110=Verband!$C$2:$C$179),0)),IF(E4110=Options!$A$5,INDEX(Assoziation!$F$2:$F$96,MATCH(1,(A4110=Assoziation!$A$2:$A$96) * (Species!B4110=Assoziation!$B$2:$B$96) * (Species!C4110=Assoziation!$C$2:$C$96) * (Species!D4110=Assoziation!$D$2:$D$96),0)),"")))</f>
        <v>Aphanion</v>
      </c>
      <c r="G4110" t="str" cm="1">
        <f t="array" ref="G4110">IF(E4110=Options!$A$3,INDEX(Klasse!$D$2:$D$42,MATCH(1,(A4110=Klasse!$A$2:$A$42) * (Species!B4110=Klasse!$B$2:$B$42),0)),IF(E4110=Options!$A$4,INDEX(Verband!$F$2:$F$179,MATCH(1,(A4110=Verband!$A$2:$A$179) * (Species!B4110=Verband!$B$2:$B$179) * (Species!C4110=Verband!$C$2:$C$179),0)),IF(E4110=Options!$A$5,INDEX(Assoziation!$G$2:$G$96,MATCH(1,(A4110=Assoziation!$A$2:$A$96) * (Species!B4110=Assoziation!$B$2:$B$96) * (Species!C4110=Assoziation!$C$2:$C$96) * (Species!D4110=Assoziation!$D$2:$D$96),0)),"")))</f>
        <v>Kalkarme Getreideäcker</v>
      </c>
      <c r="H4110" s="10" t="s">
        <v>3080</v>
      </c>
      <c r="I4110" s="10">
        <v>0</v>
      </c>
      <c r="J4110" s="10">
        <v>0</v>
      </c>
      <c r="K4110" s="10">
        <v>0</v>
      </c>
      <c r="L4110" t="str">
        <f t="shared" si="334"/>
        <v xml:space="preserve">Fallopia </v>
      </c>
      <c r="M4110" t="str">
        <f t="shared" si="335"/>
        <v xml:space="preserve"> convolvulus</v>
      </c>
      <c r="N4110" t="str">
        <f t="shared" si="336"/>
        <v/>
      </c>
      <c r="O4110" t="str">
        <f t="shared" si="338"/>
        <v>Species</v>
      </c>
      <c r="P4110" t="str">
        <f t="shared" si="337"/>
        <v>(L.) Á. Löve</v>
      </c>
      <c r="Q4110" t="str">
        <f>LOOKUP(A4110,Formation!$A$2:$A$10,Formation!$B$2:$B$10)</f>
        <v>Pflanzungen, Äcker und Kulturen</v>
      </c>
      <c r="R4110" t="str" cm="1">
        <f t="array" ref="R4110">INDEX(Klasse!$D$2:$D$42,MATCH(1,(A4110=Klasse!$A$2:$A$42) * (Species!B4110=Klasse!$B$2:$B$42),0))</f>
        <v>Feldkulturen (Äcker)</v>
      </c>
    </row>
    <row r="4111" spans="1:18" x14ac:dyDescent="0.3">
      <c r="A4111" s="10">
        <v>8</v>
      </c>
      <c r="B4111" s="10">
        <v>2</v>
      </c>
      <c r="C4111" s="10">
        <v>1</v>
      </c>
      <c r="D4111" s="10">
        <v>1</v>
      </c>
      <c r="E4111" t="str">
        <f>IF(C4111="",Options!$A$3,IF(D4111="",Options!$A$4,Options!$A$5))</f>
        <v>Assoziation</v>
      </c>
      <c r="F4111" t="str" cm="1">
        <f t="array" ref="F4111">IF(E4111=Options!$A$3,"",IF(E4111=Options!$A$4,INDEX(Verband!$E$2:$E$179,MATCH(1,(A4111=Verband!$A$2:$A$179) * (Species!B4111=Verband!$B$2:$B$179) * (Species!C4111=Verband!$C$2:$C$179),0)),IF(E4111=Options!$A$5,INDEX(Assoziation!$F$2:$F$96,MATCH(1,(A4111=Assoziation!$A$2:$A$96) * (Species!B4111=Assoziation!$B$2:$B$96) * (Species!C4111=Assoziation!$C$2:$C$96) * (Species!D4111=Assoziation!$D$2:$D$96),0)),"")))</f>
        <v>Aphanion</v>
      </c>
      <c r="G4111" t="str" cm="1">
        <f t="array" ref="G4111">IF(E4111=Options!$A$3,INDEX(Klasse!$D$2:$D$42,MATCH(1,(A4111=Klasse!$A$2:$A$42) * (Species!B4111=Klasse!$B$2:$B$42),0)),IF(E4111=Options!$A$4,INDEX(Verband!$F$2:$F$179,MATCH(1,(A4111=Verband!$A$2:$A$179) * (Species!B4111=Verband!$B$2:$B$179) * (Species!C4111=Verband!$C$2:$C$179),0)),IF(E4111=Options!$A$5,INDEX(Assoziation!$G$2:$G$96,MATCH(1,(A4111=Assoziation!$A$2:$A$96) * (Species!B4111=Assoziation!$B$2:$B$96) * (Species!C4111=Assoziation!$C$2:$C$96) * (Species!D4111=Assoziation!$D$2:$D$96),0)),"")))</f>
        <v>Kalkarme Getreideäcker</v>
      </c>
      <c r="H4111" s="10" t="s">
        <v>3119</v>
      </c>
      <c r="I4111" s="10">
        <v>0</v>
      </c>
      <c r="J4111" s="10">
        <v>0</v>
      </c>
      <c r="K4111" s="10">
        <v>0</v>
      </c>
      <c r="L4111" t="str">
        <f t="shared" si="334"/>
        <v xml:space="preserve">Galeopsis </v>
      </c>
      <c r="M4111" t="str">
        <f t="shared" si="335"/>
        <v xml:space="preserve"> ladanum</v>
      </c>
      <c r="N4111" t="str">
        <f t="shared" si="336"/>
        <v/>
      </c>
      <c r="O4111" t="str">
        <f t="shared" si="338"/>
        <v>Species</v>
      </c>
      <c r="P4111" t="str">
        <f t="shared" si="337"/>
        <v>L.</v>
      </c>
      <c r="Q4111" t="str">
        <f>LOOKUP(A4111,Formation!$A$2:$A$10,Formation!$B$2:$B$10)</f>
        <v>Pflanzungen, Äcker und Kulturen</v>
      </c>
      <c r="R4111" t="str" cm="1">
        <f t="array" ref="R4111">INDEX(Klasse!$D$2:$D$42,MATCH(1,(A4111=Klasse!$A$2:$A$42) * (Species!B4111=Klasse!$B$2:$B$42),0))</f>
        <v>Feldkulturen (Äcker)</v>
      </c>
    </row>
    <row r="4112" spans="1:18" x14ac:dyDescent="0.3">
      <c r="A4112" s="10">
        <v>8</v>
      </c>
      <c r="B4112" s="10">
        <v>2</v>
      </c>
      <c r="C4112" s="10">
        <v>1</v>
      </c>
      <c r="D4112" s="10">
        <v>1</v>
      </c>
      <c r="E4112" t="str">
        <f>IF(C4112="",Options!$A$3,IF(D4112="",Options!$A$4,Options!$A$5))</f>
        <v>Assoziation</v>
      </c>
      <c r="F4112" t="str" cm="1">
        <f t="array" ref="F4112">IF(E4112=Options!$A$3,"",IF(E4112=Options!$A$4,INDEX(Verband!$E$2:$E$179,MATCH(1,(A4112=Verband!$A$2:$A$179) * (Species!B4112=Verband!$B$2:$B$179) * (Species!C4112=Verband!$C$2:$C$179),0)),IF(E4112=Options!$A$5,INDEX(Assoziation!$F$2:$F$96,MATCH(1,(A4112=Assoziation!$A$2:$A$96) * (Species!B4112=Assoziation!$B$2:$B$96) * (Species!C4112=Assoziation!$C$2:$C$96) * (Species!D4112=Assoziation!$D$2:$D$96),0)),"")))</f>
        <v>Aphanion</v>
      </c>
      <c r="G4112" t="str" cm="1">
        <f t="array" ref="G4112">IF(E4112=Options!$A$3,INDEX(Klasse!$D$2:$D$42,MATCH(1,(A4112=Klasse!$A$2:$A$42) * (Species!B4112=Klasse!$B$2:$B$42),0)),IF(E4112=Options!$A$4,INDEX(Verband!$F$2:$F$179,MATCH(1,(A4112=Verband!$A$2:$A$179) * (Species!B4112=Verband!$B$2:$B$179) * (Species!C4112=Verband!$C$2:$C$179),0)),IF(E4112=Options!$A$5,INDEX(Assoziation!$G$2:$G$96,MATCH(1,(A4112=Assoziation!$A$2:$A$96) * (Species!B4112=Assoziation!$B$2:$B$96) * (Species!C4112=Assoziation!$C$2:$C$96) * (Species!D4112=Assoziation!$D$2:$D$96),0)),"")))</f>
        <v>Kalkarme Getreideäcker</v>
      </c>
      <c r="H4112" s="10" t="s">
        <v>3120</v>
      </c>
      <c r="I4112" s="10">
        <v>0</v>
      </c>
      <c r="J4112" s="10">
        <v>0</v>
      </c>
      <c r="K4112" s="10">
        <v>0</v>
      </c>
      <c r="L4112" t="str">
        <f t="shared" si="334"/>
        <v xml:space="preserve">Lathyrus </v>
      </c>
      <c r="M4112" t="str">
        <f t="shared" si="335"/>
        <v xml:space="preserve"> nissolia</v>
      </c>
      <c r="N4112" t="str">
        <f t="shared" si="336"/>
        <v/>
      </c>
      <c r="O4112" t="str">
        <f t="shared" si="338"/>
        <v>Species</v>
      </c>
      <c r="P4112" t="str">
        <f t="shared" si="337"/>
        <v>L.</v>
      </c>
      <c r="Q4112" t="str">
        <f>LOOKUP(A4112,Formation!$A$2:$A$10,Formation!$B$2:$B$10)</f>
        <v>Pflanzungen, Äcker und Kulturen</v>
      </c>
      <c r="R4112" t="str" cm="1">
        <f t="array" ref="R4112">INDEX(Klasse!$D$2:$D$42,MATCH(1,(A4112=Klasse!$A$2:$A$42) * (Species!B4112=Klasse!$B$2:$B$42),0))</f>
        <v>Feldkulturen (Äcker)</v>
      </c>
    </row>
    <row r="4113" spans="1:18" x14ac:dyDescent="0.3">
      <c r="A4113" s="10">
        <v>8</v>
      </c>
      <c r="B4113" s="10">
        <v>2</v>
      </c>
      <c r="C4113" s="10">
        <v>1</v>
      </c>
      <c r="D4113" s="10">
        <v>1</v>
      </c>
      <c r="E4113" t="str">
        <f>IF(C4113="",Options!$A$3,IF(D4113="",Options!$A$4,Options!$A$5))</f>
        <v>Assoziation</v>
      </c>
      <c r="F4113" t="str" cm="1">
        <f t="array" ref="F4113">IF(E4113=Options!$A$3,"",IF(E4113=Options!$A$4,INDEX(Verband!$E$2:$E$179,MATCH(1,(A4113=Verband!$A$2:$A$179) * (Species!B4113=Verband!$B$2:$B$179) * (Species!C4113=Verband!$C$2:$C$179),0)),IF(E4113=Options!$A$5,INDEX(Assoziation!$F$2:$F$96,MATCH(1,(A4113=Assoziation!$A$2:$A$96) * (Species!B4113=Assoziation!$B$2:$B$96) * (Species!C4113=Assoziation!$C$2:$C$96) * (Species!D4113=Assoziation!$D$2:$D$96),0)),"")))</f>
        <v>Aphanion</v>
      </c>
      <c r="G4113" t="str" cm="1">
        <f t="array" ref="G4113">IF(E4113=Options!$A$3,INDEX(Klasse!$D$2:$D$42,MATCH(1,(A4113=Klasse!$A$2:$A$42) * (Species!B4113=Klasse!$B$2:$B$42),0)),IF(E4113=Options!$A$4,INDEX(Verband!$F$2:$F$179,MATCH(1,(A4113=Verband!$A$2:$A$179) * (Species!B4113=Verband!$B$2:$B$179) * (Species!C4113=Verband!$C$2:$C$179),0)),IF(E4113=Options!$A$5,INDEX(Assoziation!$G$2:$G$96,MATCH(1,(A4113=Assoziation!$A$2:$A$96) * (Species!B4113=Assoziation!$B$2:$B$96) * (Species!C4113=Assoziation!$C$2:$C$96) * (Species!D4113=Assoziation!$D$2:$D$96),0)),"")))</f>
        <v>Kalkarme Getreideäcker</v>
      </c>
      <c r="H4113" s="10" t="s">
        <v>3085</v>
      </c>
      <c r="I4113" s="10">
        <v>0</v>
      </c>
      <c r="J4113" s="10">
        <v>1</v>
      </c>
      <c r="K4113" s="10">
        <v>0</v>
      </c>
      <c r="L4113" t="str">
        <f t="shared" si="334"/>
        <v xml:space="preserve">Matricaria </v>
      </c>
      <c r="M4113" t="str">
        <f t="shared" si="335"/>
        <v xml:space="preserve"> chamomilla</v>
      </c>
      <c r="N4113" t="str">
        <f t="shared" si="336"/>
        <v/>
      </c>
      <c r="O4113" t="str">
        <f t="shared" si="338"/>
        <v>Species</v>
      </c>
      <c r="P4113" t="str">
        <f t="shared" si="337"/>
        <v>L.</v>
      </c>
      <c r="Q4113" t="str">
        <f>LOOKUP(A4113,Formation!$A$2:$A$10,Formation!$B$2:$B$10)</f>
        <v>Pflanzungen, Äcker und Kulturen</v>
      </c>
      <c r="R4113" t="str" cm="1">
        <f t="array" ref="R4113">INDEX(Klasse!$D$2:$D$42,MATCH(1,(A4113=Klasse!$A$2:$A$42) * (Species!B4113=Klasse!$B$2:$B$42),0))</f>
        <v>Feldkulturen (Äcker)</v>
      </c>
    </row>
    <row r="4114" spans="1:18" x14ac:dyDescent="0.3">
      <c r="A4114" s="10">
        <v>8</v>
      </c>
      <c r="B4114" s="10">
        <v>2</v>
      </c>
      <c r="C4114" s="10">
        <v>1</v>
      </c>
      <c r="D4114" s="10">
        <v>1</v>
      </c>
      <c r="E4114" t="str">
        <f>IF(C4114="",Options!$A$3,IF(D4114="",Options!$A$4,Options!$A$5))</f>
        <v>Assoziation</v>
      </c>
      <c r="F4114" t="str" cm="1">
        <f t="array" ref="F4114">IF(E4114=Options!$A$3,"",IF(E4114=Options!$A$4,INDEX(Verband!$E$2:$E$179,MATCH(1,(A4114=Verband!$A$2:$A$179) * (Species!B4114=Verband!$B$2:$B$179) * (Species!C4114=Verband!$C$2:$C$179),0)),IF(E4114=Options!$A$5,INDEX(Assoziation!$F$2:$F$96,MATCH(1,(A4114=Assoziation!$A$2:$A$96) * (Species!B4114=Assoziation!$B$2:$B$96) * (Species!C4114=Assoziation!$C$2:$C$96) * (Species!D4114=Assoziation!$D$2:$D$96),0)),"")))</f>
        <v>Aphanion</v>
      </c>
      <c r="G4114" t="str" cm="1">
        <f t="array" ref="G4114">IF(E4114=Options!$A$3,INDEX(Klasse!$D$2:$D$42,MATCH(1,(A4114=Klasse!$A$2:$A$42) * (Species!B4114=Klasse!$B$2:$B$42),0)),IF(E4114=Options!$A$4,INDEX(Verband!$F$2:$F$179,MATCH(1,(A4114=Verband!$A$2:$A$179) * (Species!B4114=Verband!$B$2:$B$179) * (Species!C4114=Verband!$C$2:$C$179),0)),IF(E4114=Options!$A$5,INDEX(Assoziation!$G$2:$G$96,MATCH(1,(A4114=Assoziation!$A$2:$A$96) * (Species!B4114=Assoziation!$B$2:$B$96) * (Species!C4114=Assoziation!$C$2:$C$96) * (Species!D4114=Assoziation!$D$2:$D$96),0)),"")))</f>
        <v>Kalkarme Getreideäcker</v>
      </c>
      <c r="H4114" s="10" t="s">
        <v>3121</v>
      </c>
      <c r="I4114" s="10">
        <v>0</v>
      </c>
      <c r="J4114" s="10">
        <v>0</v>
      </c>
      <c r="K4114" s="10">
        <v>0</v>
      </c>
      <c r="L4114" t="str">
        <f t="shared" si="334"/>
        <v xml:space="preserve">Odontites </v>
      </c>
      <c r="M4114" t="str">
        <f t="shared" si="335"/>
        <v xml:space="preserve"> vernus</v>
      </c>
      <c r="N4114" t="str">
        <f t="shared" si="336"/>
        <v/>
      </c>
      <c r="O4114" t="str">
        <f t="shared" si="338"/>
        <v>Species</v>
      </c>
      <c r="P4114" t="str">
        <f t="shared" si="337"/>
        <v>(Bellardi) Dumort.</v>
      </c>
      <c r="Q4114" t="str">
        <f>LOOKUP(A4114,Formation!$A$2:$A$10,Formation!$B$2:$B$10)</f>
        <v>Pflanzungen, Äcker und Kulturen</v>
      </c>
      <c r="R4114" t="str" cm="1">
        <f t="array" ref="R4114">INDEX(Klasse!$D$2:$D$42,MATCH(1,(A4114=Klasse!$A$2:$A$42) * (Species!B4114=Klasse!$B$2:$B$42),0))</f>
        <v>Feldkulturen (Äcker)</v>
      </c>
    </row>
    <row r="4115" spans="1:18" x14ac:dyDescent="0.3">
      <c r="A4115" s="10">
        <v>8</v>
      </c>
      <c r="B4115" s="10">
        <v>2</v>
      </c>
      <c r="C4115" s="10">
        <v>1</v>
      </c>
      <c r="D4115" s="10">
        <v>1</v>
      </c>
      <c r="E4115" t="str">
        <f>IF(C4115="",Options!$A$3,IF(D4115="",Options!$A$4,Options!$A$5))</f>
        <v>Assoziation</v>
      </c>
      <c r="F4115" t="str" cm="1">
        <f t="array" ref="F4115">IF(E4115=Options!$A$3,"",IF(E4115=Options!$A$4,INDEX(Verband!$E$2:$E$179,MATCH(1,(A4115=Verband!$A$2:$A$179) * (Species!B4115=Verband!$B$2:$B$179) * (Species!C4115=Verband!$C$2:$C$179),0)),IF(E4115=Options!$A$5,INDEX(Assoziation!$F$2:$F$96,MATCH(1,(A4115=Assoziation!$A$2:$A$96) * (Species!B4115=Assoziation!$B$2:$B$96) * (Species!C4115=Assoziation!$C$2:$C$96) * (Species!D4115=Assoziation!$D$2:$D$96),0)),"")))</f>
        <v>Aphanion</v>
      </c>
      <c r="G4115" t="str" cm="1">
        <f t="array" ref="G4115">IF(E4115=Options!$A$3,INDEX(Klasse!$D$2:$D$42,MATCH(1,(A4115=Klasse!$A$2:$A$42) * (Species!B4115=Klasse!$B$2:$B$42),0)),IF(E4115=Options!$A$4,INDEX(Verband!$F$2:$F$179,MATCH(1,(A4115=Verband!$A$2:$A$179) * (Species!B4115=Verband!$B$2:$B$179) * (Species!C4115=Verband!$C$2:$C$179),0)),IF(E4115=Options!$A$5,INDEX(Assoziation!$G$2:$G$96,MATCH(1,(A4115=Assoziation!$A$2:$A$96) * (Species!B4115=Assoziation!$B$2:$B$96) * (Species!C4115=Assoziation!$C$2:$C$96) * (Species!D4115=Assoziation!$D$2:$D$96),0)),"")))</f>
        <v>Kalkarme Getreideäcker</v>
      </c>
      <c r="H4115" s="10" t="s">
        <v>1089</v>
      </c>
      <c r="I4115" s="10">
        <v>0</v>
      </c>
      <c r="J4115" s="10">
        <v>0</v>
      </c>
      <c r="K4115" s="10">
        <v>0</v>
      </c>
      <c r="L4115" t="str">
        <f t="shared" si="334"/>
        <v xml:space="preserve">Ornithopus </v>
      </c>
      <c r="M4115" t="str">
        <f t="shared" si="335"/>
        <v xml:space="preserve"> perpusillus</v>
      </c>
      <c r="N4115" t="str">
        <f t="shared" si="336"/>
        <v/>
      </c>
      <c r="O4115" t="str">
        <f t="shared" si="338"/>
        <v>Species</v>
      </c>
      <c r="P4115" t="str">
        <f t="shared" si="337"/>
        <v>L.</v>
      </c>
      <c r="Q4115" t="str">
        <f>LOOKUP(A4115,Formation!$A$2:$A$10,Formation!$B$2:$B$10)</f>
        <v>Pflanzungen, Äcker und Kulturen</v>
      </c>
      <c r="R4115" t="str" cm="1">
        <f t="array" ref="R4115">INDEX(Klasse!$D$2:$D$42,MATCH(1,(A4115=Klasse!$A$2:$A$42) * (Species!B4115=Klasse!$B$2:$B$42),0))</f>
        <v>Feldkulturen (Äcker)</v>
      </c>
    </row>
    <row r="4116" spans="1:18" x14ac:dyDescent="0.3">
      <c r="A4116" s="10">
        <v>8</v>
      </c>
      <c r="B4116" s="10">
        <v>2</v>
      </c>
      <c r="C4116" s="10">
        <v>1</v>
      </c>
      <c r="D4116" s="10">
        <v>1</v>
      </c>
      <c r="E4116" t="str">
        <f>IF(C4116="",Options!$A$3,IF(D4116="",Options!$A$4,Options!$A$5))</f>
        <v>Assoziation</v>
      </c>
      <c r="F4116" t="str" cm="1">
        <f t="array" ref="F4116">IF(E4116=Options!$A$3,"",IF(E4116=Options!$A$4,INDEX(Verband!$E$2:$E$179,MATCH(1,(A4116=Verband!$A$2:$A$179) * (Species!B4116=Verband!$B$2:$B$179) * (Species!C4116=Verband!$C$2:$C$179),0)),IF(E4116=Options!$A$5,INDEX(Assoziation!$F$2:$F$96,MATCH(1,(A4116=Assoziation!$A$2:$A$96) * (Species!B4116=Assoziation!$B$2:$B$96) * (Species!C4116=Assoziation!$C$2:$C$96) * (Species!D4116=Assoziation!$D$2:$D$96),0)),"")))</f>
        <v>Aphanion</v>
      </c>
      <c r="G4116" t="str" cm="1">
        <f t="array" ref="G4116">IF(E4116=Options!$A$3,INDEX(Klasse!$D$2:$D$42,MATCH(1,(A4116=Klasse!$A$2:$A$42) * (Species!B4116=Klasse!$B$2:$B$42),0)),IF(E4116=Options!$A$4,INDEX(Verband!$F$2:$F$179,MATCH(1,(A4116=Verband!$A$2:$A$179) * (Species!B4116=Verband!$B$2:$B$179) * (Species!C4116=Verband!$C$2:$C$179),0)),IF(E4116=Options!$A$5,INDEX(Assoziation!$G$2:$G$96,MATCH(1,(A4116=Assoziation!$A$2:$A$96) * (Species!B4116=Assoziation!$B$2:$B$96) * (Species!C4116=Assoziation!$C$2:$C$96) * (Species!D4116=Assoziation!$D$2:$D$96),0)),"")))</f>
        <v>Kalkarme Getreideäcker</v>
      </c>
      <c r="H4116" s="10" t="s">
        <v>3122</v>
      </c>
      <c r="I4116" s="10">
        <v>0</v>
      </c>
      <c r="J4116" s="10">
        <v>0</v>
      </c>
      <c r="K4116" s="10">
        <v>0</v>
      </c>
      <c r="L4116" t="str">
        <f t="shared" si="334"/>
        <v xml:space="preserve">Papaver </v>
      </c>
      <c r="M4116" t="str">
        <f t="shared" si="335"/>
        <v xml:space="preserve"> dubium</v>
      </c>
      <c r="N4116" t="str">
        <f t="shared" si="336"/>
        <v>dubium</v>
      </c>
      <c r="O4116" t="str">
        <f t="shared" si="338"/>
        <v>Subspecies</v>
      </c>
      <c r="P4116" t="str">
        <f t="shared" si="337"/>
        <v/>
      </c>
      <c r="Q4116" t="str">
        <f>LOOKUP(A4116,Formation!$A$2:$A$10,Formation!$B$2:$B$10)</f>
        <v>Pflanzungen, Äcker und Kulturen</v>
      </c>
      <c r="R4116" t="str" cm="1">
        <f t="array" ref="R4116">INDEX(Klasse!$D$2:$D$42,MATCH(1,(A4116=Klasse!$A$2:$A$42) * (Species!B4116=Klasse!$B$2:$B$42),0))</f>
        <v>Feldkulturen (Äcker)</v>
      </c>
    </row>
    <row r="4117" spans="1:18" x14ac:dyDescent="0.3">
      <c r="A4117" s="10">
        <v>8</v>
      </c>
      <c r="B4117" s="10">
        <v>2</v>
      </c>
      <c r="C4117" s="10">
        <v>1</v>
      </c>
      <c r="D4117" s="10">
        <v>1</v>
      </c>
      <c r="E4117" t="str">
        <f>IF(C4117="",Options!$A$3,IF(D4117="",Options!$A$4,Options!$A$5))</f>
        <v>Assoziation</v>
      </c>
      <c r="F4117" t="str" cm="1">
        <f t="array" ref="F4117">IF(E4117=Options!$A$3,"",IF(E4117=Options!$A$4,INDEX(Verband!$E$2:$E$179,MATCH(1,(A4117=Verband!$A$2:$A$179) * (Species!B4117=Verband!$B$2:$B$179) * (Species!C4117=Verband!$C$2:$C$179),0)),IF(E4117=Options!$A$5,INDEX(Assoziation!$F$2:$F$96,MATCH(1,(A4117=Assoziation!$A$2:$A$96) * (Species!B4117=Assoziation!$B$2:$B$96) * (Species!C4117=Assoziation!$C$2:$C$96) * (Species!D4117=Assoziation!$D$2:$D$96),0)),"")))</f>
        <v>Aphanion</v>
      </c>
      <c r="G4117" t="str" cm="1">
        <f t="array" ref="G4117">IF(E4117=Options!$A$3,INDEX(Klasse!$D$2:$D$42,MATCH(1,(A4117=Klasse!$A$2:$A$42) * (Species!B4117=Klasse!$B$2:$B$42),0)),IF(E4117=Options!$A$4,INDEX(Verband!$F$2:$F$179,MATCH(1,(A4117=Verband!$A$2:$A$179) * (Species!B4117=Verband!$B$2:$B$179) * (Species!C4117=Verband!$C$2:$C$179),0)),IF(E4117=Options!$A$5,INDEX(Assoziation!$G$2:$G$96,MATCH(1,(A4117=Assoziation!$A$2:$A$96) * (Species!B4117=Assoziation!$B$2:$B$96) * (Species!C4117=Assoziation!$C$2:$C$96) * (Species!D4117=Assoziation!$D$2:$D$96),0)),"")))</f>
        <v>Kalkarme Getreideäcker</v>
      </c>
      <c r="H4117" s="10" t="s">
        <v>3123</v>
      </c>
      <c r="I4117" s="10">
        <v>0</v>
      </c>
      <c r="J4117" s="10">
        <v>0</v>
      </c>
      <c r="K4117" s="10">
        <v>0</v>
      </c>
      <c r="L4117" t="str">
        <f t="shared" si="334"/>
        <v xml:space="preserve">Silene </v>
      </c>
      <c r="M4117" t="str">
        <f t="shared" si="335"/>
        <v xml:space="preserve"> gallica</v>
      </c>
      <c r="N4117" t="str">
        <f t="shared" si="336"/>
        <v/>
      </c>
      <c r="O4117" t="str">
        <f t="shared" si="338"/>
        <v>Species</v>
      </c>
      <c r="P4117" t="str">
        <f t="shared" si="337"/>
        <v>L.</v>
      </c>
      <c r="Q4117" t="str">
        <f>LOOKUP(A4117,Formation!$A$2:$A$10,Formation!$B$2:$B$10)</f>
        <v>Pflanzungen, Äcker und Kulturen</v>
      </c>
      <c r="R4117" t="str" cm="1">
        <f t="array" ref="R4117">INDEX(Klasse!$D$2:$D$42,MATCH(1,(A4117=Klasse!$A$2:$A$42) * (Species!B4117=Klasse!$B$2:$B$42),0))</f>
        <v>Feldkulturen (Äcker)</v>
      </c>
    </row>
    <row r="4118" spans="1:18" x14ac:dyDescent="0.3">
      <c r="A4118" s="10">
        <v>8</v>
      </c>
      <c r="B4118" s="10">
        <v>2</v>
      </c>
      <c r="C4118" s="10">
        <v>1</v>
      </c>
      <c r="D4118" s="10">
        <v>1</v>
      </c>
      <c r="E4118" t="str">
        <f>IF(C4118="",Options!$A$3,IF(D4118="",Options!$A$4,Options!$A$5))</f>
        <v>Assoziation</v>
      </c>
      <c r="F4118" t="str" cm="1">
        <f t="array" ref="F4118">IF(E4118=Options!$A$3,"",IF(E4118=Options!$A$4,INDEX(Verband!$E$2:$E$179,MATCH(1,(A4118=Verband!$A$2:$A$179) * (Species!B4118=Verband!$B$2:$B$179) * (Species!C4118=Verband!$C$2:$C$179),0)),IF(E4118=Options!$A$5,INDEX(Assoziation!$F$2:$F$96,MATCH(1,(A4118=Assoziation!$A$2:$A$96) * (Species!B4118=Assoziation!$B$2:$B$96) * (Species!C4118=Assoziation!$C$2:$C$96) * (Species!D4118=Assoziation!$D$2:$D$96),0)),"")))</f>
        <v>Aphanion</v>
      </c>
      <c r="G4118" t="str" cm="1">
        <f t="array" ref="G4118">IF(E4118=Options!$A$3,INDEX(Klasse!$D$2:$D$42,MATCH(1,(A4118=Klasse!$A$2:$A$42) * (Species!B4118=Klasse!$B$2:$B$42),0)),IF(E4118=Options!$A$4,INDEX(Verband!$F$2:$F$179,MATCH(1,(A4118=Verband!$A$2:$A$179) * (Species!B4118=Verband!$B$2:$B$179) * (Species!C4118=Verband!$C$2:$C$179),0)),IF(E4118=Options!$A$5,INDEX(Assoziation!$G$2:$G$96,MATCH(1,(A4118=Assoziation!$A$2:$A$96) * (Species!B4118=Assoziation!$B$2:$B$96) * (Species!C4118=Assoziation!$C$2:$C$96) * (Species!D4118=Assoziation!$D$2:$D$96),0)),"")))</f>
        <v>Kalkarme Getreideäcker</v>
      </c>
      <c r="H4118" s="10" t="s">
        <v>3124</v>
      </c>
      <c r="I4118" s="10">
        <v>0</v>
      </c>
      <c r="J4118" s="10">
        <v>0</v>
      </c>
      <c r="K4118" s="10">
        <v>0</v>
      </c>
      <c r="L4118" t="str">
        <f t="shared" si="334"/>
        <v xml:space="preserve">Spergula </v>
      </c>
      <c r="M4118" t="str">
        <f t="shared" si="335"/>
        <v xml:space="preserve"> arvensis</v>
      </c>
      <c r="N4118" t="str">
        <f t="shared" si="336"/>
        <v/>
      </c>
      <c r="O4118" t="str">
        <f t="shared" si="338"/>
        <v>Species</v>
      </c>
      <c r="P4118" t="str">
        <f t="shared" si="337"/>
        <v>L.</v>
      </c>
      <c r="Q4118" t="str">
        <f>LOOKUP(A4118,Formation!$A$2:$A$10,Formation!$B$2:$B$10)</f>
        <v>Pflanzungen, Äcker und Kulturen</v>
      </c>
      <c r="R4118" t="str" cm="1">
        <f t="array" ref="R4118">INDEX(Klasse!$D$2:$D$42,MATCH(1,(A4118=Klasse!$A$2:$A$42) * (Species!B4118=Klasse!$B$2:$B$42),0))</f>
        <v>Feldkulturen (Äcker)</v>
      </c>
    </row>
    <row r="4119" spans="1:18" x14ac:dyDescent="0.3">
      <c r="A4119" s="10">
        <v>8</v>
      </c>
      <c r="B4119" s="10">
        <v>2</v>
      </c>
      <c r="C4119" s="10">
        <v>1</v>
      </c>
      <c r="D4119" s="10">
        <v>1</v>
      </c>
      <c r="E4119" t="str">
        <f>IF(C4119="",Options!$A$3,IF(D4119="",Options!$A$4,Options!$A$5))</f>
        <v>Assoziation</v>
      </c>
      <c r="F4119" t="str" cm="1">
        <f t="array" ref="F4119">IF(E4119=Options!$A$3,"",IF(E4119=Options!$A$4,INDEX(Verband!$E$2:$E$179,MATCH(1,(A4119=Verband!$A$2:$A$179) * (Species!B4119=Verband!$B$2:$B$179) * (Species!C4119=Verband!$C$2:$C$179),0)),IF(E4119=Options!$A$5,INDEX(Assoziation!$F$2:$F$96,MATCH(1,(A4119=Assoziation!$A$2:$A$96) * (Species!B4119=Assoziation!$B$2:$B$96) * (Species!C4119=Assoziation!$C$2:$C$96) * (Species!D4119=Assoziation!$D$2:$D$96),0)),"")))</f>
        <v>Aphanion</v>
      </c>
      <c r="G4119" t="str" cm="1">
        <f t="array" ref="G4119">IF(E4119=Options!$A$3,INDEX(Klasse!$D$2:$D$42,MATCH(1,(A4119=Klasse!$A$2:$A$42) * (Species!B4119=Klasse!$B$2:$B$42),0)),IF(E4119=Options!$A$4,INDEX(Verband!$F$2:$F$179,MATCH(1,(A4119=Verband!$A$2:$A$179) * (Species!B4119=Verband!$B$2:$B$179) * (Species!C4119=Verband!$C$2:$C$179),0)),IF(E4119=Options!$A$5,INDEX(Assoziation!$G$2:$G$96,MATCH(1,(A4119=Assoziation!$A$2:$A$96) * (Species!B4119=Assoziation!$B$2:$B$96) * (Species!C4119=Assoziation!$C$2:$C$96) * (Species!D4119=Assoziation!$D$2:$D$96),0)),"")))</f>
        <v>Kalkarme Getreideäcker</v>
      </c>
      <c r="H4119" s="10" t="s">
        <v>3125</v>
      </c>
      <c r="I4119" s="10">
        <v>0</v>
      </c>
      <c r="J4119" s="10">
        <v>0</v>
      </c>
      <c r="K4119" s="10">
        <v>0</v>
      </c>
      <c r="L4119" t="str">
        <f t="shared" si="334"/>
        <v xml:space="preserve">Teesdalia </v>
      </c>
      <c r="M4119" t="str">
        <f t="shared" si="335"/>
        <v xml:space="preserve"> nudicaulis</v>
      </c>
      <c r="N4119" t="str">
        <f t="shared" si="336"/>
        <v/>
      </c>
      <c r="O4119" t="str">
        <f t="shared" si="338"/>
        <v>Species</v>
      </c>
      <c r="P4119" t="str">
        <f t="shared" si="337"/>
        <v>(L.) R. Br.</v>
      </c>
      <c r="Q4119" t="str">
        <f>LOOKUP(A4119,Formation!$A$2:$A$10,Formation!$B$2:$B$10)</f>
        <v>Pflanzungen, Äcker und Kulturen</v>
      </c>
      <c r="R4119" t="str" cm="1">
        <f t="array" ref="R4119">INDEX(Klasse!$D$2:$D$42,MATCH(1,(A4119=Klasse!$A$2:$A$42) * (Species!B4119=Klasse!$B$2:$B$42),0))</f>
        <v>Feldkulturen (Äcker)</v>
      </c>
    </row>
    <row r="4120" spans="1:18" x14ac:dyDescent="0.3">
      <c r="A4120" s="10">
        <v>8</v>
      </c>
      <c r="B4120" s="10">
        <v>2</v>
      </c>
      <c r="C4120" s="10">
        <v>1</v>
      </c>
      <c r="D4120" s="10">
        <v>1</v>
      </c>
      <c r="E4120" t="str">
        <f>IF(C4120="",Options!$A$3,IF(D4120="",Options!$A$4,Options!$A$5))</f>
        <v>Assoziation</v>
      </c>
      <c r="F4120" t="str" cm="1">
        <f t="array" ref="F4120">IF(E4120=Options!$A$3,"",IF(E4120=Options!$A$4,INDEX(Verband!$E$2:$E$179,MATCH(1,(A4120=Verband!$A$2:$A$179) * (Species!B4120=Verband!$B$2:$B$179) * (Species!C4120=Verband!$C$2:$C$179),0)),IF(E4120=Options!$A$5,INDEX(Assoziation!$F$2:$F$96,MATCH(1,(A4120=Assoziation!$A$2:$A$96) * (Species!B4120=Assoziation!$B$2:$B$96) * (Species!C4120=Assoziation!$C$2:$C$96) * (Species!D4120=Assoziation!$D$2:$D$96),0)),"")))</f>
        <v>Aphanion</v>
      </c>
      <c r="G4120" t="str" cm="1">
        <f t="array" ref="G4120">IF(E4120=Options!$A$3,INDEX(Klasse!$D$2:$D$42,MATCH(1,(A4120=Klasse!$A$2:$A$42) * (Species!B4120=Klasse!$B$2:$B$42),0)),IF(E4120=Options!$A$4,INDEX(Verband!$F$2:$F$179,MATCH(1,(A4120=Verband!$A$2:$A$179) * (Species!B4120=Verband!$B$2:$B$179) * (Species!C4120=Verband!$C$2:$C$179),0)),IF(E4120=Options!$A$5,INDEX(Assoziation!$G$2:$G$96,MATCH(1,(A4120=Assoziation!$A$2:$A$96) * (Species!B4120=Assoziation!$B$2:$B$96) * (Species!C4120=Assoziation!$C$2:$C$96) * (Species!D4120=Assoziation!$D$2:$D$96),0)),"")))</f>
        <v>Kalkarme Getreideäcker</v>
      </c>
      <c r="H4120" s="10" t="s">
        <v>1093</v>
      </c>
      <c r="I4120" s="10">
        <v>0</v>
      </c>
      <c r="J4120" s="10">
        <v>0</v>
      </c>
      <c r="K4120" s="10">
        <v>0</v>
      </c>
      <c r="L4120" t="str">
        <f t="shared" si="334"/>
        <v xml:space="preserve">Trifolium </v>
      </c>
      <c r="M4120" t="str">
        <f t="shared" si="335"/>
        <v xml:space="preserve"> arvense</v>
      </c>
      <c r="N4120" t="str">
        <f t="shared" si="336"/>
        <v/>
      </c>
      <c r="O4120" t="str">
        <f t="shared" si="338"/>
        <v>Species</v>
      </c>
      <c r="P4120" t="str">
        <f t="shared" si="337"/>
        <v>L.</v>
      </c>
      <c r="Q4120" t="str">
        <f>LOOKUP(A4120,Formation!$A$2:$A$10,Formation!$B$2:$B$10)</f>
        <v>Pflanzungen, Äcker und Kulturen</v>
      </c>
      <c r="R4120" t="str" cm="1">
        <f t="array" ref="R4120">INDEX(Klasse!$D$2:$D$42,MATCH(1,(A4120=Klasse!$A$2:$A$42) * (Species!B4120=Klasse!$B$2:$B$42),0))</f>
        <v>Feldkulturen (Äcker)</v>
      </c>
    </row>
    <row r="4121" spans="1:18" x14ac:dyDescent="0.3">
      <c r="A4121" s="10">
        <v>8</v>
      </c>
      <c r="B4121" s="10">
        <v>2</v>
      </c>
      <c r="C4121" s="10">
        <v>1</v>
      </c>
      <c r="D4121" s="10">
        <v>1</v>
      </c>
      <c r="E4121" t="str">
        <f>IF(C4121="",Options!$A$3,IF(D4121="",Options!$A$4,Options!$A$5))</f>
        <v>Assoziation</v>
      </c>
      <c r="F4121" t="str" cm="1">
        <f t="array" ref="F4121">IF(E4121=Options!$A$3,"",IF(E4121=Options!$A$4,INDEX(Verband!$E$2:$E$179,MATCH(1,(A4121=Verband!$A$2:$A$179) * (Species!B4121=Verband!$B$2:$B$179) * (Species!C4121=Verband!$C$2:$C$179),0)),IF(E4121=Options!$A$5,INDEX(Assoziation!$F$2:$F$96,MATCH(1,(A4121=Assoziation!$A$2:$A$96) * (Species!B4121=Assoziation!$B$2:$B$96) * (Species!C4121=Assoziation!$C$2:$C$96) * (Species!D4121=Assoziation!$D$2:$D$96),0)),"")))</f>
        <v>Aphanion</v>
      </c>
      <c r="G4121" t="str" cm="1">
        <f t="array" ref="G4121">IF(E4121=Options!$A$3,INDEX(Klasse!$D$2:$D$42,MATCH(1,(A4121=Klasse!$A$2:$A$42) * (Species!B4121=Klasse!$B$2:$B$42),0)),IF(E4121=Options!$A$4,INDEX(Verband!$F$2:$F$179,MATCH(1,(A4121=Verband!$A$2:$A$179) * (Species!B4121=Verband!$B$2:$B$179) * (Species!C4121=Verband!$C$2:$C$179),0)),IF(E4121=Options!$A$5,INDEX(Assoziation!$G$2:$G$96,MATCH(1,(A4121=Assoziation!$A$2:$A$96) * (Species!B4121=Assoziation!$B$2:$B$96) * (Species!C4121=Assoziation!$C$2:$C$96) * (Species!D4121=Assoziation!$D$2:$D$96),0)),"")))</f>
        <v>Kalkarme Getreideäcker</v>
      </c>
      <c r="H4121" s="10" t="s">
        <v>3095</v>
      </c>
      <c r="I4121" s="10">
        <v>0</v>
      </c>
      <c r="J4121" s="10">
        <v>0</v>
      </c>
      <c r="K4121" s="10">
        <v>0</v>
      </c>
      <c r="L4121" t="str">
        <f t="shared" si="334"/>
        <v xml:space="preserve">Veronica </v>
      </c>
      <c r="M4121" t="str">
        <f t="shared" si="335"/>
        <v xml:space="preserve"> arvensis</v>
      </c>
      <c r="N4121" t="str">
        <f t="shared" si="336"/>
        <v/>
      </c>
      <c r="O4121" t="str">
        <f t="shared" si="338"/>
        <v>Species</v>
      </c>
      <c r="P4121" t="str">
        <f t="shared" si="337"/>
        <v>L.</v>
      </c>
      <c r="Q4121" t="str">
        <f>LOOKUP(A4121,Formation!$A$2:$A$10,Formation!$B$2:$B$10)</f>
        <v>Pflanzungen, Äcker und Kulturen</v>
      </c>
      <c r="R4121" t="str" cm="1">
        <f t="array" ref="R4121">INDEX(Klasse!$D$2:$D$42,MATCH(1,(A4121=Klasse!$A$2:$A$42) * (Species!B4121=Klasse!$B$2:$B$42),0))</f>
        <v>Feldkulturen (Äcker)</v>
      </c>
    </row>
    <row r="4122" spans="1:18" x14ac:dyDescent="0.3">
      <c r="A4122" s="10">
        <v>8</v>
      </c>
      <c r="B4122" s="10">
        <v>2</v>
      </c>
      <c r="C4122" s="10">
        <v>1</v>
      </c>
      <c r="D4122" s="10">
        <v>1</v>
      </c>
      <c r="E4122" t="str">
        <f>IF(C4122="",Options!$A$3,IF(D4122="",Options!$A$4,Options!$A$5))</f>
        <v>Assoziation</v>
      </c>
      <c r="F4122" t="str" cm="1">
        <f t="array" ref="F4122">IF(E4122=Options!$A$3,"",IF(E4122=Options!$A$4,INDEX(Verband!$E$2:$E$179,MATCH(1,(A4122=Verband!$A$2:$A$179) * (Species!B4122=Verband!$B$2:$B$179) * (Species!C4122=Verband!$C$2:$C$179),0)),IF(E4122=Options!$A$5,INDEX(Assoziation!$F$2:$F$96,MATCH(1,(A4122=Assoziation!$A$2:$A$96) * (Species!B4122=Assoziation!$B$2:$B$96) * (Species!C4122=Assoziation!$C$2:$C$96) * (Species!D4122=Assoziation!$D$2:$D$96),0)),"")))</f>
        <v>Aphanion</v>
      </c>
      <c r="G4122" t="str" cm="1">
        <f t="array" ref="G4122">IF(E4122=Options!$A$3,INDEX(Klasse!$D$2:$D$42,MATCH(1,(A4122=Klasse!$A$2:$A$42) * (Species!B4122=Klasse!$B$2:$B$42),0)),IF(E4122=Options!$A$4,INDEX(Verband!$F$2:$F$179,MATCH(1,(A4122=Verband!$A$2:$A$179) * (Species!B4122=Verband!$B$2:$B$179) * (Species!C4122=Verband!$C$2:$C$179),0)),IF(E4122=Options!$A$5,INDEX(Assoziation!$G$2:$G$96,MATCH(1,(A4122=Assoziation!$A$2:$A$96) * (Species!B4122=Assoziation!$B$2:$B$96) * (Species!C4122=Assoziation!$C$2:$C$96) * (Species!D4122=Assoziation!$D$2:$D$96),0)),"")))</f>
        <v>Kalkarme Getreideäcker</v>
      </c>
      <c r="H4122" s="10" t="s">
        <v>3096</v>
      </c>
      <c r="I4122" s="10">
        <v>0</v>
      </c>
      <c r="J4122" s="10">
        <v>0</v>
      </c>
      <c r="K4122" s="10">
        <v>0</v>
      </c>
      <c r="L4122" t="str">
        <f t="shared" si="334"/>
        <v xml:space="preserve">Veronica </v>
      </c>
      <c r="M4122" t="str">
        <f t="shared" si="335"/>
        <v xml:space="preserve"> hederifolia</v>
      </c>
      <c r="N4122" t="str">
        <f t="shared" si="336"/>
        <v>hederifolia</v>
      </c>
      <c r="O4122" t="str">
        <f t="shared" si="338"/>
        <v>Subspecies</v>
      </c>
      <c r="P4122" t="str">
        <f t="shared" si="337"/>
        <v/>
      </c>
      <c r="Q4122" t="str">
        <f>LOOKUP(A4122,Formation!$A$2:$A$10,Formation!$B$2:$B$10)</f>
        <v>Pflanzungen, Äcker und Kulturen</v>
      </c>
      <c r="R4122" t="str" cm="1">
        <f t="array" ref="R4122">INDEX(Klasse!$D$2:$D$42,MATCH(1,(A4122=Klasse!$A$2:$A$42) * (Species!B4122=Klasse!$B$2:$B$42),0))</f>
        <v>Feldkulturen (Äcker)</v>
      </c>
    </row>
    <row r="4123" spans="1:18" x14ac:dyDescent="0.3">
      <c r="A4123" s="10">
        <v>8</v>
      </c>
      <c r="B4123" s="10">
        <v>2</v>
      </c>
      <c r="C4123" s="10">
        <v>1</v>
      </c>
      <c r="D4123" s="10">
        <v>1</v>
      </c>
      <c r="E4123" t="str">
        <f>IF(C4123="",Options!$A$3,IF(D4123="",Options!$A$4,Options!$A$5))</f>
        <v>Assoziation</v>
      </c>
      <c r="F4123" t="str" cm="1">
        <f t="array" ref="F4123">IF(E4123=Options!$A$3,"",IF(E4123=Options!$A$4,INDEX(Verband!$E$2:$E$179,MATCH(1,(A4123=Verband!$A$2:$A$179) * (Species!B4123=Verband!$B$2:$B$179) * (Species!C4123=Verband!$C$2:$C$179),0)),IF(E4123=Options!$A$5,INDEX(Assoziation!$F$2:$F$96,MATCH(1,(A4123=Assoziation!$A$2:$A$96) * (Species!B4123=Assoziation!$B$2:$B$96) * (Species!C4123=Assoziation!$C$2:$C$96) * (Species!D4123=Assoziation!$D$2:$D$96),0)),"")))</f>
        <v>Aphanion</v>
      </c>
      <c r="G4123" t="str" cm="1">
        <f t="array" ref="G4123">IF(E4123=Options!$A$3,INDEX(Klasse!$D$2:$D$42,MATCH(1,(A4123=Klasse!$A$2:$A$42) * (Species!B4123=Klasse!$B$2:$B$42),0)),IF(E4123=Options!$A$4,INDEX(Verband!$F$2:$F$179,MATCH(1,(A4123=Verband!$A$2:$A$179) * (Species!B4123=Verband!$B$2:$B$179) * (Species!C4123=Verband!$C$2:$C$179),0)),IF(E4123=Options!$A$5,INDEX(Assoziation!$G$2:$G$96,MATCH(1,(A4123=Assoziation!$A$2:$A$96) * (Species!B4123=Assoziation!$B$2:$B$96) * (Species!C4123=Assoziation!$C$2:$C$96) * (Species!D4123=Assoziation!$D$2:$D$96),0)),"")))</f>
        <v>Kalkarme Getreideäcker</v>
      </c>
      <c r="H4123" s="10" t="s">
        <v>3126</v>
      </c>
      <c r="I4123" s="10">
        <v>0</v>
      </c>
      <c r="J4123" s="10">
        <v>0</v>
      </c>
      <c r="K4123" s="10">
        <v>0</v>
      </c>
      <c r="L4123" t="str">
        <f t="shared" si="334"/>
        <v xml:space="preserve">Veronica </v>
      </c>
      <c r="M4123" t="str">
        <f t="shared" si="335"/>
        <v xml:space="preserve"> triphyllos</v>
      </c>
      <c r="N4123" t="str">
        <f t="shared" si="336"/>
        <v/>
      </c>
      <c r="O4123" t="str">
        <f t="shared" si="338"/>
        <v>Species</v>
      </c>
      <c r="P4123" t="str">
        <f t="shared" si="337"/>
        <v>L.</v>
      </c>
      <c r="Q4123" t="str">
        <f>LOOKUP(A4123,Formation!$A$2:$A$10,Formation!$B$2:$B$10)</f>
        <v>Pflanzungen, Äcker und Kulturen</v>
      </c>
      <c r="R4123" t="str" cm="1">
        <f t="array" ref="R4123">INDEX(Klasse!$D$2:$D$42,MATCH(1,(A4123=Klasse!$A$2:$A$42) * (Species!B4123=Klasse!$B$2:$B$42),0))</f>
        <v>Feldkulturen (Äcker)</v>
      </c>
    </row>
    <row r="4124" spans="1:18" x14ac:dyDescent="0.3">
      <c r="A4124" s="10">
        <v>8</v>
      </c>
      <c r="B4124" s="10">
        <v>2</v>
      </c>
      <c r="C4124" s="10">
        <v>1</v>
      </c>
      <c r="D4124" s="10">
        <v>1</v>
      </c>
      <c r="E4124" t="str">
        <f>IF(C4124="",Options!$A$3,IF(D4124="",Options!$A$4,Options!$A$5))</f>
        <v>Assoziation</v>
      </c>
      <c r="F4124" t="str" cm="1">
        <f t="array" ref="F4124">IF(E4124=Options!$A$3,"",IF(E4124=Options!$A$4,INDEX(Verband!$E$2:$E$179,MATCH(1,(A4124=Verband!$A$2:$A$179) * (Species!B4124=Verband!$B$2:$B$179) * (Species!C4124=Verband!$C$2:$C$179),0)),IF(E4124=Options!$A$5,INDEX(Assoziation!$F$2:$F$96,MATCH(1,(A4124=Assoziation!$A$2:$A$96) * (Species!B4124=Assoziation!$B$2:$B$96) * (Species!C4124=Assoziation!$C$2:$C$96) * (Species!D4124=Assoziation!$D$2:$D$96),0)),"")))</f>
        <v>Aphanion</v>
      </c>
      <c r="G4124" t="str" cm="1">
        <f t="array" ref="G4124">IF(E4124=Options!$A$3,INDEX(Klasse!$D$2:$D$42,MATCH(1,(A4124=Klasse!$A$2:$A$42) * (Species!B4124=Klasse!$B$2:$B$42),0)),IF(E4124=Options!$A$4,INDEX(Verband!$F$2:$F$179,MATCH(1,(A4124=Verband!$A$2:$A$179) * (Species!B4124=Verband!$B$2:$B$179) * (Species!C4124=Verband!$C$2:$C$179),0)),IF(E4124=Options!$A$5,INDEX(Assoziation!$G$2:$G$96,MATCH(1,(A4124=Assoziation!$A$2:$A$96) * (Species!B4124=Assoziation!$B$2:$B$96) * (Species!C4124=Assoziation!$C$2:$C$96) * (Species!D4124=Assoziation!$D$2:$D$96),0)),"")))</f>
        <v>Kalkarme Getreideäcker</v>
      </c>
      <c r="H4124" s="10" t="s">
        <v>3127</v>
      </c>
      <c r="I4124" s="10">
        <v>0</v>
      </c>
      <c r="J4124" s="10">
        <v>0</v>
      </c>
      <c r="K4124" s="10">
        <v>0</v>
      </c>
      <c r="L4124" t="str">
        <f t="shared" si="334"/>
        <v xml:space="preserve">Vicia </v>
      </c>
      <c r="M4124" t="str">
        <f t="shared" si="335"/>
        <v xml:space="preserve"> hirsuta</v>
      </c>
      <c r="N4124" t="str">
        <f t="shared" si="336"/>
        <v/>
      </c>
      <c r="O4124" t="str">
        <f t="shared" si="338"/>
        <v>Species</v>
      </c>
      <c r="P4124" t="str">
        <f t="shared" si="337"/>
        <v>(L.) Gray</v>
      </c>
      <c r="Q4124" t="str">
        <f>LOOKUP(A4124,Formation!$A$2:$A$10,Formation!$B$2:$B$10)</f>
        <v>Pflanzungen, Äcker und Kulturen</v>
      </c>
      <c r="R4124" t="str" cm="1">
        <f t="array" ref="R4124">INDEX(Klasse!$D$2:$D$42,MATCH(1,(A4124=Klasse!$A$2:$A$42) * (Species!B4124=Klasse!$B$2:$B$42),0))</f>
        <v>Feldkulturen (Äcker)</v>
      </c>
    </row>
    <row r="4125" spans="1:18" x14ac:dyDescent="0.3">
      <c r="A4125" s="10">
        <v>8</v>
      </c>
      <c r="B4125" s="10">
        <v>2</v>
      </c>
      <c r="C4125" s="10">
        <v>1</v>
      </c>
      <c r="D4125" s="10">
        <v>1</v>
      </c>
      <c r="E4125" t="str">
        <f>IF(C4125="",Options!$A$3,IF(D4125="",Options!$A$4,Options!$A$5))</f>
        <v>Assoziation</v>
      </c>
      <c r="F4125" t="str" cm="1">
        <f t="array" ref="F4125">IF(E4125=Options!$A$3,"",IF(E4125=Options!$A$4,INDEX(Verband!$E$2:$E$179,MATCH(1,(A4125=Verband!$A$2:$A$179) * (Species!B4125=Verband!$B$2:$B$179) * (Species!C4125=Verband!$C$2:$C$179),0)),IF(E4125=Options!$A$5,INDEX(Assoziation!$F$2:$F$96,MATCH(1,(A4125=Assoziation!$A$2:$A$96) * (Species!B4125=Assoziation!$B$2:$B$96) * (Species!C4125=Assoziation!$C$2:$C$96) * (Species!D4125=Assoziation!$D$2:$D$96),0)),"")))</f>
        <v>Aphanion</v>
      </c>
      <c r="G4125" t="str" cm="1">
        <f t="array" ref="G4125">IF(E4125=Options!$A$3,INDEX(Klasse!$D$2:$D$42,MATCH(1,(A4125=Klasse!$A$2:$A$42) * (Species!B4125=Klasse!$B$2:$B$42),0)),IF(E4125=Options!$A$4,INDEX(Verband!$F$2:$F$179,MATCH(1,(A4125=Verband!$A$2:$A$179) * (Species!B4125=Verband!$B$2:$B$179) * (Species!C4125=Verband!$C$2:$C$179),0)),IF(E4125=Options!$A$5,INDEX(Assoziation!$G$2:$G$96,MATCH(1,(A4125=Assoziation!$A$2:$A$96) * (Species!B4125=Assoziation!$B$2:$B$96) * (Species!C4125=Assoziation!$C$2:$C$96) * (Species!D4125=Assoziation!$D$2:$D$96),0)),"")))</f>
        <v>Kalkarme Getreideäcker</v>
      </c>
      <c r="H4125" s="10" t="s">
        <v>3128</v>
      </c>
      <c r="I4125" s="10">
        <v>0</v>
      </c>
      <c r="J4125" s="10">
        <v>0</v>
      </c>
      <c r="K4125" s="10">
        <v>0</v>
      </c>
      <c r="L4125" t="str">
        <f t="shared" ref="L4125:L4188" si="339">IF(O4125="Genus",H4125,LEFT(H4125,FIND(" ",H4125)))</f>
        <v xml:space="preserve">Vicia </v>
      </c>
      <c r="M4125" t="str">
        <f t="shared" ref="M4125:M4188" si="340">IF(O4125="Genus","",MID(H4125,FIND(" ",H4125),FIND(" ",H4125,FIND(" ",H4125)+1)-FIND(" ",H4125)))</f>
        <v xml:space="preserve"> villosa</v>
      </c>
      <c r="N4125" t="str">
        <f t="shared" ref="N4125:N4188" si="341">IF(O4125="Subspecies",MID(H4125,FIND("subsp. ",H4125)+7,LEN(H4125)-FIND("subsp. ",H4125)+7),"")</f>
        <v>varia</v>
      </c>
      <c r="O4125" t="str">
        <f t="shared" si="338"/>
        <v>Subspecies</v>
      </c>
      <c r="P4125" t="str">
        <f t="shared" ref="P4125:P4188" si="342">IF(O4125="Species",RIGHT(H4125,LEN(H4125)-FIND(" ",H4125,FIND(" ",H4125)+1)),"")</f>
        <v/>
      </c>
      <c r="Q4125" t="str">
        <f>LOOKUP(A4125,Formation!$A$2:$A$10,Formation!$B$2:$B$10)</f>
        <v>Pflanzungen, Äcker und Kulturen</v>
      </c>
      <c r="R4125" t="str" cm="1">
        <f t="array" ref="R4125">INDEX(Klasse!$D$2:$D$42,MATCH(1,(A4125=Klasse!$A$2:$A$42) * (Species!B4125=Klasse!$B$2:$B$42),0))</f>
        <v>Feldkulturen (Äcker)</v>
      </c>
    </row>
    <row r="4126" spans="1:18" x14ac:dyDescent="0.3">
      <c r="A4126" s="10">
        <v>8</v>
      </c>
      <c r="B4126" s="10">
        <v>2</v>
      </c>
      <c r="C4126" s="10">
        <v>1</v>
      </c>
      <c r="D4126" s="10">
        <v>2</v>
      </c>
      <c r="E4126" t="str">
        <f>IF(C4126="",Options!$A$3,IF(D4126="",Options!$A$4,Options!$A$5))</f>
        <v>Assoziation</v>
      </c>
      <c r="F4126" t="str" cm="1">
        <f t="array" ref="F4126">IF(E4126=Options!$A$3,"",IF(E4126=Options!$A$4,INDEX(Verband!$E$2:$E$179,MATCH(1,(A4126=Verband!$A$2:$A$179) * (Species!B4126=Verband!$B$2:$B$179) * (Species!C4126=Verband!$C$2:$C$179),0)),IF(E4126=Options!$A$5,INDEX(Assoziation!$F$2:$F$96,MATCH(1,(A4126=Assoziation!$A$2:$A$96) * (Species!B4126=Assoziation!$B$2:$B$96) * (Species!C4126=Assoziation!$C$2:$C$96) * (Species!D4126=Assoziation!$D$2:$D$96),0)),"")))</f>
        <v>Caucalidion</v>
      </c>
      <c r="G4126" t="str" cm="1">
        <f t="array" ref="G4126">IF(E4126=Options!$A$3,INDEX(Klasse!$D$2:$D$42,MATCH(1,(A4126=Klasse!$A$2:$A$42) * (Species!B4126=Klasse!$B$2:$B$42),0)),IF(E4126=Options!$A$4,INDEX(Verband!$F$2:$F$179,MATCH(1,(A4126=Verband!$A$2:$A$179) * (Species!B4126=Verband!$B$2:$B$179) * (Species!C4126=Verband!$C$2:$C$179),0)),IF(E4126=Options!$A$5,INDEX(Assoziation!$G$2:$G$96,MATCH(1,(A4126=Assoziation!$A$2:$A$96) * (Species!B4126=Assoziation!$B$2:$B$96) * (Species!C4126=Assoziation!$C$2:$C$96) * (Species!D4126=Assoziation!$D$2:$D$96),0)),"")))</f>
        <v>Kalkreiche Getreideäcker</v>
      </c>
      <c r="H4126" s="10" t="s">
        <v>3131</v>
      </c>
      <c r="I4126" s="10">
        <v>1</v>
      </c>
      <c r="J4126" s="10">
        <v>0</v>
      </c>
      <c r="K4126" s="10">
        <v>0</v>
      </c>
      <c r="L4126" t="str">
        <f t="shared" si="339"/>
        <v xml:space="preserve">Adonis </v>
      </c>
      <c r="M4126" t="str">
        <f t="shared" si="340"/>
        <v xml:space="preserve"> aestivalis</v>
      </c>
      <c r="N4126" t="str">
        <f t="shared" si="341"/>
        <v/>
      </c>
      <c r="O4126" t="str">
        <f t="shared" si="338"/>
        <v>Species</v>
      </c>
      <c r="P4126" t="str">
        <f t="shared" si="342"/>
        <v>L.</v>
      </c>
      <c r="Q4126" t="str">
        <f>LOOKUP(A4126,Formation!$A$2:$A$10,Formation!$B$2:$B$10)</f>
        <v>Pflanzungen, Äcker und Kulturen</v>
      </c>
      <c r="R4126" t="str" cm="1">
        <f t="array" ref="R4126">INDEX(Klasse!$D$2:$D$42,MATCH(1,(A4126=Klasse!$A$2:$A$42) * (Species!B4126=Klasse!$B$2:$B$42),0))</f>
        <v>Feldkulturen (Äcker)</v>
      </c>
    </row>
    <row r="4127" spans="1:18" x14ac:dyDescent="0.3">
      <c r="A4127" s="10">
        <v>8</v>
      </c>
      <c r="B4127" s="10">
        <v>2</v>
      </c>
      <c r="C4127" s="10">
        <v>1</v>
      </c>
      <c r="D4127" s="10">
        <v>2</v>
      </c>
      <c r="E4127" t="str">
        <f>IF(C4127="",Options!$A$3,IF(D4127="",Options!$A$4,Options!$A$5))</f>
        <v>Assoziation</v>
      </c>
      <c r="F4127" t="str" cm="1">
        <f t="array" ref="F4127">IF(E4127=Options!$A$3,"",IF(E4127=Options!$A$4,INDEX(Verband!$E$2:$E$179,MATCH(1,(A4127=Verband!$A$2:$A$179) * (Species!B4127=Verband!$B$2:$B$179) * (Species!C4127=Verband!$C$2:$C$179),0)),IF(E4127=Options!$A$5,INDEX(Assoziation!$F$2:$F$96,MATCH(1,(A4127=Assoziation!$A$2:$A$96) * (Species!B4127=Assoziation!$B$2:$B$96) * (Species!C4127=Assoziation!$C$2:$C$96) * (Species!D4127=Assoziation!$D$2:$D$96),0)),"")))</f>
        <v>Caucalidion</v>
      </c>
      <c r="G4127" t="str" cm="1">
        <f t="array" ref="G4127">IF(E4127=Options!$A$3,INDEX(Klasse!$D$2:$D$42,MATCH(1,(A4127=Klasse!$A$2:$A$42) * (Species!B4127=Klasse!$B$2:$B$42),0)),IF(E4127=Options!$A$4,INDEX(Verband!$F$2:$F$179,MATCH(1,(A4127=Verband!$A$2:$A$179) * (Species!B4127=Verband!$B$2:$B$179) * (Species!C4127=Verband!$C$2:$C$179),0)),IF(E4127=Options!$A$5,INDEX(Assoziation!$G$2:$G$96,MATCH(1,(A4127=Assoziation!$A$2:$A$96) * (Species!B4127=Assoziation!$B$2:$B$96) * (Species!C4127=Assoziation!$C$2:$C$96) * (Species!D4127=Assoziation!$D$2:$D$96),0)),"")))</f>
        <v>Kalkreiche Getreideäcker</v>
      </c>
      <c r="H4127" s="10" t="s">
        <v>3132</v>
      </c>
      <c r="I4127" s="10">
        <v>1</v>
      </c>
      <c r="J4127" s="10">
        <v>0</v>
      </c>
      <c r="K4127" s="10">
        <v>0</v>
      </c>
      <c r="L4127" t="str">
        <f t="shared" si="339"/>
        <v xml:space="preserve">Adonis </v>
      </c>
      <c r="M4127" t="str">
        <f t="shared" si="340"/>
        <v xml:space="preserve"> flammea</v>
      </c>
      <c r="N4127" t="str">
        <f t="shared" si="341"/>
        <v/>
      </c>
      <c r="O4127" t="str">
        <f t="shared" si="338"/>
        <v>Species</v>
      </c>
      <c r="P4127" t="str">
        <f t="shared" si="342"/>
        <v>Jacq.</v>
      </c>
      <c r="Q4127" t="str">
        <f>LOOKUP(A4127,Formation!$A$2:$A$10,Formation!$B$2:$B$10)</f>
        <v>Pflanzungen, Äcker und Kulturen</v>
      </c>
      <c r="R4127" t="str" cm="1">
        <f t="array" ref="R4127">INDEX(Klasse!$D$2:$D$42,MATCH(1,(A4127=Klasse!$A$2:$A$42) * (Species!B4127=Klasse!$B$2:$B$42),0))</f>
        <v>Feldkulturen (Äcker)</v>
      </c>
    </row>
    <row r="4128" spans="1:18" x14ac:dyDescent="0.3">
      <c r="A4128" s="10">
        <v>8</v>
      </c>
      <c r="B4128" s="10">
        <v>2</v>
      </c>
      <c r="C4128" s="10">
        <v>1</v>
      </c>
      <c r="D4128" s="10">
        <v>2</v>
      </c>
      <c r="E4128" t="str">
        <f>IF(C4128="",Options!$A$3,IF(D4128="",Options!$A$4,Options!$A$5))</f>
        <v>Assoziation</v>
      </c>
      <c r="F4128" t="str" cm="1">
        <f t="array" ref="F4128">IF(E4128=Options!$A$3,"",IF(E4128=Options!$A$4,INDEX(Verband!$E$2:$E$179,MATCH(1,(A4128=Verband!$A$2:$A$179) * (Species!B4128=Verband!$B$2:$B$179) * (Species!C4128=Verband!$C$2:$C$179),0)),IF(E4128=Options!$A$5,INDEX(Assoziation!$F$2:$F$96,MATCH(1,(A4128=Assoziation!$A$2:$A$96) * (Species!B4128=Assoziation!$B$2:$B$96) * (Species!C4128=Assoziation!$C$2:$C$96) * (Species!D4128=Assoziation!$D$2:$D$96),0)),"")))</f>
        <v>Caucalidion</v>
      </c>
      <c r="G4128" t="str" cm="1">
        <f t="array" ref="G4128">IF(E4128=Options!$A$3,INDEX(Klasse!$D$2:$D$42,MATCH(1,(A4128=Klasse!$A$2:$A$42) * (Species!B4128=Klasse!$B$2:$B$42),0)),IF(E4128=Options!$A$4,INDEX(Verband!$F$2:$F$179,MATCH(1,(A4128=Verband!$A$2:$A$179) * (Species!B4128=Verband!$B$2:$B$179) * (Species!C4128=Verband!$C$2:$C$179),0)),IF(E4128=Options!$A$5,INDEX(Assoziation!$G$2:$G$96,MATCH(1,(A4128=Assoziation!$A$2:$A$96) * (Species!B4128=Assoziation!$B$2:$B$96) * (Species!C4128=Assoziation!$C$2:$C$96) * (Species!D4128=Assoziation!$D$2:$D$96),0)),"")))</f>
        <v>Kalkreiche Getreideäcker</v>
      </c>
      <c r="H4128" s="10" t="s">
        <v>3133</v>
      </c>
      <c r="I4128" s="10">
        <v>1</v>
      </c>
      <c r="J4128" s="10">
        <v>0</v>
      </c>
      <c r="K4128" s="10">
        <v>0</v>
      </c>
      <c r="L4128" t="str">
        <f t="shared" si="339"/>
        <v xml:space="preserve">Ajuga </v>
      </c>
      <c r="M4128" t="str">
        <f t="shared" si="340"/>
        <v xml:space="preserve"> chamaepitys</v>
      </c>
      <c r="N4128" t="str">
        <f t="shared" si="341"/>
        <v/>
      </c>
      <c r="O4128" t="str">
        <f t="shared" si="338"/>
        <v>Species</v>
      </c>
      <c r="P4128" t="str">
        <f t="shared" si="342"/>
        <v>(L.) Schreb.</v>
      </c>
      <c r="Q4128" t="str">
        <f>LOOKUP(A4128,Formation!$A$2:$A$10,Formation!$B$2:$B$10)</f>
        <v>Pflanzungen, Äcker und Kulturen</v>
      </c>
      <c r="R4128" t="str" cm="1">
        <f t="array" ref="R4128">INDEX(Klasse!$D$2:$D$42,MATCH(1,(A4128=Klasse!$A$2:$A$42) * (Species!B4128=Klasse!$B$2:$B$42),0))</f>
        <v>Feldkulturen (Äcker)</v>
      </c>
    </row>
    <row r="4129" spans="1:18" x14ac:dyDescent="0.3">
      <c r="A4129" s="10">
        <v>8</v>
      </c>
      <c r="B4129" s="10">
        <v>2</v>
      </c>
      <c r="C4129" s="10">
        <v>1</v>
      </c>
      <c r="D4129" s="10">
        <v>2</v>
      </c>
      <c r="E4129" t="str">
        <f>IF(C4129="",Options!$A$3,IF(D4129="",Options!$A$4,Options!$A$5))</f>
        <v>Assoziation</v>
      </c>
      <c r="F4129" t="str" cm="1">
        <f t="array" ref="F4129">IF(E4129=Options!$A$3,"",IF(E4129=Options!$A$4,INDEX(Verband!$E$2:$E$179,MATCH(1,(A4129=Verband!$A$2:$A$179) * (Species!B4129=Verband!$B$2:$B$179) * (Species!C4129=Verband!$C$2:$C$179),0)),IF(E4129=Options!$A$5,INDEX(Assoziation!$F$2:$F$96,MATCH(1,(A4129=Assoziation!$A$2:$A$96) * (Species!B4129=Assoziation!$B$2:$B$96) * (Species!C4129=Assoziation!$C$2:$C$96) * (Species!D4129=Assoziation!$D$2:$D$96),0)),"")))</f>
        <v>Caucalidion</v>
      </c>
      <c r="G4129" t="str" cm="1">
        <f t="array" ref="G4129">IF(E4129=Options!$A$3,INDEX(Klasse!$D$2:$D$42,MATCH(1,(A4129=Klasse!$A$2:$A$42) * (Species!B4129=Klasse!$B$2:$B$42),0)),IF(E4129=Options!$A$4,INDEX(Verband!$F$2:$F$179,MATCH(1,(A4129=Verband!$A$2:$A$179) * (Species!B4129=Verband!$B$2:$B$179) * (Species!C4129=Verband!$C$2:$C$179),0)),IF(E4129=Options!$A$5,INDEX(Assoziation!$G$2:$G$96,MATCH(1,(A4129=Assoziation!$A$2:$A$96) * (Species!B4129=Assoziation!$B$2:$B$96) * (Species!C4129=Assoziation!$C$2:$C$96) * (Species!D4129=Assoziation!$D$2:$D$96),0)),"")))</f>
        <v>Kalkreiche Getreideäcker</v>
      </c>
      <c r="H4129" s="10" t="s">
        <v>3134</v>
      </c>
      <c r="I4129" s="10">
        <v>1</v>
      </c>
      <c r="J4129" s="10">
        <v>0</v>
      </c>
      <c r="K4129" s="10">
        <v>0</v>
      </c>
      <c r="L4129" t="str">
        <f t="shared" si="339"/>
        <v xml:space="preserve">Androsace </v>
      </c>
      <c r="M4129" t="str">
        <f t="shared" si="340"/>
        <v xml:space="preserve"> maxima</v>
      </c>
      <c r="N4129" t="str">
        <f t="shared" si="341"/>
        <v/>
      </c>
      <c r="O4129" t="str">
        <f t="shared" si="338"/>
        <v>Species</v>
      </c>
      <c r="P4129" t="str">
        <f t="shared" si="342"/>
        <v>L.</v>
      </c>
      <c r="Q4129" t="str">
        <f>LOOKUP(A4129,Formation!$A$2:$A$10,Formation!$B$2:$B$10)</f>
        <v>Pflanzungen, Äcker und Kulturen</v>
      </c>
      <c r="R4129" t="str" cm="1">
        <f t="array" ref="R4129">INDEX(Klasse!$D$2:$D$42,MATCH(1,(A4129=Klasse!$A$2:$A$42) * (Species!B4129=Klasse!$B$2:$B$42),0))</f>
        <v>Feldkulturen (Äcker)</v>
      </c>
    </row>
    <row r="4130" spans="1:18" x14ac:dyDescent="0.3">
      <c r="A4130" s="10">
        <v>8</v>
      </c>
      <c r="B4130" s="10">
        <v>2</v>
      </c>
      <c r="C4130" s="10">
        <v>1</v>
      </c>
      <c r="D4130" s="10">
        <v>2</v>
      </c>
      <c r="E4130" t="str">
        <f>IF(C4130="",Options!$A$3,IF(D4130="",Options!$A$4,Options!$A$5))</f>
        <v>Assoziation</v>
      </c>
      <c r="F4130" t="str" cm="1">
        <f t="array" ref="F4130">IF(E4130=Options!$A$3,"",IF(E4130=Options!$A$4,INDEX(Verband!$E$2:$E$179,MATCH(1,(A4130=Verband!$A$2:$A$179) * (Species!B4130=Verband!$B$2:$B$179) * (Species!C4130=Verband!$C$2:$C$179),0)),IF(E4130=Options!$A$5,INDEX(Assoziation!$F$2:$F$96,MATCH(1,(A4130=Assoziation!$A$2:$A$96) * (Species!B4130=Assoziation!$B$2:$B$96) * (Species!C4130=Assoziation!$C$2:$C$96) * (Species!D4130=Assoziation!$D$2:$D$96),0)),"")))</f>
        <v>Caucalidion</v>
      </c>
      <c r="G4130" t="str" cm="1">
        <f t="array" ref="G4130">IF(E4130=Options!$A$3,INDEX(Klasse!$D$2:$D$42,MATCH(1,(A4130=Klasse!$A$2:$A$42) * (Species!B4130=Klasse!$B$2:$B$42),0)),IF(E4130=Options!$A$4,INDEX(Verband!$F$2:$F$179,MATCH(1,(A4130=Verband!$A$2:$A$179) * (Species!B4130=Verband!$B$2:$B$179) * (Species!C4130=Verband!$C$2:$C$179),0)),IF(E4130=Options!$A$5,INDEX(Assoziation!$G$2:$G$96,MATCH(1,(A4130=Assoziation!$A$2:$A$96) * (Species!B4130=Assoziation!$B$2:$B$96) * (Species!C4130=Assoziation!$C$2:$C$96) * (Species!D4130=Assoziation!$D$2:$D$96),0)),"")))</f>
        <v>Kalkreiche Getreideäcker</v>
      </c>
      <c r="H4130" s="10" t="s">
        <v>3135</v>
      </c>
      <c r="I4130" s="10">
        <v>1</v>
      </c>
      <c r="J4130" s="10">
        <v>0</v>
      </c>
      <c r="K4130" s="10">
        <v>0</v>
      </c>
      <c r="L4130" t="str">
        <f t="shared" si="339"/>
        <v xml:space="preserve">Asperula </v>
      </c>
      <c r="M4130" t="str">
        <f t="shared" si="340"/>
        <v xml:space="preserve"> arvensis</v>
      </c>
      <c r="N4130" t="str">
        <f t="shared" si="341"/>
        <v/>
      </c>
      <c r="O4130" t="str">
        <f t="shared" si="338"/>
        <v>Species</v>
      </c>
      <c r="P4130" t="str">
        <f t="shared" si="342"/>
        <v>L.</v>
      </c>
      <c r="Q4130" t="str">
        <f>LOOKUP(A4130,Formation!$A$2:$A$10,Formation!$B$2:$B$10)</f>
        <v>Pflanzungen, Äcker und Kulturen</v>
      </c>
      <c r="R4130" t="str" cm="1">
        <f t="array" ref="R4130">INDEX(Klasse!$D$2:$D$42,MATCH(1,(A4130=Klasse!$A$2:$A$42) * (Species!B4130=Klasse!$B$2:$B$42),0))</f>
        <v>Feldkulturen (Äcker)</v>
      </c>
    </row>
    <row r="4131" spans="1:18" x14ac:dyDescent="0.3">
      <c r="A4131" s="10">
        <v>8</v>
      </c>
      <c r="B4131" s="10">
        <v>2</v>
      </c>
      <c r="C4131" s="10">
        <v>1</v>
      </c>
      <c r="D4131" s="10">
        <v>2</v>
      </c>
      <c r="E4131" t="str">
        <f>IF(C4131="",Options!$A$3,IF(D4131="",Options!$A$4,Options!$A$5))</f>
        <v>Assoziation</v>
      </c>
      <c r="F4131" t="str" cm="1">
        <f t="array" ref="F4131">IF(E4131=Options!$A$3,"",IF(E4131=Options!$A$4,INDEX(Verband!$E$2:$E$179,MATCH(1,(A4131=Verband!$A$2:$A$179) * (Species!B4131=Verband!$B$2:$B$179) * (Species!C4131=Verband!$C$2:$C$179),0)),IF(E4131=Options!$A$5,INDEX(Assoziation!$F$2:$F$96,MATCH(1,(A4131=Assoziation!$A$2:$A$96) * (Species!B4131=Assoziation!$B$2:$B$96) * (Species!C4131=Assoziation!$C$2:$C$96) * (Species!D4131=Assoziation!$D$2:$D$96),0)),"")))</f>
        <v>Caucalidion</v>
      </c>
      <c r="G4131" t="str" cm="1">
        <f t="array" ref="G4131">IF(E4131=Options!$A$3,INDEX(Klasse!$D$2:$D$42,MATCH(1,(A4131=Klasse!$A$2:$A$42) * (Species!B4131=Klasse!$B$2:$B$42),0)),IF(E4131=Options!$A$4,INDEX(Verband!$F$2:$F$179,MATCH(1,(A4131=Verband!$A$2:$A$179) * (Species!B4131=Verband!$B$2:$B$179) * (Species!C4131=Verband!$C$2:$C$179),0)),IF(E4131=Options!$A$5,INDEX(Assoziation!$G$2:$G$96,MATCH(1,(A4131=Assoziation!$A$2:$A$96) * (Species!B4131=Assoziation!$B$2:$B$96) * (Species!C4131=Assoziation!$C$2:$C$96) * (Species!D4131=Assoziation!$D$2:$D$96),0)),"")))</f>
        <v>Kalkreiche Getreideäcker</v>
      </c>
      <c r="H4131" s="10" t="s">
        <v>3136</v>
      </c>
      <c r="I4131" s="10">
        <v>1</v>
      </c>
      <c r="J4131" s="10">
        <v>0</v>
      </c>
      <c r="K4131" s="10">
        <v>0</v>
      </c>
      <c r="L4131" t="str">
        <f t="shared" si="339"/>
        <v xml:space="preserve">Bifora </v>
      </c>
      <c r="M4131" t="str">
        <f t="shared" si="340"/>
        <v xml:space="preserve"> radians</v>
      </c>
      <c r="N4131" t="str">
        <f t="shared" si="341"/>
        <v/>
      </c>
      <c r="O4131" t="str">
        <f t="shared" si="338"/>
        <v>Species</v>
      </c>
      <c r="P4131" t="str">
        <f t="shared" si="342"/>
        <v>M. Bieb.</v>
      </c>
      <c r="Q4131" t="str">
        <f>LOOKUP(A4131,Formation!$A$2:$A$10,Formation!$B$2:$B$10)</f>
        <v>Pflanzungen, Äcker und Kulturen</v>
      </c>
      <c r="R4131" t="str" cm="1">
        <f t="array" ref="R4131">INDEX(Klasse!$D$2:$D$42,MATCH(1,(A4131=Klasse!$A$2:$A$42) * (Species!B4131=Klasse!$B$2:$B$42),0))</f>
        <v>Feldkulturen (Äcker)</v>
      </c>
    </row>
    <row r="4132" spans="1:18" x14ac:dyDescent="0.3">
      <c r="A4132" s="10">
        <v>8</v>
      </c>
      <c r="B4132" s="10">
        <v>2</v>
      </c>
      <c r="C4132" s="10">
        <v>1</v>
      </c>
      <c r="D4132" s="10">
        <v>2</v>
      </c>
      <c r="E4132" t="str">
        <f>IF(C4132="",Options!$A$3,IF(D4132="",Options!$A$4,Options!$A$5))</f>
        <v>Assoziation</v>
      </c>
      <c r="F4132" t="str" cm="1">
        <f t="array" ref="F4132">IF(E4132=Options!$A$3,"",IF(E4132=Options!$A$4,INDEX(Verband!$E$2:$E$179,MATCH(1,(A4132=Verband!$A$2:$A$179) * (Species!B4132=Verband!$B$2:$B$179) * (Species!C4132=Verband!$C$2:$C$179),0)),IF(E4132=Options!$A$5,INDEX(Assoziation!$F$2:$F$96,MATCH(1,(A4132=Assoziation!$A$2:$A$96) * (Species!B4132=Assoziation!$B$2:$B$96) * (Species!C4132=Assoziation!$C$2:$C$96) * (Species!D4132=Assoziation!$D$2:$D$96),0)),"")))</f>
        <v>Caucalidion</v>
      </c>
      <c r="G4132" t="str" cm="1">
        <f t="array" ref="G4132">IF(E4132=Options!$A$3,INDEX(Klasse!$D$2:$D$42,MATCH(1,(A4132=Klasse!$A$2:$A$42) * (Species!B4132=Klasse!$B$2:$B$42),0)),IF(E4132=Options!$A$4,INDEX(Verband!$F$2:$F$179,MATCH(1,(A4132=Verband!$A$2:$A$179) * (Species!B4132=Verband!$B$2:$B$179) * (Species!C4132=Verband!$C$2:$C$179),0)),IF(E4132=Options!$A$5,INDEX(Assoziation!$G$2:$G$96,MATCH(1,(A4132=Assoziation!$A$2:$A$96) * (Species!B4132=Assoziation!$B$2:$B$96) * (Species!C4132=Assoziation!$C$2:$C$96) * (Species!D4132=Assoziation!$D$2:$D$96),0)),"")))</f>
        <v>Kalkreiche Getreideäcker</v>
      </c>
      <c r="H4132" s="10" t="s">
        <v>3137</v>
      </c>
      <c r="I4132" s="10">
        <v>1</v>
      </c>
      <c r="J4132" s="10">
        <v>0</v>
      </c>
      <c r="K4132" s="10">
        <v>0</v>
      </c>
      <c r="L4132" t="str">
        <f t="shared" si="339"/>
        <v xml:space="preserve">Bupleurum </v>
      </c>
      <c r="M4132" t="str">
        <f t="shared" si="340"/>
        <v xml:space="preserve"> rotundifolium</v>
      </c>
      <c r="N4132" t="str">
        <f t="shared" si="341"/>
        <v/>
      </c>
      <c r="O4132" t="str">
        <f t="shared" si="338"/>
        <v>Species</v>
      </c>
      <c r="P4132" t="str">
        <f t="shared" si="342"/>
        <v>L.</v>
      </c>
      <c r="Q4132" t="str">
        <f>LOOKUP(A4132,Formation!$A$2:$A$10,Formation!$B$2:$B$10)</f>
        <v>Pflanzungen, Äcker und Kulturen</v>
      </c>
      <c r="R4132" t="str" cm="1">
        <f t="array" ref="R4132">INDEX(Klasse!$D$2:$D$42,MATCH(1,(A4132=Klasse!$A$2:$A$42) * (Species!B4132=Klasse!$B$2:$B$42),0))</f>
        <v>Feldkulturen (Äcker)</v>
      </c>
    </row>
    <row r="4133" spans="1:18" x14ac:dyDescent="0.3">
      <c r="A4133" s="10">
        <v>8</v>
      </c>
      <c r="B4133" s="10">
        <v>2</v>
      </c>
      <c r="C4133" s="10">
        <v>1</v>
      </c>
      <c r="D4133" s="10">
        <v>2</v>
      </c>
      <c r="E4133" t="str">
        <f>IF(C4133="",Options!$A$3,IF(D4133="",Options!$A$4,Options!$A$5))</f>
        <v>Assoziation</v>
      </c>
      <c r="F4133" t="str" cm="1">
        <f t="array" ref="F4133">IF(E4133=Options!$A$3,"",IF(E4133=Options!$A$4,INDEX(Verband!$E$2:$E$179,MATCH(1,(A4133=Verband!$A$2:$A$179) * (Species!B4133=Verband!$B$2:$B$179) * (Species!C4133=Verband!$C$2:$C$179),0)),IF(E4133=Options!$A$5,INDEX(Assoziation!$F$2:$F$96,MATCH(1,(A4133=Assoziation!$A$2:$A$96) * (Species!B4133=Assoziation!$B$2:$B$96) * (Species!C4133=Assoziation!$C$2:$C$96) * (Species!D4133=Assoziation!$D$2:$D$96),0)),"")))</f>
        <v>Caucalidion</v>
      </c>
      <c r="G4133" t="str" cm="1">
        <f t="array" ref="G4133">IF(E4133=Options!$A$3,INDEX(Klasse!$D$2:$D$42,MATCH(1,(A4133=Klasse!$A$2:$A$42) * (Species!B4133=Klasse!$B$2:$B$42),0)),IF(E4133=Options!$A$4,INDEX(Verband!$F$2:$F$179,MATCH(1,(A4133=Verband!$A$2:$A$179) * (Species!B4133=Verband!$B$2:$B$179) * (Species!C4133=Verband!$C$2:$C$179),0)),IF(E4133=Options!$A$5,INDEX(Assoziation!$G$2:$G$96,MATCH(1,(A4133=Assoziation!$A$2:$A$96) * (Species!B4133=Assoziation!$B$2:$B$96) * (Species!C4133=Assoziation!$C$2:$C$96) * (Species!D4133=Assoziation!$D$2:$D$96),0)),"")))</f>
        <v>Kalkreiche Getreideäcker</v>
      </c>
      <c r="H4133" s="10" t="s">
        <v>3138</v>
      </c>
      <c r="I4133" s="10">
        <v>1</v>
      </c>
      <c r="J4133" s="10">
        <v>0</v>
      </c>
      <c r="K4133" s="10">
        <v>0</v>
      </c>
      <c r="L4133" t="str">
        <f t="shared" si="339"/>
        <v xml:space="preserve">Caucalis </v>
      </c>
      <c r="M4133" t="str">
        <f t="shared" si="340"/>
        <v xml:space="preserve"> platycarpos</v>
      </c>
      <c r="N4133" t="str">
        <f t="shared" si="341"/>
        <v/>
      </c>
      <c r="O4133" t="str">
        <f t="shared" si="338"/>
        <v>Species</v>
      </c>
      <c r="P4133" t="str">
        <f t="shared" si="342"/>
        <v>L.</v>
      </c>
      <c r="Q4133" t="str">
        <f>LOOKUP(A4133,Formation!$A$2:$A$10,Formation!$B$2:$B$10)</f>
        <v>Pflanzungen, Äcker und Kulturen</v>
      </c>
      <c r="R4133" t="str" cm="1">
        <f t="array" ref="R4133">INDEX(Klasse!$D$2:$D$42,MATCH(1,(A4133=Klasse!$A$2:$A$42) * (Species!B4133=Klasse!$B$2:$B$42),0))</f>
        <v>Feldkulturen (Äcker)</v>
      </c>
    </row>
    <row r="4134" spans="1:18" x14ac:dyDescent="0.3">
      <c r="A4134" s="10">
        <v>8</v>
      </c>
      <c r="B4134" s="10">
        <v>2</v>
      </c>
      <c r="C4134" s="10">
        <v>1</v>
      </c>
      <c r="D4134" s="10">
        <v>2</v>
      </c>
      <c r="E4134" t="str">
        <f>IF(C4134="",Options!$A$3,IF(D4134="",Options!$A$4,Options!$A$5))</f>
        <v>Assoziation</v>
      </c>
      <c r="F4134" t="str" cm="1">
        <f t="array" ref="F4134">IF(E4134=Options!$A$3,"",IF(E4134=Options!$A$4,INDEX(Verband!$E$2:$E$179,MATCH(1,(A4134=Verband!$A$2:$A$179) * (Species!B4134=Verband!$B$2:$B$179) * (Species!C4134=Verband!$C$2:$C$179),0)),IF(E4134=Options!$A$5,INDEX(Assoziation!$F$2:$F$96,MATCH(1,(A4134=Assoziation!$A$2:$A$96) * (Species!B4134=Assoziation!$B$2:$B$96) * (Species!C4134=Assoziation!$C$2:$C$96) * (Species!D4134=Assoziation!$D$2:$D$96),0)),"")))</f>
        <v>Caucalidion</v>
      </c>
      <c r="G4134" t="str" cm="1">
        <f t="array" ref="G4134">IF(E4134=Options!$A$3,INDEX(Klasse!$D$2:$D$42,MATCH(1,(A4134=Klasse!$A$2:$A$42) * (Species!B4134=Klasse!$B$2:$B$42),0)),IF(E4134=Options!$A$4,INDEX(Verband!$F$2:$F$179,MATCH(1,(A4134=Verband!$A$2:$A$179) * (Species!B4134=Verband!$B$2:$B$179) * (Species!C4134=Verband!$C$2:$C$179),0)),IF(E4134=Options!$A$5,INDEX(Assoziation!$G$2:$G$96,MATCH(1,(A4134=Assoziation!$A$2:$A$96) * (Species!B4134=Assoziation!$B$2:$B$96) * (Species!C4134=Assoziation!$C$2:$C$96) * (Species!D4134=Assoziation!$D$2:$D$96),0)),"")))</f>
        <v>Kalkreiche Getreideäcker</v>
      </c>
      <c r="H4134" s="10" t="s">
        <v>3139</v>
      </c>
      <c r="I4134" s="10">
        <v>1</v>
      </c>
      <c r="J4134" s="10">
        <v>0</v>
      </c>
      <c r="K4134" s="10">
        <v>0</v>
      </c>
      <c r="L4134" t="str">
        <f t="shared" si="339"/>
        <v xml:space="preserve">Conringia </v>
      </c>
      <c r="M4134" t="str">
        <f t="shared" si="340"/>
        <v xml:space="preserve"> orientalis</v>
      </c>
      <c r="N4134" t="str">
        <f t="shared" si="341"/>
        <v/>
      </c>
      <c r="O4134" t="str">
        <f t="shared" si="338"/>
        <v>Species</v>
      </c>
      <c r="P4134" t="str">
        <f t="shared" si="342"/>
        <v>(L.) Dumort.</v>
      </c>
      <c r="Q4134" t="str">
        <f>LOOKUP(A4134,Formation!$A$2:$A$10,Formation!$B$2:$B$10)</f>
        <v>Pflanzungen, Äcker und Kulturen</v>
      </c>
      <c r="R4134" t="str" cm="1">
        <f t="array" ref="R4134">INDEX(Klasse!$D$2:$D$42,MATCH(1,(A4134=Klasse!$A$2:$A$42) * (Species!B4134=Klasse!$B$2:$B$42),0))</f>
        <v>Feldkulturen (Äcker)</v>
      </c>
    </row>
    <row r="4135" spans="1:18" x14ac:dyDescent="0.3">
      <c r="A4135" s="10">
        <v>8</v>
      </c>
      <c r="B4135" s="10">
        <v>2</v>
      </c>
      <c r="C4135" s="10">
        <v>1</v>
      </c>
      <c r="D4135" s="10">
        <v>2</v>
      </c>
      <c r="E4135" t="str">
        <f>IF(C4135="",Options!$A$3,IF(D4135="",Options!$A$4,Options!$A$5))</f>
        <v>Assoziation</v>
      </c>
      <c r="F4135" t="str" cm="1">
        <f t="array" ref="F4135">IF(E4135=Options!$A$3,"",IF(E4135=Options!$A$4,INDEX(Verband!$E$2:$E$179,MATCH(1,(A4135=Verband!$A$2:$A$179) * (Species!B4135=Verband!$B$2:$B$179) * (Species!C4135=Verband!$C$2:$C$179),0)),IF(E4135=Options!$A$5,INDEX(Assoziation!$F$2:$F$96,MATCH(1,(A4135=Assoziation!$A$2:$A$96) * (Species!B4135=Assoziation!$B$2:$B$96) * (Species!C4135=Assoziation!$C$2:$C$96) * (Species!D4135=Assoziation!$D$2:$D$96),0)),"")))</f>
        <v>Caucalidion</v>
      </c>
      <c r="G4135" t="str" cm="1">
        <f t="array" ref="G4135">IF(E4135=Options!$A$3,INDEX(Klasse!$D$2:$D$42,MATCH(1,(A4135=Klasse!$A$2:$A$42) * (Species!B4135=Klasse!$B$2:$B$42),0)),IF(E4135=Options!$A$4,INDEX(Verband!$F$2:$F$179,MATCH(1,(A4135=Verband!$A$2:$A$179) * (Species!B4135=Verband!$B$2:$B$179) * (Species!C4135=Verband!$C$2:$C$179),0)),IF(E4135=Options!$A$5,INDEX(Assoziation!$G$2:$G$96,MATCH(1,(A4135=Assoziation!$A$2:$A$96) * (Species!B4135=Assoziation!$B$2:$B$96) * (Species!C4135=Assoziation!$C$2:$C$96) * (Species!D4135=Assoziation!$D$2:$D$96),0)),"")))</f>
        <v>Kalkreiche Getreideäcker</v>
      </c>
      <c r="H4135" s="10" t="s">
        <v>3140</v>
      </c>
      <c r="I4135" s="10">
        <v>1</v>
      </c>
      <c r="J4135" s="10">
        <v>0</v>
      </c>
      <c r="K4135" s="10">
        <v>0</v>
      </c>
      <c r="L4135" t="str">
        <f t="shared" si="339"/>
        <v xml:space="preserve">Consolida </v>
      </c>
      <c r="M4135" t="str">
        <f t="shared" si="340"/>
        <v xml:space="preserve"> regalis</v>
      </c>
      <c r="N4135" t="str">
        <f t="shared" si="341"/>
        <v/>
      </c>
      <c r="O4135" t="str">
        <f t="shared" si="338"/>
        <v>Species</v>
      </c>
      <c r="P4135" t="str">
        <f t="shared" si="342"/>
        <v>Gray</v>
      </c>
      <c r="Q4135" t="str">
        <f>LOOKUP(A4135,Formation!$A$2:$A$10,Formation!$B$2:$B$10)</f>
        <v>Pflanzungen, Äcker und Kulturen</v>
      </c>
      <c r="R4135" t="str" cm="1">
        <f t="array" ref="R4135">INDEX(Klasse!$D$2:$D$42,MATCH(1,(A4135=Klasse!$A$2:$A$42) * (Species!B4135=Klasse!$B$2:$B$42),0))</f>
        <v>Feldkulturen (Äcker)</v>
      </c>
    </row>
    <row r="4136" spans="1:18" x14ac:dyDescent="0.3">
      <c r="A4136" s="10">
        <v>8</v>
      </c>
      <c r="B4136" s="10">
        <v>2</v>
      </c>
      <c r="C4136" s="10">
        <v>1</v>
      </c>
      <c r="D4136" s="10">
        <v>2</v>
      </c>
      <c r="E4136" t="str">
        <f>IF(C4136="",Options!$A$3,IF(D4136="",Options!$A$4,Options!$A$5))</f>
        <v>Assoziation</v>
      </c>
      <c r="F4136" t="str" cm="1">
        <f t="array" ref="F4136">IF(E4136=Options!$A$3,"",IF(E4136=Options!$A$4,INDEX(Verband!$E$2:$E$179,MATCH(1,(A4136=Verband!$A$2:$A$179) * (Species!B4136=Verband!$B$2:$B$179) * (Species!C4136=Verband!$C$2:$C$179),0)),IF(E4136=Options!$A$5,INDEX(Assoziation!$F$2:$F$96,MATCH(1,(A4136=Assoziation!$A$2:$A$96) * (Species!B4136=Assoziation!$B$2:$B$96) * (Species!C4136=Assoziation!$C$2:$C$96) * (Species!D4136=Assoziation!$D$2:$D$96),0)),"")))</f>
        <v>Caucalidion</v>
      </c>
      <c r="G4136" t="str" cm="1">
        <f t="array" ref="G4136">IF(E4136=Options!$A$3,INDEX(Klasse!$D$2:$D$42,MATCH(1,(A4136=Klasse!$A$2:$A$42) * (Species!B4136=Klasse!$B$2:$B$42),0)),IF(E4136=Options!$A$4,INDEX(Verband!$F$2:$F$179,MATCH(1,(A4136=Verband!$A$2:$A$179) * (Species!B4136=Verband!$B$2:$B$179) * (Species!C4136=Verband!$C$2:$C$179),0)),IF(E4136=Options!$A$5,INDEX(Assoziation!$G$2:$G$96,MATCH(1,(A4136=Assoziation!$A$2:$A$96) * (Species!B4136=Assoziation!$B$2:$B$96) * (Species!C4136=Assoziation!$C$2:$C$96) * (Species!D4136=Assoziation!$D$2:$D$96),0)),"")))</f>
        <v>Kalkreiche Getreideäcker</v>
      </c>
      <c r="H4136" s="10" t="s">
        <v>3141</v>
      </c>
      <c r="I4136" s="10">
        <v>1</v>
      </c>
      <c r="J4136" s="10">
        <v>0</v>
      </c>
      <c r="K4136" s="10">
        <v>0</v>
      </c>
      <c r="L4136" t="str">
        <f t="shared" si="339"/>
        <v xml:space="preserve">Euphorbia </v>
      </c>
      <c r="M4136" t="str">
        <f t="shared" si="340"/>
        <v xml:space="preserve"> exigua</v>
      </c>
      <c r="N4136" t="str">
        <f t="shared" si="341"/>
        <v/>
      </c>
      <c r="O4136" t="str">
        <f t="shared" si="338"/>
        <v>Species</v>
      </c>
      <c r="P4136" t="str">
        <f t="shared" si="342"/>
        <v>L.</v>
      </c>
      <c r="Q4136" t="str">
        <f>LOOKUP(A4136,Formation!$A$2:$A$10,Formation!$B$2:$B$10)</f>
        <v>Pflanzungen, Äcker und Kulturen</v>
      </c>
      <c r="R4136" t="str" cm="1">
        <f t="array" ref="R4136">INDEX(Klasse!$D$2:$D$42,MATCH(1,(A4136=Klasse!$A$2:$A$42) * (Species!B4136=Klasse!$B$2:$B$42),0))</f>
        <v>Feldkulturen (Äcker)</v>
      </c>
    </row>
    <row r="4137" spans="1:18" x14ac:dyDescent="0.3">
      <c r="A4137" s="10">
        <v>8</v>
      </c>
      <c r="B4137" s="10">
        <v>2</v>
      </c>
      <c r="C4137" s="10">
        <v>1</v>
      </c>
      <c r="D4137" s="10">
        <v>2</v>
      </c>
      <c r="E4137" t="str">
        <f>IF(C4137="",Options!$A$3,IF(D4137="",Options!$A$4,Options!$A$5))</f>
        <v>Assoziation</v>
      </c>
      <c r="F4137" t="str" cm="1">
        <f t="array" ref="F4137">IF(E4137=Options!$A$3,"",IF(E4137=Options!$A$4,INDEX(Verband!$E$2:$E$179,MATCH(1,(A4137=Verband!$A$2:$A$179) * (Species!B4137=Verband!$B$2:$B$179) * (Species!C4137=Verband!$C$2:$C$179),0)),IF(E4137=Options!$A$5,INDEX(Assoziation!$F$2:$F$96,MATCH(1,(A4137=Assoziation!$A$2:$A$96) * (Species!B4137=Assoziation!$B$2:$B$96) * (Species!C4137=Assoziation!$C$2:$C$96) * (Species!D4137=Assoziation!$D$2:$D$96),0)),"")))</f>
        <v>Caucalidion</v>
      </c>
      <c r="G4137" t="str" cm="1">
        <f t="array" ref="G4137">IF(E4137=Options!$A$3,INDEX(Klasse!$D$2:$D$42,MATCH(1,(A4137=Klasse!$A$2:$A$42) * (Species!B4137=Klasse!$B$2:$B$42),0)),IF(E4137=Options!$A$4,INDEX(Verband!$F$2:$F$179,MATCH(1,(A4137=Verband!$A$2:$A$179) * (Species!B4137=Verband!$B$2:$B$179) * (Species!C4137=Verband!$C$2:$C$179),0)),IF(E4137=Options!$A$5,INDEX(Assoziation!$G$2:$G$96,MATCH(1,(A4137=Assoziation!$A$2:$A$96) * (Species!B4137=Assoziation!$B$2:$B$96) * (Species!C4137=Assoziation!$C$2:$C$96) * (Species!D4137=Assoziation!$D$2:$D$96),0)),"")))</f>
        <v>Kalkreiche Getreideäcker</v>
      </c>
      <c r="H4137" s="10" t="s">
        <v>3142</v>
      </c>
      <c r="I4137" s="10">
        <v>1</v>
      </c>
      <c r="J4137" s="10">
        <v>0</v>
      </c>
      <c r="K4137" s="10">
        <v>0</v>
      </c>
      <c r="L4137" t="str">
        <f t="shared" si="339"/>
        <v xml:space="preserve">Fumaria </v>
      </c>
      <c r="M4137" t="str">
        <f t="shared" si="340"/>
        <v xml:space="preserve"> vaillantii</v>
      </c>
      <c r="N4137" t="str">
        <f t="shared" si="341"/>
        <v/>
      </c>
      <c r="O4137" t="str">
        <f t="shared" si="338"/>
        <v>Species</v>
      </c>
      <c r="P4137" t="str">
        <f t="shared" si="342"/>
        <v>Loisel.</v>
      </c>
      <c r="Q4137" t="str">
        <f>LOOKUP(A4137,Formation!$A$2:$A$10,Formation!$B$2:$B$10)</f>
        <v>Pflanzungen, Äcker und Kulturen</v>
      </c>
      <c r="R4137" t="str" cm="1">
        <f t="array" ref="R4137">INDEX(Klasse!$D$2:$D$42,MATCH(1,(A4137=Klasse!$A$2:$A$42) * (Species!B4137=Klasse!$B$2:$B$42),0))</f>
        <v>Feldkulturen (Äcker)</v>
      </c>
    </row>
    <row r="4138" spans="1:18" x14ac:dyDescent="0.3">
      <c r="A4138" s="10">
        <v>8</v>
      </c>
      <c r="B4138" s="10">
        <v>2</v>
      </c>
      <c r="C4138" s="10">
        <v>1</v>
      </c>
      <c r="D4138" s="10">
        <v>2</v>
      </c>
      <c r="E4138" t="str">
        <f>IF(C4138="",Options!$A$3,IF(D4138="",Options!$A$4,Options!$A$5))</f>
        <v>Assoziation</v>
      </c>
      <c r="F4138" t="str" cm="1">
        <f t="array" ref="F4138">IF(E4138=Options!$A$3,"",IF(E4138=Options!$A$4,INDEX(Verband!$E$2:$E$179,MATCH(1,(A4138=Verband!$A$2:$A$179) * (Species!B4138=Verband!$B$2:$B$179) * (Species!C4138=Verband!$C$2:$C$179),0)),IF(E4138=Options!$A$5,INDEX(Assoziation!$F$2:$F$96,MATCH(1,(A4138=Assoziation!$A$2:$A$96) * (Species!B4138=Assoziation!$B$2:$B$96) * (Species!C4138=Assoziation!$C$2:$C$96) * (Species!D4138=Assoziation!$D$2:$D$96),0)),"")))</f>
        <v>Caucalidion</v>
      </c>
      <c r="G4138" t="str" cm="1">
        <f t="array" ref="G4138">IF(E4138=Options!$A$3,INDEX(Klasse!$D$2:$D$42,MATCH(1,(A4138=Klasse!$A$2:$A$42) * (Species!B4138=Klasse!$B$2:$B$42),0)),IF(E4138=Options!$A$4,INDEX(Verband!$F$2:$F$179,MATCH(1,(A4138=Verband!$A$2:$A$179) * (Species!B4138=Verband!$B$2:$B$179) * (Species!C4138=Verband!$C$2:$C$179),0)),IF(E4138=Options!$A$5,INDEX(Assoziation!$G$2:$G$96,MATCH(1,(A4138=Assoziation!$A$2:$A$96) * (Species!B4138=Assoziation!$B$2:$B$96) * (Species!C4138=Assoziation!$C$2:$C$96) * (Species!D4138=Assoziation!$D$2:$D$96),0)),"")))</f>
        <v>Kalkreiche Getreideäcker</v>
      </c>
      <c r="H4138" s="10" t="s">
        <v>3143</v>
      </c>
      <c r="I4138" s="10">
        <v>1</v>
      </c>
      <c r="J4138" s="10">
        <v>0</v>
      </c>
      <c r="K4138" s="10">
        <v>0</v>
      </c>
      <c r="L4138" t="str">
        <f t="shared" si="339"/>
        <v xml:space="preserve">Galium </v>
      </c>
      <c r="M4138" t="str">
        <f t="shared" si="340"/>
        <v xml:space="preserve"> tricornutum</v>
      </c>
      <c r="N4138" t="str">
        <f t="shared" si="341"/>
        <v/>
      </c>
      <c r="O4138" t="str">
        <f t="shared" si="338"/>
        <v>Species</v>
      </c>
      <c r="P4138" t="str">
        <f t="shared" si="342"/>
        <v>Dandy</v>
      </c>
      <c r="Q4138" t="str">
        <f>LOOKUP(A4138,Formation!$A$2:$A$10,Formation!$B$2:$B$10)</f>
        <v>Pflanzungen, Äcker und Kulturen</v>
      </c>
      <c r="R4138" t="str" cm="1">
        <f t="array" ref="R4138">INDEX(Klasse!$D$2:$D$42,MATCH(1,(A4138=Klasse!$A$2:$A$42) * (Species!B4138=Klasse!$B$2:$B$42),0))</f>
        <v>Feldkulturen (Äcker)</v>
      </c>
    </row>
    <row r="4139" spans="1:18" x14ac:dyDescent="0.3">
      <c r="A4139" s="10">
        <v>8</v>
      </c>
      <c r="B4139" s="10">
        <v>2</v>
      </c>
      <c r="C4139" s="10">
        <v>1</v>
      </c>
      <c r="D4139" s="10">
        <v>2</v>
      </c>
      <c r="E4139" t="str">
        <f>IF(C4139="",Options!$A$3,IF(D4139="",Options!$A$4,Options!$A$5))</f>
        <v>Assoziation</v>
      </c>
      <c r="F4139" t="str" cm="1">
        <f t="array" ref="F4139">IF(E4139=Options!$A$3,"",IF(E4139=Options!$A$4,INDEX(Verband!$E$2:$E$179,MATCH(1,(A4139=Verband!$A$2:$A$179) * (Species!B4139=Verband!$B$2:$B$179) * (Species!C4139=Verband!$C$2:$C$179),0)),IF(E4139=Options!$A$5,INDEX(Assoziation!$F$2:$F$96,MATCH(1,(A4139=Assoziation!$A$2:$A$96) * (Species!B4139=Assoziation!$B$2:$B$96) * (Species!C4139=Assoziation!$C$2:$C$96) * (Species!D4139=Assoziation!$D$2:$D$96),0)),"")))</f>
        <v>Caucalidion</v>
      </c>
      <c r="G4139" t="str" cm="1">
        <f t="array" ref="G4139">IF(E4139=Options!$A$3,INDEX(Klasse!$D$2:$D$42,MATCH(1,(A4139=Klasse!$A$2:$A$42) * (Species!B4139=Klasse!$B$2:$B$42),0)),IF(E4139=Options!$A$4,INDEX(Verband!$F$2:$F$179,MATCH(1,(A4139=Verband!$A$2:$A$179) * (Species!B4139=Verband!$B$2:$B$179) * (Species!C4139=Verband!$C$2:$C$179),0)),IF(E4139=Options!$A$5,INDEX(Assoziation!$G$2:$G$96,MATCH(1,(A4139=Assoziation!$A$2:$A$96) * (Species!B4139=Assoziation!$B$2:$B$96) * (Species!C4139=Assoziation!$C$2:$C$96) * (Species!D4139=Assoziation!$D$2:$D$96),0)),"")))</f>
        <v>Kalkreiche Getreideäcker</v>
      </c>
      <c r="H4139" s="10" t="s">
        <v>3144</v>
      </c>
      <c r="I4139" s="10">
        <v>1</v>
      </c>
      <c r="J4139" s="10">
        <v>0</v>
      </c>
      <c r="K4139" s="10">
        <v>0</v>
      </c>
      <c r="L4139" t="str">
        <f t="shared" si="339"/>
        <v xml:space="preserve">Iberis </v>
      </c>
      <c r="M4139" t="str">
        <f t="shared" si="340"/>
        <v xml:space="preserve"> amara</v>
      </c>
      <c r="N4139" t="str">
        <f t="shared" si="341"/>
        <v/>
      </c>
      <c r="O4139" t="str">
        <f t="shared" si="338"/>
        <v>Species</v>
      </c>
      <c r="P4139" t="str">
        <f t="shared" si="342"/>
        <v>L.</v>
      </c>
      <c r="Q4139" t="str">
        <f>LOOKUP(A4139,Formation!$A$2:$A$10,Formation!$B$2:$B$10)</f>
        <v>Pflanzungen, Äcker und Kulturen</v>
      </c>
      <c r="R4139" t="str" cm="1">
        <f t="array" ref="R4139">INDEX(Klasse!$D$2:$D$42,MATCH(1,(A4139=Klasse!$A$2:$A$42) * (Species!B4139=Klasse!$B$2:$B$42),0))</f>
        <v>Feldkulturen (Äcker)</v>
      </c>
    </row>
    <row r="4140" spans="1:18" x14ac:dyDescent="0.3">
      <c r="A4140" s="10">
        <v>8</v>
      </c>
      <c r="B4140" s="10">
        <v>2</v>
      </c>
      <c r="C4140" s="10">
        <v>1</v>
      </c>
      <c r="D4140" s="10">
        <v>2</v>
      </c>
      <c r="E4140" t="str">
        <f>IF(C4140="",Options!$A$3,IF(D4140="",Options!$A$4,Options!$A$5))</f>
        <v>Assoziation</v>
      </c>
      <c r="F4140" t="str" cm="1">
        <f t="array" ref="F4140">IF(E4140=Options!$A$3,"",IF(E4140=Options!$A$4,INDEX(Verband!$E$2:$E$179,MATCH(1,(A4140=Verband!$A$2:$A$179) * (Species!B4140=Verband!$B$2:$B$179) * (Species!C4140=Verband!$C$2:$C$179),0)),IF(E4140=Options!$A$5,INDEX(Assoziation!$F$2:$F$96,MATCH(1,(A4140=Assoziation!$A$2:$A$96) * (Species!B4140=Assoziation!$B$2:$B$96) * (Species!C4140=Assoziation!$C$2:$C$96) * (Species!D4140=Assoziation!$D$2:$D$96),0)),"")))</f>
        <v>Caucalidion</v>
      </c>
      <c r="G4140" t="str" cm="1">
        <f t="array" ref="G4140">IF(E4140=Options!$A$3,INDEX(Klasse!$D$2:$D$42,MATCH(1,(A4140=Klasse!$A$2:$A$42) * (Species!B4140=Klasse!$B$2:$B$42),0)),IF(E4140=Options!$A$4,INDEX(Verband!$F$2:$F$179,MATCH(1,(A4140=Verband!$A$2:$A$179) * (Species!B4140=Verband!$B$2:$B$179) * (Species!C4140=Verband!$C$2:$C$179),0)),IF(E4140=Options!$A$5,INDEX(Assoziation!$G$2:$G$96,MATCH(1,(A4140=Assoziation!$A$2:$A$96) * (Species!B4140=Assoziation!$B$2:$B$96) * (Species!C4140=Assoziation!$C$2:$C$96) * (Species!D4140=Assoziation!$D$2:$D$96),0)),"")))</f>
        <v>Kalkreiche Getreideäcker</v>
      </c>
      <c r="H4140" s="10" t="s">
        <v>3145</v>
      </c>
      <c r="I4140" s="10">
        <v>1</v>
      </c>
      <c r="J4140" s="10">
        <v>1</v>
      </c>
      <c r="K4140" s="10">
        <v>0</v>
      </c>
      <c r="L4140" t="str">
        <f t="shared" si="339"/>
        <v xml:space="preserve">Kickxia </v>
      </c>
      <c r="M4140" t="str">
        <f t="shared" si="340"/>
        <v xml:space="preserve"> elatine</v>
      </c>
      <c r="N4140" t="str">
        <f t="shared" si="341"/>
        <v/>
      </c>
      <c r="O4140" t="str">
        <f t="shared" si="338"/>
        <v>Species</v>
      </c>
      <c r="P4140" t="str">
        <f t="shared" si="342"/>
        <v>(L.) Dumort.</v>
      </c>
      <c r="Q4140" t="str">
        <f>LOOKUP(A4140,Formation!$A$2:$A$10,Formation!$B$2:$B$10)</f>
        <v>Pflanzungen, Äcker und Kulturen</v>
      </c>
      <c r="R4140" t="str" cm="1">
        <f t="array" ref="R4140">INDEX(Klasse!$D$2:$D$42,MATCH(1,(A4140=Klasse!$A$2:$A$42) * (Species!B4140=Klasse!$B$2:$B$42),0))</f>
        <v>Feldkulturen (Äcker)</v>
      </c>
    </row>
    <row r="4141" spans="1:18" x14ac:dyDescent="0.3">
      <c r="A4141" s="10">
        <v>8</v>
      </c>
      <c r="B4141" s="10">
        <v>2</v>
      </c>
      <c r="C4141" s="10">
        <v>1</v>
      </c>
      <c r="D4141" s="10">
        <v>2</v>
      </c>
      <c r="E4141" t="str">
        <f>IF(C4141="",Options!$A$3,IF(D4141="",Options!$A$4,Options!$A$5))</f>
        <v>Assoziation</v>
      </c>
      <c r="F4141" t="str" cm="1">
        <f t="array" ref="F4141">IF(E4141=Options!$A$3,"",IF(E4141=Options!$A$4,INDEX(Verband!$E$2:$E$179,MATCH(1,(A4141=Verband!$A$2:$A$179) * (Species!B4141=Verband!$B$2:$B$179) * (Species!C4141=Verband!$C$2:$C$179),0)),IF(E4141=Options!$A$5,INDEX(Assoziation!$F$2:$F$96,MATCH(1,(A4141=Assoziation!$A$2:$A$96) * (Species!B4141=Assoziation!$B$2:$B$96) * (Species!C4141=Assoziation!$C$2:$C$96) * (Species!D4141=Assoziation!$D$2:$D$96),0)),"")))</f>
        <v>Caucalidion</v>
      </c>
      <c r="G4141" t="str" cm="1">
        <f t="array" ref="G4141">IF(E4141=Options!$A$3,INDEX(Klasse!$D$2:$D$42,MATCH(1,(A4141=Klasse!$A$2:$A$42) * (Species!B4141=Klasse!$B$2:$B$42),0)),IF(E4141=Options!$A$4,INDEX(Verband!$F$2:$F$179,MATCH(1,(A4141=Verband!$A$2:$A$179) * (Species!B4141=Verband!$B$2:$B$179) * (Species!C4141=Verband!$C$2:$C$179),0)),IF(E4141=Options!$A$5,INDEX(Assoziation!$G$2:$G$96,MATCH(1,(A4141=Assoziation!$A$2:$A$96) * (Species!B4141=Assoziation!$B$2:$B$96) * (Species!C4141=Assoziation!$C$2:$C$96) * (Species!D4141=Assoziation!$D$2:$D$96),0)),"")))</f>
        <v>Kalkreiche Getreideäcker</v>
      </c>
      <c r="H4141" s="10" t="s">
        <v>3146</v>
      </c>
      <c r="I4141" s="10">
        <v>1</v>
      </c>
      <c r="J4141" s="10">
        <v>0</v>
      </c>
      <c r="K4141" s="10">
        <v>0</v>
      </c>
      <c r="L4141" t="str">
        <f t="shared" si="339"/>
        <v xml:space="preserve">Kickxia </v>
      </c>
      <c r="M4141" t="str">
        <f t="shared" si="340"/>
        <v xml:space="preserve"> spuria</v>
      </c>
      <c r="N4141" t="str">
        <f t="shared" si="341"/>
        <v/>
      </c>
      <c r="O4141" t="str">
        <f t="shared" si="338"/>
        <v>Species</v>
      </c>
      <c r="P4141" t="str">
        <f t="shared" si="342"/>
        <v>(L.) Dumort.</v>
      </c>
      <c r="Q4141" t="str">
        <f>LOOKUP(A4141,Formation!$A$2:$A$10,Formation!$B$2:$B$10)</f>
        <v>Pflanzungen, Äcker und Kulturen</v>
      </c>
      <c r="R4141" t="str" cm="1">
        <f t="array" ref="R4141">INDEX(Klasse!$D$2:$D$42,MATCH(1,(A4141=Klasse!$A$2:$A$42) * (Species!B4141=Klasse!$B$2:$B$42),0))</f>
        <v>Feldkulturen (Äcker)</v>
      </c>
    </row>
    <row r="4142" spans="1:18" x14ac:dyDescent="0.3">
      <c r="A4142" s="10">
        <v>8</v>
      </c>
      <c r="B4142" s="10">
        <v>2</v>
      </c>
      <c r="C4142" s="10">
        <v>1</v>
      </c>
      <c r="D4142" s="10">
        <v>2</v>
      </c>
      <c r="E4142" t="str">
        <f>IF(C4142="",Options!$A$3,IF(D4142="",Options!$A$4,Options!$A$5))</f>
        <v>Assoziation</v>
      </c>
      <c r="F4142" t="str" cm="1">
        <f t="array" ref="F4142">IF(E4142=Options!$A$3,"",IF(E4142=Options!$A$4,INDEX(Verband!$E$2:$E$179,MATCH(1,(A4142=Verband!$A$2:$A$179) * (Species!B4142=Verband!$B$2:$B$179) * (Species!C4142=Verband!$C$2:$C$179),0)),IF(E4142=Options!$A$5,INDEX(Assoziation!$F$2:$F$96,MATCH(1,(A4142=Assoziation!$A$2:$A$96) * (Species!B4142=Assoziation!$B$2:$B$96) * (Species!C4142=Assoziation!$C$2:$C$96) * (Species!D4142=Assoziation!$D$2:$D$96),0)),"")))</f>
        <v>Caucalidion</v>
      </c>
      <c r="G4142" t="str" cm="1">
        <f t="array" ref="G4142">IF(E4142=Options!$A$3,INDEX(Klasse!$D$2:$D$42,MATCH(1,(A4142=Klasse!$A$2:$A$42) * (Species!B4142=Klasse!$B$2:$B$42),0)),IF(E4142=Options!$A$4,INDEX(Verband!$F$2:$F$179,MATCH(1,(A4142=Verband!$A$2:$A$179) * (Species!B4142=Verband!$B$2:$B$179) * (Species!C4142=Verband!$C$2:$C$179),0)),IF(E4142=Options!$A$5,INDEX(Assoziation!$G$2:$G$96,MATCH(1,(A4142=Assoziation!$A$2:$A$96) * (Species!B4142=Assoziation!$B$2:$B$96) * (Species!C4142=Assoziation!$C$2:$C$96) * (Species!D4142=Assoziation!$D$2:$D$96),0)),"")))</f>
        <v>Kalkreiche Getreideäcker</v>
      </c>
      <c r="H4142" s="10" t="s">
        <v>3147</v>
      </c>
      <c r="I4142" s="10">
        <v>1</v>
      </c>
      <c r="J4142" s="10">
        <v>0</v>
      </c>
      <c r="K4142" s="10">
        <v>0</v>
      </c>
      <c r="L4142" t="str">
        <f t="shared" si="339"/>
        <v xml:space="preserve">Lathyrus </v>
      </c>
      <c r="M4142" t="str">
        <f t="shared" si="340"/>
        <v xml:space="preserve"> aphaca</v>
      </c>
      <c r="N4142" t="str">
        <f t="shared" si="341"/>
        <v/>
      </c>
      <c r="O4142" t="str">
        <f t="shared" si="338"/>
        <v>Species</v>
      </c>
      <c r="P4142" t="str">
        <f t="shared" si="342"/>
        <v>L.</v>
      </c>
      <c r="Q4142" t="str">
        <f>LOOKUP(A4142,Formation!$A$2:$A$10,Formation!$B$2:$B$10)</f>
        <v>Pflanzungen, Äcker und Kulturen</v>
      </c>
      <c r="R4142" t="str" cm="1">
        <f t="array" ref="R4142">INDEX(Klasse!$D$2:$D$42,MATCH(1,(A4142=Klasse!$A$2:$A$42) * (Species!B4142=Klasse!$B$2:$B$42),0))</f>
        <v>Feldkulturen (Äcker)</v>
      </c>
    </row>
    <row r="4143" spans="1:18" x14ac:dyDescent="0.3">
      <c r="A4143" s="10">
        <v>8</v>
      </c>
      <c r="B4143" s="10">
        <v>2</v>
      </c>
      <c r="C4143" s="10">
        <v>1</v>
      </c>
      <c r="D4143" s="10">
        <v>2</v>
      </c>
      <c r="E4143" t="str">
        <f>IF(C4143="",Options!$A$3,IF(D4143="",Options!$A$4,Options!$A$5))</f>
        <v>Assoziation</v>
      </c>
      <c r="F4143" t="str" cm="1">
        <f t="array" ref="F4143">IF(E4143=Options!$A$3,"",IF(E4143=Options!$A$4,INDEX(Verband!$E$2:$E$179,MATCH(1,(A4143=Verband!$A$2:$A$179) * (Species!B4143=Verband!$B$2:$B$179) * (Species!C4143=Verband!$C$2:$C$179),0)),IF(E4143=Options!$A$5,INDEX(Assoziation!$F$2:$F$96,MATCH(1,(A4143=Assoziation!$A$2:$A$96) * (Species!B4143=Assoziation!$B$2:$B$96) * (Species!C4143=Assoziation!$C$2:$C$96) * (Species!D4143=Assoziation!$D$2:$D$96),0)),"")))</f>
        <v>Caucalidion</v>
      </c>
      <c r="G4143" t="str" cm="1">
        <f t="array" ref="G4143">IF(E4143=Options!$A$3,INDEX(Klasse!$D$2:$D$42,MATCH(1,(A4143=Klasse!$A$2:$A$42) * (Species!B4143=Klasse!$B$2:$B$42),0)),IF(E4143=Options!$A$4,INDEX(Verband!$F$2:$F$179,MATCH(1,(A4143=Verband!$A$2:$A$179) * (Species!B4143=Verband!$B$2:$B$179) * (Species!C4143=Verband!$C$2:$C$179),0)),IF(E4143=Options!$A$5,INDEX(Assoziation!$G$2:$G$96,MATCH(1,(A4143=Assoziation!$A$2:$A$96) * (Species!B4143=Assoziation!$B$2:$B$96) * (Species!C4143=Assoziation!$C$2:$C$96) * (Species!D4143=Assoziation!$D$2:$D$96),0)),"")))</f>
        <v>Kalkreiche Getreideäcker</v>
      </c>
      <c r="H4143" s="10" t="s">
        <v>3148</v>
      </c>
      <c r="I4143" s="10">
        <v>1</v>
      </c>
      <c r="J4143" s="10">
        <v>0</v>
      </c>
      <c r="K4143" s="10">
        <v>0</v>
      </c>
      <c r="L4143" t="str">
        <f t="shared" si="339"/>
        <v xml:space="preserve">Lathyrus </v>
      </c>
      <c r="M4143" t="str">
        <f t="shared" si="340"/>
        <v xml:space="preserve"> cicera</v>
      </c>
      <c r="N4143" t="str">
        <f t="shared" si="341"/>
        <v/>
      </c>
      <c r="O4143" t="str">
        <f t="shared" si="338"/>
        <v>Species</v>
      </c>
      <c r="P4143" t="str">
        <f t="shared" si="342"/>
        <v>L.</v>
      </c>
      <c r="Q4143" t="str">
        <f>LOOKUP(A4143,Formation!$A$2:$A$10,Formation!$B$2:$B$10)</f>
        <v>Pflanzungen, Äcker und Kulturen</v>
      </c>
      <c r="R4143" t="str" cm="1">
        <f t="array" ref="R4143">INDEX(Klasse!$D$2:$D$42,MATCH(1,(A4143=Klasse!$A$2:$A$42) * (Species!B4143=Klasse!$B$2:$B$42),0))</f>
        <v>Feldkulturen (Äcker)</v>
      </c>
    </row>
    <row r="4144" spans="1:18" x14ac:dyDescent="0.3">
      <c r="A4144" s="10">
        <v>8</v>
      </c>
      <c r="B4144" s="10">
        <v>2</v>
      </c>
      <c r="C4144" s="10">
        <v>1</v>
      </c>
      <c r="D4144" s="10">
        <v>2</v>
      </c>
      <c r="E4144" t="str">
        <f>IF(C4144="",Options!$A$3,IF(D4144="",Options!$A$4,Options!$A$5))</f>
        <v>Assoziation</v>
      </c>
      <c r="F4144" t="str" cm="1">
        <f t="array" ref="F4144">IF(E4144=Options!$A$3,"",IF(E4144=Options!$A$4,INDEX(Verband!$E$2:$E$179,MATCH(1,(A4144=Verband!$A$2:$A$179) * (Species!B4144=Verband!$B$2:$B$179) * (Species!C4144=Verband!$C$2:$C$179),0)),IF(E4144=Options!$A$5,INDEX(Assoziation!$F$2:$F$96,MATCH(1,(A4144=Assoziation!$A$2:$A$96) * (Species!B4144=Assoziation!$B$2:$B$96) * (Species!C4144=Assoziation!$C$2:$C$96) * (Species!D4144=Assoziation!$D$2:$D$96),0)),"")))</f>
        <v>Caucalidion</v>
      </c>
      <c r="G4144" t="str" cm="1">
        <f t="array" ref="G4144">IF(E4144=Options!$A$3,INDEX(Klasse!$D$2:$D$42,MATCH(1,(A4144=Klasse!$A$2:$A$42) * (Species!B4144=Klasse!$B$2:$B$42),0)),IF(E4144=Options!$A$4,INDEX(Verband!$F$2:$F$179,MATCH(1,(A4144=Verband!$A$2:$A$179) * (Species!B4144=Verband!$B$2:$B$179) * (Species!C4144=Verband!$C$2:$C$179),0)),IF(E4144=Options!$A$5,INDEX(Assoziation!$G$2:$G$96,MATCH(1,(A4144=Assoziation!$A$2:$A$96) * (Species!B4144=Assoziation!$B$2:$B$96) * (Species!C4144=Assoziation!$C$2:$C$96) * (Species!D4144=Assoziation!$D$2:$D$96),0)),"")))</f>
        <v>Kalkreiche Getreideäcker</v>
      </c>
      <c r="H4144" s="10" t="s">
        <v>3149</v>
      </c>
      <c r="I4144" s="10">
        <v>1</v>
      </c>
      <c r="J4144" s="10">
        <v>0</v>
      </c>
      <c r="K4144" s="10">
        <v>0</v>
      </c>
      <c r="L4144" t="str">
        <f t="shared" si="339"/>
        <v xml:space="preserve">Lathyrus </v>
      </c>
      <c r="M4144" t="str">
        <f t="shared" si="340"/>
        <v xml:space="preserve"> tuberosus</v>
      </c>
      <c r="N4144" t="str">
        <f t="shared" si="341"/>
        <v/>
      </c>
      <c r="O4144" t="str">
        <f t="shared" si="338"/>
        <v>Species</v>
      </c>
      <c r="P4144" t="str">
        <f t="shared" si="342"/>
        <v>L.</v>
      </c>
      <c r="Q4144" t="str">
        <f>LOOKUP(A4144,Formation!$A$2:$A$10,Formation!$B$2:$B$10)</f>
        <v>Pflanzungen, Äcker und Kulturen</v>
      </c>
      <c r="R4144" t="str" cm="1">
        <f t="array" ref="R4144">INDEX(Klasse!$D$2:$D$42,MATCH(1,(A4144=Klasse!$A$2:$A$42) * (Species!B4144=Klasse!$B$2:$B$42),0))</f>
        <v>Feldkulturen (Äcker)</v>
      </c>
    </row>
    <row r="4145" spans="1:18" x14ac:dyDescent="0.3">
      <c r="A4145" s="10">
        <v>8</v>
      </c>
      <c r="B4145" s="10">
        <v>2</v>
      </c>
      <c r="C4145" s="10">
        <v>1</v>
      </c>
      <c r="D4145" s="10">
        <v>2</v>
      </c>
      <c r="E4145" t="str">
        <f>IF(C4145="",Options!$A$3,IF(D4145="",Options!$A$4,Options!$A$5))</f>
        <v>Assoziation</v>
      </c>
      <c r="F4145" t="str" cm="1">
        <f t="array" ref="F4145">IF(E4145=Options!$A$3,"",IF(E4145=Options!$A$4,INDEX(Verband!$E$2:$E$179,MATCH(1,(A4145=Verband!$A$2:$A$179) * (Species!B4145=Verband!$B$2:$B$179) * (Species!C4145=Verband!$C$2:$C$179),0)),IF(E4145=Options!$A$5,INDEX(Assoziation!$F$2:$F$96,MATCH(1,(A4145=Assoziation!$A$2:$A$96) * (Species!B4145=Assoziation!$B$2:$B$96) * (Species!C4145=Assoziation!$C$2:$C$96) * (Species!D4145=Assoziation!$D$2:$D$96),0)),"")))</f>
        <v>Caucalidion</v>
      </c>
      <c r="G4145" t="str" cm="1">
        <f t="array" ref="G4145">IF(E4145=Options!$A$3,INDEX(Klasse!$D$2:$D$42,MATCH(1,(A4145=Klasse!$A$2:$A$42) * (Species!B4145=Klasse!$B$2:$B$42),0)),IF(E4145=Options!$A$4,INDEX(Verband!$F$2:$F$179,MATCH(1,(A4145=Verband!$A$2:$A$179) * (Species!B4145=Verband!$B$2:$B$179) * (Species!C4145=Verband!$C$2:$C$179),0)),IF(E4145=Options!$A$5,INDEX(Assoziation!$G$2:$G$96,MATCH(1,(A4145=Assoziation!$A$2:$A$96) * (Species!B4145=Assoziation!$B$2:$B$96) * (Species!C4145=Assoziation!$C$2:$C$96) * (Species!D4145=Assoziation!$D$2:$D$96),0)),"")))</f>
        <v>Kalkreiche Getreideäcker</v>
      </c>
      <c r="H4145" s="10" t="s">
        <v>3150</v>
      </c>
      <c r="I4145" s="10">
        <v>1</v>
      </c>
      <c r="J4145" s="10">
        <v>0</v>
      </c>
      <c r="K4145" s="10">
        <v>0</v>
      </c>
      <c r="L4145" t="str">
        <f t="shared" si="339"/>
        <v xml:space="preserve">Myagrum </v>
      </c>
      <c r="M4145" t="str">
        <f t="shared" si="340"/>
        <v xml:space="preserve"> perfoliatum</v>
      </c>
      <c r="N4145" t="str">
        <f t="shared" si="341"/>
        <v/>
      </c>
      <c r="O4145" t="str">
        <f t="shared" si="338"/>
        <v>Species</v>
      </c>
      <c r="P4145" t="str">
        <f t="shared" si="342"/>
        <v>L.</v>
      </c>
      <c r="Q4145" t="str">
        <f>LOOKUP(A4145,Formation!$A$2:$A$10,Formation!$B$2:$B$10)</f>
        <v>Pflanzungen, Äcker und Kulturen</v>
      </c>
      <c r="R4145" t="str" cm="1">
        <f t="array" ref="R4145">INDEX(Klasse!$D$2:$D$42,MATCH(1,(A4145=Klasse!$A$2:$A$42) * (Species!B4145=Klasse!$B$2:$B$42),0))</f>
        <v>Feldkulturen (Äcker)</v>
      </c>
    </row>
    <row r="4146" spans="1:18" x14ac:dyDescent="0.3">
      <c r="A4146" s="10">
        <v>8</v>
      </c>
      <c r="B4146" s="10">
        <v>2</v>
      </c>
      <c r="C4146" s="10">
        <v>1</v>
      </c>
      <c r="D4146" s="10">
        <v>2</v>
      </c>
      <c r="E4146" t="str">
        <f>IF(C4146="",Options!$A$3,IF(D4146="",Options!$A$4,Options!$A$5))</f>
        <v>Assoziation</v>
      </c>
      <c r="F4146" t="str" cm="1">
        <f t="array" ref="F4146">IF(E4146=Options!$A$3,"",IF(E4146=Options!$A$4,INDEX(Verband!$E$2:$E$179,MATCH(1,(A4146=Verband!$A$2:$A$179) * (Species!B4146=Verband!$B$2:$B$179) * (Species!C4146=Verband!$C$2:$C$179),0)),IF(E4146=Options!$A$5,INDEX(Assoziation!$F$2:$F$96,MATCH(1,(A4146=Assoziation!$A$2:$A$96) * (Species!B4146=Assoziation!$B$2:$B$96) * (Species!C4146=Assoziation!$C$2:$C$96) * (Species!D4146=Assoziation!$D$2:$D$96),0)),"")))</f>
        <v>Caucalidion</v>
      </c>
      <c r="G4146" t="str" cm="1">
        <f t="array" ref="G4146">IF(E4146=Options!$A$3,INDEX(Klasse!$D$2:$D$42,MATCH(1,(A4146=Klasse!$A$2:$A$42) * (Species!B4146=Klasse!$B$2:$B$42),0)),IF(E4146=Options!$A$4,INDEX(Verband!$F$2:$F$179,MATCH(1,(A4146=Verband!$A$2:$A$179) * (Species!B4146=Verband!$B$2:$B$179) * (Species!C4146=Verband!$C$2:$C$179),0)),IF(E4146=Options!$A$5,INDEX(Assoziation!$G$2:$G$96,MATCH(1,(A4146=Assoziation!$A$2:$A$96) * (Species!B4146=Assoziation!$B$2:$B$96) * (Species!C4146=Assoziation!$C$2:$C$96) * (Species!D4146=Assoziation!$D$2:$D$96),0)),"")))</f>
        <v>Kalkreiche Getreideäcker</v>
      </c>
      <c r="H4146" s="10" t="s">
        <v>3151</v>
      </c>
      <c r="I4146" s="10">
        <v>1</v>
      </c>
      <c r="J4146" s="10">
        <v>0</v>
      </c>
      <c r="K4146" s="10">
        <v>0</v>
      </c>
      <c r="L4146" t="str">
        <f t="shared" si="339"/>
        <v xml:space="preserve">Nigella </v>
      </c>
      <c r="M4146" t="str">
        <f t="shared" si="340"/>
        <v xml:space="preserve"> arvensis</v>
      </c>
      <c r="N4146" t="str">
        <f t="shared" si="341"/>
        <v/>
      </c>
      <c r="O4146" t="str">
        <f t="shared" si="338"/>
        <v>Species</v>
      </c>
      <c r="P4146" t="str">
        <f t="shared" si="342"/>
        <v>L.</v>
      </c>
      <c r="Q4146" t="str">
        <f>LOOKUP(A4146,Formation!$A$2:$A$10,Formation!$B$2:$B$10)</f>
        <v>Pflanzungen, Äcker und Kulturen</v>
      </c>
      <c r="R4146" t="str" cm="1">
        <f t="array" ref="R4146">INDEX(Klasse!$D$2:$D$42,MATCH(1,(A4146=Klasse!$A$2:$A$42) * (Species!B4146=Klasse!$B$2:$B$42),0))</f>
        <v>Feldkulturen (Äcker)</v>
      </c>
    </row>
    <row r="4147" spans="1:18" x14ac:dyDescent="0.3">
      <c r="A4147" s="10">
        <v>8</v>
      </c>
      <c r="B4147" s="10">
        <v>2</v>
      </c>
      <c r="C4147" s="10">
        <v>1</v>
      </c>
      <c r="D4147" s="10">
        <v>2</v>
      </c>
      <c r="E4147" t="str">
        <f>IF(C4147="",Options!$A$3,IF(D4147="",Options!$A$4,Options!$A$5))</f>
        <v>Assoziation</v>
      </c>
      <c r="F4147" t="str" cm="1">
        <f t="array" ref="F4147">IF(E4147=Options!$A$3,"",IF(E4147=Options!$A$4,INDEX(Verband!$E$2:$E$179,MATCH(1,(A4147=Verband!$A$2:$A$179) * (Species!B4147=Verband!$B$2:$B$179) * (Species!C4147=Verband!$C$2:$C$179),0)),IF(E4147=Options!$A$5,INDEX(Assoziation!$F$2:$F$96,MATCH(1,(A4147=Assoziation!$A$2:$A$96) * (Species!B4147=Assoziation!$B$2:$B$96) * (Species!C4147=Assoziation!$C$2:$C$96) * (Species!D4147=Assoziation!$D$2:$D$96),0)),"")))</f>
        <v>Caucalidion</v>
      </c>
      <c r="G4147" t="str" cm="1">
        <f t="array" ref="G4147">IF(E4147=Options!$A$3,INDEX(Klasse!$D$2:$D$42,MATCH(1,(A4147=Klasse!$A$2:$A$42) * (Species!B4147=Klasse!$B$2:$B$42),0)),IF(E4147=Options!$A$4,INDEX(Verband!$F$2:$F$179,MATCH(1,(A4147=Verband!$A$2:$A$179) * (Species!B4147=Verband!$B$2:$B$179) * (Species!C4147=Verband!$C$2:$C$179),0)),IF(E4147=Options!$A$5,INDEX(Assoziation!$G$2:$G$96,MATCH(1,(A4147=Assoziation!$A$2:$A$96) * (Species!B4147=Assoziation!$B$2:$B$96) * (Species!C4147=Assoziation!$C$2:$C$96) * (Species!D4147=Assoziation!$D$2:$D$96),0)),"")))</f>
        <v>Kalkreiche Getreideäcker</v>
      </c>
      <c r="H4147" s="10" t="s">
        <v>3152</v>
      </c>
      <c r="I4147" s="10">
        <v>1</v>
      </c>
      <c r="J4147" s="10">
        <v>0</v>
      </c>
      <c r="K4147" s="10">
        <v>0</v>
      </c>
      <c r="L4147" t="str">
        <f t="shared" si="339"/>
        <v xml:space="preserve">Orlaya </v>
      </c>
      <c r="M4147" t="str">
        <f t="shared" si="340"/>
        <v xml:space="preserve"> grandiflora</v>
      </c>
      <c r="N4147" t="str">
        <f t="shared" si="341"/>
        <v/>
      </c>
      <c r="O4147" t="str">
        <f t="shared" si="338"/>
        <v>Species</v>
      </c>
      <c r="P4147" t="str">
        <f t="shared" si="342"/>
        <v>(L.) Hoffm.</v>
      </c>
      <c r="Q4147" t="str">
        <f>LOOKUP(A4147,Formation!$A$2:$A$10,Formation!$B$2:$B$10)</f>
        <v>Pflanzungen, Äcker und Kulturen</v>
      </c>
      <c r="R4147" t="str" cm="1">
        <f t="array" ref="R4147">INDEX(Klasse!$D$2:$D$42,MATCH(1,(A4147=Klasse!$A$2:$A$42) * (Species!B4147=Klasse!$B$2:$B$42),0))</f>
        <v>Feldkulturen (Äcker)</v>
      </c>
    </row>
    <row r="4148" spans="1:18" x14ac:dyDescent="0.3">
      <c r="A4148" s="10">
        <v>8</v>
      </c>
      <c r="B4148" s="10">
        <v>2</v>
      </c>
      <c r="C4148" s="10">
        <v>1</v>
      </c>
      <c r="D4148" s="10">
        <v>2</v>
      </c>
      <c r="E4148" t="str">
        <f>IF(C4148="",Options!$A$3,IF(D4148="",Options!$A$4,Options!$A$5))</f>
        <v>Assoziation</v>
      </c>
      <c r="F4148" t="str" cm="1">
        <f t="array" ref="F4148">IF(E4148=Options!$A$3,"",IF(E4148=Options!$A$4,INDEX(Verband!$E$2:$E$179,MATCH(1,(A4148=Verband!$A$2:$A$179) * (Species!B4148=Verband!$B$2:$B$179) * (Species!C4148=Verband!$C$2:$C$179),0)),IF(E4148=Options!$A$5,INDEX(Assoziation!$F$2:$F$96,MATCH(1,(A4148=Assoziation!$A$2:$A$96) * (Species!B4148=Assoziation!$B$2:$B$96) * (Species!C4148=Assoziation!$C$2:$C$96) * (Species!D4148=Assoziation!$D$2:$D$96),0)),"")))</f>
        <v>Caucalidion</v>
      </c>
      <c r="G4148" t="str" cm="1">
        <f t="array" ref="G4148">IF(E4148=Options!$A$3,INDEX(Klasse!$D$2:$D$42,MATCH(1,(A4148=Klasse!$A$2:$A$42) * (Species!B4148=Klasse!$B$2:$B$42),0)),IF(E4148=Options!$A$4,INDEX(Verband!$F$2:$F$179,MATCH(1,(A4148=Verband!$A$2:$A$179) * (Species!B4148=Verband!$B$2:$B$179) * (Species!C4148=Verband!$C$2:$C$179),0)),IF(E4148=Options!$A$5,INDEX(Assoziation!$G$2:$G$96,MATCH(1,(A4148=Assoziation!$A$2:$A$96) * (Species!B4148=Assoziation!$B$2:$B$96) * (Species!C4148=Assoziation!$C$2:$C$96) * (Species!D4148=Assoziation!$D$2:$D$96),0)),"")))</f>
        <v>Kalkreiche Getreideäcker</v>
      </c>
      <c r="H4148" s="10" t="s">
        <v>3153</v>
      </c>
      <c r="I4148" s="10">
        <v>1</v>
      </c>
      <c r="J4148" s="10">
        <v>0</v>
      </c>
      <c r="K4148" s="10">
        <v>0</v>
      </c>
      <c r="L4148" t="str">
        <f t="shared" si="339"/>
        <v xml:space="preserve">Polycnemum </v>
      </c>
      <c r="M4148" t="str">
        <f t="shared" si="340"/>
        <v xml:space="preserve"> arvense</v>
      </c>
      <c r="N4148" t="str">
        <f t="shared" si="341"/>
        <v/>
      </c>
      <c r="O4148" t="str">
        <f t="shared" si="338"/>
        <v>Species</v>
      </c>
      <c r="P4148" t="str">
        <f t="shared" si="342"/>
        <v>L.</v>
      </c>
      <c r="Q4148" t="str">
        <f>LOOKUP(A4148,Formation!$A$2:$A$10,Formation!$B$2:$B$10)</f>
        <v>Pflanzungen, Äcker und Kulturen</v>
      </c>
      <c r="R4148" t="str" cm="1">
        <f t="array" ref="R4148">INDEX(Klasse!$D$2:$D$42,MATCH(1,(A4148=Klasse!$A$2:$A$42) * (Species!B4148=Klasse!$B$2:$B$42),0))</f>
        <v>Feldkulturen (Äcker)</v>
      </c>
    </row>
    <row r="4149" spans="1:18" x14ac:dyDescent="0.3">
      <c r="A4149" s="10">
        <v>8</v>
      </c>
      <c r="B4149" s="10">
        <v>2</v>
      </c>
      <c r="C4149" s="10">
        <v>1</v>
      </c>
      <c r="D4149" s="10">
        <v>2</v>
      </c>
      <c r="E4149" t="str">
        <f>IF(C4149="",Options!$A$3,IF(D4149="",Options!$A$4,Options!$A$5))</f>
        <v>Assoziation</v>
      </c>
      <c r="F4149" t="str" cm="1">
        <f t="array" ref="F4149">IF(E4149=Options!$A$3,"",IF(E4149=Options!$A$4,INDEX(Verband!$E$2:$E$179,MATCH(1,(A4149=Verband!$A$2:$A$179) * (Species!B4149=Verband!$B$2:$B$179) * (Species!C4149=Verband!$C$2:$C$179),0)),IF(E4149=Options!$A$5,INDEX(Assoziation!$F$2:$F$96,MATCH(1,(A4149=Assoziation!$A$2:$A$96) * (Species!B4149=Assoziation!$B$2:$B$96) * (Species!C4149=Assoziation!$C$2:$C$96) * (Species!D4149=Assoziation!$D$2:$D$96),0)),"")))</f>
        <v>Caucalidion</v>
      </c>
      <c r="G4149" t="str" cm="1">
        <f t="array" ref="G4149">IF(E4149=Options!$A$3,INDEX(Klasse!$D$2:$D$42,MATCH(1,(A4149=Klasse!$A$2:$A$42) * (Species!B4149=Klasse!$B$2:$B$42),0)),IF(E4149=Options!$A$4,INDEX(Verband!$F$2:$F$179,MATCH(1,(A4149=Verband!$A$2:$A$179) * (Species!B4149=Verband!$B$2:$B$179) * (Species!C4149=Verband!$C$2:$C$179),0)),IF(E4149=Options!$A$5,INDEX(Assoziation!$G$2:$G$96,MATCH(1,(A4149=Assoziation!$A$2:$A$96) * (Species!B4149=Assoziation!$B$2:$B$96) * (Species!C4149=Assoziation!$C$2:$C$96) * (Species!D4149=Assoziation!$D$2:$D$96),0)),"")))</f>
        <v>Kalkreiche Getreideäcker</v>
      </c>
      <c r="H4149" s="10" t="s">
        <v>3154</v>
      </c>
      <c r="I4149" s="10">
        <v>1</v>
      </c>
      <c r="J4149" s="10">
        <v>1</v>
      </c>
      <c r="K4149" s="10">
        <v>0</v>
      </c>
      <c r="L4149" t="str">
        <f t="shared" si="339"/>
        <v xml:space="preserve">Ranunculus </v>
      </c>
      <c r="M4149" t="str">
        <f t="shared" si="340"/>
        <v xml:space="preserve"> arvensis</v>
      </c>
      <c r="N4149" t="str">
        <f t="shared" si="341"/>
        <v/>
      </c>
      <c r="O4149" t="str">
        <f t="shared" si="338"/>
        <v>Species</v>
      </c>
      <c r="P4149" t="str">
        <f t="shared" si="342"/>
        <v>L.</v>
      </c>
      <c r="Q4149" t="str">
        <f>LOOKUP(A4149,Formation!$A$2:$A$10,Formation!$B$2:$B$10)</f>
        <v>Pflanzungen, Äcker und Kulturen</v>
      </c>
      <c r="R4149" t="str" cm="1">
        <f t="array" ref="R4149">INDEX(Klasse!$D$2:$D$42,MATCH(1,(A4149=Klasse!$A$2:$A$42) * (Species!B4149=Klasse!$B$2:$B$42),0))</f>
        <v>Feldkulturen (Äcker)</v>
      </c>
    </row>
    <row r="4150" spans="1:18" x14ac:dyDescent="0.3">
      <c r="A4150" s="10">
        <v>8</v>
      </c>
      <c r="B4150" s="10">
        <v>2</v>
      </c>
      <c r="C4150" s="10">
        <v>1</v>
      </c>
      <c r="D4150" s="10">
        <v>2</v>
      </c>
      <c r="E4150" t="str">
        <f>IF(C4150="",Options!$A$3,IF(D4150="",Options!$A$4,Options!$A$5))</f>
        <v>Assoziation</v>
      </c>
      <c r="F4150" t="str" cm="1">
        <f t="array" ref="F4150">IF(E4150=Options!$A$3,"",IF(E4150=Options!$A$4,INDEX(Verband!$E$2:$E$179,MATCH(1,(A4150=Verband!$A$2:$A$179) * (Species!B4150=Verband!$B$2:$B$179) * (Species!C4150=Verband!$C$2:$C$179),0)),IF(E4150=Options!$A$5,INDEX(Assoziation!$F$2:$F$96,MATCH(1,(A4150=Assoziation!$A$2:$A$96) * (Species!B4150=Assoziation!$B$2:$B$96) * (Species!C4150=Assoziation!$C$2:$C$96) * (Species!D4150=Assoziation!$D$2:$D$96),0)),"")))</f>
        <v>Caucalidion</v>
      </c>
      <c r="G4150" t="str" cm="1">
        <f t="array" ref="G4150">IF(E4150=Options!$A$3,INDEX(Klasse!$D$2:$D$42,MATCH(1,(A4150=Klasse!$A$2:$A$42) * (Species!B4150=Klasse!$B$2:$B$42),0)),IF(E4150=Options!$A$4,INDEX(Verband!$F$2:$F$179,MATCH(1,(A4150=Verband!$A$2:$A$179) * (Species!B4150=Verband!$B$2:$B$179) * (Species!C4150=Verband!$C$2:$C$179),0)),IF(E4150=Options!$A$5,INDEX(Assoziation!$G$2:$G$96,MATCH(1,(A4150=Assoziation!$A$2:$A$96) * (Species!B4150=Assoziation!$B$2:$B$96) * (Species!C4150=Assoziation!$C$2:$C$96) * (Species!D4150=Assoziation!$D$2:$D$96),0)),"")))</f>
        <v>Kalkreiche Getreideäcker</v>
      </c>
      <c r="H4150" s="10" t="s">
        <v>3155</v>
      </c>
      <c r="I4150" s="10">
        <v>1</v>
      </c>
      <c r="J4150" s="10">
        <v>0</v>
      </c>
      <c r="K4150" s="10">
        <v>0</v>
      </c>
      <c r="L4150" t="str">
        <f t="shared" si="339"/>
        <v xml:space="preserve">Reseda </v>
      </c>
      <c r="M4150" t="str">
        <f t="shared" si="340"/>
        <v xml:space="preserve"> phyteuma</v>
      </c>
      <c r="N4150" t="str">
        <f t="shared" si="341"/>
        <v/>
      </c>
      <c r="O4150" t="str">
        <f t="shared" si="338"/>
        <v>Species</v>
      </c>
      <c r="P4150" t="str">
        <f t="shared" si="342"/>
        <v>L.</v>
      </c>
      <c r="Q4150" t="str">
        <f>LOOKUP(A4150,Formation!$A$2:$A$10,Formation!$B$2:$B$10)</f>
        <v>Pflanzungen, Äcker und Kulturen</v>
      </c>
      <c r="R4150" t="str" cm="1">
        <f t="array" ref="R4150">INDEX(Klasse!$D$2:$D$42,MATCH(1,(A4150=Klasse!$A$2:$A$42) * (Species!B4150=Klasse!$B$2:$B$42),0))</f>
        <v>Feldkulturen (Äcker)</v>
      </c>
    </row>
    <row r="4151" spans="1:18" x14ac:dyDescent="0.3">
      <c r="A4151" s="10">
        <v>8</v>
      </c>
      <c r="B4151" s="10">
        <v>2</v>
      </c>
      <c r="C4151" s="10">
        <v>1</v>
      </c>
      <c r="D4151" s="10">
        <v>2</v>
      </c>
      <c r="E4151" t="str">
        <f>IF(C4151="",Options!$A$3,IF(D4151="",Options!$A$4,Options!$A$5))</f>
        <v>Assoziation</v>
      </c>
      <c r="F4151" t="str" cm="1">
        <f t="array" ref="F4151">IF(E4151=Options!$A$3,"",IF(E4151=Options!$A$4,INDEX(Verband!$E$2:$E$179,MATCH(1,(A4151=Verband!$A$2:$A$179) * (Species!B4151=Verband!$B$2:$B$179) * (Species!C4151=Verband!$C$2:$C$179),0)),IF(E4151=Options!$A$5,INDEX(Assoziation!$F$2:$F$96,MATCH(1,(A4151=Assoziation!$A$2:$A$96) * (Species!B4151=Assoziation!$B$2:$B$96) * (Species!C4151=Assoziation!$C$2:$C$96) * (Species!D4151=Assoziation!$D$2:$D$96),0)),"")))</f>
        <v>Caucalidion</v>
      </c>
      <c r="G4151" t="str" cm="1">
        <f t="array" ref="G4151">IF(E4151=Options!$A$3,INDEX(Klasse!$D$2:$D$42,MATCH(1,(A4151=Klasse!$A$2:$A$42) * (Species!B4151=Klasse!$B$2:$B$42),0)),IF(E4151=Options!$A$4,INDEX(Verband!$F$2:$F$179,MATCH(1,(A4151=Verband!$A$2:$A$179) * (Species!B4151=Verband!$B$2:$B$179) * (Species!C4151=Verband!$C$2:$C$179),0)),IF(E4151=Options!$A$5,INDEX(Assoziation!$G$2:$G$96,MATCH(1,(A4151=Assoziation!$A$2:$A$96) * (Species!B4151=Assoziation!$B$2:$B$96) * (Species!C4151=Assoziation!$C$2:$C$96) * (Species!D4151=Assoziation!$D$2:$D$96),0)),"")))</f>
        <v>Kalkreiche Getreideäcker</v>
      </c>
      <c r="H4151" s="10" t="s">
        <v>3156</v>
      </c>
      <c r="I4151" s="10">
        <v>1</v>
      </c>
      <c r="J4151" s="10">
        <v>0</v>
      </c>
      <c r="K4151" s="10">
        <v>0</v>
      </c>
      <c r="L4151" t="str">
        <f t="shared" si="339"/>
        <v xml:space="preserve">Scandix </v>
      </c>
      <c r="M4151" t="str">
        <f t="shared" si="340"/>
        <v xml:space="preserve"> pecten-veneris</v>
      </c>
      <c r="N4151" t="str">
        <f t="shared" si="341"/>
        <v/>
      </c>
      <c r="O4151" t="str">
        <f t="shared" si="338"/>
        <v>Species</v>
      </c>
      <c r="P4151" t="str">
        <f t="shared" si="342"/>
        <v>L.</v>
      </c>
      <c r="Q4151" t="str">
        <f>LOOKUP(A4151,Formation!$A$2:$A$10,Formation!$B$2:$B$10)</f>
        <v>Pflanzungen, Äcker und Kulturen</v>
      </c>
      <c r="R4151" t="str" cm="1">
        <f t="array" ref="R4151">INDEX(Klasse!$D$2:$D$42,MATCH(1,(A4151=Klasse!$A$2:$A$42) * (Species!B4151=Klasse!$B$2:$B$42),0))</f>
        <v>Feldkulturen (Äcker)</v>
      </c>
    </row>
    <row r="4152" spans="1:18" x14ac:dyDescent="0.3">
      <c r="A4152" s="10">
        <v>8</v>
      </c>
      <c r="B4152" s="10">
        <v>2</v>
      </c>
      <c r="C4152" s="10">
        <v>1</v>
      </c>
      <c r="D4152" s="10">
        <v>2</v>
      </c>
      <c r="E4152" t="str">
        <f>IF(C4152="",Options!$A$3,IF(D4152="",Options!$A$4,Options!$A$5))</f>
        <v>Assoziation</v>
      </c>
      <c r="F4152" t="str" cm="1">
        <f t="array" ref="F4152">IF(E4152=Options!$A$3,"",IF(E4152=Options!$A$4,INDEX(Verband!$E$2:$E$179,MATCH(1,(A4152=Verband!$A$2:$A$179) * (Species!B4152=Verband!$B$2:$B$179) * (Species!C4152=Verband!$C$2:$C$179),0)),IF(E4152=Options!$A$5,INDEX(Assoziation!$F$2:$F$96,MATCH(1,(A4152=Assoziation!$A$2:$A$96) * (Species!B4152=Assoziation!$B$2:$B$96) * (Species!C4152=Assoziation!$C$2:$C$96) * (Species!D4152=Assoziation!$D$2:$D$96),0)),"")))</f>
        <v>Caucalidion</v>
      </c>
      <c r="G4152" t="str" cm="1">
        <f t="array" ref="G4152">IF(E4152=Options!$A$3,INDEX(Klasse!$D$2:$D$42,MATCH(1,(A4152=Klasse!$A$2:$A$42) * (Species!B4152=Klasse!$B$2:$B$42),0)),IF(E4152=Options!$A$4,INDEX(Verband!$F$2:$F$179,MATCH(1,(A4152=Verband!$A$2:$A$179) * (Species!B4152=Verband!$B$2:$B$179) * (Species!C4152=Verband!$C$2:$C$179),0)),IF(E4152=Options!$A$5,INDEX(Assoziation!$G$2:$G$96,MATCH(1,(A4152=Assoziation!$A$2:$A$96) * (Species!B4152=Assoziation!$B$2:$B$96) * (Species!C4152=Assoziation!$C$2:$C$96) * (Species!D4152=Assoziation!$D$2:$D$96),0)),"")))</f>
        <v>Kalkreiche Getreideäcker</v>
      </c>
      <c r="H4152" s="10" t="s">
        <v>3157</v>
      </c>
      <c r="I4152" s="10">
        <v>1</v>
      </c>
      <c r="J4152" s="10">
        <v>0</v>
      </c>
      <c r="K4152" s="10">
        <v>0</v>
      </c>
      <c r="L4152" t="str">
        <f t="shared" si="339"/>
        <v xml:space="preserve">Silene </v>
      </c>
      <c r="M4152" t="str">
        <f t="shared" si="340"/>
        <v xml:space="preserve"> noctiflora</v>
      </c>
      <c r="N4152" t="str">
        <f t="shared" si="341"/>
        <v/>
      </c>
      <c r="O4152" t="str">
        <f t="shared" si="338"/>
        <v>Species</v>
      </c>
      <c r="P4152" t="str">
        <f t="shared" si="342"/>
        <v>L.</v>
      </c>
      <c r="Q4152" t="str">
        <f>LOOKUP(A4152,Formation!$A$2:$A$10,Formation!$B$2:$B$10)</f>
        <v>Pflanzungen, Äcker und Kulturen</v>
      </c>
      <c r="R4152" t="str" cm="1">
        <f t="array" ref="R4152">INDEX(Klasse!$D$2:$D$42,MATCH(1,(A4152=Klasse!$A$2:$A$42) * (Species!B4152=Klasse!$B$2:$B$42),0))</f>
        <v>Feldkulturen (Äcker)</v>
      </c>
    </row>
    <row r="4153" spans="1:18" x14ac:dyDescent="0.3">
      <c r="A4153" s="10">
        <v>8</v>
      </c>
      <c r="B4153" s="10">
        <v>2</v>
      </c>
      <c r="C4153" s="10">
        <v>1</v>
      </c>
      <c r="D4153" s="10">
        <v>2</v>
      </c>
      <c r="E4153" t="str">
        <f>IF(C4153="",Options!$A$3,IF(D4153="",Options!$A$4,Options!$A$5))</f>
        <v>Assoziation</v>
      </c>
      <c r="F4153" t="str" cm="1">
        <f t="array" ref="F4153">IF(E4153=Options!$A$3,"",IF(E4153=Options!$A$4,INDEX(Verband!$E$2:$E$179,MATCH(1,(A4153=Verband!$A$2:$A$179) * (Species!B4153=Verband!$B$2:$B$179) * (Species!C4153=Verband!$C$2:$C$179),0)),IF(E4153=Options!$A$5,INDEX(Assoziation!$F$2:$F$96,MATCH(1,(A4153=Assoziation!$A$2:$A$96) * (Species!B4153=Assoziation!$B$2:$B$96) * (Species!C4153=Assoziation!$C$2:$C$96) * (Species!D4153=Assoziation!$D$2:$D$96),0)),"")))</f>
        <v>Caucalidion</v>
      </c>
      <c r="G4153" t="str" cm="1">
        <f t="array" ref="G4153">IF(E4153=Options!$A$3,INDEX(Klasse!$D$2:$D$42,MATCH(1,(A4153=Klasse!$A$2:$A$42) * (Species!B4153=Klasse!$B$2:$B$42),0)),IF(E4153=Options!$A$4,INDEX(Verband!$F$2:$F$179,MATCH(1,(A4153=Verband!$A$2:$A$179) * (Species!B4153=Verband!$B$2:$B$179) * (Species!C4153=Verband!$C$2:$C$179),0)),IF(E4153=Options!$A$5,INDEX(Assoziation!$G$2:$G$96,MATCH(1,(A4153=Assoziation!$A$2:$A$96) * (Species!B4153=Assoziation!$B$2:$B$96) * (Species!C4153=Assoziation!$C$2:$C$96) * (Species!D4153=Assoziation!$D$2:$D$96),0)),"")))</f>
        <v>Kalkreiche Getreideäcker</v>
      </c>
      <c r="H4153" s="10" t="s">
        <v>3158</v>
      </c>
      <c r="I4153" s="10">
        <v>1</v>
      </c>
      <c r="J4153" s="10">
        <v>0</v>
      </c>
      <c r="K4153" s="10">
        <v>0</v>
      </c>
      <c r="L4153" t="str">
        <f t="shared" si="339"/>
        <v xml:space="preserve">Stachys </v>
      </c>
      <c r="M4153" t="str">
        <f t="shared" si="340"/>
        <v xml:space="preserve"> annua</v>
      </c>
      <c r="N4153" t="str">
        <f t="shared" si="341"/>
        <v/>
      </c>
      <c r="O4153" t="str">
        <f t="shared" si="338"/>
        <v>Species</v>
      </c>
      <c r="P4153" t="str">
        <f t="shared" si="342"/>
        <v>(L.) L.</v>
      </c>
      <c r="Q4153" t="str">
        <f>LOOKUP(A4153,Formation!$A$2:$A$10,Formation!$B$2:$B$10)</f>
        <v>Pflanzungen, Äcker und Kulturen</v>
      </c>
      <c r="R4153" t="str" cm="1">
        <f t="array" ref="R4153">INDEX(Klasse!$D$2:$D$42,MATCH(1,(A4153=Klasse!$A$2:$A$42) * (Species!B4153=Klasse!$B$2:$B$42),0))</f>
        <v>Feldkulturen (Äcker)</v>
      </c>
    </row>
    <row r="4154" spans="1:18" x14ac:dyDescent="0.3">
      <c r="A4154" s="10">
        <v>8</v>
      </c>
      <c r="B4154" s="10">
        <v>2</v>
      </c>
      <c r="C4154" s="10">
        <v>1</v>
      </c>
      <c r="D4154" s="10">
        <v>2</v>
      </c>
      <c r="E4154" t="str">
        <f>IF(C4154="",Options!$A$3,IF(D4154="",Options!$A$4,Options!$A$5))</f>
        <v>Assoziation</v>
      </c>
      <c r="F4154" t="str" cm="1">
        <f t="array" ref="F4154">IF(E4154=Options!$A$3,"",IF(E4154=Options!$A$4,INDEX(Verband!$E$2:$E$179,MATCH(1,(A4154=Verband!$A$2:$A$179) * (Species!B4154=Verband!$B$2:$B$179) * (Species!C4154=Verband!$C$2:$C$179),0)),IF(E4154=Options!$A$5,INDEX(Assoziation!$F$2:$F$96,MATCH(1,(A4154=Assoziation!$A$2:$A$96) * (Species!B4154=Assoziation!$B$2:$B$96) * (Species!C4154=Assoziation!$C$2:$C$96) * (Species!D4154=Assoziation!$D$2:$D$96),0)),"")))</f>
        <v>Caucalidion</v>
      </c>
      <c r="G4154" t="str" cm="1">
        <f t="array" ref="G4154">IF(E4154=Options!$A$3,INDEX(Klasse!$D$2:$D$42,MATCH(1,(A4154=Klasse!$A$2:$A$42) * (Species!B4154=Klasse!$B$2:$B$42),0)),IF(E4154=Options!$A$4,INDEX(Verband!$F$2:$F$179,MATCH(1,(A4154=Verband!$A$2:$A$179) * (Species!B4154=Verband!$B$2:$B$179) * (Species!C4154=Verband!$C$2:$C$179),0)),IF(E4154=Options!$A$5,INDEX(Assoziation!$G$2:$G$96,MATCH(1,(A4154=Assoziation!$A$2:$A$96) * (Species!B4154=Assoziation!$B$2:$B$96) * (Species!C4154=Assoziation!$C$2:$C$96) * (Species!D4154=Assoziation!$D$2:$D$96),0)),"")))</f>
        <v>Kalkreiche Getreideäcker</v>
      </c>
      <c r="H4154" s="10" t="s">
        <v>3159</v>
      </c>
      <c r="I4154" s="10">
        <v>1</v>
      </c>
      <c r="J4154" s="10">
        <v>0</v>
      </c>
      <c r="K4154" s="10">
        <v>0</v>
      </c>
      <c r="L4154" t="str">
        <f t="shared" si="339"/>
        <v xml:space="preserve">Thymelaea </v>
      </c>
      <c r="M4154" t="str">
        <f t="shared" si="340"/>
        <v xml:space="preserve"> passerina</v>
      </c>
      <c r="N4154" t="str">
        <f t="shared" si="341"/>
        <v/>
      </c>
      <c r="O4154" t="str">
        <f t="shared" si="338"/>
        <v>Species</v>
      </c>
      <c r="P4154" t="str">
        <f t="shared" si="342"/>
        <v>(L.) Coss. &amp; Germ.</v>
      </c>
      <c r="Q4154" t="str">
        <f>LOOKUP(A4154,Formation!$A$2:$A$10,Formation!$B$2:$B$10)</f>
        <v>Pflanzungen, Äcker und Kulturen</v>
      </c>
      <c r="R4154" t="str" cm="1">
        <f t="array" ref="R4154">INDEX(Klasse!$D$2:$D$42,MATCH(1,(A4154=Klasse!$A$2:$A$42) * (Species!B4154=Klasse!$B$2:$B$42),0))</f>
        <v>Feldkulturen (Äcker)</v>
      </c>
    </row>
    <row r="4155" spans="1:18" x14ac:dyDescent="0.3">
      <c r="A4155" s="10">
        <v>8</v>
      </c>
      <c r="B4155" s="10">
        <v>2</v>
      </c>
      <c r="C4155" s="10">
        <v>1</v>
      </c>
      <c r="D4155" s="10">
        <v>2</v>
      </c>
      <c r="E4155" t="str">
        <f>IF(C4155="",Options!$A$3,IF(D4155="",Options!$A$4,Options!$A$5))</f>
        <v>Assoziation</v>
      </c>
      <c r="F4155" t="str" cm="1">
        <f t="array" ref="F4155">IF(E4155=Options!$A$3,"",IF(E4155=Options!$A$4,INDEX(Verband!$E$2:$E$179,MATCH(1,(A4155=Verband!$A$2:$A$179) * (Species!B4155=Verband!$B$2:$B$179) * (Species!C4155=Verband!$C$2:$C$179),0)),IF(E4155=Options!$A$5,INDEX(Assoziation!$F$2:$F$96,MATCH(1,(A4155=Assoziation!$A$2:$A$96) * (Species!B4155=Assoziation!$B$2:$B$96) * (Species!C4155=Assoziation!$C$2:$C$96) * (Species!D4155=Assoziation!$D$2:$D$96),0)),"")))</f>
        <v>Caucalidion</v>
      </c>
      <c r="G4155" t="str" cm="1">
        <f t="array" ref="G4155">IF(E4155=Options!$A$3,INDEX(Klasse!$D$2:$D$42,MATCH(1,(A4155=Klasse!$A$2:$A$42) * (Species!B4155=Klasse!$B$2:$B$42),0)),IF(E4155=Options!$A$4,INDEX(Verband!$F$2:$F$179,MATCH(1,(A4155=Verband!$A$2:$A$179) * (Species!B4155=Verband!$B$2:$B$179) * (Species!C4155=Verband!$C$2:$C$179),0)),IF(E4155=Options!$A$5,INDEX(Assoziation!$G$2:$G$96,MATCH(1,(A4155=Assoziation!$A$2:$A$96) * (Species!B4155=Assoziation!$B$2:$B$96) * (Species!C4155=Assoziation!$C$2:$C$96) * (Species!D4155=Assoziation!$D$2:$D$96),0)),"")))</f>
        <v>Kalkreiche Getreideäcker</v>
      </c>
      <c r="H4155" s="10" t="s">
        <v>3160</v>
      </c>
      <c r="I4155" s="10">
        <v>1</v>
      </c>
      <c r="J4155" s="10">
        <v>0</v>
      </c>
      <c r="K4155" s="10">
        <v>0</v>
      </c>
      <c r="L4155" t="str">
        <f t="shared" si="339"/>
        <v xml:space="preserve">Torilis </v>
      </c>
      <c r="M4155" t="str">
        <f t="shared" si="340"/>
        <v xml:space="preserve"> arvensis</v>
      </c>
      <c r="N4155" t="str">
        <f t="shared" si="341"/>
        <v/>
      </c>
      <c r="O4155" t="str">
        <f t="shared" si="338"/>
        <v>Species</v>
      </c>
      <c r="P4155" t="str">
        <f t="shared" si="342"/>
        <v>(Huds.) Link</v>
      </c>
      <c r="Q4155" t="str">
        <f>LOOKUP(A4155,Formation!$A$2:$A$10,Formation!$B$2:$B$10)</f>
        <v>Pflanzungen, Äcker und Kulturen</v>
      </c>
      <c r="R4155" t="str" cm="1">
        <f t="array" ref="R4155">INDEX(Klasse!$D$2:$D$42,MATCH(1,(A4155=Klasse!$A$2:$A$42) * (Species!B4155=Klasse!$B$2:$B$42),0))</f>
        <v>Feldkulturen (Äcker)</v>
      </c>
    </row>
    <row r="4156" spans="1:18" x14ac:dyDescent="0.3">
      <c r="A4156" s="10">
        <v>8</v>
      </c>
      <c r="B4156" s="10">
        <v>2</v>
      </c>
      <c r="C4156" s="10">
        <v>1</v>
      </c>
      <c r="D4156" s="10">
        <v>2</v>
      </c>
      <c r="E4156" t="str">
        <f>IF(C4156="",Options!$A$3,IF(D4156="",Options!$A$4,Options!$A$5))</f>
        <v>Assoziation</v>
      </c>
      <c r="F4156" t="str" cm="1">
        <f t="array" ref="F4156">IF(E4156=Options!$A$3,"",IF(E4156=Options!$A$4,INDEX(Verband!$E$2:$E$179,MATCH(1,(A4156=Verband!$A$2:$A$179) * (Species!B4156=Verband!$B$2:$B$179) * (Species!C4156=Verband!$C$2:$C$179),0)),IF(E4156=Options!$A$5,INDEX(Assoziation!$F$2:$F$96,MATCH(1,(A4156=Assoziation!$A$2:$A$96) * (Species!B4156=Assoziation!$B$2:$B$96) * (Species!C4156=Assoziation!$C$2:$C$96) * (Species!D4156=Assoziation!$D$2:$D$96),0)),"")))</f>
        <v>Caucalidion</v>
      </c>
      <c r="G4156" t="str" cm="1">
        <f t="array" ref="G4156">IF(E4156=Options!$A$3,INDEX(Klasse!$D$2:$D$42,MATCH(1,(A4156=Klasse!$A$2:$A$42) * (Species!B4156=Klasse!$B$2:$B$42),0)),IF(E4156=Options!$A$4,INDEX(Verband!$F$2:$F$179,MATCH(1,(A4156=Verband!$A$2:$A$179) * (Species!B4156=Verband!$B$2:$B$179) * (Species!C4156=Verband!$C$2:$C$179),0)),IF(E4156=Options!$A$5,INDEX(Assoziation!$G$2:$G$96,MATCH(1,(A4156=Assoziation!$A$2:$A$96) * (Species!B4156=Assoziation!$B$2:$B$96) * (Species!C4156=Assoziation!$C$2:$C$96) * (Species!D4156=Assoziation!$D$2:$D$96),0)),"")))</f>
        <v>Kalkreiche Getreideäcker</v>
      </c>
      <c r="H4156" s="10" t="s">
        <v>3161</v>
      </c>
      <c r="I4156" s="10">
        <v>1</v>
      </c>
      <c r="J4156" s="10">
        <v>0</v>
      </c>
      <c r="K4156" s="10">
        <v>0</v>
      </c>
      <c r="L4156" t="str">
        <f t="shared" si="339"/>
        <v xml:space="preserve">Turgenia </v>
      </c>
      <c r="M4156" t="str">
        <f t="shared" si="340"/>
        <v xml:space="preserve"> latifolia</v>
      </c>
      <c r="N4156" t="str">
        <f t="shared" si="341"/>
        <v/>
      </c>
      <c r="O4156" t="str">
        <f t="shared" si="338"/>
        <v>Species</v>
      </c>
      <c r="P4156" t="str">
        <f t="shared" si="342"/>
        <v>(L.) Hoffm.</v>
      </c>
      <c r="Q4156" t="str">
        <f>LOOKUP(A4156,Formation!$A$2:$A$10,Formation!$B$2:$B$10)</f>
        <v>Pflanzungen, Äcker und Kulturen</v>
      </c>
      <c r="R4156" t="str" cm="1">
        <f t="array" ref="R4156">INDEX(Klasse!$D$2:$D$42,MATCH(1,(A4156=Klasse!$A$2:$A$42) * (Species!B4156=Klasse!$B$2:$B$42),0))</f>
        <v>Feldkulturen (Äcker)</v>
      </c>
    </row>
    <row r="4157" spans="1:18" x14ac:dyDescent="0.3">
      <c r="A4157" s="10">
        <v>8</v>
      </c>
      <c r="B4157" s="10">
        <v>2</v>
      </c>
      <c r="C4157" s="10">
        <v>1</v>
      </c>
      <c r="D4157" s="10">
        <v>2</v>
      </c>
      <c r="E4157" t="str">
        <f>IF(C4157="",Options!$A$3,IF(D4157="",Options!$A$4,Options!$A$5))</f>
        <v>Assoziation</v>
      </c>
      <c r="F4157" t="str" cm="1">
        <f t="array" ref="F4157">IF(E4157=Options!$A$3,"",IF(E4157=Options!$A$4,INDEX(Verband!$E$2:$E$179,MATCH(1,(A4157=Verband!$A$2:$A$179) * (Species!B4157=Verband!$B$2:$B$179) * (Species!C4157=Verband!$C$2:$C$179),0)),IF(E4157=Options!$A$5,INDEX(Assoziation!$F$2:$F$96,MATCH(1,(A4157=Assoziation!$A$2:$A$96) * (Species!B4157=Assoziation!$B$2:$B$96) * (Species!C4157=Assoziation!$C$2:$C$96) * (Species!D4157=Assoziation!$D$2:$D$96),0)),"")))</f>
        <v>Caucalidion</v>
      </c>
      <c r="G4157" t="str" cm="1">
        <f t="array" ref="G4157">IF(E4157=Options!$A$3,INDEX(Klasse!$D$2:$D$42,MATCH(1,(A4157=Klasse!$A$2:$A$42) * (Species!B4157=Klasse!$B$2:$B$42),0)),IF(E4157=Options!$A$4,INDEX(Verband!$F$2:$F$179,MATCH(1,(A4157=Verband!$A$2:$A$179) * (Species!B4157=Verband!$B$2:$B$179) * (Species!C4157=Verband!$C$2:$C$179),0)),IF(E4157=Options!$A$5,INDEX(Assoziation!$G$2:$G$96,MATCH(1,(A4157=Assoziation!$A$2:$A$96) * (Species!B4157=Assoziation!$B$2:$B$96) * (Species!C4157=Assoziation!$C$2:$C$96) * (Species!D4157=Assoziation!$D$2:$D$96),0)),"")))</f>
        <v>Kalkreiche Getreideäcker</v>
      </c>
      <c r="H4157" s="10" t="s">
        <v>3162</v>
      </c>
      <c r="I4157" s="10">
        <v>1</v>
      </c>
      <c r="J4157" s="10">
        <v>0</v>
      </c>
      <c r="K4157" s="10">
        <v>0</v>
      </c>
      <c r="L4157" t="str">
        <f t="shared" si="339"/>
        <v xml:space="preserve">Vaccaria </v>
      </c>
      <c r="M4157" t="str">
        <f t="shared" si="340"/>
        <v xml:space="preserve"> hispanica</v>
      </c>
      <c r="N4157" t="str">
        <f t="shared" si="341"/>
        <v/>
      </c>
      <c r="O4157" t="str">
        <f t="shared" si="338"/>
        <v>Species</v>
      </c>
      <c r="P4157" t="str">
        <f t="shared" si="342"/>
        <v>(Mill.) Rauschert</v>
      </c>
      <c r="Q4157" t="str">
        <f>LOOKUP(A4157,Formation!$A$2:$A$10,Formation!$B$2:$B$10)</f>
        <v>Pflanzungen, Äcker und Kulturen</v>
      </c>
      <c r="R4157" t="str" cm="1">
        <f t="array" ref="R4157">INDEX(Klasse!$D$2:$D$42,MATCH(1,(A4157=Klasse!$A$2:$A$42) * (Species!B4157=Klasse!$B$2:$B$42),0))</f>
        <v>Feldkulturen (Äcker)</v>
      </c>
    </row>
    <row r="4158" spans="1:18" x14ac:dyDescent="0.3">
      <c r="A4158" s="10">
        <v>8</v>
      </c>
      <c r="B4158" s="10">
        <v>2</v>
      </c>
      <c r="C4158" s="10">
        <v>1</v>
      </c>
      <c r="D4158" s="10">
        <v>2</v>
      </c>
      <c r="E4158" t="str">
        <f>IF(C4158="",Options!$A$3,IF(D4158="",Options!$A$4,Options!$A$5))</f>
        <v>Assoziation</v>
      </c>
      <c r="F4158" t="str" cm="1">
        <f t="array" ref="F4158">IF(E4158=Options!$A$3,"",IF(E4158=Options!$A$4,INDEX(Verband!$E$2:$E$179,MATCH(1,(A4158=Verband!$A$2:$A$179) * (Species!B4158=Verband!$B$2:$B$179) * (Species!C4158=Verband!$C$2:$C$179),0)),IF(E4158=Options!$A$5,INDEX(Assoziation!$F$2:$F$96,MATCH(1,(A4158=Assoziation!$A$2:$A$96) * (Species!B4158=Assoziation!$B$2:$B$96) * (Species!C4158=Assoziation!$C$2:$C$96) * (Species!D4158=Assoziation!$D$2:$D$96),0)),"")))</f>
        <v>Caucalidion</v>
      </c>
      <c r="G4158" t="str" cm="1">
        <f t="array" ref="G4158">IF(E4158=Options!$A$3,INDEX(Klasse!$D$2:$D$42,MATCH(1,(A4158=Klasse!$A$2:$A$42) * (Species!B4158=Klasse!$B$2:$B$42),0)),IF(E4158=Options!$A$4,INDEX(Verband!$F$2:$F$179,MATCH(1,(A4158=Verband!$A$2:$A$179) * (Species!B4158=Verband!$B$2:$B$179) * (Species!C4158=Verband!$C$2:$C$179),0)),IF(E4158=Options!$A$5,INDEX(Assoziation!$G$2:$G$96,MATCH(1,(A4158=Assoziation!$A$2:$A$96) * (Species!B4158=Assoziation!$B$2:$B$96) * (Species!C4158=Assoziation!$C$2:$C$96) * (Species!D4158=Assoziation!$D$2:$D$96),0)),"")))</f>
        <v>Kalkreiche Getreideäcker</v>
      </c>
      <c r="H4158" s="10" t="s">
        <v>3163</v>
      </c>
      <c r="I4158" s="10">
        <v>1</v>
      </c>
      <c r="J4158" s="10">
        <v>0</v>
      </c>
      <c r="K4158" s="10">
        <v>0</v>
      </c>
      <c r="L4158" t="str">
        <f t="shared" si="339"/>
        <v xml:space="preserve">Valerianella </v>
      </c>
      <c r="M4158" t="str">
        <f t="shared" si="340"/>
        <v xml:space="preserve"> rimosa</v>
      </c>
      <c r="N4158" t="str">
        <f t="shared" si="341"/>
        <v/>
      </c>
      <c r="O4158" t="str">
        <f t="shared" si="338"/>
        <v>Species</v>
      </c>
      <c r="P4158" t="str">
        <f t="shared" si="342"/>
        <v>Bastard</v>
      </c>
      <c r="Q4158" t="str">
        <f>LOOKUP(A4158,Formation!$A$2:$A$10,Formation!$B$2:$B$10)</f>
        <v>Pflanzungen, Äcker und Kulturen</v>
      </c>
      <c r="R4158" t="str" cm="1">
        <f t="array" ref="R4158">INDEX(Klasse!$D$2:$D$42,MATCH(1,(A4158=Klasse!$A$2:$A$42) * (Species!B4158=Klasse!$B$2:$B$42),0))</f>
        <v>Feldkulturen (Äcker)</v>
      </c>
    </row>
    <row r="4159" spans="1:18" x14ac:dyDescent="0.3">
      <c r="A4159" s="10">
        <v>8</v>
      </c>
      <c r="B4159" s="10">
        <v>2</v>
      </c>
      <c r="C4159" s="10">
        <v>1</v>
      </c>
      <c r="D4159" s="10">
        <v>2</v>
      </c>
      <c r="E4159" t="str">
        <f>IF(C4159="",Options!$A$3,IF(D4159="",Options!$A$4,Options!$A$5))</f>
        <v>Assoziation</v>
      </c>
      <c r="F4159" t="str" cm="1">
        <f t="array" ref="F4159">IF(E4159=Options!$A$3,"",IF(E4159=Options!$A$4,INDEX(Verband!$E$2:$E$179,MATCH(1,(A4159=Verband!$A$2:$A$179) * (Species!B4159=Verband!$B$2:$B$179) * (Species!C4159=Verband!$C$2:$C$179),0)),IF(E4159=Options!$A$5,INDEX(Assoziation!$F$2:$F$96,MATCH(1,(A4159=Assoziation!$A$2:$A$96) * (Species!B4159=Assoziation!$B$2:$B$96) * (Species!C4159=Assoziation!$C$2:$C$96) * (Species!D4159=Assoziation!$D$2:$D$96),0)),"")))</f>
        <v>Caucalidion</v>
      </c>
      <c r="G4159" t="str" cm="1">
        <f t="array" ref="G4159">IF(E4159=Options!$A$3,INDEX(Klasse!$D$2:$D$42,MATCH(1,(A4159=Klasse!$A$2:$A$42) * (Species!B4159=Klasse!$B$2:$B$42),0)),IF(E4159=Options!$A$4,INDEX(Verband!$F$2:$F$179,MATCH(1,(A4159=Verband!$A$2:$A$179) * (Species!B4159=Verband!$B$2:$B$179) * (Species!C4159=Verband!$C$2:$C$179),0)),IF(E4159=Options!$A$5,INDEX(Assoziation!$G$2:$G$96,MATCH(1,(A4159=Assoziation!$A$2:$A$96) * (Species!B4159=Assoziation!$B$2:$B$96) * (Species!C4159=Assoziation!$C$2:$C$96) * (Species!D4159=Assoziation!$D$2:$D$96),0)),"")))</f>
        <v>Kalkreiche Getreideäcker</v>
      </c>
      <c r="H4159" s="10" t="s">
        <v>3164</v>
      </c>
      <c r="I4159" s="10">
        <v>0</v>
      </c>
      <c r="J4159" s="10">
        <v>0</v>
      </c>
      <c r="K4159" s="10">
        <v>0</v>
      </c>
      <c r="L4159" t="str">
        <f t="shared" si="339"/>
        <v xml:space="preserve">Adonis </v>
      </c>
      <c r="M4159" t="str">
        <f t="shared" si="340"/>
        <v xml:space="preserve"> annua</v>
      </c>
      <c r="N4159" t="str">
        <f t="shared" si="341"/>
        <v/>
      </c>
      <c r="O4159" t="str">
        <f t="shared" si="338"/>
        <v>Species</v>
      </c>
      <c r="P4159" t="str">
        <f t="shared" si="342"/>
        <v>L.</v>
      </c>
      <c r="Q4159" t="str">
        <f>LOOKUP(A4159,Formation!$A$2:$A$10,Formation!$B$2:$B$10)</f>
        <v>Pflanzungen, Äcker und Kulturen</v>
      </c>
      <c r="R4159" t="str" cm="1">
        <f t="array" ref="R4159">INDEX(Klasse!$D$2:$D$42,MATCH(1,(A4159=Klasse!$A$2:$A$42) * (Species!B4159=Klasse!$B$2:$B$42),0))</f>
        <v>Feldkulturen (Äcker)</v>
      </c>
    </row>
    <row r="4160" spans="1:18" x14ac:dyDescent="0.3">
      <c r="A4160" s="10">
        <v>8</v>
      </c>
      <c r="B4160" s="10">
        <v>2</v>
      </c>
      <c r="C4160" s="10">
        <v>1</v>
      </c>
      <c r="D4160" s="10">
        <v>2</v>
      </c>
      <c r="E4160" t="str">
        <f>IF(C4160="",Options!$A$3,IF(D4160="",Options!$A$4,Options!$A$5))</f>
        <v>Assoziation</v>
      </c>
      <c r="F4160" t="str" cm="1">
        <f t="array" ref="F4160">IF(E4160=Options!$A$3,"",IF(E4160=Options!$A$4,INDEX(Verband!$E$2:$E$179,MATCH(1,(A4160=Verband!$A$2:$A$179) * (Species!B4160=Verband!$B$2:$B$179) * (Species!C4160=Verband!$C$2:$C$179),0)),IF(E4160=Options!$A$5,INDEX(Assoziation!$F$2:$F$96,MATCH(1,(A4160=Assoziation!$A$2:$A$96) * (Species!B4160=Assoziation!$B$2:$B$96) * (Species!C4160=Assoziation!$C$2:$C$96) * (Species!D4160=Assoziation!$D$2:$D$96),0)),"")))</f>
        <v>Caucalidion</v>
      </c>
      <c r="G4160" t="str" cm="1">
        <f t="array" ref="G4160">IF(E4160=Options!$A$3,INDEX(Klasse!$D$2:$D$42,MATCH(1,(A4160=Klasse!$A$2:$A$42) * (Species!B4160=Klasse!$B$2:$B$42),0)),IF(E4160=Options!$A$4,INDEX(Verband!$F$2:$F$179,MATCH(1,(A4160=Verband!$A$2:$A$179) * (Species!B4160=Verband!$B$2:$B$179) * (Species!C4160=Verband!$C$2:$C$179),0)),IF(E4160=Options!$A$5,INDEX(Assoziation!$G$2:$G$96,MATCH(1,(A4160=Assoziation!$A$2:$A$96) * (Species!B4160=Assoziation!$B$2:$B$96) * (Species!C4160=Assoziation!$C$2:$C$96) * (Species!D4160=Assoziation!$D$2:$D$96),0)),"")))</f>
        <v>Kalkreiche Getreideäcker</v>
      </c>
      <c r="H4160" s="10" t="s">
        <v>3165</v>
      </c>
      <c r="I4160" s="10">
        <v>0</v>
      </c>
      <c r="J4160" s="10">
        <v>0</v>
      </c>
      <c r="K4160" s="10">
        <v>0</v>
      </c>
      <c r="L4160" t="str">
        <f t="shared" si="339"/>
        <v xml:space="preserve">Agrostemma </v>
      </c>
      <c r="M4160" t="str">
        <f t="shared" si="340"/>
        <v xml:space="preserve"> githago</v>
      </c>
      <c r="N4160" t="str">
        <f t="shared" si="341"/>
        <v/>
      </c>
      <c r="O4160" t="str">
        <f t="shared" si="338"/>
        <v>Species</v>
      </c>
      <c r="P4160" t="str">
        <f t="shared" si="342"/>
        <v>L.</v>
      </c>
      <c r="Q4160" t="str">
        <f>LOOKUP(A4160,Formation!$A$2:$A$10,Formation!$B$2:$B$10)</f>
        <v>Pflanzungen, Äcker und Kulturen</v>
      </c>
      <c r="R4160" t="str" cm="1">
        <f t="array" ref="R4160">INDEX(Klasse!$D$2:$D$42,MATCH(1,(A4160=Klasse!$A$2:$A$42) * (Species!B4160=Klasse!$B$2:$B$42),0))</f>
        <v>Feldkulturen (Äcker)</v>
      </c>
    </row>
    <row r="4161" spans="1:18" x14ac:dyDescent="0.3">
      <c r="A4161" s="10">
        <v>8</v>
      </c>
      <c r="B4161" s="10">
        <v>2</v>
      </c>
      <c r="C4161" s="10">
        <v>1</v>
      </c>
      <c r="D4161" s="10">
        <v>2</v>
      </c>
      <c r="E4161" t="str">
        <f>IF(C4161="",Options!$A$3,IF(D4161="",Options!$A$4,Options!$A$5))</f>
        <v>Assoziation</v>
      </c>
      <c r="F4161" t="str" cm="1">
        <f t="array" ref="F4161">IF(E4161=Options!$A$3,"",IF(E4161=Options!$A$4,INDEX(Verband!$E$2:$E$179,MATCH(1,(A4161=Verband!$A$2:$A$179) * (Species!B4161=Verband!$B$2:$B$179) * (Species!C4161=Verband!$C$2:$C$179),0)),IF(E4161=Options!$A$5,INDEX(Assoziation!$F$2:$F$96,MATCH(1,(A4161=Assoziation!$A$2:$A$96) * (Species!B4161=Assoziation!$B$2:$B$96) * (Species!C4161=Assoziation!$C$2:$C$96) * (Species!D4161=Assoziation!$D$2:$D$96),0)),"")))</f>
        <v>Caucalidion</v>
      </c>
      <c r="G4161" t="str" cm="1">
        <f t="array" ref="G4161">IF(E4161=Options!$A$3,INDEX(Klasse!$D$2:$D$42,MATCH(1,(A4161=Klasse!$A$2:$A$42) * (Species!B4161=Klasse!$B$2:$B$42),0)),IF(E4161=Options!$A$4,INDEX(Verband!$F$2:$F$179,MATCH(1,(A4161=Verband!$A$2:$A$179) * (Species!B4161=Verband!$B$2:$B$179) * (Species!C4161=Verband!$C$2:$C$179),0)),IF(E4161=Options!$A$5,INDEX(Assoziation!$G$2:$G$96,MATCH(1,(A4161=Assoziation!$A$2:$A$96) * (Species!B4161=Assoziation!$B$2:$B$96) * (Species!C4161=Assoziation!$C$2:$C$96) * (Species!D4161=Assoziation!$D$2:$D$96),0)),"")))</f>
        <v>Kalkreiche Getreideäcker</v>
      </c>
      <c r="H4161" s="10" t="s">
        <v>3166</v>
      </c>
      <c r="I4161" s="10">
        <v>0</v>
      </c>
      <c r="J4161" s="10">
        <v>0</v>
      </c>
      <c r="K4161" s="10">
        <v>0</v>
      </c>
      <c r="L4161" t="str">
        <f t="shared" si="339"/>
        <v xml:space="preserve">Alopecurus </v>
      </c>
      <c r="M4161" t="str">
        <f t="shared" si="340"/>
        <v xml:space="preserve"> myosuroides</v>
      </c>
      <c r="N4161" t="str">
        <f t="shared" si="341"/>
        <v/>
      </c>
      <c r="O4161" t="str">
        <f t="shared" si="338"/>
        <v>Species</v>
      </c>
      <c r="P4161" t="str">
        <f t="shared" si="342"/>
        <v>Huds.</v>
      </c>
      <c r="Q4161" t="str">
        <f>LOOKUP(A4161,Formation!$A$2:$A$10,Formation!$B$2:$B$10)</f>
        <v>Pflanzungen, Äcker und Kulturen</v>
      </c>
      <c r="R4161" t="str" cm="1">
        <f t="array" ref="R4161">INDEX(Klasse!$D$2:$D$42,MATCH(1,(A4161=Klasse!$A$2:$A$42) * (Species!B4161=Klasse!$B$2:$B$42),0))</f>
        <v>Feldkulturen (Äcker)</v>
      </c>
    </row>
    <row r="4162" spans="1:18" x14ac:dyDescent="0.3">
      <c r="A4162" s="10">
        <v>8</v>
      </c>
      <c r="B4162" s="10">
        <v>2</v>
      </c>
      <c r="C4162" s="10">
        <v>1</v>
      </c>
      <c r="D4162" s="10">
        <v>2</v>
      </c>
      <c r="E4162" t="str">
        <f>IF(C4162="",Options!$A$3,IF(D4162="",Options!$A$4,Options!$A$5))</f>
        <v>Assoziation</v>
      </c>
      <c r="F4162" t="str" cm="1">
        <f t="array" ref="F4162">IF(E4162=Options!$A$3,"",IF(E4162=Options!$A$4,INDEX(Verband!$E$2:$E$179,MATCH(1,(A4162=Verband!$A$2:$A$179) * (Species!B4162=Verband!$B$2:$B$179) * (Species!C4162=Verband!$C$2:$C$179),0)),IF(E4162=Options!$A$5,INDEX(Assoziation!$F$2:$F$96,MATCH(1,(A4162=Assoziation!$A$2:$A$96) * (Species!B4162=Assoziation!$B$2:$B$96) * (Species!C4162=Assoziation!$C$2:$C$96) * (Species!D4162=Assoziation!$D$2:$D$96),0)),"")))</f>
        <v>Caucalidion</v>
      </c>
      <c r="G4162" t="str" cm="1">
        <f t="array" ref="G4162">IF(E4162=Options!$A$3,INDEX(Klasse!$D$2:$D$42,MATCH(1,(A4162=Klasse!$A$2:$A$42) * (Species!B4162=Klasse!$B$2:$B$42),0)),IF(E4162=Options!$A$4,INDEX(Verband!$F$2:$F$179,MATCH(1,(A4162=Verband!$A$2:$A$179) * (Species!B4162=Verband!$B$2:$B$179) * (Species!C4162=Verband!$C$2:$C$179),0)),IF(E4162=Options!$A$5,INDEX(Assoziation!$G$2:$G$96,MATCH(1,(A4162=Assoziation!$A$2:$A$96) * (Species!B4162=Assoziation!$B$2:$B$96) * (Species!C4162=Assoziation!$C$2:$C$96) * (Species!D4162=Assoziation!$D$2:$D$96),0)),"")))</f>
        <v>Kalkreiche Getreideäcker</v>
      </c>
      <c r="H4162" s="10" t="s">
        <v>3167</v>
      </c>
      <c r="I4162" s="10">
        <v>0</v>
      </c>
      <c r="J4162" s="10">
        <v>0</v>
      </c>
      <c r="K4162" s="10">
        <v>0</v>
      </c>
      <c r="L4162" t="str">
        <f t="shared" si="339"/>
        <v xml:space="preserve">Anagallis </v>
      </c>
      <c r="M4162" t="str">
        <f t="shared" si="340"/>
        <v xml:space="preserve"> foemina</v>
      </c>
      <c r="N4162" t="str">
        <f t="shared" si="341"/>
        <v/>
      </c>
      <c r="O4162" t="str">
        <f t="shared" si="338"/>
        <v>Species</v>
      </c>
      <c r="P4162" t="str">
        <f t="shared" si="342"/>
        <v>Mill.</v>
      </c>
      <c r="Q4162" t="str">
        <f>LOOKUP(A4162,Formation!$A$2:$A$10,Formation!$B$2:$B$10)</f>
        <v>Pflanzungen, Äcker und Kulturen</v>
      </c>
      <c r="R4162" t="str" cm="1">
        <f t="array" ref="R4162">INDEX(Klasse!$D$2:$D$42,MATCH(1,(A4162=Klasse!$A$2:$A$42) * (Species!B4162=Klasse!$B$2:$B$42),0))</f>
        <v>Feldkulturen (Äcker)</v>
      </c>
    </row>
    <row r="4163" spans="1:18" x14ac:dyDescent="0.3">
      <c r="A4163" s="10">
        <v>8</v>
      </c>
      <c r="B4163" s="10">
        <v>2</v>
      </c>
      <c r="C4163" s="10">
        <v>1</v>
      </c>
      <c r="D4163" s="10">
        <v>2</v>
      </c>
      <c r="E4163" t="str">
        <f>IF(C4163="",Options!$A$3,IF(D4163="",Options!$A$4,Options!$A$5))</f>
        <v>Assoziation</v>
      </c>
      <c r="F4163" t="str" cm="1">
        <f t="array" ref="F4163">IF(E4163=Options!$A$3,"",IF(E4163=Options!$A$4,INDEX(Verband!$E$2:$E$179,MATCH(1,(A4163=Verband!$A$2:$A$179) * (Species!B4163=Verband!$B$2:$B$179) * (Species!C4163=Verband!$C$2:$C$179),0)),IF(E4163=Options!$A$5,INDEX(Assoziation!$F$2:$F$96,MATCH(1,(A4163=Assoziation!$A$2:$A$96) * (Species!B4163=Assoziation!$B$2:$B$96) * (Species!C4163=Assoziation!$C$2:$C$96) * (Species!D4163=Assoziation!$D$2:$D$96),0)),"")))</f>
        <v>Caucalidion</v>
      </c>
      <c r="G4163" t="str" cm="1">
        <f t="array" ref="G4163">IF(E4163=Options!$A$3,INDEX(Klasse!$D$2:$D$42,MATCH(1,(A4163=Klasse!$A$2:$A$42) * (Species!B4163=Klasse!$B$2:$B$42),0)),IF(E4163=Options!$A$4,INDEX(Verband!$F$2:$F$179,MATCH(1,(A4163=Verband!$A$2:$A$179) * (Species!B4163=Verband!$B$2:$B$179) * (Species!C4163=Verband!$C$2:$C$179),0)),IF(E4163=Options!$A$5,INDEX(Assoziation!$G$2:$G$96,MATCH(1,(A4163=Assoziation!$A$2:$A$96) * (Species!B4163=Assoziation!$B$2:$B$96) * (Species!C4163=Assoziation!$C$2:$C$96) * (Species!D4163=Assoziation!$D$2:$D$96),0)),"")))</f>
        <v>Kalkreiche Getreideäcker</v>
      </c>
      <c r="H4163" s="10" t="s">
        <v>3111</v>
      </c>
      <c r="I4163" s="10">
        <v>0</v>
      </c>
      <c r="J4163" s="10">
        <v>0</v>
      </c>
      <c r="K4163" s="10">
        <v>0</v>
      </c>
      <c r="L4163" t="str">
        <f t="shared" si="339"/>
        <v xml:space="preserve">Anthemis </v>
      </c>
      <c r="M4163" t="str">
        <f t="shared" si="340"/>
        <v xml:space="preserve"> arvensis</v>
      </c>
      <c r="N4163" t="str">
        <f t="shared" si="341"/>
        <v/>
      </c>
      <c r="O4163" t="str">
        <f t="shared" ref="O4163:O4226" si="343">IF(COUNTIF(H4163,"*subsp.*"),"Subspecies",IF(COUNTIF(H4163,"*aggr.*"),"aggr",IF(COUNTIF(H4163,"*×*"),"Species",IF(COUNTIF(H4163,"* *"),IF(EXACT(MID(H4163,FIND(" ",H4163)+1,1),UPPER(MID(H4163,FIND(" ",H4163)+1,1))),"Genus","Species"),"Genus"))))</f>
        <v>Species</v>
      </c>
      <c r="P4163" t="str">
        <f t="shared" si="342"/>
        <v>L.</v>
      </c>
      <c r="Q4163" t="str">
        <f>LOOKUP(A4163,Formation!$A$2:$A$10,Formation!$B$2:$B$10)</f>
        <v>Pflanzungen, Äcker und Kulturen</v>
      </c>
      <c r="R4163" t="str" cm="1">
        <f t="array" ref="R4163">INDEX(Klasse!$D$2:$D$42,MATCH(1,(A4163=Klasse!$A$2:$A$42) * (Species!B4163=Klasse!$B$2:$B$42),0))</f>
        <v>Feldkulturen (Äcker)</v>
      </c>
    </row>
    <row r="4164" spans="1:18" x14ac:dyDescent="0.3">
      <c r="A4164" s="10">
        <v>8</v>
      </c>
      <c r="B4164" s="10">
        <v>2</v>
      </c>
      <c r="C4164" s="10">
        <v>1</v>
      </c>
      <c r="D4164" s="10">
        <v>2</v>
      </c>
      <c r="E4164" t="str">
        <f>IF(C4164="",Options!$A$3,IF(D4164="",Options!$A$4,Options!$A$5))</f>
        <v>Assoziation</v>
      </c>
      <c r="F4164" t="str" cm="1">
        <f t="array" ref="F4164">IF(E4164=Options!$A$3,"",IF(E4164=Options!$A$4,INDEX(Verband!$E$2:$E$179,MATCH(1,(A4164=Verband!$A$2:$A$179) * (Species!B4164=Verband!$B$2:$B$179) * (Species!C4164=Verband!$C$2:$C$179),0)),IF(E4164=Options!$A$5,INDEX(Assoziation!$F$2:$F$96,MATCH(1,(A4164=Assoziation!$A$2:$A$96) * (Species!B4164=Assoziation!$B$2:$B$96) * (Species!C4164=Assoziation!$C$2:$C$96) * (Species!D4164=Assoziation!$D$2:$D$96),0)),"")))</f>
        <v>Caucalidion</v>
      </c>
      <c r="G4164" t="str" cm="1">
        <f t="array" ref="G4164">IF(E4164=Options!$A$3,INDEX(Klasse!$D$2:$D$42,MATCH(1,(A4164=Klasse!$A$2:$A$42) * (Species!B4164=Klasse!$B$2:$B$42),0)),IF(E4164=Options!$A$4,INDEX(Verband!$F$2:$F$179,MATCH(1,(A4164=Verband!$A$2:$A$179) * (Species!B4164=Verband!$B$2:$B$179) * (Species!C4164=Verband!$C$2:$C$179),0)),IF(E4164=Options!$A$5,INDEX(Assoziation!$G$2:$G$96,MATCH(1,(A4164=Assoziation!$A$2:$A$96) * (Species!B4164=Assoziation!$B$2:$B$96) * (Species!C4164=Assoziation!$C$2:$C$96) * (Species!D4164=Assoziation!$D$2:$D$96),0)),"")))</f>
        <v>Kalkreiche Getreideäcker</v>
      </c>
      <c r="H4164" s="10" t="s">
        <v>3168</v>
      </c>
      <c r="I4164" s="10">
        <v>0</v>
      </c>
      <c r="J4164" s="10">
        <v>0</v>
      </c>
      <c r="K4164" s="10">
        <v>0</v>
      </c>
      <c r="L4164" t="str">
        <f t="shared" si="339"/>
        <v xml:space="preserve">Anthemis </v>
      </c>
      <c r="M4164" t="str">
        <f t="shared" si="340"/>
        <v xml:space="preserve"> cotula</v>
      </c>
      <c r="N4164" t="str">
        <f t="shared" si="341"/>
        <v/>
      </c>
      <c r="O4164" t="str">
        <f t="shared" si="343"/>
        <v>Species</v>
      </c>
      <c r="P4164" t="str">
        <f t="shared" si="342"/>
        <v>L.</v>
      </c>
      <c r="Q4164" t="str">
        <f>LOOKUP(A4164,Formation!$A$2:$A$10,Formation!$B$2:$B$10)</f>
        <v>Pflanzungen, Äcker und Kulturen</v>
      </c>
      <c r="R4164" t="str" cm="1">
        <f t="array" ref="R4164">INDEX(Klasse!$D$2:$D$42,MATCH(1,(A4164=Klasse!$A$2:$A$42) * (Species!B4164=Klasse!$B$2:$B$42),0))</f>
        <v>Feldkulturen (Äcker)</v>
      </c>
    </row>
    <row r="4165" spans="1:18" x14ac:dyDescent="0.3">
      <c r="A4165" s="10">
        <v>8</v>
      </c>
      <c r="B4165" s="10">
        <v>2</v>
      </c>
      <c r="C4165" s="10">
        <v>1</v>
      </c>
      <c r="D4165" s="10">
        <v>2</v>
      </c>
      <c r="E4165" t="str">
        <f>IF(C4165="",Options!$A$3,IF(D4165="",Options!$A$4,Options!$A$5))</f>
        <v>Assoziation</v>
      </c>
      <c r="F4165" t="str" cm="1">
        <f t="array" ref="F4165">IF(E4165=Options!$A$3,"",IF(E4165=Options!$A$4,INDEX(Verband!$E$2:$E$179,MATCH(1,(A4165=Verband!$A$2:$A$179) * (Species!B4165=Verband!$B$2:$B$179) * (Species!C4165=Verband!$C$2:$C$179),0)),IF(E4165=Options!$A$5,INDEX(Assoziation!$F$2:$F$96,MATCH(1,(A4165=Assoziation!$A$2:$A$96) * (Species!B4165=Assoziation!$B$2:$B$96) * (Species!C4165=Assoziation!$C$2:$C$96) * (Species!D4165=Assoziation!$D$2:$D$96),0)),"")))</f>
        <v>Caucalidion</v>
      </c>
      <c r="G4165" t="str" cm="1">
        <f t="array" ref="G4165">IF(E4165=Options!$A$3,INDEX(Klasse!$D$2:$D$42,MATCH(1,(A4165=Klasse!$A$2:$A$42) * (Species!B4165=Klasse!$B$2:$B$42),0)),IF(E4165=Options!$A$4,INDEX(Verband!$F$2:$F$179,MATCH(1,(A4165=Verband!$A$2:$A$179) * (Species!B4165=Verband!$B$2:$B$179) * (Species!C4165=Verband!$C$2:$C$179),0)),IF(E4165=Options!$A$5,INDEX(Assoziation!$G$2:$G$96,MATCH(1,(A4165=Assoziation!$A$2:$A$96) * (Species!B4165=Assoziation!$B$2:$B$96) * (Species!C4165=Assoziation!$C$2:$C$96) * (Species!D4165=Assoziation!$D$2:$D$96),0)),"")))</f>
        <v>Kalkreiche Getreideäcker</v>
      </c>
      <c r="H4165" s="10" t="s">
        <v>3169</v>
      </c>
      <c r="I4165" s="10">
        <v>0</v>
      </c>
      <c r="J4165" s="10">
        <v>0</v>
      </c>
      <c r="K4165" s="10">
        <v>0</v>
      </c>
      <c r="L4165" t="str">
        <f t="shared" si="339"/>
        <v xml:space="preserve">Avena </v>
      </c>
      <c r="M4165" t="str">
        <f t="shared" si="340"/>
        <v xml:space="preserve"> fatua</v>
      </c>
      <c r="N4165" t="str">
        <f t="shared" si="341"/>
        <v/>
      </c>
      <c r="O4165" t="str">
        <f t="shared" si="343"/>
        <v>Species</v>
      </c>
      <c r="P4165" t="str">
        <f t="shared" si="342"/>
        <v>L.</v>
      </c>
      <c r="Q4165" t="str">
        <f>LOOKUP(A4165,Formation!$A$2:$A$10,Formation!$B$2:$B$10)</f>
        <v>Pflanzungen, Äcker und Kulturen</v>
      </c>
      <c r="R4165" t="str" cm="1">
        <f t="array" ref="R4165">INDEX(Klasse!$D$2:$D$42,MATCH(1,(A4165=Klasse!$A$2:$A$42) * (Species!B4165=Klasse!$B$2:$B$42),0))</f>
        <v>Feldkulturen (Äcker)</v>
      </c>
    </row>
    <row r="4166" spans="1:18" x14ac:dyDescent="0.3">
      <c r="A4166" s="10">
        <v>8</v>
      </c>
      <c r="B4166" s="10">
        <v>2</v>
      </c>
      <c r="C4166" s="10">
        <v>1</v>
      </c>
      <c r="D4166" s="10">
        <v>2</v>
      </c>
      <c r="E4166" t="str">
        <f>IF(C4166="",Options!$A$3,IF(D4166="",Options!$A$4,Options!$A$5))</f>
        <v>Assoziation</v>
      </c>
      <c r="F4166" t="str" cm="1">
        <f t="array" ref="F4166">IF(E4166=Options!$A$3,"",IF(E4166=Options!$A$4,INDEX(Verband!$E$2:$E$179,MATCH(1,(A4166=Verband!$A$2:$A$179) * (Species!B4166=Verband!$B$2:$B$179) * (Species!C4166=Verband!$C$2:$C$179),0)),IF(E4166=Options!$A$5,INDEX(Assoziation!$F$2:$F$96,MATCH(1,(A4166=Assoziation!$A$2:$A$96) * (Species!B4166=Assoziation!$B$2:$B$96) * (Species!C4166=Assoziation!$C$2:$C$96) * (Species!D4166=Assoziation!$D$2:$D$96),0)),"")))</f>
        <v>Caucalidion</v>
      </c>
      <c r="G4166" t="str" cm="1">
        <f t="array" ref="G4166">IF(E4166=Options!$A$3,INDEX(Klasse!$D$2:$D$42,MATCH(1,(A4166=Klasse!$A$2:$A$42) * (Species!B4166=Klasse!$B$2:$B$42),0)),IF(E4166=Options!$A$4,INDEX(Verband!$F$2:$F$179,MATCH(1,(A4166=Verband!$A$2:$A$179) * (Species!B4166=Verband!$B$2:$B$179) * (Species!C4166=Verband!$C$2:$C$179),0)),IF(E4166=Options!$A$5,INDEX(Assoziation!$G$2:$G$96,MATCH(1,(A4166=Assoziation!$A$2:$A$96) * (Species!B4166=Assoziation!$B$2:$B$96) * (Species!C4166=Assoziation!$C$2:$C$96) * (Species!D4166=Assoziation!$D$2:$D$96),0)),"")))</f>
        <v>Kalkreiche Getreideäcker</v>
      </c>
      <c r="H4166" s="10" t="s">
        <v>3170</v>
      </c>
      <c r="I4166" s="10">
        <v>0</v>
      </c>
      <c r="J4166" s="10">
        <v>0</v>
      </c>
      <c r="K4166" s="10">
        <v>0</v>
      </c>
      <c r="L4166" t="str">
        <f t="shared" si="339"/>
        <v xml:space="preserve">Bromus </v>
      </c>
      <c r="M4166" t="str">
        <f t="shared" si="340"/>
        <v xml:space="preserve"> japonicus</v>
      </c>
      <c r="N4166" t="str">
        <f t="shared" si="341"/>
        <v/>
      </c>
      <c r="O4166" t="str">
        <f t="shared" si="343"/>
        <v>Species</v>
      </c>
      <c r="P4166" t="str">
        <f t="shared" si="342"/>
        <v>Thunb.</v>
      </c>
      <c r="Q4166" t="str">
        <f>LOOKUP(A4166,Formation!$A$2:$A$10,Formation!$B$2:$B$10)</f>
        <v>Pflanzungen, Äcker und Kulturen</v>
      </c>
      <c r="R4166" t="str" cm="1">
        <f t="array" ref="R4166">INDEX(Klasse!$D$2:$D$42,MATCH(1,(A4166=Klasse!$A$2:$A$42) * (Species!B4166=Klasse!$B$2:$B$42),0))</f>
        <v>Feldkulturen (Äcker)</v>
      </c>
    </row>
    <row r="4167" spans="1:18" x14ac:dyDescent="0.3">
      <c r="A4167" s="10">
        <v>8</v>
      </c>
      <c r="B4167" s="10">
        <v>2</v>
      </c>
      <c r="C4167" s="10">
        <v>1</v>
      </c>
      <c r="D4167" s="10">
        <v>2</v>
      </c>
      <c r="E4167" t="str">
        <f>IF(C4167="",Options!$A$3,IF(D4167="",Options!$A$4,Options!$A$5))</f>
        <v>Assoziation</v>
      </c>
      <c r="F4167" t="str" cm="1">
        <f t="array" ref="F4167">IF(E4167=Options!$A$3,"",IF(E4167=Options!$A$4,INDEX(Verband!$E$2:$E$179,MATCH(1,(A4167=Verband!$A$2:$A$179) * (Species!B4167=Verband!$B$2:$B$179) * (Species!C4167=Verband!$C$2:$C$179),0)),IF(E4167=Options!$A$5,INDEX(Assoziation!$F$2:$F$96,MATCH(1,(A4167=Assoziation!$A$2:$A$96) * (Species!B4167=Assoziation!$B$2:$B$96) * (Species!C4167=Assoziation!$C$2:$C$96) * (Species!D4167=Assoziation!$D$2:$D$96),0)),"")))</f>
        <v>Caucalidion</v>
      </c>
      <c r="G4167" t="str" cm="1">
        <f t="array" ref="G4167">IF(E4167=Options!$A$3,INDEX(Klasse!$D$2:$D$42,MATCH(1,(A4167=Klasse!$A$2:$A$42) * (Species!B4167=Klasse!$B$2:$B$42),0)),IF(E4167=Options!$A$4,INDEX(Verband!$F$2:$F$179,MATCH(1,(A4167=Verband!$A$2:$A$179) * (Species!B4167=Verband!$B$2:$B$179) * (Species!C4167=Verband!$C$2:$C$179),0)),IF(E4167=Options!$A$5,INDEX(Assoziation!$G$2:$G$96,MATCH(1,(A4167=Assoziation!$A$2:$A$96) * (Species!B4167=Assoziation!$B$2:$B$96) * (Species!C4167=Assoziation!$C$2:$C$96) * (Species!D4167=Assoziation!$D$2:$D$96),0)),"")))</f>
        <v>Kalkreiche Getreideäcker</v>
      </c>
      <c r="H4167" s="10" t="s">
        <v>3171</v>
      </c>
      <c r="I4167" s="10">
        <v>0</v>
      </c>
      <c r="J4167" s="10">
        <v>0</v>
      </c>
      <c r="K4167" s="10">
        <v>0</v>
      </c>
      <c r="L4167" t="str">
        <f t="shared" si="339"/>
        <v xml:space="preserve">Buglossoides </v>
      </c>
      <c r="M4167" t="str">
        <f t="shared" si="340"/>
        <v xml:space="preserve"> arvensis</v>
      </c>
      <c r="N4167" t="str">
        <f t="shared" si="341"/>
        <v/>
      </c>
      <c r="O4167" t="str">
        <f t="shared" si="343"/>
        <v>Species</v>
      </c>
      <c r="P4167" t="str">
        <f t="shared" si="342"/>
        <v>(L.) I. M. Johnst.</v>
      </c>
      <c r="Q4167" t="str">
        <f>LOOKUP(A4167,Formation!$A$2:$A$10,Formation!$B$2:$B$10)</f>
        <v>Pflanzungen, Äcker und Kulturen</v>
      </c>
      <c r="R4167" t="str" cm="1">
        <f t="array" ref="R4167">INDEX(Klasse!$D$2:$D$42,MATCH(1,(A4167=Klasse!$A$2:$A$42) * (Species!B4167=Klasse!$B$2:$B$42),0))</f>
        <v>Feldkulturen (Äcker)</v>
      </c>
    </row>
    <row r="4168" spans="1:18" x14ac:dyDescent="0.3">
      <c r="A4168" s="10">
        <v>8</v>
      </c>
      <c r="B4168" s="10">
        <v>2</v>
      </c>
      <c r="C4168" s="10">
        <v>1</v>
      </c>
      <c r="D4168" s="10">
        <v>2</v>
      </c>
      <c r="E4168" t="str">
        <f>IF(C4168="",Options!$A$3,IF(D4168="",Options!$A$4,Options!$A$5))</f>
        <v>Assoziation</v>
      </c>
      <c r="F4168" t="str" cm="1">
        <f t="array" ref="F4168">IF(E4168=Options!$A$3,"",IF(E4168=Options!$A$4,INDEX(Verband!$E$2:$E$179,MATCH(1,(A4168=Verband!$A$2:$A$179) * (Species!B4168=Verband!$B$2:$B$179) * (Species!C4168=Verband!$C$2:$C$179),0)),IF(E4168=Options!$A$5,INDEX(Assoziation!$F$2:$F$96,MATCH(1,(A4168=Assoziation!$A$2:$A$96) * (Species!B4168=Assoziation!$B$2:$B$96) * (Species!C4168=Assoziation!$C$2:$C$96) * (Species!D4168=Assoziation!$D$2:$D$96),0)),"")))</f>
        <v>Caucalidion</v>
      </c>
      <c r="G4168" t="str" cm="1">
        <f t="array" ref="G4168">IF(E4168=Options!$A$3,INDEX(Klasse!$D$2:$D$42,MATCH(1,(A4168=Klasse!$A$2:$A$42) * (Species!B4168=Klasse!$B$2:$B$42),0)),IF(E4168=Options!$A$4,INDEX(Verband!$F$2:$F$179,MATCH(1,(A4168=Verband!$A$2:$A$179) * (Species!B4168=Verband!$B$2:$B$179) * (Species!C4168=Verband!$C$2:$C$179),0)),IF(E4168=Options!$A$5,INDEX(Assoziation!$G$2:$G$96,MATCH(1,(A4168=Assoziation!$A$2:$A$96) * (Species!B4168=Assoziation!$B$2:$B$96) * (Species!C4168=Assoziation!$C$2:$C$96) * (Species!D4168=Assoziation!$D$2:$D$96),0)),"")))</f>
        <v>Kalkreiche Getreideäcker</v>
      </c>
      <c r="H4168" s="10" t="s">
        <v>3172</v>
      </c>
      <c r="I4168" s="10">
        <v>0</v>
      </c>
      <c r="J4168" s="10">
        <v>0</v>
      </c>
      <c r="K4168" s="10">
        <v>0</v>
      </c>
      <c r="L4168" t="str">
        <f t="shared" si="339"/>
        <v xml:space="preserve">Bunium </v>
      </c>
      <c r="M4168" t="str">
        <f t="shared" si="340"/>
        <v xml:space="preserve"> bulbocastanum</v>
      </c>
      <c r="N4168" t="str">
        <f t="shared" si="341"/>
        <v/>
      </c>
      <c r="O4168" t="str">
        <f t="shared" si="343"/>
        <v>Species</v>
      </c>
      <c r="P4168" t="str">
        <f t="shared" si="342"/>
        <v>L.</v>
      </c>
      <c r="Q4168" t="str">
        <f>LOOKUP(A4168,Formation!$A$2:$A$10,Formation!$B$2:$B$10)</f>
        <v>Pflanzungen, Äcker und Kulturen</v>
      </c>
      <c r="R4168" t="str" cm="1">
        <f t="array" ref="R4168">INDEX(Klasse!$D$2:$D$42,MATCH(1,(A4168=Klasse!$A$2:$A$42) * (Species!B4168=Klasse!$B$2:$B$42),0))</f>
        <v>Feldkulturen (Äcker)</v>
      </c>
    </row>
    <row r="4169" spans="1:18" x14ac:dyDescent="0.3">
      <c r="A4169" s="10">
        <v>8</v>
      </c>
      <c r="B4169" s="10">
        <v>2</v>
      </c>
      <c r="C4169" s="10">
        <v>1</v>
      </c>
      <c r="D4169" s="10">
        <v>2</v>
      </c>
      <c r="E4169" t="str">
        <f>IF(C4169="",Options!$A$3,IF(D4169="",Options!$A$4,Options!$A$5))</f>
        <v>Assoziation</v>
      </c>
      <c r="F4169" t="str" cm="1">
        <f t="array" ref="F4169">IF(E4169=Options!$A$3,"",IF(E4169=Options!$A$4,INDEX(Verband!$E$2:$E$179,MATCH(1,(A4169=Verband!$A$2:$A$179) * (Species!B4169=Verband!$B$2:$B$179) * (Species!C4169=Verband!$C$2:$C$179),0)),IF(E4169=Options!$A$5,INDEX(Assoziation!$F$2:$F$96,MATCH(1,(A4169=Assoziation!$A$2:$A$96) * (Species!B4169=Assoziation!$B$2:$B$96) * (Species!C4169=Assoziation!$C$2:$C$96) * (Species!D4169=Assoziation!$D$2:$D$96),0)),"")))</f>
        <v>Caucalidion</v>
      </c>
      <c r="G4169" t="str" cm="1">
        <f t="array" ref="G4169">IF(E4169=Options!$A$3,INDEX(Klasse!$D$2:$D$42,MATCH(1,(A4169=Klasse!$A$2:$A$42) * (Species!B4169=Klasse!$B$2:$B$42),0)),IF(E4169=Options!$A$4,INDEX(Verband!$F$2:$F$179,MATCH(1,(A4169=Verband!$A$2:$A$179) * (Species!B4169=Verband!$B$2:$B$179) * (Species!C4169=Verband!$C$2:$C$179),0)),IF(E4169=Options!$A$5,INDEX(Assoziation!$G$2:$G$96,MATCH(1,(A4169=Assoziation!$A$2:$A$96) * (Species!B4169=Assoziation!$B$2:$B$96) * (Species!C4169=Assoziation!$C$2:$C$96) * (Species!D4169=Assoziation!$D$2:$D$96),0)),"")))</f>
        <v>Kalkreiche Getreideäcker</v>
      </c>
      <c r="H4169" s="10" t="s">
        <v>3173</v>
      </c>
      <c r="I4169" s="10">
        <v>0</v>
      </c>
      <c r="J4169" s="10">
        <v>0</v>
      </c>
      <c r="K4169" s="10">
        <v>0</v>
      </c>
      <c r="L4169" t="str">
        <f t="shared" si="339"/>
        <v xml:space="preserve">Camelina </v>
      </c>
      <c r="M4169" t="str">
        <f t="shared" si="340"/>
        <v xml:space="preserve"> sativa</v>
      </c>
      <c r="N4169" t="str">
        <f t="shared" si="341"/>
        <v/>
      </c>
      <c r="O4169" t="str">
        <f t="shared" si="343"/>
        <v>Species</v>
      </c>
      <c r="P4169" t="str">
        <f t="shared" si="342"/>
        <v>(L.) Crantz</v>
      </c>
      <c r="Q4169" t="str">
        <f>LOOKUP(A4169,Formation!$A$2:$A$10,Formation!$B$2:$B$10)</f>
        <v>Pflanzungen, Äcker und Kulturen</v>
      </c>
      <c r="R4169" t="str" cm="1">
        <f t="array" ref="R4169">INDEX(Klasse!$D$2:$D$42,MATCH(1,(A4169=Klasse!$A$2:$A$42) * (Species!B4169=Klasse!$B$2:$B$42),0))</f>
        <v>Feldkulturen (Äcker)</v>
      </c>
    </row>
    <row r="4170" spans="1:18" x14ac:dyDescent="0.3">
      <c r="A4170" s="10">
        <v>8</v>
      </c>
      <c r="B4170" s="10">
        <v>2</v>
      </c>
      <c r="C4170" s="10">
        <v>1</v>
      </c>
      <c r="D4170" s="10">
        <v>2</v>
      </c>
      <c r="E4170" t="str">
        <f>IF(C4170="",Options!$A$3,IF(D4170="",Options!$A$4,Options!$A$5))</f>
        <v>Assoziation</v>
      </c>
      <c r="F4170" t="str" cm="1">
        <f t="array" ref="F4170">IF(E4170=Options!$A$3,"",IF(E4170=Options!$A$4,INDEX(Verband!$E$2:$E$179,MATCH(1,(A4170=Verband!$A$2:$A$179) * (Species!B4170=Verband!$B$2:$B$179) * (Species!C4170=Verband!$C$2:$C$179),0)),IF(E4170=Options!$A$5,INDEX(Assoziation!$F$2:$F$96,MATCH(1,(A4170=Assoziation!$A$2:$A$96) * (Species!B4170=Assoziation!$B$2:$B$96) * (Species!C4170=Assoziation!$C$2:$C$96) * (Species!D4170=Assoziation!$D$2:$D$96),0)),"")))</f>
        <v>Caucalidion</v>
      </c>
      <c r="G4170" t="str" cm="1">
        <f t="array" ref="G4170">IF(E4170=Options!$A$3,INDEX(Klasse!$D$2:$D$42,MATCH(1,(A4170=Klasse!$A$2:$A$42) * (Species!B4170=Klasse!$B$2:$B$42),0)),IF(E4170=Options!$A$4,INDEX(Verband!$F$2:$F$179,MATCH(1,(A4170=Verband!$A$2:$A$179) * (Species!B4170=Verband!$B$2:$B$179) * (Species!C4170=Verband!$C$2:$C$179),0)),IF(E4170=Options!$A$5,INDEX(Assoziation!$G$2:$G$96,MATCH(1,(A4170=Assoziation!$A$2:$A$96) * (Species!B4170=Assoziation!$B$2:$B$96) * (Species!C4170=Assoziation!$C$2:$C$96) * (Species!D4170=Assoziation!$D$2:$D$96),0)),"")))</f>
        <v>Kalkreiche Getreideäcker</v>
      </c>
      <c r="H4170" s="10" t="s">
        <v>3118</v>
      </c>
      <c r="I4170" s="10">
        <v>0</v>
      </c>
      <c r="J4170" s="10">
        <v>0</v>
      </c>
      <c r="K4170" s="10">
        <v>0</v>
      </c>
      <c r="L4170" t="str">
        <f t="shared" si="339"/>
        <v xml:space="preserve">Centaurea </v>
      </c>
      <c r="M4170" t="str">
        <f t="shared" si="340"/>
        <v xml:space="preserve"> cyanus</v>
      </c>
      <c r="N4170" t="str">
        <f t="shared" si="341"/>
        <v/>
      </c>
      <c r="O4170" t="str">
        <f t="shared" si="343"/>
        <v>Species</v>
      </c>
      <c r="P4170" t="str">
        <f t="shared" si="342"/>
        <v>L.</v>
      </c>
      <c r="Q4170" t="str">
        <f>LOOKUP(A4170,Formation!$A$2:$A$10,Formation!$B$2:$B$10)</f>
        <v>Pflanzungen, Äcker und Kulturen</v>
      </c>
      <c r="R4170" t="str" cm="1">
        <f t="array" ref="R4170">INDEX(Klasse!$D$2:$D$42,MATCH(1,(A4170=Klasse!$A$2:$A$42) * (Species!B4170=Klasse!$B$2:$B$42),0))</f>
        <v>Feldkulturen (Äcker)</v>
      </c>
    </row>
    <row r="4171" spans="1:18" x14ac:dyDescent="0.3">
      <c r="A4171" s="10">
        <v>8</v>
      </c>
      <c r="B4171" s="10">
        <v>2</v>
      </c>
      <c r="C4171" s="10">
        <v>1</v>
      </c>
      <c r="D4171" s="10">
        <v>2</v>
      </c>
      <c r="E4171" t="str">
        <f>IF(C4171="",Options!$A$3,IF(D4171="",Options!$A$4,Options!$A$5))</f>
        <v>Assoziation</v>
      </c>
      <c r="F4171" t="str" cm="1">
        <f t="array" ref="F4171">IF(E4171=Options!$A$3,"",IF(E4171=Options!$A$4,INDEX(Verband!$E$2:$E$179,MATCH(1,(A4171=Verband!$A$2:$A$179) * (Species!B4171=Verband!$B$2:$B$179) * (Species!C4171=Verband!$C$2:$C$179),0)),IF(E4171=Options!$A$5,INDEX(Assoziation!$F$2:$F$96,MATCH(1,(A4171=Assoziation!$A$2:$A$96) * (Species!B4171=Assoziation!$B$2:$B$96) * (Species!C4171=Assoziation!$C$2:$C$96) * (Species!D4171=Assoziation!$D$2:$D$96),0)),"")))</f>
        <v>Caucalidion</v>
      </c>
      <c r="G4171" t="str" cm="1">
        <f t="array" ref="G4171">IF(E4171=Options!$A$3,INDEX(Klasse!$D$2:$D$42,MATCH(1,(A4171=Klasse!$A$2:$A$42) * (Species!B4171=Klasse!$B$2:$B$42),0)),IF(E4171=Options!$A$4,INDEX(Verband!$F$2:$F$179,MATCH(1,(A4171=Verband!$A$2:$A$179) * (Species!B4171=Verband!$B$2:$B$179) * (Species!C4171=Verband!$C$2:$C$179),0)),IF(E4171=Options!$A$5,INDEX(Assoziation!$G$2:$G$96,MATCH(1,(A4171=Assoziation!$A$2:$A$96) * (Species!B4171=Assoziation!$B$2:$B$96) * (Species!C4171=Assoziation!$C$2:$C$96) * (Species!D4171=Assoziation!$D$2:$D$96),0)),"")))</f>
        <v>Kalkreiche Getreideäcker</v>
      </c>
      <c r="H4171" s="10" t="s">
        <v>3174</v>
      </c>
      <c r="I4171" s="10">
        <v>0</v>
      </c>
      <c r="J4171" s="10">
        <v>0</v>
      </c>
      <c r="K4171" s="10">
        <v>0</v>
      </c>
      <c r="L4171" t="str">
        <f t="shared" si="339"/>
        <v xml:space="preserve">Euphorbia </v>
      </c>
      <c r="M4171" t="str">
        <f t="shared" si="340"/>
        <v xml:space="preserve"> falcata</v>
      </c>
      <c r="N4171" t="str">
        <f t="shared" si="341"/>
        <v/>
      </c>
      <c r="O4171" t="str">
        <f t="shared" si="343"/>
        <v>Species</v>
      </c>
      <c r="P4171" t="str">
        <f t="shared" si="342"/>
        <v>L.</v>
      </c>
      <c r="Q4171" t="str">
        <f>LOOKUP(A4171,Formation!$A$2:$A$10,Formation!$B$2:$B$10)</f>
        <v>Pflanzungen, Äcker und Kulturen</v>
      </c>
      <c r="R4171" t="str" cm="1">
        <f t="array" ref="R4171">INDEX(Klasse!$D$2:$D$42,MATCH(1,(A4171=Klasse!$A$2:$A$42) * (Species!B4171=Klasse!$B$2:$B$42),0))</f>
        <v>Feldkulturen (Äcker)</v>
      </c>
    </row>
    <row r="4172" spans="1:18" x14ac:dyDescent="0.3">
      <c r="A4172" s="10">
        <v>8</v>
      </c>
      <c r="B4172" s="10">
        <v>2</v>
      </c>
      <c r="C4172" s="10">
        <v>1</v>
      </c>
      <c r="D4172" s="10">
        <v>2</v>
      </c>
      <c r="E4172" t="str">
        <f>IF(C4172="",Options!$A$3,IF(D4172="",Options!$A$4,Options!$A$5))</f>
        <v>Assoziation</v>
      </c>
      <c r="F4172" t="str" cm="1">
        <f t="array" ref="F4172">IF(E4172=Options!$A$3,"",IF(E4172=Options!$A$4,INDEX(Verband!$E$2:$E$179,MATCH(1,(A4172=Verband!$A$2:$A$179) * (Species!B4172=Verband!$B$2:$B$179) * (Species!C4172=Verband!$C$2:$C$179),0)),IF(E4172=Options!$A$5,INDEX(Assoziation!$F$2:$F$96,MATCH(1,(A4172=Assoziation!$A$2:$A$96) * (Species!B4172=Assoziation!$B$2:$B$96) * (Species!C4172=Assoziation!$C$2:$C$96) * (Species!D4172=Assoziation!$D$2:$D$96),0)),"")))</f>
        <v>Caucalidion</v>
      </c>
      <c r="G4172" t="str" cm="1">
        <f t="array" ref="G4172">IF(E4172=Options!$A$3,INDEX(Klasse!$D$2:$D$42,MATCH(1,(A4172=Klasse!$A$2:$A$42) * (Species!B4172=Klasse!$B$2:$B$42),0)),IF(E4172=Options!$A$4,INDEX(Verband!$F$2:$F$179,MATCH(1,(A4172=Verband!$A$2:$A$179) * (Species!B4172=Verband!$B$2:$B$179) * (Species!C4172=Verband!$C$2:$C$179),0)),IF(E4172=Options!$A$5,INDEX(Assoziation!$G$2:$G$96,MATCH(1,(A4172=Assoziation!$A$2:$A$96) * (Species!B4172=Assoziation!$B$2:$B$96) * (Species!C4172=Assoziation!$C$2:$C$96) * (Species!D4172=Assoziation!$D$2:$D$96),0)),"")))</f>
        <v>Kalkreiche Getreideäcker</v>
      </c>
      <c r="H4172" s="10" t="s">
        <v>3175</v>
      </c>
      <c r="I4172" s="10">
        <v>0</v>
      </c>
      <c r="J4172" s="10">
        <v>0</v>
      </c>
      <c r="K4172" s="10">
        <v>0</v>
      </c>
      <c r="L4172" t="str">
        <f t="shared" si="339"/>
        <v xml:space="preserve">Euphorbia </v>
      </c>
      <c r="M4172" t="str">
        <f t="shared" si="340"/>
        <v xml:space="preserve"> segetalis</v>
      </c>
      <c r="N4172" t="str">
        <f t="shared" si="341"/>
        <v/>
      </c>
      <c r="O4172" t="str">
        <f t="shared" si="343"/>
        <v>Species</v>
      </c>
      <c r="P4172" t="str">
        <f t="shared" si="342"/>
        <v>L.</v>
      </c>
      <c r="Q4172" t="str">
        <f>LOOKUP(A4172,Formation!$A$2:$A$10,Formation!$B$2:$B$10)</f>
        <v>Pflanzungen, Äcker und Kulturen</v>
      </c>
      <c r="R4172" t="str" cm="1">
        <f t="array" ref="R4172">INDEX(Klasse!$D$2:$D$42,MATCH(1,(A4172=Klasse!$A$2:$A$42) * (Species!B4172=Klasse!$B$2:$B$42),0))</f>
        <v>Feldkulturen (Äcker)</v>
      </c>
    </row>
    <row r="4173" spans="1:18" x14ac:dyDescent="0.3">
      <c r="A4173" s="10">
        <v>8</v>
      </c>
      <c r="B4173" s="10">
        <v>2</v>
      </c>
      <c r="C4173" s="10">
        <v>1</v>
      </c>
      <c r="D4173" s="10">
        <v>2</v>
      </c>
      <c r="E4173" t="str">
        <f>IF(C4173="",Options!$A$3,IF(D4173="",Options!$A$4,Options!$A$5))</f>
        <v>Assoziation</v>
      </c>
      <c r="F4173" t="str" cm="1">
        <f t="array" ref="F4173">IF(E4173=Options!$A$3,"",IF(E4173=Options!$A$4,INDEX(Verband!$E$2:$E$179,MATCH(1,(A4173=Verband!$A$2:$A$179) * (Species!B4173=Verband!$B$2:$B$179) * (Species!C4173=Verband!$C$2:$C$179),0)),IF(E4173=Options!$A$5,INDEX(Assoziation!$F$2:$F$96,MATCH(1,(A4173=Assoziation!$A$2:$A$96) * (Species!B4173=Assoziation!$B$2:$B$96) * (Species!C4173=Assoziation!$C$2:$C$96) * (Species!D4173=Assoziation!$D$2:$D$96),0)),"")))</f>
        <v>Caucalidion</v>
      </c>
      <c r="G4173" t="str" cm="1">
        <f t="array" ref="G4173">IF(E4173=Options!$A$3,INDEX(Klasse!$D$2:$D$42,MATCH(1,(A4173=Klasse!$A$2:$A$42) * (Species!B4173=Klasse!$B$2:$B$42),0)),IF(E4173=Options!$A$4,INDEX(Verband!$F$2:$F$179,MATCH(1,(A4173=Verband!$A$2:$A$179) * (Species!B4173=Verband!$B$2:$B$179) * (Species!C4173=Verband!$C$2:$C$179),0)),IF(E4173=Options!$A$5,INDEX(Assoziation!$G$2:$G$96,MATCH(1,(A4173=Assoziation!$A$2:$A$96) * (Species!B4173=Assoziation!$B$2:$B$96) * (Species!C4173=Assoziation!$C$2:$C$96) * (Species!D4173=Assoziation!$D$2:$D$96),0)),"")))</f>
        <v>Kalkreiche Getreideäcker</v>
      </c>
      <c r="H4173" s="10" t="s">
        <v>3080</v>
      </c>
      <c r="I4173" s="10">
        <v>0</v>
      </c>
      <c r="J4173" s="10">
        <v>0</v>
      </c>
      <c r="K4173" s="10">
        <v>0</v>
      </c>
      <c r="L4173" t="str">
        <f t="shared" si="339"/>
        <v xml:space="preserve">Fallopia </v>
      </c>
      <c r="M4173" t="str">
        <f t="shared" si="340"/>
        <v xml:space="preserve"> convolvulus</v>
      </c>
      <c r="N4173" t="str">
        <f t="shared" si="341"/>
        <v/>
      </c>
      <c r="O4173" t="str">
        <f t="shared" si="343"/>
        <v>Species</v>
      </c>
      <c r="P4173" t="str">
        <f t="shared" si="342"/>
        <v>(L.) Á. Löve</v>
      </c>
      <c r="Q4173" t="str">
        <f>LOOKUP(A4173,Formation!$A$2:$A$10,Formation!$B$2:$B$10)</f>
        <v>Pflanzungen, Äcker und Kulturen</v>
      </c>
      <c r="R4173" t="str" cm="1">
        <f t="array" ref="R4173">INDEX(Klasse!$D$2:$D$42,MATCH(1,(A4173=Klasse!$A$2:$A$42) * (Species!B4173=Klasse!$B$2:$B$42),0))</f>
        <v>Feldkulturen (Äcker)</v>
      </c>
    </row>
    <row r="4174" spans="1:18" x14ac:dyDescent="0.3">
      <c r="A4174" s="10">
        <v>8</v>
      </c>
      <c r="B4174" s="10">
        <v>2</v>
      </c>
      <c r="C4174" s="10">
        <v>1</v>
      </c>
      <c r="D4174" s="10">
        <v>2</v>
      </c>
      <c r="E4174" t="str">
        <f>IF(C4174="",Options!$A$3,IF(D4174="",Options!$A$4,Options!$A$5))</f>
        <v>Assoziation</v>
      </c>
      <c r="F4174" t="str" cm="1">
        <f t="array" ref="F4174">IF(E4174=Options!$A$3,"",IF(E4174=Options!$A$4,INDEX(Verband!$E$2:$E$179,MATCH(1,(A4174=Verband!$A$2:$A$179) * (Species!B4174=Verband!$B$2:$B$179) * (Species!C4174=Verband!$C$2:$C$179),0)),IF(E4174=Options!$A$5,INDEX(Assoziation!$F$2:$F$96,MATCH(1,(A4174=Assoziation!$A$2:$A$96) * (Species!B4174=Assoziation!$B$2:$B$96) * (Species!C4174=Assoziation!$C$2:$C$96) * (Species!D4174=Assoziation!$D$2:$D$96),0)),"")))</f>
        <v>Caucalidion</v>
      </c>
      <c r="G4174" t="str" cm="1">
        <f t="array" ref="G4174">IF(E4174=Options!$A$3,INDEX(Klasse!$D$2:$D$42,MATCH(1,(A4174=Klasse!$A$2:$A$42) * (Species!B4174=Klasse!$B$2:$B$42),0)),IF(E4174=Options!$A$4,INDEX(Verband!$F$2:$F$179,MATCH(1,(A4174=Verband!$A$2:$A$179) * (Species!B4174=Verband!$B$2:$B$179) * (Species!C4174=Verband!$C$2:$C$179),0)),IF(E4174=Options!$A$5,INDEX(Assoziation!$G$2:$G$96,MATCH(1,(A4174=Assoziation!$A$2:$A$96) * (Species!B4174=Assoziation!$B$2:$B$96) * (Species!C4174=Assoziation!$C$2:$C$96) * (Species!D4174=Assoziation!$D$2:$D$96),0)),"")))</f>
        <v>Kalkreiche Getreideäcker</v>
      </c>
      <c r="H4174" s="10" t="s">
        <v>3176</v>
      </c>
      <c r="I4174" s="10">
        <v>0</v>
      </c>
      <c r="J4174" s="10">
        <v>0</v>
      </c>
      <c r="K4174" s="10">
        <v>0</v>
      </c>
      <c r="L4174" t="str">
        <f t="shared" si="339"/>
        <v xml:space="preserve">Galium </v>
      </c>
      <c r="M4174" t="str">
        <f t="shared" si="340"/>
        <v xml:space="preserve"> spurium</v>
      </c>
      <c r="N4174" t="str">
        <f t="shared" si="341"/>
        <v/>
      </c>
      <c r="O4174" t="str">
        <f t="shared" si="343"/>
        <v>Species</v>
      </c>
      <c r="P4174" t="str">
        <f t="shared" si="342"/>
        <v>L.</v>
      </c>
      <c r="Q4174" t="str">
        <f>LOOKUP(A4174,Formation!$A$2:$A$10,Formation!$B$2:$B$10)</f>
        <v>Pflanzungen, Äcker und Kulturen</v>
      </c>
      <c r="R4174" t="str" cm="1">
        <f t="array" ref="R4174">INDEX(Klasse!$D$2:$D$42,MATCH(1,(A4174=Klasse!$A$2:$A$42) * (Species!B4174=Klasse!$B$2:$B$42),0))</f>
        <v>Feldkulturen (Äcker)</v>
      </c>
    </row>
    <row r="4175" spans="1:18" x14ac:dyDescent="0.3">
      <c r="A4175" s="10">
        <v>8</v>
      </c>
      <c r="B4175" s="10">
        <v>2</v>
      </c>
      <c r="C4175" s="10">
        <v>1</v>
      </c>
      <c r="D4175" s="10">
        <v>2</v>
      </c>
      <c r="E4175" t="str">
        <f>IF(C4175="",Options!$A$3,IF(D4175="",Options!$A$4,Options!$A$5))</f>
        <v>Assoziation</v>
      </c>
      <c r="F4175" t="str" cm="1">
        <f t="array" ref="F4175">IF(E4175=Options!$A$3,"",IF(E4175=Options!$A$4,INDEX(Verband!$E$2:$E$179,MATCH(1,(A4175=Verband!$A$2:$A$179) * (Species!B4175=Verband!$B$2:$B$179) * (Species!C4175=Verband!$C$2:$C$179),0)),IF(E4175=Options!$A$5,INDEX(Assoziation!$F$2:$F$96,MATCH(1,(A4175=Assoziation!$A$2:$A$96) * (Species!B4175=Assoziation!$B$2:$B$96) * (Species!C4175=Assoziation!$C$2:$C$96) * (Species!D4175=Assoziation!$D$2:$D$96),0)),"")))</f>
        <v>Caucalidion</v>
      </c>
      <c r="G4175" t="str" cm="1">
        <f t="array" ref="G4175">IF(E4175=Options!$A$3,INDEX(Klasse!$D$2:$D$42,MATCH(1,(A4175=Klasse!$A$2:$A$42) * (Species!B4175=Klasse!$B$2:$B$42),0)),IF(E4175=Options!$A$4,INDEX(Verband!$F$2:$F$179,MATCH(1,(A4175=Verband!$A$2:$A$179) * (Species!B4175=Verband!$B$2:$B$179) * (Species!C4175=Verband!$C$2:$C$179),0)),IF(E4175=Options!$A$5,INDEX(Assoziation!$G$2:$G$96,MATCH(1,(A4175=Assoziation!$A$2:$A$96) * (Species!B4175=Assoziation!$B$2:$B$96) * (Species!C4175=Assoziation!$C$2:$C$96) * (Species!D4175=Assoziation!$D$2:$D$96),0)),"")))</f>
        <v>Kalkreiche Getreideäcker</v>
      </c>
      <c r="H4175" s="10" t="s">
        <v>3177</v>
      </c>
      <c r="I4175" s="10">
        <v>0</v>
      </c>
      <c r="J4175" s="10">
        <v>0</v>
      </c>
      <c r="K4175" s="10">
        <v>0</v>
      </c>
      <c r="L4175" t="str">
        <f t="shared" si="339"/>
        <v xml:space="preserve">Gladiolus </v>
      </c>
      <c r="M4175" t="str">
        <f t="shared" si="340"/>
        <v xml:space="preserve"> italicus</v>
      </c>
      <c r="N4175" t="str">
        <f t="shared" si="341"/>
        <v/>
      </c>
      <c r="O4175" t="str">
        <f t="shared" si="343"/>
        <v>Species</v>
      </c>
      <c r="P4175" t="str">
        <f t="shared" si="342"/>
        <v>Mill.</v>
      </c>
      <c r="Q4175" t="str">
        <f>LOOKUP(A4175,Formation!$A$2:$A$10,Formation!$B$2:$B$10)</f>
        <v>Pflanzungen, Äcker und Kulturen</v>
      </c>
      <c r="R4175" t="str" cm="1">
        <f t="array" ref="R4175">INDEX(Klasse!$D$2:$D$42,MATCH(1,(A4175=Klasse!$A$2:$A$42) * (Species!B4175=Klasse!$B$2:$B$42),0))</f>
        <v>Feldkulturen (Äcker)</v>
      </c>
    </row>
    <row r="4176" spans="1:18" x14ac:dyDescent="0.3">
      <c r="A4176" s="10">
        <v>8</v>
      </c>
      <c r="B4176" s="10">
        <v>2</v>
      </c>
      <c r="C4176" s="10">
        <v>1</v>
      </c>
      <c r="D4176" s="10">
        <v>2</v>
      </c>
      <c r="E4176" t="str">
        <f>IF(C4176="",Options!$A$3,IF(D4176="",Options!$A$4,Options!$A$5))</f>
        <v>Assoziation</v>
      </c>
      <c r="F4176" t="str" cm="1">
        <f t="array" ref="F4176">IF(E4176=Options!$A$3,"",IF(E4176=Options!$A$4,INDEX(Verband!$E$2:$E$179,MATCH(1,(A4176=Verband!$A$2:$A$179) * (Species!B4176=Verband!$B$2:$B$179) * (Species!C4176=Verband!$C$2:$C$179),0)),IF(E4176=Options!$A$5,INDEX(Assoziation!$F$2:$F$96,MATCH(1,(A4176=Assoziation!$A$2:$A$96) * (Species!B4176=Assoziation!$B$2:$B$96) * (Species!C4176=Assoziation!$C$2:$C$96) * (Species!D4176=Assoziation!$D$2:$D$96),0)),"")))</f>
        <v>Caucalidion</v>
      </c>
      <c r="G4176" t="str" cm="1">
        <f t="array" ref="G4176">IF(E4176=Options!$A$3,INDEX(Klasse!$D$2:$D$42,MATCH(1,(A4176=Klasse!$A$2:$A$42) * (Species!B4176=Klasse!$B$2:$B$42),0)),IF(E4176=Options!$A$4,INDEX(Verband!$F$2:$F$179,MATCH(1,(A4176=Verband!$A$2:$A$179) * (Species!B4176=Verband!$B$2:$B$179) * (Species!C4176=Verband!$C$2:$C$179),0)),IF(E4176=Options!$A$5,INDEX(Assoziation!$G$2:$G$96,MATCH(1,(A4176=Assoziation!$A$2:$A$96) * (Species!B4176=Assoziation!$B$2:$B$96) * (Species!C4176=Assoziation!$C$2:$C$96) * (Species!D4176=Assoziation!$D$2:$D$96),0)),"")))</f>
        <v>Kalkreiche Getreideäcker</v>
      </c>
      <c r="H4176" s="10" t="s">
        <v>3178</v>
      </c>
      <c r="I4176" s="10">
        <v>0</v>
      </c>
      <c r="J4176" s="10">
        <v>0</v>
      </c>
      <c r="K4176" s="10">
        <v>0</v>
      </c>
      <c r="L4176" t="str">
        <f t="shared" si="339"/>
        <v xml:space="preserve">Glaucium </v>
      </c>
      <c r="M4176" t="str">
        <f t="shared" si="340"/>
        <v xml:space="preserve"> corniculatum</v>
      </c>
      <c r="N4176" t="str">
        <f t="shared" si="341"/>
        <v/>
      </c>
      <c r="O4176" t="str">
        <f t="shared" si="343"/>
        <v>Species</v>
      </c>
      <c r="P4176" t="str">
        <f t="shared" si="342"/>
        <v>(L.) Rudolph</v>
      </c>
      <c r="Q4176" t="str">
        <f>LOOKUP(A4176,Formation!$A$2:$A$10,Formation!$B$2:$B$10)</f>
        <v>Pflanzungen, Äcker und Kulturen</v>
      </c>
      <c r="R4176" t="str" cm="1">
        <f t="array" ref="R4176">INDEX(Klasse!$D$2:$D$42,MATCH(1,(A4176=Klasse!$A$2:$A$42) * (Species!B4176=Klasse!$B$2:$B$42),0))</f>
        <v>Feldkulturen (Äcker)</v>
      </c>
    </row>
    <row r="4177" spans="1:18" x14ac:dyDescent="0.3">
      <c r="A4177" s="10">
        <v>8</v>
      </c>
      <c r="B4177" s="10">
        <v>2</v>
      </c>
      <c r="C4177" s="10">
        <v>1</v>
      </c>
      <c r="D4177" s="10">
        <v>2</v>
      </c>
      <c r="E4177" t="str">
        <f>IF(C4177="",Options!$A$3,IF(D4177="",Options!$A$4,Options!$A$5))</f>
        <v>Assoziation</v>
      </c>
      <c r="F4177" t="str" cm="1">
        <f t="array" ref="F4177">IF(E4177=Options!$A$3,"",IF(E4177=Options!$A$4,INDEX(Verband!$E$2:$E$179,MATCH(1,(A4177=Verband!$A$2:$A$179) * (Species!B4177=Verband!$B$2:$B$179) * (Species!C4177=Verband!$C$2:$C$179),0)),IF(E4177=Options!$A$5,INDEX(Assoziation!$F$2:$F$96,MATCH(1,(A4177=Assoziation!$A$2:$A$96) * (Species!B4177=Assoziation!$B$2:$B$96) * (Species!C4177=Assoziation!$C$2:$C$96) * (Species!D4177=Assoziation!$D$2:$D$96),0)),"")))</f>
        <v>Caucalidion</v>
      </c>
      <c r="G4177" t="str" cm="1">
        <f t="array" ref="G4177">IF(E4177=Options!$A$3,INDEX(Klasse!$D$2:$D$42,MATCH(1,(A4177=Klasse!$A$2:$A$42) * (Species!B4177=Klasse!$B$2:$B$42),0)),IF(E4177=Options!$A$4,INDEX(Verband!$F$2:$F$179,MATCH(1,(A4177=Verband!$A$2:$A$179) * (Species!B4177=Verband!$B$2:$B$179) * (Species!C4177=Verband!$C$2:$C$179),0)),IF(E4177=Options!$A$5,INDEX(Assoziation!$G$2:$G$96,MATCH(1,(A4177=Assoziation!$A$2:$A$96) * (Species!B4177=Assoziation!$B$2:$B$96) * (Species!C4177=Assoziation!$C$2:$C$96) * (Species!D4177=Assoziation!$D$2:$D$96),0)),"")))</f>
        <v>Kalkreiche Getreideäcker</v>
      </c>
      <c r="H4177" s="10" t="s">
        <v>3179</v>
      </c>
      <c r="I4177" s="10">
        <v>0</v>
      </c>
      <c r="J4177" s="10">
        <v>0</v>
      </c>
      <c r="K4177" s="10">
        <v>0</v>
      </c>
      <c r="L4177" t="str">
        <f t="shared" si="339"/>
        <v xml:space="preserve">Iberis </v>
      </c>
      <c r="M4177" t="str">
        <f t="shared" si="340"/>
        <v xml:space="preserve"> pinnata</v>
      </c>
      <c r="N4177" t="str">
        <f t="shared" si="341"/>
        <v/>
      </c>
      <c r="O4177" t="str">
        <f t="shared" si="343"/>
        <v>Species</v>
      </c>
      <c r="P4177" t="str">
        <f t="shared" si="342"/>
        <v>L.</v>
      </c>
      <c r="Q4177" t="str">
        <f>LOOKUP(A4177,Formation!$A$2:$A$10,Formation!$B$2:$B$10)</f>
        <v>Pflanzungen, Äcker und Kulturen</v>
      </c>
      <c r="R4177" t="str" cm="1">
        <f t="array" ref="R4177">INDEX(Klasse!$D$2:$D$42,MATCH(1,(A4177=Klasse!$A$2:$A$42) * (Species!B4177=Klasse!$B$2:$B$42),0))</f>
        <v>Feldkulturen (Äcker)</v>
      </c>
    </row>
    <row r="4178" spans="1:18" x14ac:dyDescent="0.3">
      <c r="A4178" s="10">
        <v>8</v>
      </c>
      <c r="B4178" s="10">
        <v>2</v>
      </c>
      <c r="C4178" s="10">
        <v>1</v>
      </c>
      <c r="D4178" s="10">
        <v>2</v>
      </c>
      <c r="E4178" t="str">
        <f>IF(C4178="",Options!$A$3,IF(D4178="",Options!$A$4,Options!$A$5))</f>
        <v>Assoziation</v>
      </c>
      <c r="F4178" t="str" cm="1">
        <f t="array" ref="F4178">IF(E4178=Options!$A$3,"",IF(E4178=Options!$A$4,INDEX(Verband!$E$2:$E$179,MATCH(1,(A4178=Verband!$A$2:$A$179) * (Species!B4178=Verband!$B$2:$B$179) * (Species!C4178=Verband!$C$2:$C$179),0)),IF(E4178=Options!$A$5,INDEX(Assoziation!$F$2:$F$96,MATCH(1,(A4178=Assoziation!$A$2:$A$96) * (Species!B4178=Assoziation!$B$2:$B$96) * (Species!C4178=Assoziation!$C$2:$C$96) * (Species!D4178=Assoziation!$D$2:$D$96),0)),"")))</f>
        <v>Caucalidion</v>
      </c>
      <c r="G4178" t="str" cm="1">
        <f t="array" ref="G4178">IF(E4178=Options!$A$3,INDEX(Klasse!$D$2:$D$42,MATCH(1,(A4178=Klasse!$A$2:$A$42) * (Species!B4178=Klasse!$B$2:$B$42),0)),IF(E4178=Options!$A$4,INDEX(Verband!$F$2:$F$179,MATCH(1,(A4178=Verband!$A$2:$A$179) * (Species!B4178=Verband!$B$2:$B$179) * (Species!C4178=Verband!$C$2:$C$179),0)),IF(E4178=Options!$A$5,INDEX(Assoziation!$G$2:$G$96,MATCH(1,(A4178=Assoziation!$A$2:$A$96) * (Species!B4178=Assoziation!$B$2:$B$96) * (Species!C4178=Assoziation!$C$2:$C$96) * (Species!D4178=Assoziation!$D$2:$D$96),0)),"")))</f>
        <v>Kalkreiche Getreideäcker</v>
      </c>
      <c r="H4178" s="10" t="s">
        <v>3180</v>
      </c>
      <c r="I4178" s="10">
        <v>0</v>
      </c>
      <c r="J4178" s="10">
        <v>0</v>
      </c>
      <c r="K4178" s="10">
        <v>0</v>
      </c>
      <c r="L4178" t="str">
        <f t="shared" si="339"/>
        <v xml:space="preserve">Lathyrus </v>
      </c>
      <c r="M4178" t="str">
        <f t="shared" si="340"/>
        <v xml:space="preserve"> hirsutus</v>
      </c>
      <c r="N4178" t="str">
        <f t="shared" si="341"/>
        <v/>
      </c>
      <c r="O4178" t="str">
        <f t="shared" si="343"/>
        <v>Species</v>
      </c>
      <c r="P4178" t="str">
        <f t="shared" si="342"/>
        <v>L.</v>
      </c>
      <c r="Q4178" t="str">
        <f>LOOKUP(A4178,Formation!$A$2:$A$10,Formation!$B$2:$B$10)</f>
        <v>Pflanzungen, Äcker und Kulturen</v>
      </c>
      <c r="R4178" t="str" cm="1">
        <f t="array" ref="R4178">INDEX(Klasse!$D$2:$D$42,MATCH(1,(A4178=Klasse!$A$2:$A$42) * (Species!B4178=Klasse!$B$2:$B$42),0))</f>
        <v>Feldkulturen (Äcker)</v>
      </c>
    </row>
    <row r="4179" spans="1:18" x14ac:dyDescent="0.3">
      <c r="A4179" s="10">
        <v>8</v>
      </c>
      <c r="B4179" s="10">
        <v>2</v>
      </c>
      <c r="C4179" s="10">
        <v>1</v>
      </c>
      <c r="D4179" s="10">
        <v>2</v>
      </c>
      <c r="E4179" t="str">
        <f>IF(C4179="",Options!$A$3,IF(D4179="",Options!$A$4,Options!$A$5))</f>
        <v>Assoziation</v>
      </c>
      <c r="F4179" t="str" cm="1">
        <f t="array" ref="F4179">IF(E4179=Options!$A$3,"",IF(E4179=Options!$A$4,INDEX(Verband!$E$2:$E$179,MATCH(1,(A4179=Verband!$A$2:$A$179) * (Species!B4179=Verband!$B$2:$B$179) * (Species!C4179=Verband!$C$2:$C$179),0)),IF(E4179=Options!$A$5,INDEX(Assoziation!$F$2:$F$96,MATCH(1,(A4179=Assoziation!$A$2:$A$96) * (Species!B4179=Assoziation!$B$2:$B$96) * (Species!C4179=Assoziation!$C$2:$C$96) * (Species!D4179=Assoziation!$D$2:$D$96),0)),"")))</f>
        <v>Caucalidion</v>
      </c>
      <c r="G4179" t="str" cm="1">
        <f t="array" ref="G4179">IF(E4179=Options!$A$3,INDEX(Klasse!$D$2:$D$42,MATCH(1,(A4179=Klasse!$A$2:$A$42) * (Species!B4179=Klasse!$B$2:$B$42),0)),IF(E4179=Options!$A$4,INDEX(Verband!$F$2:$F$179,MATCH(1,(A4179=Verband!$A$2:$A$179) * (Species!B4179=Verband!$B$2:$B$179) * (Species!C4179=Verband!$C$2:$C$179),0)),IF(E4179=Options!$A$5,INDEX(Assoziation!$G$2:$G$96,MATCH(1,(A4179=Assoziation!$A$2:$A$96) * (Species!B4179=Assoziation!$B$2:$B$96) * (Species!C4179=Assoziation!$C$2:$C$96) * (Species!D4179=Assoziation!$D$2:$D$96),0)),"")))</f>
        <v>Kalkreiche Getreideäcker</v>
      </c>
      <c r="H4179" s="10" t="s">
        <v>3181</v>
      </c>
      <c r="I4179" s="10">
        <v>0</v>
      </c>
      <c r="J4179" s="10">
        <v>0</v>
      </c>
      <c r="K4179" s="10">
        <v>0</v>
      </c>
      <c r="L4179" t="str">
        <f t="shared" si="339"/>
        <v xml:space="preserve">Legousia </v>
      </c>
      <c r="M4179" t="str">
        <f t="shared" si="340"/>
        <v xml:space="preserve"> hybrida</v>
      </c>
      <c r="N4179" t="str">
        <f t="shared" si="341"/>
        <v/>
      </c>
      <c r="O4179" t="str">
        <f t="shared" si="343"/>
        <v>Species</v>
      </c>
      <c r="P4179" t="str">
        <f t="shared" si="342"/>
        <v>(L.) Delarbre</v>
      </c>
      <c r="Q4179" t="str">
        <f>LOOKUP(A4179,Formation!$A$2:$A$10,Formation!$B$2:$B$10)</f>
        <v>Pflanzungen, Äcker und Kulturen</v>
      </c>
      <c r="R4179" t="str" cm="1">
        <f t="array" ref="R4179">INDEX(Klasse!$D$2:$D$42,MATCH(1,(A4179=Klasse!$A$2:$A$42) * (Species!B4179=Klasse!$B$2:$B$42),0))</f>
        <v>Feldkulturen (Äcker)</v>
      </c>
    </row>
    <row r="4180" spans="1:18" x14ac:dyDescent="0.3">
      <c r="A4180" s="10">
        <v>8</v>
      </c>
      <c r="B4180" s="10">
        <v>2</v>
      </c>
      <c r="C4180" s="10">
        <v>1</v>
      </c>
      <c r="D4180" s="10">
        <v>2</v>
      </c>
      <c r="E4180" t="str">
        <f>IF(C4180="",Options!$A$3,IF(D4180="",Options!$A$4,Options!$A$5))</f>
        <v>Assoziation</v>
      </c>
      <c r="F4180" t="str" cm="1">
        <f t="array" ref="F4180">IF(E4180=Options!$A$3,"",IF(E4180=Options!$A$4,INDEX(Verband!$E$2:$E$179,MATCH(1,(A4180=Verband!$A$2:$A$179) * (Species!B4180=Verband!$B$2:$B$179) * (Species!C4180=Verband!$C$2:$C$179),0)),IF(E4180=Options!$A$5,INDEX(Assoziation!$F$2:$F$96,MATCH(1,(A4180=Assoziation!$A$2:$A$96) * (Species!B4180=Assoziation!$B$2:$B$96) * (Species!C4180=Assoziation!$C$2:$C$96) * (Species!D4180=Assoziation!$D$2:$D$96),0)),"")))</f>
        <v>Caucalidion</v>
      </c>
      <c r="G4180" t="str" cm="1">
        <f t="array" ref="G4180">IF(E4180=Options!$A$3,INDEX(Klasse!$D$2:$D$42,MATCH(1,(A4180=Klasse!$A$2:$A$42) * (Species!B4180=Klasse!$B$2:$B$42),0)),IF(E4180=Options!$A$4,INDEX(Verband!$F$2:$F$179,MATCH(1,(A4180=Verband!$A$2:$A$179) * (Species!B4180=Verband!$B$2:$B$179) * (Species!C4180=Verband!$C$2:$C$179),0)),IF(E4180=Options!$A$5,INDEX(Assoziation!$G$2:$G$96,MATCH(1,(A4180=Assoziation!$A$2:$A$96) * (Species!B4180=Assoziation!$B$2:$B$96) * (Species!C4180=Assoziation!$C$2:$C$96) * (Species!D4180=Assoziation!$D$2:$D$96),0)),"")))</f>
        <v>Kalkreiche Getreideäcker</v>
      </c>
      <c r="H4180" s="10" t="s">
        <v>3182</v>
      </c>
      <c r="I4180" s="10">
        <v>0</v>
      </c>
      <c r="J4180" s="10">
        <v>0</v>
      </c>
      <c r="K4180" s="10">
        <v>0</v>
      </c>
      <c r="L4180" t="str">
        <f t="shared" si="339"/>
        <v xml:space="preserve">Legousia </v>
      </c>
      <c r="M4180" t="str">
        <f t="shared" si="340"/>
        <v xml:space="preserve"> speculum-veneris</v>
      </c>
      <c r="N4180" t="str">
        <f t="shared" si="341"/>
        <v/>
      </c>
      <c r="O4180" t="str">
        <f t="shared" si="343"/>
        <v>Species</v>
      </c>
      <c r="P4180" t="str">
        <f t="shared" si="342"/>
        <v>(L.) Chaix</v>
      </c>
      <c r="Q4180" t="str">
        <f>LOOKUP(A4180,Formation!$A$2:$A$10,Formation!$B$2:$B$10)</f>
        <v>Pflanzungen, Äcker und Kulturen</v>
      </c>
      <c r="R4180" t="str" cm="1">
        <f t="array" ref="R4180">INDEX(Klasse!$D$2:$D$42,MATCH(1,(A4180=Klasse!$A$2:$A$42) * (Species!B4180=Klasse!$B$2:$B$42),0))</f>
        <v>Feldkulturen (Äcker)</v>
      </c>
    </row>
    <row r="4181" spans="1:18" x14ac:dyDescent="0.3">
      <c r="A4181" s="10">
        <v>8</v>
      </c>
      <c r="B4181" s="10">
        <v>2</v>
      </c>
      <c r="C4181" s="10">
        <v>1</v>
      </c>
      <c r="D4181" s="10">
        <v>2</v>
      </c>
      <c r="E4181" t="str">
        <f>IF(C4181="",Options!$A$3,IF(D4181="",Options!$A$4,Options!$A$5))</f>
        <v>Assoziation</v>
      </c>
      <c r="F4181" t="str" cm="1">
        <f t="array" ref="F4181">IF(E4181=Options!$A$3,"",IF(E4181=Options!$A$4,INDEX(Verband!$E$2:$E$179,MATCH(1,(A4181=Verband!$A$2:$A$179) * (Species!B4181=Verband!$B$2:$B$179) * (Species!C4181=Verband!$C$2:$C$179),0)),IF(E4181=Options!$A$5,INDEX(Assoziation!$F$2:$F$96,MATCH(1,(A4181=Assoziation!$A$2:$A$96) * (Species!B4181=Assoziation!$B$2:$B$96) * (Species!C4181=Assoziation!$C$2:$C$96) * (Species!D4181=Assoziation!$D$2:$D$96),0)),"")))</f>
        <v>Caucalidion</v>
      </c>
      <c r="G4181" t="str" cm="1">
        <f t="array" ref="G4181">IF(E4181=Options!$A$3,INDEX(Klasse!$D$2:$D$42,MATCH(1,(A4181=Klasse!$A$2:$A$42) * (Species!B4181=Klasse!$B$2:$B$42),0)),IF(E4181=Options!$A$4,INDEX(Verband!$F$2:$F$179,MATCH(1,(A4181=Verband!$A$2:$A$179) * (Species!B4181=Verband!$B$2:$B$179) * (Species!C4181=Verband!$C$2:$C$179),0)),IF(E4181=Options!$A$5,INDEX(Assoziation!$G$2:$G$96,MATCH(1,(A4181=Assoziation!$A$2:$A$96) * (Species!B4181=Assoziation!$B$2:$B$96) * (Species!C4181=Assoziation!$C$2:$C$96) * (Species!D4181=Assoziation!$D$2:$D$96),0)),"")))</f>
        <v>Kalkreiche Getreideäcker</v>
      </c>
      <c r="H4181" s="10" t="s">
        <v>3183</v>
      </c>
      <c r="I4181" s="10">
        <v>0</v>
      </c>
      <c r="J4181" s="10">
        <v>0</v>
      </c>
      <c r="K4181" s="10">
        <v>0</v>
      </c>
      <c r="L4181" t="str">
        <f t="shared" si="339"/>
        <v xml:space="preserve">Lolium </v>
      </c>
      <c r="M4181" t="str">
        <f t="shared" si="340"/>
        <v xml:space="preserve"> temulentum</v>
      </c>
      <c r="N4181" t="str">
        <f t="shared" si="341"/>
        <v/>
      </c>
      <c r="O4181" t="str">
        <f t="shared" si="343"/>
        <v>Species</v>
      </c>
      <c r="P4181" t="str">
        <f t="shared" si="342"/>
        <v>L.</v>
      </c>
      <c r="Q4181" t="str">
        <f>LOOKUP(A4181,Formation!$A$2:$A$10,Formation!$B$2:$B$10)</f>
        <v>Pflanzungen, Äcker und Kulturen</v>
      </c>
      <c r="R4181" t="str" cm="1">
        <f t="array" ref="R4181">INDEX(Klasse!$D$2:$D$42,MATCH(1,(A4181=Klasse!$A$2:$A$42) * (Species!B4181=Klasse!$B$2:$B$42),0))</f>
        <v>Feldkulturen (Äcker)</v>
      </c>
    </row>
    <row r="4182" spans="1:18" x14ac:dyDescent="0.3">
      <c r="A4182" s="10">
        <v>8</v>
      </c>
      <c r="B4182" s="10">
        <v>2</v>
      </c>
      <c r="C4182" s="10">
        <v>1</v>
      </c>
      <c r="D4182" s="10">
        <v>2</v>
      </c>
      <c r="E4182" t="str">
        <f>IF(C4182="",Options!$A$3,IF(D4182="",Options!$A$4,Options!$A$5))</f>
        <v>Assoziation</v>
      </c>
      <c r="F4182" t="str" cm="1">
        <f t="array" ref="F4182">IF(E4182=Options!$A$3,"",IF(E4182=Options!$A$4,INDEX(Verband!$E$2:$E$179,MATCH(1,(A4182=Verband!$A$2:$A$179) * (Species!B4182=Verband!$B$2:$B$179) * (Species!C4182=Verband!$C$2:$C$179),0)),IF(E4182=Options!$A$5,INDEX(Assoziation!$F$2:$F$96,MATCH(1,(A4182=Assoziation!$A$2:$A$96) * (Species!B4182=Assoziation!$B$2:$B$96) * (Species!C4182=Assoziation!$C$2:$C$96) * (Species!D4182=Assoziation!$D$2:$D$96),0)),"")))</f>
        <v>Caucalidion</v>
      </c>
      <c r="G4182" t="str" cm="1">
        <f t="array" ref="G4182">IF(E4182=Options!$A$3,INDEX(Klasse!$D$2:$D$42,MATCH(1,(A4182=Klasse!$A$2:$A$42) * (Species!B4182=Klasse!$B$2:$B$42),0)),IF(E4182=Options!$A$4,INDEX(Verband!$F$2:$F$179,MATCH(1,(A4182=Verband!$A$2:$A$179) * (Species!B4182=Verband!$B$2:$B$179) * (Species!C4182=Verband!$C$2:$C$179),0)),IF(E4182=Options!$A$5,INDEX(Assoziation!$G$2:$G$96,MATCH(1,(A4182=Assoziation!$A$2:$A$96) * (Species!B4182=Assoziation!$B$2:$B$96) * (Species!C4182=Assoziation!$C$2:$C$96) * (Species!D4182=Assoziation!$D$2:$D$96),0)),"")))</f>
        <v>Kalkreiche Getreideäcker</v>
      </c>
      <c r="H4182" s="10" t="s">
        <v>3184</v>
      </c>
      <c r="I4182" s="10">
        <v>0</v>
      </c>
      <c r="J4182" s="10">
        <v>0</v>
      </c>
      <c r="K4182" s="10">
        <v>0</v>
      </c>
      <c r="L4182" t="str">
        <f t="shared" si="339"/>
        <v xml:space="preserve">Melampyrum </v>
      </c>
      <c r="M4182" t="str">
        <f t="shared" si="340"/>
        <v xml:space="preserve"> arvense</v>
      </c>
      <c r="N4182" t="str">
        <f t="shared" si="341"/>
        <v/>
      </c>
      <c r="O4182" t="str">
        <f t="shared" si="343"/>
        <v>Species</v>
      </c>
      <c r="P4182" t="str">
        <f t="shared" si="342"/>
        <v>L.</v>
      </c>
      <c r="Q4182" t="str">
        <f>LOOKUP(A4182,Formation!$A$2:$A$10,Formation!$B$2:$B$10)</f>
        <v>Pflanzungen, Äcker und Kulturen</v>
      </c>
      <c r="R4182" t="str" cm="1">
        <f t="array" ref="R4182">INDEX(Klasse!$D$2:$D$42,MATCH(1,(A4182=Klasse!$A$2:$A$42) * (Species!B4182=Klasse!$B$2:$B$42),0))</f>
        <v>Feldkulturen (Äcker)</v>
      </c>
    </row>
    <row r="4183" spans="1:18" x14ac:dyDescent="0.3">
      <c r="A4183" s="10">
        <v>8</v>
      </c>
      <c r="B4183" s="10">
        <v>2</v>
      </c>
      <c r="C4183" s="10">
        <v>1</v>
      </c>
      <c r="D4183" s="10">
        <v>2</v>
      </c>
      <c r="E4183" t="str">
        <f>IF(C4183="",Options!$A$3,IF(D4183="",Options!$A$4,Options!$A$5))</f>
        <v>Assoziation</v>
      </c>
      <c r="F4183" t="str" cm="1">
        <f t="array" ref="F4183">IF(E4183=Options!$A$3,"",IF(E4183=Options!$A$4,INDEX(Verband!$E$2:$E$179,MATCH(1,(A4183=Verband!$A$2:$A$179) * (Species!B4183=Verband!$B$2:$B$179) * (Species!C4183=Verband!$C$2:$C$179),0)),IF(E4183=Options!$A$5,INDEX(Assoziation!$F$2:$F$96,MATCH(1,(A4183=Assoziation!$A$2:$A$96) * (Species!B4183=Assoziation!$B$2:$B$96) * (Species!C4183=Assoziation!$C$2:$C$96) * (Species!D4183=Assoziation!$D$2:$D$96),0)),"")))</f>
        <v>Caucalidion</v>
      </c>
      <c r="G4183" t="str" cm="1">
        <f t="array" ref="G4183">IF(E4183=Options!$A$3,INDEX(Klasse!$D$2:$D$42,MATCH(1,(A4183=Klasse!$A$2:$A$42) * (Species!B4183=Klasse!$B$2:$B$42),0)),IF(E4183=Options!$A$4,INDEX(Verband!$F$2:$F$179,MATCH(1,(A4183=Verband!$A$2:$A$179) * (Species!B4183=Verband!$B$2:$B$179) * (Species!C4183=Verband!$C$2:$C$179),0)),IF(E4183=Options!$A$5,INDEX(Assoziation!$G$2:$G$96,MATCH(1,(A4183=Assoziation!$A$2:$A$96) * (Species!B4183=Assoziation!$B$2:$B$96) * (Species!C4183=Assoziation!$C$2:$C$96) * (Species!D4183=Assoziation!$D$2:$D$96),0)),"")))</f>
        <v>Kalkreiche Getreideäcker</v>
      </c>
      <c r="H4183" s="10" t="s">
        <v>3185</v>
      </c>
      <c r="I4183" s="10">
        <v>0</v>
      </c>
      <c r="J4183" s="10">
        <v>0</v>
      </c>
      <c r="K4183" s="10">
        <v>0</v>
      </c>
      <c r="L4183" t="str">
        <f t="shared" si="339"/>
        <v xml:space="preserve">Myosotis </v>
      </c>
      <c r="M4183" t="str">
        <f t="shared" si="340"/>
        <v xml:space="preserve"> arvensis</v>
      </c>
      <c r="N4183" t="str">
        <f t="shared" si="341"/>
        <v/>
      </c>
      <c r="O4183" t="str">
        <f t="shared" si="343"/>
        <v>Species</v>
      </c>
      <c r="P4183" t="str">
        <f t="shared" si="342"/>
        <v>Hill</v>
      </c>
      <c r="Q4183" t="str">
        <f>LOOKUP(A4183,Formation!$A$2:$A$10,Formation!$B$2:$B$10)</f>
        <v>Pflanzungen, Äcker und Kulturen</v>
      </c>
      <c r="R4183" t="str" cm="1">
        <f t="array" ref="R4183">INDEX(Klasse!$D$2:$D$42,MATCH(1,(A4183=Klasse!$A$2:$A$42) * (Species!B4183=Klasse!$B$2:$B$42),0))</f>
        <v>Feldkulturen (Äcker)</v>
      </c>
    </row>
    <row r="4184" spans="1:18" x14ac:dyDescent="0.3">
      <c r="A4184" s="10">
        <v>8</v>
      </c>
      <c r="B4184" s="10">
        <v>2</v>
      </c>
      <c r="C4184" s="10">
        <v>1</v>
      </c>
      <c r="D4184" s="10">
        <v>2</v>
      </c>
      <c r="E4184" t="str">
        <f>IF(C4184="",Options!$A$3,IF(D4184="",Options!$A$4,Options!$A$5))</f>
        <v>Assoziation</v>
      </c>
      <c r="F4184" t="str" cm="1">
        <f t="array" ref="F4184">IF(E4184=Options!$A$3,"",IF(E4184=Options!$A$4,INDEX(Verband!$E$2:$E$179,MATCH(1,(A4184=Verband!$A$2:$A$179) * (Species!B4184=Verband!$B$2:$B$179) * (Species!C4184=Verband!$C$2:$C$179),0)),IF(E4184=Options!$A$5,INDEX(Assoziation!$F$2:$F$96,MATCH(1,(A4184=Assoziation!$A$2:$A$96) * (Species!B4184=Assoziation!$B$2:$B$96) * (Species!C4184=Assoziation!$C$2:$C$96) * (Species!D4184=Assoziation!$D$2:$D$96),0)),"")))</f>
        <v>Caucalidion</v>
      </c>
      <c r="G4184" t="str" cm="1">
        <f t="array" ref="G4184">IF(E4184=Options!$A$3,INDEX(Klasse!$D$2:$D$42,MATCH(1,(A4184=Klasse!$A$2:$A$42) * (Species!B4184=Klasse!$B$2:$B$42),0)),IF(E4184=Options!$A$4,INDEX(Verband!$F$2:$F$179,MATCH(1,(A4184=Verband!$A$2:$A$179) * (Species!B4184=Verband!$B$2:$B$179) * (Species!C4184=Verband!$C$2:$C$179),0)),IF(E4184=Options!$A$5,INDEX(Assoziation!$G$2:$G$96,MATCH(1,(A4184=Assoziation!$A$2:$A$96) * (Species!B4184=Assoziation!$B$2:$B$96) * (Species!C4184=Assoziation!$C$2:$C$96) * (Species!D4184=Assoziation!$D$2:$D$96),0)),"")))</f>
        <v>Kalkreiche Getreideäcker</v>
      </c>
      <c r="H4184" s="10" t="s">
        <v>3186</v>
      </c>
      <c r="I4184" s="10">
        <v>0</v>
      </c>
      <c r="J4184" s="10">
        <v>0</v>
      </c>
      <c r="K4184" s="10">
        <v>0</v>
      </c>
      <c r="L4184" t="str">
        <f t="shared" si="339"/>
        <v xml:space="preserve">Neslia </v>
      </c>
      <c r="M4184" t="str">
        <f t="shared" si="340"/>
        <v xml:space="preserve"> paniculata</v>
      </c>
      <c r="N4184" t="str">
        <f t="shared" si="341"/>
        <v>paniculata</v>
      </c>
      <c r="O4184" t="str">
        <f t="shared" si="343"/>
        <v>Subspecies</v>
      </c>
      <c r="P4184" t="str">
        <f t="shared" si="342"/>
        <v/>
      </c>
      <c r="Q4184" t="str">
        <f>LOOKUP(A4184,Formation!$A$2:$A$10,Formation!$B$2:$B$10)</f>
        <v>Pflanzungen, Äcker und Kulturen</v>
      </c>
      <c r="R4184" t="str" cm="1">
        <f t="array" ref="R4184">INDEX(Klasse!$D$2:$D$42,MATCH(1,(A4184=Klasse!$A$2:$A$42) * (Species!B4184=Klasse!$B$2:$B$42),0))</f>
        <v>Feldkulturen (Äcker)</v>
      </c>
    </row>
    <row r="4185" spans="1:18" x14ac:dyDescent="0.3">
      <c r="A4185" s="10">
        <v>8</v>
      </c>
      <c r="B4185" s="10">
        <v>2</v>
      </c>
      <c r="C4185" s="10">
        <v>1</v>
      </c>
      <c r="D4185" s="10">
        <v>2</v>
      </c>
      <c r="E4185" t="str">
        <f>IF(C4185="",Options!$A$3,IF(D4185="",Options!$A$4,Options!$A$5))</f>
        <v>Assoziation</v>
      </c>
      <c r="F4185" t="str" cm="1">
        <f t="array" ref="F4185">IF(E4185=Options!$A$3,"",IF(E4185=Options!$A$4,INDEX(Verband!$E$2:$E$179,MATCH(1,(A4185=Verband!$A$2:$A$179) * (Species!B4185=Verband!$B$2:$B$179) * (Species!C4185=Verband!$C$2:$C$179),0)),IF(E4185=Options!$A$5,INDEX(Assoziation!$F$2:$F$96,MATCH(1,(A4185=Assoziation!$A$2:$A$96) * (Species!B4185=Assoziation!$B$2:$B$96) * (Species!C4185=Assoziation!$C$2:$C$96) * (Species!D4185=Assoziation!$D$2:$D$96),0)),"")))</f>
        <v>Caucalidion</v>
      </c>
      <c r="G4185" t="str" cm="1">
        <f t="array" ref="G4185">IF(E4185=Options!$A$3,INDEX(Klasse!$D$2:$D$42,MATCH(1,(A4185=Klasse!$A$2:$A$42) * (Species!B4185=Klasse!$B$2:$B$42),0)),IF(E4185=Options!$A$4,INDEX(Verband!$F$2:$F$179,MATCH(1,(A4185=Verband!$A$2:$A$179) * (Species!B4185=Verband!$B$2:$B$179) * (Species!C4185=Verband!$C$2:$C$179),0)),IF(E4185=Options!$A$5,INDEX(Assoziation!$G$2:$G$96,MATCH(1,(A4185=Assoziation!$A$2:$A$96) * (Species!B4185=Assoziation!$B$2:$B$96) * (Species!C4185=Assoziation!$C$2:$C$96) * (Species!D4185=Assoziation!$D$2:$D$96),0)),"")))</f>
        <v>Kalkreiche Getreideäcker</v>
      </c>
      <c r="H4185" s="10" t="s">
        <v>3187</v>
      </c>
      <c r="I4185" s="10">
        <v>0</v>
      </c>
      <c r="J4185" s="10">
        <v>0</v>
      </c>
      <c r="K4185" s="10">
        <v>0</v>
      </c>
      <c r="L4185" t="str">
        <f t="shared" si="339"/>
        <v xml:space="preserve">Neslia </v>
      </c>
      <c r="M4185" t="str">
        <f t="shared" si="340"/>
        <v xml:space="preserve"> paniculata</v>
      </c>
      <c r="N4185" t="str">
        <f t="shared" si="341"/>
        <v>thracica</v>
      </c>
      <c r="O4185" t="str">
        <f t="shared" si="343"/>
        <v>Subspecies</v>
      </c>
      <c r="P4185" t="str">
        <f t="shared" si="342"/>
        <v/>
      </c>
      <c r="Q4185" t="str">
        <f>LOOKUP(A4185,Formation!$A$2:$A$10,Formation!$B$2:$B$10)</f>
        <v>Pflanzungen, Äcker und Kulturen</v>
      </c>
      <c r="R4185" t="str" cm="1">
        <f t="array" ref="R4185">INDEX(Klasse!$D$2:$D$42,MATCH(1,(A4185=Klasse!$A$2:$A$42) * (Species!B4185=Klasse!$B$2:$B$42),0))</f>
        <v>Feldkulturen (Äcker)</v>
      </c>
    </row>
    <row r="4186" spans="1:18" x14ac:dyDescent="0.3">
      <c r="A4186" s="10">
        <v>8</v>
      </c>
      <c r="B4186" s="10">
        <v>2</v>
      </c>
      <c r="C4186" s="10">
        <v>1</v>
      </c>
      <c r="D4186" s="10">
        <v>2</v>
      </c>
      <c r="E4186" t="str">
        <f>IF(C4186="",Options!$A$3,IF(D4186="",Options!$A$4,Options!$A$5))</f>
        <v>Assoziation</v>
      </c>
      <c r="F4186" t="str" cm="1">
        <f t="array" ref="F4186">IF(E4186=Options!$A$3,"",IF(E4186=Options!$A$4,INDEX(Verband!$E$2:$E$179,MATCH(1,(A4186=Verband!$A$2:$A$179) * (Species!B4186=Verband!$B$2:$B$179) * (Species!C4186=Verband!$C$2:$C$179),0)),IF(E4186=Options!$A$5,INDEX(Assoziation!$F$2:$F$96,MATCH(1,(A4186=Assoziation!$A$2:$A$96) * (Species!B4186=Assoziation!$B$2:$B$96) * (Species!C4186=Assoziation!$C$2:$C$96) * (Species!D4186=Assoziation!$D$2:$D$96),0)),"")))</f>
        <v>Caucalidion</v>
      </c>
      <c r="G4186" t="str" cm="1">
        <f t="array" ref="G4186">IF(E4186=Options!$A$3,INDEX(Klasse!$D$2:$D$42,MATCH(1,(A4186=Klasse!$A$2:$A$42) * (Species!B4186=Klasse!$B$2:$B$42),0)),IF(E4186=Options!$A$4,INDEX(Verband!$F$2:$F$179,MATCH(1,(A4186=Verband!$A$2:$A$179) * (Species!B4186=Verband!$B$2:$B$179) * (Species!C4186=Verband!$C$2:$C$179),0)),IF(E4186=Options!$A$5,INDEX(Assoziation!$G$2:$G$96,MATCH(1,(A4186=Assoziation!$A$2:$A$96) * (Species!B4186=Assoziation!$B$2:$B$96) * (Species!C4186=Assoziation!$C$2:$C$96) * (Species!D4186=Assoziation!$D$2:$D$96),0)),"")))</f>
        <v>Kalkreiche Getreideäcker</v>
      </c>
      <c r="H4186" s="10" t="s">
        <v>3188</v>
      </c>
      <c r="I4186" s="10">
        <v>0</v>
      </c>
      <c r="J4186" s="10">
        <v>0</v>
      </c>
      <c r="K4186" s="10">
        <v>0</v>
      </c>
      <c r="L4186" t="str">
        <f t="shared" si="339"/>
        <v xml:space="preserve">Nonea </v>
      </c>
      <c r="M4186" t="str">
        <f t="shared" si="340"/>
        <v xml:space="preserve"> erecta</v>
      </c>
      <c r="N4186" t="str">
        <f t="shared" si="341"/>
        <v/>
      </c>
      <c r="O4186" t="str">
        <f t="shared" si="343"/>
        <v>Species</v>
      </c>
      <c r="P4186" t="str">
        <f t="shared" si="342"/>
        <v>Bernh.</v>
      </c>
      <c r="Q4186" t="str">
        <f>LOOKUP(A4186,Formation!$A$2:$A$10,Formation!$B$2:$B$10)</f>
        <v>Pflanzungen, Äcker und Kulturen</v>
      </c>
      <c r="R4186" t="str" cm="1">
        <f t="array" ref="R4186">INDEX(Klasse!$D$2:$D$42,MATCH(1,(A4186=Klasse!$A$2:$A$42) * (Species!B4186=Klasse!$B$2:$B$42),0))</f>
        <v>Feldkulturen (Äcker)</v>
      </c>
    </row>
    <row r="4187" spans="1:18" x14ac:dyDescent="0.3">
      <c r="A4187" s="10">
        <v>8</v>
      </c>
      <c r="B4187" s="10">
        <v>2</v>
      </c>
      <c r="C4187" s="10">
        <v>1</v>
      </c>
      <c r="D4187" s="10">
        <v>2</v>
      </c>
      <c r="E4187" t="str">
        <f>IF(C4187="",Options!$A$3,IF(D4187="",Options!$A$4,Options!$A$5))</f>
        <v>Assoziation</v>
      </c>
      <c r="F4187" t="str" cm="1">
        <f t="array" ref="F4187">IF(E4187=Options!$A$3,"",IF(E4187=Options!$A$4,INDEX(Verband!$E$2:$E$179,MATCH(1,(A4187=Verband!$A$2:$A$179) * (Species!B4187=Verband!$B$2:$B$179) * (Species!C4187=Verband!$C$2:$C$179),0)),IF(E4187=Options!$A$5,INDEX(Assoziation!$F$2:$F$96,MATCH(1,(A4187=Assoziation!$A$2:$A$96) * (Species!B4187=Assoziation!$B$2:$B$96) * (Species!C4187=Assoziation!$C$2:$C$96) * (Species!D4187=Assoziation!$D$2:$D$96),0)),"")))</f>
        <v>Caucalidion</v>
      </c>
      <c r="G4187" t="str" cm="1">
        <f t="array" ref="G4187">IF(E4187=Options!$A$3,INDEX(Klasse!$D$2:$D$42,MATCH(1,(A4187=Klasse!$A$2:$A$42) * (Species!B4187=Klasse!$B$2:$B$42),0)),IF(E4187=Options!$A$4,INDEX(Verband!$F$2:$F$179,MATCH(1,(A4187=Verband!$A$2:$A$179) * (Species!B4187=Verband!$B$2:$B$179) * (Species!C4187=Verband!$C$2:$C$179),0)),IF(E4187=Options!$A$5,INDEX(Assoziation!$G$2:$G$96,MATCH(1,(A4187=Assoziation!$A$2:$A$96) * (Species!B4187=Assoziation!$B$2:$B$96) * (Species!C4187=Assoziation!$C$2:$C$96) * (Species!D4187=Assoziation!$D$2:$D$96),0)),"")))</f>
        <v>Kalkreiche Getreideäcker</v>
      </c>
      <c r="H4187" s="10" t="s">
        <v>3189</v>
      </c>
      <c r="I4187" s="10">
        <v>0</v>
      </c>
      <c r="J4187" s="10">
        <v>0</v>
      </c>
      <c r="K4187" s="10">
        <v>0</v>
      </c>
      <c r="L4187" t="str">
        <f t="shared" si="339"/>
        <v xml:space="preserve">Papaver </v>
      </c>
      <c r="M4187" t="str">
        <f t="shared" si="340"/>
        <v xml:space="preserve"> hybridum</v>
      </c>
      <c r="N4187" t="str">
        <f t="shared" si="341"/>
        <v/>
      </c>
      <c r="O4187" t="str">
        <f t="shared" si="343"/>
        <v>Species</v>
      </c>
      <c r="P4187" t="str">
        <f t="shared" si="342"/>
        <v>L.</v>
      </c>
      <c r="Q4187" t="str">
        <f>LOOKUP(A4187,Formation!$A$2:$A$10,Formation!$B$2:$B$10)</f>
        <v>Pflanzungen, Äcker und Kulturen</v>
      </c>
      <c r="R4187" t="str" cm="1">
        <f t="array" ref="R4187">INDEX(Klasse!$D$2:$D$42,MATCH(1,(A4187=Klasse!$A$2:$A$42) * (Species!B4187=Klasse!$B$2:$B$42),0))</f>
        <v>Feldkulturen (Äcker)</v>
      </c>
    </row>
    <row r="4188" spans="1:18" x14ac:dyDescent="0.3">
      <c r="A4188" s="10">
        <v>8</v>
      </c>
      <c r="B4188" s="10">
        <v>2</v>
      </c>
      <c r="C4188" s="10">
        <v>1</v>
      </c>
      <c r="D4188" s="10">
        <v>2</v>
      </c>
      <c r="E4188" t="str">
        <f>IF(C4188="",Options!$A$3,IF(D4188="",Options!$A$4,Options!$A$5))</f>
        <v>Assoziation</v>
      </c>
      <c r="F4188" t="str" cm="1">
        <f t="array" ref="F4188">IF(E4188=Options!$A$3,"",IF(E4188=Options!$A$4,INDEX(Verband!$E$2:$E$179,MATCH(1,(A4188=Verband!$A$2:$A$179) * (Species!B4188=Verband!$B$2:$B$179) * (Species!C4188=Verband!$C$2:$C$179),0)),IF(E4188=Options!$A$5,INDEX(Assoziation!$F$2:$F$96,MATCH(1,(A4188=Assoziation!$A$2:$A$96) * (Species!B4188=Assoziation!$B$2:$B$96) * (Species!C4188=Assoziation!$C$2:$C$96) * (Species!D4188=Assoziation!$D$2:$D$96),0)),"")))</f>
        <v>Caucalidion</v>
      </c>
      <c r="G4188" t="str" cm="1">
        <f t="array" ref="G4188">IF(E4188=Options!$A$3,INDEX(Klasse!$D$2:$D$42,MATCH(1,(A4188=Klasse!$A$2:$A$42) * (Species!B4188=Klasse!$B$2:$B$42),0)),IF(E4188=Options!$A$4,INDEX(Verband!$F$2:$F$179,MATCH(1,(A4188=Verband!$A$2:$A$179) * (Species!B4188=Verband!$B$2:$B$179) * (Species!C4188=Verband!$C$2:$C$179),0)),IF(E4188=Options!$A$5,INDEX(Assoziation!$G$2:$G$96,MATCH(1,(A4188=Assoziation!$A$2:$A$96) * (Species!B4188=Assoziation!$B$2:$B$96) * (Species!C4188=Assoziation!$C$2:$C$96) * (Species!D4188=Assoziation!$D$2:$D$96),0)),"")))</f>
        <v>Kalkreiche Getreideäcker</v>
      </c>
      <c r="H4188" s="10" t="s">
        <v>3190</v>
      </c>
      <c r="I4188" s="10">
        <v>1</v>
      </c>
      <c r="J4188" s="10">
        <v>1</v>
      </c>
      <c r="K4188" s="10">
        <v>0</v>
      </c>
      <c r="L4188" t="str">
        <f t="shared" si="339"/>
        <v xml:space="preserve">Papaver </v>
      </c>
      <c r="M4188" t="str">
        <f t="shared" si="340"/>
        <v xml:space="preserve"> rhoeas</v>
      </c>
      <c r="N4188" t="str">
        <f t="shared" si="341"/>
        <v/>
      </c>
      <c r="O4188" t="str">
        <f t="shared" si="343"/>
        <v>Species</v>
      </c>
      <c r="P4188" t="str">
        <f t="shared" si="342"/>
        <v>L.</v>
      </c>
      <c r="Q4188" t="str">
        <f>LOOKUP(A4188,Formation!$A$2:$A$10,Formation!$B$2:$B$10)</f>
        <v>Pflanzungen, Äcker und Kulturen</v>
      </c>
      <c r="R4188" t="str" cm="1">
        <f t="array" ref="R4188">INDEX(Klasse!$D$2:$D$42,MATCH(1,(A4188=Klasse!$A$2:$A$42) * (Species!B4188=Klasse!$B$2:$B$42),0))</f>
        <v>Feldkulturen (Äcker)</v>
      </c>
    </row>
    <row r="4189" spans="1:18" x14ac:dyDescent="0.3">
      <c r="A4189" s="10">
        <v>8</v>
      </c>
      <c r="B4189" s="10">
        <v>2</v>
      </c>
      <c r="C4189" s="10">
        <v>1</v>
      </c>
      <c r="D4189" s="10">
        <v>2</v>
      </c>
      <c r="E4189" t="str">
        <f>IF(C4189="",Options!$A$3,IF(D4189="",Options!$A$4,Options!$A$5))</f>
        <v>Assoziation</v>
      </c>
      <c r="F4189" t="str" cm="1">
        <f t="array" ref="F4189">IF(E4189=Options!$A$3,"",IF(E4189=Options!$A$4,INDEX(Verband!$E$2:$E$179,MATCH(1,(A4189=Verband!$A$2:$A$179) * (Species!B4189=Verband!$B$2:$B$179) * (Species!C4189=Verband!$C$2:$C$179),0)),IF(E4189=Options!$A$5,INDEX(Assoziation!$F$2:$F$96,MATCH(1,(A4189=Assoziation!$A$2:$A$96) * (Species!B4189=Assoziation!$B$2:$B$96) * (Species!C4189=Assoziation!$C$2:$C$96) * (Species!D4189=Assoziation!$D$2:$D$96),0)),"")))</f>
        <v>Caucalidion</v>
      </c>
      <c r="G4189" t="str" cm="1">
        <f t="array" ref="G4189">IF(E4189=Options!$A$3,INDEX(Klasse!$D$2:$D$42,MATCH(1,(A4189=Klasse!$A$2:$A$42) * (Species!B4189=Klasse!$B$2:$B$42),0)),IF(E4189=Options!$A$4,INDEX(Verband!$F$2:$F$179,MATCH(1,(A4189=Verband!$A$2:$A$179) * (Species!B4189=Verband!$B$2:$B$179) * (Species!C4189=Verband!$C$2:$C$179),0)),IF(E4189=Options!$A$5,INDEX(Assoziation!$G$2:$G$96,MATCH(1,(A4189=Assoziation!$A$2:$A$96) * (Species!B4189=Assoziation!$B$2:$B$96) * (Species!C4189=Assoziation!$C$2:$C$96) * (Species!D4189=Assoziation!$D$2:$D$96),0)),"")))</f>
        <v>Kalkreiche Getreideäcker</v>
      </c>
      <c r="H4189" s="10" t="s">
        <v>2921</v>
      </c>
      <c r="I4189" s="10">
        <v>0</v>
      </c>
      <c r="J4189" s="10">
        <v>0</v>
      </c>
      <c r="K4189" s="10">
        <v>0</v>
      </c>
      <c r="L4189" t="str">
        <f t="shared" ref="L4189:L4252" si="344">IF(O4189="Genus",H4189,LEFT(H4189,FIND(" ",H4189)))</f>
        <v xml:space="preserve">Polycnemum </v>
      </c>
      <c r="M4189" t="str">
        <f t="shared" ref="M4189:M4252" si="345">IF(O4189="Genus","",MID(H4189,FIND(" ",H4189),FIND(" ",H4189,FIND(" ",H4189)+1)-FIND(" ",H4189)))</f>
        <v xml:space="preserve"> majus</v>
      </c>
      <c r="N4189" t="str">
        <f t="shared" ref="N4189:N4252" si="346">IF(O4189="Subspecies",MID(H4189,FIND("subsp. ",H4189)+7,LEN(H4189)-FIND("subsp. ",H4189)+7),"")</f>
        <v/>
      </c>
      <c r="O4189" t="str">
        <f t="shared" si="343"/>
        <v>Species</v>
      </c>
      <c r="P4189" t="str">
        <f t="shared" ref="P4189:P4252" si="347">IF(O4189="Species",RIGHT(H4189,LEN(H4189)-FIND(" ",H4189,FIND(" ",H4189)+1)),"")</f>
        <v>A. Braun</v>
      </c>
      <c r="Q4189" t="str">
        <f>LOOKUP(A4189,Formation!$A$2:$A$10,Formation!$B$2:$B$10)</f>
        <v>Pflanzungen, Äcker und Kulturen</v>
      </c>
      <c r="R4189" t="str" cm="1">
        <f t="array" ref="R4189">INDEX(Klasse!$D$2:$D$42,MATCH(1,(A4189=Klasse!$A$2:$A$42) * (Species!B4189=Klasse!$B$2:$B$42),0))</f>
        <v>Feldkulturen (Äcker)</v>
      </c>
    </row>
    <row r="4190" spans="1:18" x14ac:dyDescent="0.3">
      <c r="A4190" s="10">
        <v>8</v>
      </c>
      <c r="B4190" s="10">
        <v>2</v>
      </c>
      <c r="C4190" s="10">
        <v>1</v>
      </c>
      <c r="D4190" s="10">
        <v>2</v>
      </c>
      <c r="E4190" t="str">
        <f>IF(C4190="",Options!$A$3,IF(D4190="",Options!$A$4,Options!$A$5))</f>
        <v>Assoziation</v>
      </c>
      <c r="F4190" t="str" cm="1">
        <f t="array" ref="F4190">IF(E4190=Options!$A$3,"",IF(E4190=Options!$A$4,INDEX(Verband!$E$2:$E$179,MATCH(1,(A4190=Verband!$A$2:$A$179) * (Species!B4190=Verband!$B$2:$B$179) * (Species!C4190=Verband!$C$2:$C$179),0)),IF(E4190=Options!$A$5,INDEX(Assoziation!$F$2:$F$96,MATCH(1,(A4190=Assoziation!$A$2:$A$96) * (Species!B4190=Assoziation!$B$2:$B$96) * (Species!C4190=Assoziation!$C$2:$C$96) * (Species!D4190=Assoziation!$D$2:$D$96),0)),"")))</f>
        <v>Caucalidion</v>
      </c>
      <c r="G4190" t="str" cm="1">
        <f t="array" ref="G4190">IF(E4190=Options!$A$3,INDEX(Klasse!$D$2:$D$42,MATCH(1,(A4190=Klasse!$A$2:$A$42) * (Species!B4190=Klasse!$B$2:$B$42),0)),IF(E4190=Options!$A$4,INDEX(Verband!$F$2:$F$179,MATCH(1,(A4190=Verband!$A$2:$A$179) * (Species!B4190=Verband!$B$2:$B$179) * (Species!C4190=Verband!$C$2:$C$179),0)),IF(E4190=Options!$A$5,INDEX(Assoziation!$G$2:$G$96,MATCH(1,(A4190=Assoziation!$A$2:$A$96) * (Species!B4190=Assoziation!$B$2:$B$96) * (Species!C4190=Assoziation!$C$2:$C$96) * (Species!D4190=Assoziation!$D$2:$D$96),0)),"")))</f>
        <v>Kalkreiche Getreideäcker</v>
      </c>
      <c r="H4190" s="10" t="s">
        <v>3191</v>
      </c>
      <c r="I4190" s="10">
        <v>0</v>
      </c>
      <c r="J4190" s="10">
        <v>0</v>
      </c>
      <c r="K4190" s="10">
        <v>0</v>
      </c>
      <c r="L4190" t="str">
        <f t="shared" si="344"/>
        <v xml:space="preserve">Rapistrum </v>
      </c>
      <c r="M4190" t="str">
        <f t="shared" si="345"/>
        <v xml:space="preserve"> rugosum</v>
      </c>
      <c r="N4190" t="str">
        <f t="shared" si="346"/>
        <v/>
      </c>
      <c r="O4190" t="str">
        <f t="shared" si="343"/>
        <v>Species</v>
      </c>
      <c r="P4190" t="str">
        <f t="shared" si="347"/>
        <v>(L.) All.</v>
      </c>
      <c r="Q4190" t="str">
        <f>LOOKUP(A4190,Formation!$A$2:$A$10,Formation!$B$2:$B$10)</f>
        <v>Pflanzungen, Äcker und Kulturen</v>
      </c>
      <c r="R4190" t="str" cm="1">
        <f t="array" ref="R4190">INDEX(Klasse!$D$2:$D$42,MATCH(1,(A4190=Klasse!$A$2:$A$42) * (Species!B4190=Klasse!$B$2:$B$42),0))</f>
        <v>Feldkulturen (Äcker)</v>
      </c>
    </row>
    <row r="4191" spans="1:18" x14ac:dyDescent="0.3">
      <c r="A4191" s="10">
        <v>8</v>
      </c>
      <c r="B4191" s="10">
        <v>2</v>
      </c>
      <c r="C4191" s="10">
        <v>1</v>
      </c>
      <c r="D4191" s="10">
        <v>2</v>
      </c>
      <c r="E4191" t="str">
        <f>IF(C4191="",Options!$A$3,IF(D4191="",Options!$A$4,Options!$A$5))</f>
        <v>Assoziation</v>
      </c>
      <c r="F4191" t="str" cm="1">
        <f t="array" ref="F4191">IF(E4191=Options!$A$3,"",IF(E4191=Options!$A$4,INDEX(Verband!$E$2:$E$179,MATCH(1,(A4191=Verband!$A$2:$A$179) * (Species!B4191=Verband!$B$2:$B$179) * (Species!C4191=Verband!$C$2:$C$179),0)),IF(E4191=Options!$A$5,INDEX(Assoziation!$F$2:$F$96,MATCH(1,(A4191=Assoziation!$A$2:$A$96) * (Species!B4191=Assoziation!$B$2:$B$96) * (Species!C4191=Assoziation!$C$2:$C$96) * (Species!D4191=Assoziation!$D$2:$D$96),0)),"")))</f>
        <v>Caucalidion</v>
      </c>
      <c r="G4191" t="str" cm="1">
        <f t="array" ref="G4191">IF(E4191=Options!$A$3,INDEX(Klasse!$D$2:$D$42,MATCH(1,(A4191=Klasse!$A$2:$A$42) * (Species!B4191=Klasse!$B$2:$B$42),0)),IF(E4191=Options!$A$4,INDEX(Verband!$F$2:$F$179,MATCH(1,(A4191=Verband!$A$2:$A$179) * (Species!B4191=Verband!$B$2:$B$179) * (Species!C4191=Verband!$C$2:$C$179),0)),IF(E4191=Options!$A$5,INDEX(Assoziation!$G$2:$G$96,MATCH(1,(A4191=Assoziation!$A$2:$A$96) * (Species!B4191=Assoziation!$B$2:$B$96) * (Species!C4191=Assoziation!$C$2:$C$96) * (Species!D4191=Assoziation!$D$2:$D$96),0)),"")))</f>
        <v>Kalkreiche Getreideäcker</v>
      </c>
      <c r="H4191" s="10" t="s">
        <v>3192</v>
      </c>
      <c r="I4191" s="10">
        <v>0</v>
      </c>
      <c r="J4191" s="10">
        <v>0</v>
      </c>
      <c r="K4191" s="10">
        <v>0</v>
      </c>
      <c r="L4191" t="str">
        <f t="shared" si="344"/>
        <v xml:space="preserve">Sherardia </v>
      </c>
      <c r="M4191" t="str">
        <f t="shared" si="345"/>
        <v xml:space="preserve"> arvensis</v>
      </c>
      <c r="N4191" t="str">
        <f t="shared" si="346"/>
        <v/>
      </c>
      <c r="O4191" t="str">
        <f t="shared" si="343"/>
        <v>Species</v>
      </c>
      <c r="P4191" t="str">
        <f t="shared" si="347"/>
        <v>L.</v>
      </c>
      <c r="Q4191" t="str">
        <f>LOOKUP(A4191,Formation!$A$2:$A$10,Formation!$B$2:$B$10)</f>
        <v>Pflanzungen, Äcker und Kulturen</v>
      </c>
      <c r="R4191" t="str" cm="1">
        <f t="array" ref="R4191">INDEX(Klasse!$D$2:$D$42,MATCH(1,(A4191=Klasse!$A$2:$A$42) * (Species!B4191=Klasse!$B$2:$B$42),0))</f>
        <v>Feldkulturen (Äcker)</v>
      </c>
    </row>
    <row r="4192" spans="1:18" x14ac:dyDescent="0.3">
      <c r="A4192" s="10">
        <v>8</v>
      </c>
      <c r="B4192" s="10">
        <v>2</v>
      </c>
      <c r="C4192" s="10">
        <v>1</v>
      </c>
      <c r="D4192" s="10">
        <v>2</v>
      </c>
      <c r="E4192" t="str">
        <f>IF(C4192="",Options!$A$3,IF(D4192="",Options!$A$4,Options!$A$5))</f>
        <v>Assoziation</v>
      </c>
      <c r="F4192" t="str" cm="1">
        <f t="array" ref="F4192">IF(E4192=Options!$A$3,"",IF(E4192=Options!$A$4,INDEX(Verband!$E$2:$E$179,MATCH(1,(A4192=Verband!$A$2:$A$179) * (Species!B4192=Verband!$B$2:$B$179) * (Species!C4192=Verband!$C$2:$C$179),0)),IF(E4192=Options!$A$5,INDEX(Assoziation!$F$2:$F$96,MATCH(1,(A4192=Assoziation!$A$2:$A$96) * (Species!B4192=Assoziation!$B$2:$B$96) * (Species!C4192=Assoziation!$C$2:$C$96) * (Species!D4192=Assoziation!$D$2:$D$96),0)),"")))</f>
        <v>Caucalidion</v>
      </c>
      <c r="G4192" t="str" cm="1">
        <f t="array" ref="G4192">IF(E4192=Options!$A$3,INDEX(Klasse!$D$2:$D$42,MATCH(1,(A4192=Klasse!$A$2:$A$42) * (Species!B4192=Klasse!$B$2:$B$42),0)),IF(E4192=Options!$A$4,INDEX(Verband!$F$2:$F$179,MATCH(1,(A4192=Verband!$A$2:$A$179) * (Species!B4192=Verband!$B$2:$B$179) * (Species!C4192=Verband!$C$2:$C$179),0)),IF(E4192=Options!$A$5,INDEX(Assoziation!$G$2:$G$96,MATCH(1,(A4192=Assoziation!$A$2:$A$96) * (Species!B4192=Assoziation!$B$2:$B$96) * (Species!C4192=Assoziation!$C$2:$C$96) * (Species!D4192=Assoziation!$D$2:$D$96),0)),"")))</f>
        <v>Kalkreiche Getreideäcker</v>
      </c>
      <c r="H4192" s="10" t="s">
        <v>3193</v>
      </c>
      <c r="I4192" s="10">
        <v>0</v>
      </c>
      <c r="J4192" s="10">
        <v>0</v>
      </c>
      <c r="K4192" s="10">
        <v>0</v>
      </c>
      <c r="L4192" t="str">
        <f t="shared" si="344"/>
        <v xml:space="preserve">Sinapis </v>
      </c>
      <c r="M4192" t="str">
        <f t="shared" si="345"/>
        <v xml:space="preserve"> arvensis</v>
      </c>
      <c r="N4192" t="str">
        <f t="shared" si="346"/>
        <v/>
      </c>
      <c r="O4192" t="str">
        <f t="shared" si="343"/>
        <v>Species</v>
      </c>
      <c r="P4192" t="str">
        <f t="shared" si="347"/>
        <v>L.</v>
      </c>
      <c r="Q4192" t="str">
        <f>LOOKUP(A4192,Formation!$A$2:$A$10,Formation!$B$2:$B$10)</f>
        <v>Pflanzungen, Äcker und Kulturen</v>
      </c>
      <c r="R4192" t="str" cm="1">
        <f t="array" ref="R4192">INDEX(Klasse!$D$2:$D$42,MATCH(1,(A4192=Klasse!$A$2:$A$42) * (Species!B4192=Klasse!$B$2:$B$42),0))</f>
        <v>Feldkulturen (Äcker)</v>
      </c>
    </row>
    <row r="4193" spans="1:18" x14ac:dyDescent="0.3">
      <c r="A4193" s="10">
        <v>8</v>
      </c>
      <c r="B4193" s="10">
        <v>2</v>
      </c>
      <c r="C4193" s="10">
        <v>1</v>
      </c>
      <c r="D4193" s="10">
        <v>2</v>
      </c>
      <c r="E4193" t="str">
        <f>IF(C4193="",Options!$A$3,IF(D4193="",Options!$A$4,Options!$A$5))</f>
        <v>Assoziation</v>
      </c>
      <c r="F4193" t="str" cm="1">
        <f t="array" ref="F4193">IF(E4193=Options!$A$3,"",IF(E4193=Options!$A$4,INDEX(Verband!$E$2:$E$179,MATCH(1,(A4193=Verband!$A$2:$A$179) * (Species!B4193=Verband!$B$2:$B$179) * (Species!C4193=Verband!$C$2:$C$179),0)),IF(E4193=Options!$A$5,INDEX(Assoziation!$F$2:$F$96,MATCH(1,(A4193=Assoziation!$A$2:$A$96) * (Species!B4193=Assoziation!$B$2:$B$96) * (Species!C4193=Assoziation!$C$2:$C$96) * (Species!D4193=Assoziation!$D$2:$D$96),0)),"")))</f>
        <v>Caucalidion</v>
      </c>
      <c r="G4193" t="str" cm="1">
        <f t="array" ref="G4193">IF(E4193=Options!$A$3,INDEX(Klasse!$D$2:$D$42,MATCH(1,(A4193=Klasse!$A$2:$A$42) * (Species!B4193=Klasse!$B$2:$B$42),0)),IF(E4193=Options!$A$4,INDEX(Verband!$F$2:$F$179,MATCH(1,(A4193=Verband!$A$2:$A$179) * (Species!B4193=Verband!$B$2:$B$179) * (Species!C4193=Verband!$C$2:$C$179),0)),IF(E4193=Options!$A$5,INDEX(Assoziation!$G$2:$G$96,MATCH(1,(A4193=Assoziation!$A$2:$A$96) * (Species!B4193=Assoziation!$B$2:$B$96) * (Species!C4193=Assoziation!$C$2:$C$96) * (Species!D4193=Assoziation!$D$2:$D$96),0)),"")))</f>
        <v>Kalkreiche Getreideäcker</v>
      </c>
      <c r="H4193" s="10" t="s">
        <v>3194</v>
      </c>
      <c r="I4193" s="10">
        <v>0</v>
      </c>
      <c r="J4193" s="10">
        <v>0</v>
      </c>
      <c r="K4193" s="10">
        <v>0</v>
      </c>
      <c r="L4193" t="str">
        <f t="shared" si="344"/>
        <v xml:space="preserve">Valerianella </v>
      </c>
      <c r="M4193" t="str">
        <f t="shared" si="345"/>
        <v xml:space="preserve"> dentata</v>
      </c>
      <c r="N4193" t="str">
        <f t="shared" si="346"/>
        <v/>
      </c>
      <c r="O4193" t="str">
        <f t="shared" si="343"/>
        <v>Species</v>
      </c>
      <c r="P4193" t="str">
        <f t="shared" si="347"/>
        <v>(L.) Pollich</v>
      </c>
      <c r="Q4193" t="str">
        <f>LOOKUP(A4193,Formation!$A$2:$A$10,Formation!$B$2:$B$10)</f>
        <v>Pflanzungen, Äcker und Kulturen</v>
      </c>
      <c r="R4193" t="str" cm="1">
        <f t="array" ref="R4193">INDEX(Klasse!$D$2:$D$42,MATCH(1,(A4193=Klasse!$A$2:$A$42) * (Species!B4193=Klasse!$B$2:$B$42),0))</f>
        <v>Feldkulturen (Äcker)</v>
      </c>
    </row>
    <row r="4194" spans="1:18" x14ac:dyDescent="0.3">
      <c r="A4194" s="10">
        <v>8</v>
      </c>
      <c r="B4194" s="10">
        <v>2</v>
      </c>
      <c r="C4194" s="10">
        <v>1</v>
      </c>
      <c r="D4194" s="10">
        <v>2</v>
      </c>
      <c r="E4194" t="str">
        <f>IF(C4194="",Options!$A$3,IF(D4194="",Options!$A$4,Options!$A$5))</f>
        <v>Assoziation</v>
      </c>
      <c r="F4194" t="str" cm="1">
        <f t="array" ref="F4194">IF(E4194=Options!$A$3,"",IF(E4194=Options!$A$4,INDEX(Verband!$E$2:$E$179,MATCH(1,(A4194=Verband!$A$2:$A$179) * (Species!B4194=Verband!$B$2:$B$179) * (Species!C4194=Verband!$C$2:$C$179),0)),IF(E4194=Options!$A$5,INDEX(Assoziation!$F$2:$F$96,MATCH(1,(A4194=Assoziation!$A$2:$A$96) * (Species!B4194=Assoziation!$B$2:$B$96) * (Species!C4194=Assoziation!$C$2:$C$96) * (Species!D4194=Assoziation!$D$2:$D$96),0)),"")))</f>
        <v>Caucalidion</v>
      </c>
      <c r="G4194" t="str" cm="1">
        <f t="array" ref="G4194">IF(E4194=Options!$A$3,INDEX(Klasse!$D$2:$D$42,MATCH(1,(A4194=Klasse!$A$2:$A$42) * (Species!B4194=Klasse!$B$2:$B$42),0)),IF(E4194=Options!$A$4,INDEX(Verband!$F$2:$F$179,MATCH(1,(A4194=Verband!$A$2:$A$179) * (Species!B4194=Verband!$B$2:$B$179) * (Species!C4194=Verband!$C$2:$C$179),0)),IF(E4194=Options!$A$5,INDEX(Assoziation!$G$2:$G$96,MATCH(1,(A4194=Assoziation!$A$2:$A$96) * (Species!B4194=Assoziation!$B$2:$B$96) * (Species!C4194=Assoziation!$C$2:$C$96) * (Species!D4194=Assoziation!$D$2:$D$96),0)),"")))</f>
        <v>Kalkreiche Getreideäcker</v>
      </c>
      <c r="H4194" s="10" t="s">
        <v>3195</v>
      </c>
      <c r="I4194" s="10">
        <v>0</v>
      </c>
      <c r="J4194" s="10">
        <v>0</v>
      </c>
      <c r="K4194" s="10">
        <v>0</v>
      </c>
      <c r="L4194" t="str">
        <f t="shared" si="344"/>
        <v xml:space="preserve">Valerianella </v>
      </c>
      <c r="M4194" t="str">
        <f t="shared" si="345"/>
        <v xml:space="preserve"> eriocarpa</v>
      </c>
      <c r="N4194" t="str">
        <f t="shared" si="346"/>
        <v/>
      </c>
      <c r="O4194" t="str">
        <f t="shared" si="343"/>
        <v>Species</v>
      </c>
      <c r="P4194" t="str">
        <f t="shared" si="347"/>
        <v>Desv.</v>
      </c>
      <c r="Q4194" t="str">
        <f>LOOKUP(A4194,Formation!$A$2:$A$10,Formation!$B$2:$B$10)</f>
        <v>Pflanzungen, Äcker und Kulturen</v>
      </c>
      <c r="R4194" t="str" cm="1">
        <f t="array" ref="R4194">INDEX(Klasse!$D$2:$D$42,MATCH(1,(A4194=Klasse!$A$2:$A$42) * (Species!B4194=Klasse!$B$2:$B$42),0))</f>
        <v>Feldkulturen (Äcker)</v>
      </c>
    </row>
    <row r="4195" spans="1:18" x14ac:dyDescent="0.3">
      <c r="A4195" s="10">
        <v>8</v>
      </c>
      <c r="B4195" s="10">
        <v>2</v>
      </c>
      <c r="C4195" s="10">
        <v>1</v>
      </c>
      <c r="D4195" s="10">
        <v>2</v>
      </c>
      <c r="E4195" t="str">
        <f>IF(C4195="",Options!$A$3,IF(D4195="",Options!$A$4,Options!$A$5))</f>
        <v>Assoziation</v>
      </c>
      <c r="F4195" t="str" cm="1">
        <f t="array" ref="F4195">IF(E4195=Options!$A$3,"",IF(E4195=Options!$A$4,INDEX(Verband!$E$2:$E$179,MATCH(1,(A4195=Verband!$A$2:$A$179) * (Species!B4195=Verband!$B$2:$B$179) * (Species!C4195=Verband!$C$2:$C$179),0)),IF(E4195=Options!$A$5,INDEX(Assoziation!$F$2:$F$96,MATCH(1,(A4195=Assoziation!$A$2:$A$96) * (Species!B4195=Assoziation!$B$2:$B$96) * (Species!C4195=Assoziation!$C$2:$C$96) * (Species!D4195=Assoziation!$D$2:$D$96),0)),"")))</f>
        <v>Caucalidion</v>
      </c>
      <c r="G4195" t="str" cm="1">
        <f t="array" ref="G4195">IF(E4195=Options!$A$3,INDEX(Klasse!$D$2:$D$42,MATCH(1,(A4195=Klasse!$A$2:$A$42) * (Species!B4195=Klasse!$B$2:$B$42),0)),IF(E4195=Options!$A$4,INDEX(Verband!$F$2:$F$179,MATCH(1,(A4195=Verband!$A$2:$A$179) * (Species!B4195=Verband!$B$2:$B$179) * (Species!C4195=Verband!$C$2:$C$179),0)),IF(E4195=Options!$A$5,INDEX(Assoziation!$G$2:$G$96,MATCH(1,(A4195=Assoziation!$A$2:$A$96) * (Species!B4195=Assoziation!$B$2:$B$96) * (Species!C4195=Assoziation!$C$2:$C$96) * (Species!D4195=Assoziation!$D$2:$D$96),0)),"")))</f>
        <v>Kalkreiche Getreideäcker</v>
      </c>
      <c r="H4195" s="10" t="s">
        <v>3196</v>
      </c>
      <c r="I4195" s="10">
        <v>0</v>
      </c>
      <c r="J4195" s="10">
        <v>0</v>
      </c>
      <c r="K4195" s="10">
        <v>0</v>
      </c>
      <c r="L4195" t="str">
        <f t="shared" si="344"/>
        <v xml:space="preserve">Valerianella </v>
      </c>
      <c r="M4195" t="str">
        <f t="shared" si="345"/>
        <v xml:space="preserve"> locusta</v>
      </c>
      <c r="N4195" t="str">
        <f t="shared" si="346"/>
        <v/>
      </c>
      <c r="O4195" t="str">
        <f t="shared" si="343"/>
        <v>Species</v>
      </c>
      <c r="P4195" t="str">
        <f t="shared" si="347"/>
        <v>(L.) Laterr.</v>
      </c>
      <c r="Q4195" t="str">
        <f>LOOKUP(A4195,Formation!$A$2:$A$10,Formation!$B$2:$B$10)</f>
        <v>Pflanzungen, Äcker und Kulturen</v>
      </c>
      <c r="R4195" t="str" cm="1">
        <f t="array" ref="R4195">INDEX(Klasse!$D$2:$D$42,MATCH(1,(A4195=Klasse!$A$2:$A$42) * (Species!B4195=Klasse!$B$2:$B$42),0))</f>
        <v>Feldkulturen (Äcker)</v>
      </c>
    </row>
    <row r="4196" spans="1:18" x14ac:dyDescent="0.3">
      <c r="A4196" s="10">
        <v>8</v>
      </c>
      <c r="B4196" s="10">
        <v>2</v>
      </c>
      <c r="C4196" s="10">
        <v>1</v>
      </c>
      <c r="D4196" s="10">
        <v>2</v>
      </c>
      <c r="E4196" t="str">
        <f>IF(C4196="",Options!$A$3,IF(D4196="",Options!$A$4,Options!$A$5))</f>
        <v>Assoziation</v>
      </c>
      <c r="F4196" t="str" cm="1">
        <f t="array" ref="F4196">IF(E4196=Options!$A$3,"",IF(E4196=Options!$A$4,INDEX(Verband!$E$2:$E$179,MATCH(1,(A4196=Verband!$A$2:$A$179) * (Species!B4196=Verband!$B$2:$B$179) * (Species!C4196=Verband!$C$2:$C$179),0)),IF(E4196=Options!$A$5,INDEX(Assoziation!$F$2:$F$96,MATCH(1,(A4196=Assoziation!$A$2:$A$96) * (Species!B4196=Assoziation!$B$2:$B$96) * (Species!C4196=Assoziation!$C$2:$C$96) * (Species!D4196=Assoziation!$D$2:$D$96),0)),"")))</f>
        <v>Caucalidion</v>
      </c>
      <c r="G4196" t="str" cm="1">
        <f t="array" ref="G4196">IF(E4196=Options!$A$3,INDEX(Klasse!$D$2:$D$42,MATCH(1,(A4196=Klasse!$A$2:$A$42) * (Species!B4196=Klasse!$B$2:$B$42),0)),IF(E4196=Options!$A$4,INDEX(Verband!$F$2:$F$179,MATCH(1,(A4196=Verband!$A$2:$A$179) * (Species!B4196=Verband!$B$2:$B$179) * (Species!C4196=Verband!$C$2:$C$179),0)),IF(E4196=Options!$A$5,INDEX(Assoziation!$G$2:$G$96,MATCH(1,(A4196=Assoziation!$A$2:$A$96) * (Species!B4196=Assoziation!$B$2:$B$96) * (Species!C4196=Assoziation!$C$2:$C$96) * (Species!D4196=Assoziation!$D$2:$D$96),0)),"")))</f>
        <v>Kalkreiche Getreideäcker</v>
      </c>
      <c r="H4196" s="10" t="s">
        <v>3197</v>
      </c>
      <c r="I4196" s="10">
        <v>0</v>
      </c>
      <c r="J4196" s="10">
        <v>0</v>
      </c>
      <c r="K4196" s="10">
        <v>0</v>
      </c>
      <c r="L4196" t="str">
        <f t="shared" si="344"/>
        <v xml:space="preserve">Vicia </v>
      </c>
      <c r="M4196" t="str">
        <f t="shared" si="345"/>
        <v xml:space="preserve"> pannonica</v>
      </c>
      <c r="N4196" t="str">
        <f t="shared" si="346"/>
        <v/>
      </c>
      <c r="O4196" t="str">
        <f t="shared" si="343"/>
        <v>Species</v>
      </c>
      <c r="P4196" t="str">
        <f t="shared" si="347"/>
        <v>Crantz</v>
      </c>
      <c r="Q4196" t="str">
        <f>LOOKUP(A4196,Formation!$A$2:$A$10,Formation!$B$2:$B$10)</f>
        <v>Pflanzungen, Äcker und Kulturen</v>
      </c>
      <c r="R4196" t="str" cm="1">
        <f t="array" ref="R4196">INDEX(Klasse!$D$2:$D$42,MATCH(1,(A4196=Klasse!$A$2:$A$42) * (Species!B4196=Klasse!$B$2:$B$42),0))</f>
        <v>Feldkulturen (Äcker)</v>
      </c>
    </row>
    <row r="4197" spans="1:18" x14ac:dyDescent="0.3">
      <c r="A4197" s="10">
        <v>8</v>
      </c>
      <c r="B4197" s="10">
        <v>2</v>
      </c>
      <c r="C4197" s="10">
        <v>1</v>
      </c>
      <c r="D4197" s="10">
        <v>2</v>
      </c>
      <c r="E4197" t="str">
        <f>IF(C4197="",Options!$A$3,IF(D4197="",Options!$A$4,Options!$A$5))</f>
        <v>Assoziation</v>
      </c>
      <c r="F4197" t="str" cm="1">
        <f t="array" ref="F4197">IF(E4197=Options!$A$3,"",IF(E4197=Options!$A$4,INDEX(Verband!$E$2:$E$179,MATCH(1,(A4197=Verband!$A$2:$A$179) * (Species!B4197=Verband!$B$2:$B$179) * (Species!C4197=Verband!$C$2:$C$179),0)),IF(E4197=Options!$A$5,INDEX(Assoziation!$F$2:$F$96,MATCH(1,(A4197=Assoziation!$A$2:$A$96) * (Species!B4197=Assoziation!$B$2:$B$96) * (Species!C4197=Assoziation!$C$2:$C$96) * (Species!D4197=Assoziation!$D$2:$D$96),0)),"")))</f>
        <v>Caucalidion</v>
      </c>
      <c r="G4197" t="str" cm="1">
        <f t="array" ref="G4197">IF(E4197=Options!$A$3,INDEX(Klasse!$D$2:$D$42,MATCH(1,(A4197=Klasse!$A$2:$A$42) * (Species!B4197=Klasse!$B$2:$B$42),0)),IF(E4197=Options!$A$4,INDEX(Verband!$F$2:$F$179,MATCH(1,(A4197=Verband!$A$2:$A$179) * (Species!B4197=Verband!$B$2:$B$179) * (Species!C4197=Verband!$C$2:$C$179),0)),IF(E4197=Options!$A$5,INDEX(Assoziation!$G$2:$G$96,MATCH(1,(A4197=Assoziation!$A$2:$A$96) * (Species!B4197=Assoziation!$B$2:$B$96) * (Species!C4197=Assoziation!$C$2:$C$96) * (Species!D4197=Assoziation!$D$2:$D$96),0)),"")))</f>
        <v>Kalkreiche Getreideäcker</v>
      </c>
      <c r="H4197" s="10" t="s">
        <v>3198</v>
      </c>
      <c r="I4197" s="10">
        <v>0</v>
      </c>
      <c r="J4197" s="10">
        <v>0</v>
      </c>
      <c r="K4197" s="10">
        <v>0</v>
      </c>
      <c r="L4197" t="str">
        <f t="shared" si="344"/>
        <v xml:space="preserve">Vicia </v>
      </c>
      <c r="M4197" t="str">
        <f t="shared" si="345"/>
        <v xml:space="preserve"> parviflora</v>
      </c>
      <c r="N4197" t="str">
        <f t="shared" si="346"/>
        <v/>
      </c>
      <c r="O4197" t="str">
        <f t="shared" si="343"/>
        <v>Species</v>
      </c>
      <c r="P4197" t="str">
        <f t="shared" si="347"/>
        <v>Cav.</v>
      </c>
      <c r="Q4197" t="str">
        <f>LOOKUP(A4197,Formation!$A$2:$A$10,Formation!$B$2:$B$10)</f>
        <v>Pflanzungen, Äcker und Kulturen</v>
      </c>
      <c r="R4197" t="str" cm="1">
        <f t="array" ref="R4197">INDEX(Klasse!$D$2:$D$42,MATCH(1,(A4197=Klasse!$A$2:$A$42) * (Species!B4197=Klasse!$B$2:$B$42),0))</f>
        <v>Feldkulturen (Äcker)</v>
      </c>
    </row>
    <row r="4198" spans="1:18" x14ac:dyDescent="0.3">
      <c r="A4198" s="10">
        <v>8</v>
      </c>
      <c r="B4198" s="10">
        <v>2</v>
      </c>
      <c r="C4198" s="10">
        <v>1</v>
      </c>
      <c r="D4198" s="10">
        <v>2</v>
      </c>
      <c r="E4198" t="str">
        <f>IF(C4198="",Options!$A$3,IF(D4198="",Options!$A$4,Options!$A$5))</f>
        <v>Assoziation</v>
      </c>
      <c r="F4198" t="str" cm="1">
        <f t="array" ref="F4198">IF(E4198=Options!$A$3,"",IF(E4198=Options!$A$4,INDEX(Verband!$E$2:$E$179,MATCH(1,(A4198=Verband!$A$2:$A$179) * (Species!B4198=Verband!$B$2:$B$179) * (Species!C4198=Verband!$C$2:$C$179),0)),IF(E4198=Options!$A$5,INDEX(Assoziation!$F$2:$F$96,MATCH(1,(A4198=Assoziation!$A$2:$A$96) * (Species!B4198=Assoziation!$B$2:$B$96) * (Species!C4198=Assoziation!$C$2:$C$96) * (Species!D4198=Assoziation!$D$2:$D$96),0)),"")))</f>
        <v>Caucalidion</v>
      </c>
      <c r="G4198" t="str" cm="1">
        <f t="array" ref="G4198">IF(E4198=Options!$A$3,INDEX(Klasse!$D$2:$D$42,MATCH(1,(A4198=Klasse!$A$2:$A$42) * (Species!B4198=Klasse!$B$2:$B$42),0)),IF(E4198=Options!$A$4,INDEX(Verband!$F$2:$F$179,MATCH(1,(A4198=Verband!$A$2:$A$179) * (Species!B4198=Verband!$B$2:$B$179) * (Species!C4198=Verband!$C$2:$C$179),0)),IF(E4198=Options!$A$5,INDEX(Assoziation!$G$2:$G$96,MATCH(1,(A4198=Assoziation!$A$2:$A$96) * (Species!B4198=Assoziation!$B$2:$B$96) * (Species!C4198=Assoziation!$C$2:$C$96) * (Species!D4198=Assoziation!$D$2:$D$96),0)),"")))</f>
        <v>Kalkreiche Getreideäcker</v>
      </c>
      <c r="H4198" s="10" t="s">
        <v>3199</v>
      </c>
      <c r="I4198" s="10">
        <v>0</v>
      </c>
      <c r="J4198" s="10">
        <v>0</v>
      </c>
      <c r="K4198" s="10">
        <v>0</v>
      </c>
      <c r="L4198" t="str">
        <f t="shared" si="344"/>
        <v xml:space="preserve">Vicia </v>
      </c>
      <c r="M4198" t="str">
        <f t="shared" si="345"/>
        <v xml:space="preserve"> sativa</v>
      </c>
      <c r="N4198" t="str">
        <f t="shared" si="346"/>
        <v>nigra (L.) Ehrh.</v>
      </c>
      <c r="O4198" t="str">
        <f t="shared" si="343"/>
        <v>Subspecies</v>
      </c>
      <c r="P4198" t="str">
        <f t="shared" si="347"/>
        <v/>
      </c>
      <c r="Q4198" t="str">
        <f>LOOKUP(A4198,Formation!$A$2:$A$10,Formation!$B$2:$B$10)</f>
        <v>Pflanzungen, Äcker und Kulturen</v>
      </c>
      <c r="R4198" t="str" cm="1">
        <f t="array" ref="R4198">INDEX(Klasse!$D$2:$D$42,MATCH(1,(A4198=Klasse!$A$2:$A$42) * (Species!B4198=Klasse!$B$2:$B$42),0))</f>
        <v>Feldkulturen (Äcker)</v>
      </c>
    </row>
    <row r="4199" spans="1:18" x14ac:dyDescent="0.3">
      <c r="A4199" s="10">
        <v>8</v>
      </c>
      <c r="B4199" s="10">
        <v>2</v>
      </c>
      <c r="C4199" s="10">
        <v>1</v>
      </c>
      <c r="D4199" s="10">
        <v>2</v>
      </c>
      <c r="E4199" t="str">
        <f>IF(C4199="",Options!$A$3,IF(D4199="",Options!$A$4,Options!$A$5))</f>
        <v>Assoziation</v>
      </c>
      <c r="F4199" t="str" cm="1">
        <f t="array" ref="F4199">IF(E4199=Options!$A$3,"",IF(E4199=Options!$A$4,INDEX(Verband!$E$2:$E$179,MATCH(1,(A4199=Verband!$A$2:$A$179) * (Species!B4199=Verband!$B$2:$B$179) * (Species!C4199=Verband!$C$2:$C$179),0)),IF(E4199=Options!$A$5,INDEX(Assoziation!$F$2:$F$96,MATCH(1,(A4199=Assoziation!$A$2:$A$96) * (Species!B4199=Assoziation!$B$2:$B$96) * (Species!C4199=Assoziation!$C$2:$C$96) * (Species!D4199=Assoziation!$D$2:$D$96),0)),"")))</f>
        <v>Caucalidion</v>
      </c>
      <c r="G4199" t="str" cm="1">
        <f t="array" ref="G4199">IF(E4199=Options!$A$3,INDEX(Klasse!$D$2:$D$42,MATCH(1,(A4199=Klasse!$A$2:$A$42) * (Species!B4199=Klasse!$B$2:$B$42),0)),IF(E4199=Options!$A$4,INDEX(Verband!$F$2:$F$179,MATCH(1,(A4199=Verband!$A$2:$A$179) * (Species!B4199=Verband!$B$2:$B$179) * (Species!C4199=Verband!$C$2:$C$179),0)),IF(E4199=Options!$A$5,INDEX(Assoziation!$G$2:$G$96,MATCH(1,(A4199=Assoziation!$A$2:$A$96) * (Species!B4199=Assoziation!$B$2:$B$96) * (Species!C4199=Assoziation!$C$2:$C$96) * (Species!D4199=Assoziation!$D$2:$D$96),0)),"")))</f>
        <v>Kalkreiche Getreideäcker</v>
      </c>
      <c r="H4199" s="10" t="s">
        <v>3098</v>
      </c>
      <c r="I4199" s="10">
        <v>1</v>
      </c>
      <c r="J4199" s="10">
        <v>1</v>
      </c>
      <c r="K4199" s="10">
        <v>0</v>
      </c>
      <c r="L4199" t="str">
        <f t="shared" si="344"/>
        <v xml:space="preserve">Viola </v>
      </c>
      <c r="M4199" t="str">
        <f t="shared" si="345"/>
        <v xml:space="preserve"> arvensis</v>
      </c>
      <c r="N4199" t="str">
        <f t="shared" si="346"/>
        <v/>
      </c>
      <c r="O4199" t="str">
        <f t="shared" si="343"/>
        <v>Species</v>
      </c>
      <c r="P4199" t="str">
        <f t="shared" si="347"/>
        <v>Murray</v>
      </c>
      <c r="Q4199" t="str">
        <f>LOOKUP(A4199,Formation!$A$2:$A$10,Formation!$B$2:$B$10)</f>
        <v>Pflanzungen, Äcker und Kulturen</v>
      </c>
      <c r="R4199" t="str" cm="1">
        <f t="array" ref="R4199">INDEX(Klasse!$D$2:$D$42,MATCH(1,(A4199=Klasse!$A$2:$A$42) * (Species!B4199=Klasse!$B$2:$B$42),0))</f>
        <v>Feldkulturen (Äcker)</v>
      </c>
    </row>
    <row r="4200" spans="1:18" x14ac:dyDescent="0.3">
      <c r="A4200" s="10">
        <v>8</v>
      </c>
      <c r="B4200" s="10">
        <v>2</v>
      </c>
      <c r="C4200" s="10">
        <v>3</v>
      </c>
      <c r="D4200" s="10">
        <v>1</v>
      </c>
      <c r="E4200" t="str">
        <f>IF(C4200="",Options!$A$3,IF(D4200="",Options!$A$4,Options!$A$5))</f>
        <v>Assoziation</v>
      </c>
      <c r="F4200" t="str" cm="1">
        <f t="array" ref="F4200">IF(E4200=Options!$A$3,"",IF(E4200=Options!$A$4,INDEX(Verband!$E$2:$E$179,MATCH(1,(A4200=Verband!$A$2:$A$179) * (Species!B4200=Verband!$B$2:$B$179) * (Species!C4200=Verband!$C$2:$C$179),0)),IF(E4200=Options!$A$5,INDEX(Assoziation!$F$2:$F$96,MATCH(1,(A4200=Assoziation!$A$2:$A$96) * (Species!B4200=Assoziation!$B$2:$B$96) * (Species!C4200=Assoziation!$C$2:$C$96) * (Species!D4200=Assoziation!$D$2:$D$96),0)),"")))</f>
        <v>Polygono-Chenopodion</v>
      </c>
      <c r="G4200" t="str" cm="1">
        <f t="array" ref="G4200">IF(E4200=Options!$A$3,INDEX(Klasse!$D$2:$D$42,MATCH(1,(A4200=Klasse!$A$2:$A$42) * (Species!B4200=Klasse!$B$2:$B$42),0)),IF(E4200=Options!$A$4,INDEX(Verband!$F$2:$F$179,MATCH(1,(A4200=Verband!$A$2:$A$179) * (Species!B4200=Verband!$B$2:$B$179) * (Species!C4200=Verband!$C$2:$C$179),0)),IF(E4200=Options!$A$5,INDEX(Assoziation!$G$2:$G$96,MATCH(1,(A4200=Assoziation!$A$2:$A$96) * (Species!B4200=Assoziation!$B$2:$B$96) * (Species!C4200=Assoziation!$C$2:$C$96) * (Species!D4200=Assoziation!$D$2:$D$96),0)),"")))</f>
        <v>Kalkarmer, lehmiger Hackfruchtacker</v>
      </c>
      <c r="H4200" s="10" t="s">
        <v>3205</v>
      </c>
      <c r="I4200" s="10">
        <v>1</v>
      </c>
      <c r="J4200" s="10">
        <v>1</v>
      </c>
      <c r="K4200" s="10">
        <v>0</v>
      </c>
      <c r="L4200" t="str">
        <f t="shared" si="344"/>
        <v xml:space="preserve">Chenopodium </v>
      </c>
      <c r="M4200" t="str">
        <f t="shared" si="345"/>
        <v xml:space="preserve"> ficifolium</v>
      </c>
      <c r="N4200" t="str">
        <f t="shared" si="346"/>
        <v/>
      </c>
      <c r="O4200" t="str">
        <f t="shared" si="343"/>
        <v>Species</v>
      </c>
      <c r="P4200" t="str">
        <f t="shared" si="347"/>
        <v>Sm.</v>
      </c>
      <c r="Q4200" t="str">
        <f>LOOKUP(A4200,Formation!$A$2:$A$10,Formation!$B$2:$B$10)</f>
        <v>Pflanzungen, Äcker und Kulturen</v>
      </c>
      <c r="R4200" t="str" cm="1">
        <f t="array" ref="R4200">INDEX(Klasse!$D$2:$D$42,MATCH(1,(A4200=Klasse!$A$2:$A$42) * (Species!B4200=Klasse!$B$2:$B$42),0))</f>
        <v>Feldkulturen (Äcker)</v>
      </c>
    </row>
    <row r="4201" spans="1:18" x14ac:dyDescent="0.3">
      <c r="A4201" s="10">
        <v>8</v>
      </c>
      <c r="B4201" s="10">
        <v>2</v>
      </c>
      <c r="C4201" s="10">
        <v>3</v>
      </c>
      <c r="D4201" s="10">
        <v>1</v>
      </c>
      <c r="E4201" t="str">
        <f>IF(C4201="",Options!$A$3,IF(D4201="",Options!$A$4,Options!$A$5))</f>
        <v>Assoziation</v>
      </c>
      <c r="F4201" t="str" cm="1">
        <f t="array" ref="F4201">IF(E4201=Options!$A$3,"",IF(E4201=Options!$A$4,INDEX(Verband!$E$2:$E$179,MATCH(1,(A4201=Verband!$A$2:$A$179) * (Species!B4201=Verband!$B$2:$B$179) * (Species!C4201=Verband!$C$2:$C$179),0)),IF(E4201=Options!$A$5,INDEX(Assoziation!$F$2:$F$96,MATCH(1,(A4201=Assoziation!$A$2:$A$96) * (Species!B4201=Assoziation!$B$2:$B$96) * (Species!C4201=Assoziation!$C$2:$C$96) * (Species!D4201=Assoziation!$D$2:$D$96),0)),"")))</f>
        <v>Polygono-Chenopodion</v>
      </c>
      <c r="G4201" t="str" cm="1">
        <f t="array" ref="G4201">IF(E4201=Options!$A$3,INDEX(Klasse!$D$2:$D$42,MATCH(1,(A4201=Klasse!$A$2:$A$42) * (Species!B4201=Klasse!$B$2:$B$42),0)),IF(E4201=Options!$A$4,INDEX(Verband!$F$2:$F$179,MATCH(1,(A4201=Verband!$A$2:$A$179) * (Species!B4201=Verband!$B$2:$B$179) * (Species!C4201=Verband!$C$2:$C$179),0)),IF(E4201=Options!$A$5,INDEX(Assoziation!$G$2:$G$96,MATCH(1,(A4201=Assoziation!$A$2:$A$96) * (Species!B4201=Assoziation!$B$2:$B$96) * (Species!C4201=Assoziation!$C$2:$C$96) * (Species!D4201=Assoziation!$D$2:$D$96),0)),"")))</f>
        <v>Kalkarmer, lehmiger Hackfruchtacker</v>
      </c>
      <c r="H4201" s="10" t="s">
        <v>3206</v>
      </c>
      <c r="I4201" s="10">
        <v>1</v>
      </c>
      <c r="J4201" s="10">
        <v>0</v>
      </c>
      <c r="K4201" s="10">
        <v>0</v>
      </c>
      <c r="L4201" t="str">
        <f t="shared" si="344"/>
        <v xml:space="preserve">Chenopodium </v>
      </c>
      <c r="M4201" t="str">
        <f t="shared" si="345"/>
        <v xml:space="preserve"> glaucum</v>
      </c>
      <c r="N4201" t="str">
        <f t="shared" si="346"/>
        <v/>
      </c>
      <c r="O4201" t="str">
        <f t="shared" si="343"/>
        <v>Species</v>
      </c>
      <c r="P4201" t="str">
        <f t="shared" si="347"/>
        <v>L.</v>
      </c>
      <c r="Q4201" t="str">
        <f>LOOKUP(A4201,Formation!$A$2:$A$10,Formation!$B$2:$B$10)</f>
        <v>Pflanzungen, Äcker und Kulturen</v>
      </c>
      <c r="R4201" t="str" cm="1">
        <f t="array" ref="R4201">INDEX(Klasse!$D$2:$D$42,MATCH(1,(A4201=Klasse!$A$2:$A$42) * (Species!B4201=Klasse!$B$2:$B$42),0))</f>
        <v>Feldkulturen (Äcker)</v>
      </c>
    </row>
    <row r="4202" spans="1:18" x14ac:dyDescent="0.3">
      <c r="A4202" s="10">
        <v>8</v>
      </c>
      <c r="B4202" s="10">
        <v>2</v>
      </c>
      <c r="C4202" s="10">
        <v>3</v>
      </c>
      <c r="D4202" s="10">
        <v>1</v>
      </c>
      <c r="E4202" t="str">
        <f>IF(C4202="",Options!$A$3,IF(D4202="",Options!$A$4,Options!$A$5))</f>
        <v>Assoziation</v>
      </c>
      <c r="F4202" t="str" cm="1">
        <f t="array" ref="F4202">IF(E4202=Options!$A$3,"",IF(E4202=Options!$A$4,INDEX(Verband!$E$2:$E$179,MATCH(1,(A4202=Verband!$A$2:$A$179) * (Species!B4202=Verband!$B$2:$B$179) * (Species!C4202=Verband!$C$2:$C$179),0)),IF(E4202=Options!$A$5,INDEX(Assoziation!$F$2:$F$96,MATCH(1,(A4202=Assoziation!$A$2:$A$96) * (Species!B4202=Assoziation!$B$2:$B$96) * (Species!C4202=Assoziation!$C$2:$C$96) * (Species!D4202=Assoziation!$D$2:$D$96),0)),"")))</f>
        <v>Polygono-Chenopodion</v>
      </c>
      <c r="G4202" t="str" cm="1">
        <f t="array" ref="G4202">IF(E4202=Options!$A$3,INDEX(Klasse!$D$2:$D$42,MATCH(1,(A4202=Klasse!$A$2:$A$42) * (Species!B4202=Klasse!$B$2:$B$42),0)),IF(E4202=Options!$A$4,INDEX(Verband!$F$2:$F$179,MATCH(1,(A4202=Verband!$A$2:$A$179) * (Species!B4202=Verband!$B$2:$B$179) * (Species!C4202=Verband!$C$2:$C$179),0)),IF(E4202=Options!$A$5,INDEX(Assoziation!$G$2:$G$96,MATCH(1,(A4202=Assoziation!$A$2:$A$96) * (Species!B4202=Assoziation!$B$2:$B$96) * (Species!C4202=Assoziation!$C$2:$C$96) * (Species!D4202=Assoziation!$D$2:$D$96),0)),"")))</f>
        <v>Kalkarmer, lehmiger Hackfruchtacker</v>
      </c>
      <c r="H4202" s="10" t="s">
        <v>3207</v>
      </c>
      <c r="I4202" s="10">
        <v>1</v>
      </c>
      <c r="J4202" s="10">
        <v>1</v>
      </c>
      <c r="K4202" s="10">
        <v>0</v>
      </c>
      <c r="L4202" t="str">
        <f t="shared" si="344"/>
        <v xml:space="preserve">Chenopodium </v>
      </c>
      <c r="M4202" t="str">
        <f t="shared" si="345"/>
        <v xml:space="preserve"> polyspermum</v>
      </c>
      <c r="N4202" t="str">
        <f t="shared" si="346"/>
        <v/>
      </c>
      <c r="O4202" t="str">
        <f t="shared" si="343"/>
        <v>Species</v>
      </c>
      <c r="P4202" t="str">
        <f t="shared" si="347"/>
        <v>L.</v>
      </c>
      <c r="Q4202" t="str">
        <f>LOOKUP(A4202,Formation!$A$2:$A$10,Formation!$B$2:$B$10)</f>
        <v>Pflanzungen, Äcker und Kulturen</v>
      </c>
      <c r="R4202" t="str" cm="1">
        <f t="array" ref="R4202">INDEX(Klasse!$D$2:$D$42,MATCH(1,(A4202=Klasse!$A$2:$A$42) * (Species!B4202=Klasse!$B$2:$B$42),0))</f>
        <v>Feldkulturen (Äcker)</v>
      </c>
    </row>
    <row r="4203" spans="1:18" x14ac:dyDescent="0.3">
      <c r="A4203" s="10">
        <v>8</v>
      </c>
      <c r="B4203" s="10">
        <v>2</v>
      </c>
      <c r="C4203" s="10">
        <v>3</v>
      </c>
      <c r="D4203" s="10">
        <v>1</v>
      </c>
      <c r="E4203" t="str">
        <f>IF(C4203="",Options!$A$3,IF(D4203="",Options!$A$4,Options!$A$5))</f>
        <v>Assoziation</v>
      </c>
      <c r="F4203" t="str" cm="1">
        <f t="array" ref="F4203">IF(E4203=Options!$A$3,"",IF(E4203=Options!$A$4,INDEX(Verband!$E$2:$E$179,MATCH(1,(A4203=Verband!$A$2:$A$179) * (Species!B4203=Verband!$B$2:$B$179) * (Species!C4203=Verband!$C$2:$C$179),0)),IF(E4203=Options!$A$5,INDEX(Assoziation!$F$2:$F$96,MATCH(1,(A4203=Assoziation!$A$2:$A$96) * (Species!B4203=Assoziation!$B$2:$B$96) * (Species!C4203=Assoziation!$C$2:$C$96) * (Species!D4203=Assoziation!$D$2:$D$96),0)),"")))</f>
        <v>Polygono-Chenopodion</v>
      </c>
      <c r="G4203" t="str" cm="1">
        <f t="array" ref="G4203">IF(E4203=Options!$A$3,INDEX(Klasse!$D$2:$D$42,MATCH(1,(A4203=Klasse!$A$2:$A$42) * (Species!B4203=Klasse!$B$2:$B$42),0)),IF(E4203=Options!$A$4,INDEX(Verband!$F$2:$F$179,MATCH(1,(A4203=Verband!$A$2:$A$179) * (Species!B4203=Verband!$B$2:$B$179) * (Species!C4203=Verband!$C$2:$C$179),0)),IF(E4203=Options!$A$5,INDEX(Assoziation!$G$2:$G$96,MATCH(1,(A4203=Assoziation!$A$2:$A$96) * (Species!B4203=Assoziation!$B$2:$B$96) * (Species!C4203=Assoziation!$C$2:$C$96) * (Species!D4203=Assoziation!$D$2:$D$96),0)),"")))</f>
        <v>Kalkarmer, lehmiger Hackfruchtacker</v>
      </c>
      <c r="H4203" s="10" t="s">
        <v>3208</v>
      </c>
      <c r="I4203" s="10">
        <v>1</v>
      </c>
      <c r="J4203" s="10">
        <v>1</v>
      </c>
      <c r="K4203" s="10">
        <v>0</v>
      </c>
      <c r="L4203" t="str">
        <f t="shared" si="344"/>
        <v xml:space="preserve">Chenopodium </v>
      </c>
      <c r="M4203" t="str">
        <f t="shared" si="345"/>
        <v xml:space="preserve"> rubrum</v>
      </c>
      <c r="N4203" t="str">
        <f t="shared" si="346"/>
        <v/>
      </c>
      <c r="O4203" t="str">
        <f t="shared" si="343"/>
        <v>Species</v>
      </c>
      <c r="P4203" t="str">
        <f t="shared" si="347"/>
        <v>L.</v>
      </c>
      <c r="Q4203" t="str">
        <f>LOOKUP(A4203,Formation!$A$2:$A$10,Formation!$B$2:$B$10)</f>
        <v>Pflanzungen, Äcker und Kulturen</v>
      </c>
      <c r="R4203" t="str" cm="1">
        <f t="array" ref="R4203">INDEX(Klasse!$D$2:$D$42,MATCH(1,(A4203=Klasse!$A$2:$A$42) * (Species!B4203=Klasse!$B$2:$B$42),0))</f>
        <v>Feldkulturen (Äcker)</v>
      </c>
    </row>
    <row r="4204" spans="1:18" x14ac:dyDescent="0.3">
      <c r="A4204" s="10">
        <v>8</v>
      </c>
      <c r="B4204" s="10">
        <v>2</v>
      </c>
      <c r="C4204" s="10">
        <v>3</v>
      </c>
      <c r="D4204" s="10">
        <v>1</v>
      </c>
      <c r="E4204" t="str">
        <f>IF(C4204="",Options!$A$3,IF(D4204="",Options!$A$4,Options!$A$5))</f>
        <v>Assoziation</v>
      </c>
      <c r="F4204" t="str" cm="1">
        <f t="array" ref="F4204">IF(E4204=Options!$A$3,"",IF(E4204=Options!$A$4,INDEX(Verband!$E$2:$E$179,MATCH(1,(A4204=Verband!$A$2:$A$179) * (Species!B4204=Verband!$B$2:$B$179) * (Species!C4204=Verband!$C$2:$C$179),0)),IF(E4204=Options!$A$5,INDEX(Assoziation!$F$2:$F$96,MATCH(1,(A4204=Assoziation!$A$2:$A$96) * (Species!B4204=Assoziation!$B$2:$B$96) * (Species!C4204=Assoziation!$C$2:$C$96) * (Species!D4204=Assoziation!$D$2:$D$96),0)),"")))</f>
        <v>Polygono-Chenopodion</v>
      </c>
      <c r="G4204" t="str" cm="1">
        <f t="array" ref="G4204">IF(E4204=Options!$A$3,INDEX(Klasse!$D$2:$D$42,MATCH(1,(A4204=Klasse!$A$2:$A$42) * (Species!B4204=Klasse!$B$2:$B$42),0)),IF(E4204=Options!$A$4,INDEX(Verband!$F$2:$F$179,MATCH(1,(A4204=Verband!$A$2:$A$179) * (Species!B4204=Verband!$B$2:$B$179) * (Species!C4204=Verband!$C$2:$C$179),0)),IF(E4204=Options!$A$5,INDEX(Assoziation!$G$2:$G$96,MATCH(1,(A4204=Assoziation!$A$2:$A$96) * (Species!B4204=Assoziation!$B$2:$B$96) * (Species!C4204=Assoziation!$C$2:$C$96) * (Species!D4204=Assoziation!$D$2:$D$96),0)),"")))</f>
        <v>Kalkarmer, lehmiger Hackfruchtacker</v>
      </c>
      <c r="H4204" s="10" t="s">
        <v>3209</v>
      </c>
      <c r="I4204" s="10">
        <v>1</v>
      </c>
      <c r="J4204" s="10">
        <v>0</v>
      </c>
      <c r="K4204" s="10">
        <v>1</v>
      </c>
      <c r="L4204" t="str">
        <f t="shared" si="344"/>
        <v xml:space="preserve">Glebionis </v>
      </c>
      <c r="M4204" t="str">
        <f t="shared" si="345"/>
        <v xml:space="preserve"> segetum</v>
      </c>
      <c r="N4204" t="str">
        <f t="shared" si="346"/>
        <v/>
      </c>
      <c r="O4204" t="str">
        <f t="shared" si="343"/>
        <v>Species</v>
      </c>
      <c r="P4204" t="str">
        <f t="shared" si="347"/>
        <v>(L.) Fourr.</v>
      </c>
      <c r="Q4204" t="str">
        <f>LOOKUP(A4204,Formation!$A$2:$A$10,Formation!$B$2:$B$10)</f>
        <v>Pflanzungen, Äcker und Kulturen</v>
      </c>
      <c r="R4204" t="str" cm="1">
        <f t="array" ref="R4204">INDEX(Klasse!$D$2:$D$42,MATCH(1,(A4204=Klasse!$A$2:$A$42) * (Species!B4204=Klasse!$B$2:$B$42),0))</f>
        <v>Feldkulturen (Äcker)</v>
      </c>
    </row>
    <row r="4205" spans="1:18" x14ac:dyDescent="0.3">
      <c r="A4205" s="10">
        <v>8</v>
      </c>
      <c r="B4205" s="10">
        <v>2</v>
      </c>
      <c r="C4205" s="10">
        <v>3</v>
      </c>
      <c r="D4205" s="10">
        <v>1</v>
      </c>
      <c r="E4205" t="str">
        <f>IF(C4205="",Options!$A$3,IF(D4205="",Options!$A$4,Options!$A$5))</f>
        <v>Assoziation</v>
      </c>
      <c r="F4205" t="str" cm="1">
        <f t="array" ref="F4205">IF(E4205=Options!$A$3,"",IF(E4205=Options!$A$4,INDEX(Verband!$E$2:$E$179,MATCH(1,(A4205=Verband!$A$2:$A$179) * (Species!B4205=Verband!$B$2:$B$179) * (Species!C4205=Verband!$C$2:$C$179),0)),IF(E4205=Options!$A$5,INDEX(Assoziation!$F$2:$F$96,MATCH(1,(A4205=Assoziation!$A$2:$A$96) * (Species!B4205=Assoziation!$B$2:$B$96) * (Species!C4205=Assoziation!$C$2:$C$96) * (Species!D4205=Assoziation!$D$2:$D$96),0)),"")))</f>
        <v>Polygono-Chenopodion</v>
      </c>
      <c r="G4205" t="str" cm="1">
        <f t="array" ref="G4205">IF(E4205=Options!$A$3,INDEX(Klasse!$D$2:$D$42,MATCH(1,(A4205=Klasse!$A$2:$A$42) * (Species!B4205=Klasse!$B$2:$B$42),0)),IF(E4205=Options!$A$4,INDEX(Verband!$F$2:$F$179,MATCH(1,(A4205=Verband!$A$2:$A$179) * (Species!B4205=Verband!$B$2:$B$179) * (Species!C4205=Verband!$C$2:$C$179),0)),IF(E4205=Options!$A$5,INDEX(Assoziation!$G$2:$G$96,MATCH(1,(A4205=Assoziation!$A$2:$A$96) * (Species!B4205=Assoziation!$B$2:$B$96) * (Species!C4205=Assoziation!$C$2:$C$96) * (Species!D4205=Assoziation!$D$2:$D$96),0)),"")))</f>
        <v>Kalkarmer, lehmiger Hackfruchtacker</v>
      </c>
      <c r="H4205" s="10" t="s">
        <v>3210</v>
      </c>
      <c r="I4205" s="10">
        <v>1</v>
      </c>
      <c r="J4205" s="10">
        <v>0</v>
      </c>
      <c r="K4205" s="10">
        <v>0</v>
      </c>
      <c r="L4205" t="str">
        <f t="shared" si="344"/>
        <v xml:space="preserve">Erysimum </v>
      </c>
      <c r="M4205" t="str">
        <f t="shared" si="345"/>
        <v xml:space="preserve"> cheiranthoides</v>
      </c>
      <c r="N4205" t="str">
        <f t="shared" si="346"/>
        <v/>
      </c>
      <c r="O4205" t="str">
        <f t="shared" si="343"/>
        <v>Species</v>
      </c>
      <c r="P4205" t="str">
        <f t="shared" si="347"/>
        <v>L.</v>
      </c>
      <c r="Q4205" t="str">
        <f>LOOKUP(A4205,Formation!$A$2:$A$10,Formation!$B$2:$B$10)</f>
        <v>Pflanzungen, Äcker und Kulturen</v>
      </c>
      <c r="R4205" t="str" cm="1">
        <f t="array" ref="R4205">INDEX(Klasse!$D$2:$D$42,MATCH(1,(A4205=Klasse!$A$2:$A$42) * (Species!B4205=Klasse!$B$2:$B$42),0))</f>
        <v>Feldkulturen (Äcker)</v>
      </c>
    </row>
    <row r="4206" spans="1:18" x14ac:dyDescent="0.3">
      <c r="A4206" s="10">
        <v>8</v>
      </c>
      <c r="B4206" s="10">
        <v>2</v>
      </c>
      <c r="C4206" s="10">
        <v>3</v>
      </c>
      <c r="D4206" s="10">
        <v>1</v>
      </c>
      <c r="E4206" t="str">
        <f>IF(C4206="",Options!$A$3,IF(D4206="",Options!$A$4,Options!$A$5))</f>
        <v>Assoziation</v>
      </c>
      <c r="F4206" t="str" cm="1">
        <f t="array" ref="F4206">IF(E4206=Options!$A$3,"",IF(E4206=Options!$A$4,INDEX(Verband!$E$2:$E$179,MATCH(1,(A4206=Verband!$A$2:$A$179) * (Species!B4206=Verband!$B$2:$B$179) * (Species!C4206=Verband!$C$2:$C$179),0)),IF(E4206=Options!$A$5,INDEX(Assoziation!$F$2:$F$96,MATCH(1,(A4206=Assoziation!$A$2:$A$96) * (Species!B4206=Assoziation!$B$2:$B$96) * (Species!C4206=Assoziation!$C$2:$C$96) * (Species!D4206=Assoziation!$D$2:$D$96),0)),"")))</f>
        <v>Polygono-Chenopodion</v>
      </c>
      <c r="G4206" t="str" cm="1">
        <f t="array" ref="G4206">IF(E4206=Options!$A$3,INDEX(Klasse!$D$2:$D$42,MATCH(1,(A4206=Klasse!$A$2:$A$42) * (Species!B4206=Klasse!$B$2:$B$42),0)),IF(E4206=Options!$A$4,INDEX(Verband!$F$2:$F$179,MATCH(1,(A4206=Verband!$A$2:$A$179) * (Species!B4206=Verband!$B$2:$B$179) * (Species!C4206=Verband!$C$2:$C$179),0)),IF(E4206=Options!$A$5,INDEX(Assoziation!$G$2:$G$96,MATCH(1,(A4206=Assoziation!$A$2:$A$96) * (Species!B4206=Assoziation!$B$2:$B$96) * (Species!C4206=Assoziation!$C$2:$C$96) * (Species!D4206=Assoziation!$D$2:$D$96),0)),"")))</f>
        <v>Kalkarmer, lehmiger Hackfruchtacker</v>
      </c>
      <c r="H4206" s="10" t="s">
        <v>3211</v>
      </c>
      <c r="I4206" s="10">
        <v>1</v>
      </c>
      <c r="J4206" s="10">
        <v>0</v>
      </c>
      <c r="K4206" s="10">
        <v>0</v>
      </c>
      <c r="L4206" t="str">
        <f t="shared" si="344"/>
        <v xml:space="preserve">Galeopsis </v>
      </c>
      <c r="M4206" t="str">
        <f t="shared" si="345"/>
        <v xml:space="preserve"> speciosa</v>
      </c>
      <c r="N4206" t="str">
        <f t="shared" si="346"/>
        <v/>
      </c>
      <c r="O4206" t="str">
        <f t="shared" si="343"/>
        <v>Species</v>
      </c>
      <c r="P4206" t="str">
        <f t="shared" si="347"/>
        <v>Mill.</v>
      </c>
      <c r="Q4206" t="str">
        <f>LOOKUP(A4206,Formation!$A$2:$A$10,Formation!$B$2:$B$10)</f>
        <v>Pflanzungen, Äcker und Kulturen</v>
      </c>
      <c r="R4206" t="str" cm="1">
        <f t="array" ref="R4206">INDEX(Klasse!$D$2:$D$42,MATCH(1,(A4206=Klasse!$A$2:$A$42) * (Species!B4206=Klasse!$B$2:$B$42),0))</f>
        <v>Feldkulturen (Äcker)</v>
      </c>
    </row>
    <row r="4207" spans="1:18" x14ac:dyDescent="0.3">
      <c r="A4207" s="10">
        <v>8</v>
      </c>
      <c r="B4207" s="10">
        <v>2</v>
      </c>
      <c r="C4207" s="10">
        <v>3</v>
      </c>
      <c r="D4207" s="10">
        <v>1</v>
      </c>
      <c r="E4207" t="str">
        <f>IF(C4207="",Options!$A$3,IF(D4207="",Options!$A$4,Options!$A$5))</f>
        <v>Assoziation</v>
      </c>
      <c r="F4207" t="str" cm="1">
        <f t="array" ref="F4207">IF(E4207=Options!$A$3,"",IF(E4207=Options!$A$4,INDEX(Verband!$E$2:$E$179,MATCH(1,(A4207=Verband!$A$2:$A$179) * (Species!B4207=Verband!$B$2:$B$179) * (Species!C4207=Verband!$C$2:$C$179),0)),IF(E4207=Options!$A$5,INDEX(Assoziation!$F$2:$F$96,MATCH(1,(A4207=Assoziation!$A$2:$A$96) * (Species!B4207=Assoziation!$B$2:$B$96) * (Species!C4207=Assoziation!$C$2:$C$96) * (Species!D4207=Assoziation!$D$2:$D$96),0)),"")))</f>
        <v>Polygono-Chenopodion</v>
      </c>
      <c r="G4207" t="str" cm="1">
        <f t="array" ref="G4207">IF(E4207=Options!$A$3,INDEX(Klasse!$D$2:$D$42,MATCH(1,(A4207=Klasse!$A$2:$A$42) * (Species!B4207=Klasse!$B$2:$B$42),0)),IF(E4207=Options!$A$4,INDEX(Verband!$F$2:$F$179,MATCH(1,(A4207=Verband!$A$2:$A$179) * (Species!B4207=Verband!$B$2:$B$179) * (Species!C4207=Verband!$C$2:$C$179),0)),IF(E4207=Options!$A$5,INDEX(Assoziation!$G$2:$G$96,MATCH(1,(A4207=Assoziation!$A$2:$A$96) * (Species!B4207=Assoziation!$B$2:$B$96) * (Species!C4207=Assoziation!$C$2:$C$96) * (Species!D4207=Assoziation!$D$2:$D$96),0)),"")))</f>
        <v>Kalkarmer, lehmiger Hackfruchtacker</v>
      </c>
      <c r="H4207" s="10" t="s">
        <v>3212</v>
      </c>
      <c r="I4207" s="10">
        <v>1</v>
      </c>
      <c r="J4207" s="10">
        <v>1</v>
      </c>
      <c r="K4207" s="10">
        <v>1</v>
      </c>
      <c r="L4207" t="str">
        <f t="shared" si="344"/>
        <v xml:space="preserve">Galinsoga </v>
      </c>
      <c r="M4207" t="str">
        <f t="shared" si="345"/>
        <v xml:space="preserve"> quadriradiata</v>
      </c>
      <c r="N4207" t="str">
        <f t="shared" si="346"/>
        <v/>
      </c>
      <c r="O4207" t="str">
        <f t="shared" si="343"/>
        <v>Species</v>
      </c>
      <c r="P4207" t="str">
        <f t="shared" si="347"/>
        <v>Ruiz &amp; Pav.</v>
      </c>
      <c r="Q4207" t="str">
        <f>LOOKUP(A4207,Formation!$A$2:$A$10,Formation!$B$2:$B$10)</f>
        <v>Pflanzungen, Äcker und Kulturen</v>
      </c>
      <c r="R4207" t="str" cm="1">
        <f t="array" ref="R4207">INDEX(Klasse!$D$2:$D$42,MATCH(1,(A4207=Klasse!$A$2:$A$42) * (Species!B4207=Klasse!$B$2:$B$42),0))</f>
        <v>Feldkulturen (Äcker)</v>
      </c>
    </row>
    <row r="4208" spans="1:18" x14ac:dyDescent="0.3">
      <c r="A4208" s="10">
        <v>8</v>
      </c>
      <c r="B4208" s="10">
        <v>2</v>
      </c>
      <c r="C4208" s="10">
        <v>3</v>
      </c>
      <c r="D4208" s="10">
        <v>1</v>
      </c>
      <c r="E4208" t="str">
        <f>IF(C4208="",Options!$A$3,IF(D4208="",Options!$A$4,Options!$A$5))</f>
        <v>Assoziation</v>
      </c>
      <c r="F4208" t="str" cm="1">
        <f t="array" ref="F4208">IF(E4208=Options!$A$3,"",IF(E4208=Options!$A$4,INDEX(Verband!$E$2:$E$179,MATCH(1,(A4208=Verband!$A$2:$A$179) * (Species!B4208=Verband!$B$2:$B$179) * (Species!C4208=Verband!$C$2:$C$179),0)),IF(E4208=Options!$A$5,INDEX(Assoziation!$F$2:$F$96,MATCH(1,(A4208=Assoziation!$A$2:$A$96) * (Species!B4208=Assoziation!$B$2:$B$96) * (Species!C4208=Assoziation!$C$2:$C$96) * (Species!D4208=Assoziation!$D$2:$D$96),0)),"")))</f>
        <v>Polygono-Chenopodion</v>
      </c>
      <c r="G4208" t="str" cm="1">
        <f t="array" ref="G4208">IF(E4208=Options!$A$3,INDEX(Klasse!$D$2:$D$42,MATCH(1,(A4208=Klasse!$A$2:$A$42) * (Species!B4208=Klasse!$B$2:$B$42),0)),IF(E4208=Options!$A$4,INDEX(Verband!$F$2:$F$179,MATCH(1,(A4208=Verband!$A$2:$A$179) * (Species!B4208=Verband!$B$2:$B$179) * (Species!C4208=Verband!$C$2:$C$179),0)),IF(E4208=Options!$A$5,INDEX(Assoziation!$G$2:$G$96,MATCH(1,(A4208=Assoziation!$A$2:$A$96) * (Species!B4208=Assoziation!$B$2:$B$96) * (Species!C4208=Assoziation!$C$2:$C$96) * (Species!D4208=Assoziation!$D$2:$D$96),0)),"")))</f>
        <v>Kalkarmer, lehmiger Hackfruchtacker</v>
      </c>
      <c r="H4208" s="10" t="s">
        <v>3213</v>
      </c>
      <c r="I4208" s="10">
        <v>1</v>
      </c>
      <c r="J4208" s="10">
        <v>0</v>
      </c>
      <c r="K4208" s="10">
        <v>1</v>
      </c>
      <c r="L4208" t="str">
        <f t="shared" si="344"/>
        <v xml:space="preserve">Oxalis </v>
      </c>
      <c r="M4208" t="str">
        <f t="shared" si="345"/>
        <v xml:space="preserve"> dillenii</v>
      </c>
      <c r="N4208" t="str">
        <f t="shared" si="346"/>
        <v/>
      </c>
      <c r="O4208" t="str">
        <f t="shared" si="343"/>
        <v>Species</v>
      </c>
      <c r="P4208" t="str">
        <f t="shared" si="347"/>
        <v>Jacq.</v>
      </c>
      <c r="Q4208" t="str">
        <f>LOOKUP(A4208,Formation!$A$2:$A$10,Formation!$B$2:$B$10)</f>
        <v>Pflanzungen, Äcker und Kulturen</v>
      </c>
      <c r="R4208" t="str" cm="1">
        <f t="array" ref="R4208">INDEX(Klasse!$D$2:$D$42,MATCH(1,(A4208=Klasse!$A$2:$A$42) * (Species!B4208=Klasse!$B$2:$B$42),0))</f>
        <v>Feldkulturen (Äcker)</v>
      </c>
    </row>
    <row r="4209" spans="1:18" x14ac:dyDescent="0.3">
      <c r="A4209" s="10">
        <v>8</v>
      </c>
      <c r="B4209" s="10">
        <v>2</v>
      </c>
      <c r="C4209" s="10">
        <v>3</v>
      </c>
      <c r="D4209" s="10">
        <v>1</v>
      </c>
      <c r="E4209" t="str">
        <f>IF(C4209="",Options!$A$3,IF(D4209="",Options!$A$4,Options!$A$5))</f>
        <v>Assoziation</v>
      </c>
      <c r="F4209" t="str" cm="1">
        <f t="array" ref="F4209">IF(E4209=Options!$A$3,"",IF(E4209=Options!$A$4,INDEX(Verband!$E$2:$E$179,MATCH(1,(A4209=Verband!$A$2:$A$179) * (Species!B4209=Verband!$B$2:$B$179) * (Species!C4209=Verband!$C$2:$C$179),0)),IF(E4209=Options!$A$5,INDEX(Assoziation!$F$2:$F$96,MATCH(1,(A4209=Assoziation!$A$2:$A$96) * (Species!B4209=Assoziation!$B$2:$B$96) * (Species!C4209=Assoziation!$C$2:$C$96) * (Species!D4209=Assoziation!$D$2:$D$96),0)),"")))</f>
        <v>Polygono-Chenopodion</v>
      </c>
      <c r="G4209" t="str" cm="1">
        <f t="array" ref="G4209">IF(E4209=Options!$A$3,INDEX(Klasse!$D$2:$D$42,MATCH(1,(A4209=Klasse!$A$2:$A$42) * (Species!B4209=Klasse!$B$2:$B$42),0)),IF(E4209=Options!$A$4,INDEX(Verband!$F$2:$F$179,MATCH(1,(A4209=Verband!$A$2:$A$179) * (Species!B4209=Verband!$B$2:$B$179) * (Species!C4209=Verband!$C$2:$C$179),0)),IF(E4209=Options!$A$5,INDEX(Assoziation!$G$2:$G$96,MATCH(1,(A4209=Assoziation!$A$2:$A$96) * (Species!B4209=Assoziation!$B$2:$B$96) * (Species!C4209=Assoziation!$C$2:$C$96) * (Species!D4209=Assoziation!$D$2:$D$96),0)),"")))</f>
        <v>Kalkarmer, lehmiger Hackfruchtacker</v>
      </c>
      <c r="H4209" s="10" t="s">
        <v>3214</v>
      </c>
      <c r="I4209" s="10">
        <v>1</v>
      </c>
      <c r="J4209" s="10">
        <v>0</v>
      </c>
      <c r="K4209" s="10">
        <v>1</v>
      </c>
      <c r="L4209" t="str">
        <f t="shared" si="344"/>
        <v xml:space="preserve">Oxalis </v>
      </c>
      <c r="M4209" t="str">
        <f t="shared" si="345"/>
        <v xml:space="preserve"> stricta</v>
      </c>
      <c r="N4209" t="str">
        <f t="shared" si="346"/>
        <v/>
      </c>
      <c r="O4209" t="str">
        <f t="shared" si="343"/>
        <v>Species</v>
      </c>
      <c r="P4209" t="str">
        <f t="shared" si="347"/>
        <v>L.</v>
      </c>
      <c r="Q4209" t="str">
        <f>LOOKUP(A4209,Formation!$A$2:$A$10,Formation!$B$2:$B$10)</f>
        <v>Pflanzungen, Äcker und Kulturen</v>
      </c>
      <c r="R4209" t="str" cm="1">
        <f t="array" ref="R4209">INDEX(Klasse!$D$2:$D$42,MATCH(1,(A4209=Klasse!$A$2:$A$42) * (Species!B4209=Klasse!$B$2:$B$42),0))</f>
        <v>Feldkulturen (Äcker)</v>
      </c>
    </row>
    <row r="4210" spans="1:18" x14ac:dyDescent="0.3">
      <c r="A4210" s="10">
        <v>8</v>
      </c>
      <c r="B4210" s="10">
        <v>2</v>
      </c>
      <c r="C4210" s="10">
        <v>3</v>
      </c>
      <c r="D4210" s="10">
        <v>1</v>
      </c>
      <c r="E4210" t="str">
        <f>IF(C4210="",Options!$A$3,IF(D4210="",Options!$A$4,Options!$A$5))</f>
        <v>Assoziation</v>
      </c>
      <c r="F4210" t="str" cm="1">
        <f t="array" ref="F4210">IF(E4210=Options!$A$3,"",IF(E4210=Options!$A$4,INDEX(Verband!$E$2:$E$179,MATCH(1,(A4210=Verband!$A$2:$A$179) * (Species!B4210=Verband!$B$2:$B$179) * (Species!C4210=Verband!$C$2:$C$179),0)),IF(E4210=Options!$A$5,INDEX(Assoziation!$F$2:$F$96,MATCH(1,(A4210=Assoziation!$A$2:$A$96) * (Species!B4210=Assoziation!$B$2:$B$96) * (Species!C4210=Assoziation!$C$2:$C$96) * (Species!D4210=Assoziation!$D$2:$D$96),0)),"")))</f>
        <v>Polygono-Chenopodion</v>
      </c>
      <c r="G4210" t="str" cm="1">
        <f t="array" ref="G4210">IF(E4210=Options!$A$3,INDEX(Klasse!$D$2:$D$42,MATCH(1,(A4210=Klasse!$A$2:$A$42) * (Species!B4210=Klasse!$B$2:$B$42),0)),IF(E4210=Options!$A$4,INDEX(Verband!$F$2:$F$179,MATCH(1,(A4210=Verband!$A$2:$A$179) * (Species!B4210=Verband!$B$2:$B$179) * (Species!C4210=Verband!$C$2:$C$179),0)),IF(E4210=Options!$A$5,INDEX(Assoziation!$G$2:$G$96,MATCH(1,(A4210=Assoziation!$A$2:$A$96) * (Species!B4210=Assoziation!$B$2:$B$96) * (Species!C4210=Assoziation!$C$2:$C$96) * (Species!D4210=Assoziation!$D$2:$D$96),0)),"")))</f>
        <v>Kalkarmer, lehmiger Hackfruchtacker</v>
      </c>
      <c r="H4210" s="10" t="s">
        <v>3071</v>
      </c>
      <c r="I4210" s="10">
        <v>0</v>
      </c>
      <c r="J4210" s="10">
        <v>0</v>
      </c>
      <c r="K4210" s="10">
        <v>0</v>
      </c>
      <c r="L4210" t="str">
        <f t="shared" si="344"/>
        <v xml:space="preserve">Anchusa </v>
      </c>
      <c r="M4210" t="str">
        <f t="shared" si="345"/>
        <v xml:space="preserve"> arvensis</v>
      </c>
      <c r="N4210" t="str">
        <f t="shared" si="346"/>
        <v/>
      </c>
      <c r="O4210" t="str">
        <f t="shared" si="343"/>
        <v>Species</v>
      </c>
      <c r="P4210" t="str">
        <f t="shared" si="347"/>
        <v>(L.) M. Bieb.</v>
      </c>
      <c r="Q4210" t="str">
        <f>LOOKUP(A4210,Formation!$A$2:$A$10,Formation!$B$2:$B$10)</f>
        <v>Pflanzungen, Äcker und Kulturen</v>
      </c>
      <c r="R4210" t="str" cm="1">
        <f t="array" ref="R4210">INDEX(Klasse!$D$2:$D$42,MATCH(1,(A4210=Klasse!$A$2:$A$42) * (Species!B4210=Klasse!$B$2:$B$42),0))</f>
        <v>Feldkulturen (Äcker)</v>
      </c>
    </row>
    <row r="4211" spans="1:18" x14ac:dyDescent="0.3">
      <c r="A4211" s="10">
        <v>8</v>
      </c>
      <c r="B4211" s="10">
        <v>2</v>
      </c>
      <c r="C4211" s="10">
        <v>3</v>
      </c>
      <c r="D4211" s="10">
        <v>1</v>
      </c>
      <c r="E4211" t="str">
        <f>IF(C4211="",Options!$A$3,IF(D4211="",Options!$A$4,Options!$A$5))</f>
        <v>Assoziation</v>
      </c>
      <c r="F4211" t="str" cm="1">
        <f t="array" ref="F4211">IF(E4211=Options!$A$3,"",IF(E4211=Options!$A$4,INDEX(Verband!$E$2:$E$179,MATCH(1,(A4211=Verband!$A$2:$A$179) * (Species!B4211=Verband!$B$2:$B$179) * (Species!C4211=Verband!$C$2:$C$179),0)),IF(E4211=Options!$A$5,INDEX(Assoziation!$F$2:$F$96,MATCH(1,(A4211=Assoziation!$A$2:$A$96) * (Species!B4211=Assoziation!$B$2:$B$96) * (Species!C4211=Assoziation!$C$2:$C$96) * (Species!D4211=Assoziation!$D$2:$D$96),0)),"")))</f>
        <v>Polygono-Chenopodion</v>
      </c>
      <c r="G4211" t="str" cm="1">
        <f t="array" ref="G4211">IF(E4211=Options!$A$3,INDEX(Klasse!$D$2:$D$42,MATCH(1,(A4211=Klasse!$A$2:$A$42) * (Species!B4211=Klasse!$B$2:$B$42),0)),IF(E4211=Options!$A$4,INDEX(Verband!$F$2:$F$179,MATCH(1,(A4211=Verband!$A$2:$A$179) * (Species!B4211=Verband!$B$2:$B$179) * (Species!C4211=Verband!$C$2:$C$179),0)),IF(E4211=Options!$A$5,INDEX(Assoziation!$G$2:$G$96,MATCH(1,(A4211=Assoziation!$A$2:$A$96) * (Species!B4211=Assoziation!$B$2:$B$96) * (Species!C4211=Assoziation!$C$2:$C$96) * (Species!D4211=Assoziation!$D$2:$D$96),0)),"")))</f>
        <v>Kalkarmer, lehmiger Hackfruchtacker</v>
      </c>
      <c r="H4211" s="10" t="s">
        <v>3215</v>
      </c>
      <c r="I4211" s="10">
        <v>0</v>
      </c>
      <c r="J4211" s="10">
        <v>0</v>
      </c>
      <c r="K4211" s="10">
        <v>0</v>
      </c>
      <c r="L4211" t="str">
        <f t="shared" si="344"/>
        <v xml:space="preserve">Atriplex </v>
      </c>
      <c r="M4211" t="str">
        <f t="shared" si="345"/>
        <v xml:space="preserve"> patula</v>
      </c>
      <c r="N4211" t="str">
        <f t="shared" si="346"/>
        <v/>
      </c>
      <c r="O4211" t="str">
        <f t="shared" si="343"/>
        <v>Species</v>
      </c>
      <c r="P4211" t="str">
        <f t="shared" si="347"/>
        <v>L.</v>
      </c>
      <c r="Q4211" t="str">
        <f>LOOKUP(A4211,Formation!$A$2:$A$10,Formation!$B$2:$B$10)</f>
        <v>Pflanzungen, Äcker und Kulturen</v>
      </c>
      <c r="R4211" t="str" cm="1">
        <f t="array" ref="R4211">INDEX(Klasse!$D$2:$D$42,MATCH(1,(A4211=Klasse!$A$2:$A$42) * (Species!B4211=Klasse!$B$2:$B$42),0))</f>
        <v>Feldkulturen (Äcker)</v>
      </c>
    </row>
    <row r="4212" spans="1:18" x14ac:dyDescent="0.3">
      <c r="A4212" s="10">
        <v>8</v>
      </c>
      <c r="B4212" s="10">
        <v>2</v>
      </c>
      <c r="C4212" s="10">
        <v>3</v>
      </c>
      <c r="D4212" s="10">
        <v>1</v>
      </c>
      <c r="E4212" t="str">
        <f>IF(C4212="",Options!$A$3,IF(D4212="",Options!$A$4,Options!$A$5))</f>
        <v>Assoziation</v>
      </c>
      <c r="F4212" t="str" cm="1">
        <f t="array" ref="F4212">IF(E4212=Options!$A$3,"",IF(E4212=Options!$A$4,INDEX(Verband!$E$2:$E$179,MATCH(1,(A4212=Verband!$A$2:$A$179) * (Species!B4212=Verband!$B$2:$B$179) * (Species!C4212=Verband!$C$2:$C$179),0)),IF(E4212=Options!$A$5,INDEX(Assoziation!$F$2:$F$96,MATCH(1,(A4212=Assoziation!$A$2:$A$96) * (Species!B4212=Assoziation!$B$2:$B$96) * (Species!C4212=Assoziation!$C$2:$C$96) * (Species!D4212=Assoziation!$D$2:$D$96),0)),"")))</f>
        <v>Polygono-Chenopodion</v>
      </c>
      <c r="G4212" t="str" cm="1">
        <f t="array" ref="G4212">IF(E4212=Options!$A$3,INDEX(Klasse!$D$2:$D$42,MATCH(1,(A4212=Klasse!$A$2:$A$42) * (Species!B4212=Klasse!$B$2:$B$42),0)),IF(E4212=Options!$A$4,INDEX(Verband!$F$2:$F$179,MATCH(1,(A4212=Verband!$A$2:$A$179) * (Species!B4212=Verband!$B$2:$B$179) * (Species!C4212=Verband!$C$2:$C$179),0)),IF(E4212=Options!$A$5,INDEX(Assoziation!$G$2:$G$96,MATCH(1,(A4212=Assoziation!$A$2:$A$96) * (Species!B4212=Assoziation!$B$2:$B$96) * (Species!C4212=Assoziation!$C$2:$C$96) * (Species!D4212=Assoziation!$D$2:$D$96),0)),"")))</f>
        <v>Kalkarmer, lehmiger Hackfruchtacker</v>
      </c>
      <c r="H4212" s="10" t="s">
        <v>3216</v>
      </c>
      <c r="I4212" s="10">
        <v>0</v>
      </c>
      <c r="J4212" s="10">
        <v>0</v>
      </c>
      <c r="K4212" s="10">
        <v>0</v>
      </c>
      <c r="L4212" t="str">
        <f t="shared" si="344"/>
        <v xml:space="preserve">Atriplex </v>
      </c>
      <c r="M4212" t="str">
        <f t="shared" si="345"/>
        <v xml:space="preserve"> prostrata</v>
      </c>
      <c r="N4212" t="str">
        <f t="shared" si="346"/>
        <v/>
      </c>
      <c r="O4212" t="str">
        <f t="shared" si="343"/>
        <v>Species</v>
      </c>
      <c r="P4212" t="str">
        <f t="shared" si="347"/>
        <v>DC.</v>
      </c>
      <c r="Q4212" t="str">
        <f>LOOKUP(A4212,Formation!$A$2:$A$10,Formation!$B$2:$B$10)</f>
        <v>Pflanzungen, Äcker und Kulturen</v>
      </c>
      <c r="R4212" t="str" cm="1">
        <f t="array" ref="R4212">INDEX(Klasse!$D$2:$D$42,MATCH(1,(A4212=Klasse!$A$2:$A$42) * (Species!B4212=Klasse!$B$2:$B$42),0))</f>
        <v>Feldkulturen (Äcker)</v>
      </c>
    </row>
    <row r="4213" spans="1:18" x14ac:dyDescent="0.3">
      <c r="A4213" s="10">
        <v>8</v>
      </c>
      <c r="B4213" s="10">
        <v>2</v>
      </c>
      <c r="C4213" s="10">
        <v>3</v>
      </c>
      <c r="D4213" s="10">
        <v>1</v>
      </c>
      <c r="E4213" t="str">
        <f>IF(C4213="",Options!$A$3,IF(D4213="",Options!$A$4,Options!$A$5))</f>
        <v>Assoziation</v>
      </c>
      <c r="F4213" t="str" cm="1">
        <f t="array" ref="F4213">IF(E4213=Options!$A$3,"",IF(E4213=Options!$A$4,INDEX(Verband!$E$2:$E$179,MATCH(1,(A4213=Verband!$A$2:$A$179) * (Species!B4213=Verband!$B$2:$B$179) * (Species!C4213=Verband!$C$2:$C$179),0)),IF(E4213=Options!$A$5,INDEX(Assoziation!$F$2:$F$96,MATCH(1,(A4213=Assoziation!$A$2:$A$96) * (Species!B4213=Assoziation!$B$2:$B$96) * (Species!C4213=Assoziation!$C$2:$C$96) * (Species!D4213=Assoziation!$D$2:$D$96),0)),"")))</f>
        <v>Polygono-Chenopodion</v>
      </c>
      <c r="G4213" t="str" cm="1">
        <f t="array" ref="G4213">IF(E4213=Options!$A$3,INDEX(Klasse!$D$2:$D$42,MATCH(1,(A4213=Klasse!$A$2:$A$42) * (Species!B4213=Klasse!$B$2:$B$42),0)),IF(E4213=Options!$A$4,INDEX(Verband!$F$2:$F$179,MATCH(1,(A4213=Verband!$A$2:$A$179) * (Species!B4213=Verband!$B$2:$B$179) * (Species!C4213=Verband!$C$2:$C$179),0)),IF(E4213=Options!$A$5,INDEX(Assoziation!$G$2:$G$96,MATCH(1,(A4213=Assoziation!$A$2:$A$96) * (Species!B4213=Assoziation!$B$2:$B$96) * (Species!C4213=Assoziation!$C$2:$C$96) * (Species!D4213=Assoziation!$D$2:$D$96),0)),"")))</f>
        <v>Kalkarmer, lehmiger Hackfruchtacker</v>
      </c>
      <c r="H4213" s="10" t="s">
        <v>3217</v>
      </c>
      <c r="I4213" s="10">
        <v>0</v>
      </c>
      <c r="J4213" s="10">
        <v>0</v>
      </c>
      <c r="K4213" s="10">
        <v>0</v>
      </c>
      <c r="L4213" t="str">
        <f t="shared" si="344"/>
        <v xml:space="preserve">Brassica </v>
      </c>
      <c r="M4213" t="str">
        <f t="shared" si="345"/>
        <v xml:space="preserve"> rapa</v>
      </c>
      <c r="N4213" t="str">
        <f t="shared" si="346"/>
        <v/>
      </c>
      <c r="O4213" t="str">
        <f t="shared" si="343"/>
        <v>Species</v>
      </c>
      <c r="P4213" t="str">
        <f t="shared" si="347"/>
        <v>L.</v>
      </c>
      <c r="Q4213" t="str">
        <f>LOOKUP(A4213,Formation!$A$2:$A$10,Formation!$B$2:$B$10)</f>
        <v>Pflanzungen, Äcker und Kulturen</v>
      </c>
      <c r="R4213" t="str" cm="1">
        <f t="array" ref="R4213">INDEX(Klasse!$D$2:$D$42,MATCH(1,(A4213=Klasse!$A$2:$A$42) * (Species!B4213=Klasse!$B$2:$B$42),0))</f>
        <v>Feldkulturen (Äcker)</v>
      </c>
    </row>
    <row r="4214" spans="1:18" x14ac:dyDescent="0.3">
      <c r="A4214" s="10">
        <v>8</v>
      </c>
      <c r="B4214" s="10">
        <v>2</v>
      </c>
      <c r="C4214" s="10">
        <v>3</v>
      </c>
      <c r="D4214" s="10">
        <v>1</v>
      </c>
      <c r="E4214" t="str">
        <f>IF(C4214="",Options!$A$3,IF(D4214="",Options!$A$4,Options!$A$5))</f>
        <v>Assoziation</v>
      </c>
      <c r="F4214" t="str" cm="1">
        <f t="array" ref="F4214">IF(E4214=Options!$A$3,"",IF(E4214=Options!$A$4,INDEX(Verband!$E$2:$E$179,MATCH(1,(A4214=Verband!$A$2:$A$179) * (Species!B4214=Verband!$B$2:$B$179) * (Species!C4214=Verband!$C$2:$C$179),0)),IF(E4214=Options!$A$5,INDEX(Assoziation!$F$2:$F$96,MATCH(1,(A4214=Assoziation!$A$2:$A$96) * (Species!B4214=Assoziation!$B$2:$B$96) * (Species!C4214=Assoziation!$C$2:$C$96) * (Species!D4214=Assoziation!$D$2:$D$96),0)),"")))</f>
        <v>Polygono-Chenopodion</v>
      </c>
      <c r="G4214" t="str" cm="1">
        <f t="array" ref="G4214">IF(E4214=Options!$A$3,INDEX(Klasse!$D$2:$D$42,MATCH(1,(A4214=Klasse!$A$2:$A$42) * (Species!B4214=Klasse!$B$2:$B$42),0)),IF(E4214=Options!$A$4,INDEX(Verband!$F$2:$F$179,MATCH(1,(A4214=Verband!$A$2:$A$179) * (Species!B4214=Verband!$B$2:$B$179) * (Species!C4214=Verband!$C$2:$C$179),0)),IF(E4214=Options!$A$5,INDEX(Assoziation!$G$2:$G$96,MATCH(1,(A4214=Assoziation!$A$2:$A$96) * (Species!B4214=Assoziation!$B$2:$B$96) * (Species!C4214=Assoziation!$C$2:$C$96) * (Species!D4214=Assoziation!$D$2:$D$96),0)),"")))</f>
        <v>Kalkarmer, lehmiger Hackfruchtacker</v>
      </c>
      <c r="H4214" s="10" t="s">
        <v>3076</v>
      </c>
      <c r="I4214" s="10">
        <v>0</v>
      </c>
      <c r="J4214" s="10">
        <v>0</v>
      </c>
      <c r="K4214" s="10">
        <v>0</v>
      </c>
      <c r="L4214" t="str">
        <f t="shared" si="344"/>
        <v xml:space="preserve">Capsella </v>
      </c>
      <c r="M4214" t="str">
        <f t="shared" si="345"/>
        <v xml:space="preserve"> bursa-pastoris</v>
      </c>
      <c r="N4214" t="str">
        <f t="shared" si="346"/>
        <v/>
      </c>
      <c r="O4214" t="str">
        <f t="shared" si="343"/>
        <v>Species</v>
      </c>
      <c r="P4214" t="str">
        <f t="shared" si="347"/>
        <v>(L.) Medik.</v>
      </c>
      <c r="Q4214" t="str">
        <f>LOOKUP(A4214,Formation!$A$2:$A$10,Formation!$B$2:$B$10)</f>
        <v>Pflanzungen, Äcker und Kulturen</v>
      </c>
      <c r="R4214" t="str" cm="1">
        <f t="array" ref="R4214">INDEX(Klasse!$D$2:$D$42,MATCH(1,(A4214=Klasse!$A$2:$A$42) * (Species!B4214=Klasse!$B$2:$B$42),0))</f>
        <v>Feldkulturen (Äcker)</v>
      </c>
    </row>
    <row r="4215" spans="1:18" x14ac:dyDescent="0.3">
      <c r="A4215" s="10">
        <v>8</v>
      </c>
      <c r="B4215" s="10">
        <v>2</v>
      </c>
      <c r="C4215" s="10">
        <v>3</v>
      </c>
      <c r="D4215" s="10">
        <v>1</v>
      </c>
      <c r="E4215" t="str">
        <f>IF(C4215="",Options!$A$3,IF(D4215="",Options!$A$4,Options!$A$5))</f>
        <v>Assoziation</v>
      </c>
      <c r="F4215" t="str" cm="1">
        <f t="array" ref="F4215">IF(E4215=Options!$A$3,"",IF(E4215=Options!$A$4,INDEX(Verband!$E$2:$E$179,MATCH(1,(A4215=Verband!$A$2:$A$179) * (Species!B4215=Verband!$B$2:$B$179) * (Species!C4215=Verband!$C$2:$C$179),0)),IF(E4215=Options!$A$5,INDEX(Assoziation!$F$2:$F$96,MATCH(1,(A4215=Assoziation!$A$2:$A$96) * (Species!B4215=Assoziation!$B$2:$B$96) * (Species!C4215=Assoziation!$C$2:$C$96) * (Species!D4215=Assoziation!$D$2:$D$96),0)),"")))</f>
        <v>Polygono-Chenopodion</v>
      </c>
      <c r="G4215" t="str" cm="1">
        <f t="array" ref="G4215">IF(E4215=Options!$A$3,INDEX(Klasse!$D$2:$D$42,MATCH(1,(A4215=Klasse!$A$2:$A$42) * (Species!B4215=Klasse!$B$2:$B$42),0)),IF(E4215=Options!$A$4,INDEX(Verband!$F$2:$F$179,MATCH(1,(A4215=Verband!$A$2:$A$179) * (Species!B4215=Verband!$B$2:$B$179) * (Species!C4215=Verband!$C$2:$C$179),0)),IF(E4215=Options!$A$5,INDEX(Assoziation!$G$2:$G$96,MATCH(1,(A4215=Assoziation!$A$2:$A$96) * (Species!B4215=Assoziation!$B$2:$B$96) * (Species!C4215=Assoziation!$C$2:$C$96) * (Species!D4215=Assoziation!$D$2:$D$96),0)),"")))</f>
        <v>Kalkarmer, lehmiger Hackfruchtacker</v>
      </c>
      <c r="H4215" s="10" t="s">
        <v>3077</v>
      </c>
      <c r="I4215" s="10">
        <v>0</v>
      </c>
      <c r="J4215" s="10">
        <v>0</v>
      </c>
      <c r="K4215" s="10">
        <v>0</v>
      </c>
      <c r="L4215" t="str">
        <f t="shared" si="344"/>
        <v xml:space="preserve">Cardamine </v>
      </c>
      <c r="M4215" t="str">
        <f t="shared" si="345"/>
        <v xml:space="preserve"> hirsuta</v>
      </c>
      <c r="N4215" t="str">
        <f t="shared" si="346"/>
        <v/>
      </c>
      <c r="O4215" t="str">
        <f t="shared" si="343"/>
        <v>Species</v>
      </c>
      <c r="P4215" t="str">
        <f t="shared" si="347"/>
        <v>L.</v>
      </c>
      <c r="Q4215" t="str">
        <f>LOOKUP(A4215,Formation!$A$2:$A$10,Formation!$B$2:$B$10)</f>
        <v>Pflanzungen, Äcker und Kulturen</v>
      </c>
      <c r="R4215" t="str" cm="1">
        <f t="array" ref="R4215">INDEX(Klasse!$D$2:$D$42,MATCH(1,(A4215=Klasse!$A$2:$A$42) * (Species!B4215=Klasse!$B$2:$B$42),0))</f>
        <v>Feldkulturen (Äcker)</v>
      </c>
    </row>
    <row r="4216" spans="1:18" x14ac:dyDescent="0.3">
      <c r="A4216" s="10">
        <v>8</v>
      </c>
      <c r="B4216" s="10">
        <v>2</v>
      </c>
      <c r="C4216" s="10">
        <v>3</v>
      </c>
      <c r="D4216" s="10">
        <v>1</v>
      </c>
      <c r="E4216" t="str">
        <f>IF(C4216="",Options!$A$3,IF(D4216="",Options!$A$4,Options!$A$5))</f>
        <v>Assoziation</v>
      </c>
      <c r="F4216" t="str" cm="1">
        <f t="array" ref="F4216">IF(E4216=Options!$A$3,"",IF(E4216=Options!$A$4,INDEX(Verband!$E$2:$E$179,MATCH(1,(A4216=Verband!$A$2:$A$179) * (Species!B4216=Verband!$B$2:$B$179) * (Species!C4216=Verband!$C$2:$C$179),0)),IF(E4216=Options!$A$5,INDEX(Assoziation!$F$2:$F$96,MATCH(1,(A4216=Assoziation!$A$2:$A$96) * (Species!B4216=Assoziation!$B$2:$B$96) * (Species!C4216=Assoziation!$C$2:$C$96) * (Species!D4216=Assoziation!$D$2:$D$96),0)),"")))</f>
        <v>Polygono-Chenopodion</v>
      </c>
      <c r="G4216" t="str" cm="1">
        <f t="array" ref="G4216">IF(E4216=Options!$A$3,INDEX(Klasse!$D$2:$D$42,MATCH(1,(A4216=Klasse!$A$2:$A$42) * (Species!B4216=Klasse!$B$2:$B$42),0)),IF(E4216=Options!$A$4,INDEX(Verband!$F$2:$F$179,MATCH(1,(A4216=Verband!$A$2:$A$179) * (Species!B4216=Verband!$B$2:$B$179) * (Species!C4216=Verband!$C$2:$C$179),0)),IF(E4216=Options!$A$5,INDEX(Assoziation!$G$2:$G$96,MATCH(1,(A4216=Assoziation!$A$2:$A$96) * (Species!B4216=Assoziation!$B$2:$B$96) * (Species!C4216=Assoziation!$C$2:$C$96) * (Species!D4216=Assoziation!$D$2:$D$96),0)),"")))</f>
        <v>Kalkarmer, lehmiger Hackfruchtacker</v>
      </c>
      <c r="H4216" s="10" t="s">
        <v>3218</v>
      </c>
      <c r="I4216" s="10">
        <v>0</v>
      </c>
      <c r="J4216" s="10">
        <v>0</v>
      </c>
      <c r="K4216" s="10">
        <v>0</v>
      </c>
      <c r="L4216" t="str">
        <f t="shared" si="344"/>
        <v xml:space="preserve">Cerastium </v>
      </c>
      <c r="M4216" t="str">
        <f t="shared" si="345"/>
        <v xml:space="preserve"> glomeratum</v>
      </c>
      <c r="N4216" t="str">
        <f t="shared" si="346"/>
        <v/>
      </c>
      <c r="O4216" t="str">
        <f t="shared" si="343"/>
        <v>Species</v>
      </c>
      <c r="P4216" t="str">
        <f t="shared" si="347"/>
        <v>Thuill.</v>
      </c>
      <c r="Q4216" t="str">
        <f>LOOKUP(A4216,Formation!$A$2:$A$10,Formation!$B$2:$B$10)</f>
        <v>Pflanzungen, Äcker und Kulturen</v>
      </c>
      <c r="R4216" t="str" cm="1">
        <f t="array" ref="R4216">INDEX(Klasse!$D$2:$D$42,MATCH(1,(A4216=Klasse!$A$2:$A$42) * (Species!B4216=Klasse!$B$2:$B$42),0))</f>
        <v>Feldkulturen (Äcker)</v>
      </c>
    </row>
    <row r="4217" spans="1:18" x14ac:dyDescent="0.3">
      <c r="A4217" s="10">
        <v>8</v>
      </c>
      <c r="B4217" s="10">
        <v>2</v>
      </c>
      <c r="C4217" s="10">
        <v>3</v>
      </c>
      <c r="D4217" s="10">
        <v>1</v>
      </c>
      <c r="E4217" t="str">
        <f>IF(C4217="",Options!$A$3,IF(D4217="",Options!$A$4,Options!$A$5))</f>
        <v>Assoziation</v>
      </c>
      <c r="F4217" t="str" cm="1">
        <f t="array" ref="F4217">IF(E4217=Options!$A$3,"",IF(E4217=Options!$A$4,INDEX(Verband!$E$2:$E$179,MATCH(1,(A4217=Verband!$A$2:$A$179) * (Species!B4217=Verband!$B$2:$B$179) * (Species!C4217=Verband!$C$2:$C$179),0)),IF(E4217=Options!$A$5,INDEX(Assoziation!$F$2:$F$96,MATCH(1,(A4217=Assoziation!$A$2:$A$96) * (Species!B4217=Assoziation!$B$2:$B$96) * (Species!C4217=Assoziation!$C$2:$C$96) * (Species!D4217=Assoziation!$D$2:$D$96),0)),"")))</f>
        <v>Polygono-Chenopodion</v>
      </c>
      <c r="G4217" t="str" cm="1">
        <f t="array" ref="G4217">IF(E4217=Options!$A$3,INDEX(Klasse!$D$2:$D$42,MATCH(1,(A4217=Klasse!$A$2:$A$42) * (Species!B4217=Klasse!$B$2:$B$42),0)),IF(E4217=Options!$A$4,INDEX(Verband!$F$2:$F$179,MATCH(1,(A4217=Verband!$A$2:$A$179) * (Species!B4217=Verband!$B$2:$B$179) * (Species!C4217=Verband!$C$2:$C$179),0)),IF(E4217=Options!$A$5,INDEX(Assoziation!$G$2:$G$96,MATCH(1,(A4217=Assoziation!$A$2:$A$96) * (Species!B4217=Assoziation!$B$2:$B$96) * (Species!C4217=Assoziation!$C$2:$C$96) * (Species!D4217=Assoziation!$D$2:$D$96),0)),"")))</f>
        <v>Kalkarmer, lehmiger Hackfruchtacker</v>
      </c>
      <c r="H4217" s="10" t="s">
        <v>3219</v>
      </c>
      <c r="I4217" s="10">
        <v>0</v>
      </c>
      <c r="J4217" s="10">
        <v>0</v>
      </c>
      <c r="K4217" s="10">
        <v>0</v>
      </c>
      <c r="L4217" t="str">
        <f t="shared" si="344"/>
        <v xml:space="preserve">Chenopodium </v>
      </c>
      <c r="M4217" t="str">
        <f t="shared" si="345"/>
        <v xml:space="preserve"> album</v>
      </c>
      <c r="N4217" t="str">
        <f t="shared" si="346"/>
        <v/>
      </c>
      <c r="O4217" t="str">
        <f t="shared" si="343"/>
        <v>Species</v>
      </c>
      <c r="P4217" t="str">
        <f t="shared" si="347"/>
        <v>L.</v>
      </c>
      <c r="Q4217" t="str">
        <f>LOOKUP(A4217,Formation!$A$2:$A$10,Formation!$B$2:$B$10)</f>
        <v>Pflanzungen, Äcker und Kulturen</v>
      </c>
      <c r="R4217" t="str" cm="1">
        <f t="array" ref="R4217">INDEX(Klasse!$D$2:$D$42,MATCH(1,(A4217=Klasse!$A$2:$A$42) * (Species!B4217=Klasse!$B$2:$B$42),0))</f>
        <v>Feldkulturen (Äcker)</v>
      </c>
    </row>
    <row r="4218" spans="1:18" x14ac:dyDescent="0.3">
      <c r="A4218" s="10">
        <v>8</v>
      </c>
      <c r="B4218" s="10">
        <v>2</v>
      </c>
      <c r="C4218" s="10">
        <v>3</v>
      </c>
      <c r="D4218" s="10">
        <v>1</v>
      </c>
      <c r="E4218" t="str">
        <f>IF(C4218="",Options!$A$3,IF(D4218="",Options!$A$4,Options!$A$5))</f>
        <v>Assoziation</v>
      </c>
      <c r="F4218" t="str" cm="1">
        <f t="array" ref="F4218">IF(E4218=Options!$A$3,"",IF(E4218=Options!$A$4,INDEX(Verband!$E$2:$E$179,MATCH(1,(A4218=Verband!$A$2:$A$179) * (Species!B4218=Verband!$B$2:$B$179) * (Species!C4218=Verband!$C$2:$C$179),0)),IF(E4218=Options!$A$5,INDEX(Assoziation!$F$2:$F$96,MATCH(1,(A4218=Assoziation!$A$2:$A$96) * (Species!B4218=Assoziation!$B$2:$B$96) * (Species!C4218=Assoziation!$C$2:$C$96) * (Species!D4218=Assoziation!$D$2:$D$96),0)),"")))</f>
        <v>Polygono-Chenopodion</v>
      </c>
      <c r="G4218" t="str" cm="1">
        <f t="array" ref="G4218">IF(E4218=Options!$A$3,INDEX(Klasse!$D$2:$D$42,MATCH(1,(A4218=Klasse!$A$2:$A$42) * (Species!B4218=Klasse!$B$2:$B$42),0)),IF(E4218=Options!$A$4,INDEX(Verband!$F$2:$F$179,MATCH(1,(A4218=Verband!$A$2:$A$179) * (Species!B4218=Verband!$B$2:$B$179) * (Species!C4218=Verband!$C$2:$C$179),0)),IF(E4218=Options!$A$5,INDEX(Assoziation!$G$2:$G$96,MATCH(1,(A4218=Assoziation!$A$2:$A$96) * (Species!B4218=Assoziation!$B$2:$B$96) * (Species!C4218=Assoziation!$C$2:$C$96) * (Species!D4218=Assoziation!$D$2:$D$96),0)),"")))</f>
        <v>Kalkarmer, lehmiger Hackfruchtacker</v>
      </c>
      <c r="H4218" s="10" t="s">
        <v>3220</v>
      </c>
      <c r="I4218" s="10">
        <v>0</v>
      </c>
      <c r="J4218" s="10">
        <v>0</v>
      </c>
      <c r="K4218" s="10">
        <v>1</v>
      </c>
      <c r="L4218" t="str">
        <f t="shared" si="344"/>
        <v xml:space="preserve">Cuscuta </v>
      </c>
      <c r="M4218" t="str">
        <f t="shared" si="345"/>
        <v xml:space="preserve"> scandens</v>
      </c>
      <c r="N4218" t="str">
        <f t="shared" si="346"/>
        <v/>
      </c>
      <c r="O4218" t="str">
        <f t="shared" si="343"/>
        <v>Species</v>
      </c>
      <c r="P4218" t="str">
        <f t="shared" si="347"/>
        <v>Brot.</v>
      </c>
      <c r="Q4218" t="str">
        <f>LOOKUP(A4218,Formation!$A$2:$A$10,Formation!$B$2:$B$10)</f>
        <v>Pflanzungen, Äcker und Kulturen</v>
      </c>
      <c r="R4218" t="str" cm="1">
        <f t="array" ref="R4218">INDEX(Klasse!$D$2:$D$42,MATCH(1,(A4218=Klasse!$A$2:$A$42) * (Species!B4218=Klasse!$B$2:$B$42),0))</f>
        <v>Feldkulturen (Äcker)</v>
      </c>
    </row>
    <row r="4219" spans="1:18" x14ac:dyDescent="0.3">
      <c r="A4219" s="10">
        <v>8</v>
      </c>
      <c r="B4219" s="10">
        <v>2</v>
      </c>
      <c r="C4219" s="10">
        <v>3</v>
      </c>
      <c r="D4219" s="10">
        <v>1</v>
      </c>
      <c r="E4219" t="str">
        <f>IF(C4219="",Options!$A$3,IF(D4219="",Options!$A$4,Options!$A$5))</f>
        <v>Assoziation</v>
      </c>
      <c r="F4219" t="str" cm="1">
        <f t="array" ref="F4219">IF(E4219=Options!$A$3,"",IF(E4219=Options!$A$4,INDEX(Verband!$E$2:$E$179,MATCH(1,(A4219=Verband!$A$2:$A$179) * (Species!B4219=Verband!$B$2:$B$179) * (Species!C4219=Verband!$C$2:$C$179),0)),IF(E4219=Options!$A$5,INDEX(Assoziation!$F$2:$F$96,MATCH(1,(A4219=Assoziation!$A$2:$A$96) * (Species!B4219=Assoziation!$B$2:$B$96) * (Species!C4219=Assoziation!$C$2:$C$96) * (Species!D4219=Assoziation!$D$2:$D$96),0)),"")))</f>
        <v>Polygono-Chenopodion</v>
      </c>
      <c r="G4219" t="str" cm="1">
        <f t="array" ref="G4219">IF(E4219=Options!$A$3,INDEX(Klasse!$D$2:$D$42,MATCH(1,(A4219=Klasse!$A$2:$A$42) * (Species!B4219=Klasse!$B$2:$B$42),0)),IF(E4219=Options!$A$4,INDEX(Verband!$F$2:$F$179,MATCH(1,(A4219=Verband!$A$2:$A$179) * (Species!B4219=Verband!$B$2:$B$179) * (Species!C4219=Verband!$C$2:$C$179),0)),IF(E4219=Options!$A$5,INDEX(Assoziation!$G$2:$G$96,MATCH(1,(A4219=Assoziation!$A$2:$A$96) * (Species!B4219=Assoziation!$B$2:$B$96) * (Species!C4219=Assoziation!$C$2:$C$96) * (Species!D4219=Assoziation!$D$2:$D$96),0)),"")))</f>
        <v>Kalkarmer, lehmiger Hackfruchtacker</v>
      </c>
      <c r="H4219" s="10" t="s">
        <v>666</v>
      </c>
      <c r="I4219" s="10">
        <v>0</v>
      </c>
      <c r="J4219" s="10">
        <v>0</v>
      </c>
      <c r="K4219" s="10">
        <v>1</v>
      </c>
      <c r="L4219" t="str">
        <f t="shared" si="344"/>
        <v xml:space="preserve">Cyperus </v>
      </c>
      <c r="M4219" t="str">
        <f t="shared" si="345"/>
        <v xml:space="preserve"> esculentus</v>
      </c>
      <c r="N4219" t="str">
        <f t="shared" si="346"/>
        <v/>
      </c>
      <c r="O4219" t="str">
        <f t="shared" si="343"/>
        <v>Species</v>
      </c>
      <c r="P4219" t="str">
        <f t="shared" si="347"/>
        <v>L.</v>
      </c>
      <c r="Q4219" t="str">
        <f>LOOKUP(A4219,Formation!$A$2:$A$10,Formation!$B$2:$B$10)</f>
        <v>Pflanzungen, Äcker und Kulturen</v>
      </c>
      <c r="R4219" t="str" cm="1">
        <f t="array" ref="R4219">INDEX(Klasse!$D$2:$D$42,MATCH(1,(A4219=Klasse!$A$2:$A$42) * (Species!B4219=Klasse!$B$2:$B$42),0))</f>
        <v>Feldkulturen (Äcker)</v>
      </c>
    </row>
    <row r="4220" spans="1:18" x14ac:dyDescent="0.3">
      <c r="A4220" s="10">
        <v>8</v>
      </c>
      <c r="B4220" s="10">
        <v>2</v>
      </c>
      <c r="C4220" s="10">
        <v>3</v>
      </c>
      <c r="D4220" s="10">
        <v>1</v>
      </c>
      <c r="E4220" t="str">
        <f>IF(C4220="",Options!$A$3,IF(D4220="",Options!$A$4,Options!$A$5))</f>
        <v>Assoziation</v>
      </c>
      <c r="F4220" t="str" cm="1">
        <f t="array" ref="F4220">IF(E4220=Options!$A$3,"",IF(E4220=Options!$A$4,INDEX(Verband!$E$2:$E$179,MATCH(1,(A4220=Verband!$A$2:$A$179) * (Species!B4220=Verband!$B$2:$B$179) * (Species!C4220=Verband!$C$2:$C$179),0)),IF(E4220=Options!$A$5,INDEX(Assoziation!$F$2:$F$96,MATCH(1,(A4220=Assoziation!$A$2:$A$96) * (Species!B4220=Assoziation!$B$2:$B$96) * (Species!C4220=Assoziation!$C$2:$C$96) * (Species!D4220=Assoziation!$D$2:$D$96),0)),"")))</f>
        <v>Polygono-Chenopodion</v>
      </c>
      <c r="G4220" t="str" cm="1">
        <f t="array" ref="G4220">IF(E4220=Options!$A$3,INDEX(Klasse!$D$2:$D$42,MATCH(1,(A4220=Klasse!$A$2:$A$42) * (Species!B4220=Klasse!$B$2:$B$42),0)),IF(E4220=Options!$A$4,INDEX(Verband!$F$2:$F$179,MATCH(1,(A4220=Verband!$A$2:$A$179) * (Species!B4220=Verband!$B$2:$B$179) * (Species!C4220=Verband!$C$2:$C$179),0)),IF(E4220=Options!$A$5,INDEX(Assoziation!$G$2:$G$96,MATCH(1,(A4220=Assoziation!$A$2:$A$96) * (Species!B4220=Assoziation!$B$2:$B$96) * (Species!C4220=Assoziation!$C$2:$C$96) * (Species!D4220=Assoziation!$D$2:$D$96),0)),"")))</f>
        <v>Kalkarmer, lehmiger Hackfruchtacker</v>
      </c>
      <c r="H4220" s="10" t="s">
        <v>3221</v>
      </c>
      <c r="I4220" s="10">
        <v>0</v>
      </c>
      <c r="J4220" s="10">
        <v>0</v>
      </c>
      <c r="K4220" s="10">
        <v>0</v>
      </c>
      <c r="L4220" t="str">
        <f t="shared" si="344"/>
        <v xml:space="preserve">Echinochloa </v>
      </c>
      <c r="M4220" t="str">
        <f t="shared" si="345"/>
        <v xml:space="preserve"> crus-galli</v>
      </c>
      <c r="N4220" t="str">
        <f t="shared" si="346"/>
        <v/>
      </c>
      <c r="O4220" t="str">
        <f t="shared" si="343"/>
        <v>Species</v>
      </c>
      <c r="P4220" t="str">
        <f t="shared" si="347"/>
        <v>(L.) P. Beauv.</v>
      </c>
      <c r="Q4220" t="str">
        <f>LOOKUP(A4220,Formation!$A$2:$A$10,Formation!$B$2:$B$10)</f>
        <v>Pflanzungen, Äcker und Kulturen</v>
      </c>
      <c r="R4220" t="str" cm="1">
        <f t="array" ref="R4220">INDEX(Klasse!$D$2:$D$42,MATCH(1,(A4220=Klasse!$A$2:$A$42) * (Species!B4220=Klasse!$B$2:$B$42),0))</f>
        <v>Feldkulturen (Äcker)</v>
      </c>
    </row>
    <row r="4221" spans="1:18" x14ac:dyDescent="0.3">
      <c r="A4221" s="10">
        <v>8</v>
      </c>
      <c r="B4221" s="10">
        <v>2</v>
      </c>
      <c r="C4221" s="10">
        <v>3</v>
      </c>
      <c r="D4221" s="10">
        <v>1</v>
      </c>
      <c r="E4221" t="str">
        <f>IF(C4221="",Options!$A$3,IF(D4221="",Options!$A$4,Options!$A$5))</f>
        <v>Assoziation</v>
      </c>
      <c r="F4221" t="str" cm="1">
        <f t="array" ref="F4221">IF(E4221=Options!$A$3,"",IF(E4221=Options!$A$4,INDEX(Verband!$E$2:$E$179,MATCH(1,(A4221=Verband!$A$2:$A$179) * (Species!B4221=Verband!$B$2:$B$179) * (Species!C4221=Verband!$C$2:$C$179),0)),IF(E4221=Options!$A$5,INDEX(Assoziation!$F$2:$F$96,MATCH(1,(A4221=Assoziation!$A$2:$A$96) * (Species!B4221=Assoziation!$B$2:$B$96) * (Species!C4221=Assoziation!$C$2:$C$96) * (Species!D4221=Assoziation!$D$2:$D$96),0)),"")))</f>
        <v>Polygono-Chenopodion</v>
      </c>
      <c r="G4221" t="str" cm="1">
        <f t="array" ref="G4221">IF(E4221=Options!$A$3,INDEX(Klasse!$D$2:$D$42,MATCH(1,(A4221=Klasse!$A$2:$A$42) * (Species!B4221=Klasse!$B$2:$B$42),0)),IF(E4221=Options!$A$4,INDEX(Verband!$F$2:$F$179,MATCH(1,(A4221=Verband!$A$2:$A$179) * (Species!B4221=Verband!$B$2:$B$179) * (Species!C4221=Verband!$C$2:$C$179),0)),IF(E4221=Options!$A$5,INDEX(Assoziation!$G$2:$G$96,MATCH(1,(A4221=Assoziation!$A$2:$A$96) * (Species!B4221=Assoziation!$B$2:$B$96) * (Species!C4221=Assoziation!$C$2:$C$96) * (Species!D4221=Assoziation!$D$2:$D$96),0)),"")))</f>
        <v>Kalkarmer, lehmiger Hackfruchtacker</v>
      </c>
      <c r="H4221" s="10" t="s">
        <v>3084</v>
      </c>
      <c r="I4221" s="10">
        <v>0</v>
      </c>
      <c r="J4221" s="10">
        <v>0</v>
      </c>
      <c r="K4221" s="10">
        <v>0</v>
      </c>
      <c r="L4221" t="str">
        <f t="shared" si="344"/>
        <v xml:space="preserve">Lamium </v>
      </c>
      <c r="M4221" t="str">
        <f t="shared" si="345"/>
        <v xml:space="preserve"> purpureum</v>
      </c>
      <c r="N4221" t="str">
        <f t="shared" si="346"/>
        <v/>
      </c>
      <c r="O4221" t="str">
        <f t="shared" si="343"/>
        <v>Species</v>
      </c>
      <c r="P4221" t="str">
        <f t="shared" si="347"/>
        <v>L.</v>
      </c>
      <c r="Q4221" t="str">
        <f>LOOKUP(A4221,Formation!$A$2:$A$10,Formation!$B$2:$B$10)</f>
        <v>Pflanzungen, Äcker und Kulturen</v>
      </c>
      <c r="R4221" t="str" cm="1">
        <f t="array" ref="R4221">INDEX(Klasse!$D$2:$D$42,MATCH(1,(A4221=Klasse!$A$2:$A$42) * (Species!B4221=Klasse!$B$2:$B$42),0))</f>
        <v>Feldkulturen (Äcker)</v>
      </c>
    </row>
    <row r="4222" spans="1:18" x14ac:dyDescent="0.3">
      <c r="A4222" s="10">
        <v>8</v>
      </c>
      <c r="B4222" s="10">
        <v>2</v>
      </c>
      <c r="C4222" s="10">
        <v>3</v>
      </c>
      <c r="D4222" s="10">
        <v>1</v>
      </c>
      <c r="E4222" t="str">
        <f>IF(C4222="",Options!$A$3,IF(D4222="",Options!$A$4,Options!$A$5))</f>
        <v>Assoziation</v>
      </c>
      <c r="F4222" t="str" cm="1">
        <f t="array" ref="F4222">IF(E4222=Options!$A$3,"",IF(E4222=Options!$A$4,INDEX(Verband!$E$2:$E$179,MATCH(1,(A4222=Verband!$A$2:$A$179) * (Species!B4222=Verband!$B$2:$B$179) * (Species!C4222=Verband!$C$2:$C$179),0)),IF(E4222=Options!$A$5,INDEX(Assoziation!$F$2:$F$96,MATCH(1,(A4222=Assoziation!$A$2:$A$96) * (Species!B4222=Assoziation!$B$2:$B$96) * (Species!C4222=Assoziation!$C$2:$C$96) * (Species!D4222=Assoziation!$D$2:$D$96),0)),"")))</f>
        <v>Polygono-Chenopodion</v>
      </c>
      <c r="G4222" t="str" cm="1">
        <f t="array" ref="G4222">IF(E4222=Options!$A$3,INDEX(Klasse!$D$2:$D$42,MATCH(1,(A4222=Klasse!$A$2:$A$42) * (Species!B4222=Klasse!$B$2:$B$42),0)),IF(E4222=Options!$A$4,INDEX(Verband!$F$2:$F$179,MATCH(1,(A4222=Verband!$A$2:$A$179) * (Species!B4222=Verband!$B$2:$B$179) * (Species!C4222=Verband!$C$2:$C$179),0)),IF(E4222=Options!$A$5,INDEX(Assoziation!$G$2:$G$96,MATCH(1,(A4222=Assoziation!$A$2:$A$96) * (Species!B4222=Assoziation!$B$2:$B$96) * (Species!C4222=Assoziation!$C$2:$C$96) * (Species!D4222=Assoziation!$D$2:$D$96),0)),"")))</f>
        <v>Kalkarmer, lehmiger Hackfruchtacker</v>
      </c>
      <c r="H4222" s="10" t="s">
        <v>3222</v>
      </c>
      <c r="I4222" s="10">
        <v>0</v>
      </c>
      <c r="J4222" s="10">
        <v>0</v>
      </c>
      <c r="K4222" s="10">
        <v>0</v>
      </c>
      <c r="L4222" t="str">
        <f t="shared" si="344"/>
        <v xml:space="preserve">Linaria </v>
      </c>
      <c r="M4222" t="str">
        <f t="shared" si="345"/>
        <v xml:space="preserve"> simplex</v>
      </c>
      <c r="N4222" t="str">
        <f t="shared" si="346"/>
        <v/>
      </c>
      <c r="O4222" t="str">
        <f t="shared" si="343"/>
        <v>Species</v>
      </c>
      <c r="P4222" t="str">
        <f t="shared" si="347"/>
        <v>(Willd.) DC.</v>
      </c>
      <c r="Q4222" t="str">
        <f>LOOKUP(A4222,Formation!$A$2:$A$10,Formation!$B$2:$B$10)</f>
        <v>Pflanzungen, Äcker und Kulturen</v>
      </c>
      <c r="R4222" t="str" cm="1">
        <f t="array" ref="R4222">INDEX(Klasse!$D$2:$D$42,MATCH(1,(A4222=Klasse!$A$2:$A$42) * (Species!B4222=Klasse!$B$2:$B$42),0))</f>
        <v>Feldkulturen (Äcker)</v>
      </c>
    </row>
    <row r="4223" spans="1:18" x14ac:dyDescent="0.3">
      <c r="A4223" s="10">
        <v>8</v>
      </c>
      <c r="B4223" s="10">
        <v>2</v>
      </c>
      <c r="C4223" s="10">
        <v>3</v>
      </c>
      <c r="D4223" s="10">
        <v>1</v>
      </c>
      <c r="E4223" t="str">
        <f>IF(C4223="",Options!$A$3,IF(D4223="",Options!$A$4,Options!$A$5))</f>
        <v>Assoziation</v>
      </c>
      <c r="F4223" t="str" cm="1">
        <f t="array" ref="F4223">IF(E4223=Options!$A$3,"",IF(E4223=Options!$A$4,INDEX(Verband!$E$2:$E$179,MATCH(1,(A4223=Verband!$A$2:$A$179) * (Species!B4223=Verband!$B$2:$B$179) * (Species!C4223=Verband!$C$2:$C$179),0)),IF(E4223=Options!$A$5,INDEX(Assoziation!$F$2:$F$96,MATCH(1,(A4223=Assoziation!$A$2:$A$96) * (Species!B4223=Assoziation!$B$2:$B$96) * (Species!C4223=Assoziation!$C$2:$C$96) * (Species!D4223=Assoziation!$D$2:$D$96),0)),"")))</f>
        <v>Polygono-Chenopodion</v>
      </c>
      <c r="G4223" t="str" cm="1">
        <f t="array" ref="G4223">IF(E4223=Options!$A$3,INDEX(Klasse!$D$2:$D$42,MATCH(1,(A4223=Klasse!$A$2:$A$42) * (Species!B4223=Klasse!$B$2:$B$42),0)),IF(E4223=Options!$A$4,INDEX(Verband!$F$2:$F$179,MATCH(1,(A4223=Verband!$A$2:$A$179) * (Species!B4223=Verband!$B$2:$B$179) * (Species!C4223=Verband!$C$2:$C$179),0)),IF(E4223=Options!$A$5,INDEX(Assoziation!$G$2:$G$96,MATCH(1,(A4223=Assoziation!$A$2:$A$96) * (Species!B4223=Assoziation!$B$2:$B$96) * (Species!C4223=Assoziation!$C$2:$C$96) * (Species!D4223=Assoziation!$D$2:$D$96),0)),"")))</f>
        <v>Kalkarmer, lehmiger Hackfruchtacker</v>
      </c>
      <c r="H4223" s="10" t="s">
        <v>3223</v>
      </c>
      <c r="I4223" s="10">
        <v>0</v>
      </c>
      <c r="J4223" s="10">
        <v>0</v>
      </c>
      <c r="K4223" s="10">
        <v>0</v>
      </c>
      <c r="L4223" t="str">
        <f t="shared" si="344"/>
        <v xml:space="preserve">Mentha </v>
      </c>
      <c r="M4223" t="str">
        <f t="shared" si="345"/>
        <v xml:space="preserve"> arvensis</v>
      </c>
      <c r="N4223" t="str">
        <f t="shared" si="346"/>
        <v/>
      </c>
      <c r="O4223" t="str">
        <f t="shared" si="343"/>
        <v>Species</v>
      </c>
      <c r="P4223" t="str">
        <f t="shared" si="347"/>
        <v>L.</v>
      </c>
      <c r="Q4223" t="str">
        <f>LOOKUP(A4223,Formation!$A$2:$A$10,Formation!$B$2:$B$10)</f>
        <v>Pflanzungen, Äcker und Kulturen</v>
      </c>
      <c r="R4223" t="str" cm="1">
        <f t="array" ref="R4223">INDEX(Klasse!$D$2:$D$42,MATCH(1,(A4223=Klasse!$A$2:$A$42) * (Species!B4223=Klasse!$B$2:$B$42),0))</f>
        <v>Feldkulturen (Äcker)</v>
      </c>
    </row>
    <row r="4224" spans="1:18" x14ac:dyDescent="0.3">
      <c r="A4224" s="10">
        <v>8</v>
      </c>
      <c r="B4224" s="10">
        <v>2</v>
      </c>
      <c r="C4224" s="10">
        <v>3</v>
      </c>
      <c r="D4224" s="10">
        <v>1</v>
      </c>
      <c r="E4224" t="str">
        <f>IF(C4224="",Options!$A$3,IF(D4224="",Options!$A$4,Options!$A$5))</f>
        <v>Assoziation</v>
      </c>
      <c r="F4224" t="str" cm="1">
        <f t="array" ref="F4224">IF(E4224=Options!$A$3,"",IF(E4224=Options!$A$4,INDEX(Verband!$E$2:$E$179,MATCH(1,(A4224=Verband!$A$2:$A$179) * (Species!B4224=Verband!$B$2:$B$179) * (Species!C4224=Verband!$C$2:$C$179),0)),IF(E4224=Options!$A$5,INDEX(Assoziation!$F$2:$F$96,MATCH(1,(A4224=Assoziation!$A$2:$A$96) * (Species!B4224=Assoziation!$B$2:$B$96) * (Species!C4224=Assoziation!$C$2:$C$96) * (Species!D4224=Assoziation!$D$2:$D$96),0)),"")))</f>
        <v>Polygono-Chenopodion</v>
      </c>
      <c r="G4224" t="str" cm="1">
        <f t="array" ref="G4224">IF(E4224=Options!$A$3,INDEX(Klasse!$D$2:$D$42,MATCH(1,(A4224=Klasse!$A$2:$A$42) * (Species!B4224=Klasse!$B$2:$B$42),0)),IF(E4224=Options!$A$4,INDEX(Verband!$F$2:$F$179,MATCH(1,(A4224=Verband!$A$2:$A$179) * (Species!B4224=Verband!$B$2:$B$179) * (Species!C4224=Verband!$C$2:$C$179),0)),IF(E4224=Options!$A$5,INDEX(Assoziation!$G$2:$G$96,MATCH(1,(A4224=Assoziation!$A$2:$A$96) * (Species!B4224=Assoziation!$B$2:$B$96) * (Species!C4224=Assoziation!$C$2:$C$96) * (Species!D4224=Assoziation!$D$2:$D$96),0)),"")))</f>
        <v>Kalkarmer, lehmiger Hackfruchtacker</v>
      </c>
      <c r="H4224" s="10" t="s">
        <v>3224</v>
      </c>
      <c r="I4224" s="10">
        <v>1</v>
      </c>
      <c r="J4224" s="10">
        <v>0</v>
      </c>
      <c r="K4224" s="10">
        <v>0</v>
      </c>
      <c r="L4224" t="str">
        <f t="shared" si="344"/>
        <v xml:space="preserve">Polygonum </v>
      </c>
      <c r="M4224" t="str">
        <f t="shared" si="345"/>
        <v xml:space="preserve"> persicaria</v>
      </c>
      <c r="N4224" t="str">
        <f t="shared" si="346"/>
        <v/>
      </c>
      <c r="O4224" t="str">
        <f t="shared" si="343"/>
        <v>Species</v>
      </c>
      <c r="P4224" t="str">
        <f t="shared" si="347"/>
        <v>L.</v>
      </c>
      <c r="Q4224" t="str">
        <f>LOOKUP(A4224,Formation!$A$2:$A$10,Formation!$B$2:$B$10)</f>
        <v>Pflanzungen, Äcker und Kulturen</v>
      </c>
      <c r="R4224" t="str" cm="1">
        <f t="array" ref="R4224">INDEX(Klasse!$D$2:$D$42,MATCH(1,(A4224=Klasse!$A$2:$A$42) * (Species!B4224=Klasse!$B$2:$B$42),0))</f>
        <v>Feldkulturen (Äcker)</v>
      </c>
    </row>
    <row r="4225" spans="1:18" x14ac:dyDescent="0.3">
      <c r="A4225" s="10">
        <v>8</v>
      </c>
      <c r="B4225" s="10">
        <v>2</v>
      </c>
      <c r="C4225" s="10">
        <v>3</v>
      </c>
      <c r="D4225" s="10">
        <v>1</v>
      </c>
      <c r="E4225" t="str">
        <f>IF(C4225="",Options!$A$3,IF(D4225="",Options!$A$4,Options!$A$5))</f>
        <v>Assoziation</v>
      </c>
      <c r="F4225" t="str" cm="1">
        <f t="array" ref="F4225">IF(E4225=Options!$A$3,"",IF(E4225=Options!$A$4,INDEX(Verband!$E$2:$E$179,MATCH(1,(A4225=Verband!$A$2:$A$179) * (Species!B4225=Verband!$B$2:$B$179) * (Species!C4225=Verband!$C$2:$C$179),0)),IF(E4225=Options!$A$5,INDEX(Assoziation!$F$2:$F$96,MATCH(1,(A4225=Assoziation!$A$2:$A$96) * (Species!B4225=Assoziation!$B$2:$B$96) * (Species!C4225=Assoziation!$C$2:$C$96) * (Species!D4225=Assoziation!$D$2:$D$96),0)),"")))</f>
        <v>Polygono-Chenopodion</v>
      </c>
      <c r="G4225" t="str" cm="1">
        <f t="array" ref="G4225">IF(E4225=Options!$A$3,INDEX(Klasse!$D$2:$D$42,MATCH(1,(A4225=Klasse!$A$2:$A$42) * (Species!B4225=Klasse!$B$2:$B$42),0)),IF(E4225=Options!$A$4,INDEX(Verband!$F$2:$F$179,MATCH(1,(A4225=Verband!$A$2:$A$179) * (Species!B4225=Verband!$B$2:$B$179) * (Species!C4225=Verband!$C$2:$C$179),0)),IF(E4225=Options!$A$5,INDEX(Assoziation!$G$2:$G$96,MATCH(1,(A4225=Assoziation!$A$2:$A$96) * (Species!B4225=Assoziation!$B$2:$B$96) * (Species!C4225=Assoziation!$C$2:$C$96) * (Species!D4225=Assoziation!$D$2:$D$96),0)),"")))</f>
        <v>Kalkarmer, lehmiger Hackfruchtacker</v>
      </c>
      <c r="H4225" s="10" t="s">
        <v>2793</v>
      </c>
      <c r="I4225" s="10">
        <v>1</v>
      </c>
      <c r="J4225" s="10">
        <v>0</v>
      </c>
      <c r="K4225" s="10">
        <v>0</v>
      </c>
      <c r="L4225" t="str">
        <f t="shared" si="344"/>
        <v xml:space="preserve">Ranunculus </v>
      </c>
      <c r="M4225" t="str">
        <f t="shared" si="345"/>
        <v xml:space="preserve"> repens</v>
      </c>
      <c r="N4225" t="str">
        <f t="shared" si="346"/>
        <v/>
      </c>
      <c r="O4225" t="str">
        <f t="shared" si="343"/>
        <v>Species</v>
      </c>
      <c r="P4225" t="str">
        <f t="shared" si="347"/>
        <v>L.</v>
      </c>
      <c r="Q4225" t="str">
        <f>LOOKUP(A4225,Formation!$A$2:$A$10,Formation!$B$2:$B$10)</f>
        <v>Pflanzungen, Äcker und Kulturen</v>
      </c>
      <c r="R4225" t="str" cm="1">
        <f t="array" ref="R4225">INDEX(Klasse!$D$2:$D$42,MATCH(1,(A4225=Klasse!$A$2:$A$42) * (Species!B4225=Klasse!$B$2:$B$42),0))</f>
        <v>Feldkulturen (Äcker)</v>
      </c>
    </row>
    <row r="4226" spans="1:18" x14ac:dyDescent="0.3">
      <c r="A4226" s="10">
        <v>8</v>
      </c>
      <c r="B4226" s="10">
        <v>2</v>
      </c>
      <c r="C4226" s="10">
        <v>3</v>
      </c>
      <c r="D4226" s="10">
        <v>1</v>
      </c>
      <c r="E4226" t="str">
        <f>IF(C4226="",Options!$A$3,IF(D4226="",Options!$A$4,Options!$A$5))</f>
        <v>Assoziation</v>
      </c>
      <c r="F4226" t="str" cm="1">
        <f t="array" ref="F4226">IF(E4226=Options!$A$3,"",IF(E4226=Options!$A$4,INDEX(Verband!$E$2:$E$179,MATCH(1,(A4226=Verband!$A$2:$A$179) * (Species!B4226=Verband!$B$2:$B$179) * (Species!C4226=Verband!$C$2:$C$179),0)),IF(E4226=Options!$A$5,INDEX(Assoziation!$F$2:$F$96,MATCH(1,(A4226=Assoziation!$A$2:$A$96) * (Species!B4226=Assoziation!$B$2:$B$96) * (Species!C4226=Assoziation!$C$2:$C$96) * (Species!D4226=Assoziation!$D$2:$D$96),0)),"")))</f>
        <v>Polygono-Chenopodion</v>
      </c>
      <c r="G4226" t="str" cm="1">
        <f t="array" ref="G4226">IF(E4226=Options!$A$3,INDEX(Klasse!$D$2:$D$42,MATCH(1,(A4226=Klasse!$A$2:$A$42) * (Species!B4226=Klasse!$B$2:$B$42),0)),IF(E4226=Options!$A$4,INDEX(Verband!$F$2:$F$179,MATCH(1,(A4226=Verband!$A$2:$A$179) * (Species!B4226=Verband!$B$2:$B$179) * (Species!C4226=Verband!$C$2:$C$179),0)),IF(E4226=Options!$A$5,INDEX(Assoziation!$G$2:$G$96,MATCH(1,(A4226=Assoziation!$A$2:$A$96) * (Species!B4226=Assoziation!$B$2:$B$96) * (Species!C4226=Assoziation!$C$2:$C$96) * (Species!D4226=Assoziation!$D$2:$D$96),0)),"")))</f>
        <v>Kalkarmer, lehmiger Hackfruchtacker</v>
      </c>
      <c r="H4226" s="10" t="s">
        <v>3225</v>
      </c>
      <c r="I4226" s="10">
        <v>0</v>
      </c>
      <c r="J4226" s="10">
        <v>0</v>
      </c>
      <c r="K4226" s="10">
        <v>1</v>
      </c>
      <c r="L4226" t="str">
        <f t="shared" si="344"/>
        <v xml:space="preserve">Sedum </v>
      </c>
      <c r="M4226" t="str">
        <f t="shared" si="345"/>
        <v xml:space="preserve"> stoloniferum</v>
      </c>
      <c r="N4226" t="str">
        <f t="shared" si="346"/>
        <v/>
      </c>
      <c r="O4226" t="str">
        <f t="shared" si="343"/>
        <v>Species</v>
      </c>
      <c r="P4226" t="str">
        <f t="shared" si="347"/>
        <v>S. G. Gmel.</v>
      </c>
      <c r="Q4226" t="str">
        <f>LOOKUP(A4226,Formation!$A$2:$A$10,Formation!$B$2:$B$10)</f>
        <v>Pflanzungen, Äcker und Kulturen</v>
      </c>
      <c r="R4226" t="str" cm="1">
        <f t="array" ref="R4226">INDEX(Klasse!$D$2:$D$42,MATCH(1,(A4226=Klasse!$A$2:$A$42) * (Species!B4226=Klasse!$B$2:$B$42),0))</f>
        <v>Feldkulturen (Äcker)</v>
      </c>
    </row>
    <row r="4227" spans="1:18" x14ac:dyDescent="0.3">
      <c r="A4227" s="10">
        <v>8</v>
      </c>
      <c r="B4227" s="10">
        <v>2</v>
      </c>
      <c r="C4227" s="10">
        <v>3</v>
      </c>
      <c r="D4227" s="10">
        <v>1</v>
      </c>
      <c r="E4227" t="str">
        <f>IF(C4227="",Options!$A$3,IF(D4227="",Options!$A$4,Options!$A$5))</f>
        <v>Assoziation</v>
      </c>
      <c r="F4227" t="str" cm="1">
        <f t="array" ref="F4227">IF(E4227=Options!$A$3,"",IF(E4227=Options!$A$4,INDEX(Verband!$E$2:$E$179,MATCH(1,(A4227=Verband!$A$2:$A$179) * (Species!B4227=Verband!$B$2:$B$179) * (Species!C4227=Verband!$C$2:$C$179),0)),IF(E4227=Options!$A$5,INDEX(Assoziation!$F$2:$F$96,MATCH(1,(A4227=Assoziation!$A$2:$A$96) * (Species!B4227=Assoziation!$B$2:$B$96) * (Species!C4227=Assoziation!$C$2:$C$96) * (Species!D4227=Assoziation!$D$2:$D$96),0)),"")))</f>
        <v>Polygono-Chenopodion</v>
      </c>
      <c r="G4227" t="str" cm="1">
        <f t="array" ref="G4227">IF(E4227=Options!$A$3,INDEX(Klasse!$D$2:$D$42,MATCH(1,(A4227=Klasse!$A$2:$A$42) * (Species!B4227=Klasse!$B$2:$B$42),0)),IF(E4227=Options!$A$4,INDEX(Verband!$F$2:$F$179,MATCH(1,(A4227=Verband!$A$2:$A$179) * (Species!B4227=Verband!$B$2:$B$179) * (Species!C4227=Verband!$C$2:$C$179),0)),IF(E4227=Options!$A$5,INDEX(Assoziation!$G$2:$G$96,MATCH(1,(A4227=Assoziation!$A$2:$A$96) * (Species!B4227=Assoziation!$B$2:$B$96) * (Species!C4227=Assoziation!$C$2:$C$96) * (Species!D4227=Assoziation!$D$2:$D$96),0)),"")))</f>
        <v>Kalkarmer, lehmiger Hackfruchtacker</v>
      </c>
      <c r="H4227" s="10" t="s">
        <v>3090</v>
      </c>
      <c r="I4227" s="10">
        <v>0</v>
      </c>
      <c r="J4227" s="10">
        <v>0</v>
      </c>
      <c r="K4227" s="10">
        <v>0</v>
      </c>
      <c r="L4227" t="str">
        <f t="shared" si="344"/>
        <v xml:space="preserve">Senecio </v>
      </c>
      <c r="M4227" t="str">
        <f t="shared" si="345"/>
        <v xml:space="preserve"> vulgaris</v>
      </c>
      <c r="N4227" t="str">
        <f t="shared" si="346"/>
        <v/>
      </c>
      <c r="O4227" t="str">
        <f t="shared" ref="O4227:O4290" si="348">IF(COUNTIF(H4227,"*subsp.*"),"Subspecies",IF(COUNTIF(H4227,"*aggr.*"),"aggr",IF(COUNTIF(H4227,"*×*"),"Species",IF(COUNTIF(H4227,"* *"),IF(EXACT(MID(H4227,FIND(" ",H4227)+1,1),UPPER(MID(H4227,FIND(" ",H4227)+1,1))),"Genus","Species"),"Genus"))))</f>
        <v>Species</v>
      </c>
      <c r="P4227" t="str">
        <f t="shared" si="347"/>
        <v>L.</v>
      </c>
      <c r="Q4227" t="str">
        <f>LOOKUP(A4227,Formation!$A$2:$A$10,Formation!$B$2:$B$10)</f>
        <v>Pflanzungen, Äcker und Kulturen</v>
      </c>
      <c r="R4227" t="str" cm="1">
        <f t="array" ref="R4227">INDEX(Klasse!$D$2:$D$42,MATCH(1,(A4227=Klasse!$A$2:$A$42) * (Species!B4227=Klasse!$B$2:$B$42),0))</f>
        <v>Feldkulturen (Äcker)</v>
      </c>
    </row>
    <row r="4228" spans="1:18" x14ac:dyDescent="0.3">
      <c r="A4228" s="10">
        <v>8</v>
      </c>
      <c r="B4228" s="10">
        <v>2</v>
      </c>
      <c r="C4228" s="10">
        <v>3</v>
      </c>
      <c r="D4228" s="10">
        <v>1</v>
      </c>
      <c r="E4228" t="str">
        <f>IF(C4228="",Options!$A$3,IF(D4228="",Options!$A$4,Options!$A$5))</f>
        <v>Assoziation</v>
      </c>
      <c r="F4228" t="str" cm="1">
        <f t="array" ref="F4228">IF(E4228=Options!$A$3,"",IF(E4228=Options!$A$4,INDEX(Verband!$E$2:$E$179,MATCH(1,(A4228=Verband!$A$2:$A$179) * (Species!B4228=Verband!$B$2:$B$179) * (Species!C4228=Verband!$C$2:$C$179),0)),IF(E4228=Options!$A$5,INDEX(Assoziation!$F$2:$F$96,MATCH(1,(A4228=Assoziation!$A$2:$A$96) * (Species!B4228=Assoziation!$B$2:$B$96) * (Species!C4228=Assoziation!$C$2:$C$96) * (Species!D4228=Assoziation!$D$2:$D$96),0)),"")))</f>
        <v>Polygono-Chenopodion</v>
      </c>
      <c r="G4228" t="str" cm="1">
        <f t="array" ref="G4228">IF(E4228=Options!$A$3,INDEX(Klasse!$D$2:$D$42,MATCH(1,(A4228=Klasse!$A$2:$A$42) * (Species!B4228=Klasse!$B$2:$B$42),0)),IF(E4228=Options!$A$4,INDEX(Verband!$F$2:$F$179,MATCH(1,(A4228=Verband!$A$2:$A$179) * (Species!B4228=Verband!$B$2:$B$179) * (Species!C4228=Verband!$C$2:$C$179),0)),IF(E4228=Options!$A$5,INDEX(Assoziation!$G$2:$G$96,MATCH(1,(A4228=Assoziation!$A$2:$A$96) * (Species!B4228=Assoziation!$B$2:$B$96) * (Species!C4228=Assoziation!$C$2:$C$96) * (Species!D4228=Assoziation!$D$2:$D$96),0)),"")))</f>
        <v>Kalkarmer, lehmiger Hackfruchtacker</v>
      </c>
      <c r="H4228" s="10" t="s">
        <v>3226</v>
      </c>
      <c r="I4228" s="10">
        <v>0</v>
      </c>
      <c r="J4228" s="10">
        <v>0</v>
      </c>
      <c r="K4228" s="10">
        <v>0</v>
      </c>
      <c r="L4228" t="str">
        <f t="shared" si="344"/>
        <v xml:space="preserve">Sonchus </v>
      </c>
      <c r="M4228" t="str">
        <f t="shared" si="345"/>
        <v xml:space="preserve"> asper</v>
      </c>
      <c r="N4228" t="str">
        <f t="shared" si="346"/>
        <v/>
      </c>
      <c r="O4228" t="str">
        <f t="shared" si="348"/>
        <v>Species</v>
      </c>
      <c r="P4228" t="str">
        <f t="shared" si="347"/>
        <v>Hill</v>
      </c>
      <c r="Q4228" t="str">
        <f>LOOKUP(A4228,Formation!$A$2:$A$10,Formation!$B$2:$B$10)</f>
        <v>Pflanzungen, Äcker und Kulturen</v>
      </c>
      <c r="R4228" t="str" cm="1">
        <f t="array" ref="R4228">INDEX(Klasse!$D$2:$D$42,MATCH(1,(A4228=Klasse!$A$2:$A$42) * (Species!B4228=Klasse!$B$2:$B$42),0))</f>
        <v>Feldkulturen (Äcker)</v>
      </c>
    </row>
    <row r="4229" spans="1:18" x14ac:dyDescent="0.3">
      <c r="A4229" s="10">
        <v>8</v>
      </c>
      <c r="B4229" s="10">
        <v>2</v>
      </c>
      <c r="C4229" s="10">
        <v>3</v>
      </c>
      <c r="D4229" s="10">
        <v>1</v>
      </c>
      <c r="E4229" t="str">
        <f>IF(C4229="",Options!$A$3,IF(D4229="",Options!$A$4,Options!$A$5))</f>
        <v>Assoziation</v>
      </c>
      <c r="F4229" t="str" cm="1">
        <f t="array" ref="F4229">IF(E4229=Options!$A$3,"",IF(E4229=Options!$A$4,INDEX(Verband!$E$2:$E$179,MATCH(1,(A4229=Verband!$A$2:$A$179) * (Species!B4229=Verband!$B$2:$B$179) * (Species!C4229=Verband!$C$2:$C$179),0)),IF(E4229=Options!$A$5,INDEX(Assoziation!$F$2:$F$96,MATCH(1,(A4229=Assoziation!$A$2:$A$96) * (Species!B4229=Assoziation!$B$2:$B$96) * (Species!C4229=Assoziation!$C$2:$C$96) * (Species!D4229=Assoziation!$D$2:$D$96),0)),"")))</f>
        <v>Polygono-Chenopodion</v>
      </c>
      <c r="G4229" t="str" cm="1">
        <f t="array" ref="G4229">IF(E4229=Options!$A$3,INDEX(Klasse!$D$2:$D$42,MATCH(1,(A4229=Klasse!$A$2:$A$42) * (Species!B4229=Klasse!$B$2:$B$42),0)),IF(E4229=Options!$A$4,INDEX(Verband!$F$2:$F$179,MATCH(1,(A4229=Verband!$A$2:$A$179) * (Species!B4229=Verband!$B$2:$B$179) * (Species!C4229=Verband!$C$2:$C$179),0)),IF(E4229=Options!$A$5,INDEX(Assoziation!$G$2:$G$96,MATCH(1,(A4229=Assoziation!$A$2:$A$96) * (Species!B4229=Assoziation!$B$2:$B$96) * (Species!C4229=Assoziation!$C$2:$C$96) * (Species!D4229=Assoziation!$D$2:$D$96),0)),"")))</f>
        <v>Kalkarmer, lehmiger Hackfruchtacker</v>
      </c>
      <c r="H4229" s="10" t="s">
        <v>3227</v>
      </c>
      <c r="I4229" s="10">
        <v>0</v>
      </c>
      <c r="J4229" s="10">
        <v>0</v>
      </c>
      <c r="K4229" s="10">
        <v>1</v>
      </c>
      <c r="L4229" t="str">
        <f t="shared" si="344"/>
        <v xml:space="preserve">Sorghum </v>
      </c>
      <c r="M4229" t="str">
        <f t="shared" si="345"/>
        <v xml:space="preserve"> halepense</v>
      </c>
      <c r="N4229" t="str">
        <f t="shared" si="346"/>
        <v/>
      </c>
      <c r="O4229" t="str">
        <f t="shared" si="348"/>
        <v>Species</v>
      </c>
      <c r="P4229" t="str">
        <f t="shared" si="347"/>
        <v>(L.) Pers.</v>
      </c>
      <c r="Q4229" t="str">
        <f>LOOKUP(A4229,Formation!$A$2:$A$10,Formation!$B$2:$B$10)</f>
        <v>Pflanzungen, Äcker und Kulturen</v>
      </c>
      <c r="R4229" t="str" cm="1">
        <f t="array" ref="R4229">INDEX(Klasse!$D$2:$D$42,MATCH(1,(A4229=Klasse!$A$2:$A$42) * (Species!B4229=Klasse!$B$2:$B$42),0))</f>
        <v>Feldkulturen (Äcker)</v>
      </c>
    </row>
    <row r="4230" spans="1:18" x14ac:dyDescent="0.3">
      <c r="A4230" s="10">
        <v>8</v>
      </c>
      <c r="B4230" s="10">
        <v>2</v>
      </c>
      <c r="C4230" s="10">
        <v>3</v>
      </c>
      <c r="D4230" s="10">
        <v>1</v>
      </c>
      <c r="E4230" t="str">
        <f>IF(C4230="",Options!$A$3,IF(D4230="",Options!$A$4,Options!$A$5))</f>
        <v>Assoziation</v>
      </c>
      <c r="F4230" t="str" cm="1">
        <f t="array" ref="F4230">IF(E4230=Options!$A$3,"",IF(E4230=Options!$A$4,INDEX(Verband!$E$2:$E$179,MATCH(1,(A4230=Verband!$A$2:$A$179) * (Species!B4230=Verband!$B$2:$B$179) * (Species!C4230=Verband!$C$2:$C$179),0)),IF(E4230=Options!$A$5,INDEX(Assoziation!$F$2:$F$96,MATCH(1,(A4230=Assoziation!$A$2:$A$96) * (Species!B4230=Assoziation!$B$2:$B$96) * (Species!C4230=Assoziation!$C$2:$C$96) * (Species!D4230=Assoziation!$D$2:$D$96),0)),"")))</f>
        <v>Polygono-Chenopodion</v>
      </c>
      <c r="G4230" t="str" cm="1">
        <f t="array" ref="G4230">IF(E4230=Options!$A$3,INDEX(Klasse!$D$2:$D$42,MATCH(1,(A4230=Klasse!$A$2:$A$42) * (Species!B4230=Klasse!$B$2:$B$42),0)),IF(E4230=Options!$A$4,INDEX(Verband!$F$2:$F$179,MATCH(1,(A4230=Verband!$A$2:$A$179) * (Species!B4230=Verband!$B$2:$B$179) * (Species!C4230=Verband!$C$2:$C$179),0)),IF(E4230=Options!$A$5,INDEX(Assoziation!$G$2:$G$96,MATCH(1,(A4230=Assoziation!$A$2:$A$96) * (Species!B4230=Assoziation!$B$2:$B$96) * (Species!C4230=Assoziation!$C$2:$C$96) * (Species!D4230=Assoziation!$D$2:$D$96),0)),"")))</f>
        <v>Kalkarmer, lehmiger Hackfruchtacker</v>
      </c>
      <c r="H4230" s="10" t="s">
        <v>3094</v>
      </c>
      <c r="I4230" s="10">
        <v>0</v>
      </c>
      <c r="J4230" s="10">
        <v>0</v>
      </c>
      <c r="K4230" s="10">
        <v>0</v>
      </c>
      <c r="L4230" t="str">
        <f t="shared" si="344"/>
        <v xml:space="preserve">Stellaria </v>
      </c>
      <c r="M4230" t="str">
        <f t="shared" si="345"/>
        <v xml:space="preserve"> media</v>
      </c>
      <c r="N4230" t="str">
        <f t="shared" si="346"/>
        <v/>
      </c>
      <c r="O4230" t="str">
        <f t="shared" si="348"/>
        <v>Species</v>
      </c>
      <c r="P4230" t="str">
        <f t="shared" si="347"/>
        <v>(L.) Vill.</v>
      </c>
      <c r="Q4230" t="str">
        <f>LOOKUP(A4230,Formation!$A$2:$A$10,Formation!$B$2:$B$10)</f>
        <v>Pflanzungen, Äcker und Kulturen</v>
      </c>
      <c r="R4230" t="str" cm="1">
        <f t="array" ref="R4230">INDEX(Klasse!$D$2:$D$42,MATCH(1,(A4230=Klasse!$A$2:$A$42) * (Species!B4230=Klasse!$B$2:$B$42),0))</f>
        <v>Feldkulturen (Äcker)</v>
      </c>
    </row>
    <row r="4231" spans="1:18" x14ac:dyDescent="0.3">
      <c r="A4231" s="10">
        <v>8</v>
      </c>
      <c r="B4231" s="10">
        <v>2</v>
      </c>
      <c r="C4231" s="10">
        <v>3</v>
      </c>
      <c r="D4231" s="10">
        <v>1</v>
      </c>
      <c r="E4231" t="str">
        <f>IF(C4231="",Options!$A$3,IF(D4231="",Options!$A$4,Options!$A$5))</f>
        <v>Assoziation</v>
      </c>
      <c r="F4231" t="str" cm="1">
        <f t="array" ref="F4231">IF(E4231=Options!$A$3,"",IF(E4231=Options!$A$4,INDEX(Verband!$E$2:$E$179,MATCH(1,(A4231=Verband!$A$2:$A$179) * (Species!B4231=Verband!$B$2:$B$179) * (Species!C4231=Verband!$C$2:$C$179),0)),IF(E4231=Options!$A$5,INDEX(Assoziation!$F$2:$F$96,MATCH(1,(A4231=Assoziation!$A$2:$A$96) * (Species!B4231=Assoziation!$B$2:$B$96) * (Species!C4231=Assoziation!$C$2:$C$96) * (Species!D4231=Assoziation!$D$2:$D$96),0)),"")))</f>
        <v>Polygono-Chenopodion</v>
      </c>
      <c r="G4231" t="str" cm="1">
        <f t="array" ref="G4231">IF(E4231=Options!$A$3,INDEX(Klasse!$D$2:$D$42,MATCH(1,(A4231=Klasse!$A$2:$A$42) * (Species!B4231=Klasse!$B$2:$B$42),0)),IF(E4231=Options!$A$4,INDEX(Verband!$F$2:$F$179,MATCH(1,(A4231=Verband!$A$2:$A$179) * (Species!B4231=Verband!$B$2:$B$179) * (Species!C4231=Verband!$C$2:$C$179),0)),IF(E4231=Options!$A$5,INDEX(Assoziation!$G$2:$G$96,MATCH(1,(A4231=Assoziation!$A$2:$A$96) * (Species!B4231=Assoziation!$B$2:$B$96) * (Species!C4231=Assoziation!$C$2:$C$96) * (Species!D4231=Assoziation!$D$2:$D$96),0)),"")))</f>
        <v>Kalkarmer, lehmiger Hackfruchtacker</v>
      </c>
      <c r="H4231" s="10" t="s">
        <v>3097</v>
      </c>
      <c r="I4231" s="10">
        <v>0</v>
      </c>
      <c r="J4231" s="10">
        <v>0</v>
      </c>
      <c r="K4231" s="10">
        <v>1</v>
      </c>
      <c r="L4231" t="str">
        <f t="shared" si="344"/>
        <v xml:space="preserve">Veronica </v>
      </c>
      <c r="M4231" t="str">
        <f t="shared" si="345"/>
        <v xml:space="preserve"> persica</v>
      </c>
      <c r="N4231" t="str">
        <f t="shared" si="346"/>
        <v/>
      </c>
      <c r="O4231" t="str">
        <f t="shared" si="348"/>
        <v>Species</v>
      </c>
      <c r="P4231" t="str">
        <f t="shared" si="347"/>
        <v>Poir.</v>
      </c>
      <c r="Q4231" t="str">
        <f>LOOKUP(A4231,Formation!$A$2:$A$10,Formation!$B$2:$B$10)</f>
        <v>Pflanzungen, Äcker und Kulturen</v>
      </c>
      <c r="R4231" t="str" cm="1">
        <f t="array" ref="R4231">INDEX(Klasse!$D$2:$D$42,MATCH(1,(A4231=Klasse!$A$2:$A$42) * (Species!B4231=Klasse!$B$2:$B$42),0))</f>
        <v>Feldkulturen (Äcker)</v>
      </c>
    </row>
    <row r="4232" spans="1:18" x14ac:dyDescent="0.3">
      <c r="A4232" s="10">
        <v>8</v>
      </c>
      <c r="B4232" s="10">
        <v>2</v>
      </c>
      <c r="C4232" s="10">
        <v>3</v>
      </c>
      <c r="D4232" s="10">
        <v>2</v>
      </c>
      <c r="E4232" t="str">
        <f>IF(C4232="",Options!$A$3,IF(D4232="",Options!$A$4,Options!$A$5))</f>
        <v>Assoziation</v>
      </c>
      <c r="F4232" t="str" cm="1">
        <f t="array" ref="F4232">IF(E4232=Options!$A$3,"",IF(E4232=Options!$A$4,INDEX(Verband!$E$2:$E$179,MATCH(1,(A4232=Verband!$A$2:$A$179) * (Species!B4232=Verband!$B$2:$B$179) * (Species!C4232=Verband!$C$2:$C$179),0)),IF(E4232=Options!$A$5,INDEX(Assoziation!$F$2:$F$96,MATCH(1,(A4232=Assoziation!$A$2:$A$96) * (Species!B4232=Assoziation!$B$2:$B$96) * (Species!C4232=Assoziation!$C$2:$C$96) * (Species!D4232=Assoziation!$D$2:$D$96),0)),"")))</f>
        <v>Fumario-Euphorbion</v>
      </c>
      <c r="G4232" t="str" cm="1">
        <f t="array" ref="G4232">IF(E4232=Options!$A$3,INDEX(Klasse!$D$2:$D$42,MATCH(1,(A4232=Klasse!$A$2:$A$42) * (Species!B4232=Klasse!$B$2:$B$42),0)),IF(E4232=Options!$A$4,INDEX(Verband!$F$2:$F$179,MATCH(1,(A4232=Verband!$A$2:$A$179) * (Species!B4232=Verband!$B$2:$B$179) * (Species!C4232=Verband!$C$2:$C$179),0)),IF(E4232=Options!$A$5,INDEX(Assoziation!$G$2:$G$96,MATCH(1,(A4232=Assoziation!$A$2:$A$96) * (Species!B4232=Assoziation!$B$2:$B$96) * (Species!C4232=Assoziation!$C$2:$C$96) * (Species!D4232=Assoziation!$D$2:$D$96),0)),"")))</f>
        <v>Kalkreicher, lehmiger Hackfruchtacker</v>
      </c>
      <c r="H4232" s="10" t="s">
        <v>3230</v>
      </c>
      <c r="I4232" s="10">
        <v>1</v>
      </c>
      <c r="J4232" s="10">
        <v>0</v>
      </c>
      <c r="K4232" s="10">
        <v>0</v>
      </c>
      <c r="L4232" t="str">
        <f t="shared" si="344"/>
        <v xml:space="preserve">Allium </v>
      </c>
      <c r="M4232" t="str">
        <f t="shared" si="345"/>
        <v xml:space="preserve"> vineale</v>
      </c>
      <c r="N4232" t="str">
        <f t="shared" si="346"/>
        <v/>
      </c>
      <c r="O4232" t="str">
        <f t="shared" si="348"/>
        <v>Species</v>
      </c>
      <c r="P4232" t="str">
        <f t="shared" si="347"/>
        <v>L.</v>
      </c>
      <c r="Q4232" t="str">
        <f>LOOKUP(A4232,Formation!$A$2:$A$10,Formation!$B$2:$B$10)</f>
        <v>Pflanzungen, Äcker und Kulturen</v>
      </c>
      <c r="R4232" t="str" cm="1">
        <f t="array" ref="R4232">INDEX(Klasse!$D$2:$D$42,MATCH(1,(A4232=Klasse!$A$2:$A$42) * (Species!B4232=Klasse!$B$2:$B$42),0))</f>
        <v>Feldkulturen (Äcker)</v>
      </c>
    </row>
    <row r="4233" spans="1:18" x14ac:dyDescent="0.3">
      <c r="A4233" s="10">
        <v>8</v>
      </c>
      <c r="B4233" s="10">
        <v>2</v>
      </c>
      <c r="C4233" s="10">
        <v>3</v>
      </c>
      <c r="D4233" s="10">
        <v>2</v>
      </c>
      <c r="E4233" t="str">
        <f>IF(C4233="",Options!$A$3,IF(D4233="",Options!$A$4,Options!$A$5))</f>
        <v>Assoziation</v>
      </c>
      <c r="F4233" t="str" cm="1">
        <f t="array" ref="F4233">IF(E4233=Options!$A$3,"",IF(E4233=Options!$A$4,INDEX(Verband!$E$2:$E$179,MATCH(1,(A4233=Verband!$A$2:$A$179) * (Species!B4233=Verband!$B$2:$B$179) * (Species!C4233=Verband!$C$2:$C$179),0)),IF(E4233=Options!$A$5,INDEX(Assoziation!$F$2:$F$96,MATCH(1,(A4233=Assoziation!$A$2:$A$96) * (Species!B4233=Assoziation!$B$2:$B$96) * (Species!C4233=Assoziation!$C$2:$C$96) * (Species!D4233=Assoziation!$D$2:$D$96),0)),"")))</f>
        <v>Fumario-Euphorbion</v>
      </c>
      <c r="G4233" t="str" cm="1">
        <f t="array" ref="G4233">IF(E4233=Options!$A$3,INDEX(Klasse!$D$2:$D$42,MATCH(1,(A4233=Klasse!$A$2:$A$42) * (Species!B4233=Klasse!$B$2:$B$42),0)),IF(E4233=Options!$A$4,INDEX(Verband!$F$2:$F$179,MATCH(1,(A4233=Verband!$A$2:$A$179) * (Species!B4233=Verband!$B$2:$B$179) * (Species!C4233=Verband!$C$2:$C$179),0)),IF(E4233=Options!$A$5,INDEX(Assoziation!$G$2:$G$96,MATCH(1,(A4233=Assoziation!$A$2:$A$96) * (Species!B4233=Assoziation!$B$2:$B$96) * (Species!C4233=Assoziation!$C$2:$C$96) * (Species!D4233=Assoziation!$D$2:$D$96),0)),"")))</f>
        <v>Kalkreicher, lehmiger Hackfruchtacker</v>
      </c>
      <c r="H4233" s="10" t="s">
        <v>3231</v>
      </c>
      <c r="I4233" s="10">
        <v>1</v>
      </c>
      <c r="J4233" s="10">
        <v>0</v>
      </c>
      <c r="K4233" s="10">
        <v>0</v>
      </c>
      <c r="L4233" t="str">
        <f t="shared" si="344"/>
        <v xml:space="preserve">Althaea </v>
      </c>
      <c r="M4233" t="str">
        <f t="shared" si="345"/>
        <v xml:space="preserve"> hirsuta</v>
      </c>
      <c r="N4233" t="str">
        <f t="shared" si="346"/>
        <v/>
      </c>
      <c r="O4233" t="str">
        <f t="shared" si="348"/>
        <v>Species</v>
      </c>
      <c r="P4233" t="str">
        <f t="shared" si="347"/>
        <v>L.</v>
      </c>
      <c r="Q4233" t="str">
        <f>LOOKUP(A4233,Formation!$A$2:$A$10,Formation!$B$2:$B$10)</f>
        <v>Pflanzungen, Äcker und Kulturen</v>
      </c>
      <c r="R4233" t="str" cm="1">
        <f t="array" ref="R4233">INDEX(Klasse!$D$2:$D$42,MATCH(1,(A4233=Klasse!$A$2:$A$42) * (Species!B4233=Klasse!$B$2:$B$42),0))</f>
        <v>Feldkulturen (Äcker)</v>
      </c>
    </row>
    <row r="4234" spans="1:18" x14ac:dyDescent="0.3">
      <c r="A4234" s="10">
        <v>8</v>
      </c>
      <c r="B4234" s="10">
        <v>2</v>
      </c>
      <c r="C4234" s="10">
        <v>3</v>
      </c>
      <c r="D4234" s="10">
        <v>2</v>
      </c>
      <c r="E4234" t="str">
        <f>IF(C4234="",Options!$A$3,IF(D4234="",Options!$A$4,Options!$A$5))</f>
        <v>Assoziation</v>
      </c>
      <c r="F4234" t="str" cm="1">
        <f t="array" ref="F4234">IF(E4234=Options!$A$3,"",IF(E4234=Options!$A$4,INDEX(Verband!$E$2:$E$179,MATCH(1,(A4234=Verband!$A$2:$A$179) * (Species!B4234=Verband!$B$2:$B$179) * (Species!C4234=Verband!$C$2:$C$179),0)),IF(E4234=Options!$A$5,INDEX(Assoziation!$F$2:$F$96,MATCH(1,(A4234=Assoziation!$A$2:$A$96) * (Species!B4234=Assoziation!$B$2:$B$96) * (Species!C4234=Assoziation!$C$2:$C$96) * (Species!D4234=Assoziation!$D$2:$D$96),0)),"")))</f>
        <v>Fumario-Euphorbion</v>
      </c>
      <c r="G4234" t="str" cm="1">
        <f t="array" ref="G4234">IF(E4234=Options!$A$3,INDEX(Klasse!$D$2:$D$42,MATCH(1,(A4234=Klasse!$A$2:$A$42) * (Species!B4234=Klasse!$B$2:$B$42),0)),IF(E4234=Options!$A$4,INDEX(Verband!$F$2:$F$179,MATCH(1,(A4234=Verband!$A$2:$A$179) * (Species!B4234=Verband!$B$2:$B$179) * (Species!C4234=Verband!$C$2:$C$179),0)),IF(E4234=Options!$A$5,INDEX(Assoziation!$G$2:$G$96,MATCH(1,(A4234=Assoziation!$A$2:$A$96) * (Species!B4234=Assoziation!$B$2:$B$96) * (Species!C4234=Assoziation!$C$2:$C$96) * (Species!D4234=Assoziation!$D$2:$D$96),0)),"")))</f>
        <v>Kalkreicher, lehmiger Hackfruchtacker</v>
      </c>
      <c r="H4234" s="10" t="s">
        <v>3232</v>
      </c>
      <c r="I4234" s="10">
        <v>1</v>
      </c>
      <c r="J4234" s="10">
        <v>0</v>
      </c>
      <c r="K4234" s="10">
        <v>0</v>
      </c>
      <c r="L4234" t="str">
        <f t="shared" si="344"/>
        <v xml:space="preserve">Calendula </v>
      </c>
      <c r="M4234" t="str">
        <f t="shared" si="345"/>
        <v xml:space="preserve"> arvensis</v>
      </c>
      <c r="N4234" t="str">
        <f t="shared" si="346"/>
        <v/>
      </c>
      <c r="O4234" t="str">
        <f t="shared" si="348"/>
        <v>Species</v>
      </c>
      <c r="P4234" t="str">
        <f t="shared" si="347"/>
        <v>L.</v>
      </c>
      <c r="Q4234" t="str">
        <f>LOOKUP(A4234,Formation!$A$2:$A$10,Formation!$B$2:$B$10)</f>
        <v>Pflanzungen, Äcker und Kulturen</v>
      </c>
      <c r="R4234" t="str" cm="1">
        <f t="array" ref="R4234">INDEX(Klasse!$D$2:$D$42,MATCH(1,(A4234=Klasse!$A$2:$A$42) * (Species!B4234=Klasse!$B$2:$B$42),0))</f>
        <v>Feldkulturen (Äcker)</v>
      </c>
    </row>
    <row r="4235" spans="1:18" x14ac:dyDescent="0.3">
      <c r="A4235" s="10">
        <v>8</v>
      </c>
      <c r="B4235" s="10">
        <v>2</v>
      </c>
      <c r="C4235" s="10">
        <v>3</v>
      </c>
      <c r="D4235" s="10">
        <v>2</v>
      </c>
      <c r="E4235" t="str">
        <f>IF(C4235="",Options!$A$3,IF(D4235="",Options!$A$4,Options!$A$5))</f>
        <v>Assoziation</v>
      </c>
      <c r="F4235" t="str" cm="1">
        <f t="array" ref="F4235">IF(E4235=Options!$A$3,"",IF(E4235=Options!$A$4,INDEX(Verband!$E$2:$E$179,MATCH(1,(A4235=Verband!$A$2:$A$179) * (Species!B4235=Verband!$B$2:$B$179) * (Species!C4235=Verband!$C$2:$C$179),0)),IF(E4235=Options!$A$5,INDEX(Assoziation!$F$2:$F$96,MATCH(1,(A4235=Assoziation!$A$2:$A$96) * (Species!B4235=Assoziation!$B$2:$B$96) * (Species!C4235=Assoziation!$C$2:$C$96) * (Species!D4235=Assoziation!$D$2:$D$96),0)),"")))</f>
        <v>Fumario-Euphorbion</v>
      </c>
      <c r="G4235" t="str" cm="1">
        <f t="array" ref="G4235">IF(E4235=Options!$A$3,INDEX(Klasse!$D$2:$D$42,MATCH(1,(A4235=Klasse!$A$2:$A$42) * (Species!B4235=Klasse!$B$2:$B$42),0)),IF(E4235=Options!$A$4,INDEX(Verband!$F$2:$F$179,MATCH(1,(A4235=Verband!$A$2:$A$179) * (Species!B4235=Verband!$B$2:$B$179) * (Species!C4235=Verband!$C$2:$C$179),0)),IF(E4235=Options!$A$5,INDEX(Assoziation!$G$2:$G$96,MATCH(1,(A4235=Assoziation!$A$2:$A$96) * (Species!B4235=Assoziation!$B$2:$B$96) * (Species!C4235=Assoziation!$C$2:$C$96) * (Species!D4235=Assoziation!$D$2:$D$96),0)),"")))</f>
        <v>Kalkreicher, lehmiger Hackfruchtacker</v>
      </c>
      <c r="H4235" s="10" t="s">
        <v>3233</v>
      </c>
      <c r="I4235" s="10">
        <v>1</v>
      </c>
      <c r="J4235" s="10">
        <v>0</v>
      </c>
      <c r="K4235" s="10">
        <v>1</v>
      </c>
      <c r="L4235" t="str">
        <f t="shared" si="344"/>
        <v xml:space="preserve">Eranthis </v>
      </c>
      <c r="M4235" t="str">
        <f t="shared" si="345"/>
        <v xml:space="preserve"> hyemalis</v>
      </c>
      <c r="N4235" t="str">
        <f t="shared" si="346"/>
        <v/>
      </c>
      <c r="O4235" t="str">
        <f t="shared" si="348"/>
        <v>Species</v>
      </c>
      <c r="P4235" t="str">
        <f t="shared" si="347"/>
        <v>(L.) Salisb.</v>
      </c>
      <c r="Q4235" t="str">
        <f>LOOKUP(A4235,Formation!$A$2:$A$10,Formation!$B$2:$B$10)</f>
        <v>Pflanzungen, Äcker und Kulturen</v>
      </c>
      <c r="R4235" t="str" cm="1">
        <f t="array" ref="R4235">INDEX(Klasse!$D$2:$D$42,MATCH(1,(A4235=Klasse!$A$2:$A$42) * (Species!B4235=Klasse!$B$2:$B$42),0))</f>
        <v>Feldkulturen (Äcker)</v>
      </c>
    </row>
    <row r="4236" spans="1:18" x14ac:dyDescent="0.3">
      <c r="A4236" s="10">
        <v>8</v>
      </c>
      <c r="B4236" s="10">
        <v>2</v>
      </c>
      <c r="C4236" s="10">
        <v>3</v>
      </c>
      <c r="D4236" s="10">
        <v>2</v>
      </c>
      <c r="E4236" t="str">
        <f>IF(C4236="",Options!$A$3,IF(D4236="",Options!$A$4,Options!$A$5))</f>
        <v>Assoziation</v>
      </c>
      <c r="F4236" t="str" cm="1">
        <f t="array" ref="F4236">IF(E4236=Options!$A$3,"",IF(E4236=Options!$A$4,INDEX(Verband!$E$2:$E$179,MATCH(1,(A4236=Verband!$A$2:$A$179) * (Species!B4236=Verband!$B$2:$B$179) * (Species!C4236=Verband!$C$2:$C$179),0)),IF(E4236=Options!$A$5,INDEX(Assoziation!$F$2:$F$96,MATCH(1,(A4236=Assoziation!$A$2:$A$96) * (Species!B4236=Assoziation!$B$2:$B$96) * (Species!C4236=Assoziation!$C$2:$C$96) * (Species!D4236=Assoziation!$D$2:$D$96),0)),"")))</f>
        <v>Fumario-Euphorbion</v>
      </c>
      <c r="G4236" t="str" cm="1">
        <f t="array" ref="G4236">IF(E4236=Options!$A$3,INDEX(Klasse!$D$2:$D$42,MATCH(1,(A4236=Klasse!$A$2:$A$42) * (Species!B4236=Klasse!$B$2:$B$42),0)),IF(E4236=Options!$A$4,INDEX(Verband!$F$2:$F$179,MATCH(1,(A4236=Verband!$A$2:$A$179) * (Species!B4236=Verband!$B$2:$B$179) * (Species!C4236=Verband!$C$2:$C$179),0)),IF(E4236=Options!$A$5,INDEX(Assoziation!$G$2:$G$96,MATCH(1,(A4236=Assoziation!$A$2:$A$96) * (Species!B4236=Assoziation!$B$2:$B$96) * (Species!C4236=Assoziation!$C$2:$C$96) * (Species!D4236=Assoziation!$D$2:$D$96),0)),"")))</f>
        <v>Kalkreicher, lehmiger Hackfruchtacker</v>
      </c>
      <c r="H4236" s="10" t="s">
        <v>3234</v>
      </c>
      <c r="I4236" s="10">
        <v>1</v>
      </c>
      <c r="J4236" s="10">
        <v>0</v>
      </c>
      <c r="K4236" s="10">
        <v>0</v>
      </c>
      <c r="L4236" t="str">
        <f t="shared" si="344"/>
        <v xml:space="preserve">Erucastrum </v>
      </c>
      <c r="M4236" t="str">
        <f t="shared" si="345"/>
        <v xml:space="preserve"> gallicum</v>
      </c>
      <c r="N4236" t="str">
        <f t="shared" si="346"/>
        <v/>
      </c>
      <c r="O4236" t="str">
        <f t="shared" si="348"/>
        <v>Species</v>
      </c>
      <c r="P4236" t="str">
        <f t="shared" si="347"/>
        <v>(Willd.) O. E. Schulz</v>
      </c>
      <c r="Q4236" t="str">
        <f>LOOKUP(A4236,Formation!$A$2:$A$10,Formation!$B$2:$B$10)</f>
        <v>Pflanzungen, Äcker und Kulturen</v>
      </c>
      <c r="R4236" t="str" cm="1">
        <f t="array" ref="R4236">INDEX(Klasse!$D$2:$D$42,MATCH(1,(A4236=Klasse!$A$2:$A$42) * (Species!B4236=Klasse!$B$2:$B$42),0))</f>
        <v>Feldkulturen (Äcker)</v>
      </c>
    </row>
    <row r="4237" spans="1:18" x14ac:dyDescent="0.3">
      <c r="A4237" s="10">
        <v>8</v>
      </c>
      <c r="B4237" s="10">
        <v>2</v>
      </c>
      <c r="C4237" s="10">
        <v>3</v>
      </c>
      <c r="D4237" s="10">
        <v>2</v>
      </c>
      <c r="E4237" t="str">
        <f>IF(C4237="",Options!$A$3,IF(D4237="",Options!$A$4,Options!$A$5))</f>
        <v>Assoziation</v>
      </c>
      <c r="F4237" t="str" cm="1">
        <f t="array" ref="F4237">IF(E4237=Options!$A$3,"",IF(E4237=Options!$A$4,INDEX(Verband!$E$2:$E$179,MATCH(1,(A4237=Verband!$A$2:$A$179) * (Species!B4237=Verband!$B$2:$B$179) * (Species!C4237=Verband!$C$2:$C$179),0)),IF(E4237=Options!$A$5,INDEX(Assoziation!$F$2:$F$96,MATCH(1,(A4237=Assoziation!$A$2:$A$96) * (Species!B4237=Assoziation!$B$2:$B$96) * (Species!C4237=Assoziation!$C$2:$C$96) * (Species!D4237=Assoziation!$D$2:$D$96),0)),"")))</f>
        <v>Fumario-Euphorbion</v>
      </c>
      <c r="G4237" t="str" cm="1">
        <f t="array" ref="G4237">IF(E4237=Options!$A$3,INDEX(Klasse!$D$2:$D$42,MATCH(1,(A4237=Klasse!$A$2:$A$42) * (Species!B4237=Klasse!$B$2:$B$42),0)),IF(E4237=Options!$A$4,INDEX(Verband!$F$2:$F$179,MATCH(1,(A4237=Verband!$A$2:$A$179) * (Species!B4237=Verband!$B$2:$B$179) * (Species!C4237=Verband!$C$2:$C$179),0)),IF(E4237=Options!$A$5,INDEX(Assoziation!$G$2:$G$96,MATCH(1,(A4237=Assoziation!$A$2:$A$96) * (Species!B4237=Assoziation!$B$2:$B$96) * (Species!C4237=Assoziation!$C$2:$C$96) * (Species!D4237=Assoziation!$D$2:$D$96),0)),"")))</f>
        <v>Kalkreicher, lehmiger Hackfruchtacker</v>
      </c>
      <c r="H4237" s="10" t="s">
        <v>3235</v>
      </c>
      <c r="I4237" s="10">
        <v>1</v>
      </c>
      <c r="J4237" s="10">
        <v>0</v>
      </c>
      <c r="K4237" s="10">
        <v>0</v>
      </c>
      <c r="L4237" t="str">
        <f t="shared" si="344"/>
        <v xml:space="preserve">Euphorbia </v>
      </c>
      <c r="M4237" t="str">
        <f t="shared" si="345"/>
        <v xml:space="preserve"> helioscopia</v>
      </c>
      <c r="N4237" t="str">
        <f t="shared" si="346"/>
        <v/>
      </c>
      <c r="O4237" t="str">
        <f t="shared" si="348"/>
        <v>Species</v>
      </c>
      <c r="P4237" t="str">
        <f t="shared" si="347"/>
        <v>L.</v>
      </c>
      <c r="Q4237" t="str">
        <f>LOOKUP(A4237,Formation!$A$2:$A$10,Formation!$B$2:$B$10)</f>
        <v>Pflanzungen, Äcker und Kulturen</v>
      </c>
      <c r="R4237" t="str" cm="1">
        <f t="array" ref="R4237">INDEX(Klasse!$D$2:$D$42,MATCH(1,(A4237=Klasse!$A$2:$A$42) * (Species!B4237=Klasse!$B$2:$B$42),0))</f>
        <v>Feldkulturen (Äcker)</v>
      </c>
    </row>
    <row r="4238" spans="1:18" x14ac:dyDescent="0.3">
      <c r="A4238" s="10">
        <v>8</v>
      </c>
      <c r="B4238" s="10">
        <v>2</v>
      </c>
      <c r="C4238" s="10">
        <v>3</v>
      </c>
      <c r="D4238" s="10">
        <v>2</v>
      </c>
      <c r="E4238" t="str">
        <f>IF(C4238="",Options!$A$3,IF(D4238="",Options!$A$4,Options!$A$5))</f>
        <v>Assoziation</v>
      </c>
      <c r="F4238" t="str" cm="1">
        <f t="array" ref="F4238">IF(E4238=Options!$A$3,"",IF(E4238=Options!$A$4,INDEX(Verband!$E$2:$E$179,MATCH(1,(A4238=Verband!$A$2:$A$179) * (Species!B4238=Verband!$B$2:$B$179) * (Species!C4238=Verband!$C$2:$C$179),0)),IF(E4238=Options!$A$5,INDEX(Assoziation!$F$2:$F$96,MATCH(1,(A4238=Assoziation!$A$2:$A$96) * (Species!B4238=Assoziation!$B$2:$B$96) * (Species!C4238=Assoziation!$C$2:$C$96) * (Species!D4238=Assoziation!$D$2:$D$96),0)),"")))</f>
        <v>Fumario-Euphorbion</v>
      </c>
      <c r="G4238" t="str" cm="1">
        <f t="array" ref="G4238">IF(E4238=Options!$A$3,INDEX(Klasse!$D$2:$D$42,MATCH(1,(A4238=Klasse!$A$2:$A$42) * (Species!B4238=Klasse!$B$2:$B$42),0)),IF(E4238=Options!$A$4,INDEX(Verband!$F$2:$F$179,MATCH(1,(A4238=Verband!$A$2:$A$179) * (Species!B4238=Verband!$B$2:$B$179) * (Species!C4238=Verband!$C$2:$C$179),0)),IF(E4238=Options!$A$5,INDEX(Assoziation!$G$2:$G$96,MATCH(1,(A4238=Assoziation!$A$2:$A$96) * (Species!B4238=Assoziation!$B$2:$B$96) * (Species!C4238=Assoziation!$C$2:$C$96) * (Species!D4238=Assoziation!$D$2:$D$96),0)),"")))</f>
        <v>Kalkreicher, lehmiger Hackfruchtacker</v>
      </c>
      <c r="H4238" s="10" t="s">
        <v>3079</v>
      </c>
      <c r="I4238" s="10">
        <v>1</v>
      </c>
      <c r="J4238" s="10">
        <v>0</v>
      </c>
      <c r="K4238" s="10">
        <v>0</v>
      </c>
      <c r="L4238" t="str">
        <f t="shared" si="344"/>
        <v xml:space="preserve">Euphorbia </v>
      </c>
      <c r="M4238" t="str">
        <f t="shared" si="345"/>
        <v xml:space="preserve"> peplus</v>
      </c>
      <c r="N4238" t="str">
        <f t="shared" si="346"/>
        <v/>
      </c>
      <c r="O4238" t="str">
        <f t="shared" si="348"/>
        <v>Species</v>
      </c>
      <c r="P4238" t="str">
        <f t="shared" si="347"/>
        <v>L.</v>
      </c>
      <c r="Q4238" t="str">
        <f>LOOKUP(A4238,Formation!$A$2:$A$10,Formation!$B$2:$B$10)</f>
        <v>Pflanzungen, Äcker und Kulturen</v>
      </c>
      <c r="R4238" t="str" cm="1">
        <f t="array" ref="R4238">INDEX(Klasse!$D$2:$D$42,MATCH(1,(A4238=Klasse!$A$2:$A$42) * (Species!B4238=Klasse!$B$2:$B$42),0))</f>
        <v>Feldkulturen (Äcker)</v>
      </c>
    </row>
    <row r="4239" spans="1:18" x14ac:dyDescent="0.3">
      <c r="A4239" s="10">
        <v>8</v>
      </c>
      <c r="B4239" s="10">
        <v>2</v>
      </c>
      <c r="C4239" s="10">
        <v>3</v>
      </c>
      <c r="D4239" s="10">
        <v>2</v>
      </c>
      <c r="E4239" t="str">
        <f>IF(C4239="",Options!$A$3,IF(D4239="",Options!$A$4,Options!$A$5))</f>
        <v>Assoziation</v>
      </c>
      <c r="F4239" t="str" cm="1">
        <f t="array" ref="F4239">IF(E4239=Options!$A$3,"",IF(E4239=Options!$A$4,INDEX(Verband!$E$2:$E$179,MATCH(1,(A4239=Verband!$A$2:$A$179) * (Species!B4239=Verband!$B$2:$B$179) * (Species!C4239=Verband!$C$2:$C$179),0)),IF(E4239=Options!$A$5,INDEX(Assoziation!$F$2:$F$96,MATCH(1,(A4239=Assoziation!$A$2:$A$96) * (Species!B4239=Assoziation!$B$2:$B$96) * (Species!C4239=Assoziation!$C$2:$C$96) * (Species!D4239=Assoziation!$D$2:$D$96),0)),"")))</f>
        <v>Fumario-Euphorbion</v>
      </c>
      <c r="G4239" t="str" cm="1">
        <f t="array" ref="G4239">IF(E4239=Options!$A$3,INDEX(Klasse!$D$2:$D$42,MATCH(1,(A4239=Klasse!$A$2:$A$42) * (Species!B4239=Klasse!$B$2:$B$42),0)),IF(E4239=Options!$A$4,INDEX(Verband!$F$2:$F$179,MATCH(1,(A4239=Verband!$A$2:$A$179) * (Species!B4239=Verband!$B$2:$B$179) * (Species!C4239=Verband!$C$2:$C$179),0)),IF(E4239=Options!$A$5,INDEX(Assoziation!$G$2:$G$96,MATCH(1,(A4239=Assoziation!$A$2:$A$96) * (Species!B4239=Assoziation!$B$2:$B$96) * (Species!C4239=Assoziation!$C$2:$C$96) * (Species!D4239=Assoziation!$D$2:$D$96),0)),"")))</f>
        <v>Kalkreicher, lehmiger Hackfruchtacker</v>
      </c>
      <c r="H4239" s="10" t="s">
        <v>3236</v>
      </c>
      <c r="I4239" s="10">
        <v>1</v>
      </c>
      <c r="J4239" s="10">
        <v>1</v>
      </c>
      <c r="K4239" s="10">
        <v>0</v>
      </c>
      <c r="L4239" t="str">
        <f t="shared" si="344"/>
        <v xml:space="preserve">Fumaria </v>
      </c>
      <c r="M4239" t="str">
        <f t="shared" si="345"/>
        <v xml:space="preserve"> officinalis</v>
      </c>
      <c r="N4239" t="str">
        <f t="shared" si="346"/>
        <v>officinalis</v>
      </c>
      <c r="O4239" t="str">
        <f t="shared" si="348"/>
        <v>Subspecies</v>
      </c>
      <c r="P4239" t="str">
        <f t="shared" si="347"/>
        <v/>
      </c>
      <c r="Q4239" t="str">
        <f>LOOKUP(A4239,Formation!$A$2:$A$10,Formation!$B$2:$B$10)</f>
        <v>Pflanzungen, Äcker und Kulturen</v>
      </c>
      <c r="R4239" t="str" cm="1">
        <f t="array" ref="R4239">INDEX(Klasse!$D$2:$D$42,MATCH(1,(A4239=Klasse!$A$2:$A$42) * (Species!B4239=Klasse!$B$2:$B$42),0))</f>
        <v>Feldkulturen (Äcker)</v>
      </c>
    </row>
    <row r="4240" spans="1:18" x14ac:dyDescent="0.3">
      <c r="A4240" s="10">
        <v>8</v>
      </c>
      <c r="B4240" s="10">
        <v>2</v>
      </c>
      <c r="C4240" s="10">
        <v>3</v>
      </c>
      <c r="D4240" s="10">
        <v>2</v>
      </c>
      <c r="E4240" t="str">
        <f>IF(C4240="",Options!$A$3,IF(D4240="",Options!$A$4,Options!$A$5))</f>
        <v>Assoziation</v>
      </c>
      <c r="F4240" t="str" cm="1">
        <f t="array" ref="F4240">IF(E4240=Options!$A$3,"",IF(E4240=Options!$A$4,INDEX(Verband!$E$2:$E$179,MATCH(1,(A4240=Verband!$A$2:$A$179) * (Species!B4240=Verband!$B$2:$B$179) * (Species!C4240=Verband!$C$2:$C$179),0)),IF(E4240=Options!$A$5,INDEX(Assoziation!$F$2:$F$96,MATCH(1,(A4240=Assoziation!$A$2:$A$96) * (Species!B4240=Assoziation!$B$2:$B$96) * (Species!C4240=Assoziation!$C$2:$C$96) * (Species!D4240=Assoziation!$D$2:$D$96),0)),"")))</f>
        <v>Fumario-Euphorbion</v>
      </c>
      <c r="G4240" t="str" cm="1">
        <f t="array" ref="G4240">IF(E4240=Options!$A$3,INDEX(Klasse!$D$2:$D$42,MATCH(1,(A4240=Klasse!$A$2:$A$42) * (Species!B4240=Klasse!$B$2:$B$42),0)),IF(E4240=Options!$A$4,INDEX(Verband!$F$2:$F$179,MATCH(1,(A4240=Verband!$A$2:$A$179) * (Species!B4240=Verband!$B$2:$B$179) * (Species!C4240=Verband!$C$2:$C$179),0)),IF(E4240=Options!$A$5,INDEX(Assoziation!$G$2:$G$96,MATCH(1,(A4240=Assoziation!$A$2:$A$96) * (Species!B4240=Assoziation!$B$2:$B$96) * (Species!C4240=Assoziation!$C$2:$C$96) * (Species!D4240=Assoziation!$D$2:$D$96),0)),"")))</f>
        <v>Kalkreicher, lehmiger Hackfruchtacker</v>
      </c>
      <c r="H4240" s="10" t="s">
        <v>3237</v>
      </c>
      <c r="I4240" s="10">
        <v>1</v>
      </c>
      <c r="J4240" s="10">
        <v>0</v>
      </c>
      <c r="K4240" s="10">
        <v>0</v>
      </c>
      <c r="L4240" t="str">
        <f t="shared" si="344"/>
        <v xml:space="preserve">Fumaria </v>
      </c>
      <c r="M4240" t="str">
        <f t="shared" si="345"/>
        <v xml:space="preserve"> schleicheri</v>
      </c>
      <c r="N4240" t="str">
        <f t="shared" si="346"/>
        <v/>
      </c>
      <c r="O4240" t="str">
        <f t="shared" si="348"/>
        <v>Species</v>
      </c>
      <c r="P4240" t="str">
        <f t="shared" si="347"/>
        <v>Soy.-Will.</v>
      </c>
      <c r="Q4240" t="str">
        <f>LOOKUP(A4240,Formation!$A$2:$A$10,Formation!$B$2:$B$10)</f>
        <v>Pflanzungen, Äcker und Kulturen</v>
      </c>
      <c r="R4240" t="str" cm="1">
        <f t="array" ref="R4240">INDEX(Klasse!$D$2:$D$42,MATCH(1,(A4240=Klasse!$A$2:$A$42) * (Species!B4240=Klasse!$B$2:$B$42),0))</f>
        <v>Feldkulturen (Äcker)</v>
      </c>
    </row>
    <row r="4241" spans="1:18" x14ac:dyDescent="0.3">
      <c r="A4241" s="10">
        <v>8</v>
      </c>
      <c r="B4241" s="10">
        <v>2</v>
      </c>
      <c r="C4241" s="10">
        <v>3</v>
      </c>
      <c r="D4241" s="10">
        <v>2</v>
      </c>
      <c r="E4241" t="str">
        <f>IF(C4241="",Options!$A$3,IF(D4241="",Options!$A$4,Options!$A$5))</f>
        <v>Assoziation</v>
      </c>
      <c r="F4241" t="str" cm="1">
        <f t="array" ref="F4241">IF(E4241=Options!$A$3,"",IF(E4241=Options!$A$4,INDEX(Verband!$E$2:$E$179,MATCH(1,(A4241=Verband!$A$2:$A$179) * (Species!B4241=Verband!$B$2:$B$179) * (Species!C4241=Verband!$C$2:$C$179),0)),IF(E4241=Options!$A$5,INDEX(Assoziation!$F$2:$F$96,MATCH(1,(A4241=Assoziation!$A$2:$A$96) * (Species!B4241=Assoziation!$B$2:$B$96) * (Species!C4241=Assoziation!$C$2:$C$96) * (Species!D4241=Assoziation!$D$2:$D$96),0)),"")))</f>
        <v>Fumario-Euphorbion</v>
      </c>
      <c r="G4241" t="str" cm="1">
        <f t="array" ref="G4241">IF(E4241=Options!$A$3,INDEX(Klasse!$D$2:$D$42,MATCH(1,(A4241=Klasse!$A$2:$A$42) * (Species!B4241=Klasse!$B$2:$B$42),0)),IF(E4241=Options!$A$4,INDEX(Verband!$F$2:$F$179,MATCH(1,(A4241=Verband!$A$2:$A$179) * (Species!B4241=Verband!$B$2:$B$179) * (Species!C4241=Verband!$C$2:$C$179),0)),IF(E4241=Options!$A$5,INDEX(Assoziation!$G$2:$G$96,MATCH(1,(A4241=Assoziation!$A$2:$A$96) * (Species!B4241=Assoziation!$B$2:$B$96) * (Species!C4241=Assoziation!$C$2:$C$96) * (Species!D4241=Assoziation!$D$2:$D$96),0)),"")))</f>
        <v>Kalkreicher, lehmiger Hackfruchtacker</v>
      </c>
      <c r="H4241" s="10" t="s">
        <v>3238</v>
      </c>
      <c r="I4241" s="10">
        <v>1</v>
      </c>
      <c r="J4241" s="10">
        <v>0</v>
      </c>
      <c r="K4241" s="10">
        <v>0</v>
      </c>
      <c r="L4241" t="str">
        <f t="shared" si="344"/>
        <v xml:space="preserve">Geranium </v>
      </c>
      <c r="M4241" t="str">
        <f t="shared" si="345"/>
        <v xml:space="preserve"> dissectum</v>
      </c>
      <c r="N4241" t="str">
        <f t="shared" si="346"/>
        <v/>
      </c>
      <c r="O4241" t="str">
        <f t="shared" si="348"/>
        <v>Species</v>
      </c>
      <c r="P4241" t="str">
        <f t="shared" si="347"/>
        <v>L.</v>
      </c>
      <c r="Q4241" t="str">
        <f>LOOKUP(A4241,Formation!$A$2:$A$10,Formation!$B$2:$B$10)</f>
        <v>Pflanzungen, Äcker und Kulturen</v>
      </c>
      <c r="R4241" t="str" cm="1">
        <f t="array" ref="R4241">INDEX(Klasse!$D$2:$D$42,MATCH(1,(A4241=Klasse!$A$2:$A$42) * (Species!B4241=Klasse!$B$2:$B$42),0))</f>
        <v>Feldkulturen (Äcker)</v>
      </c>
    </row>
    <row r="4242" spans="1:18" x14ac:dyDescent="0.3">
      <c r="A4242" s="10">
        <v>8</v>
      </c>
      <c r="B4242" s="10">
        <v>2</v>
      </c>
      <c r="C4242" s="10">
        <v>3</v>
      </c>
      <c r="D4242" s="10">
        <v>2</v>
      </c>
      <c r="E4242" t="str">
        <f>IF(C4242="",Options!$A$3,IF(D4242="",Options!$A$4,Options!$A$5))</f>
        <v>Assoziation</v>
      </c>
      <c r="F4242" t="str" cm="1">
        <f t="array" ref="F4242">IF(E4242=Options!$A$3,"",IF(E4242=Options!$A$4,INDEX(Verband!$E$2:$E$179,MATCH(1,(A4242=Verband!$A$2:$A$179) * (Species!B4242=Verband!$B$2:$B$179) * (Species!C4242=Verband!$C$2:$C$179),0)),IF(E4242=Options!$A$5,INDEX(Assoziation!$F$2:$F$96,MATCH(1,(A4242=Assoziation!$A$2:$A$96) * (Species!B4242=Assoziation!$B$2:$B$96) * (Species!C4242=Assoziation!$C$2:$C$96) * (Species!D4242=Assoziation!$D$2:$D$96),0)),"")))</f>
        <v>Fumario-Euphorbion</v>
      </c>
      <c r="G4242" t="str" cm="1">
        <f t="array" ref="G4242">IF(E4242=Options!$A$3,INDEX(Klasse!$D$2:$D$42,MATCH(1,(A4242=Klasse!$A$2:$A$42) * (Species!B4242=Klasse!$B$2:$B$42),0)),IF(E4242=Options!$A$4,INDEX(Verband!$F$2:$F$179,MATCH(1,(A4242=Verband!$A$2:$A$179) * (Species!B4242=Verband!$B$2:$B$179) * (Species!C4242=Verband!$C$2:$C$179),0)),IF(E4242=Options!$A$5,INDEX(Assoziation!$G$2:$G$96,MATCH(1,(A4242=Assoziation!$A$2:$A$96) * (Species!B4242=Assoziation!$B$2:$B$96) * (Species!C4242=Assoziation!$C$2:$C$96) * (Species!D4242=Assoziation!$D$2:$D$96),0)),"")))</f>
        <v>Kalkreicher, lehmiger Hackfruchtacker</v>
      </c>
      <c r="H4242" s="10" t="s">
        <v>3239</v>
      </c>
      <c r="I4242" s="10">
        <v>1</v>
      </c>
      <c r="J4242" s="10">
        <v>0</v>
      </c>
      <c r="K4242" s="10">
        <v>0</v>
      </c>
      <c r="L4242" t="str">
        <f t="shared" si="344"/>
        <v xml:space="preserve">Geranium </v>
      </c>
      <c r="M4242" t="str">
        <f t="shared" si="345"/>
        <v xml:space="preserve"> rotundifolium</v>
      </c>
      <c r="N4242" t="str">
        <f t="shared" si="346"/>
        <v/>
      </c>
      <c r="O4242" t="str">
        <f t="shared" si="348"/>
        <v>Species</v>
      </c>
      <c r="P4242" t="str">
        <f t="shared" si="347"/>
        <v>L.</v>
      </c>
      <c r="Q4242" t="str">
        <f>LOOKUP(A4242,Formation!$A$2:$A$10,Formation!$B$2:$B$10)</f>
        <v>Pflanzungen, Äcker und Kulturen</v>
      </c>
      <c r="R4242" t="str" cm="1">
        <f t="array" ref="R4242">INDEX(Klasse!$D$2:$D$42,MATCH(1,(A4242=Klasse!$A$2:$A$42) * (Species!B4242=Klasse!$B$2:$B$42),0))</f>
        <v>Feldkulturen (Äcker)</v>
      </c>
    </row>
    <row r="4243" spans="1:18" x14ac:dyDescent="0.3">
      <c r="A4243" s="10">
        <v>8</v>
      </c>
      <c r="B4243" s="10">
        <v>2</v>
      </c>
      <c r="C4243" s="10">
        <v>3</v>
      </c>
      <c r="D4243" s="10">
        <v>2</v>
      </c>
      <c r="E4243" t="str">
        <f>IF(C4243="",Options!$A$3,IF(D4243="",Options!$A$4,Options!$A$5))</f>
        <v>Assoziation</v>
      </c>
      <c r="F4243" t="str" cm="1">
        <f t="array" ref="F4243">IF(E4243=Options!$A$3,"",IF(E4243=Options!$A$4,INDEX(Verband!$E$2:$E$179,MATCH(1,(A4243=Verband!$A$2:$A$179) * (Species!B4243=Verband!$B$2:$B$179) * (Species!C4243=Verband!$C$2:$C$179),0)),IF(E4243=Options!$A$5,INDEX(Assoziation!$F$2:$F$96,MATCH(1,(A4243=Assoziation!$A$2:$A$96) * (Species!B4243=Assoziation!$B$2:$B$96) * (Species!C4243=Assoziation!$C$2:$C$96) * (Species!D4243=Assoziation!$D$2:$D$96),0)),"")))</f>
        <v>Fumario-Euphorbion</v>
      </c>
      <c r="G4243" t="str" cm="1">
        <f t="array" ref="G4243">IF(E4243=Options!$A$3,INDEX(Klasse!$D$2:$D$42,MATCH(1,(A4243=Klasse!$A$2:$A$42) * (Species!B4243=Klasse!$B$2:$B$42),0)),IF(E4243=Options!$A$4,INDEX(Verband!$F$2:$F$179,MATCH(1,(A4243=Verband!$A$2:$A$179) * (Species!B4243=Verband!$B$2:$B$179) * (Species!C4243=Verband!$C$2:$C$179),0)),IF(E4243=Options!$A$5,INDEX(Assoziation!$G$2:$G$96,MATCH(1,(A4243=Assoziation!$A$2:$A$96) * (Species!B4243=Assoziation!$B$2:$B$96) * (Species!C4243=Assoziation!$C$2:$C$96) * (Species!D4243=Assoziation!$D$2:$D$96),0)),"")))</f>
        <v>Kalkreicher, lehmiger Hackfruchtacker</v>
      </c>
      <c r="H4243" s="10" t="s">
        <v>3240</v>
      </c>
      <c r="I4243" s="10">
        <v>1</v>
      </c>
      <c r="J4243" s="10">
        <v>0</v>
      </c>
      <c r="K4243" s="10">
        <v>0</v>
      </c>
      <c r="L4243" t="str">
        <f t="shared" si="344"/>
        <v xml:space="preserve">Lamium </v>
      </c>
      <c r="M4243" t="str">
        <f t="shared" si="345"/>
        <v xml:space="preserve"> hybridum</v>
      </c>
      <c r="N4243" t="str">
        <f t="shared" si="346"/>
        <v/>
      </c>
      <c r="O4243" t="str">
        <f t="shared" si="348"/>
        <v>Species</v>
      </c>
      <c r="P4243" t="str">
        <f t="shared" si="347"/>
        <v>Vill.</v>
      </c>
      <c r="Q4243" t="str">
        <f>LOOKUP(A4243,Formation!$A$2:$A$10,Formation!$B$2:$B$10)</f>
        <v>Pflanzungen, Äcker und Kulturen</v>
      </c>
      <c r="R4243" t="str" cm="1">
        <f t="array" ref="R4243">INDEX(Klasse!$D$2:$D$42,MATCH(1,(A4243=Klasse!$A$2:$A$42) * (Species!B4243=Klasse!$B$2:$B$42),0))</f>
        <v>Feldkulturen (Äcker)</v>
      </c>
    </row>
    <row r="4244" spans="1:18" x14ac:dyDescent="0.3">
      <c r="A4244" s="10">
        <v>8</v>
      </c>
      <c r="B4244" s="10">
        <v>2</v>
      </c>
      <c r="C4244" s="10">
        <v>3</v>
      </c>
      <c r="D4244" s="10">
        <v>2</v>
      </c>
      <c r="E4244" t="str">
        <f>IF(C4244="",Options!$A$3,IF(D4244="",Options!$A$4,Options!$A$5))</f>
        <v>Assoziation</v>
      </c>
      <c r="F4244" t="str" cm="1">
        <f t="array" ref="F4244">IF(E4244=Options!$A$3,"",IF(E4244=Options!$A$4,INDEX(Verband!$E$2:$E$179,MATCH(1,(A4244=Verband!$A$2:$A$179) * (Species!B4244=Verband!$B$2:$B$179) * (Species!C4244=Verband!$C$2:$C$179),0)),IF(E4244=Options!$A$5,INDEX(Assoziation!$F$2:$F$96,MATCH(1,(A4244=Assoziation!$A$2:$A$96) * (Species!B4244=Assoziation!$B$2:$B$96) * (Species!C4244=Assoziation!$C$2:$C$96) * (Species!D4244=Assoziation!$D$2:$D$96),0)),"")))</f>
        <v>Fumario-Euphorbion</v>
      </c>
      <c r="G4244" t="str" cm="1">
        <f t="array" ref="G4244">IF(E4244=Options!$A$3,INDEX(Klasse!$D$2:$D$42,MATCH(1,(A4244=Klasse!$A$2:$A$42) * (Species!B4244=Klasse!$B$2:$B$42),0)),IF(E4244=Options!$A$4,INDEX(Verband!$F$2:$F$179,MATCH(1,(A4244=Verband!$A$2:$A$179) * (Species!B4244=Verband!$B$2:$B$179) * (Species!C4244=Verband!$C$2:$C$179),0)),IF(E4244=Options!$A$5,INDEX(Assoziation!$G$2:$G$96,MATCH(1,(A4244=Assoziation!$A$2:$A$96) * (Species!B4244=Assoziation!$B$2:$B$96) * (Species!C4244=Assoziation!$C$2:$C$96) * (Species!D4244=Assoziation!$D$2:$D$96),0)),"")))</f>
        <v>Kalkreicher, lehmiger Hackfruchtacker</v>
      </c>
      <c r="H4244" s="10" t="s">
        <v>3086</v>
      </c>
      <c r="I4244" s="10">
        <v>1</v>
      </c>
      <c r="J4244" s="10">
        <v>1</v>
      </c>
      <c r="K4244" s="10">
        <v>0</v>
      </c>
      <c r="L4244" t="str">
        <f t="shared" si="344"/>
        <v xml:space="preserve">Mercurialis </v>
      </c>
      <c r="M4244" t="str">
        <f t="shared" si="345"/>
        <v xml:space="preserve"> annua</v>
      </c>
      <c r="N4244" t="str">
        <f t="shared" si="346"/>
        <v/>
      </c>
      <c r="O4244" t="str">
        <f t="shared" si="348"/>
        <v>Species</v>
      </c>
      <c r="P4244" t="str">
        <f t="shared" si="347"/>
        <v>L.</v>
      </c>
      <c r="Q4244" t="str">
        <f>LOOKUP(A4244,Formation!$A$2:$A$10,Formation!$B$2:$B$10)</f>
        <v>Pflanzungen, Äcker und Kulturen</v>
      </c>
      <c r="R4244" t="str" cm="1">
        <f t="array" ref="R4244">INDEX(Klasse!$D$2:$D$42,MATCH(1,(A4244=Klasse!$A$2:$A$42) * (Species!B4244=Klasse!$B$2:$B$42),0))</f>
        <v>Feldkulturen (Äcker)</v>
      </c>
    </row>
    <row r="4245" spans="1:18" x14ac:dyDescent="0.3">
      <c r="A4245" s="10">
        <v>8</v>
      </c>
      <c r="B4245" s="10">
        <v>2</v>
      </c>
      <c r="C4245" s="10">
        <v>3</v>
      </c>
      <c r="D4245" s="10">
        <v>2</v>
      </c>
      <c r="E4245" t="str">
        <f>IF(C4245="",Options!$A$3,IF(D4245="",Options!$A$4,Options!$A$5))</f>
        <v>Assoziation</v>
      </c>
      <c r="F4245" t="str" cm="1">
        <f t="array" ref="F4245">IF(E4245=Options!$A$3,"",IF(E4245=Options!$A$4,INDEX(Verband!$E$2:$E$179,MATCH(1,(A4245=Verband!$A$2:$A$179) * (Species!B4245=Verband!$B$2:$B$179) * (Species!C4245=Verband!$C$2:$C$179),0)),IF(E4245=Options!$A$5,INDEX(Assoziation!$F$2:$F$96,MATCH(1,(A4245=Assoziation!$A$2:$A$96) * (Species!B4245=Assoziation!$B$2:$B$96) * (Species!C4245=Assoziation!$C$2:$C$96) * (Species!D4245=Assoziation!$D$2:$D$96),0)),"")))</f>
        <v>Fumario-Euphorbion</v>
      </c>
      <c r="G4245" t="str" cm="1">
        <f t="array" ref="G4245">IF(E4245=Options!$A$3,INDEX(Klasse!$D$2:$D$42,MATCH(1,(A4245=Klasse!$A$2:$A$42) * (Species!B4245=Klasse!$B$2:$B$42),0)),IF(E4245=Options!$A$4,INDEX(Verband!$F$2:$F$179,MATCH(1,(A4245=Verband!$A$2:$A$179) * (Species!B4245=Verband!$B$2:$B$179) * (Species!C4245=Verband!$C$2:$C$179),0)),IF(E4245=Options!$A$5,INDEX(Assoziation!$G$2:$G$96,MATCH(1,(A4245=Assoziation!$A$2:$A$96) * (Species!B4245=Assoziation!$B$2:$B$96) * (Species!C4245=Assoziation!$C$2:$C$96) * (Species!D4245=Assoziation!$D$2:$D$96),0)),"")))</f>
        <v>Kalkreicher, lehmiger Hackfruchtacker</v>
      </c>
      <c r="H4245" s="10" t="s">
        <v>3241</v>
      </c>
      <c r="I4245" s="10">
        <v>1</v>
      </c>
      <c r="J4245" s="10">
        <v>0</v>
      </c>
      <c r="K4245" s="10">
        <v>0</v>
      </c>
      <c r="L4245" t="str">
        <f t="shared" si="344"/>
        <v xml:space="preserve">Muscari </v>
      </c>
      <c r="M4245" t="str">
        <f t="shared" si="345"/>
        <v xml:space="preserve"> racemosum</v>
      </c>
      <c r="N4245" t="str">
        <f t="shared" si="346"/>
        <v/>
      </c>
      <c r="O4245" t="str">
        <f t="shared" si="348"/>
        <v>Species</v>
      </c>
      <c r="P4245" t="str">
        <f t="shared" si="347"/>
        <v>(L.) Mill.</v>
      </c>
      <c r="Q4245" t="str">
        <f>LOOKUP(A4245,Formation!$A$2:$A$10,Formation!$B$2:$B$10)</f>
        <v>Pflanzungen, Äcker und Kulturen</v>
      </c>
      <c r="R4245" t="str" cm="1">
        <f t="array" ref="R4245">INDEX(Klasse!$D$2:$D$42,MATCH(1,(A4245=Klasse!$A$2:$A$42) * (Species!B4245=Klasse!$B$2:$B$42),0))</f>
        <v>Feldkulturen (Äcker)</v>
      </c>
    </row>
    <row r="4246" spans="1:18" x14ac:dyDescent="0.3">
      <c r="A4246" s="10">
        <v>8</v>
      </c>
      <c r="B4246" s="10">
        <v>2</v>
      </c>
      <c r="C4246" s="10">
        <v>3</v>
      </c>
      <c r="D4246" s="10">
        <v>2</v>
      </c>
      <c r="E4246" t="str">
        <f>IF(C4246="",Options!$A$3,IF(D4246="",Options!$A$4,Options!$A$5))</f>
        <v>Assoziation</v>
      </c>
      <c r="F4246" t="str" cm="1">
        <f t="array" ref="F4246">IF(E4246=Options!$A$3,"",IF(E4246=Options!$A$4,INDEX(Verband!$E$2:$E$179,MATCH(1,(A4246=Verband!$A$2:$A$179) * (Species!B4246=Verband!$B$2:$B$179) * (Species!C4246=Verband!$C$2:$C$179),0)),IF(E4246=Options!$A$5,INDEX(Assoziation!$F$2:$F$96,MATCH(1,(A4246=Assoziation!$A$2:$A$96) * (Species!B4246=Assoziation!$B$2:$B$96) * (Species!C4246=Assoziation!$C$2:$C$96) * (Species!D4246=Assoziation!$D$2:$D$96),0)),"")))</f>
        <v>Fumario-Euphorbion</v>
      </c>
      <c r="G4246" t="str" cm="1">
        <f t="array" ref="G4246">IF(E4246=Options!$A$3,INDEX(Klasse!$D$2:$D$42,MATCH(1,(A4246=Klasse!$A$2:$A$42) * (Species!B4246=Klasse!$B$2:$B$42),0)),IF(E4246=Options!$A$4,INDEX(Verband!$F$2:$F$179,MATCH(1,(A4246=Verband!$A$2:$A$179) * (Species!B4246=Verband!$B$2:$B$179) * (Species!C4246=Verband!$C$2:$C$179),0)),IF(E4246=Options!$A$5,INDEX(Assoziation!$G$2:$G$96,MATCH(1,(A4246=Assoziation!$A$2:$A$96) * (Species!B4246=Assoziation!$B$2:$B$96) * (Species!C4246=Assoziation!$C$2:$C$96) * (Species!D4246=Assoziation!$D$2:$D$96),0)),"")))</f>
        <v>Kalkreicher, lehmiger Hackfruchtacker</v>
      </c>
      <c r="H4246" s="10" t="s">
        <v>3242</v>
      </c>
      <c r="I4246" s="10">
        <v>1</v>
      </c>
      <c r="J4246" s="10">
        <v>0</v>
      </c>
      <c r="K4246" s="10">
        <v>0</v>
      </c>
      <c r="L4246" t="str">
        <f t="shared" si="344"/>
        <v xml:space="preserve">Ornithogalum </v>
      </c>
      <c r="M4246" t="str">
        <f t="shared" si="345"/>
        <v xml:space="preserve"> umbellatum</v>
      </c>
      <c r="N4246" t="str">
        <f t="shared" si="346"/>
        <v/>
      </c>
      <c r="O4246" t="str">
        <f t="shared" si="348"/>
        <v>Species</v>
      </c>
      <c r="P4246" t="str">
        <f t="shared" si="347"/>
        <v>L.</v>
      </c>
      <c r="Q4246" t="str">
        <f>LOOKUP(A4246,Formation!$A$2:$A$10,Formation!$B$2:$B$10)</f>
        <v>Pflanzungen, Äcker und Kulturen</v>
      </c>
      <c r="R4246" t="str" cm="1">
        <f t="array" ref="R4246">INDEX(Klasse!$D$2:$D$42,MATCH(1,(A4246=Klasse!$A$2:$A$42) * (Species!B4246=Klasse!$B$2:$B$42),0))</f>
        <v>Feldkulturen (Äcker)</v>
      </c>
    </row>
    <row r="4247" spans="1:18" x14ac:dyDescent="0.3">
      <c r="A4247" s="10">
        <v>8</v>
      </c>
      <c r="B4247" s="10">
        <v>2</v>
      </c>
      <c r="C4247" s="10">
        <v>3</v>
      </c>
      <c r="D4247" s="10">
        <v>2</v>
      </c>
      <c r="E4247" t="str">
        <f>IF(C4247="",Options!$A$3,IF(D4247="",Options!$A$4,Options!$A$5))</f>
        <v>Assoziation</v>
      </c>
      <c r="F4247" t="str" cm="1">
        <f t="array" ref="F4247">IF(E4247=Options!$A$3,"",IF(E4247=Options!$A$4,INDEX(Verband!$E$2:$E$179,MATCH(1,(A4247=Verband!$A$2:$A$179) * (Species!B4247=Verband!$B$2:$B$179) * (Species!C4247=Verband!$C$2:$C$179),0)),IF(E4247=Options!$A$5,INDEX(Assoziation!$F$2:$F$96,MATCH(1,(A4247=Assoziation!$A$2:$A$96) * (Species!B4247=Assoziation!$B$2:$B$96) * (Species!C4247=Assoziation!$C$2:$C$96) * (Species!D4247=Assoziation!$D$2:$D$96),0)),"")))</f>
        <v>Fumario-Euphorbion</v>
      </c>
      <c r="G4247" t="str" cm="1">
        <f t="array" ref="G4247">IF(E4247=Options!$A$3,INDEX(Klasse!$D$2:$D$42,MATCH(1,(A4247=Klasse!$A$2:$A$42) * (Species!B4247=Klasse!$B$2:$B$42),0)),IF(E4247=Options!$A$4,INDEX(Verband!$F$2:$F$179,MATCH(1,(A4247=Verband!$A$2:$A$179) * (Species!B4247=Verband!$B$2:$B$179) * (Species!C4247=Verband!$C$2:$C$179),0)),IF(E4247=Options!$A$5,INDEX(Assoziation!$G$2:$G$96,MATCH(1,(A4247=Assoziation!$A$2:$A$96) * (Species!B4247=Assoziation!$B$2:$B$96) * (Species!C4247=Assoziation!$C$2:$C$96) * (Species!D4247=Assoziation!$D$2:$D$96),0)),"")))</f>
        <v>Kalkreicher, lehmiger Hackfruchtacker</v>
      </c>
      <c r="H4247" s="10" t="s">
        <v>3243</v>
      </c>
      <c r="I4247" s="10">
        <v>1</v>
      </c>
      <c r="J4247" s="10">
        <v>0</v>
      </c>
      <c r="K4247" s="10">
        <v>0</v>
      </c>
      <c r="L4247" t="str">
        <f t="shared" si="344"/>
        <v xml:space="preserve">Thlaspi </v>
      </c>
      <c r="M4247" t="str">
        <f t="shared" si="345"/>
        <v xml:space="preserve"> alliaceum</v>
      </c>
      <c r="N4247" t="str">
        <f t="shared" si="346"/>
        <v/>
      </c>
      <c r="O4247" t="str">
        <f t="shared" si="348"/>
        <v>Species</v>
      </c>
      <c r="P4247" t="str">
        <f t="shared" si="347"/>
        <v>L.</v>
      </c>
      <c r="Q4247" t="str">
        <f>LOOKUP(A4247,Formation!$A$2:$A$10,Formation!$B$2:$B$10)</f>
        <v>Pflanzungen, Äcker und Kulturen</v>
      </c>
      <c r="R4247" t="str" cm="1">
        <f t="array" ref="R4247">INDEX(Klasse!$D$2:$D$42,MATCH(1,(A4247=Klasse!$A$2:$A$42) * (Species!B4247=Klasse!$B$2:$B$42),0))</f>
        <v>Feldkulturen (Äcker)</v>
      </c>
    </row>
    <row r="4248" spans="1:18" x14ac:dyDescent="0.3">
      <c r="A4248" s="10">
        <v>8</v>
      </c>
      <c r="B4248" s="10">
        <v>2</v>
      </c>
      <c r="C4248" s="10">
        <v>3</v>
      </c>
      <c r="D4248" s="10">
        <v>2</v>
      </c>
      <c r="E4248" t="str">
        <f>IF(C4248="",Options!$A$3,IF(D4248="",Options!$A$4,Options!$A$5))</f>
        <v>Assoziation</v>
      </c>
      <c r="F4248" t="str" cm="1">
        <f t="array" ref="F4248">IF(E4248=Options!$A$3,"",IF(E4248=Options!$A$4,INDEX(Verband!$E$2:$E$179,MATCH(1,(A4248=Verband!$A$2:$A$179) * (Species!B4248=Verband!$B$2:$B$179) * (Species!C4248=Verband!$C$2:$C$179),0)),IF(E4248=Options!$A$5,INDEX(Assoziation!$F$2:$F$96,MATCH(1,(A4248=Assoziation!$A$2:$A$96) * (Species!B4248=Assoziation!$B$2:$B$96) * (Species!C4248=Assoziation!$C$2:$C$96) * (Species!D4248=Assoziation!$D$2:$D$96),0)),"")))</f>
        <v>Fumario-Euphorbion</v>
      </c>
      <c r="G4248" t="str" cm="1">
        <f t="array" ref="G4248">IF(E4248=Options!$A$3,INDEX(Klasse!$D$2:$D$42,MATCH(1,(A4248=Klasse!$A$2:$A$42) * (Species!B4248=Klasse!$B$2:$B$42),0)),IF(E4248=Options!$A$4,INDEX(Verband!$F$2:$F$179,MATCH(1,(A4248=Verband!$A$2:$A$179) * (Species!B4248=Verband!$B$2:$B$179) * (Species!C4248=Verband!$C$2:$C$179),0)),IF(E4248=Options!$A$5,INDEX(Assoziation!$G$2:$G$96,MATCH(1,(A4248=Assoziation!$A$2:$A$96) * (Species!B4248=Assoziation!$B$2:$B$96) * (Species!C4248=Assoziation!$C$2:$C$96) * (Species!D4248=Assoziation!$D$2:$D$96),0)),"")))</f>
        <v>Kalkreicher, lehmiger Hackfruchtacker</v>
      </c>
      <c r="H4248" s="10" t="s">
        <v>3244</v>
      </c>
      <c r="I4248" s="10">
        <v>1</v>
      </c>
      <c r="J4248" s="10">
        <v>0</v>
      </c>
      <c r="K4248" s="10">
        <v>0</v>
      </c>
      <c r="L4248" t="str">
        <f t="shared" si="344"/>
        <v xml:space="preserve">Tulipa </v>
      </c>
      <c r="M4248" t="str">
        <f t="shared" si="345"/>
        <v xml:space="preserve"> sylvestris</v>
      </c>
      <c r="N4248" t="str">
        <f t="shared" si="346"/>
        <v>sylvestris</v>
      </c>
      <c r="O4248" t="str">
        <f t="shared" si="348"/>
        <v>Subspecies</v>
      </c>
      <c r="P4248" t="str">
        <f t="shared" si="347"/>
        <v/>
      </c>
      <c r="Q4248" t="str">
        <f>LOOKUP(A4248,Formation!$A$2:$A$10,Formation!$B$2:$B$10)</f>
        <v>Pflanzungen, Äcker und Kulturen</v>
      </c>
      <c r="R4248" t="str" cm="1">
        <f t="array" ref="R4248">INDEX(Klasse!$D$2:$D$42,MATCH(1,(A4248=Klasse!$A$2:$A$42) * (Species!B4248=Klasse!$B$2:$B$42),0))</f>
        <v>Feldkulturen (Äcker)</v>
      </c>
    </row>
    <row r="4249" spans="1:18" x14ac:dyDescent="0.3">
      <c r="A4249" s="10">
        <v>8</v>
      </c>
      <c r="B4249" s="10">
        <v>2</v>
      </c>
      <c r="C4249" s="10">
        <v>3</v>
      </c>
      <c r="D4249" s="10">
        <v>2</v>
      </c>
      <c r="E4249" t="str">
        <f>IF(C4249="",Options!$A$3,IF(D4249="",Options!$A$4,Options!$A$5))</f>
        <v>Assoziation</v>
      </c>
      <c r="F4249" t="str" cm="1">
        <f t="array" ref="F4249">IF(E4249=Options!$A$3,"",IF(E4249=Options!$A$4,INDEX(Verband!$E$2:$E$179,MATCH(1,(A4249=Verband!$A$2:$A$179) * (Species!B4249=Verband!$B$2:$B$179) * (Species!C4249=Verband!$C$2:$C$179),0)),IF(E4249=Options!$A$5,INDEX(Assoziation!$F$2:$F$96,MATCH(1,(A4249=Assoziation!$A$2:$A$96) * (Species!B4249=Assoziation!$B$2:$B$96) * (Species!C4249=Assoziation!$C$2:$C$96) * (Species!D4249=Assoziation!$D$2:$D$96),0)),"")))</f>
        <v>Fumario-Euphorbion</v>
      </c>
      <c r="G4249" t="str" cm="1">
        <f t="array" ref="G4249">IF(E4249=Options!$A$3,INDEX(Klasse!$D$2:$D$42,MATCH(1,(A4249=Klasse!$A$2:$A$42) * (Species!B4249=Klasse!$B$2:$B$42),0)),IF(E4249=Options!$A$4,INDEX(Verband!$F$2:$F$179,MATCH(1,(A4249=Verband!$A$2:$A$179) * (Species!B4249=Verband!$B$2:$B$179) * (Species!C4249=Verband!$C$2:$C$179),0)),IF(E4249=Options!$A$5,INDEX(Assoziation!$G$2:$G$96,MATCH(1,(A4249=Assoziation!$A$2:$A$96) * (Species!B4249=Assoziation!$B$2:$B$96) * (Species!C4249=Assoziation!$C$2:$C$96) * (Species!D4249=Assoziation!$D$2:$D$96),0)),"")))</f>
        <v>Kalkreicher, lehmiger Hackfruchtacker</v>
      </c>
      <c r="H4249" s="10" t="s">
        <v>3245</v>
      </c>
      <c r="I4249" s="10">
        <v>1</v>
      </c>
      <c r="J4249" s="10">
        <v>1</v>
      </c>
      <c r="K4249" s="10">
        <v>0</v>
      </c>
      <c r="L4249" t="str">
        <f t="shared" si="344"/>
        <v xml:space="preserve">Veronica </v>
      </c>
      <c r="M4249" t="str">
        <f t="shared" si="345"/>
        <v xml:space="preserve"> polita</v>
      </c>
      <c r="N4249" t="str">
        <f t="shared" si="346"/>
        <v/>
      </c>
      <c r="O4249" t="str">
        <f t="shared" si="348"/>
        <v>Species</v>
      </c>
      <c r="P4249" t="str">
        <f t="shared" si="347"/>
        <v>Fr.</v>
      </c>
      <c r="Q4249" t="str">
        <f>LOOKUP(A4249,Formation!$A$2:$A$10,Formation!$B$2:$B$10)</f>
        <v>Pflanzungen, Äcker und Kulturen</v>
      </c>
      <c r="R4249" t="str" cm="1">
        <f t="array" ref="R4249">INDEX(Klasse!$D$2:$D$42,MATCH(1,(A4249=Klasse!$A$2:$A$42) * (Species!B4249=Klasse!$B$2:$B$42),0))</f>
        <v>Feldkulturen (Äcker)</v>
      </c>
    </row>
    <row r="4250" spans="1:18" x14ac:dyDescent="0.3">
      <c r="A4250" s="10">
        <v>8</v>
      </c>
      <c r="B4250" s="10">
        <v>2</v>
      </c>
      <c r="C4250" s="10">
        <v>3</v>
      </c>
      <c r="D4250" s="10">
        <v>2</v>
      </c>
      <c r="E4250" t="str">
        <f>IF(C4250="",Options!$A$3,IF(D4250="",Options!$A$4,Options!$A$5))</f>
        <v>Assoziation</v>
      </c>
      <c r="F4250" t="str" cm="1">
        <f t="array" ref="F4250">IF(E4250=Options!$A$3,"",IF(E4250=Options!$A$4,INDEX(Verband!$E$2:$E$179,MATCH(1,(A4250=Verband!$A$2:$A$179) * (Species!B4250=Verband!$B$2:$B$179) * (Species!C4250=Verband!$C$2:$C$179),0)),IF(E4250=Options!$A$5,INDEX(Assoziation!$F$2:$F$96,MATCH(1,(A4250=Assoziation!$A$2:$A$96) * (Species!B4250=Assoziation!$B$2:$B$96) * (Species!C4250=Assoziation!$C$2:$C$96) * (Species!D4250=Assoziation!$D$2:$D$96),0)),"")))</f>
        <v>Fumario-Euphorbion</v>
      </c>
      <c r="G4250" t="str" cm="1">
        <f t="array" ref="G4250">IF(E4250=Options!$A$3,INDEX(Klasse!$D$2:$D$42,MATCH(1,(A4250=Klasse!$A$2:$A$42) * (Species!B4250=Klasse!$B$2:$B$42),0)),IF(E4250=Options!$A$4,INDEX(Verband!$F$2:$F$179,MATCH(1,(A4250=Verband!$A$2:$A$179) * (Species!B4250=Verband!$B$2:$B$179) * (Species!C4250=Verband!$C$2:$C$179),0)),IF(E4250=Options!$A$5,INDEX(Assoziation!$G$2:$G$96,MATCH(1,(A4250=Assoziation!$A$2:$A$96) * (Species!B4250=Assoziation!$B$2:$B$96) * (Species!C4250=Assoziation!$C$2:$C$96) * (Species!D4250=Assoziation!$D$2:$D$96),0)),"")))</f>
        <v>Kalkreicher, lehmiger Hackfruchtacker</v>
      </c>
      <c r="H4250" s="10" t="s">
        <v>3246</v>
      </c>
      <c r="I4250" s="10">
        <v>0</v>
      </c>
      <c r="J4250" s="10">
        <v>1</v>
      </c>
      <c r="K4250" s="10">
        <v>0</v>
      </c>
      <c r="L4250" t="str">
        <f t="shared" si="344"/>
        <v xml:space="preserve">Aethusa </v>
      </c>
      <c r="M4250" t="str">
        <f t="shared" si="345"/>
        <v xml:space="preserve"> cynapium</v>
      </c>
      <c r="N4250" t="str">
        <f t="shared" si="346"/>
        <v/>
      </c>
      <c r="O4250" t="str">
        <f t="shared" si="348"/>
        <v>Species</v>
      </c>
      <c r="P4250" t="str">
        <f t="shared" si="347"/>
        <v>L.</v>
      </c>
      <c r="Q4250" t="str">
        <f>LOOKUP(A4250,Formation!$A$2:$A$10,Formation!$B$2:$B$10)</f>
        <v>Pflanzungen, Äcker und Kulturen</v>
      </c>
      <c r="R4250" t="str" cm="1">
        <f t="array" ref="R4250">INDEX(Klasse!$D$2:$D$42,MATCH(1,(A4250=Klasse!$A$2:$A$42) * (Species!B4250=Klasse!$B$2:$B$42),0))</f>
        <v>Feldkulturen (Äcker)</v>
      </c>
    </row>
    <row r="4251" spans="1:18" x14ac:dyDescent="0.3">
      <c r="A4251" s="10">
        <v>8</v>
      </c>
      <c r="B4251" s="10">
        <v>2</v>
      </c>
      <c r="C4251" s="10">
        <v>3</v>
      </c>
      <c r="D4251" s="10">
        <v>2</v>
      </c>
      <c r="E4251" t="str">
        <f>IF(C4251="",Options!$A$3,IF(D4251="",Options!$A$4,Options!$A$5))</f>
        <v>Assoziation</v>
      </c>
      <c r="F4251" t="str" cm="1">
        <f t="array" ref="F4251">IF(E4251=Options!$A$3,"",IF(E4251=Options!$A$4,INDEX(Verband!$E$2:$E$179,MATCH(1,(A4251=Verband!$A$2:$A$179) * (Species!B4251=Verband!$B$2:$B$179) * (Species!C4251=Verband!$C$2:$C$179),0)),IF(E4251=Options!$A$5,INDEX(Assoziation!$F$2:$F$96,MATCH(1,(A4251=Assoziation!$A$2:$A$96) * (Species!B4251=Assoziation!$B$2:$B$96) * (Species!C4251=Assoziation!$C$2:$C$96) * (Species!D4251=Assoziation!$D$2:$D$96),0)),"")))</f>
        <v>Fumario-Euphorbion</v>
      </c>
      <c r="G4251" t="str" cm="1">
        <f t="array" ref="G4251">IF(E4251=Options!$A$3,INDEX(Klasse!$D$2:$D$42,MATCH(1,(A4251=Klasse!$A$2:$A$42) * (Species!B4251=Klasse!$B$2:$B$42),0)),IF(E4251=Options!$A$4,INDEX(Verband!$F$2:$F$179,MATCH(1,(A4251=Verband!$A$2:$A$179) * (Species!B4251=Verband!$B$2:$B$179) * (Species!C4251=Verband!$C$2:$C$179),0)),IF(E4251=Options!$A$5,INDEX(Assoziation!$G$2:$G$96,MATCH(1,(A4251=Assoziation!$A$2:$A$96) * (Species!B4251=Assoziation!$B$2:$B$96) * (Species!C4251=Assoziation!$C$2:$C$96) * (Species!D4251=Assoziation!$D$2:$D$96),0)),"")))</f>
        <v>Kalkreicher, lehmiger Hackfruchtacker</v>
      </c>
      <c r="H4251" s="10" t="s">
        <v>1964</v>
      </c>
      <c r="I4251" s="10">
        <v>0</v>
      </c>
      <c r="J4251" s="10">
        <v>0</v>
      </c>
      <c r="K4251" s="10">
        <v>0</v>
      </c>
      <c r="L4251" t="str">
        <f t="shared" si="344"/>
        <v xml:space="preserve">Allium </v>
      </c>
      <c r="M4251" t="str">
        <f t="shared" si="345"/>
        <v xml:space="preserve"> oleraceum</v>
      </c>
      <c r="N4251" t="str">
        <f t="shared" si="346"/>
        <v/>
      </c>
      <c r="O4251" t="str">
        <f t="shared" si="348"/>
        <v>Species</v>
      </c>
      <c r="P4251" t="str">
        <f t="shared" si="347"/>
        <v>L.</v>
      </c>
      <c r="Q4251" t="str">
        <f>LOOKUP(A4251,Formation!$A$2:$A$10,Formation!$B$2:$B$10)</f>
        <v>Pflanzungen, Äcker und Kulturen</v>
      </c>
      <c r="R4251" t="str" cm="1">
        <f t="array" ref="R4251">INDEX(Klasse!$D$2:$D$42,MATCH(1,(A4251=Klasse!$A$2:$A$42) * (Species!B4251=Klasse!$B$2:$B$42),0))</f>
        <v>Feldkulturen (Äcker)</v>
      </c>
    </row>
    <row r="4252" spans="1:18" x14ac:dyDescent="0.3">
      <c r="A4252" s="10">
        <v>8</v>
      </c>
      <c r="B4252" s="10">
        <v>2</v>
      </c>
      <c r="C4252" s="10">
        <v>3</v>
      </c>
      <c r="D4252" s="10">
        <v>2</v>
      </c>
      <c r="E4252" t="str">
        <f>IF(C4252="",Options!$A$3,IF(D4252="",Options!$A$4,Options!$A$5))</f>
        <v>Assoziation</v>
      </c>
      <c r="F4252" t="str" cm="1">
        <f t="array" ref="F4252">IF(E4252=Options!$A$3,"",IF(E4252=Options!$A$4,INDEX(Verband!$E$2:$E$179,MATCH(1,(A4252=Verband!$A$2:$A$179) * (Species!B4252=Verband!$B$2:$B$179) * (Species!C4252=Verband!$C$2:$C$179),0)),IF(E4252=Options!$A$5,INDEX(Assoziation!$F$2:$F$96,MATCH(1,(A4252=Assoziation!$A$2:$A$96) * (Species!B4252=Assoziation!$B$2:$B$96) * (Species!C4252=Assoziation!$C$2:$C$96) * (Species!D4252=Assoziation!$D$2:$D$96),0)),"")))</f>
        <v>Fumario-Euphorbion</v>
      </c>
      <c r="G4252" t="str" cm="1">
        <f t="array" ref="G4252">IF(E4252=Options!$A$3,INDEX(Klasse!$D$2:$D$42,MATCH(1,(A4252=Klasse!$A$2:$A$42) * (Species!B4252=Klasse!$B$2:$B$42),0)),IF(E4252=Options!$A$4,INDEX(Verband!$F$2:$F$179,MATCH(1,(A4252=Verband!$A$2:$A$179) * (Species!B4252=Verband!$B$2:$B$179) * (Species!C4252=Verband!$C$2:$C$179),0)),IF(E4252=Options!$A$5,INDEX(Assoziation!$G$2:$G$96,MATCH(1,(A4252=Assoziation!$A$2:$A$96) * (Species!B4252=Assoziation!$B$2:$B$96) * (Species!C4252=Assoziation!$C$2:$C$96) * (Species!D4252=Assoziation!$D$2:$D$96),0)),"")))</f>
        <v>Kalkreicher, lehmiger Hackfruchtacker</v>
      </c>
      <c r="H4252" s="10" t="s">
        <v>3247</v>
      </c>
      <c r="I4252" s="10">
        <v>0</v>
      </c>
      <c r="J4252" s="10">
        <v>0</v>
      </c>
      <c r="K4252" s="10">
        <v>0</v>
      </c>
      <c r="L4252" t="str">
        <f t="shared" si="344"/>
        <v xml:space="preserve">Allium </v>
      </c>
      <c r="M4252" t="str">
        <f t="shared" si="345"/>
        <v xml:space="preserve"> rotundum</v>
      </c>
      <c r="N4252" t="str">
        <f t="shared" si="346"/>
        <v/>
      </c>
      <c r="O4252" t="str">
        <f t="shared" si="348"/>
        <v>Species</v>
      </c>
      <c r="P4252" t="str">
        <f t="shared" si="347"/>
        <v>L.</v>
      </c>
      <c r="Q4252" t="str">
        <f>LOOKUP(A4252,Formation!$A$2:$A$10,Formation!$B$2:$B$10)</f>
        <v>Pflanzungen, Äcker und Kulturen</v>
      </c>
      <c r="R4252" t="str" cm="1">
        <f t="array" ref="R4252">INDEX(Klasse!$D$2:$D$42,MATCH(1,(A4252=Klasse!$A$2:$A$42) * (Species!B4252=Klasse!$B$2:$B$42),0))</f>
        <v>Feldkulturen (Äcker)</v>
      </c>
    </row>
    <row r="4253" spans="1:18" x14ac:dyDescent="0.3">
      <c r="A4253" s="10">
        <v>8</v>
      </c>
      <c r="B4253" s="10">
        <v>2</v>
      </c>
      <c r="C4253" s="10">
        <v>3</v>
      </c>
      <c r="D4253" s="10">
        <v>2</v>
      </c>
      <c r="E4253" t="str">
        <f>IF(C4253="",Options!$A$3,IF(D4253="",Options!$A$4,Options!$A$5))</f>
        <v>Assoziation</v>
      </c>
      <c r="F4253" t="str" cm="1">
        <f t="array" ref="F4253">IF(E4253=Options!$A$3,"",IF(E4253=Options!$A$4,INDEX(Verband!$E$2:$E$179,MATCH(1,(A4253=Verband!$A$2:$A$179) * (Species!B4253=Verband!$B$2:$B$179) * (Species!C4253=Verband!$C$2:$C$179),0)),IF(E4253=Options!$A$5,INDEX(Assoziation!$F$2:$F$96,MATCH(1,(A4253=Assoziation!$A$2:$A$96) * (Species!B4253=Assoziation!$B$2:$B$96) * (Species!C4253=Assoziation!$C$2:$C$96) * (Species!D4253=Assoziation!$D$2:$D$96),0)),"")))</f>
        <v>Fumario-Euphorbion</v>
      </c>
      <c r="G4253" t="str" cm="1">
        <f t="array" ref="G4253">IF(E4253=Options!$A$3,INDEX(Klasse!$D$2:$D$42,MATCH(1,(A4253=Klasse!$A$2:$A$42) * (Species!B4253=Klasse!$B$2:$B$42),0)),IF(E4253=Options!$A$4,INDEX(Verband!$F$2:$F$179,MATCH(1,(A4253=Verband!$A$2:$A$179) * (Species!B4253=Verband!$B$2:$B$179) * (Species!C4253=Verband!$C$2:$C$179),0)),IF(E4253=Options!$A$5,INDEX(Assoziation!$G$2:$G$96,MATCH(1,(A4253=Assoziation!$A$2:$A$96) * (Species!B4253=Assoziation!$B$2:$B$96) * (Species!C4253=Assoziation!$C$2:$C$96) * (Species!D4253=Assoziation!$D$2:$D$96),0)),"")))</f>
        <v>Kalkreicher, lehmiger Hackfruchtacker</v>
      </c>
      <c r="H4253" s="10" t="s">
        <v>3248</v>
      </c>
      <c r="I4253" s="10">
        <v>0</v>
      </c>
      <c r="J4253" s="10">
        <v>0</v>
      </c>
      <c r="K4253" s="10">
        <v>1</v>
      </c>
      <c r="L4253" t="str">
        <f t="shared" ref="L4253:L4316" si="349">IF(O4253="Genus",H4253,LEFT(H4253,FIND(" ",H4253)))</f>
        <v xml:space="preserve">Amaranthus </v>
      </c>
      <c r="M4253" t="str">
        <f t="shared" ref="M4253:M4316" si="350">IF(O4253="Genus","",MID(H4253,FIND(" ",H4253),FIND(" ",H4253,FIND(" ",H4253)+1)-FIND(" ",H4253)))</f>
        <v xml:space="preserve"> graecizans</v>
      </c>
      <c r="N4253" t="str">
        <f t="shared" ref="N4253:N4316" si="351">IF(O4253="Subspecies",MID(H4253,FIND("subsp. ",H4253)+7,LEN(H4253)-FIND("subsp. ",H4253)+7),"")</f>
        <v/>
      </c>
      <c r="O4253" t="str">
        <f t="shared" si="348"/>
        <v>Species</v>
      </c>
      <c r="P4253" t="str">
        <f t="shared" ref="P4253:P4316" si="352">IF(O4253="Species",RIGHT(H4253,LEN(H4253)-FIND(" ",H4253,FIND(" ",H4253)+1)),"")</f>
        <v>L.</v>
      </c>
      <c r="Q4253" t="str">
        <f>LOOKUP(A4253,Formation!$A$2:$A$10,Formation!$B$2:$B$10)</f>
        <v>Pflanzungen, Äcker und Kulturen</v>
      </c>
      <c r="R4253" t="str" cm="1">
        <f t="array" ref="R4253">INDEX(Klasse!$D$2:$D$42,MATCH(1,(A4253=Klasse!$A$2:$A$42) * (Species!B4253=Klasse!$B$2:$B$42),0))</f>
        <v>Feldkulturen (Äcker)</v>
      </c>
    </row>
    <row r="4254" spans="1:18" x14ac:dyDescent="0.3">
      <c r="A4254" s="10">
        <v>8</v>
      </c>
      <c r="B4254" s="10">
        <v>2</v>
      </c>
      <c r="C4254" s="10">
        <v>3</v>
      </c>
      <c r="D4254" s="10">
        <v>2</v>
      </c>
      <c r="E4254" t="str">
        <f>IF(C4254="",Options!$A$3,IF(D4254="",Options!$A$4,Options!$A$5))</f>
        <v>Assoziation</v>
      </c>
      <c r="F4254" t="str" cm="1">
        <f t="array" ref="F4254">IF(E4254=Options!$A$3,"",IF(E4254=Options!$A$4,INDEX(Verband!$E$2:$E$179,MATCH(1,(A4254=Verband!$A$2:$A$179) * (Species!B4254=Verband!$B$2:$B$179) * (Species!C4254=Verband!$C$2:$C$179),0)),IF(E4254=Options!$A$5,INDEX(Assoziation!$F$2:$F$96,MATCH(1,(A4254=Assoziation!$A$2:$A$96) * (Species!B4254=Assoziation!$B$2:$B$96) * (Species!C4254=Assoziation!$C$2:$C$96) * (Species!D4254=Assoziation!$D$2:$D$96),0)),"")))</f>
        <v>Fumario-Euphorbion</v>
      </c>
      <c r="G4254" t="str" cm="1">
        <f t="array" ref="G4254">IF(E4254=Options!$A$3,INDEX(Klasse!$D$2:$D$42,MATCH(1,(A4254=Klasse!$A$2:$A$42) * (Species!B4254=Klasse!$B$2:$B$42),0)),IF(E4254=Options!$A$4,INDEX(Verband!$F$2:$F$179,MATCH(1,(A4254=Verband!$A$2:$A$179) * (Species!B4254=Verband!$B$2:$B$179) * (Species!C4254=Verband!$C$2:$C$179),0)),IF(E4254=Options!$A$5,INDEX(Assoziation!$G$2:$G$96,MATCH(1,(A4254=Assoziation!$A$2:$A$96) * (Species!B4254=Assoziation!$B$2:$B$96) * (Species!C4254=Assoziation!$C$2:$C$96) * (Species!D4254=Assoziation!$D$2:$D$96),0)),"")))</f>
        <v>Kalkreicher, lehmiger Hackfruchtacker</v>
      </c>
      <c r="H4254" s="10" t="s">
        <v>3249</v>
      </c>
      <c r="I4254" s="10">
        <v>0</v>
      </c>
      <c r="J4254" s="10">
        <v>0</v>
      </c>
      <c r="K4254" s="10">
        <v>0</v>
      </c>
      <c r="L4254" t="str">
        <f t="shared" si="349"/>
        <v xml:space="preserve">Anagallis </v>
      </c>
      <c r="M4254" t="str">
        <f t="shared" si="350"/>
        <v xml:space="preserve"> arvensis</v>
      </c>
      <c r="N4254" t="str">
        <f t="shared" si="351"/>
        <v/>
      </c>
      <c r="O4254" t="str">
        <f t="shared" si="348"/>
        <v>Species</v>
      </c>
      <c r="P4254" t="str">
        <f t="shared" si="352"/>
        <v>L.</v>
      </c>
      <c r="Q4254" t="str">
        <f>LOOKUP(A4254,Formation!$A$2:$A$10,Formation!$B$2:$B$10)</f>
        <v>Pflanzungen, Äcker und Kulturen</v>
      </c>
      <c r="R4254" t="str" cm="1">
        <f t="array" ref="R4254">INDEX(Klasse!$D$2:$D$42,MATCH(1,(A4254=Klasse!$A$2:$A$42) * (Species!B4254=Klasse!$B$2:$B$42),0))</f>
        <v>Feldkulturen (Äcker)</v>
      </c>
    </row>
    <row r="4255" spans="1:18" x14ac:dyDescent="0.3">
      <c r="A4255" s="10">
        <v>8</v>
      </c>
      <c r="B4255" s="10">
        <v>2</v>
      </c>
      <c r="C4255" s="10">
        <v>3</v>
      </c>
      <c r="D4255" s="10">
        <v>2</v>
      </c>
      <c r="E4255" t="str">
        <f>IF(C4255="",Options!$A$3,IF(D4255="",Options!$A$4,Options!$A$5))</f>
        <v>Assoziation</v>
      </c>
      <c r="F4255" t="str" cm="1">
        <f t="array" ref="F4255">IF(E4255=Options!$A$3,"",IF(E4255=Options!$A$4,INDEX(Verband!$E$2:$E$179,MATCH(1,(A4255=Verband!$A$2:$A$179) * (Species!B4255=Verband!$B$2:$B$179) * (Species!C4255=Verband!$C$2:$C$179),0)),IF(E4255=Options!$A$5,INDEX(Assoziation!$F$2:$F$96,MATCH(1,(A4255=Assoziation!$A$2:$A$96) * (Species!B4255=Assoziation!$B$2:$B$96) * (Species!C4255=Assoziation!$C$2:$C$96) * (Species!D4255=Assoziation!$D$2:$D$96),0)),"")))</f>
        <v>Fumario-Euphorbion</v>
      </c>
      <c r="G4255" t="str" cm="1">
        <f t="array" ref="G4255">IF(E4255=Options!$A$3,INDEX(Klasse!$D$2:$D$42,MATCH(1,(A4255=Klasse!$A$2:$A$42) * (Species!B4255=Klasse!$B$2:$B$42),0)),IF(E4255=Options!$A$4,INDEX(Verband!$F$2:$F$179,MATCH(1,(A4255=Verband!$A$2:$A$179) * (Species!B4255=Verband!$B$2:$B$179) * (Species!C4255=Verband!$C$2:$C$179),0)),IF(E4255=Options!$A$5,INDEX(Assoziation!$G$2:$G$96,MATCH(1,(A4255=Assoziation!$A$2:$A$96) * (Species!B4255=Assoziation!$B$2:$B$96) * (Species!C4255=Assoziation!$C$2:$C$96) * (Species!D4255=Assoziation!$D$2:$D$96),0)),"")))</f>
        <v>Kalkreicher, lehmiger Hackfruchtacker</v>
      </c>
      <c r="H4255" s="10" t="s">
        <v>3167</v>
      </c>
      <c r="I4255" s="10">
        <v>0</v>
      </c>
      <c r="J4255" s="10">
        <v>0</v>
      </c>
      <c r="K4255" s="10">
        <v>0</v>
      </c>
      <c r="L4255" t="str">
        <f t="shared" si="349"/>
        <v xml:space="preserve">Anagallis </v>
      </c>
      <c r="M4255" t="str">
        <f t="shared" si="350"/>
        <v xml:space="preserve"> foemina</v>
      </c>
      <c r="N4255" t="str">
        <f t="shared" si="351"/>
        <v/>
      </c>
      <c r="O4255" t="str">
        <f t="shared" si="348"/>
        <v>Species</v>
      </c>
      <c r="P4255" t="str">
        <f t="shared" si="352"/>
        <v>Mill.</v>
      </c>
      <c r="Q4255" t="str">
        <f>LOOKUP(A4255,Formation!$A$2:$A$10,Formation!$B$2:$B$10)</f>
        <v>Pflanzungen, Äcker und Kulturen</v>
      </c>
      <c r="R4255" t="str" cm="1">
        <f t="array" ref="R4255">INDEX(Klasse!$D$2:$D$42,MATCH(1,(A4255=Klasse!$A$2:$A$42) * (Species!B4255=Klasse!$B$2:$B$42),0))</f>
        <v>Feldkulturen (Äcker)</v>
      </c>
    </row>
    <row r="4256" spans="1:18" x14ac:dyDescent="0.3">
      <c r="A4256" s="10">
        <v>8</v>
      </c>
      <c r="B4256" s="10">
        <v>2</v>
      </c>
      <c r="C4256" s="10">
        <v>3</v>
      </c>
      <c r="D4256" s="10">
        <v>2</v>
      </c>
      <c r="E4256" t="str">
        <f>IF(C4256="",Options!$A$3,IF(D4256="",Options!$A$4,Options!$A$5))</f>
        <v>Assoziation</v>
      </c>
      <c r="F4256" t="str" cm="1">
        <f t="array" ref="F4256">IF(E4256=Options!$A$3,"",IF(E4256=Options!$A$4,INDEX(Verband!$E$2:$E$179,MATCH(1,(A4256=Verband!$A$2:$A$179) * (Species!B4256=Verband!$B$2:$B$179) * (Species!C4256=Verband!$C$2:$C$179),0)),IF(E4256=Options!$A$5,INDEX(Assoziation!$F$2:$F$96,MATCH(1,(A4256=Assoziation!$A$2:$A$96) * (Species!B4256=Assoziation!$B$2:$B$96) * (Species!C4256=Assoziation!$C$2:$C$96) * (Species!D4256=Assoziation!$D$2:$D$96),0)),"")))</f>
        <v>Fumario-Euphorbion</v>
      </c>
      <c r="G4256" t="str" cm="1">
        <f t="array" ref="G4256">IF(E4256=Options!$A$3,INDEX(Klasse!$D$2:$D$42,MATCH(1,(A4256=Klasse!$A$2:$A$42) * (Species!B4256=Klasse!$B$2:$B$42),0)),IF(E4256=Options!$A$4,INDEX(Verband!$F$2:$F$179,MATCH(1,(A4256=Verband!$A$2:$A$179) * (Species!B4256=Verband!$B$2:$B$179) * (Species!C4256=Verband!$C$2:$C$179),0)),IF(E4256=Options!$A$5,INDEX(Assoziation!$G$2:$G$96,MATCH(1,(A4256=Assoziation!$A$2:$A$96) * (Species!B4256=Assoziation!$B$2:$B$96) * (Species!C4256=Assoziation!$C$2:$C$96) * (Species!D4256=Assoziation!$D$2:$D$96),0)),"")))</f>
        <v>Kalkreicher, lehmiger Hackfruchtacker</v>
      </c>
      <c r="H4256" s="10" t="s">
        <v>3076</v>
      </c>
      <c r="I4256" s="10">
        <v>0</v>
      </c>
      <c r="J4256" s="10">
        <v>0</v>
      </c>
      <c r="K4256" s="10">
        <v>0</v>
      </c>
      <c r="L4256" t="str">
        <f t="shared" si="349"/>
        <v xml:space="preserve">Capsella </v>
      </c>
      <c r="M4256" t="str">
        <f t="shared" si="350"/>
        <v xml:space="preserve"> bursa-pastoris</v>
      </c>
      <c r="N4256" t="str">
        <f t="shared" si="351"/>
        <v/>
      </c>
      <c r="O4256" t="str">
        <f t="shared" si="348"/>
        <v>Species</v>
      </c>
      <c r="P4256" t="str">
        <f t="shared" si="352"/>
        <v>(L.) Medik.</v>
      </c>
      <c r="Q4256" t="str">
        <f>LOOKUP(A4256,Formation!$A$2:$A$10,Formation!$B$2:$B$10)</f>
        <v>Pflanzungen, Äcker und Kulturen</v>
      </c>
      <c r="R4256" t="str" cm="1">
        <f t="array" ref="R4256">INDEX(Klasse!$D$2:$D$42,MATCH(1,(A4256=Klasse!$A$2:$A$42) * (Species!B4256=Klasse!$B$2:$B$42),0))</f>
        <v>Feldkulturen (Äcker)</v>
      </c>
    </row>
    <row r="4257" spans="1:18" x14ac:dyDescent="0.3">
      <c r="A4257" s="10">
        <v>8</v>
      </c>
      <c r="B4257" s="10">
        <v>2</v>
      </c>
      <c r="C4257" s="10">
        <v>3</v>
      </c>
      <c r="D4257" s="10">
        <v>2</v>
      </c>
      <c r="E4257" t="str">
        <f>IF(C4257="",Options!$A$3,IF(D4257="",Options!$A$4,Options!$A$5))</f>
        <v>Assoziation</v>
      </c>
      <c r="F4257" t="str" cm="1">
        <f t="array" ref="F4257">IF(E4257=Options!$A$3,"",IF(E4257=Options!$A$4,INDEX(Verband!$E$2:$E$179,MATCH(1,(A4257=Verband!$A$2:$A$179) * (Species!B4257=Verband!$B$2:$B$179) * (Species!C4257=Verband!$C$2:$C$179),0)),IF(E4257=Options!$A$5,INDEX(Assoziation!$F$2:$F$96,MATCH(1,(A4257=Assoziation!$A$2:$A$96) * (Species!B4257=Assoziation!$B$2:$B$96) * (Species!C4257=Assoziation!$C$2:$C$96) * (Species!D4257=Assoziation!$D$2:$D$96),0)),"")))</f>
        <v>Fumario-Euphorbion</v>
      </c>
      <c r="G4257" t="str" cm="1">
        <f t="array" ref="G4257">IF(E4257=Options!$A$3,INDEX(Klasse!$D$2:$D$42,MATCH(1,(A4257=Klasse!$A$2:$A$42) * (Species!B4257=Klasse!$B$2:$B$42),0)),IF(E4257=Options!$A$4,INDEX(Verband!$F$2:$F$179,MATCH(1,(A4257=Verband!$A$2:$A$179) * (Species!B4257=Verband!$B$2:$B$179) * (Species!C4257=Verband!$C$2:$C$179),0)),IF(E4257=Options!$A$5,INDEX(Assoziation!$G$2:$G$96,MATCH(1,(A4257=Assoziation!$A$2:$A$96) * (Species!B4257=Assoziation!$B$2:$B$96) * (Species!C4257=Assoziation!$C$2:$C$96) * (Species!D4257=Assoziation!$D$2:$D$96),0)),"")))</f>
        <v>Kalkreicher, lehmiger Hackfruchtacker</v>
      </c>
      <c r="H4257" s="10" t="s">
        <v>3077</v>
      </c>
      <c r="I4257" s="10">
        <v>0</v>
      </c>
      <c r="J4257" s="10">
        <v>0</v>
      </c>
      <c r="K4257" s="10">
        <v>0</v>
      </c>
      <c r="L4257" t="str">
        <f t="shared" si="349"/>
        <v xml:space="preserve">Cardamine </v>
      </c>
      <c r="M4257" t="str">
        <f t="shared" si="350"/>
        <v xml:space="preserve"> hirsuta</v>
      </c>
      <c r="N4257" t="str">
        <f t="shared" si="351"/>
        <v/>
      </c>
      <c r="O4257" t="str">
        <f t="shared" si="348"/>
        <v>Species</v>
      </c>
      <c r="P4257" t="str">
        <f t="shared" si="352"/>
        <v>L.</v>
      </c>
      <c r="Q4257" t="str">
        <f>LOOKUP(A4257,Formation!$A$2:$A$10,Formation!$B$2:$B$10)</f>
        <v>Pflanzungen, Äcker und Kulturen</v>
      </c>
      <c r="R4257" t="str" cm="1">
        <f t="array" ref="R4257">INDEX(Klasse!$D$2:$D$42,MATCH(1,(A4257=Klasse!$A$2:$A$42) * (Species!B4257=Klasse!$B$2:$B$42),0))</f>
        <v>Feldkulturen (Äcker)</v>
      </c>
    </row>
    <row r="4258" spans="1:18" x14ac:dyDescent="0.3">
      <c r="A4258" s="10">
        <v>8</v>
      </c>
      <c r="B4258" s="10">
        <v>2</v>
      </c>
      <c r="C4258" s="10">
        <v>3</v>
      </c>
      <c r="D4258" s="10">
        <v>2</v>
      </c>
      <c r="E4258" t="str">
        <f>IF(C4258="",Options!$A$3,IF(D4258="",Options!$A$4,Options!$A$5))</f>
        <v>Assoziation</v>
      </c>
      <c r="F4258" t="str" cm="1">
        <f t="array" ref="F4258">IF(E4258=Options!$A$3,"",IF(E4258=Options!$A$4,INDEX(Verband!$E$2:$E$179,MATCH(1,(A4258=Verband!$A$2:$A$179) * (Species!B4258=Verband!$B$2:$B$179) * (Species!C4258=Verband!$C$2:$C$179),0)),IF(E4258=Options!$A$5,INDEX(Assoziation!$F$2:$F$96,MATCH(1,(A4258=Assoziation!$A$2:$A$96) * (Species!B4258=Assoziation!$B$2:$B$96) * (Species!C4258=Assoziation!$C$2:$C$96) * (Species!D4258=Assoziation!$D$2:$D$96),0)),"")))</f>
        <v>Fumario-Euphorbion</v>
      </c>
      <c r="G4258" t="str" cm="1">
        <f t="array" ref="G4258">IF(E4258=Options!$A$3,INDEX(Klasse!$D$2:$D$42,MATCH(1,(A4258=Klasse!$A$2:$A$42) * (Species!B4258=Klasse!$B$2:$B$42),0)),IF(E4258=Options!$A$4,INDEX(Verband!$F$2:$F$179,MATCH(1,(A4258=Verband!$A$2:$A$179) * (Species!B4258=Verband!$B$2:$B$179) * (Species!C4258=Verband!$C$2:$C$179),0)),IF(E4258=Options!$A$5,INDEX(Assoziation!$G$2:$G$96,MATCH(1,(A4258=Assoziation!$A$2:$A$96) * (Species!B4258=Assoziation!$B$2:$B$96) * (Species!C4258=Assoziation!$C$2:$C$96) * (Species!D4258=Assoziation!$D$2:$D$96),0)),"")))</f>
        <v>Kalkreicher, lehmiger Hackfruchtacker</v>
      </c>
      <c r="H4258" s="10" t="s">
        <v>3250</v>
      </c>
      <c r="I4258" s="10">
        <v>0</v>
      </c>
      <c r="J4258" s="10">
        <v>0</v>
      </c>
      <c r="K4258" s="10">
        <v>0</v>
      </c>
      <c r="L4258" t="str">
        <f t="shared" si="349"/>
        <v xml:space="preserve">Chaenorrhinum </v>
      </c>
      <c r="M4258" t="str">
        <f t="shared" si="350"/>
        <v xml:space="preserve"> minus</v>
      </c>
      <c r="N4258" t="str">
        <f t="shared" si="351"/>
        <v/>
      </c>
      <c r="O4258" t="str">
        <f t="shared" si="348"/>
        <v>Species</v>
      </c>
      <c r="P4258" t="str">
        <f t="shared" si="352"/>
        <v>(L.) Lange</v>
      </c>
      <c r="Q4258" t="str">
        <f>LOOKUP(A4258,Formation!$A$2:$A$10,Formation!$B$2:$B$10)</f>
        <v>Pflanzungen, Äcker und Kulturen</v>
      </c>
      <c r="R4258" t="str" cm="1">
        <f t="array" ref="R4258">INDEX(Klasse!$D$2:$D$42,MATCH(1,(A4258=Klasse!$A$2:$A$42) * (Species!B4258=Klasse!$B$2:$B$42),0))</f>
        <v>Feldkulturen (Äcker)</v>
      </c>
    </row>
    <row r="4259" spans="1:18" x14ac:dyDescent="0.3">
      <c r="A4259" s="10">
        <v>8</v>
      </c>
      <c r="B4259" s="10">
        <v>2</v>
      </c>
      <c r="C4259" s="10">
        <v>3</v>
      </c>
      <c r="D4259" s="10">
        <v>2</v>
      </c>
      <c r="E4259" t="str">
        <f>IF(C4259="",Options!$A$3,IF(D4259="",Options!$A$4,Options!$A$5))</f>
        <v>Assoziation</v>
      </c>
      <c r="F4259" t="str" cm="1">
        <f t="array" ref="F4259">IF(E4259=Options!$A$3,"",IF(E4259=Options!$A$4,INDEX(Verband!$E$2:$E$179,MATCH(1,(A4259=Verband!$A$2:$A$179) * (Species!B4259=Verband!$B$2:$B$179) * (Species!C4259=Verband!$C$2:$C$179),0)),IF(E4259=Options!$A$5,INDEX(Assoziation!$F$2:$F$96,MATCH(1,(A4259=Assoziation!$A$2:$A$96) * (Species!B4259=Assoziation!$B$2:$B$96) * (Species!C4259=Assoziation!$C$2:$C$96) * (Species!D4259=Assoziation!$D$2:$D$96),0)),"")))</f>
        <v>Fumario-Euphorbion</v>
      </c>
      <c r="G4259" t="str" cm="1">
        <f t="array" ref="G4259">IF(E4259=Options!$A$3,INDEX(Klasse!$D$2:$D$42,MATCH(1,(A4259=Klasse!$A$2:$A$42) * (Species!B4259=Klasse!$B$2:$B$42),0)),IF(E4259=Options!$A$4,INDEX(Verband!$F$2:$F$179,MATCH(1,(A4259=Verband!$A$2:$A$179) * (Species!B4259=Verband!$B$2:$B$179) * (Species!C4259=Verband!$C$2:$C$179),0)),IF(E4259=Options!$A$5,INDEX(Assoziation!$G$2:$G$96,MATCH(1,(A4259=Assoziation!$A$2:$A$96) * (Species!B4259=Assoziation!$B$2:$B$96) * (Species!C4259=Assoziation!$C$2:$C$96) * (Species!D4259=Assoziation!$D$2:$D$96),0)),"")))</f>
        <v>Kalkreicher, lehmiger Hackfruchtacker</v>
      </c>
      <c r="H4259" s="10" t="s">
        <v>3251</v>
      </c>
      <c r="I4259" s="10">
        <v>0</v>
      </c>
      <c r="J4259" s="10">
        <v>0</v>
      </c>
      <c r="K4259" s="10">
        <v>0</v>
      </c>
      <c r="L4259" t="str">
        <f t="shared" si="349"/>
        <v xml:space="preserve">Chenopodium </v>
      </c>
      <c r="M4259" t="str">
        <f t="shared" si="350"/>
        <v xml:space="preserve"> hybridum</v>
      </c>
      <c r="N4259" t="str">
        <f t="shared" si="351"/>
        <v/>
      </c>
      <c r="O4259" t="str">
        <f t="shared" si="348"/>
        <v>Species</v>
      </c>
      <c r="P4259" t="str">
        <f t="shared" si="352"/>
        <v>L.</v>
      </c>
      <c r="Q4259" t="str">
        <f>LOOKUP(A4259,Formation!$A$2:$A$10,Formation!$B$2:$B$10)</f>
        <v>Pflanzungen, Äcker und Kulturen</v>
      </c>
      <c r="R4259" t="str" cm="1">
        <f t="array" ref="R4259">INDEX(Klasse!$D$2:$D$42,MATCH(1,(A4259=Klasse!$A$2:$A$42) * (Species!B4259=Klasse!$B$2:$B$42),0))</f>
        <v>Feldkulturen (Äcker)</v>
      </c>
    </row>
    <row r="4260" spans="1:18" x14ac:dyDescent="0.3">
      <c r="A4260" s="10">
        <v>8</v>
      </c>
      <c r="B4260" s="10">
        <v>2</v>
      </c>
      <c r="C4260" s="10">
        <v>3</v>
      </c>
      <c r="D4260" s="10">
        <v>2</v>
      </c>
      <c r="E4260" t="str">
        <f>IF(C4260="",Options!$A$3,IF(D4260="",Options!$A$4,Options!$A$5))</f>
        <v>Assoziation</v>
      </c>
      <c r="F4260" t="str" cm="1">
        <f t="array" ref="F4260">IF(E4260=Options!$A$3,"",IF(E4260=Options!$A$4,INDEX(Verband!$E$2:$E$179,MATCH(1,(A4260=Verband!$A$2:$A$179) * (Species!B4260=Verband!$B$2:$B$179) * (Species!C4260=Verband!$C$2:$C$179),0)),IF(E4260=Options!$A$5,INDEX(Assoziation!$F$2:$F$96,MATCH(1,(A4260=Assoziation!$A$2:$A$96) * (Species!B4260=Assoziation!$B$2:$B$96) * (Species!C4260=Assoziation!$C$2:$C$96) * (Species!D4260=Assoziation!$D$2:$D$96),0)),"")))</f>
        <v>Fumario-Euphorbion</v>
      </c>
      <c r="G4260" t="str" cm="1">
        <f t="array" ref="G4260">IF(E4260=Options!$A$3,INDEX(Klasse!$D$2:$D$42,MATCH(1,(A4260=Klasse!$A$2:$A$42) * (Species!B4260=Klasse!$B$2:$B$42),0)),IF(E4260=Options!$A$4,INDEX(Verband!$F$2:$F$179,MATCH(1,(A4260=Verband!$A$2:$A$179) * (Species!B4260=Verband!$B$2:$B$179) * (Species!C4260=Verband!$C$2:$C$179),0)),IF(E4260=Options!$A$5,INDEX(Assoziation!$G$2:$G$96,MATCH(1,(A4260=Assoziation!$A$2:$A$96) * (Species!B4260=Assoziation!$B$2:$B$96) * (Species!C4260=Assoziation!$C$2:$C$96) * (Species!D4260=Assoziation!$D$2:$D$96),0)),"")))</f>
        <v>Kalkreicher, lehmiger Hackfruchtacker</v>
      </c>
      <c r="H4260" s="10" t="s">
        <v>3252</v>
      </c>
      <c r="I4260" s="10">
        <v>0</v>
      </c>
      <c r="J4260" s="10">
        <v>0</v>
      </c>
      <c r="K4260" s="10">
        <v>0</v>
      </c>
      <c r="L4260" t="str">
        <f t="shared" si="349"/>
        <v xml:space="preserve">Digitaria </v>
      </c>
      <c r="M4260" t="str">
        <f t="shared" si="350"/>
        <v xml:space="preserve"> sanguinalis</v>
      </c>
      <c r="N4260" t="str">
        <f t="shared" si="351"/>
        <v/>
      </c>
      <c r="O4260" t="str">
        <f t="shared" si="348"/>
        <v>aggr</v>
      </c>
      <c r="P4260" t="str">
        <f t="shared" si="352"/>
        <v/>
      </c>
      <c r="Q4260" t="str">
        <f>LOOKUP(A4260,Formation!$A$2:$A$10,Formation!$B$2:$B$10)</f>
        <v>Pflanzungen, Äcker und Kulturen</v>
      </c>
      <c r="R4260" t="str" cm="1">
        <f t="array" ref="R4260">INDEX(Klasse!$D$2:$D$42,MATCH(1,(A4260=Klasse!$A$2:$A$42) * (Species!B4260=Klasse!$B$2:$B$42),0))</f>
        <v>Feldkulturen (Äcker)</v>
      </c>
    </row>
    <row r="4261" spans="1:18" x14ac:dyDescent="0.3">
      <c r="A4261" s="10">
        <v>8</v>
      </c>
      <c r="B4261" s="10">
        <v>2</v>
      </c>
      <c r="C4261" s="10">
        <v>3</v>
      </c>
      <c r="D4261" s="10">
        <v>2</v>
      </c>
      <c r="E4261" t="str">
        <f>IF(C4261="",Options!$A$3,IF(D4261="",Options!$A$4,Options!$A$5))</f>
        <v>Assoziation</v>
      </c>
      <c r="F4261" t="str" cm="1">
        <f t="array" ref="F4261">IF(E4261=Options!$A$3,"",IF(E4261=Options!$A$4,INDEX(Verband!$E$2:$E$179,MATCH(1,(A4261=Verband!$A$2:$A$179) * (Species!B4261=Verband!$B$2:$B$179) * (Species!C4261=Verband!$C$2:$C$179),0)),IF(E4261=Options!$A$5,INDEX(Assoziation!$F$2:$F$96,MATCH(1,(A4261=Assoziation!$A$2:$A$96) * (Species!B4261=Assoziation!$B$2:$B$96) * (Species!C4261=Assoziation!$C$2:$C$96) * (Species!D4261=Assoziation!$D$2:$D$96),0)),"")))</f>
        <v>Fumario-Euphorbion</v>
      </c>
      <c r="G4261" t="str" cm="1">
        <f t="array" ref="G4261">IF(E4261=Options!$A$3,INDEX(Klasse!$D$2:$D$42,MATCH(1,(A4261=Klasse!$A$2:$A$42) * (Species!B4261=Klasse!$B$2:$B$42),0)),IF(E4261=Options!$A$4,INDEX(Verband!$F$2:$F$179,MATCH(1,(A4261=Verband!$A$2:$A$179) * (Species!B4261=Verband!$B$2:$B$179) * (Species!C4261=Verband!$C$2:$C$179),0)),IF(E4261=Options!$A$5,INDEX(Assoziation!$G$2:$G$96,MATCH(1,(A4261=Assoziation!$A$2:$A$96) * (Species!B4261=Assoziation!$B$2:$B$96) * (Species!C4261=Assoziation!$C$2:$C$96) * (Species!D4261=Assoziation!$D$2:$D$96),0)),"")))</f>
        <v>Kalkreicher, lehmiger Hackfruchtacker</v>
      </c>
      <c r="H4261" s="10" t="s">
        <v>3253</v>
      </c>
      <c r="I4261" s="10">
        <v>0</v>
      </c>
      <c r="J4261" s="10">
        <v>0</v>
      </c>
      <c r="K4261" s="10">
        <v>0</v>
      </c>
      <c r="L4261" t="str">
        <f t="shared" si="349"/>
        <v xml:space="preserve">Euphorbia </v>
      </c>
      <c r="M4261" t="str">
        <f t="shared" si="350"/>
        <v xml:space="preserve"> platyphyllos</v>
      </c>
      <c r="N4261" t="str">
        <f t="shared" si="351"/>
        <v/>
      </c>
      <c r="O4261" t="str">
        <f t="shared" si="348"/>
        <v>Species</v>
      </c>
      <c r="P4261" t="str">
        <f t="shared" si="352"/>
        <v>L.</v>
      </c>
      <c r="Q4261" t="str">
        <f>LOOKUP(A4261,Formation!$A$2:$A$10,Formation!$B$2:$B$10)</f>
        <v>Pflanzungen, Äcker und Kulturen</v>
      </c>
      <c r="R4261" t="str" cm="1">
        <f t="array" ref="R4261">INDEX(Klasse!$D$2:$D$42,MATCH(1,(A4261=Klasse!$A$2:$A$42) * (Species!B4261=Klasse!$B$2:$B$42),0))</f>
        <v>Feldkulturen (Äcker)</v>
      </c>
    </row>
    <row r="4262" spans="1:18" x14ac:dyDescent="0.3">
      <c r="A4262" s="10">
        <v>8</v>
      </c>
      <c r="B4262" s="10">
        <v>2</v>
      </c>
      <c r="C4262" s="10">
        <v>3</v>
      </c>
      <c r="D4262" s="10">
        <v>2</v>
      </c>
      <c r="E4262" t="str">
        <f>IF(C4262="",Options!$A$3,IF(D4262="",Options!$A$4,Options!$A$5))</f>
        <v>Assoziation</v>
      </c>
      <c r="F4262" t="str" cm="1">
        <f t="array" ref="F4262">IF(E4262=Options!$A$3,"",IF(E4262=Options!$A$4,INDEX(Verband!$E$2:$E$179,MATCH(1,(A4262=Verband!$A$2:$A$179) * (Species!B4262=Verband!$B$2:$B$179) * (Species!C4262=Verband!$C$2:$C$179),0)),IF(E4262=Options!$A$5,INDEX(Assoziation!$F$2:$F$96,MATCH(1,(A4262=Assoziation!$A$2:$A$96) * (Species!B4262=Assoziation!$B$2:$B$96) * (Species!C4262=Assoziation!$C$2:$C$96) * (Species!D4262=Assoziation!$D$2:$D$96),0)),"")))</f>
        <v>Fumario-Euphorbion</v>
      </c>
      <c r="G4262" t="str" cm="1">
        <f t="array" ref="G4262">IF(E4262=Options!$A$3,INDEX(Klasse!$D$2:$D$42,MATCH(1,(A4262=Klasse!$A$2:$A$42) * (Species!B4262=Klasse!$B$2:$B$42),0)),IF(E4262=Options!$A$4,INDEX(Verband!$F$2:$F$179,MATCH(1,(A4262=Verband!$A$2:$A$179) * (Species!B4262=Verband!$B$2:$B$179) * (Species!C4262=Verband!$C$2:$C$179),0)),IF(E4262=Options!$A$5,INDEX(Assoziation!$G$2:$G$96,MATCH(1,(A4262=Assoziation!$A$2:$A$96) * (Species!B4262=Assoziation!$B$2:$B$96) * (Species!C4262=Assoziation!$C$2:$C$96) * (Species!D4262=Assoziation!$D$2:$D$96),0)),"")))</f>
        <v>Kalkreicher, lehmiger Hackfruchtacker</v>
      </c>
      <c r="H4262" s="10" t="s">
        <v>3254</v>
      </c>
      <c r="I4262" s="10">
        <v>0</v>
      </c>
      <c r="J4262" s="10">
        <v>0</v>
      </c>
      <c r="K4262" s="10">
        <v>0</v>
      </c>
      <c r="L4262" t="str">
        <f t="shared" si="349"/>
        <v xml:space="preserve">Gagea </v>
      </c>
      <c r="M4262" t="str">
        <f t="shared" si="350"/>
        <v xml:space="preserve"> pratensis</v>
      </c>
      <c r="N4262" t="str">
        <f t="shared" si="351"/>
        <v/>
      </c>
      <c r="O4262" t="str">
        <f t="shared" si="348"/>
        <v>Species</v>
      </c>
      <c r="P4262" t="str">
        <f t="shared" si="352"/>
        <v>(Pers.) Dumort.</v>
      </c>
      <c r="Q4262" t="str">
        <f>LOOKUP(A4262,Formation!$A$2:$A$10,Formation!$B$2:$B$10)</f>
        <v>Pflanzungen, Äcker und Kulturen</v>
      </c>
      <c r="R4262" t="str" cm="1">
        <f t="array" ref="R4262">INDEX(Klasse!$D$2:$D$42,MATCH(1,(A4262=Klasse!$A$2:$A$42) * (Species!B4262=Klasse!$B$2:$B$42),0))</f>
        <v>Feldkulturen (Äcker)</v>
      </c>
    </row>
    <row r="4263" spans="1:18" x14ac:dyDescent="0.3">
      <c r="A4263" s="10">
        <v>8</v>
      </c>
      <c r="B4263" s="10">
        <v>2</v>
      </c>
      <c r="C4263" s="10">
        <v>3</v>
      </c>
      <c r="D4263" s="10">
        <v>2</v>
      </c>
      <c r="E4263" t="str">
        <f>IF(C4263="",Options!$A$3,IF(D4263="",Options!$A$4,Options!$A$5))</f>
        <v>Assoziation</v>
      </c>
      <c r="F4263" t="str" cm="1">
        <f t="array" ref="F4263">IF(E4263=Options!$A$3,"",IF(E4263=Options!$A$4,INDEX(Verband!$E$2:$E$179,MATCH(1,(A4263=Verband!$A$2:$A$179) * (Species!B4263=Verband!$B$2:$B$179) * (Species!C4263=Verband!$C$2:$C$179),0)),IF(E4263=Options!$A$5,INDEX(Assoziation!$F$2:$F$96,MATCH(1,(A4263=Assoziation!$A$2:$A$96) * (Species!B4263=Assoziation!$B$2:$B$96) * (Species!C4263=Assoziation!$C$2:$C$96) * (Species!D4263=Assoziation!$D$2:$D$96),0)),"")))</f>
        <v>Fumario-Euphorbion</v>
      </c>
      <c r="G4263" t="str" cm="1">
        <f t="array" ref="G4263">IF(E4263=Options!$A$3,INDEX(Klasse!$D$2:$D$42,MATCH(1,(A4263=Klasse!$A$2:$A$42) * (Species!B4263=Klasse!$B$2:$B$42),0)),IF(E4263=Options!$A$4,INDEX(Verband!$F$2:$F$179,MATCH(1,(A4263=Verband!$A$2:$A$179) * (Species!B4263=Verband!$B$2:$B$179) * (Species!C4263=Verband!$C$2:$C$179),0)),IF(E4263=Options!$A$5,INDEX(Assoziation!$G$2:$G$96,MATCH(1,(A4263=Assoziation!$A$2:$A$96) * (Species!B4263=Assoziation!$B$2:$B$96) * (Species!C4263=Assoziation!$C$2:$C$96) * (Species!D4263=Assoziation!$D$2:$D$96),0)),"")))</f>
        <v>Kalkreicher, lehmiger Hackfruchtacker</v>
      </c>
      <c r="H4263" s="10" t="s">
        <v>3255</v>
      </c>
      <c r="I4263" s="10">
        <v>0</v>
      </c>
      <c r="J4263" s="10">
        <v>0</v>
      </c>
      <c r="K4263" s="10">
        <v>0</v>
      </c>
      <c r="L4263" t="str">
        <f t="shared" si="349"/>
        <v xml:space="preserve">Gagea </v>
      </c>
      <c r="M4263" t="str">
        <f t="shared" si="350"/>
        <v xml:space="preserve"> villosa</v>
      </c>
      <c r="N4263" t="str">
        <f t="shared" si="351"/>
        <v/>
      </c>
      <c r="O4263" t="str">
        <f t="shared" si="348"/>
        <v>Species</v>
      </c>
      <c r="P4263" t="str">
        <f t="shared" si="352"/>
        <v>(M. Bieb.) Sweet</v>
      </c>
      <c r="Q4263" t="str">
        <f>LOOKUP(A4263,Formation!$A$2:$A$10,Formation!$B$2:$B$10)</f>
        <v>Pflanzungen, Äcker und Kulturen</v>
      </c>
      <c r="R4263" t="str" cm="1">
        <f t="array" ref="R4263">INDEX(Klasse!$D$2:$D$42,MATCH(1,(A4263=Klasse!$A$2:$A$42) * (Species!B4263=Klasse!$B$2:$B$42),0))</f>
        <v>Feldkulturen (Äcker)</v>
      </c>
    </row>
    <row r="4264" spans="1:18" x14ac:dyDescent="0.3">
      <c r="A4264" s="10">
        <v>8</v>
      </c>
      <c r="B4264" s="10">
        <v>2</v>
      </c>
      <c r="C4264" s="10">
        <v>3</v>
      </c>
      <c r="D4264" s="10">
        <v>2</v>
      </c>
      <c r="E4264" t="str">
        <f>IF(C4264="",Options!$A$3,IF(D4264="",Options!$A$4,Options!$A$5))</f>
        <v>Assoziation</v>
      </c>
      <c r="F4264" t="str" cm="1">
        <f t="array" ref="F4264">IF(E4264=Options!$A$3,"",IF(E4264=Options!$A$4,INDEX(Verband!$E$2:$E$179,MATCH(1,(A4264=Verband!$A$2:$A$179) * (Species!B4264=Verband!$B$2:$B$179) * (Species!C4264=Verband!$C$2:$C$179),0)),IF(E4264=Options!$A$5,INDEX(Assoziation!$F$2:$F$96,MATCH(1,(A4264=Assoziation!$A$2:$A$96) * (Species!B4264=Assoziation!$B$2:$B$96) * (Species!C4264=Assoziation!$C$2:$C$96) * (Species!D4264=Assoziation!$D$2:$D$96),0)),"")))</f>
        <v>Fumario-Euphorbion</v>
      </c>
      <c r="G4264" t="str" cm="1">
        <f t="array" ref="G4264">IF(E4264=Options!$A$3,INDEX(Klasse!$D$2:$D$42,MATCH(1,(A4264=Klasse!$A$2:$A$42) * (Species!B4264=Klasse!$B$2:$B$42),0)),IF(E4264=Options!$A$4,INDEX(Verband!$F$2:$F$179,MATCH(1,(A4264=Verband!$A$2:$A$179) * (Species!B4264=Verband!$B$2:$B$179) * (Species!C4264=Verband!$C$2:$C$179),0)),IF(E4264=Options!$A$5,INDEX(Assoziation!$G$2:$G$96,MATCH(1,(A4264=Assoziation!$A$2:$A$96) * (Species!B4264=Assoziation!$B$2:$B$96) * (Species!C4264=Assoziation!$C$2:$C$96) * (Species!D4264=Assoziation!$D$2:$D$96),0)),"")))</f>
        <v>Kalkreicher, lehmiger Hackfruchtacker</v>
      </c>
      <c r="H4264" s="10" t="s">
        <v>3083</v>
      </c>
      <c r="I4264" s="10">
        <v>0</v>
      </c>
      <c r="J4264" s="10">
        <v>0</v>
      </c>
      <c r="K4264" s="10">
        <v>0</v>
      </c>
      <c r="L4264" t="str">
        <f t="shared" si="349"/>
        <v xml:space="preserve">Geranium </v>
      </c>
      <c r="M4264" t="str">
        <f t="shared" si="350"/>
        <v xml:space="preserve"> pusillum</v>
      </c>
      <c r="N4264" t="str">
        <f t="shared" si="351"/>
        <v/>
      </c>
      <c r="O4264" t="str">
        <f t="shared" si="348"/>
        <v>Species</v>
      </c>
      <c r="P4264" t="str">
        <f t="shared" si="352"/>
        <v>L.</v>
      </c>
      <c r="Q4264" t="str">
        <f>LOOKUP(A4264,Formation!$A$2:$A$10,Formation!$B$2:$B$10)</f>
        <v>Pflanzungen, Äcker und Kulturen</v>
      </c>
      <c r="R4264" t="str" cm="1">
        <f t="array" ref="R4264">INDEX(Klasse!$D$2:$D$42,MATCH(1,(A4264=Klasse!$A$2:$A$42) * (Species!B4264=Klasse!$B$2:$B$42),0))</f>
        <v>Feldkulturen (Äcker)</v>
      </c>
    </row>
    <row r="4265" spans="1:18" x14ac:dyDescent="0.3">
      <c r="A4265" s="10">
        <v>8</v>
      </c>
      <c r="B4265" s="10">
        <v>2</v>
      </c>
      <c r="C4265" s="10">
        <v>3</v>
      </c>
      <c r="D4265" s="10">
        <v>2</v>
      </c>
      <c r="E4265" t="str">
        <f>IF(C4265="",Options!$A$3,IF(D4265="",Options!$A$4,Options!$A$5))</f>
        <v>Assoziation</v>
      </c>
      <c r="F4265" t="str" cm="1">
        <f t="array" ref="F4265">IF(E4265=Options!$A$3,"",IF(E4265=Options!$A$4,INDEX(Verband!$E$2:$E$179,MATCH(1,(A4265=Verband!$A$2:$A$179) * (Species!B4265=Verband!$B$2:$B$179) * (Species!C4265=Verband!$C$2:$C$179),0)),IF(E4265=Options!$A$5,INDEX(Assoziation!$F$2:$F$96,MATCH(1,(A4265=Assoziation!$A$2:$A$96) * (Species!B4265=Assoziation!$B$2:$B$96) * (Species!C4265=Assoziation!$C$2:$C$96) * (Species!D4265=Assoziation!$D$2:$D$96),0)),"")))</f>
        <v>Fumario-Euphorbion</v>
      </c>
      <c r="G4265" t="str" cm="1">
        <f t="array" ref="G4265">IF(E4265=Options!$A$3,INDEX(Klasse!$D$2:$D$42,MATCH(1,(A4265=Klasse!$A$2:$A$42) * (Species!B4265=Klasse!$B$2:$B$42),0)),IF(E4265=Options!$A$4,INDEX(Verband!$F$2:$F$179,MATCH(1,(A4265=Verband!$A$2:$A$179) * (Species!B4265=Verband!$B$2:$B$179) * (Species!C4265=Verband!$C$2:$C$179),0)),IF(E4265=Options!$A$5,INDEX(Assoziation!$G$2:$G$96,MATCH(1,(A4265=Assoziation!$A$2:$A$96) * (Species!B4265=Assoziation!$B$2:$B$96) * (Species!C4265=Assoziation!$C$2:$C$96) * (Species!D4265=Assoziation!$D$2:$D$96),0)),"")))</f>
        <v>Kalkreicher, lehmiger Hackfruchtacker</v>
      </c>
      <c r="H4265" s="10" t="s">
        <v>3256</v>
      </c>
      <c r="I4265" s="10">
        <v>0</v>
      </c>
      <c r="J4265" s="10">
        <v>0</v>
      </c>
      <c r="K4265" s="10">
        <v>0</v>
      </c>
      <c r="L4265" t="str">
        <f t="shared" si="349"/>
        <v xml:space="preserve">Lamium </v>
      </c>
      <c r="M4265" t="str">
        <f t="shared" si="350"/>
        <v xml:space="preserve"> amplexicaule</v>
      </c>
      <c r="N4265" t="str">
        <f t="shared" si="351"/>
        <v/>
      </c>
      <c r="O4265" t="str">
        <f t="shared" si="348"/>
        <v>Species</v>
      </c>
      <c r="P4265" t="str">
        <f t="shared" si="352"/>
        <v>L.</v>
      </c>
      <c r="Q4265" t="str">
        <f>LOOKUP(A4265,Formation!$A$2:$A$10,Formation!$B$2:$B$10)</f>
        <v>Pflanzungen, Äcker und Kulturen</v>
      </c>
      <c r="R4265" t="str" cm="1">
        <f t="array" ref="R4265">INDEX(Klasse!$D$2:$D$42,MATCH(1,(A4265=Klasse!$A$2:$A$42) * (Species!B4265=Klasse!$B$2:$B$42),0))</f>
        <v>Feldkulturen (Äcker)</v>
      </c>
    </row>
    <row r="4266" spans="1:18" x14ac:dyDescent="0.3">
      <c r="A4266" s="10">
        <v>8</v>
      </c>
      <c r="B4266" s="10">
        <v>2</v>
      </c>
      <c r="C4266" s="10">
        <v>3</v>
      </c>
      <c r="D4266" s="10">
        <v>2</v>
      </c>
      <c r="E4266" t="str">
        <f>IF(C4266="",Options!$A$3,IF(D4266="",Options!$A$4,Options!$A$5))</f>
        <v>Assoziation</v>
      </c>
      <c r="F4266" t="str" cm="1">
        <f t="array" ref="F4266">IF(E4266=Options!$A$3,"",IF(E4266=Options!$A$4,INDEX(Verband!$E$2:$E$179,MATCH(1,(A4266=Verband!$A$2:$A$179) * (Species!B4266=Verband!$B$2:$B$179) * (Species!C4266=Verband!$C$2:$C$179),0)),IF(E4266=Options!$A$5,INDEX(Assoziation!$F$2:$F$96,MATCH(1,(A4266=Assoziation!$A$2:$A$96) * (Species!B4266=Assoziation!$B$2:$B$96) * (Species!C4266=Assoziation!$C$2:$C$96) * (Species!D4266=Assoziation!$D$2:$D$96),0)),"")))</f>
        <v>Fumario-Euphorbion</v>
      </c>
      <c r="G4266" t="str" cm="1">
        <f t="array" ref="G4266">IF(E4266=Options!$A$3,INDEX(Klasse!$D$2:$D$42,MATCH(1,(A4266=Klasse!$A$2:$A$42) * (Species!B4266=Klasse!$B$2:$B$42),0)),IF(E4266=Options!$A$4,INDEX(Verband!$F$2:$F$179,MATCH(1,(A4266=Verband!$A$2:$A$179) * (Species!B4266=Verband!$B$2:$B$179) * (Species!C4266=Verband!$C$2:$C$179),0)),IF(E4266=Options!$A$5,INDEX(Assoziation!$G$2:$G$96,MATCH(1,(A4266=Assoziation!$A$2:$A$96) * (Species!B4266=Assoziation!$B$2:$B$96) * (Species!C4266=Assoziation!$C$2:$C$96) * (Species!D4266=Assoziation!$D$2:$D$96),0)),"")))</f>
        <v>Kalkreicher, lehmiger Hackfruchtacker</v>
      </c>
      <c r="H4266" s="10" t="s">
        <v>3084</v>
      </c>
      <c r="I4266" s="10">
        <v>0</v>
      </c>
      <c r="J4266" s="10">
        <v>1</v>
      </c>
      <c r="K4266" s="10">
        <v>0</v>
      </c>
      <c r="L4266" t="str">
        <f t="shared" si="349"/>
        <v xml:space="preserve">Lamium </v>
      </c>
      <c r="M4266" t="str">
        <f t="shared" si="350"/>
        <v xml:space="preserve"> purpureum</v>
      </c>
      <c r="N4266" t="str">
        <f t="shared" si="351"/>
        <v/>
      </c>
      <c r="O4266" t="str">
        <f t="shared" si="348"/>
        <v>Species</v>
      </c>
      <c r="P4266" t="str">
        <f t="shared" si="352"/>
        <v>L.</v>
      </c>
      <c r="Q4266" t="str">
        <f>LOOKUP(A4266,Formation!$A$2:$A$10,Formation!$B$2:$B$10)</f>
        <v>Pflanzungen, Äcker und Kulturen</v>
      </c>
      <c r="R4266" t="str" cm="1">
        <f t="array" ref="R4266">INDEX(Klasse!$D$2:$D$42,MATCH(1,(A4266=Klasse!$A$2:$A$42) * (Species!B4266=Klasse!$B$2:$B$42),0))</f>
        <v>Feldkulturen (Äcker)</v>
      </c>
    </row>
    <row r="4267" spans="1:18" x14ac:dyDescent="0.3">
      <c r="A4267" s="10">
        <v>8</v>
      </c>
      <c r="B4267" s="10">
        <v>2</v>
      </c>
      <c r="C4267" s="10">
        <v>3</v>
      </c>
      <c r="D4267" s="10">
        <v>2</v>
      </c>
      <c r="E4267" t="str">
        <f>IF(C4267="",Options!$A$3,IF(D4267="",Options!$A$4,Options!$A$5))</f>
        <v>Assoziation</v>
      </c>
      <c r="F4267" t="str" cm="1">
        <f t="array" ref="F4267">IF(E4267=Options!$A$3,"",IF(E4267=Options!$A$4,INDEX(Verband!$E$2:$E$179,MATCH(1,(A4267=Verband!$A$2:$A$179) * (Species!B4267=Verband!$B$2:$B$179) * (Species!C4267=Verband!$C$2:$C$179),0)),IF(E4267=Options!$A$5,INDEX(Assoziation!$F$2:$F$96,MATCH(1,(A4267=Assoziation!$A$2:$A$96) * (Species!B4267=Assoziation!$B$2:$B$96) * (Species!C4267=Assoziation!$C$2:$C$96) * (Species!D4267=Assoziation!$D$2:$D$96),0)),"")))</f>
        <v>Fumario-Euphorbion</v>
      </c>
      <c r="G4267" t="str" cm="1">
        <f t="array" ref="G4267">IF(E4267=Options!$A$3,INDEX(Klasse!$D$2:$D$42,MATCH(1,(A4267=Klasse!$A$2:$A$42) * (Species!B4267=Klasse!$B$2:$B$42),0)),IF(E4267=Options!$A$4,INDEX(Verband!$F$2:$F$179,MATCH(1,(A4267=Verband!$A$2:$A$179) * (Species!B4267=Verband!$B$2:$B$179) * (Species!C4267=Verband!$C$2:$C$179),0)),IF(E4267=Options!$A$5,INDEX(Assoziation!$G$2:$G$96,MATCH(1,(A4267=Assoziation!$A$2:$A$96) * (Species!B4267=Assoziation!$B$2:$B$96) * (Species!C4267=Assoziation!$C$2:$C$96) * (Species!D4267=Assoziation!$D$2:$D$96),0)),"")))</f>
        <v>Kalkreicher, lehmiger Hackfruchtacker</v>
      </c>
      <c r="H4267" s="10" t="s">
        <v>3257</v>
      </c>
      <c r="I4267" s="10">
        <v>0</v>
      </c>
      <c r="J4267" s="10">
        <v>0</v>
      </c>
      <c r="K4267" s="10">
        <v>0</v>
      </c>
      <c r="L4267" t="str">
        <f t="shared" si="349"/>
        <v xml:space="preserve">Lepidium </v>
      </c>
      <c r="M4267" t="str">
        <f t="shared" si="350"/>
        <v xml:space="preserve"> campestre</v>
      </c>
      <c r="N4267" t="str">
        <f t="shared" si="351"/>
        <v/>
      </c>
      <c r="O4267" t="str">
        <f t="shared" si="348"/>
        <v>Species</v>
      </c>
      <c r="P4267" t="str">
        <f t="shared" si="352"/>
        <v>(L.) R. Br.</v>
      </c>
      <c r="Q4267" t="str">
        <f>LOOKUP(A4267,Formation!$A$2:$A$10,Formation!$B$2:$B$10)</f>
        <v>Pflanzungen, Äcker und Kulturen</v>
      </c>
      <c r="R4267" t="str" cm="1">
        <f t="array" ref="R4267">INDEX(Klasse!$D$2:$D$42,MATCH(1,(A4267=Klasse!$A$2:$A$42) * (Species!B4267=Klasse!$B$2:$B$42),0))</f>
        <v>Feldkulturen (Äcker)</v>
      </c>
    </row>
    <row r="4268" spans="1:18" x14ac:dyDescent="0.3">
      <c r="A4268" s="10">
        <v>8</v>
      </c>
      <c r="B4268" s="10">
        <v>2</v>
      </c>
      <c r="C4268" s="10">
        <v>3</v>
      </c>
      <c r="D4268" s="10">
        <v>2</v>
      </c>
      <c r="E4268" t="str">
        <f>IF(C4268="",Options!$A$3,IF(D4268="",Options!$A$4,Options!$A$5))</f>
        <v>Assoziation</v>
      </c>
      <c r="F4268" t="str" cm="1">
        <f t="array" ref="F4268">IF(E4268=Options!$A$3,"",IF(E4268=Options!$A$4,INDEX(Verband!$E$2:$E$179,MATCH(1,(A4268=Verband!$A$2:$A$179) * (Species!B4268=Verband!$B$2:$B$179) * (Species!C4268=Verband!$C$2:$C$179),0)),IF(E4268=Options!$A$5,INDEX(Assoziation!$F$2:$F$96,MATCH(1,(A4268=Assoziation!$A$2:$A$96) * (Species!B4268=Assoziation!$B$2:$B$96) * (Species!C4268=Assoziation!$C$2:$C$96) * (Species!D4268=Assoziation!$D$2:$D$96),0)),"")))</f>
        <v>Fumario-Euphorbion</v>
      </c>
      <c r="G4268" t="str" cm="1">
        <f t="array" ref="G4268">IF(E4268=Options!$A$3,INDEX(Klasse!$D$2:$D$42,MATCH(1,(A4268=Klasse!$A$2:$A$42) * (Species!B4268=Klasse!$B$2:$B$42),0)),IF(E4268=Options!$A$4,INDEX(Verband!$F$2:$F$179,MATCH(1,(A4268=Verband!$A$2:$A$179) * (Species!B4268=Verband!$B$2:$B$179) * (Species!C4268=Verband!$C$2:$C$179),0)),IF(E4268=Options!$A$5,INDEX(Assoziation!$G$2:$G$96,MATCH(1,(A4268=Assoziation!$A$2:$A$96) * (Species!B4268=Assoziation!$B$2:$B$96) * (Species!C4268=Assoziation!$C$2:$C$96) * (Species!D4268=Assoziation!$D$2:$D$96),0)),"")))</f>
        <v>Kalkreicher, lehmiger Hackfruchtacker</v>
      </c>
      <c r="H4268" s="10" t="s">
        <v>3258</v>
      </c>
      <c r="I4268" s="10">
        <v>0</v>
      </c>
      <c r="J4268" s="10">
        <v>0</v>
      </c>
      <c r="K4268" s="10">
        <v>0</v>
      </c>
      <c r="L4268" t="str">
        <f t="shared" si="349"/>
        <v xml:space="preserve">Muscari </v>
      </c>
      <c r="M4268" t="str">
        <f t="shared" si="350"/>
        <v xml:space="preserve"> neglectum</v>
      </c>
      <c r="N4268" t="str">
        <f t="shared" si="351"/>
        <v/>
      </c>
      <c r="O4268" t="str">
        <f t="shared" si="348"/>
        <v>Species</v>
      </c>
      <c r="P4268" t="str">
        <f t="shared" si="352"/>
        <v>Guss.</v>
      </c>
      <c r="Q4268" t="str">
        <f>LOOKUP(A4268,Formation!$A$2:$A$10,Formation!$B$2:$B$10)</f>
        <v>Pflanzungen, Äcker und Kulturen</v>
      </c>
      <c r="R4268" t="str" cm="1">
        <f t="array" ref="R4268">INDEX(Klasse!$D$2:$D$42,MATCH(1,(A4268=Klasse!$A$2:$A$42) * (Species!B4268=Klasse!$B$2:$B$42),0))</f>
        <v>Feldkulturen (Äcker)</v>
      </c>
    </row>
    <row r="4269" spans="1:18" x14ac:dyDescent="0.3">
      <c r="A4269" s="10">
        <v>8</v>
      </c>
      <c r="B4269" s="10">
        <v>2</v>
      </c>
      <c r="C4269" s="10">
        <v>3</v>
      </c>
      <c r="D4269" s="10">
        <v>2</v>
      </c>
      <c r="E4269" t="str">
        <f>IF(C4269="",Options!$A$3,IF(D4269="",Options!$A$4,Options!$A$5))</f>
        <v>Assoziation</v>
      </c>
      <c r="F4269" t="str" cm="1">
        <f t="array" ref="F4269">IF(E4269=Options!$A$3,"",IF(E4269=Options!$A$4,INDEX(Verband!$E$2:$E$179,MATCH(1,(A4269=Verband!$A$2:$A$179) * (Species!B4269=Verband!$B$2:$B$179) * (Species!C4269=Verband!$C$2:$C$179),0)),IF(E4269=Options!$A$5,INDEX(Assoziation!$F$2:$F$96,MATCH(1,(A4269=Assoziation!$A$2:$A$96) * (Species!B4269=Assoziation!$B$2:$B$96) * (Species!C4269=Assoziation!$C$2:$C$96) * (Species!D4269=Assoziation!$D$2:$D$96),0)),"")))</f>
        <v>Fumario-Euphorbion</v>
      </c>
      <c r="G4269" t="str" cm="1">
        <f t="array" ref="G4269">IF(E4269=Options!$A$3,INDEX(Klasse!$D$2:$D$42,MATCH(1,(A4269=Klasse!$A$2:$A$42) * (Species!B4269=Klasse!$B$2:$B$42),0)),IF(E4269=Options!$A$4,INDEX(Verband!$F$2:$F$179,MATCH(1,(A4269=Verband!$A$2:$A$179) * (Species!B4269=Verband!$B$2:$B$179) * (Species!C4269=Verband!$C$2:$C$179),0)),IF(E4269=Options!$A$5,INDEX(Assoziation!$G$2:$G$96,MATCH(1,(A4269=Assoziation!$A$2:$A$96) * (Species!B4269=Assoziation!$B$2:$B$96) * (Species!C4269=Assoziation!$C$2:$C$96) * (Species!D4269=Assoziation!$D$2:$D$96),0)),"")))</f>
        <v>Kalkreicher, lehmiger Hackfruchtacker</v>
      </c>
      <c r="H4269" s="10" t="s">
        <v>3214</v>
      </c>
      <c r="I4269" s="10">
        <v>0</v>
      </c>
      <c r="J4269" s="10">
        <v>0</v>
      </c>
      <c r="K4269" s="10">
        <v>1</v>
      </c>
      <c r="L4269" t="str">
        <f t="shared" si="349"/>
        <v xml:space="preserve">Oxalis </v>
      </c>
      <c r="M4269" t="str">
        <f t="shared" si="350"/>
        <v xml:space="preserve"> stricta</v>
      </c>
      <c r="N4269" t="str">
        <f t="shared" si="351"/>
        <v/>
      </c>
      <c r="O4269" t="str">
        <f t="shared" si="348"/>
        <v>Species</v>
      </c>
      <c r="P4269" t="str">
        <f t="shared" si="352"/>
        <v>L.</v>
      </c>
      <c r="Q4269" t="str">
        <f>LOOKUP(A4269,Formation!$A$2:$A$10,Formation!$B$2:$B$10)</f>
        <v>Pflanzungen, Äcker und Kulturen</v>
      </c>
      <c r="R4269" t="str" cm="1">
        <f t="array" ref="R4269">INDEX(Klasse!$D$2:$D$42,MATCH(1,(A4269=Klasse!$A$2:$A$42) * (Species!B4269=Klasse!$B$2:$B$42),0))</f>
        <v>Feldkulturen (Äcker)</v>
      </c>
    </row>
    <row r="4270" spans="1:18" x14ac:dyDescent="0.3">
      <c r="A4270" s="10">
        <v>8</v>
      </c>
      <c r="B4270" s="10">
        <v>2</v>
      </c>
      <c r="C4270" s="10">
        <v>3</v>
      </c>
      <c r="D4270" s="10">
        <v>2</v>
      </c>
      <c r="E4270" t="str">
        <f>IF(C4270="",Options!$A$3,IF(D4270="",Options!$A$4,Options!$A$5))</f>
        <v>Assoziation</v>
      </c>
      <c r="F4270" t="str" cm="1">
        <f t="array" ref="F4270">IF(E4270=Options!$A$3,"",IF(E4270=Options!$A$4,INDEX(Verband!$E$2:$E$179,MATCH(1,(A4270=Verband!$A$2:$A$179) * (Species!B4270=Verband!$B$2:$B$179) * (Species!C4270=Verband!$C$2:$C$179),0)),IF(E4270=Options!$A$5,INDEX(Assoziation!$F$2:$F$96,MATCH(1,(A4270=Assoziation!$A$2:$A$96) * (Species!B4270=Assoziation!$B$2:$B$96) * (Species!C4270=Assoziation!$C$2:$C$96) * (Species!D4270=Assoziation!$D$2:$D$96),0)),"")))</f>
        <v>Fumario-Euphorbion</v>
      </c>
      <c r="G4270" t="str" cm="1">
        <f t="array" ref="G4270">IF(E4270=Options!$A$3,INDEX(Klasse!$D$2:$D$42,MATCH(1,(A4270=Klasse!$A$2:$A$42) * (Species!B4270=Klasse!$B$2:$B$42),0)),IF(E4270=Options!$A$4,INDEX(Verband!$F$2:$F$179,MATCH(1,(A4270=Verband!$A$2:$A$179) * (Species!B4270=Verband!$B$2:$B$179) * (Species!C4270=Verband!$C$2:$C$179),0)),IF(E4270=Options!$A$5,INDEX(Assoziation!$G$2:$G$96,MATCH(1,(A4270=Assoziation!$A$2:$A$96) * (Species!B4270=Assoziation!$B$2:$B$96) * (Species!C4270=Assoziation!$C$2:$C$96) * (Species!D4270=Assoziation!$D$2:$D$96),0)),"")))</f>
        <v>Kalkreicher, lehmiger Hackfruchtacker</v>
      </c>
      <c r="H4270" s="10" t="s">
        <v>3090</v>
      </c>
      <c r="I4270" s="10">
        <v>0</v>
      </c>
      <c r="J4270" s="10">
        <v>0</v>
      </c>
      <c r="K4270" s="10">
        <v>0</v>
      </c>
      <c r="L4270" t="str">
        <f t="shared" si="349"/>
        <v xml:space="preserve">Senecio </v>
      </c>
      <c r="M4270" t="str">
        <f t="shared" si="350"/>
        <v xml:space="preserve"> vulgaris</v>
      </c>
      <c r="N4270" t="str">
        <f t="shared" si="351"/>
        <v/>
      </c>
      <c r="O4270" t="str">
        <f t="shared" si="348"/>
        <v>Species</v>
      </c>
      <c r="P4270" t="str">
        <f t="shared" si="352"/>
        <v>L.</v>
      </c>
      <c r="Q4270" t="str">
        <f>LOOKUP(A4270,Formation!$A$2:$A$10,Formation!$B$2:$B$10)</f>
        <v>Pflanzungen, Äcker und Kulturen</v>
      </c>
      <c r="R4270" t="str" cm="1">
        <f t="array" ref="R4270">INDEX(Klasse!$D$2:$D$42,MATCH(1,(A4270=Klasse!$A$2:$A$42) * (Species!B4270=Klasse!$B$2:$B$42),0))</f>
        <v>Feldkulturen (Äcker)</v>
      </c>
    </row>
    <row r="4271" spans="1:18" x14ac:dyDescent="0.3">
      <c r="A4271" s="10">
        <v>8</v>
      </c>
      <c r="B4271" s="10">
        <v>2</v>
      </c>
      <c r="C4271" s="10">
        <v>3</v>
      </c>
      <c r="D4271" s="10">
        <v>2</v>
      </c>
      <c r="E4271" t="str">
        <f>IF(C4271="",Options!$A$3,IF(D4271="",Options!$A$4,Options!$A$5))</f>
        <v>Assoziation</v>
      </c>
      <c r="F4271" t="str" cm="1">
        <f t="array" ref="F4271">IF(E4271=Options!$A$3,"",IF(E4271=Options!$A$4,INDEX(Verband!$E$2:$E$179,MATCH(1,(A4271=Verband!$A$2:$A$179) * (Species!B4271=Verband!$B$2:$B$179) * (Species!C4271=Verband!$C$2:$C$179),0)),IF(E4271=Options!$A$5,INDEX(Assoziation!$F$2:$F$96,MATCH(1,(A4271=Assoziation!$A$2:$A$96) * (Species!B4271=Assoziation!$B$2:$B$96) * (Species!C4271=Assoziation!$C$2:$C$96) * (Species!D4271=Assoziation!$D$2:$D$96),0)),"")))</f>
        <v>Fumario-Euphorbion</v>
      </c>
      <c r="G4271" t="str" cm="1">
        <f t="array" ref="G4271">IF(E4271=Options!$A$3,INDEX(Klasse!$D$2:$D$42,MATCH(1,(A4271=Klasse!$A$2:$A$42) * (Species!B4271=Klasse!$B$2:$B$42),0)),IF(E4271=Options!$A$4,INDEX(Verband!$F$2:$F$179,MATCH(1,(A4271=Verband!$A$2:$A$179) * (Species!B4271=Verband!$B$2:$B$179) * (Species!C4271=Verband!$C$2:$C$179),0)),IF(E4271=Options!$A$5,INDEX(Assoziation!$G$2:$G$96,MATCH(1,(A4271=Assoziation!$A$2:$A$96) * (Species!B4271=Assoziation!$B$2:$B$96) * (Species!C4271=Assoziation!$C$2:$C$96) * (Species!D4271=Assoziation!$D$2:$D$96),0)),"")))</f>
        <v>Kalkreicher, lehmiger Hackfruchtacker</v>
      </c>
      <c r="H4271" s="10" t="s">
        <v>3259</v>
      </c>
      <c r="I4271" s="10">
        <v>0</v>
      </c>
      <c r="J4271" s="10">
        <v>0</v>
      </c>
      <c r="K4271" s="10">
        <v>0</v>
      </c>
      <c r="L4271" t="str">
        <f t="shared" si="349"/>
        <v xml:space="preserve">Setaria </v>
      </c>
      <c r="M4271" t="str">
        <f t="shared" si="350"/>
        <v xml:space="preserve"> viridis</v>
      </c>
      <c r="N4271" t="str">
        <f t="shared" si="351"/>
        <v/>
      </c>
      <c r="O4271" t="str">
        <f t="shared" si="348"/>
        <v>Species</v>
      </c>
      <c r="P4271" t="str">
        <f t="shared" si="352"/>
        <v>(L.) P. Beauv.</v>
      </c>
      <c r="Q4271" t="str">
        <f>LOOKUP(A4271,Formation!$A$2:$A$10,Formation!$B$2:$B$10)</f>
        <v>Pflanzungen, Äcker und Kulturen</v>
      </c>
      <c r="R4271" t="str" cm="1">
        <f t="array" ref="R4271">INDEX(Klasse!$D$2:$D$42,MATCH(1,(A4271=Klasse!$A$2:$A$42) * (Species!B4271=Klasse!$B$2:$B$42),0))</f>
        <v>Feldkulturen (Äcker)</v>
      </c>
    </row>
    <row r="4272" spans="1:18" x14ac:dyDescent="0.3">
      <c r="A4272" s="10">
        <v>8</v>
      </c>
      <c r="B4272" s="10">
        <v>2</v>
      </c>
      <c r="C4272" s="10">
        <v>3</v>
      </c>
      <c r="D4272" s="10">
        <v>2</v>
      </c>
      <c r="E4272" t="str">
        <f>IF(C4272="",Options!$A$3,IF(D4272="",Options!$A$4,Options!$A$5))</f>
        <v>Assoziation</v>
      </c>
      <c r="F4272" t="str" cm="1">
        <f t="array" ref="F4272">IF(E4272=Options!$A$3,"",IF(E4272=Options!$A$4,INDEX(Verband!$E$2:$E$179,MATCH(1,(A4272=Verband!$A$2:$A$179) * (Species!B4272=Verband!$B$2:$B$179) * (Species!C4272=Verband!$C$2:$C$179),0)),IF(E4272=Options!$A$5,INDEX(Assoziation!$F$2:$F$96,MATCH(1,(A4272=Assoziation!$A$2:$A$96) * (Species!B4272=Assoziation!$B$2:$B$96) * (Species!C4272=Assoziation!$C$2:$C$96) * (Species!D4272=Assoziation!$D$2:$D$96),0)),"")))</f>
        <v>Fumario-Euphorbion</v>
      </c>
      <c r="G4272" t="str" cm="1">
        <f t="array" ref="G4272">IF(E4272=Options!$A$3,INDEX(Klasse!$D$2:$D$42,MATCH(1,(A4272=Klasse!$A$2:$A$42) * (Species!B4272=Klasse!$B$2:$B$42),0)),IF(E4272=Options!$A$4,INDEX(Verband!$F$2:$F$179,MATCH(1,(A4272=Verband!$A$2:$A$179) * (Species!B4272=Verband!$B$2:$B$179) * (Species!C4272=Verband!$C$2:$C$179),0)),IF(E4272=Options!$A$5,INDEX(Assoziation!$G$2:$G$96,MATCH(1,(A4272=Assoziation!$A$2:$A$96) * (Species!B4272=Assoziation!$B$2:$B$96) * (Species!C4272=Assoziation!$C$2:$C$96) * (Species!D4272=Assoziation!$D$2:$D$96),0)),"")))</f>
        <v>Kalkreicher, lehmiger Hackfruchtacker</v>
      </c>
      <c r="H4272" s="10" t="s">
        <v>3193</v>
      </c>
      <c r="I4272" s="10">
        <v>0</v>
      </c>
      <c r="J4272" s="10">
        <v>0</v>
      </c>
      <c r="K4272" s="10">
        <v>0</v>
      </c>
      <c r="L4272" t="str">
        <f t="shared" si="349"/>
        <v xml:space="preserve">Sinapis </v>
      </c>
      <c r="M4272" t="str">
        <f t="shared" si="350"/>
        <v xml:space="preserve"> arvensis</v>
      </c>
      <c r="N4272" t="str">
        <f t="shared" si="351"/>
        <v/>
      </c>
      <c r="O4272" t="str">
        <f t="shared" si="348"/>
        <v>Species</v>
      </c>
      <c r="P4272" t="str">
        <f t="shared" si="352"/>
        <v>L.</v>
      </c>
      <c r="Q4272" t="str">
        <f>LOOKUP(A4272,Formation!$A$2:$A$10,Formation!$B$2:$B$10)</f>
        <v>Pflanzungen, Äcker und Kulturen</v>
      </c>
      <c r="R4272" t="str" cm="1">
        <f t="array" ref="R4272">INDEX(Klasse!$D$2:$D$42,MATCH(1,(A4272=Klasse!$A$2:$A$42) * (Species!B4272=Klasse!$B$2:$B$42),0))</f>
        <v>Feldkulturen (Äcker)</v>
      </c>
    </row>
    <row r="4273" spans="1:18" x14ac:dyDescent="0.3">
      <c r="A4273" s="10">
        <v>8</v>
      </c>
      <c r="B4273" s="10">
        <v>2</v>
      </c>
      <c r="C4273" s="10">
        <v>3</v>
      </c>
      <c r="D4273" s="10">
        <v>2</v>
      </c>
      <c r="E4273" t="str">
        <f>IF(C4273="",Options!$A$3,IF(D4273="",Options!$A$4,Options!$A$5))</f>
        <v>Assoziation</v>
      </c>
      <c r="F4273" t="str" cm="1">
        <f t="array" ref="F4273">IF(E4273=Options!$A$3,"",IF(E4273=Options!$A$4,INDEX(Verband!$E$2:$E$179,MATCH(1,(A4273=Verband!$A$2:$A$179) * (Species!B4273=Verband!$B$2:$B$179) * (Species!C4273=Verband!$C$2:$C$179),0)),IF(E4273=Options!$A$5,INDEX(Assoziation!$F$2:$F$96,MATCH(1,(A4273=Assoziation!$A$2:$A$96) * (Species!B4273=Assoziation!$B$2:$B$96) * (Species!C4273=Assoziation!$C$2:$C$96) * (Species!D4273=Assoziation!$D$2:$D$96),0)),"")))</f>
        <v>Fumario-Euphorbion</v>
      </c>
      <c r="G4273" t="str" cm="1">
        <f t="array" ref="G4273">IF(E4273=Options!$A$3,INDEX(Klasse!$D$2:$D$42,MATCH(1,(A4273=Klasse!$A$2:$A$42) * (Species!B4273=Klasse!$B$2:$B$42),0)),IF(E4273=Options!$A$4,INDEX(Verband!$F$2:$F$179,MATCH(1,(A4273=Verband!$A$2:$A$179) * (Species!B4273=Verband!$B$2:$B$179) * (Species!C4273=Verband!$C$2:$C$179),0)),IF(E4273=Options!$A$5,INDEX(Assoziation!$G$2:$G$96,MATCH(1,(A4273=Assoziation!$A$2:$A$96) * (Species!B4273=Assoziation!$B$2:$B$96) * (Species!C4273=Assoziation!$C$2:$C$96) * (Species!D4273=Assoziation!$D$2:$D$96),0)),"")))</f>
        <v>Kalkreicher, lehmiger Hackfruchtacker</v>
      </c>
      <c r="H4273" s="10" t="s">
        <v>3092</v>
      </c>
      <c r="I4273" s="10">
        <v>0</v>
      </c>
      <c r="J4273" s="10">
        <v>0</v>
      </c>
      <c r="K4273" s="10">
        <v>0</v>
      </c>
      <c r="L4273" t="str">
        <f t="shared" si="349"/>
        <v xml:space="preserve">Solanum </v>
      </c>
      <c r="M4273" t="str">
        <f t="shared" si="350"/>
        <v xml:space="preserve"> nigrum</v>
      </c>
      <c r="N4273" t="str">
        <f t="shared" si="351"/>
        <v/>
      </c>
      <c r="O4273" t="str">
        <f t="shared" si="348"/>
        <v>Species</v>
      </c>
      <c r="P4273" t="str">
        <f t="shared" si="352"/>
        <v>L.</v>
      </c>
      <c r="Q4273" t="str">
        <f>LOOKUP(A4273,Formation!$A$2:$A$10,Formation!$B$2:$B$10)</f>
        <v>Pflanzungen, Äcker und Kulturen</v>
      </c>
      <c r="R4273" t="str" cm="1">
        <f t="array" ref="R4273">INDEX(Klasse!$D$2:$D$42,MATCH(1,(A4273=Klasse!$A$2:$A$42) * (Species!B4273=Klasse!$B$2:$B$42),0))</f>
        <v>Feldkulturen (Äcker)</v>
      </c>
    </row>
    <row r="4274" spans="1:18" x14ac:dyDescent="0.3">
      <c r="A4274" s="10">
        <v>8</v>
      </c>
      <c r="B4274" s="10">
        <v>2</v>
      </c>
      <c r="C4274" s="10">
        <v>3</v>
      </c>
      <c r="D4274" s="10">
        <v>2</v>
      </c>
      <c r="E4274" t="str">
        <f>IF(C4274="",Options!$A$3,IF(D4274="",Options!$A$4,Options!$A$5))</f>
        <v>Assoziation</v>
      </c>
      <c r="F4274" t="str" cm="1">
        <f t="array" ref="F4274">IF(E4274=Options!$A$3,"",IF(E4274=Options!$A$4,INDEX(Verband!$E$2:$E$179,MATCH(1,(A4274=Verband!$A$2:$A$179) * (Species!B4274=Verband!$B$2:$B$179) * (Species!C4274=Verband!$C$2:$C$179),0)),IF(E4274=Options!$A$5,INDEX(Assoziation!$F$2:$F$96,MATCH(1,(A4274=Assoziation!$A$2:$A$96) * (Species!B4274=Assoziation!$B$2:$B$96) * (Species!C4274=Assoziation!$C$2:$C$96) * (Species!D4274=Assoziation!$D$2:$D$96),0)),"")))</f>
        <v>Fumario-Euphorbion</v>
      </c>
      <c r="G4274" t="str" cm="1">
        <f t="array" ref="G4274">IF(E4274=Options!$A$3,INDEX(Klasse!$D$2:$D$42,MATCH(1,(A4274=Klasse!$A$2:$A$42) * (Species!B4274=Klasse!$B$2:$B$42),0)),IF(E4274=Options!$A$4,INDEX(Verband!$F$2:$F$179,MATCH(1,(A4274=Verband!$A$2:$A$179) * (Species!B4274=Verband!$B$2:$B$179) * (Species!C4274=Verband!$C$2:$C$179),0)),IF(E4274=Options!$A$5,INDEX(Assoziation!$G$2:$G$96,MATCH(1,(A4274=Assoziation!$A$2:$A$96) * (Species!B4274=Assoziation!$B$2:$B$96) * (Species!C4274=Assoziation!$C$2:$C$96) * (Species!D4274=Assoziation!$D$2:$D$96),0)),"")))</f>
        <v>Kalkreicher, lehmiger Hackfruchtacker</v>
      </c>
      <c r="H4274" s="10" t="s">
        <v>3260</v>
      </c>
      <c r="I4274" s="10">
        <v>0</v>
      </c>
      <c r="J4274" s="10">
        <v>0</v>
      </c>
      <c r="K4274" s="10">
        <v>0</v>
      </c>
      <c r="L4274" t="str">
        <f t="shared" si="349"/>
        <v xml:space="preserve">Sonchus </v>
      </c>
      <c r="M4274" t="str">
        <f t="shared" si="350"/>
        <v xml:space="preserve"> arvensis</v>
      </c>
      <c r="N4274" t="str">
        <f t="shared" si="351"/>
        <v>arvensis</v>
      </c>
      <c r="O4274" t="str">
        <f t="shared" si="348"/>
        <v>Subspecies</v>
      </c>
      <c r="P4274" t="str">
        <f t="shared" si="352"/>
        <v/>
      </c>
      <c r="Q4274" t="str">
        <f>LOOKUP(A4274,Formation!$A$2:$A$10,Formation!$B$2:$B$10)</f>
        <v>Pflanzungen, Äcker und Kulturen</v>
      </c>
      <c r="R4274" t="str" cm="1">
        <f t="array" ref="R4274">INDEX(Klasse!$D$2:$D$42,MATCH(1,(A4274=Klasse!$A$2:$A$42) * (Species!B4274=Klasse!$B$2:$B$42),0))</f>
        <v>Feldkulturen (Äcker)</v>
      </c>
    </row>
    <row r="4275" spans="1:18" x14ac:dyDescent="0.3">
      <c r="A4275" s="10">
        <v>8</v>
      </c>
      <c r="B4275" s="10">
        <v>2</v>
      </c>
      <c r="C4275" s="10">
        <v>3</v>
      </c>
      <c r="D4275" s="10">
        <v>2</v>
      </c>
      <c r="E4275" t="str">
        <f>IF(C4275="",Options!$A$3,IF(D4275="",Options!$A$4,Options!$A$5))</f>
        <v>Assoziation</v>
      </c>
      <c r="F4275" t="str" cm="1">
        <f t="array" ref="F4275">IF(E4275=Options!$A$3,"",IF(E4275=Options!$A$4,INDEX(Verband!$E$2:$E$179,MATCH(1,(A4275=Verband!$A$2:$A$179) * (Species!B4275=Verband!$B$2:$B$179) * (Species!C4275=Verband!$C$2:$C$179),0)),IF(E4275=Options!$A$5,INDEX(Assoziation!$F$2:$F$96,MATCH(1,(A4275=Assoziation!$A$2:$A$96) * (Species!B4275=Assoziation!$B$2:$B$96) * (Species!C4275=Assoziation!$C$2:$C$96) * (Species!D4275=Assoziation!$D$2:$D$96),0)),"")))</f>
        <v>Fumario-Euphorbion</v>
      </c>
      <c r="G4275" t="str" cm="1">
        <f t="array" ref="G4275">IF(E4275=Options!$A$3,INDEX(Klasse!$D$2:$D$42,MATCH(1,(A4275=Klasse!$A$2:$A$42) * (Species!B4275=Klasse!$B$2:$B$42),0)),IF(E4275=Options!$A$4,INDEX(Verband!$F$2:$F$179,MATCH(1,(A4275=Verband!$A$2:$A$179) * (Species!B4275=Verband!$B$2:$B$179) * (Species!C4275=Verband!$C$2:$C$179),0)),IF(E4275=Options!$A$5,INDEX(Assoziation!$G$2:$G$96,MATCH(1,(A4275=Assoziation!$A$2:$A$96) * (Species!B4275=Assoziation!$B$2:$B$96) * (Species!C4275=Assoziation!$C$2:$C$96) * (Species!D4275=Assoziation!$D$2:$D$96),0)),"")))</f>
        <v>Kalkreicher, lehmiger Hackfruchtacker</v>
      </c>
      <c r="H4275" s="10" t="s">
        <v>3226</v>
      </c>
      <c r="I4275" s="10">
        <v>0</v>
      </c>
      <c r="J4275" s="10">
        <v>0</v>
      </c>
      <c r="K4275" s="10">
        <v>0</v>
      </c>
      <c r="L4275" t="str">
        <f t="shared" si="349"/>
        <v xml:space="preserve">Sonchus </v>
      </c>
      <c r="M4275" t="str">
        <f t="shared" si="350"/>
        <v xml:space="preserve"> asper</v>
      </c>
      <c r="N4275" t="str">
        <f t="shared" si="351"/>
        <v/>
      </c>
      <c r="O4275" t="str">
        <f t="shared" si="348"/>
        <v>Species</v>
      </c>
      <c r="P4275" t="str">
        <f t="shared" si="352"/>
        <v>Hill</v>
      </c>
      <c r="Q4275" t="str">
        <f>LOOKUP(A4275,Formation!$A$2:$A$10,Formation!$B$2:$B$10)</f>
        <v>Pflanzungen, Äcker und Kulturen</v>
      </c>
      <c r="R4275" t="str" cm="1">
        <f t="array" ref="R4275">INDEX(Klasse!$D$2:$D$42,MATCH(1,(A4275=Klasse!$A$2:$A$42) * (Species!B4275=Klasse!$B$2:$B$42),0))</f>
        <v>Feldkulturen (Äcker)</v>
      </c>
    </row>
    <row r="4276" spans="1:18" x14ac:dyDescent="0.3">
      <c r="A4276" s="10">
        <v>8</v>
      </c>
      <c r="B4276" s="10">
        <v>2</v>
      </c>
      <c r="C4276" s="10">
        <v>3</v>
      </c>
      <c r="D4276" s="10">
        <v>2</v>
      </c>
      <c r="E4276" t="str">
        <f>IF(C4276="",Options!$A$3,IF(D4276="",Options!$A$4,Options!$A$5))</f>
        <v>Assoziation</v>
      </c>
      <c r="F4276" t="str" cm="1">
        <f t="array" ref="F4276">IF(E4276=Options!$A$3,"",IF(E4276=Options!$A$4,INDEX(Verband!$E$2:$E$179,MATCH(1,(A4276=Verband!$A$2:$A$179) * (Species!B4276=Verband!$B$2:$B$179) * (Species!C4276=Verband!$C$2:$C$179),0)),IF(E4276=Options!$A$5,INDEX(Assoziation!$F$2:$F$96,MATCH(1,(A4276=Assoziation!$A$2:$A$96) * (Species!B4276=Assoziation!$B$2:$B$96) * (Species!C4276=Assoziation!$C$2:$C$96) * (Species!D4276=Assoziation!$D$2:$D$96),0)),"")))</f>
        <v>Fumario-Euphorbion</v>
      </c>
      <c r="G4276" t="str" cm="1">
        <f t="array" ref="G4276">IF(E4276=Options!$A$3,INDEX(Klasse!$D$2:$D$42,MATCH(1,(A4276=Klasse!$A$2:$A$42) * (Species!B4276=Klasse!$B$2:$B$42),0)),IF(E4276=Options!$A$4,INDEX(Verband!$F$2:$F$179,MATCH(1,(A4276=Verband!$A$2:$A$179) * (Species!B4276=Verband!$B$2:$B$179) * (Species!C4276=Verband!$C$2:$C$179),0)),IF(E4276=Options!$A$5,INDEX(Assoziation!$G$2:$G$96,MATCH(1,(A4276=Assoziation!$A$2:$A$96) * (Species!B4276=Assoziation!$B$2:$B$96) * (Species!C4276=Assoziation!$C$2:$C$96) * (Species!D4276=Assoziation!$D$2:$D$96),0)),"")))</f>
        <v>Kalkreicher, lehmiger Hackfruchtacker</v>
      </c>
      <c r="H4276" s="10" t="s">
        <v>3093</v>
      </c>
      <c r="I4276" s="10">
        <v>0</v>
      </c>
      <c r="J4276" s="10">
        <v>1</v>
      </c>
      <c r="K4276" s="10">
        <v>0</v>
      </c>
      <c r="L4276" t="str">
        <f t="shared" si="349"/>
        <v xml:space="preserve">Sonchus </v>
      </c>
      <c r="M4276" t="str">
        <f t="shared" si="350"/>
        <v xml:space="preserve"> oleraceus</v>
      </c>
      <c r="N4276" t="str">
        <f t="shared" si="351"/>
        <v/>
      </c>
      <c r="O4276" t="str">
        <f t="shared" si="348"/>
        <v>Species</v>
      </c>
      <c r="P4276" t="str">
        <f t="shared" si="352"/>
        <v>L.</v>
      </c>
      <c r="Q4276" t="str">
        <f>LOOKUP(A4276,Formation!$A$2:$A$10,Formation!$B$2:$B$10)</f>
        <v>Pflanzungen, Äcker und Kulturen</v>
      </c>
      <c r="R4276" t="str" cm="1">
        <f t="array" ref="R4276">INDEX(Klasse!$D$2:$D$42,MATCH(1,(A4276=Klasse!$A$2:$A$42) * (Species!B4276=Klasse!$B$2:$B$42),0))</f>
        <v>Feldkulturen (Äcker)</v>
      </c>
    </row>
    <row r="4277" spans="1:18" x14ac:dyDescent="0.3">
      <c r="A4277" s="10">
        <v>8</v>
      </c>
      <c r="B4277" s="10">
        <v>2</v>
      </c>
      <c r="C4277" s="10">
        <v>3</v>
      </c>
      <c r="D4277" s="10">
        <v>2</v>
      </c>
      <c r="E4277" t="str">
        <f>IF(C4277="",Options!$A$3,IF(D4277="",Options!$A$4,Options!$A$5))</f>
        <v>Assoziation</v>
      </c>
      <c r="F4277" t="str" cm="1">
        <f t="array" ref="F4277">IF(E4277=Options!$A$3,"",IF(E4277=Options!$A$4,INDEX(Verband!$E$2:$E$179,MATCH(1,(A4277=Verband!$A$2:$A$179) * (Species!B4277=Verband!$B$2:$B$179) * (Species!C4277=Verband!$C$2:$C$179),0)),IF(E4277=Options!$A$5,INDEX(Assoziation!$F$2:$F$96,MATCH(1,(A4277=Assoziation!$A$2:$A$96) * (Species!B4277=Assoziation!$B$2:$B$96) * (Species!C4277=Assoziation!$C$2:$C$96) * (Species!D4277=Assoziation!$D$2:$D$96),0)),"")))</f>
        <v>Fumario-Euphorbion</v>
      </c>
      <c r="G4277" t="str" cm="1">
        <f t="array" ref="G4277">IF(E4277=Options!$A$3,INDEX(Klasse!$D$2:$D$42,MATCH(1,(A4277=Klasse!$A$2:$A$42) * (Species!B4277=Klasse!$B$2:$B$42),0)),IF(E4277=Options!$A$4,INDEX(Verband!$F$2:$F$179,MATCH(1,(A4277=Verband!$A$2:$A$179) * (Species!B4277=Verband!$B$2:$B$179) * (Species!C4277=Verband!$C$2:$C$179),0)),IF(E4277=Options!$A$5,INDEX(Assoziation!$G$2:$G$96,MATCH(1,(A4277=Assoziation!$A$2:$A$96) * (Species!B4277=Assoziation!$B$2:$B$96) * (Species!C4277=Assoziation!$C$2:$C$96) * (Species!D4277=Assoziation!$D$2:$D$96),0)),"")))</f>
        <v>Kalkreicher, lehmiger Hackfruchtacker</v>
      </c>
      <c r="H4277" s="10" t="s">
        <v>3094</v>
      </c>
      <c r="I4277" s="10">
        <v>0</v>
      </c>
      <c r="J4277" s="10">
        <v>0</v>
      </c>
      <c r="K4277" s="10">
        <v>0</v>
      </c>
      <c r="L4277" t="str">
        <f t="shared" si="349"/>
        <v xml:space="preserve">Stellaria </v>
      </c>
      <c r="M4277" t="str">
        <f t="shared" si="350"/>
        <v xml:space="preserve"> media</v>
      </c>
      <c r="N4277" t="str">
        <f t="shared" si="351"/>
        <v/>
      </c>
      <c r="O4277" t="str">
        <f t="shared" si="348"/>
        <v>Species</v>
      </c>
      <c r="P4277" t="str">
        <f t="shared" si="352"/>
        <v>(L.) Vill.</v>
      </c>
      <c r="Q4277" t="str">
        <f>LOOKUP(A4277,Formation!$A$2:$A$10,Formation!$B$2:$B$10)</f>
        <v>Pflanzungen, Äcker und Kulturen</v>
      </c>
      <c r="R4277" t="str" cm="1">
        <f t="array" ref="R4277">INDEX(Klasse!$D$2:$D$42,MATCH(1,(A4277=Klasse!$A$2:$A$42) * (Species!B4277=Klasse!$B$2:$B$42),0))</f>
        <v>Feldkulturen (Äcker)</v>
      </c>
    </row>
    <row r="4278" spans="1:18" x14ac:dyDescent="0.3">
      <c r="A4278" s="10">
        <v>8</v>
      </c>
      <c r="B4278" s="10">
        <v>2</v>
      </c>
      <c r="C4278" s="10">
        <v>3</v>
      </c>
      <c r="D4278" s="10">
        <v>2</v>
      </c>
      <c r="E4278" t="str">
        <f>IF(C4278="",Options!$A$3,IF(D4278="",Options!$A$4,Options!$A$5))</f>
        <v>Assoziation</v>
      </c>
      <c r="F4278" t="str" cm="1">
        <f t="array" ref="F4278">IF(E4278=Options!$A$3,"",IF(E4278=Options!$A$4,INDEX(Verband!$E$2:$E$179,MATCH(1,(A4278=Verband!$A$2:$A$179) * (Species!B4278=Verband!$B$2:$B$179) * (Species!C4278=Verband!$C$2:$C$179),0)),IF(E4278=Options!$A$5,INDEX(Assoziation!$F$2:$F$96,MATCH(1,(A4278=Assoziation!$A$2:$A$96) * (Species!B4278=Assoziation!$B$2:$B$96) * (Species!C4278=Assoziation!$C$2:$C$96) * (Species!D4278=Assoziation!$D$2:$D$96),0)),"")))</f>
        <v>Fumario-Euphorbion</v>
      </c>
      <c r="G4278" t="str" cm="1">
        <f t="array" ref="G4278">IF(E4278=Options!$A$3,INDEX(Klasse!$D$2:$D$42,MATCH(1,(A4278=Klasse!$A$2:$A$42) * (Species!B4278=Klasse!$B$2:$B$42),0)),IF(E4278=Options!$A$4,INDEX(Verband!$F$2:$F$179,MATCH(1,(A4278=Verband!$A$2:$A$179) * (Species!B4278=Verband!$B$2:$B$179) * (Species!C4278=Verband!$C$2:$C$179),0)),IF(E4278=Options!$A$5,INDEX(Assoziation!$G$2:$G$96,MATCH(1,(A4278=Assoziation!$A$2:$A$96) * (Species!B4278=Assoziation!$B$2:$B$96) * (Species!C4278=Assoziation!$C$2:$C$96) * (Species!D4278=Assoziation!$D$2:$D$96),0)),"")))</f>
        <v>Kalkreicher, lehmiger Hackfruchtacker</v>
      </c>
      <c r="H4278" s="10" t="s">
        <v>3261</v>
      </c>
      <c r="I4278" s="10">
        <v>0</v>
      </c>
      <c r="J4278" s="10">
        <v>0</v>
      </c>
      <c r="K4278" s="10">
        <v>0</v>
      </c>
      <c r="L4278" t="str">
        <f t="shared" si="349"/>
        <v xml:space="preserve">Thlaspi </v>
      </c>
      <c r="M4278" t="str">
        <f t="shared" si="350"/>
        <v xml:space="preserve"> arvense</v>
      </c>
      <c r="N4278" t="str">
        <f t="shared" si="351"/>
        <v/>
      </c>
      <c r="O4278" t="str">
        <f t="shared" si="348"/>
        <v>Species</v>
      </c>
      <c r="P4278" t="str">
        <f t="shared" si="352"/>
        <v>L.</v>
      </c>
      <c r="Q4278" t="str">
        <f>LOOKUP(A4278,Formation!$A$2:$A$10,Formation!$B$2:$B$10)</f>
        <v>Pflanzungen, Äcker und Kulturen</v>
      </c>
      <c r="R4278" t="str" cm="1">
        <f t="array" ref="R4278">INDEX(Klasse!$D$2:$D$42,MATCH(1,(A4278=Klasse!$A$2:$A$42) * (Species!B4278=Klasse!$B$2:$B$42),0))</f>
        <v>Feldkulturen (Äcker)</v>
      </c>
    </row>
    <row r="4279" spans="1:18" x14ac:dyDescent="0.3">
      <c r="A4279" s="10">
        <v>8</v>
      </c>
      <c r="B4279" s="10">
        <v>2</v>
      </c>
      <c r="C4279" s="10">
        <v>3</v>
      </c>
      <c r="D4279" s="10">
        <v>2</v>
      </c>
      <c r="E4279" t="str">
        <f>IF(C4279="",Options!$A$3,IF(D4279="",Options!$A$4,Options!$A$5))</f>
        <v>Assoziation</v>
      </c>
      <c r="F4279" t="str" cm="1">
        <f t="array" ref="F4279">IF(E4279=Options!$A$3,"",IF(E4279=Options!$A$4,INDEX(Verband!$E$2:$E$179,MATCH(1,(A4279=Verband!$A$2:$A$179) * (Species!B4279=Verband!$B$2:$B$179) * (Species!C4279=Verband!$C$2:$C$179),0)),IF(E4279=Options!$A$5,INDEX(Assoziation!$F$2:$F$96,MATCH(1,(A4279=Assoziation!$A$2:$A$96) * (Species!B4279=Assoziation!$B$2:$B$96) * (Species!C4279=Assoziation!$C$2:$C$96) * (Species!D4279=Assoziation!$D$2:$D$96),0)),"")))</f>
        <v>Fumario-Euphorbion</v>
      </c>
      <c r="G4279" t="str" cm="1">
        <f t="array" ref="G4279">IF(E4279=Options!$A$3,INDEX(Klasse!$D$2:$D$42,MATCH(1,(A4279=Klasse!$A$2:$A$42) * (Species!B4279=Klasse!$B$2:$B$42),0)),IF(E4279=Options!$A$4,INDEX(Verband!$F$2:$F$179,MATCH(1,(A4279=Verband!$A$2:$A$179) * (Species!B4279=Verband!$B$2:$B$179) * (Species!C4279=Verband!$C$2:$C$179),0)),IF(E4279=Options!$A$5,INDEX(Assoziation!$G$2:$G$96,MATCH(1,(A4279=Assoziation!$A$2:$A$96) * (Species!B4279=Assoziation!$B$2:$B$96) * (Species!C4279=Assoziation!$C$2:$C$96) * (Species!D4279=Assoziation!$D$2:$D$96),0)),"")))</f>
        <v>Kalkreicher, lehmiger Hackfruchtacker</v>
      </c>
      <c r="H4279" s="10" t="s">
        <v>1039</v>
      </c>
      <c r="I4279" s="10">
        <v>0</v>
      </c>
      <c r="J4279" s="10">
        <v>0</v>
      </c>
      <c r="K4279" s="10">
        <v>0</v>
      </c>
      <c r="L4279" t="str">
        <f t="shared" si="349"/>
        <v xml:space="preserve">Valerianella </v>
      </c>
      <c r="M4279" t="str">
        <f t="shared" si="350"/>
        <v xml:space="preserve"> carinata</v>
      </c>
      <c r="N4279" t="str">
        <f t="shared" si="351"/>
        <v/>
      </c>
      <c r="O4279" t="str">
        <f t="shared" si="348"/>
        <v>Species</v>
      </c>
      <c r="P4279" t="str">
        <f t="shared" si="352"/>
        <v>Loisel.</v>
      </c>
      <c r="Q4279" t="str">
        <f>LOOKUP(A4279,Formation!$A$2:$A$10,Formation!$B$2:$B$10)</f>
        <v>Pflanzungen, Äcker und Kulturen</v>
      </c>
      <c r="R4279" t="str" cm="1">
        <f t="array" ref="R4279">INDEX(Klasse!$D$2:$D$42,MATCH(1,(A4279=Klasse!$A$2:$A$42) * (Species!B4279=Klasse!$B$2:$B$42),0))</f>
        <v>Feldkulturen (Äcker)</v>
      </c>
    </row>
    <row r="4280" spans="1:18" x14ac:dyDescent="0.3">
      <c r="A4280" s="10">
        <v>8</v>
      </c>
      <c r="B4280" s="10">
        <v>2</v>
      </c>
      <c r="C4280" s="10">
        <v>3</v>
      </c>
      <c r="D4280" s="10">
        <v>2</v>
      </c>
      <c r="E4280" t="str">
        <f>IF(C4280="",Options!$A$3,IF(D4280="",Options!$A$4,Options!$A$5))</f>
        <v>Assoziation</v>
      </c>
      <c r="F4280" t="str" cm="1">
        <f t="array" ref="F4280">IF(E4280=Options!$A$3,"",IF(E4280=Options!$A$4,INDEX(Verband!$E$2:$E$179,MATCH(1,(A4280=Verband!$A$2:$A$179) * (Species!B4280=Verband!$B$2:$B$179) * (Species!C4280=Verband!$C$2:$C$179),0)),IF(E4280=Options!$A$5,INDEX(Assoziation!$F$2:$F$96,MATCH(1,(A4280=Assoziation!$A$2:$A$96) * (Species!B4280=Assoziation!$B$2:$B$96) * (Species!C4280=Assoziation!$C$2:$C$96) * (Species!D4280=Assoziation!$D$2:$D$96),0)),"")))</f>
        <v>Fumario-Euphorbion</v>
      </c>
      <c r="G4280" t="str" cm="1">
        <f t="array" ref="G4280">IF(E4280=Options!$A$3,INDEX(Klasse!$D$2:$D$42,MATCH(1,(A4280=Klasse!$A$2:$A$42) * (Species!B4280=Klasse!$B$2:$B$42),0)),IF(E4280=Options!$A$4,INDEX(Verband!$F$2:$F$179,MATCH(1,(A4280=Verband!$A$2:$A$179) * (Species!B4280=Verband!$B$2:$B$179) * (Species!C4280=Verband!$C$2:$C$179),0)),IF(E4280=Options!$A$5,INDEX(Assoziation!$G$2:$G$96,MATCH(1,(A4280=Assoziation!$A$2:$A$96) * (Species!B4280=Assoziation!$B$2:$B$96) * (Species!C4280=Assoziation!$C$2:$C$96) * (Species!D4280=Assoziation!$D$2:$D$96),0)),"")))</f>
        <v>Kalkreicher, lehmiger Hackfruchtacker</v>
      </c>
      <c r="H4280" s="10" t="s">
        <v>3196</v>
      </c>
      <c r="I4280" s="10">
        <v>0</v>
      </c>
      <c r="J4280" s="10">
        <v>0</v>
      </c>
      <c r="K4280" s="10">
        <v>0</v>
      </c>
      <c r="L4280" t="str">
        <f t="shared" si="349"/>
        <v xml:space="preserve">Valerianella </v>
      </c>
      <c r="M4280" t="str">
        <f t="shared" si="350"/>
        <v xml:space="preserve"> locusta</v>
      </c>
      <c r="N4280" t="str">
        <f t="shared" si="351"/>
        <v/>
      </c>
      <c r="O4280" t="str">
        <f t="shared" si="348"/>
        <v>Species</v>
      </c>
      <c r="P4280" t="str">
        <f t="shared" si="352"/>
        <v>(L.) Laterr.</v>
      </c>
      <c r="Q4280" t="str">
        <f>LOOKUP(A4280,Formation!$A$2:$A$10,Formation!$B$2:$B$10)</f>
        <v>Pflanzungen, Äcker und Kulturen</v>
      </c>
      <c r="R4280" t="str" cm="1">
        <f t="array" ref="R4280">INDEX(Klasse!$D$2:$D$42,MATCH(1,(A4280=Klasse!$A$2:$A$42) * (Species!B4280=Klasse!$B$2:$B$42),0))</f>
        <v>Feldkulturen (Äcker)</v>
      </c>
    </row>
    <row r="4281" spans="1:18" x14ac:dyDescent="0.3">
      <c r="A4281" s="10">
        <v>8</v>
      </c>
      <c r="B4281" s="10">
        <v>2</v>
      </c>
      <c r="C4281" s="10">
        <v>3</v>
      </c>
      <c r="D4281" s="10">
        <v>2</v>
      </c>
      <c r="E4281" t="str">
        <f>IF(C4281="",Options!$A$3,IF(D4281="",Options!$A$4,Options!$A$5))</f>
        <v>Assoziation</v>
      </c>
      <c r="F4281" t="str" cm="1">
        <f t="array" ref="F4281">IF(E4281=Options!$A$3,"",IF(E4281=Options!$A$4,INDEX(Verband!$E$2:$E$179,MATCH(1,(A4281=Verband!$A$2:$A$179) * (Species!B4281=Verband!$B$2:$B$179) * (Species!C4281=Verband!$C$2:$C$179),0)),IF(E4281=Options!$A$5,INDEX(Assoziation!$F$2:$F$96,MATCH(1,(A4281=Assoziation!$A$2:$A$96) * (Species!B4281=Assoziation!$B$2:$B$96) * (Species!C4281=Assoziation!$C$2:$C$96) * (Species!D4281=Assoziation!$D$2:$D$96),0)),"")))</f>
        <v>Fumario-Euphorbion</v>
      </c>
      <c r="G4281" t="str" cm="1">
        <f t="array" ref="G4281">IF(E4281=Options!$A$3,INDEX(Klasse!$D$2:$D$42,MATCH(1,(A4281=Klasse!$A$2:$A$42) * (Species!B4281=Klasse!$B$2:$B$42),0)),IF(E4281=Options!$A$4,INDEX(Verband!$F$2:$F$179,MATCH(1,(A4281=Verband!$A$2:$A$179) * (Species!B4281=Verband!$B$2:$B$179) * (Species!C4281=Verband!$C$2:$C$179),0)),IF(E4281=Options!$A$5,INDEX(Assoziation!$G$2:$G$96,MATCH(1,(A4281=Assoziation!$A$2:$A$96) * (Species!B4281=Assoziation!$B$2:$B$96) * (Species!C4281=Assoziation!$C$2:$C$96) * (Species!D4281=Assoziation!$D$2:$D$96),0)),"")))</f>
        <v>Kalkreicher, lehmiger Hackfruchtacker</v>
      </c>
      <c r="H4281" s="10" t="s">
        <v>3262</v>
      </c>
      <c r="I4281" s="10">
        <v>0</v>
      </c>
      <c r="J4281" s="10">
        <v>0</v>
      </c>
      <c r="K4281" s="10">
        <v>0</v>
      </c>
      <c r="L4281" t="str">
        <f t="shared" si="349"/>
        <v xml:space="preserve">Veronica </v>
      </c>
      <c r="M4281" t="str">
        <f t="shared" si="350"/>
        <v xml:space="preserve"> agrestis</v>
      </c>
      <c r="N4281" t="str">
        <f t="shared" si="351"/>
        <v/>
      </c>
      <c r="O4281" t="str">
        <f t="shared" si="348"/>
        <v>Species</v>
      </c>
      <c r="P4281" t="str">
        <f t="shared" si="352"/>
        <v>L.</v>
      </c>
      <c r="Q4281" t="str">
        <f>LOOKUP(A4281,Formation!$A$2:$A$10,Formation!$B$2:$B$10)</f>
        <v>Pflanzungen, Äcker und Kulturen</v>
      </c>
      <c r="R4281" t="str" cm="1">
        <f t="array" ref="R4281">INDEX(Klasse!$D$2:$D$42,MATCH(1,(A4281=Klasse!$A$2:$A$42) * (Species!B4281=Klasse!$B$2:$B$42),0))</f>
        <v>Feldkulturen (Äcker)</v>
      </c>
    </row>
    <row r="4282" spans="1:18" x14ac:dyDescent="0.3">
      <c r="A4282" s="10">
        <v>8</v>
      </c>
      <c r="B4282" s="10">
        <v>2</v>
      </c>
      <c r="C4282" s="10">
        <v>3</v>
      </c>
      <c r="D4282" s="10">
        <v>2</v>
      </c>
      <c r="E4282" t="str">
        <f>IF(C4282="",Options!$A$3,IF(D4282="",Options!$A$4,Options!$A$5))</f>
        <v>Assoziation</v>
      </c>
      <c r="F4282" t="str" cm="1">
        <f t="array" ref="F4282">IF(E4282=Options!$A$3,"",IF(E4282=Options!$A$4,INDEX(Verband!$E$2:$E$179,MATCH(1,(A4282=Verband!$A$2:$A$179) * (Species!B4282=Verband!$B$2:$B$179) * (Species!C4282=Verband!$C$2:$C$179),0)),IF(E4282=Options!$A$5,INDEX(Assoziation!$F$2:$F$96,MATCH(1,(A4282=Assoziation!$A$2:$A$96) * (Species!B4282=Assoziation!$B$2:$B$96) * (Species!C4282=Assoziation!$C$2:$C$96) * (Species!D4282=Assoziation!$D$2:$D$96),0)),"")))</f>
        <v>Fumario-Euphorbion</v>
      </c>
      <c r="G4282" t="str" cm="1">
        <f t="array" ref="G4282">IF(E4282=Options!$A$3,INDEX(Klasse!$D$2:$D$42,MATCH(1,(A4282=Klasse!$A$2:$A$42) * (Species!B4282=Klasse!$B$2:$B$42),0)),IF(E4282=Options!$A$4,INDEX(Verband!$F$2:$F$179,MATCH(1,(A4282=Verband!$A$2:$A$179) * (Species!B4282=Verband!$B$2:$B$179) * (Species!C4282=Verband!$C$2:$C$179),0)),IF(E4282=Options!$A$5,INDEX(Assoziation!$G$2:$G$96,MATCH(1,(A4282=Assoziation!$A$2:$A$96) * (Species!B4282=Assoziation!$B$2:$B$96) * (Species!C4282=Assoziation!$C$2:$C$96) * (Species!D4282=Assoziation!$D$2:$D$96),0)),"")))</f>
        <v>Kalkreicher, lehmiger Hackfruchtacker</v>
      </c>
      <c r="H4282" s="10" t="s">
        <v>3096</v>
      </c>
      <c r="I4282" s="10">
        <v>0</v>
      </c>
      <c r="J4282" s="10">
        <v>0</v>
      </c>
      <c r="K4282" s="10">
        <v>0</v>
      </c>
      <c r="L4282" t="str">
        <f t="shared" si="349"/>
        <v xml:space="preserve">Veronica </v>
      </c>
      <c r="M4282" t="str">
        <f t="shared" si="350"/>
        <v xml:space="preserve"> hederifolia</v>
      </c>
      <c r="N4282" t="str">
        <f t="shared" si="351"/>
        <v>hederifolia</v>
      </c>
      <c r="O4282" t="str">
        <f t="shared" si="348"/>
        <v>Subspecies</v>
      </c>
      <c r="P4282" t="str">
        <f t="shared" si="352"/>
        <v/>
      </c>
      <c r="Q4282" t="str">
        <f>LOOKUP(A4282,Formation!$A$2:$A$10,Formation!$B$2:$B$10)</f>
        <v>Pflanzungen, Äcker und Kulturen</v>
      </c>
      <c r="R4282" t="str" cm="1">
        <f t="array" ref="R4282">INDEX(Klasse!$D$2:$D$42,MATCH(1,(A4282=Klasse!$A$2:$A$42) * (Species!B4282=Klasse!$B$2:$B$42),0))</f>
        <v>Feldkulturen (Äcker)</v>
      </c>
    </row>
    <row r="4283" spans="1:18" x14ac:dyDescent="0.3">
      <c r="A4283" s="10">
        <v>8</v>
      </c>
      <c r="B4283" s="10">
        <v>2</v>
      </c>
      <c r="C4283" s="10">
        <v>3</v>
      </c>
      <c r="D4283" s="10">
        <v>2</v>
      </c>
      <c r="E4283" t="str">
        <f>IF(C4283="",Options!$A$3,IF(D4283="",Options!$A$4,Options!$A$5))</f>
        <v>Assoziation</v>
      </c>
      <c r="F4283" t="str" cm="1">
        <f t="array" ref="F4283">IF(E4283=Options!$A$3,"",IF(E4283=Options!$A$4,INDEX(Verband!$E$2:$E$179,MATCH(1,(A4283=Verband!$A$2:$A$179) * (Species!B4283=Verband!$B$2:$B$179) * (Species!C4283=Verband!$C$2:$C$179),0)),IF(E4283=Options!$A$5,INDEX(Assoziation!$F$2:$F$96,MATCH(1,(A4283=Assoziation!$A$2:$A$96) * (Species!B4283=Assoziation!$B$2:$B$96) * (Species!C4283=Assoziation!$C$2:$C$96) * (Species!D4283=Assoziation!$D$2:$D$96),0)),"")))</f>
        <v>Fumario-Euphorbion</v>
      </c>
      <c r="G4283" t="str" cm="1">
        <f t="array" ref="G4283">IF(E4283=Options!$A$3,INDEX(Klasse!$D$2:$D$42,MATCH(1,(A4283=Klasse!$A$2:$A$42) * (Species!B4283=Klasse!$B$2:$B$42),0)),IF(E4283=Options!$A$4,INDEX(Verband!$F$2:$F$179,MATCH(1,(A4283=Verband!$A$2:$A$179) * (Species!B4283=Verband!$B$2:$B$179) * (Species!C4283=Verband!$C$2:$C$179),0)),IF(E4283=Options!$A$5,INDEX(Assoziation!$G$2:$G$96,MATCH(1,(A4283=Assoziation!$A$2:$A$96) * (Species!B4283=Assoziation!$B$2:$B$96) * (Species!C4283=Assoziation!$C$2:$C$96) * (Species!D4283=Assoziation!$D$2:$D$96),0)),"")))</f>
        <v>Kalkreicher, lehmiger Hackfruchtacker</v>
      </c>
      <c r="H4283" s="10" t="s">
        <v>3263</v>
      </c>
      <c r="I4283" s="10">
        <v>0</v>
      </c>
      <c r="J4283" s="10">
        <v>0</v>
      </c>
      <c r="K4283" s="10">
        <v>0</v>
      </c>
      <c r="L4283" t="str">
        <f t="shared" si="349"/>
        <v xml:space="preserve">Veronica </v>
      </c>
      <c r="M4283" t="str">
        <f t="shared" si="350"/>
        <v xml:space="preserve"> opaca</v>
      </c>
      <c r="N4283" t="str">
        <f t="shared" si="351"/>
        <v/>
      </c>
      <c r="O4283" t="str">
        <f t="shared" si="348"/>
        <v>Species</v>
      </c>
      <c r="P4283" t="str">
        <f t="shared" si="352"/>
        <v>Fr.</v>
      </c>
      <c r="Q4283" t="str">
        <f>LOOKUP(A4283,Formation!$A$2:$A$10,Formation!$B$2:$B$10)</f>
        <v>Pflanzungen, Äcker und Kulturen</v>
      </c>
      <c r="R4283" t="str" cm="1">
        <f t="array" ref="R4283">INDEX(Klasse!$D$2:$D$42,MATCH(1,(A4283=Klasse!$A$2:$A$42) * (Species!B4283=Klasse!$B$2:$B$42),0))</f>
        <v>Feldkulturen (Äcker)</v>
      </c>
    </row>
    <row r="4284" spans="1:18" x14ac:dyDescent="0.3">
      <c r="A4284" s="10">
        <v>8</v>
      </c>
      <c r="B4284" s="10">
        <v>2</v>
      </c>
      <c r="C4284" s="10">
        <v>3</v>
      </c>
      <c r="D4284" s="10">
        <v>2</v>
      </c>
      <c r="E4284" t="str">
        <f>IF(C4284="",Options!$A$3,IF(D4284="",Options!$A$4,Options!$A$5))</f>
        <v>Assoziation</v>
      </c>
      <c r="F4284" t="str" cm="1">
        <f t="array" ref="F4284">IF(E4284=Options!$A$3,"",IF(E4284=Options!$A$4,INDEX(Verband!$E$2:$E$179,MATCH(1,(A4284=Verband!$A$2:$A$179) * (Species!B4284=Verband!$B$2:$B$179) * (Species!C4284=Verband!$C$2:$C$179),0)),IF(E4284=Options!$A$5,INDEX(Assoziation!$F$2:$F$96,MATCH(1,(A4284=Assoziation!$A$2:$A$96) * (Species!B4284=Assoziation!$B$2:$B$96) * (Species!C4284=Assoziation!$C$2:$C$96) * (Species!D4284=Assoziation!$D$2:$D$96),0)),"")))</f>
        <v>Fumario-Euphorbion</v>
      </c>
      <c r="G4284" t="str" cm="1">
        <f t="array" ref="G4284">IF(E4284=Options!$A$3,INDEX(Klasse!$D$2:$D$42,MATCH(1,(A4284=Klasse!$A$2:$A$42) * (Species!B4284=Klasse!$B$2:$B$42),0)),IF(E4284=Options!$A$4,INDEX(Verband!$F$2:$F$179,MATCH(1,(A4284=Verband!$A$2:$A$179) * (Species!B4284=Verband!$B$2:$B$179) * (Species!C4284=Verband!$C$2:$C$179),0)),IF(E4284=Options!$A$5,INDEX(Assoziation!$G$2:$G$96,MATCH(1,(A4284=Assoziation!$A$2:$A$96) * (Species!B4284=Assoziation!$B$2:$B$96) * (Species!C4284=Assoziation!$C$2:$C$96) * (Species!D4284=Assoziation!$D$2:$D$96),0)),"")))</f>
        <v>Kalkreicher, lehmiger Hackfruchtacker</v>
      </c>
      <c r="H4284" s="10" t="s">
        <v>3097</v>
      </c>
      <c r="I4284" s="10">
        <v>0</v>
      </c>
      <c r="J4284" s="10">
        <v>1</v>
      </c>
      <c r="K4284" s="10">
        <v>1</v>
      </c>
      <c r="L4284" t="str">
        <f t="shared" si="349"/>
        <v xml:space="preserve">Veronica </v>
      </c>
      <c r="M4284" t="str">
        <f t="shared" si="350"/>
        <v xml:space="preserve"> persica</v>
      </c>
      <c r="N4284" t="str">
        <f t="shared" si="351"/>
        <v/>
      </c>
      <c r="O4284" t="str">
        <f t="shared" si="348"/>
        <v>Species</v>
      </c>
      <c r="P4284" t="str">
        <f t="shared" si="352"/>
        <v>Poir.</v>
      </c>
      <c r="Q4284" t="str">
        <f>LOOKUP(A4284,Formation!$A$2:$A$10,Formation!$B$2:$B$10)</f>
        <v>Pflanzungen, Äcker und Kulturen</v>
      </c>
      <c r="R4284" t="str" cm="1">
        <f t="array" ref="R4284">INDEX(Klasse!$D$2:$D$42,MATCH(1,(A4284=Klasse!$A$2:$A$42) * (Species!B4284=Klasse!$B$2:$B$42),0))</f>
        <v>Feldkulturen (Äcker)</v>
      </c>
    </row>
    <row r="4285" spans="1:18" x14ac:dyDescent="0.3">
      <c r="A4285" s="10">
        <v>8</v>
      </c>
      <c r="B4285" s="10">
        <v>2</v>
      </c>
      <c r="C4285" s="10">
        <v>3</v>
      </c>
      <c r="D4285" s="10">
        <v>3</v>
      </c>
      <c r="E4285" t="str">
        <f>IF(C4285="",Options!$A$3,IF(D4285="",Options!$A$4,Options!$A$5))</f>
        <v>Assoziation</v>
      </c>
      <c r="F4285" t="str" cm="1">
        <f t="array" ref="F4285">IF(E4285=Options!$A$3,"",IF(E4285=Options!$A$4,INDEX(Verband!$E$2:$E$179,MATCH(1,(A4285=Verband!$A$2:$A$179) * (Species!B4285=Verband!$B$2:$B$179) * (Species!C4285=Verband!$C$2:$C$179),0)),IF(E4285=Options!$A$5,INDEX(Assoziation!$F$2:$F$96,MATCH(1,(A4285=Assoziation!$A$2:$A$96) * (Species!B4285=Assoziation!$B$2:$B$96) * (Species!C4285=Assoziation!$C$2:$C$96) * (Species!D4285=Assoziation!$D$2:$D$96),0)),"")))</f>
        <v>Panico-Setarion</v>
      </c>
      <c r="G4285" t="str" cm="1">
        <f t="array" ref="G4285">IF(E4285=Options!$A$3,INDEX(Klasse!$D$2:$D$42,MATCH(1,(A4285=Klasse!$A$2:$A$42) * (Species!B4285=Klasse!$B$2:$B$42),0)),IF(E4285=Options!$A$4,INDEX(Verband!$F$2:$F$179,MATCH(1,(A4285=Verband!$A$2:$A$179) * (Species!B4285=Verband!$B$2:$B$179) * (Species!C4285=Verband!$C$2:$C$179),0)),IF(E4285=Options!$A$5,INDEX(Assoziation!$G$2:$G$96,MATCH(1,(A4285=Assoziation!$A$2:$A$96) * (Species!B4285=Assoziation!$B$2:$B$96) * (Species!C4285=Assoziation!$C$2:$C$96) * (Species!D4285=Assoziation!$D$2:$D$96),0)),"")))</f>
        <v>Kalkarmer, trockener Hackfruchtacker</v>
      </c>
      <c r="H4285" s="10" t="s">
        <v>3266</v>
      </c>
      <c r="I4285" s="10">
        <v>1</v>
      </c>
      <c r="J4285" s="10">
        <v>1</v>
      </c>
      <c r="K4285" s="10">
        <v>1</v>
      </c>
      <c r="L4285" t="str">
        <f t="shared" si="349"/>
        <v xml:space="preserve">Amaranthus </v>
      </c>
      <c r="M4285" t="str">
        <f t="shared" si="350"/>
        <v xml:space="preserve"> hypochondriacus</v>
      </c>
      <c r="N4285" t="str">
        <f t="shared" si="351"/>
        <v/>
      </c>
      <c r="O4285" t="str">
        <f t="shared" si="348"/>
        <v>Species</v>
      </c>
      <c r="P4285" t="str">
        <f t="shared" si="352"/>
        <v>L.</v>
      </c>
      <c r="Q4285" t="str">
        <f>LOOKUP(A4285,Formation!$A$2:$A$10,Formation!$B$2:$B$10)</f>
        <v>Pflanzungen, Äcker und Kulturen</v>
      </c>
      <c r="R4285" t="str" cm="1">
        <f t="array" ref="R4285">INDEX(Klasse!$D$2:$D$42,MATCH(1,(A4285=Klasse!$A$2:$A$42) * (Species!B4285=Klasse!$B$2:$B$42),0))</f>
        <v>Feldkulturen (Äcker)</v>
      </c>
    </row>
    <row r="4286" spans="1:18" x14ac:dyDescent="0.3">
      <c r="A4286" s="10">
        <v>8</v>
      </c>
      <c r="B4286" s="10">
        <v>2</v>
      </c>
      <c r="C4286" s="10">
        <v>3</v>
      </c>
      <c r="D4286" s="10">
        <v>3</v>
      </c>
      <c r="E4286" t="str">
        <f>IF(C4286="",Options!$A$3,IF(D4286="",Options!$A$4,Options!$A$5))</f>
        <v>Assoziation</v>
      </c>
      <c r="F4286" t="str" cm="1">
        <f t="array" ref="F4286">IF(E4286=Options!$A$3,"",IF(E4286=Options!$A$4,INDEX(Verband!$E$2:$E$179,MATCH(1,(A4286=Verband!$A$2:$A$179) * (Species!B4286=Verband!$B$2:$B$179) * (Species!C4286=Verband!$C$2:$C$179),0)),IF(E4286=Options!$A$5,INDEX(Assoziation!$F$2:$F$96,MATCH(1,(A4286=Assoziation!$A$2:$A$96) * (Species!B4286=Assoziation!$B$2:$B$96) * (Species!C4286=Assoziation!$C$2:$C$96) * (Species!D4286=Assoziation!$D$2:$D$96),0)),"")))</f>
        <v>Panico-Setarion</v>
      </c>
      <c r="G4286" t="str" cm="1">
        <f t="array" ref="G4286">IF(E4286=Options!$A$3,INDEX(Klasse!$D$2:$D$42,MATCH(1,(A4286=Klasse!$A$2:$A$42) * (Species!B4286=Klasse!$B$2:$B$42),0)),IF(E4286=Options!$A$4,INDEX(Verband!$F$2:$F$179,MATCH(1,(A4286=Verband!$A$2:$A$179) * (Species!B4286=Verband!$B$2:$B$179) * (Species!C4286=Verband!$C$2:$C$179),0)),IF(E4286=Options!$A$5,INDEX(Assoziation!$G$2:$G$96,MATCH(1,(A4286=Assoziation!$A$2:$A$96) * (Species!B4286=Assoziation!$B$2:$B$96) * (Species!C4286=Assoziation!$C$2:$C$96) * (Species!D4286=Assoziation!$D$2:$D$96),0)),"")))</f>
        <v>Kalkarmer, trockener Hackfruchtacker</v>
      </c>
      <c r="H4286" s="10" t="s">
        <v>3267</v>
      </c>
      <c r="I4286" s="10">
        <v>1</v>
      </c>
      <c r="J4286" s="10">
        <v>1</v>
      </c>
      <c r="K4286" s="10">
        <v>0</v>
      </c>
      <c r="L4286" t="str">
        <f t="shared" si="349"/>
        <v xml:space="preserve">Digitaria </v>
      </c>
      <c r="M4286" t="str">
        <f t="shared" si="350"/>
        <v xml:space="preserve"> ischaemum</v>
      </c>
      <c r="N4286" t="str">
        <f t="shared" si="351"/>
        <v/>
      </c>
      <c r="O4286" t="str">
        <f t="shared" si="348"/>
        <v>aggr</v>
      </c>
      <c r="P4286" t="str">
        <f t="shared" si="352"/>
        <v/>
      </c>
      <c r="Q4286" t="str">
        <f>LOOKUP(A4286,Formation!$A$2:$A$10,Formation!$B$2:$B$10)</f>
        <v>Pflanzungen, Äcker und Kulturen</v>
      </c>
      <c r="R4286" t="str" cm="1">
        <f t="array" ref="R4286">INDEX(Klasse!$D$2:$D$42,MATCH(1,(A4286=Klasse!$A$2:$A$42) * (Species!B4286=Klasse!$B$2:$B$42),0))</f>
        <v>Feldkulturen (Äcker)</v>
      </c>
    </row>
    <row r="4287" spans="1:18" x14ac:dyDescent="0.3">
      <c r="A4287" s="10">
        <v>8</v>
      </c>
      <c r="B4287" s="10">
        <v>2</v>
      </c>
      <c r="C4287" s="10">
        <v>3</v>
      </c>
      <c r="D4287" s="10">
        <v>3</v>
      </c>
      <c r="E4287" t="str">
        <f>IF(C4287="",Options!$A$3,IF(D4287="",Options!$A$4,Options!$A$5))</f>
        <v>Assoziation</v>
      </c>
      <c r="F4287" t="str" cm="1">
        <f t="array" ref="F4287">IF(E4287=Options!$A$3,"",IF(E4287=Options!$A$4,INDEX(Verband!$E$2:$E$179,MATCH(1,(A4287=Verband!$A$2:$A$179) * (Species!B4287=Verband!$B$2:$B$179) * (Species!C4287=Verband!$C$2:$C$179),0)),IF(E4287=Options!$A$5,INDEX(Assoziation!$F$2:$F$96,MATCH(1,(A4287=Assoziation!$A$2:$A$96) * (Species!B4287=Assoziation!$B$2:$B$96) * (Species!C4287=Assoziation!$C$2:$C$96) * (Species!D4287=Assoziation!$D$2:$D$96),0)),"")))</f>
        <v>Panico-Setarion</v>
      </c>
      <c r="G4287" t="str" cm="1">
        <f t="array" ref="G4287">IF(E4287=Options!$A$3,INDEX(Klasse!$D$2:$D$42,MATCH(1,(A4287=Klasse!$A$2:$A$42) * (Species!B4287=Klasse!$B$2:$B$42),0)),IF(E4287=Options!$A$4,INDEX(Verband!$F$2:$F$179,MATCH(1,(A4287=Verband!$A$2:$A$179) * (Species!B4287=Verband!$B$2:$B$179) * (Species!C4287=Verband!$C$2:$C$179),0)),IF(E4287=Options!$A$5,INDEX(Assoziation!$G$2:$G$96,MATCH(1,(A4287=Assoziation!$A$2:$A$96) * (Species!B4287=Assoziation!$B$2:$B$96) * (Species!C4287=Assoziation!$C$2:$C$96) * (Species!D4287=Assoziation!$D$2:$D$96),0)),"")))</f>
        <v>Kalkarmer, trockener Hackfruchtacker</v>
      </c>
      <c r="H4287" s="10" t="s">
        <v>3268</v>
      </c>
      <c r="I4287" s="10">
        <v>1</v>
      </c>
      <c r="J4287" s="10">
        <v>1</v>
      </c>
      <c r="K4287" s="10">
        <v>1</v>
      </c>
      <c r="L4287" t="str">
        <f t="shared" si="349"/>
        <v xml:space="preserve">Galinsoga </v>
      </c>
      <c r="M4287" t="str">
        <f t="shared" si="350"/>
        <v xml:space="preserve"> parviflora</v>
      </c>
      <c r="N4287" t="str">
        <f t="shared" si="351"/>
        <v/>
      </c>
      <c r="O4287" t="str">
        <f t="shared" si="348"/>
        <v>Species</v>
      </c>
      <c r="P4287" t="str">
        <f t="shared" si="352"/>
        <v>Cav.</v>
      </c>
      <c r="Q4287" t="str">
        <f>LOOKUP(A4287,Formation!$A$2:$A$10,Formation!$B$2:$B$10)</f>
        <v>Pflanzungen, Äcker und Kulturen</v>
      </c>
      <c r="R4287" t="str" cm="1">
        <f t="array" ref="R4287">INDEX(Klasse!$D$2:$D$42,MATCH(1,(A4287=Klasse!$A$2:$A$42) * (Species!B4287=Klasse!$B$2:$B$42),0))</f>
        <v>Feldkulturen (Äcker)</v>
      </c>
    </row>
    <row r="4288" spans="1:18" x14ac:dyDescent="0.3">
      <c r="A4288" s="10">
        <v>8</v>
      </c>
      <c r="B4288" s="10">
        <v>2</v>
      </c>
      <c r="C4288" s="10">
        <v>3</v>
      </c>
      <c r="D4288" s="10">
        <v>3</v>
      </c>
      <c r="E4288" t="str">
        <f>IF(C4288="",Options!$A$3,IF(D4288="",Options!$A$4,Options!$A$5))</f>
        <v>Assoziation</v>
      </c>
      <c r="F4288" t="str" cm="1">
        <f t="array" ref="F4288">IF(E4288=Options!$A$3,"",IF(E4288=Options!$A$4,INDEX(Verband!$E$2:$E$179,MATCH(1,(A4288=Verband!$A$2:$A$179) * (Species!B4288=Verband!$B$2:$B$179) * (Species!C4288=Verband!$C$2:$C$179),0)),IF(E4288=Options!$A$5,INDEX(Assoziation!$F$2:$F$96,MATCH(1,(A4288=Assoziation!$A$2:$A$96) * (Species!B4288=Assoziation!$B$2:$B$96) * (Species!C4288=Assoziation!$C$2:$C$96) * (Species!D4288=Assoziation!$D$2:$D$96),0)),"")))</f>
        <v>Panico-Setarion</v>
      </c>
      <c r="G4288" t="str" cm="1">
        <f t="array" ref="G4288">IF(E4288=Options!$A$3,INDEX(Klasse!$D$2:$D$42,MATCH(1,(A4288=Klasse!$A$2:$A$42) * (Species!B4288=Klasse!$B$2:$B$42),0)),IF(E4288=Options!$A$4,INDEX(Verband!$F$2:$F$179,MATCH(1,(A4288=Verband!$A$2:$A$179) * (Species!B4288=Verband!$B$2:$B$179) * (Species!C4288=Verband!$C$2:$C$179),0)),IF(E4288=Options!$A$5,INDEX(Assoziation!$G$2:$G$96,MATCH(1,(A4288=Assoziation!$A$2:$A$96) * (Species!B4288=Assoziation!$B$2:$B$96) * (Species!C4288=Assoziation!$C$2:$C$96) * (Species!D4288=Assoziation!$D$2:$D$96),0)),"")))</f>
        <v>Kalkarmer, trockener Hackfruchtacker</v>
      </c>
      <c r="H4288" s="10" t="s">
        <v>3269</v>
      </c>
      <c r="I4288" s="10">
        <v>1</v>
      </c>
      <c r="J4288" s="10">
        <v>0</v>
      </c>
      <c r="K4288" s="10">
        <v>1</v>
      </c>
      <c r="L4288" t="str">
        <f t="shared" si="349"/>
        <v xml:space="preserve">Panicum </v>
      </c>
      <c r="M4288" t="str">
        <f t="shared" si="350"/>
        <v xml:space="preserve"> miliaceum</v>
      </c>
      <c r="N4288" t="str">
        <f t="shared" si="351"/>
        <v/>
      </c>
      <c r="O4288" t="str">
        <f t="shared" si="348"/>
        <v>Species</v>
      </c>
      <c r="P4288" t="str">
        <f t="shared" si="352"/>
        <v>L.</v>
      </c>
      <c r="Q4288" t="str">
        <f>LOOKUP(A4288,Formation!$A$2:$A$10,Formation!$B$2:$B$10)</f>
        <v>Pflanzungen, Äcker und Kulturen</v>
      </c>
      <c r="R4288" t="str" cm="1">
        <f t="array" ref="R4288">INDEX(Klasse!$D$2:$D$42,MATCH(1,(A4288=Klasse!$A$2:$A$42) * (Species!B4288=Klasse!$B$2:$B$42),0))</f>
        <v>Feldkulturen (Äcker)</v>
      </c>
    </row>
    <row r="4289" spans="1:18" x14ac:dyDescent="0.3">
      <c r="A4289" s="10">
        <v>8</v>
      </c>
      <c r="B4289" s="10">
        <v>2</v>
      </c>
      <c r="C4289" s="10">
        <v>3</v>
      </c>
      <c r="D4289" s="10">
        <v>3</v>
      </c>
      <c r="E4289" t="str">
        <f>IF(C4289="",Options!$A$3,IF(D4289="",Options!$A$4,Options!$A$5))</f>
        <v>Assoziation</v>
      </c>
      <c r="F4289" t="str" cm="1">
        <f t="array" ref="F4289">IF(E4289=Options!$A$3,"",IF(E4289=Options!$A$4,INDEX(Verband!$E$2:$E$179,MATCH(1,(A4289=Verband!$A$2:$A$179) * (Species!B4289=Verband!$B$2:$B$179) * (Species!C4289=Verband!$C$2:$C$179),0)),IF(E4289=Options!$A$5,INDEX(Assoziation!$F$2:$F$96,MATCH(1,(A4289=Assoziation!$A$2:$A$96) * (Species!B4289=Assoziation!$B$2:$B$96) * (Species!C4289=Assoziation!$C$2:$C$96) * (Species!D4289=Assoziation!$D$2:$D$96),0)),"")))</f>
        <v>Panico-Setarion</v>
      </c>
      <c r="G4289" t="str" cm="1">
        <f t="array" ref="G4289">IF(E4289=Options!$A$3,INDEX(Klasse!$D$2:$D$42,MATCH(1,(A4289=Klasse!$A$2:$A$42) * (Species!B4289=Klasse!$B$2:$B$42),0)),IF(E4289=Options!$A$4,INDEX(Verband!$F$2:$F$179,MATCH(1,(A4289=Verband!$A$2:$A$179) * (Species!B4289=Verband!$B$2:$B$179) * (Species!C4289=Verband!$C$2:$C$179),0)),IF(E4289=Options!$A$5,INDEX(Assoziation!$G$2:$G$96,MATCH(1,(A4289=Assoziation!$A$2:$A$96) * (Species!B4289=Assoziation!$B$2:$B$96) * (Species!C4289=Assoziation!$C$2:$C$96) * (Species!D4289=Assoziation!$D$2:$D$96),0)),"")))</f>
        <v>Kalkarmer, trockener Hackfruchtacker</v>
      </c>
      <c r="H4289" s="10" t="s">
        <v>3270</v>
      </c>
      <c r="I4289" s="10">
        <v>1</v>
      </c>
      <c r="J4289" s="10">
        <v>0</v>
      </c>
      <c r="K4289" s="10">
        <v>0</v>
      </c>
      <c r="L4289" t="str">
        <f t="shared" si="349"/>
        <v xml:space="preserve">Setaria </v>
      </c>
      <c r="M4289" t="str">
        <f t="shared" si="350"/>
        <v xml:space="preserve"> pumila</v>
      </c>
      <c r="N4289" t="str">
        <f t="shared" si="351"/>
        <v/>
      </c>
      <c r="O4289" t="str">
        <f t="shared" si="348"/>
        <v>Species</v>
      </c>
      <c r="P4289" t="str">
        <f t="shared" si="352"/>
        <v>(Poir.) Roem. &amp; Schult.</v>
      </c>
      <c r="Q4289" t="str">
        <f>LOOKUP(A4289,Formation!$A$2:$A$10,Formation!$B$2:$B$10)</f>
        <v>Pflanzungen, Äcker und Kulturen</v>
      </c>
      <c r="R4289" t="str" cm="1">
        <f t="array" ref="R4289">INDEX(Klasse!$D$2:$D$42,MATCH(1,(A4289=Klasse!$A$2:$A$42) * (Species!B4289=Klasse!$B$2:$B$42),0))</f>
        <v>Feldkulturen (Äcker)</v>
      </c>
    </row>
    <row r="4290" spans="1:18" x14ac:dyDescent="0.3">
      <c r="A4290" s="10">
        <v>8</v>
      </c>
      <c r="B4290" s="10">
        <v>2</v>
      </c>
      <c r="C4290" s="10">
        <v>3</v>
      </c>
      <c r="D4290" s="10">
        <v>3</v>
      </c>
      <c r="E4290" t="str">
        <f>IF(C4290="",Options!$A$3,IF(D4290="",Options!$A$4,Options!$A$5))</f>
        <v>Assoziation</v>
      </c>
      <c r="F4290" t="str" cm="1">
        <f t="array" ref="F4290">IF(E4290=Options!$A$3,"",IF(E4290=Options!$A$4,INDEX(Verband!$E$2:$E$179,MATCH(1,(A4290=Verband!$A$2:$A$179) * (Species!B4290=Verband!$B$2:$B$179) * (Species!C4290=Verband!$C$2:$C$179),0)),IF(E4290=Options!$A$5,INDEX(Assoziation!$F$2:$F$96,MATCH(1,(A4290=Assoziation!$A$2:$A$96) * (Species!B4290=Assoziation!$B$2:$B$96) * (Species!C4290=Assoziation!$C$2:$C$96) * (Species!D4290=Assoziation!$D$2:$D$96),0)),"")))</f>
        <v>Panico-Setarion</v>
      </c>
      <c r="G4290" t="str" cm="1">
        <f t="array" ref="G4290">IF(E4290=Options!$A$3,INDEX(Klasse!$D$2:$D$42,MATCH(1,(A4290=Klasse!$A$2:$A$42) * (Species!B4290=Klasse!$B$2:$B$42),0)),IF(E4290=Options!$A$4,INDEX(Verband!$F$2:$F$179,MATCH(1,(A4290=Verband!$A$2:$A$179) * (Species!B4290=Verband!$B$2:$B$179) * (Species!C4290=Verband!$C$2:$C$179),0)),IF(E4290=Options!$A$5,INDEX(Assoziation!$G$2:$G$96,MATCH(1,(A4290=Assoziation!$A$2:$A$96) * (Species!B4290=Assoziation!$B$2:$B$96) * (Species!C4290=Assoziation!$C$2:$C$96) * (Species!D4290=Assoziation!$D$2:$D$96),0)),"")))</f>
        <v>Kalkarmer, trockener Hackfruchtacker</v>
      </c>
      <c r="H4290" s="10" t="s">
        <v>3271</v>
      </c>
      <c r="I4290" s="10">
        <v>1</v>
      </c>
      <c r="J4290" s="10">
        <v>0</v>
      </c>
      <c r="K4290" s="10">
        <v>0</v>
      </c>
      <c r="L4290" t="str">
        <f t="shared" si="349"/>
        <v xml:space="preserve">Setaria </v>
      </c>
      <c r="M4290" t="str">
        <f t="shared" si="350"/>
        <v xml:space="preserve"> verticillata</v>
      </c>
      <c r="N4290" t="str">
        <f t="shared" si="351"/>
        <v/>
      </c>
      <c r="O4290" t="str">
        <f t="shared" si="348"/>
        <v>Species</v>
      </c>
      <c r="P4290" t="str">
        <f t="shared" si="352"/>
        <v>(L.) P. Beauv.</v>
      </c>
      <c r="Q4290" t="str">
        <f>LOOKUP(A4290,Formation!$A$2:$A$10,Formation!$B$2:$B$10)</f>
        <v>Pflanzungen, Äcker und Kulturen</v>
      </c>
      <c r="R4290" t="str" cm="1">
        <f t="array" ref="R4290">INDEX(Klasse!$D$2:$D$42,MATCH(1,(A4290=Klasse!$A$2:$A$42) * (Species!B4290=Klasse!$B$2:$B$42),0))</f>
        <v>Feldkulturen (Äcker)</v>
      </c>
    </row>
    <row r="4291" spans="1:18" x14ac:dyDescent="0.3">
      <c r="A4291" s="10">
        <v>8</v>
      </c>
      <c r="B4291" s="10">
        <v>2</v>
      </c>
      <c r="C4291" s="10">
        <v>3</v>
      </c>
      <c r="D4291" s="10">
        <v>3</v>
      </c>
      <c r="E4291" t="str">
        <f>IF(C4291="",Options!$A$3,IF(D4291="",Options!$A$4,Options!$A$5))</f>
        <v>Assoziation</v>
      </c>
      <c r="F4291" t="str" cm="1">
        <f t="array" ref="F4291">IF(E4291=Options!$A$3,"",IF(E4291=Options!$A$4,INDEX(Verband!$E$2:$E$179,MATCH(1,(A4291=Verband!$A$2:$A$179) * (Species!B4291=Verband!$B$2:$B$179) * (Species!C4291=Verband!$C$2:$C$179),0)),IF(E4291=Options!$A$5,INDEX(Assoziation!$F$2:$F$96,MATCH(1,(A4291=Assoziation!$A$2:$A$96) * (Species!B4291=Assoziation!$B$2:$B$96) * (Species!C4291=Assoziation!$C$2:$C$96) * (Species!D4291=Assoziation!$D$2:$D$96),0)),"")))</f>
        <v>Panico-Setarion</v>
      </c>
      <c r="G4291" t="str" cm="1">
        <f t="array" ref="G4291">IF(E4291=Options!$A$3,INDEX(Klasse!$D$2:$D$42,MATCH(1,(A4291=Klasse!$A$2:$A$42) * (Species!B4291=Klasse!$B$2:$B$42),0)),IF(E4291=Options!$A$4,INDEX(Verband!$F$2:$F$179,MATCH(1,(A4291=Verband!$A$2:$A$179) * (Species!B4291=Verband!$B$2:$B$179) * (Species!C4291=Verband!$C$2:$C$179),0)),IF(E4291=Options!$A$5,INDEX(Assoziation!$G$2:$G$96,MATCH(1,(A4291=Assoziation!$A$2:$A$96) * (Species!B4291=Assoziation!$B$2:$B$96) * (Species!C4291=Assoziation!$C$2:$C$96) * (Species!D4291=Assoziation!$D$2:$D$96),0)),"")))</f>
        <v>Kalkarmer, trockener Hackfruchtacker</v>
      </c>
      <c r="H4291" s="10" t="s">
        <v>3272</v>
      </c>
      <c r="I4291" s="10">
        <v>0</v>
      </c>
      <c r="J4291" s="10">
        <v>1</v>
      </c>
      <c r="K4291" s="10">
        <v>1</v>
      </c>
      <c r="L4291" t="str">
        <f t="shared" si="349"/>
        <v xml:space="preserve">Amaranthus </v>
      </c>
      <c r="M4291" t="str">
        <f t="shared" si="350"/>
        <v xml:space="preserve"> bouchonii</v>
      </c>
      <c r="N4291" t="str">
        <f t="shared" si="351"/>
        <v/>
      </c>
      <c r="O4291" t="str">
        <f t="shared" ref="O4291:O4340" si="353">IF(COUNTIF(H4291,"*subsp.*"),"Subspecies",IF(COUNTIF(H4291,"*aggr.*"),"aggr",IF(COUNTIF(H4291,"*×*"),"Species",IF(COUNTIF(H4291,"* *"),IF(EXACT(MID(H4291,FIND(" ",H4291)+1,1),UPPER(MID(H4291,FIND(" ",H4291)+1,1))),"Genus","Species"),"Genus"))))</f>
        <v>Species</v>
      </c>
      <c r="P4291" t="str">
        <f t="shared" si="352"/>
        <v>Thell.</v>
      </c>
      <c r="Q4291" t="str">
        <f>LOOKUP(A4291,Formation!$A$2:$A$10,Formation!$B$2:$B$10)</f>
        <v>Pflanzungen, Äcker und Kulturen</v>
      </c>
      <c r="R4291" t="str" cm="1">
        <f t="array" ref="R4291">INDEX(Klasse!$D$2:$D$42,MATCH(1,(A4291=Klasse!$A$2:$A$42) * (Species!B4291=Klasse!$B$2:$B$42),0))</f>
        <v>Feldkulturen (Äcker)</v>
      </c>
    </row>
    <row r="4292" spans="1:18" x14ac:dyDescent="0.3">
      <c r="A4292" s="10">
        <v>8</v>
      </c>
      <c r="B4292" s="10">
        <v>2</v>
      </c>
      <c r="C4292" s="10">
        <v>3</v>
      </c>
      <c r="D4292" s="10">
        <v>3</v>
      </c>
      <c r="E4292" t="str">
        <f>IF(C4292="",Options!$A$3,IF(D4292="",Options!$A$4,Options!$A$5))</f>
        <v>Assoziation</v>
      </c>
      <c r="F4292" t="str" cm="1">
        <f t="array" ref="F4292">IF(E4292=Options!$A$3,"",IF(E4292=Options!$A$4,INDEX(Verband!$E$2:$E$179,MATCH(1,(A4292=Verband!$A$2:$A$179) * (Species!B4292=Verband!$B$2:$B$179) * (Species!C4292=Verband!$C$2:$C$179),0)),IF(E4292=Options!$A$5,INDEX(Assoziation!$F$2:$F$96,MATCH(1,(A4292=Assoziation!$A$2:$A$96) * (Species!B4292=Assoziation!$B$2:$B$96) * (Species!C4292=Assoziation!$C$2:$C$96) * (Species!D4292=Assoziation!$D$2:$D$96),0)),"")))</f>
        <v>Panico-Setarion</v>
      </c>
      <c r="G4292" t="str" cm="1">
        <f t="array" ref="G4292">IF(E4292=Options!$A$3,INDEX(Klasse!$D$2:$D$42,MATCH(1,(A4292=Klasse!$A$2:$A$42) * (Species!B4292=Klasse!$B$2:$B$42),0)),IF(E4292=Options!$A$4,INDEX(Verband!$F$2:$F$179,MATCH(1,(A4292=Verband!$A$2:$A$179) * (Species!B4292=Verband!$B$2:$B$179) * (Species!C4292=Verband!$C$2:$C$179),0)),IF(E4292=Options!$A$5,INDEX(Assoziation!$G$2:$G$96,MATCH(1,(A4292=Assoziation!$A$2:$A$96) * (Species!B4292=Assoziation!$B$2:$B$96) * (Species!C4292=Assoziation!$C$2:$C$96) * (Species!D4292=Assoziation!$D$2:$D$96),0)),"")))</f>
        <v>Kalkarmer, trockener Hackfruchtacker</v>
      </c>
      <c r="H4292" s="10" t="s">
        <v>3273</v>
      </c>
      <c r="I4292" s="10">
        <v>0</v>
      </c>
      <c r="J4292" s="10">
        <v>1</v>
      </c>
      <c r="K4292" s="10">
        <v>1</v>
      </c>
      <c r="L4292" t="str">
        <f t="shared" si="349"/>
        <v xml:space="preserve">Amaranthus </v>
      </c>
      <c r="M4292" t="str">
        <f t="shared" si="350"/>
        <v xml:space="preserve"> retroflexus</v>
      </c>
      <c r="N4292" t="str">
        <f t="shared" si="351"/>
        <v/>
      </c>
      <c r="O4292" t="str">
        <f t="shared" si="353"/>
        <v>Species</v>
      </c>
      <c r="P4292" t="str">
        <f t="shared" si="352"/>
        <v>L.</v>
      </c>
      <c r="Q4292" t="str">
        <f>LOOKUP(A4292,Formation!$A$2:$A$10,Formation!$B$2:$B$10)</f>
        <v>Pflanzungen, Äcker und Kulturen</v>
      </c>
      <c r="R4292" t="str" cm="1">
        <f t="array" ref="R4292">INDEX(Klasse!$D$2:$D$42,MATCH(1,(A4292=Klasse!$A$2:$A$42) * (Species!B4292=Klasse!$B$2:$B$42),0))</f>
        <v>Feldkulturen (Äcker)</v>
      </c>
    </row>
    <row r="4293" spans="1:18" x14ac:dyDescent="0.3">
      <c r="A4293" s="10">
        <v>8</v>
      </c>
      <c r="B4293" s="10">
        <v>2</v>
      </c>
      <c r="C4293" s="10">
        <v>3</v>
      </c>
      <c r="D4293" s="10">
        <v>3</v>
      </c>
      <c r="E4293" t="str">
        <f>IF(C4293="",Options!$A$3,IF(D4293="",Options!$A$4,Options!$A$5))</f>
        <v>Assoziation</v>
      </c>
      <c r="F4293" t="str" cm="1">
        <f t="array" ref="F4293">IF(E4293=Options!$A$3,"",IF(E4293=Options!$A$4,INDEX(Verband!$E$2:$E$179,MATCH(1,(A4293=Verband!$A$2:$A$179) * (Species!B4293=Verband!$B$2:$B$179) * (Species!C4293=Verband!$C$2:$C$179),0)),IF(E4293=Options!$A$5,INDEX(Assoziation!$F$2:$F$96,MATCH(1,(A4293=Assoziation!$A$2:$A$96) * (Species!B4293=Assoziation!$B$2:$B$96) * (Species!C4293=Assoziation!$C$2:$C$96) * (Species!D4293=Assoziation!$D$2:$D$96),0)),"")))</f>
        <v>Panico-Setarion</v>
      </c>
      <c r="G4293" t="str" cm="1">
        <f t="array" ref="G4293">IF(E4293=Options!$A$3,INDEX(Klasse!$D$2:$D$42,MATCH(1,(A4293=Klasse!$A$2:$A$42) * (Species!B4293=Klasse!$B$2:$B$42),0)),IF(E4293=Options!$A$4,INDEX(Verband!$F$2:$F$179,MATCH(1,(A4293=Verband!$A$2:$A$179) * (Species!B4293=Verband!$B$2:$B$179) * (Species!C4293=Verband!$C$2:$C$179),0)),IF(E4293=Options!$A$5,INDEX(Assoziation!$G$2:$G$96,MATCH(1,(A4293=Assoziation!$A$2:$A$96) * (Species!B4293=Assoziation!$B$2:$B$96) * (Species!C4293=Assoziation!$C$2:$C$96) * (Species!D4293=Assoziation!$D$2:$D$96),0)),"")))</f>
        <v>Kalkarmer, trockener Hackfruchtacker</v>
      </c>
      <c r="H4293" s="10" t="s">
        <v>3071</v>
      </c>
      <c r="I4293" s="10">
        <v>0</v>
      </c>
      <c r="J4293" s="10">
        <v>0</v>
      </c>
      <c r="K4293" s="10">
        <v>0</v>
      </c>
      <c r="L4293" t="str">
        <f t="shared" si="349"/>
        <v xml:space="preserve">Anchusa </v>
      </c>
      <c r="M4293" t="str">
        <f t="shared" si="350"/>
        <v xml:space="preserve"> arvensis</v>
      </c>
      <c r="N4293" t="str">
        <f t="shared" si="351"/>
        <v/>
      </c>
      <c r="O4293" t="str">
        <f t="shared" si="353"/>
        <v>Species</v>
      </c>
      <c r="P4293" t="str">
        <f t="shared" si="352"/>
        <v>(L.) M. Bieb.</v>
      </c>
      <c r="Q4293" t="str">
        <f>LOOKUP(A4293,Formation!$A$2:$A$10,Formation!$B$2:$B$10)</f>
        <v>Pflanzungen, Äcker und Kulturen</v>
      </c>
      <c r="R4293" t="str" cm="1">
        <f t="array" ref="R4293">INDEX(Klasse!$D$2:$D$42,MATCH(1,(A4293=Klasse!$A$2:$A$42) * (Species!B4293=Klasse!$B$2:$B$42),0))</f>
        <v>Feldkulturen (Äcker)</v>
      </c>
    </row>
    <row r="4294" spans="1:18" x14ac:dyDescent="0.3">
      <c r="A4294" s="10">
        <v>8</v>
      </c>
      <c r="B4294" s="10">
        <v>2</v>
      </c>
      <c r="C4294" s="10">
        <v>3</v>
      </c>
      <c r="D4294" s="10">
        <v>3</v>
      </c>
      <c r="E4294" t="str">
        <f>IF(C4294="",Options!$A$3,IF(D4294="",Options!$A$4,Options!$A$5))</f>
        <v>Assoziation</v>
      </c>
      <c r="F4294" t="str" cm="1">
        <f t="array" ref="F4294">IF(E4294=Options!$A$3,"",IF(E4294=Options!$A$4,INDEX(Verband!$E$2:$E$179,MATCH(1,(A4294=Verband!$A$2:$A$179) * (Species!B4294=Verband!$B$2:$B$179) * (Species!C4294=Verband!$C$2:$C$179),0)),IF(E4294=Options!$A$5,INDEX(Assoziation!$F$2:$F$96,MATCH(1,(A4294=Assoziation!$A$2:$A$96) * (Species!B4294=Assoziation!$B$2:$B$96) * (Species!C4294=Assoziation!$C$2:$C$96) * (Species!D4294=Assoziation!$D$2:$D$96),0)),"")))</f>
        <v>Panico-Setarion</v>
      </c>
      <c r="G4294" t="str" cm="1">
        <f t="array" ref="G4294">IF(E4294=Options!$A$3,INDEX(Klasse!$D$2:$D$42,MATCH(1,(A4294=Klasse!$A$2:$A$42) * (Species!B4294=Klasse!$B$2:$B$42),0)),IF(E4294=Options!$A$4,INDEX(Verband!$F$2:$F$179,MATCH(1,(A4294=Verband!$A$2:$A$179) * (Species!B4294=Verband!$B$2:$B$179) * (Species!C4294=Verband!$C$2:$C$179),0)),IF(E4294=Options!$A$5,INDEX(Assoziation!$G$2:$G$96,MATCH(1,(A4294=Assoziation!$A$2:$A$96) * (Species!B4294=Assoziation!$B$2:$B$96) * (Species!C4294=Assoziation!$C$2:$C$96) * (Species!D4294=Assoziation!$D$2:$D$96),0)),"")))</f>
        <v>Kalkarmer, trockener Hackfruchtacker</v>
      </c>
      <c r="H4294" s="10" t="s">
        <v>3274</v>
      </c>
      <c r="I4294" s="10">
        <v>0</v>
      </c>
      <c r="J4294" s="10">
        <v>0</v>
      </c>
      <c r="K4294" s="10">
        <v>0</v>
      </c>
      <c r="L4294" t="str">
        <f t="shared" si="349"/>
        <v xml:space="preserve">Bromus </v>
      </c>
      <c r="M4294" t="str">
        <f t="shared" si="350"/>
        <v xml:space="preserve"> arvensis</v>
      </c>
      <c r="N4294" t="str">
        <f t="shared" si="351"/>
        <v/>
      </c>
      <c r="O4294" t="str">
        <f t="shared" si="353"/>
        <v>Species</v>
      </c>
      <c r="P4294" t="str">
        <f t="shared" si="352"/>
        <v>L.</v>
      </c>
      <c r="Q4294" t="str">
        <f>LOOKUP(A4294,Formation!$A$2:$A$10,Formation!$B$2:$B$10)</f>
        <v>Pflanzungen, Äcker und Kulturen</v>
      </c>
      <c r="R4294" t="str" cm="1">
        <f t="array" ref="R4294">INDEX(Klasse!$D$2:$D$42,MATCH(1,(A4294=Klasse!$A$2:$A$42) * (Species!B4294=Klasse!$B$2:$B$42),0))</f>
        <v>Feldkulturen (Äcker)</v>
      </c>
    </row>
    <row r="4295" spans="1:18" x14ac:dyDescent="0.3">
      <c r="A4295" s="10">
        <v>8</v>
      </c>
      <c r="B4295" s="10">
        <v>2</v>
      </c>
      <c r="C4295" s="10">
        <v>3</v>
      </c>
      <c r="D4295" s="10">
        <v>3</v>
      </c>
      <c r="E4295" t="str">
        <f>IF(C4295="",Options!$A$3,IF(D4295="",Options!$A$4,Options!$A$5))</f>
        <v>Assoziation</v>
      </c>
      <c r="F4295" t="str" cm="1">
        <f t="array" ref="F4295">IF(E4295=Options!$A$3,"",IF(E4295=Options!$A$4,INDEX(Verband!$E$2:$E$179,MATCH(1,(A4295=Verband!$A$2:$A$179) * (Species!B4295=Verband!$B$2:$B$179) * (Species!C4295=Verband!$C$2:$C$179),0)),IF(E4295=Options!$A$5,INDEX(Assoziation!$F$2:$F$96,MATCH(1,(A4295=Assoziation!$A$2:$A$96) * (Species!B4295=Assoziation!$B$2:$B$96) * (Species!C4295=Assoziation!$C$2:$C$96) * (Species!D4295=Assoziation!$D$2:$D$96),0)),"")))</f>
        <v>Panico-Setarion</v>
      </c>
      <c r="G4295" t="str" cm="1">
        <f t="array" ref="G4295">IF(E4295=Options!$A$3,INDEX(Klasse!$D$2:$D$42,MATCH(1,(A4295=Klasse!$A$2:$A$42) * (Species!B4295=Klasse!$B$2:$B$42),0)),IF(E4295=Options!$A$4,INDEX(Verband!$F$2:$F$179,MATCH(1,(A4295=Verband!$A$2:$A$179) * (Species!B4295=Verband!$B$2:$B$179) * (Species!C4295=Verband!$C$2:$C$179),0)),IF(E4295=Options!$A$5,INDEX(Assoziation!$G$2:$G$96,MATCH(1,(A4295=Assoziation!$A$2:$A$96) * (Species!B4295=Assoziation!$B$2:$B$96) * (Species!C4295=Assoziation!$C$2:$C$96) * (Species!D4295=Assoziation!$D$2:$D$96),0)),"")))</f>
        <v>Kalkarmer, trockener Hackfruchtacker</v>
      </c>
      <c r="H4295" s="10" t="s">
        <v>3219</v>
      </c>
      <c r="I4295" s="10">
        <v>0</v>
      </c>
      <c r="J4295" s="10">
        <v>0</v>
      </c>
      <c r="K4295" s="10">
        <v>0</v>
      </c>
      <c r="L4295" t="str">
        <f t="shared" si="349"/>
        <v xml:space="preserve">Chenopodium </v>
      </c>
      <c r="M4295" t="str">
        <f t="shared" si="350"/>
        <v xml:space="preserve"> album</v>
      </c>
      <c r="N4295" t="str">
        <f t="shared" si="351"/>
        <v/>
      </c>
      <c r="O4295" t="str">
        <f t="shared" si="353"/>
        <v>Species</v>
      </c>
      <c r="P4295" t="str">
        <f t="shared" si="352"/>
        <v>L.</v>
      </c>
      <c r="Q4295" t="str">
        <f>LOOKUP(A4295,Formation!$A$2:$A$10,Formation!$B$2:$B$10)</f>
        <v>Pflanzungen, Äcker und Kulturen</v>
      </c>
      <c r="R4295" t="str" cm="1">
        <f t="array" ref="R4295">INDEX(Klasse!$D$2:$D$42,MATCH(1,(A4295=Klasse!$A$2:$A$42) * (Species!B4295=Klasse!$B$2:$B$42),0))</f>
        <v>Feldkulturen (Äcker)</v>
      </c>
    </row>
    <row r="4296" spans="1:18" x14ac:dyDescent="0.3">
      <c r="A4296" s="10">
        <v>8</v>
      </c>
      <c r="B4296" s="10">
        <v>2</v>
      </c>
      <c r="C4296" s="10">
        <v>3</v>
      </c>
      <c r="D4296" s="10">
        <v>3</v>
      </c>
      <c r="E4296" t="str">
        <f>IF(C4296="",Options!$A$3,IF(D4296="",Options!$A$4,Options!$A$5))</f>
        <v>Assoziation</v>
      </c>
      <c r="F4296" t="str" cm="1">
        <f t="array" ref="F4296">IF(E4296=Options!$A$3,"",IF(E4296=Options!$A$4,INDEX(Verband!$E$2:$E$179,MATCH(1,(A4296=Verband!$A$2:$A$179) * (Species!B4296=Verband!$B$2:$B$179) * (Species!C4296=Verband!$C$2:$C$179),0)),IF(E4296=Options!$A$5,INDEX(Assoziation!$F$2:$F$96,MATCH(1,(A4296=Assoziation!$A$2:$A$96) * (Species!B4296=Assoziation!$B$2:$B$96) * (Species!C4296=Assoziation!$C$2:$C$96) * (Species!D4296=Assoziation!$D$2:$D$96),0)),"")))</f>
        <v>Panico-Setarion</v>
      </c>
      <c r="G4296" t="str" cm="1">
        <f t="array" ref="G4296">IF(E4296=Options!$A$3,INDEX(Klasse!$D$2:$D$42,MATCH(1,(A4296=Klasse!$A$2:$A$42) * (Species!B4296=Klasse!$B$2:$B$42),0)),IF(E4296=Options!$A$4,INDEX(Verband!$F$2:$F$179,MATCH(1,(A4296=Verband!$A$2:$A$179) * (Species!B4296=Verband!$B$2:$B$179) * (Species!C4296=Verband!$C$2:$C$179),0)),IF(E4296=Options!$A$5,INDEX(Assoziation!$G$2:$G$96,MATCH(1,(A4296=Assoziation!$A$2:$A$96) * (Species!B4296=Assoziation!$B$2:$B$96) * (Species!C4296=Assoziation!$C$2:$C$96) * (Species!D4296=Assoziation!$D$2:$D$96),0)),"")))</f>
        <v>Kalkarmer, trockener Hackfruchtacker</v>
      </c>
      <c r="H4296" s="10" t="s">
        <v>3041</v>
      </c>
      <c r="I4296" s="10">
        <v>0</v>
      </c>
      <c r="J4296" s="10">
        <v>0</v>
      </c>
      <c r="K4296" s="10">
        <v>1</v>
      </c>
      <c r="L4296" t="str">
        <f t="shared" si="349"/>
        <v xml:space="preserve">Commelina </v>
      </c>
      <c r="M4296" t="str">
        <f t="shared" si="350"/>
        <v xml:space="preserve"> communis</v>
      </c>
      <c r="N4296" t="str">
        <f t="shared" si="351"/>
        <v/>
      </c>
      <c r="O4296" t="str">
        <f t="shared" si="353"/>
        <v>Species</v>
      </c>
      <c r="P4296" t="str">
        <f t="shared" si="352"/>
        <v>L.</v>
      </c>
      <c r="Q4296" t="str">
        <f>LOOKUP(A4296,Formation!$A$2:$A$10,Formation!$B$2:$B$10)</f>
        <v>Pflanzungen, Äcker und Kulturen</v>
      </c>
      <c r="R4296" t="str" cm="1">
        <f t="array" ref="R4296">INDEX(Klasse!$D$2:$D$42,MATCH(1,(A4296=Klasse!$A$2:$A$42) * (Species!B4296=Klasse!$B$2:$B$42),0))</f>
        <v>Feldkulturen (Äcker)</v>
      </c>
    </row>
    <row r="4297" spans="1:18" x14ac:dyDescent="0.3">
      <c r="A4297" s="10">
        <v>8</v>
      </c>
      <c r="B4297" s="10">
        <v>2</v>
      </c>
      <c r="C4297" s="10">
        <v>3</v>
      </c>
      <c r="D4297" s="10">
        <v>3</v>
      </c>
      <c r="E4297" t="str">
        <f>IF(C4297="",Options!$A$3,IF(D4297="",Options!$A$4,Options!$A$5))</f>
        <v>Assoziation</v>
      </c>
      <c r="F4297" t="str" cm="1">
        <f t="array" ref="F4297">IF(E4297=Options!$A$3,"",IF(E4297=Options!$A$4,INDEX(Verband!$E$2:$E$179,MATCH(1,(A4297=Verband!$A$2:$A$179) * (Species!B4297=Verband!$B$2:$B$179) * (Species!C4297=Verband!$C$2:$C$179),0)),IF(E4297=Options!$A$5,INDEX(Assoziation!$F$2:$F$96,MATCH(1,(A4297=Assoziation!$A$2:$A$96) * (Species!B4297=Assoziation!$B$2:$B$96) * (Species!C4297=Assoziation!$C$2:$C$96) * (Species!D4297=Assoziation!$D$2:$D$96),0)),"")))</f>
        <v>Panico-Setarion</v>
      </c>
      <c r="G4297" t="str" cm="1">
        <f t="array" ref="G4297">IF(E4297=Options!$A$3,INDEX(Klasse!$D$2:$D$42,MATCH(1,(A4297=Klasse!$A$2:$A$42) * (Species!B4297=Klasse!$B$2:$B$42),0)),IF(E4297=Options!$A$4,INDEX(Verband!$F$2:$F$179,MATCH(1,(A4297=Verband!$A$2:$A$179) * (Species!B4297=Verband!$B$2:$B$179) * (Species!C4297=Verband!$C$2:$C$179),0)),IF(E4297=Options!$A$5,INDEX(Assoziation!$G$2:$G$96,MATCH(1,(A4297=Assoziation!$A$2:$A$96) * (Species!B4297=Assoziation!$B$2:$B$96) * (Species!C4297=Assoziation!$C$2:$C$96) * (Species!D4297=Assoziation!$D$2:$D$96),0)),"")))</f>
        <v>Kalkarmer, trockener Hackfruchtacker</v>
      </c>
      <c r="H4297" s="10" t="s">
        <v>3252</v>
      </c>
      <c r="I4297" s="10">
        <v>0</v>
      </c>
      <c r="J4297" s="10">
        <v>1</v>
      </c>
      <c r="K4297" s="10">
        <v>0</v>
      </c>
      <c r="L4297" t="str">
        <f t="shared" si="349"/>
        <v xml:space="preserve">Digitaria </v>
      </c>
      <c r="M4297" t="str">
        <f t="shared" si="350"/>
        <v xml:space="preserve"> sanguinalis</v>
      </c>
      <c r="N4297" t="str">
        <f t="shared" si="351"/>
        <v/>
      </c>
      <c r="O4297" t="str">
        <f t="shared" si="353"/>
        <v>aggr</v>
      </c>
      <c r="P4297" t="str">
        <f t="shared" si="352"/>
        <v/>
      </c>
      <c r="Q4297" t="str">
        <f>LOOKUP(A4297,Formation!$A$2:$A$10,Formation!$B$2:$B$10)</f>
        <v>Pflanzungen, Äcker und Kulturen</v>
      </c>
      <c r="R4297" t="str" cm="1">
        <f t="array" ref="R4297">INDEX(Klasse!$D$2:$D$42,MATCH(1,(A4297=Klasse!$A$2:$A$42) * (Species!B4297=Klasse!$B$2:$B$42),0))</f>
        <v>Feldkulturen (Äcker)</v>
      </c>
    </row>
    <row r="4298" spans="1:18" x14ac:dyDescent="0.3">
      <c r="A4298" s="10">
        <v>8</v>
      </c>
      <c r="B4298" s="10">
        <v>2</v>
      </c>
      <c r="C4298" s="10">
        <v>3</v>
      </c>
      <c r="D4298" s="10">
        <v>3</v>
      </c>
      <c r="E4298" t="str">
        <f>IF(C4298="",Options!$A$3,IF(D4298="",Options!$A$4,Options!$A$5))</f>
        <v>Assoziation</v>
      </c>
      <c r="F4298" t="str" cm="1">
        <f t="array" ref="F4298">IF(E4298=Options!$A$3,"",IF(E4298=Options!$A$4,INDEX(Verband!$E$2:$E$179,MATCH(1,(A4298=Verband!$A$2:$A$179) * (Species!B4298=Verband!$B$2:$B$179) * (Species!C4298=Verband!$C$2:$C$179),0)),IF(E4298=Options!$A$5,INDEX(Assoziation!$F$2:$F$96,MATCH(1,(A4298=Assoziation!$A$2:$A$96) * (Species!B4298=Assoziation!$B$2:$B$96) * (Species!C4298=Assoziation!$C$2:$C$96) * (Species!D4298=Assoziation!$D$2:$D$96),0)),"")))</f>
        <v>Panico-Setarion</v>
      </c>
      <c r="G4298" t="str" cm="1">
        <f t="array" ref="G4298">IF(E4298=Options!$A$3,INDEX(Klasse!$D$2:$D$42,MATCH(1,(A4298=Klasse!$A$2:$A$42) * (Species!B4298=Klasse!$B$2:$B$42),0)),IF(E4298=Options!$A$4,INDEX(Verband!$F$2:$F$179,MATCH(1,(A4298=Verband!$A$2:$A$179) * (Species!B4298=Verband!$B$2:$B$179) * (Species!C4298=Verband!$C$2:$C$179),0)),IF(E4298=Options!$A$5,INDEX(Assoziation!$G$2:$G$96,MATCH(1,(A4298=Assoziation!$A$2:$A$96) * (Species!B4298=Assoziation!$B$2:$B$96) * (Species!C4298=Assoziation!$C$2:$C$96) * (Species!D4298=Assoziation!$D$2:$D$96),0)),"")))</f>
        <v>Kalkarmer, trockener Hackfruchtacker</v>
      </c>
      <c r="H4298" s="10" t="s">
        <v>3275</v>
      </c>
      <c r="I4298" s="10">
        <v>0</v>
      </c>
      <c r="J4298" s="10">
        <v>0</v>
      </c>
      <c r="K4298" s="10">
        <v>0</v>
      </c>
      <c r="L4298" t="str">
        <f t="shared" si="349"/>
        <v xml:space="preserve">Diplotaxis </v>
      </c>
      <c r="M4298" t="str">
        <f t="shared" si="350"/>
        <v xml:space="preserve"> viminea</v>
      </c>
      <c r="N4298" t="str">
        <f t="shared" si="351"/>
        <v/>
      </c>
      <c r="O4298" t="str">
        <f t="shared" si="353"/>
        <v>Species</v>
      </c>
      <c r="P4298" t="str">
        <f t="shared" si="352"/>
        <v>(L.) DC.</v>
      </c>
      <c r="Q4298" t="str">
        <f>LOOKUP(A4298,Formation!$A$2:$A$10,Formation!$B$2:$B$10)</f>
        <v>Pflanzungen, Äcker und Kulturen</v>
      </c>
      <c r="R4298" t="str" cm="1">
        <f t="array" ref="R4298">INDEX(Klasse!$D$2:$D$42,MATCH(1,(A4298=Klasse!$A$2:$A$42) * (Species!B4298=Klasse!$B$2:$B$42),0))</f>
        <v>Feldkulturen (Äcker)</v>
      </c>
    </row>
    <row r="4299" spans="1:18" x14ac:dyDescent="0.3">
      <c r="A4299" s="10">
        <v>8</v>
      </c>
      <c r="B4299" s="10">
        <v>2</v>
      </c>
      <c r="C4299" s="10">
        <v>3</v>
      </c>
      <c r="D4299" s="10">
        <v>3</v>
      </c>
      <c r="E4299" t="str">
        <f>IF(C4299="",Options!$A$3,IF(D4299="",Options!$A$4,Options!$A$5))</f>
        <v>Assoziation</v>
      </c>
      <c r="F4299" t="str" cm="1">
        <f t="array" ref="F4299">IF(E4299=Options!$A$3,"",IF(E4299=Options!$A$4,INDEX(Verband!$E$2:$E$179,MATCH(1,(A4299=Verband!$A$2:$A$179) * (Species!B4299=Verband!$B$2:$B$179) * (Species!C4299=Verband!$C$2:$C$179),0)),IF(E4299=Options!$A$5,INDEX(Assoziation!$F$2:$F$96,MATCH(1,(A4299=Assoziation!$A$2:$A$96) * (Species!B4299=Assoziation!$B$2:$B$96) * (Species!C4299=Assoziation!$C$2:$C$96) * (Species!D4299=Assoziation!$D$2:$D$96),0)),"")))</f>
        <v>Panico-Setarion</v>
      </c>
      <c r="G4299" t="str" cm="1">
        <f t="array" ref="G4299">IF(E4299=Options!$A$3,INDEX(Klasse!$D$2:$D$42,MATCH(1,(A4299=Klasse!$A$2:$A$42) * (Species!B4299=Klasse!$B$2:$B$42),0)),IF(E4299=Options!$A$4,INDEX(Verband!$F$2:$F$179,MATCH(1,(A4299=Verband!$A$2:$A$179) * (Species!B4299=Verband!$B$2:$B$179) * (Species!C4299=Verband!$C$2:$C$179),0)),IF(E4299=Options!$A$5,INDEX(Assoziation!$G$2:$G$96,MATCH(1,(A4299=Assoziation!$A$2:$A$96) * (Species!B4299=Assoziation!$B$2:$B$96) * (Species!C4299=Assoziation!$C$2:$C$96) * (Species!D4299=Assoziation!$D$2:$D$96),0)),"")))</f>
        <v>Kalkarmer, trockener Hackfruchtacker</v>
      </c>
      <c r="H4299" s="10" t="s">
        <v>3221</v>
      </c>
      <c r="I4299" s="10">
        <v>0</v>
      </c>
      <c r="J4299" s="10">
        <v>1</v>
      </c>
      <c r="K4299" s="10">
        <v>0</v>
      </c>
      <c r="L4299" t="str">
        <f t="shared" si="349"/>
        <v xml:space="preserve">Echinochloa </v>
      </c>
      <c r="M4299" t="str">
        <f t="shared" si="350"/>
        <v xml:space="preserve"> crus-galli</v>
      </c>
      <c r="N4299" t="str">
        <f t="shared" si="351"/>
        <v/>
      </c>
      <c r="O4299" t="str">
        <f t="shared" si="353"/>
        <v>Species</v>
      </c>
      <c r="P4299" t="str">
        <f t="shared" si="352"/>
        <v>(L.) P. Beauv.</v>
      </c>
      <c r="Q4299" t="str">
        <f>LOOKUP(A4299,Formation!$A$2:$A$10,Formation!$B$2:$B$10)</f>
        <v>Pflanzungen, Äcker und Kulturen</v>
      </c>
      <c r="R4299" t="str" cm="1">
        <f t="array" ref="R4299">INDEX(Klasse!$D$2:$D$42,MATCH(1,(A4299=Klasse!$A$2:$A$42) * (Species!B4299=Klasse!$B$2:$B$42),0))</f>
        <v>Feldkulturen (Äcker)</v>
      </c>
    </row>
    <row r="4300" spans="1:18" x14ac:dyDescent="0.3">
      <c r="A4300" s="10">
        <v>8</v>
      </c>
      <c r="B4300" s="10">
        <v>2</v>
      </c>
      <c r="C4300" s="10">
        <v>3</v>
      </c>
      <c r="D4300" s="10">
        <v>3</v>
      </c>
      <c r="E4300" t="str">
        <f>IF(C4300="",Options!$A$3,IF(D4300="",Options!$A$4,Options!$A$5))</f>
        <v>Assoziation</v>
      </c>
      <c r="F4300" t="str" cm="1">
        <f t="array" ref="F4300">IF(E4300=Options!$A$3,"",IF(E4300=Options!$A$4,INDEX(Verband!$E$2:$E$179,MATCH(1,(A4300=Verband!$A$2:$A$179) * (Species!B4300=Verband!$B$2:$B$179) * (Species!C4300=Verband!$C$2:$C$179),0)),IF(E4300=Options!$A$5,INDEX(Assoziation!$F$2:$F$96,MATCH(1,(A4300=Assoziation!$A$2:$A$96) * (Species!B4300=Assoziation!$B$2:$B$96) * (Species!C4300=Assoziation!$C$2:$C$96) * (Species!D4300=Assoziation!$D$2:$D$96),0)),"")))</f>
        <v>Panico-Setarion</v>
      </c>
      <c r="G4300" t="str" cm="1">
        <f t="array" ref="G4300">IF(E4300=Options!$A$3,INDEX(Klasse!$D$2:$D$42,MATCH(1,(A4300=Klasse!$A$2:$A$42) * (Species!B4300=Klasse!$B$2:$B$42),0)),IF(E4300=Options!$A$4,INDEX(Verband!$F$2:$F$179,MATCH(1,(A4300=Verband!$A$2:$A$179) * (Species!B4300=Verband!$B$2:$B$179) * (Species!C4300=Verband!$C$2:$C$179),0)),IF(E4300=Options!$A$5,INDEX(Assoziation!$G$2:$G$96,MATCH(1,(A4300=Assoziation!$A$2:$A$96) * (Species!B4300=Assoziation!$B$2:$B$96) * (Species!C4300=Assoziation!$C$2:$C$96) * (Species!D4300=Assoziation!$D$2:$D$96),0)),"")))</f>
        <v>Kalkarmer, trockener Hackfruchtacker</v>
      </c>
      <c r="H4300" s="10" t="s">
        <v>1025</v>
      </c>
      <c r="I4300" s="10">
        <v>0</v>
      </c>
      <c r="J4300" s="10">
        <v>0</v>
      </c>
      <c r="K4300" s="10">
        <v>0</v>
      </c>
      <c r="L4300" t="str">
        <f t="shared" si="349"/>
        <v xml:space="preserve">Erodium </v>
      </c>
      <c r="M4300" t="str">
        <f t="shared" si="350"/>
        <v xml:space="preserve"> cicutarium</v>
      </c>
      <c r="N4300" t="str">
        <f t="shared" si="351"/>
        <v/>
      </c>
      <c r="O4300" t="str">
        <f t="shared" si="353"/>
        <v>Species</v>
      </c>
      <c r="P4300" t="str">
        <f t="shared" si="352"/>
        <v>(L.) L'Hér.</v>
      </c>
      <c r="Q4300" t="str">
        <f>LOOKUP(A4300,Formation!$A$2:$A$10,Formation!$B$2:$B$10)</f>
        <v>Pflanzungen, Äcker und Kulturen</v>
      </c>
      <c r="R4300" t="str" cm="1">
        <f t="array" ref="R4300">INDEX(Klasse!$D$2:$D$42,MATCH(1,(A4300=Klasse!$A$2:$A$42) * (Species!B4300=Klasse!$B$2:$B$42),0))</f>
        <v>Feldkulturen (Äcker)</v>
      </c>
    </row>
    <row r="4301" spans="1:18" x14ac:dyDescent="0.3">
      <c r="A4301" s="10">
        <v>8</v>
      </c>
      <c r="B4301" s="10">
        <v>2</v>
      </c>
      <c r="C4301" s="10">
        <v>3</v>
      </c>
      <c r="D4301" s="10">
        <v>3</v>
      </c>
      <c r="E4301" t="str">
        <f>IF(C4301="",Options!$A$3,IF(D4301="",Options!$A$4,Options!$A$5))</f>
        <v>Assoziation</v>
      </c>
      <c r="F4301" t="str" cm="1">
        <f t="array" ref="F4301">IF(E4301=Options!$A$3,"",IF(E4301=Options!$A$4,INDEX(Verband!$E$2:$E$179,MATCH(1,(A4301=Verband!$A$2:$A$179) * (Species!B4301=Verband!$B$2:$B$179) * (Species!C4301=Verband!$C$2:$C$179),0)),IF(E4301=Options!$A$5,INDEX(Assoziation!$F$2:$F$96,MATCH(1,(A4301=Assoziation!$A$2:$A$96) * (Species!B4301=Assoziation!$B$2:$B$96) * (Species!C4301=Assoziation!$C$2:$C$96) * (Species!D4301=Assoziation!$D$2:$D$96),0)),"")))</f>
        <v>Panico-Setarion</v>
      </c>
      <c r="G4301" t="str" cm="1">
        <f t="array" ref="G4301">IF(E4301=Options!$A$3,INDEX(Klasse!$D$2:$D$42,MATCH(1,(A4301=Klasse!$A$2:$A$42) * (Species!B4301=Klasse!$B$2:$B$42),0)),IF(E4301=Options!$A$4,INDEX(Verband!$F$2:$F$179,MATCH(1,(A4301=Verband!$A$2:$A$179) * (Species!B4301=Verband!$B$2:$B$179) * (Species!C4301=Verband!$C$2:$C$179),0)),IF(E4301=Options!$A$5,INDEX(Assoziation!$G$2:$G$96,MATCH(1,(A4301=Assoziation!$A$2:$A$96) * (Species!B4301=Assoziation!$B$2:$B$96) * (Species!C4301=Assoziation!$C$2:$C$96) * (Species!D4301=Assoziation!$D$2:$D$96),0)),"")))</f>
        <v>Kalkarmer, trockener Hackfruchtacker</v>
      </c>
      <c r="H4301" s="10" t="s">
        <v>3276</v>
      </c>
      <c r="I4301" s="10">
        <v>0</v>
      </c>
      <c r="J4301" s="10">
        <v>0</v>
      </c>
      <c r="K4301" s="10">
        <v>0</v>
      </c>
      <c r="L4301" t="str">
        <f t="shared" si="349"/>
        <v xml:space="preserve">Misopates </v>
      </c>
      <c r="M4301" t="str">
        <f t="shared" si="350"/>
        <v xml:space="preserve"> orontium</v>
      </c>
      <c r="N4301" t="str">
        <f t="shared" si="351"/>
        <v/>
      </c>
      <c r="O4301" t="str">
        <f t="shared" si="353"/>
        <v>Species</v>
      </c>
      <c r="P4301" t="str">
        <f t="shared" si="352"/>
        <v>(L.) Raf.</v>
      </c>
      <c r="Q4301" t="str">
        <f>LOOKUP(A4301,Formation!$A$2:$A$10,Formation!$B$2:$B$10)</f>
        <v>Pflanzungen, Äcker und Kulturen</v>
      </c>
      <c r="R4301" t="str" cm="1">
        <f t="array" ref="R4301">INDEX(Klasse!$D$2:$D$42,MATCH(1,(A4301=Klasse!$A$2:$A$42) * (Species!B4301=Klasse!$B$2:$B$42),0))</f>
        <v>Feldkulturen (Äcker)</v>
      </c>
    </row>
    <row r="4302" spans="1:18" x14ac:dyDescent="0.3">
      <c r="A4302" s="10">
        <v>8</v>
      </c>
      <c r="B4302" s="10">
        <v>2</v>
      </c>
      <c r="C4302" s="10">
        <v>3</v>
      </c>
      <c r="D4302" s="10">
        <v>3</v>
      </c>
      <c r="E4302" t="str">
        <f>IF(C4302="",Options!$A$3,IF(D4302="",Options!$A$4,Options!$A$5))</f>
        <v>Assoziation</v>
      </c>
      <c r="F4302" t="str" cm="1">
        <f t="array" ref="F4302">IF(E4302=Options!$A$3,"",IF(E4302=Options!$A$4,INDEX(Verband!$E$2:$E$179,MATCH(1,(A4302=Verband!$A$2:$A$179) * (Species!B4302=Verband!$B$2:$B$179) * (Species!C4302=Verband!$C$2:$C$179),0)),IF(E4302=Options!$A$5,INDEX(Assoziation!$F$2:$F$96,MATCH(1,(A4302=Assoziation!$A$2:$A$96) * (Species!B4302=Assoziation!$B$2:$B$96) * (Species!C4302=Assoziation!$C$2:$C$96) * (Species!D4302=Assoziation!$D$2:$D$96),0)),"")))</f>
        <v>Panico-Setarion</v>
      </c>
      <c r="G4302" t="str" cm="1">
        <f t="array" ref="G4302">IF(E4302=Options!$A$3,INDEX(Klasse!$D$2:$D$42,MATCH(1,(A4302=Klasse!$A$2:$A$42) * (Species!B4302=Klasse!$B$2:$B$42),0)),IF(E4302=Options!$A$4,INDEX(Verband!$F$2:$F$179,MATCH(1,(A4302=Verband!$A$2:$A$179) * (Species!B4302=Verband!$B$2:$B$179) * (Species!C4302=Verband!$C$2:$C$179),0)),IF(E4302=Options!$A$5,INDEX(Assoziation!$G$2:$G$96,MATCH(1,(A4302=Assoziation!$A$2:$A$96) * (Species!B4302=Assoziation!$B$2:$B$96) * (Species!C4302=Assoziation!$C$2:$C$96) * (Species!D4302=Assoziation!$D$2:$D$96),0)),"")))</f>
        <v>Kalkarmer, trockener Hackfruchtacker</v>
      </c>
      <c r="H4302" s="10" t="s">
        <v>3277</v>
      </c>
      <c r="I4302" s="10">
        <v>0</v>
      </c>
      <c r="J4302" s="10">
        <v>0</v>
      </c>
      <c r="K4302" s="10">
        <v>0</v>
      </c>
      <c r="L4302" t="str">
        <f t="shared" si="349"/>
        <v xml:space="preserve">Orobanche </v>
      </c>
      <c r="M4302" t="str">
        <f t="shared" si="350"/>
        <v xml:space="preserve"> ramosa</v>
      </c>
      <c r="N4302" t="str">
        <f t="shared" si="351"/>
        <v/>
      </c>
      <c r="O4302" t="str">
        <f t="shared" si="353"/>
        <v>Species</v>
      </c>
      <c r="P4302" t="str">
        <f t="shared" si="352"/>
        <v>L.</v>
      </c>
      <c r="Q4302" t="str">
        <f>LOOKUP(A4302,Formation!$A$2:$A$10,Formation!$B$2:$B$10)</f>
        <v>Pflanzungen, Äcker und Kulturen</v>
      </c>
      <c r="R4302" t="str" cm="1">
        <f t="array" ref="R4302">INDEX(Klasse!$D$2:$D$42,MATCH(1,(A4302=Klasse!$A$2:$A$42) * (Species!B4302=Klasse!$B$2:$B$42),0))</f>
        <v>Feldkulturen (Äcker)</v>
      </c>
    </row>
    <row r="4303" spans="1:18" x14ac:dyDescent="0.3">
      <c r="A4303" s="10">
        <v>8</v>
      </c>
      <c r="B4303" s="10">
        <v>2</v>
      </c>
      <c r="C4303" s="10">
        <v>3</v>
      </c>
      <c r="D4303" s="10">
        <v>3</v>
      </c>
      <c r="E4303" t="str">
        <f>IF(C4303="",Options!$A$3,IF(D4303="",Options!$A$4,Options!$A$5))</f>
        <v>Assoziation</v>
      </c>
      <c r="F4303" t="str" cm="1">
        <f t="array" ref="F4303">IF(E4303=Options!$A$3,"",IF(E4303=Options!$A$4,INDEX(Verband!$E$2:$E$179,MATCH(1,(A4303=Verband!$A$2:$A$179) * (Species!B4303=Verband!$B$2:$B$179) * (Species!C4303=Verband!$C$2:$C$179),0)),IF(E4303=Options!$A$5,INDEX(Assoziation!$F$2:$F$96,MATCH(1,(A4303=Assoziation!$A$2:$A$96) * (Species!B4303=Assoziation!$B$2:$B$96) * (Species!C4303=Assoziation!$C$2:$C$96) * (Species!D4303=Assoziation!$D$2:$D$96),0)),"")))</f>
        <v>Panico-Setarion</v>
      </c>
      <c r="G4303" t="str" cm="1">
        <f t="array" ref="G4303">IF(E4303=Options!$A$3,INDEX(Klasse!$D$2:$D$42,MATCH(1,(A4303=Klasse!$A$2:$A$42) * (Species!B4303=Klasse!$B$2:$B$42),0)),IF(E4303=Options!$A$4,INDEX(Verband!$F$2:$F$179,MATCH(1,(A4303=Verband!$A$2:$A$179) * (Species!B4303=Verband!$B$2:$B$179) * (Species!C4303=Verband!$C$2:$C$179),0)),IF(E4303=Options!$A$5,INDEX(Assoziation!$G$2:$G$96,MATCH(1,(A4303=Assoziation!$A$2:$A$96) * (Species!B4303=Assoziation!$B$2:$B$96) * (Species!C4303=Assoziation!$C$2:$C$96) * (Species!D4303=Assoziation!$D$2:$D$96),0)),"")))</f>
        <v>Kalkarmer, trockener Hackfruchtacker</v>
      </c>
      <c r="H4303" s="10" t="s">
        <v>3278</v>
      </c>
      <c r="I4303" s="10">
        <v>0</v>
      </c>
      <c r="J4303" s="10">
        <v>1</v>
      </c>
      <c r="K4303" s="10">
        <v>1</v>
      </c>
      <c r="L4303" t="str">
        <f t="shared" si="349"/>
        <v xml:space="preserve">Panicum </v>
      </c>
      <c r="M4303" t="str">
        <f t="shared" si="350"/>
        <v xml:space="preserve"> capillare</v>
      </c>
      <c r="N4303" t="str">
        <f t="shared" si="351"/>
        <v/>
      </c>
      <c r="O4303" t="str">
        <f t="shared" si="353"/>
        <v>Species</v>
      </c>
      <c r="P4303" t="str">
        <f t="shared" si="352"/>
        <v>L.</v>
      </c>
      <c r="Q4303" t="str">
        <f>LOOKUP(A4303,Formation!$A$2:$A$10,Formation!$B$2:$B$10)</f>
        <v>Pflanzungen, Äcker und Kulturen</v>
      </c>
      <c r="R4303" t="str" cm="1">
        <f t="array" ref="R4303">INDEX(Klasse!$D$2:$D$42,MATCH(1,(A4303=Klasse!$A$2:$A$42) * (Species!B4303=Klasse!$B$2:$B$42),0))</f>
        <v>Feldkulturen (Äcker)</v>
      </c>
    </row>
    <row r="4304" spans="1:18" x14ac:dyDescent="0.3">
      <c r="A4304" s="10">
        <v>8</v>
      </c>
      <c r="B4304" s="10">
        <v>2</v>
      </c>
      <c r="C4304" s="10">
        <v>3</v>
      </c>
      <c r="D4304" s="10">
        <v>3</v>
      </c>
      <c r="E4304" t="str">
        <f>IF(C4304="",Options!$A$3,IF(D4304="",Options!$A$4,Options!$A$5))</f>
        <v>Assoziation</v>
      </c>
      <c r="F4304" t="str" cm="1">
        <f t="array" ref="F4304">IF(E4304=Options!$A$3,"",IF(E4304=Options!$A$4,INDEX(Verband!$E$2:$E$179,MATCH(1,(A4304=Verband!$A$2:$A$179) * (Species!B4304=Verband!$B$2:$B$179) * (Species!C4304=Verband!$C$2:$C$179),0)),IF(E4304=Options!$A$5,INDEX(Assoziation!$F$2:$F$96,MATCH(1,(A4304=Assoziation!$A$2:$A$96) * (Species!B4304=Assoziation!$B$2:$B$96) * (Species!C4304=Assoziation!$C$2:$C$96) * (Species!D4304=Assoziation!$D$2:$D$96),0)),"")))</f>
        <v>Panico-Setarion</v>
      </c>
      <c r="G4304" t="str" cm="1">
        <f t="array" ref="G4304">IF(E4304=Options!$A$3,INDEX(Klasse!$D$2:$D$42,MATCH(1,(A4304=Klasse!$A$2:$A$42) * (Species!B4304=Klasse!$B$2:$B$42),0)),IF(E4304=Options!$A$4,INDEX(Verband!$F$2:$F$179,MATCH(1,(A4304=Verband!$A$2:$A$179) * (Species!B4304=Verband!$B$2:$B$179) * (Species!C4304=Verband!$C$2:$C$179),0)),IF(E4304=Options!$A$5,INDEX(Assoziation!$G$2:$G$96,MATCH(1,(A4304=Assoziation!$A$2:$A$96) * (Species!B4304=Assoziation!$B$2:$B$96) * (Species!C4304=Assoziation!$C$2:$C$96) * (Species!D4304=Assoziation!$D$2:$D$96),0)),"")))</f>
        <v>Kalkarmer, trockener Hackfruchtacker</v>
      </c>
      <c r="H4304" s="10" t="s">
        <v>3279</v>
      </c>
      <c r="I4304" s="10">
        <v>0</v>
      </c>
      <c r="J4304" s="10">
        <v>1</v>
      </c>
      <c r="K4304" s="10">
        <v>1</v>
      </c>
      <c r="L4304" t="str">
        <f t="shared" si="349"/>
        <v xml:space="preserve">Panicum </v>
      </c>
      <c r="M4304" t="str">
        <f t="shared" si="350"/>
        <v xml:space="preserve"> dichotomiflorum</v>
      </c>
      <c r="N4304" t="str">
        <f t="shared" si="351"/>
        <v/>
      </c>
      <c r="O4304" t="str">
        <f t="shared" si="353"/>
        <v>Species</v>
      </c>
      <c r="P4304" t="str">
        <f t="shared" si="352"/>
        <v>Michx.</v>
      </c>
      <c r="Q4304" t="str">
        <f>LOOKUP(A4304,Formation!$A$2:$A$10,Formation!$B$2:$B$10)</f>
        <v>Pflanzungen, Äcker und Kulturen</v>
      </c>
      <c r="R4304" t="str" cm="1">
        <f t="array" ref="R4304">INDEX(Klasse!$D$2:$D$42,MATCH(1,(A4304=Klasse!$A$2:$A$42) * (Species!B4304=Klasse!$B$2:$B$42),0))</f>
        <v>Feldkulturen (Äcker)</v>
      </c>
    </row>
    <row r="4305" spans="1:18" x14ac:dyDescent="0.3">
      <c r="A4305" s="10">
        <v>8</v>
      </c>
      <c r="B4305" s="10">
        <v>2</v>
      </c>
      <c r="C4305" s="10">
        <v>3</v>
      </c>
      <c r="D4305" s="10">
        <v>3</v>
      </c>
      <c r="E4305" t="str">
        <f>IF(C4305="",Options!$A$3,IF(D4305="",Options!$A$4,Options!$A$5))</f>
        <v>Assoziation</v>
      </c>
      <c r="F4305" t="str" cm="1">
        <f t="array" ref="F4305">IF(E4305=Options!$A$3,"",IF(E4305=Options!$A$4,INDEX(Verband!$E$2:$E$179,MATCH(1,(A4305=Verband!$A$2:$A$179) * (Species!B4305=Verband!$B$2:$B$179) * (Species!C4305=Verband!$C$2:$C$179),0)),IF(E4305=Options!$A$5,INDEX(Assoziation!$F$2:$F$96,MATCH(1,(A4305=Assoziation!$A$2:$A$96) * (Species!B4305=Assoziation!$B$2:$B$96) * (Species!C4305=Assoziation!$C$2:$C$96) * (Species!D4305=Assoziation!$D$2:$D$96),0)),"")))</f>
        <v>Panico-Setarion</v>
      </c>
      <c r="G4305" t="str" cm="1">
        <f t="array" ref="G4305">IF(E4305=Options!$A$3,INDEX(Klasse!$D$2:$D$42,MATCH(1,(A4305=Klasse!$A$2:$A$42) * (Species!B4305=Klasse!$B$2:$B$42),0)),IF(E4305=Options!$A$4,INDEX(Verband!$F$2:$F$179,MATCH(1,(A4305=Verband!$A$2:$A$179) * (Species!B4305=Verband!$B$2:$B$179) * (Species!C4305=Verband!$C$2:$C$179),0)),IF(E4305=Options!$A$5,INDEX(Assoziation!$G$2:$G$96,MATCH(1,(A4305=Assoziation!$A$2:$A$96) * (Species!B4305=Assoziation!$B$2:$B$96) * (Species!C4305=Assoziation!$C$2:$C$96) * (Species!D4305=Assoziation!$D$2:$D$96),0)),"")))</f>
        <v>Kalkarmer, trockener Hackfruchtacker</v>
      </c>
      <c r="H4305" s="10" t="s">
        <v>3280</v>
      </c>
      <c r="I4305" s="10">
        <v>0</v>
      </c>
      <c r="J4305" s="10">
        <v>0</v>
      </c>
      <c r="K4305" s="10">
        <v>1</v>
      </c>
      <c r="L4305" t="str">
        <f t="shared" si="349"/>
        <v xml:space="preserve">Panicum </v>
      </c>
      <c r="M4305" t="str">
        <f t="shared" si="350"/>
        <v xml:space="preserve"> barbipulvinatum</v>
      </c>
      <c r="N4305" t="str">
        <f t="shared" si="351"/>
        <v/>
      </c>
      <c r="O4305" t="str">
        <f t="shared" si="353"/>
        <v>Species</v>
      </c>
      <c r="P4305" t="str">
        <f t="shared" si="352"/>
        <v>Nash</v>
      </c>
      <c r="Q4305" t="str">
        <f>LOOKUP(A4305,Formation!$A$2:$A$10,Formation!$B$2:$B$10)</f>
        <v>Pflanzungen, Äcker und Kulturen</v>
      </c>
      <c r="R4305" t="str" cm="1">
        <f t="array" ref="R4305">INDEX(Klasse!$D$2:$D$42,MATCH(1,(A4305=Klasse!$A$2:$A$42) * (Species!B4305=Klasse!$B$2:$B$42),0))</f>
        <v>Feldkulturen (Äcker)</v>
      </c>
    </row>
    <row r="4306" spans="1:18" x14ac:dyDescent="0.3">
      <c r="A4306" s="10">
        <v>8</v>
      </c>
      <c r="B4306" s="10">
        <v>2</v>
      </c>
      <c r="C4306" s="10">
        <v>3</v>
      </c>
      <c r="D4306" s="10">
        <v>3</v>
      </c>
      <c r="E4306" t="str">
        <f>IF(C4306="",Options!$A$3,IF(D4306="",Options!$A$4,Options!$A$5))</f>
        <v>Assoziation</v>
      </c>
      <c r="F4306" t="str" cm="1">
        <f t="array" ref="F4306">IF(E4306=Options!$A$3,"",IF(E4306=Options!$A$4,INDEX(Verband!$E$2:$E$179,MATCH(1,(A4306=Verband!$A$2:$A$179) * (Species!B4306=Verband!$B$2:$B$179) * (Species!C4306=Verband!$C$2:$C$179),0)),IF(E4306=Options!$A$5,INDEX(Assoziation!$F$2:$F$96,MATCH(1,(A4306=Assoziation!$A$2:$A$96) * (Species!B4306=Assoziation!$B$2:$B$96) * (Species!C4306=Assoziation!$C$2:$C$96) * (Species!D4306=Assoziation!$D$2:$D$96),0)),"")))</f>
        <v>Panico-Setarion</v>
      </c>
      <c r="G4306" t="str" cm="1">
        <f t="array" ref="G4306">IF(E4306=Options!$A$3,INDEX(Klasse!$D$2:$D$42,MATCH(1,(A4306=Klasse!$A$2:$A$42) * (Species!B4306=Klasse!$B$2:$B$42),0)),IF(E4306=Options!$A$4,INDEX(Verband!$F$2:$F$179,MATCH(1,(A4306=Verband!$A$2:$A$179) * (Species!B4306=Verband!$B$2:$B$179) * (Species!C4306=Verband!$C$2:$C$179),0)),IF(E4306=Options!$A$5,INDEX(Assoziation!$G$2:$G$96,MATCH(1,(A4306=Assoziation!$A$2:$A$96) * (Species!B4306=Assoziation!$B$2:$B$96) * (Species!C4306=Assoziation!$C$2:$C$96) * (Species!D4306=Assoziation!$D$2:$D$96),0)),"")))</f>
        <v>Kalkarmer, trockener Hackfruchtacker</v>
      </c>
      <c r="H4306" s="10" t="s">
        <v>3281</v>
      </c>
      <c r="I4306" s="10">
        <v>0</v>
      </c>
      <c r="J4306" s="10">
        <v>0</v>
      </c>
      <c r="K4306" s="10">
        <v>0</v>
      </c>
      <c r="L4306" t="str">
        <f t="shared" si="349"/>
        <v xml:space="preserve">Setaria </v>
      </c>
      <c r="M4306" t="str">
        <f t="shared" si="350"/>
        <v xml:space="preserve"> verticilliformis</v>
      </c>
      <c r="N4306" t="str">
        <f t="shared" si="351"/>
        <v/>
      </c>
      <c r="O4306" t="str">
        <f t="shared" si="353"/>
        <v>Species</v>
      </c>
      <c r="P4306" t="str">
        <f t="shared" si="352"/>
        <v>Dumort.</v>
      </c>
      <c r="Q4306" t="str">
        <f>LOOKUP(A4306,Formation!$A$2:$A$10,Formation!$B$2:$B$10)</f>
        <v>Pflanzungen, Äcker und Kulturen</v>
      </c>
      <c r="R4306" t="str" cm="1">
        <f t="array" ref="R4306">INDEX(Klasse!$D$2:$D$42,MATCH(1,(A4306=Klasse!$A$2:$A$42) * (Species!B4306=Klasse!$B$2:$B$42),0))</f>
        <v>Feldkulturen (Äcker)</v>
      </c>
    </row>
    <row r="4307" spans="1:18" x14ac:dyDescent="0.3">
      <c r="A4307" s="10">
        <v>8</v>
      </c>
      <c r="B4307" s="10">
        <v>2</v>
      </c>
      <c r="C4307" s="10">
        <v>3</v>
      </c>
      <c r="D4307" s="10">
        <v>3</v>
      </c>
      <c r="E4307" t="str">
        <f>IF(C4307="",Options!$A$3,IF(D4307="",Options!$A$4,Options!$A$5))</f>
        <v>Assoziation</v>
      </c>
      <c r="F4307" t="str" cm="1">
        <f t="array" ref="F4307">IF(E4307=Options!$A$3,"",IF(E4307=Options!$A$4,INDEX(Verband!$E$2:$E$179,MATCH(1,(A4307=Verband!$A$2:$A$179) * (Species!B4307=Verband!$B$2:$B$179) * (Species!C4307=Verband!$C$2:$C$179),0)),IF(E4307=Options!$A$5,INDEX(Assoziation!$F$2:$F$96,MATCH(1,(A4307=Assoziation!$A$2:$A$96) * (Species!B4307=Assoziation!$B$2:$B$96) * (Species!C4307=Assoziation!$C$2:$C$96) * (Species!D4307=Assoziation!$D$2:$D$96),0)),"")))</f>
        <v>Panico-Setarion</v>
      </c>
      <c r="G4307" t="str" cm="1">
        <f t="array" ref="G4307">IF(E4307=Options!$A$3,INDEX(Klasse!$D$2:$D$42,MATCH(1,(A4307=Klasse!$A$2:$A$42) * (Species!B4307=Klasse!$B$2:$B$42),0)),IF(E4307=Options!$A$4,INDEX(Verband!$F$2:$F$179,MATCH(1,(A4307=Verband!$A$2:$A$179) * (Species!B4307=Verband!$B$2:$B$179) * (Species!C4307=Verband!$C$2:$C$179),0)),IF(E4307=Options!$A$5,INDEX(Assoziation!$G$2:$G$96,MATCH(1,(A4307=Assoziation!$A$2:$A$96) * (Species!B4307=Assoziation!$B$2:$B$96) * (Species!C4307=Assoziation!$C$2:$C$96) * (Species!D4307=Assoziation!$D$2:$D$96),0)),"")))</f>
        <v>Kalkarmer, trockener Hackfruchtacker</v>
      </c>
      <c r="H4307" s="10" t="s">
        <v>3259</v>
      </c>
      <c r="I4307" s="10">
        <v>0</v>
      </c>
      <c r="J4307" s="10">
        <v>0</v>
      </c>
      <c r="K4307" s="10">
        <v>0</v>
      </c>
      <c r="L4307" t="str">
        <f t="shared" si="349"/>
        <v xml:space="preserve">Setaria </v>
      </c>
      <c r="M4307" t="str">
        <f t="shared" si="350"/>
        <v xml:space="preserve"> viridis</v>
      </c>
      <c r="N4307" t="str">
        <f t="shared" si="351"/>
        <v/>
      </c>
      <c r="O4307" t="str">
        <f t="shared" si="353"/>
        <v>Species</v>
      </c>
      <c r="P4307" t="str">
        <f t="shared" si="352"/>
        <v>(L.) P. Beauv.</v>
      </c>
      <c r="Q4307" t="str">
        <f>LOOKUP(A4307,Formation!$A$2:$A$10,Formation!$B$2:$B$10)</f>
        <v>Pflanzungen, Äcker und Kulturen</v>
      </c>
      <c r="R4307" t="str" cm="1">
        <f t="array" ref="R4307">INDEX(Klasse!$D$2:$D$42,MATCH(1,(A4307=Klasse!$A$2:$A$42) * (Species!B4307=Klasse!$B$2:$B$42),0))</f>
        <v>Feldkulturen (Äcker)</v>
      </c>
    </row>
    <row r="4308" spans="1:18" x14ac:dyDescent="0.3">
      <c r="A4308" s="10">
        <v>8</v>
      </c>
      <c r="B4308" s="10">
        <v>2</v>
      </c>
      <c r="C4308" s="10">
        <v>3</v>
      </c>
      <c r="D4308" s="10">
        <v>3</v>
      </c>
      <c r="E4308" t="str">
        <f>IF(C4308="",Options!$A$3,IF(D4308="",Options!$A$4,Options!$A$5))</f>
        <v>Assoziation</v>
      </c>
      <c r="F4308" t="str" cm="1">
        <f t="array" ref="F4308">IF(E4308=Options!$A$3,"",IF(E4308=Options!$A$4,INDEX(Verband!$E$2:$E$179,MATCH(1,(A4308=Verband!$A$2:$A$179) * (Species!B4308=Verband!$B$2:$B$179) * (Species!C4308=Verband!$C$2:$C$179),0)),IF(E4308=Options!$A$5,INDEX(Assoziation!$F$2:$F$96,MATCH(1,(A4308=Assoziation!$A$2:$A$96) * (Species!B4308=Assoziation!$B$2:$B$96) * (Species!C4308=Assoziation!$C$2:$C$96) * (Species!D4308=Assoziation!$D$2:$D$96),0)),"")))</f>
        <v>Panico-Setarion</v>
      </c>
      <c r="G4308" t="str" cm="1">
        <f t="array" ref="G4308">IF(E4308=Options!$A$3,INDEX(Klasse!$D$2:$D$42,MATCH(1,(A4308=Klasse!$A$2:$A$42) * (Species!B4308=Klasse!$B$2:$B$42),0)),IF(E4308=Options!$A$4,INDEX(Verband!$F$2:$F$179,MATCH(1,(A4308=Verband!$A$2:$A$179) * (Species!B4308=Verband!$B$2:$B$179) * (Species!C4308=Verband!$C$2:$C$179),0)),IF(E4308=Options!$A$5,INDEX(Assoziation!$G$2:$G$96,MATCH(1,(A4308=Assoziation!$A$2:$A$96) * (Species!B4308=Assoziation!$B$2:$B$96) * (Species!C4308=Assoziation!$C$2:$C$96) * (Species!D4308=Assoziation!$D$2:$D$96),0)),"")))</f>
        <v>Kalkarmer, trockener Hackfruchtacker</v>
      </c>
      <c r="H4308" s="10" t="s">
        <v>3282</v>
      </c>
      <c r="I4308" s="10">
        <v>0</v>
      </c>
      <c r="J4308" s="10">
        <v>0</v>
      </c>
      <c r="K4308" s="10">
        <v>0</v>
      </c>
      <c r="L4308" t="str">
        <f t="shared" si="349"/>
        <v xml:space="preserve">Stachys </v>
      </c>
      <c r="M4308" t="str">
        <f t="shared" si="350"/>
        <v xml:space="preserve"> arvensis</v>
      </c>
      <c r="N4308" t="str">
        <f t="shared" si="351"/>
        <v/>
      </c>
      <c r="O4308" t="str">
        <f t="shared" si="353"/>
        <v>Species</v>
      </c>
      <c r="P4308" t="str">
        <f t="shared" si="352"/>
        <v>(L.) L.</v>
      </c>
      <c r="Q4308" t="str">
        <f>LOOKUP(A4308,Formation!$A$2:$A$10,Formation!$B$2:$B$10)</f>
        <v>Pflanzungen, Äcker und Kulturen</v>
      </c>
      <c r="R4308" t="str" cm="1">
        <f t="array" ref="R4308">INDEX(Klasse!$D$2:$D$42,MATCH(1,(A4308=Klasse!$A$2:$A$42) * (Species!B4308=Klasse!$B$2:$B$42),0))</f>
        <v>Feldkulturen (Äcker)</v>
      </c>
    </row>
    <row r="4309" spans="1:18" x14ac:dyDescent="0.3">
      <c r="A4309" s="10">
        <v>8</v>
      </c>
      <c r="B4309" s="10">
        <v>2</v>
      </c>
      <c r="C4309" s="10">
        <v>3</v>
      </c>
      <c r="D4309" s="10">
        <v>3</v>
      </c>
      <c r="E4309" t="str">
        <f>IF(C4309="",Options!$A$3,IF(D4309="",Options!$A$4,Options!$A$5))</f>
        <v>Assoziation</v>
      </c>
      <c r="F4309" t="str" cm="1">
        <f t="array" ref="F4309">IF(E4309=Options!$A$3,"",IF(E4309=Options!$A$4,INDEX(Verband!$E$2:$E$179,MATCH(1,(A4309=Verband!$A$2:$A$179) * (Species!B4309=Verband!$B$2:$B$179) * (Species!C4309=Verband!$C$2:$C$179),0)),IF(E4309=Options!$A$5,INDEX(Assoziation!$F$2:$F$96,MATCH(1,(A4309=Assoziation!$A$2:$A$96) * (Species!B4309=Assoziation!$B$2:$B$96) * (Species!C4309=Assoziation!$C$2:$C$96) * (Species!D4309=Assoziation!$D$2:$D$96),0)),"")))</f>
        <v>Panico-Setarion</v>
      </c>
      <c r="G4309" t="str" cm="1">
        <f t="array" ref="G4309">IF(E4309=Options!$A$3,INDEX(Klasse!$D$2:$D$42,MATCH(1,(A4309=Klasse!$A$2:$A$42) * (Species!B4309=Klasse!$B$2:$B$42),0)),IF(E4309=Options!$A$4,INDEX(Verband!$F$2:$F$179,MATCH(1,(A4309=Verband!$A$2:$A$179) * (Species!B4309=Verband!$B$2:$B$179) * (Species!C4309=Verband!$C$2:$C$179),0)),IF(E4309=Options!$A$5,INDEX(Assoziation!$G$2:$G$96,MATCH(1,(A4309=Assoziation!$A$2:$A$96) * (Species!B4309=Assoziation!$B$2:$B$96) * (Species!C4309=Assoziation!$C$2:$C$96) * (Species!D4309=Assoziation!$D$2:$D$96),0)),"")))</f>
        <v>Kalkarmer, trockener Hackfruchtacker</v>
      </c>
      <c r="H4309" s="10" t="s">
        <v>3261</v>
      </c>
      <c r="I4309" s="10">
        <v>0</v>
      </c>
      <c r="J4309" s="10">
        <v>0</v>
      </c>
      <c r="K4309" s="10">
        <v>0</v>
      </c>
      <c r="L4309" t="str">
        <f t="shared" si="349"/>
        <v xml:space="preserve">Thlaspi </v>
      </c>
      <c r="M4309" t="str">
        <f t="shared" si="350"/>
        <v xml:space="preserve"> arvense</v>
      </c>
      <c r="N4309" t="str">
        <f t="shared" si="351"/>
        <v/>
      </c>
      <c r="O4309" t="str">
        <f t="shared" si="353"/>
        <v>Species</v>
      </c>
      <c r="P4309" t="str">
        <f t="shared" si="352"/>
        <v>L.</v>
      </c>
      <c r="Q4309" t="str">
        <f>LOOKUP(A4309,Formation!$A$2:$A$10,Formation!$B$2:$B$10)</f>
        <v>Pflanzungen, Äcker und Kulturen</v>
      </c>
      <c r="R4309" t="str" cm="1">
        <f t="array" ref="R4309">INDEX(Klasse!$D$2:$D$42,MATCH(1,(A4309=Klasse!$A$2:$A$42) * (Species!B4309=Klasse!$B$2:$B$42),0))</f>
        <v>Feldkulturen (Äcker)</v>
      </c>
    </row>
    <row r="4310" spans="1:18" x14ac:dyDescent="0.3">
      <c r="A4310" s="10">
        <v>8</v>
      </c>
      <c r="B4310" s="10">
        <v>2</v>
      </c>
      <c r="C4310" s="10">
        <v>3</v>
      </c>
      <c r="D4310" s="10">
        <v>3</v>
      </c>
      <c r="E4310" t="str">
        <f>IF(C4310="",Options!$A$3,IF(D4310="",Options!$A$4,Options!$A$5))</f>
        <v>Assoziation</v>
      </c>
      <c r="F4310" t="str" cm="1">
        <f t="array" ref="F4310">IF(E4310=Options!$A$3,"",IF(E4310=Options!$A$4,INDEX(Verband!$E$2:$E$179,MATCH(1,(A4310=Verband!$A$2:$A$179) * (Species!B4310=Verband!$B$2:$B$179) * (Species!C4310=Verband!$C$2:$C$179),0)),IF(E4310=Options!$A$5,INDEX(Assoziation!$F$2:$F$96,MATCH(1,(A4310=Assoziation!$A$2:$A$96) * (Species!B4310=Assoziation!$B$2:$B$96) * (Species!C4310=Assoziation!$C$2:$C$96) * (Species!D4310=Assoziation!$D$2:$D$96),0)),"")))</f>
        <v>Panico-Setarion</v>
      </c>
      <c r="G4310" t="str" cm="1">
        <f t="array" ref="G4310">IF(E4310=Options!$A$3,INDEX(Klasse!$D$2:$D$42,MATCH(1,(A4310=Klasse!$A$2:$A$42) * (Species!B4310=Klasse!$B$2:$B$42),0)),IF(E4310=Options!$A$4,INDEX(Verband!$F$2:$F$179,MATCH(1,(A4310=Verband!$A$2:$A$179) * (Species!B4310=Verband!$B$2:$B$179) * (Species!C4310=Verband!$C$2:$C$179),0)),IF(E4310=Options!$A$5,INDEX(Assoziation!$G$2:$G$96,MATCH(1,(A4310=Assoziation!$A$2:$A$96) * (Species!B4310=Assoziation!$B$2:$B$96) * (Species!C4310=Assoziation!$C$2:$C$96) * (Species!D4310=Assoziation!$D$2:$D$96),0)),"")))</f>
        <v>Kalkarmer, trockener Hackfruchtacker</v>
      </c>
      <c r="H4310" s="10" t="s">
        <v>3283</v>
      </c>
      <c r="I4310" s="10">
        <v>0</v>
      </c>
      <c r="J4310" s="10">
        <v>0</v>
      </c>
      <c r="K4310" s="10">
        <v>1</v>
      </c>
      <c r="L4310" t="str">
        <f t="shared" si="349"/>
        <v xml:space="preserve">Vicia </v>
      </c>
      <c r="M4310" t="str">
        <f t="shared" si="350"/>
        <v xml:space="preserve"> ervilia</v>
      </c>
      <c r="N4310" t="str">
        <f t="shared" si="351"/>
        <v/>
      </c>
      <c r="O4310" t="str">
        <f t="shared" si="353"/>
        <v>Species</v>
      </c>
      <c r="P4310" t="str">
        <f t="shared" si="352"/>
        <v>(L.) Willd.</v>
      </c>
      <c r="Q4310" t="str">
        <f>LOOKUP(A4310,Formation!$A$2:$A$10,Formation!$B$2:$B$10)</f>
        <v>Pflanzungen, Äcker und Kulturen</v>
      </c>
      <c r="R4310" t="str" cm="1">
        <f t="array" ref="R4310">INDEX(Klasse!$D$2:$D$42,MATCH(1,(A4310=Klasse!$A$2:$A$42) * (Species!B4310=Klasse!$B$2:$B$42),0))</f>
        <v>Feldkulturen (Äcker)</v>
      </c>
    </row>
    <row r="4311" spans="1:18" x14ac:dyDescent="0.3">
      <c r="A4311" s="10">
        <v>8</v>
      </c>
      <c r="B4311" s="10">
        <v>2</v>
      </c>
      <c r="C4311" s="10">
        <v>3</v>
      </c>
      <c r="D4311" s="10">
        <v>4</v>
      </c>
      <c r="E4311" t="str">
        <f>IF(C4311="",Options!$A$3,IF(D4311="",Options!$A$4,Options!$A$5))</f>
        <v>Assoziation</v>
      </c>
      <c r="F4311" t="str" cm="1">
        <f t="array" ref="F4311">IF(E4311=Options!$A$3,"",IF(E4311=Options!$A$4,INDEX(Verband!$E$2:$E$179,MATCH(1,(A4311=Verband!$A$2:$A$179) * (Species!B4311=Verband!$B$2:$B$179) * (Species!C4311=Verband!$C$2:$C$179),0)),IF(E4311=Options!$A$5,INDEX(Assoziation!$F$2:$F$96,MATCH(1,(A4311=Assoziation!$A$2:$A$96) * (Species!B4311=Assoziation!$B$2:$B$96) * (Species!C4311=Assoziation!$C$2:$C$96) * (Species!D4311=Assoziation!$D$2:$D$96),0)),"")))</f>
        <v>Eragrostion</v>
      </c>
      <c r="G4311" t="str" cm="1">
        <f t="array" ref="G4311">IF(E4311=Options!$A$3,INDEX(Klasse!$D$2:$D$42,MATCH(1,(A4311=Klasse!$A$2:$A$42) * (Species!B4311=Klasse!$B$2:$B$42),0)),IF(E4311=Options!$A$4,INDEX(Verband!$F$2:$F$179,MATCH(1,(A4311=Verband!$A$2:$A$179) * (Species!B4311=Verband!$B$2:$B$179) * (Species!C4311=Verband!$C$2:$C$179),0)),IF(E4311=Options!$A$5,INDEX(Assoziation!$G$2:$G$96,MATCH(1,(A4311=Assoziation!$A$2:$A$96) * (Species!B4311=Assoziation!$B$2:$B$96) * (Species!C4311=Assoziation!$C$2:$C$96) * (Species!D4311=Assoziation!$D$2:$D$96),0)),"")))</f>
        <v>Kalkreicher, trockener Hackfruchtacker</v>
      </c>
      <c r="H4311" s="10" t="s">
        <v>3286</v>
      </c>
      <c r="I4311" s="10">
        <v>1</v>
      </c>
      <c r="J4311" s="10">
        <v>0</v>
      </c>
      <c r="K4311" s="10">
        <v>0</v>
      </c>
      <c r="L4311" t="str">
        <f t="shared" si="349"/>
        <v xml:space="preserve">Bufonia </v>
      </c>
      <c r="M4311" t="str">
        <f t="shared" si="350"/>
        <v xml:space="preserve"> paniculata</v>
      </c>
      <c r="N4311" t="str">
        <f t="shared" si="351"/>
        <v/>
      </c>
      <c r="O4311" t="str">
        <f t="shared" si="353"/>
        <v>Species</v>
      </c>
      <c r="P4311" t="str">
        <f t="shared" si="352"/>
        <v>Dubois</v>
      </c>
      <c r="Q4311" t="str">
        <f>LOOKUP(A4311,Formation!$A$2:$A$10,Formation!$B$2:$B$10)</f>
        <v>Pflanzungen, Äcker und Kulturen</v>
      </c>
      <c r="R4311" t="str" cm="1">
        <f t="array" ref="R4311">INDEX(Klasse!$D$2:$D$42,MATCH(1,(A4311=Klasse!$A$2:$A$42) * (Species!B4311=Klasse!$B$2:$B$42),0))</f>
        <v>Feldkulturen (Äcker)</v>
      </c>
    </row>
    <row r="4312" spans="1:18" x14ac:dyDescent="0.3">
      <c r="A4312" s="10">
        <v>8</v>
      </c>
      <c r="B4312" s="10">
        <v>2</v>
      </c>
      <c r="C4312" s="10">
        <v>3</v>
      </c>
      <c r="D4312" s="10">
        <v>4</v>
      </c>
      <c r="E4312" t="str">
        <f>IF(C4312="",Options!$A$3,IF(D4312="",Options!$A$4,Options!$A$5))</f>
        <v>Assoziation</v>
      </c>
      <c r="F4312" t="str" cm="1">
        <f t="array" ref="F4312">IF(E4312=Options!$A$3,"",IF(E4312=Options!$A$4,INDEX(Verband!$E$2:$E$179,MATCH(1,(A4312=Verband!$A$2:$A$179) * (Species!B4312=Verband!$B$2:$B$179) * (Species!C4312=Verband!$C$2:$C$179),0)),IF(E4312=Options!$A$5,INDEX(Assoziation!$F$2:$F$96,MATCH(1,(A4312=Assoziation!$A$2:$A$96) * (Species!B4312=Assoziation!$B$2:$B$96) * (Species!C4312=Assoziation!$C$2:$C$96) * (Species!D4312=Assoziation!$D$2:$D$96),0)),"")))</f>
        <v>Eragrostion</v>
      </c>
      <c r="G4312" t="str" cm="1">
        <f t="array" ref="G4312">IF(E4312=Options!$A$3,INDEX(Klasse!$D$2:$D$42,MATCH(1,(A4312=Klasse!$A$2:$A$42) * (Species!B4312=Klasse!$B$2:$B$42),0)),IF(E4312=Options!$A$4,INDEX(Verband!$F$2:$F$179,MATCH(1,(A4312=Verband!$A$2:$A$179) * (Species!B4312=Verband!$B$2:$B$179) * (Species!C4312=Verband!$C$2:$C$179),0)),IF(E4312=Options!$A$5,INDEX(Assoziation!$G$2:$G$96,MATCH(1,(A4312=Assoziation!$A$2:$A$96) * (Species!B4312=Assoziation!$B$2:$B$96) * (Species!C4312=Assoziation!$C$2:$C$96) * (Species!D4312=Assoziation!$D$2:$D$96),0)),"")))</f>
        <v>Kalkreicher, trockener Hackfruchtacker</v>
      </c>
      <c r="H4312" s="10" t="s">
        <v>2851</v>
      </c>
      <c r="I4312" s="10">
        <v>1</v>
      </c>
      <c r="J4312" s="10">
        <v>0</v>
      </c>
      <c r="K4312" s="10">
        <v>1</v>
      </c>
      <c r="L4312" t="str">
        <f t="shared" si="349"/>
        <v xml:space="preserve">Eragrostis </v>
      </c>
      <c r="M4312" t="str">
        <f t="shared" si="350"/>
        <v xml:space="preserve"> cilianensis</v>
      </c>
      <c r="N4312" t="str">
        <f t="shared" si="351"/>
        <v/>
      </c>
      <c r="O4312" t="str">
        <f t="shared" si="353"/>
        <v>Species</v>
      </c>
      <c r="P4312" t="str">
        <f t="shared" si="352"/>
        <v>(All.) Janch.</v>
      </c>
      <c r="Q4312" t="str">
        <f>LOOKUP(A4312,Formation!$A$2:$A$10,Formation!$B$2:$B$10)</f>
        <v>Pflanzungen, Äcker und Kulturen</v>
      </c>
      <c r="R4312" t="str" cm="1">
        <f t="array" ref="R4312">INDEX(Klasse!$D$2:$D$42,MATCH(1,(A4312=Klasse!$A$2:$A$42) * (Species!B4312=Klasse!$B$2:$B$42),0))</f>
        <v>Feldkulturen (Äcker)</v>
      </c>
    </row>
    <row r="4313" spans="1:18" x14ac:dyDescent="0.3">
      <c r="A4313" s="10">
        <v>8</v>
      </c>
      <c r="B4313" s="10">
        <v>2</v>
      </c>
      <c r="C4313" s="10">
        <v>3</v>
      </c>
      <c r="D4313" s="10">
        <v>4</v>
      </c>
      <c r="E4313" t="str">
        <f>IF(C4313="",Options!$A$3,IF(D4313="",Options!$A$4,Options!$A$5))</f>
        <v>Assoziation</v>
      </c>
      <c r="F4313" t="str" cm="1">
        <f t="array" ref="F4313">IF(E4313=Options!$A$3,"",IF(E4313=Options!$A$4,INDEX(Verband!$E$2:$E$179,MATCH(1,(A4313=Verband!$A$2:$A$179) * (Species!B4313=Verband!$B$2:$B$179) * (Species!C4313=Verband!$C$2:$C$179),0)),IF(E4313=Options!$A$5,INDEX(Assoziation!$F$2:$F$96,MATCH(1,(A4313=Assoziation!$A$2:$A$96) * (Species!B4313=Assoziation!$B$2:$B$96) * (Species!C4313=Assoziation!$C$2:$C$96) * (Species!D4313=Assoziation!$D$2:$D$96),0)),"")))</f>
        <v>Eragrostion</v>
      </c>
      <c r="G4313" t="str" cm="1">
        <f t="array" ref="G4313">IF(E4313=Options!$A$3,INDEX(Klasse!$D$2:$D$42,MATCH(1,(A4313=Klasse!$A$2:$A$42) * (Species!B4313=Klasse!$B$2:$B$42),0)),IF(E4313=Options!$A$4,INDEX(Verband!$F$2:$F$179,MATCH(1,(A4313=Verband!$A$2:$A$179) * (Species!B4313=Verband!$B$2:$B$179) * (Species!C4313=Verband!$C$2:$C$179),0)),IF(E4313=Options!$A$5,INDEX(Assoziation!$G$2:$G$96,MATCH(1,(A4313=Assoziation!$A$2:$A$96) * (Species!B4313=Assoziation!$B$2:$B$96) * (Species!C4313=Assoziation!$C$2:$C$96) * (Species!D4313=Assoziation!$D$2:$D$96),0)),"")))</f>
        <v>Kalkreicher, trockener Hackfruchtacker</v>
      </c>
      <c r="H4313" s="10" t="s">
        <v>3059</v>
      </c>
      <c r="I4313" s="10">
        <v>1</v>
      </c>
      <c r="J4313" s="10">
        <v>1</v>
      </c>
      <c r="K4313" s="10">
        <v>0</v>
      </c>
      <c r="L4313" t="str">
        <f t="shared" si="349"/>
        <v xml:space="preserve">Eragrostis </v>
      </c>
      <c r="M4313" t="str">
        <f t="shared" si="350"/>
        <v xml:space="preserve"> pilosa</v>
      </c>
      <c r="N4313" t="str">
        <f t="shared" si="351"/>
        <v/>
      </c>
      <c r="O4313" t="str">
        <f t="shared" si="353"/>
        <v>Species</v>
      </c>
      <c r="P4313" t="str">
        <f t="shared" si="352"/>
        <v>(L.) P. Beauv.</v>
      </c>
      <c r="Q4313" t="str">
        <f>LOOKUP(A4313,Formation!$A$2:$A$10,Formation!$B$2:$B$10)</f>
        <v>Pflanzungen, Äcker und Kulturen</v>
      </c>
      <c r="R4313" t="str" cm="1">
        <f t="array" ref="R4313">INDEX(Klasse!$D$2:$D$42,MATCH(1,(A4313=Klasse!$A$2:$A$42) * (Species!B4313=Klasse!$B$2:$B$42),0))</f>
        <v>Feldkulturen (Äcker)</v>
      </c>
    </row>
    <row r="4314" spans="1:18" x14ac:dyDescent="0.3">
      <c r="A4314" s="10">
        <v>8</v>
      </c>
      <c r="B4314" s="10">
        <v>2</v>
      </c>
      <c r="C4314" s="10">
        <v>3</v>
      </c>
      <c r="D4314" s="10">
        <v>4</v>
      </c>
      <c r="E4314" t="str">
        <f>IF(C4314="",Options!$A$3,IF(D4314="",Options!$A$4,Options!$A$5))</f>
        <v>Assoziation</v>
      </c>
      <c r="F4314" t="str" cm="1">
        <f t="array" ref="F4314">IF(E4314=Options!$A$3,"",IF(E4314=Options!$A$4,INDEX(Verband!$E$2:$E$179,MATCH(1,(A4314=Verband!$A$2:$A$179) * (Species!B4314=Verband!$B$2:$B$179) * (Species!C4314=Verband!$C$2:$C$179),0)),IF(E4314=Options!$A$5,INDEX(Assoziation!$F$2:$F$96,MATCH(1,(A4314=Assoziation!$A$2:$A$96) * (Species!B4314=Assoziation!$B$2:$B$96) * (Species!C4314=Assoziation!$C$2:$C$96) * (Species!D4314=Assoziation!$D$2:$D$96),0)),"")))</f>
        <v>Eragrostion</v>
      </c>
      <c r="G4314" t="str" cm="1">
        <f t="array" ref="G4314">IF(E4314=Options!$A$3,INDEX(Klasse!$D$2:$D$42,MATCH(1,(A4314=Klasse!$A$2:$A$42) * (Species!B4314=Klasse!$B$2:$B$42),0)),IF(E4314=Options!$A$4,INDEX(Verband!$F$2:$F$179,MATCH(1,(A4314=Verband!$A$2:$A$179) * (Species!B4314=Verband!$B$2:$B$179) * (Species!C4314=Verband!$C$2:$C$179),0)),IF(E4314=Options!$A$5,INDEX(Assoziation!$G$2:$G$96,MATCH(1,(A4314=Assoziation!$A$2:$A$96) * (Species!B4314=Assoziation!$B$2:$B$96) * (Species!C4314=Assoziation!$C$2:$C$96) * (Species!D4314=Assoziation!$D$2:$D$96),0)),"")))</f>
        <v>Kalkreicher, trockener Hackfruchtacker</v>
      </c>
      <c r="H4314" s="10" t="s">
        <v>3287</v>
      </c>
      <c r="I4314" s="10">
        <v>1</v>
      </c>
      <c r="J4314" s="10">
        <v>0</v>
      </c>
      <c r="K4314" s="10">
        <v>0</v>
      </c>
      <c r="L4314" t="str">
        <f t="shared" si="349"/>
        <v xml:space="preserve">Heliotropium </v>
      </c>
      <c r="M4314" t="str">
        <f t="shared" si="350"/>
        <v xml:space="preserve"> europaeum</v>
      </c>
      <c r="N4314" t="str">
        <f t="shared" si="351"/>
        <v/>
      </c>
      <c r="O4314" t="str">
        <f t="shared" si="353"/>
        <v>Species</v>
      </c>
      <c r="P4314" t="str">
        <f t="shared" si="352"/>
        <v>L.</v>
      </c>
      <c r="Q4314" t="str">
        <f>LOOKUP(A4314,Formation!$A$2:$A$10,Formation!$B$2:$B$10)</f>
        <v>Pflanzungen, Äcker und Kulturen</v>
      </c>
      <c r="R4314" t="str" cm="1">
        <f t="array" ref="R4314">INDEX(Klasse!$D$2:$D$42,MATCH(1,(A4314=Klasse!$A$2:$A$42) * (Species!B4314=Klasse!$B$2:$B$42),0))</f>
        <v>Feldkulturen (Äcker)</v>
      </c>
    </row>
    <row r="4315" spans="1:18" x14ac:dyDescent="0.3">
      <c r="A4315" s="10">
        <v>8</v>
      </c>
      <c r="B4315" s="10">
        <v>2</v>
      </c>
      <c r="C4315" s="10">
        <v>3</v>
      </c>
      <c r="D4315" s="10">
        <v>4</v>
      </c>
      <c r="E4315" t="str">
        <f>IF(C4315="",Options!$A$3,IF(D4315="",Options!$A$4,Options!$A$5))</f>
        <v>Assoziation</v>
      </c>
      <c r="F4315" t="str" cm="1">
        <f t="array" ref="F4315">IF(E4315=Options!$A$3,"",IF(E4315=Options!$A$4,INDEX(Verband!$E$2:$E$179,MATCH(1,(A4315=Verband!$A$2:$A$179) * (Species!B4315=Verband!$B$2:$B$179) * (Species!C4315=Verband!$C$2:$C$179),0)),IF(E4315=Options!$A$5,INDEX(Assoziation!$F$2:$F$96,MATCH(1,(A4315=Assoziation!$A$2:$A$96) * (Species!B4315=Assoziation!$B$2:$B$96) * (Species!C4315=Assoziation!$C$2:$C$96) * (Species!D4315=Assoziation!$D$2:$D$96),0)),"")))</f>
        <v>Eragrostion</v>
      </c>
      <c r="G4315" t="str" cm="1">
        <f t="array" ref="G4315">IF(E4315=Options!$A$3,INDEX(Klasse!$D$2:$D$42,MATCH(1,(A4315=Klasse!$A$2:$A$42) * (Species!B4315=Klasse!$B$2:$B$42),0)),IF(E4315=Options!$A$4,INDEX(Verband!$F$2:$F$179,MATCH(1,(A4315=Verband!$A$2:$A$179) * (Species!B4315=Verband!$B$2:$B$179) * (Species!C4315=Verband!$C$2:$C$179),0)),IF(E4315=Options!$A$5,INDEX(Assoziation!$G$2:$G$96,MATCH(1,(A4315=Assoziation!$A$2:$A$96) * (Species!B4315=Assoziation!$B$2:$B$96) * (Species!C4315=Assoziation!$C$2:$C$96) * (Species!D4315=Assoziation!$D$2:$D$96),0)),"")))</f>
        <v>Kalkreicher, trockener Hackfruchtacker</v>
      </c>
      <c r="H4315" s="10" t="s">
        <v>3288</v>
      </c>
      <c r="I4315" s="10">
        <v>1</v>
      </c>
      <c r="J4315" s="10">
        <v>0</v>
      </c>
      <c r="K4315" s="10">
        <v>1</v>
      </c>
      <c r="L4315" t="str">
        <f t="shared" si="349"/>
        <v xml:space="preserve">Setaria </v>
      </c>
      <c r="M4315" t="str">
        <f t="shared" si="350"/>
        <v xml:space="preserve"> italica</v>
      </c>
      <c r="N4315" t="str">
        <f t="shared" si="351"/>
        <v/>
      </c>
      <c r="O4315" t="str">
        <f t="shared" si="353"/>
        <v>Species</v>
      </c>
      <c r="P4315" t="str">
        <f t="shared" si="352"/>
        <v>(L.) P. Beauv.</v>
      </c>
      <c r="Q4315" t="str">
        <f>LOOKUP(A4315,Formation!$A$2:$A$10,Formation!$B$2:$B$10)</f>
        <v>Pflanzungen, Äcker und Kulturen</v>
      </c>
      <c r="R4315" t="str" cm="1">
        <f t="array" ref="R4315">INDEX(Klasse!$D$2:$D$42,MATCH(1,(A4315=Klasse!$A$2:$A$42) * (Species!B4315=Klasse!$B$2:$B$42),0))</f>
        <v>Feldkulturen (Äcker)</v>
      </c>
    </row>
    <row r="4316" spans="1:18" x14ac:dyDescent="0.3">
      <c r="A4316" s="10">
        <v>8</v>
      </c>
      <c r="B4316" s="10">
        <v>2</v>
      </c>
      <c r="C4316" s="10">
        <v>3</v>
      </c>
      <c r="D4316" s="10">
        <v>4</v>
      </c>
      <c r="E4316" t="str">
        <f>IF(C4316="",Options!$A$3,IF(D4316="",Options!$A$4,Options!$A$5))</f>
        <v>Assoziation</v>
      </c>
      <c r="F4316" t="str" cm="1">
        <f t="array" ref="F4316">IF(E4316=Options!$A$3,"",IF(E4316=Options!$A$4,INDEX(Verband!$E$2:$E$179,MATCH(1,(A4316=Verband!$A$2:$A$179) * (Species!B4316=Verband!$B$2:$B$179) * (Species!C4316=Verband!$C$2:$C$179),0)),IF(E4316=Options!$A$5,INDEX(Assoziation!$F$2:$F$96,MATCH(1,(A4316=Assoziation!$A$2:$A$96) * (Species!B4316=Assoziation!$B$2:$B$96) * (Species!C4316=Assoziation!$C$2:$C$96) * (Species!D4316=Assoziation!$D$2:$D$96),0)),"")))</f>
        <v>Eragrostion</v>
      </c>
      <c r="G4316" t="str" cm="1">
        <f t="array" ref="G4316">IF(E4316=Options!$A$3,INDEX(Klasse!$D$2:$D$42,MATCH(1,(A4316=Klasse!$A$2:$A$42) * (Species!B4316=Klasse!$B$2:$B$42),0)),IF(E4316=Options!$A$4,INDEX(Verband!$F$2:$F$179,MATCH(1,(A4316=Verband!$A$2:$A$179) * (Species!B4316=Verband!$B$2:$B$179) * (Species!C4316=Verband!$C$2:$C$179),0)),IF(E4316=Options!$A$5,INDEX(Assoziation!$G$2:$G$96,MATCH(1,(A4316=Assoziation!$A$2:$A$96) * (Species!B4316=Assoziation!$B$2:$B$96) * (Species!C4316=Assoziation!$C$2:$C$96) * (Species!D4316=Assoziation!$D$2:$D$96),0)),"")))</f>
        <v>Kalkreicher, trockener Hackfruchtacker</v>
      </c>
      <c r="H4316" s="10" t="s">
        <v>3289</v>
      </c>
      <c r="I4316" s="10">
        <v>1</v>
      </c>
      <c r="J4316" s="10">
        <v>0</v>
      </c>
      <c r="K4316" s="10">
        <v>0</v>
      </c>
      <c r="L4316" t="str">
        <f t="shared" si="349"/>
        <v xml:space="preserve">Tragus </v>
      </c>
      <c r="M4316" t="str">
        <f t="shared" si="350"/>
        <v xml:space="preserve"> racemosus</v>
      </c>
      <c r="N4316" t="str">
        <f t="shared" si="351"/>
        <v/>
      </c>
      <c r="O4316" t="str">
        <f t="shared" si="353"/>
        <v>Species</v>
      </c>
      <c r="P4316" t="str">
        <f t="shared" si="352"/>
        <v>(L.) All.</v>
      </c>
      <c r="Q4316" t="str">
        <f>LOOKUP(A4316,Formation!$A$2:$A$10,Formation!$B$2:$B$10)</f>
        <v>Pflanzungen, Äcker und Kulturen</v>
      </c>
      <c r="R4316" t="str" cm="1">
        <f t="array" ref="R4316">INDEX(Klasse!$D$2:$D$42,MATCH(1,(A4316=Klasse!$A$2:$A$42) * (Species!B4316=Klasse!$B$2:$B$42),0))</f>
        <v>Feldkulturen (Äcker)</v>
      </c>
    </row>
    <row r="4317" spans="1:18" x14ac:dyDescent="0.3">
      <c r="A4317" s="10">
        <v>8</v>
      </c>
      <c r="B4317" s="10">
        <v>2</v>
      </c>
      <c r="C4317" s="10">
        <v>3</v>
      </c>
      <c r="D4317" s="10">
        <v>4</v>
      </c>
      <c r="E4317" t="str">
        <f>IF(C4317="",Options!$A$3,IF(D4317="",Options!$A$4,Options!$A$5))</f>
        <v>Assoziation</v>
      </c>
      <c r="F4317" t="str" cm="1">
        <f t="array" ref="F4317">IF(E4317=Options!$A$3,"",IF(E4317=Options!$A$4,INDEX(Verband!$E$2:$E$179,MATCH(1,(A4317=Verband!$A$2:$A$179) * (Species!B4317=Verband!$B$2:$B$179) * (Species!C4317=Verband!$C$2:$C$179),0)),IF(E4317=Options!$A$5,INDEX(Assoziation!$F$2:$F$96,MATCH(1,(A4317=Assoziation!$A$2:$A$96) * (Species!B4317=Assoziation!$B$2:$B$96) * (Species!C4317=Assoziation!$C$2:$C$96) * (Species!D4317=Assoziation!$D$2:$D$96),0)),"")))</f>
        <v>Eragrostion</v>
      </c>
      <c r="G4317" t="str" cm="1">
        <f t="array" ref="G4317">IF(E4317=Options!$A$3,INDEX(Klasse!$D$2:$D$42,MATCH(1,(A4317=Klasse!$A$2:$A$42) * (Species!B4317=Klasse!$B$2:$B$42),0)),IF(E4317=Options!$A$4,INDEX(Verband!$F$2:$F$179,MATCH(1,(A4317=Verband!$A$2:$A$179) * (Species!B4317=Verband!$B$2:$B$179) * (Species!C4317=Verband!$C$2:$C$179),0)),IF(E4317=Options!$A$5,INDEX(Assoziation!$G$2:$G$96,MATCH(1,(A4317=Assoziation!$A$2:$A$96) * (Species!B4317=Assoziation!$B$2:$B$96) * (Species!C4317=Assoziation!$C$2:$C$96) * (Species!D4317=Assoziation!$D$2:$D$96),0)),"")))</f>
        <v>Kalkreicher, trockener Hackfruchtacker</v>
      </c>
      <c r="H4317" s="10" t="s">
        <v>3290</v>
      </c>
      <c r="I4317" s="10">
        <v>0</v>
      </c>
      <c r="J4317" s="10">
        <v>1</v>
      </c>
      <c r="K4317" s="10">
        <v>1</v>
      </c>
      <c r="L4317" t="str">
        <f t="shared" ref="L4317:L4340" si="354">IF(O4317="Genus",H4317,LEFT(H4317,FIND(" ",H4317)))</f>
        <v xml:space="preserve">Amaranthus </v>
      </c>
      <c r="M4317" t="str">
        <f t="shared" ref="M4317:M4340" si="355">IF(O4317="Genus","",MID(H4317,FIND(" ",H4317),FIND(" ",H4317,FIND(" ",H4317)+1)-FIND(" ",H4317)))</f>
        <v xml:space="preserve"> albus</v>
      </c>
      <c r="N4317" t="str">
        <f t="shared" ref="N4317:N4340" si="356">IF(O4317="Subspecies",MID(H4317,FIND("subsp. ",H4317)+7,LEN(H4317)-FIND("subsp. ",H4317)+7),"")</f>
        <v/>
      </c>
      <c r="O4317" t="str">
        <f t="shared" si="353"/>
        <v>Species</v>
      </c>
      <c r="P4317" t="str">
        <f t="shared" ref="P4317:P4340" si="357">IF(O4317="Species",RIGHT(H4317,LEN(H4317)-FIND(" ",H4317,FIND(" ",H4317)+1)),"")</f>
        <v>L.</v>
      </c>
      <c r="Q4317" t="str">
        <f>LOOKUP(A4317,Formation!$A$2:$A$10,Formation!$B$2:$B$10)</f>
        <v>Pflanzungen, Äcker und Kulturen</v>
      </c>
      <c r="R4317" t="str" cm="1">
        <f t="array" ref="R4317">INDEX(Klasse!$D$2:$D$42,MATCH(1,(A4317=Klasse!$A$2:$A$42) * (Species!B4317=Klasse!$B$2:$B$42),0))</f>
        <v>Feldkulturen (Äcker)</v>
      </c>
    </row>
    <row r="4318" spans="1:18" x14ac:dyDescent="0.3">
      <c r="A4318" s="10">
        <v>8</v>
      </c>
      <c r="B4318" s="10">
        <v>2</v>
      </c>
      <c r="C4318" s="10">
        <v>3</v>
      </c>
      <c r="D4318" s="10">
        <v>4</v>
      </c>
      <c r="E4318" t="str">
        <f>IF(C4318="",Options!$A$3,IF(D4318="",Options!$A$4,Options!$A$5))</f>
        <v>Assoziation</v>
      </c>
      <c r="F4318" t="str" cm="1">
        <f t="array" ref="F4318">IF(E4318=Options!$A$3,"",IF(E4318=Options!$A$4,INDEX(Verband!$E$2:$E$179,MATCH(1,(A4318=Verband!$A$2:$A$179) * (Species!B4318=Verband!$B$2:$B$179) * (Species!C4318=Verband!$C$2:$C$179),0)),IF(E4318=Options!$A$5,INDEX(Assoziation!$F$2:$F$96,MATCH(1,(A4318=Assoziation!$A$2:$A$96) * (Species!B4318=Assoziation!$B$2:$B$96) * (Species!C4318=Assoziation!$C$2:$C$96) * (Species!D4318=Assoziation!$D$2:$D$96),0)),"")))</f>
        <v>Eragrostion</v>
      </c>
      <c r="G4318" t="str" cm="1">
        <f t="array" ref="G4318">IF(E4318=Options!$A$3,INDEX(Klasse!$D$2:$D$42,MATCH(1,(A4318=Klasse!$A$2:$A$42) * (Species!B4318=Klasse!$B$2:$B$42),0)),IF(E4318=Options!$A$4,INDEX(Verband!$F$2:$F$179,MATCH(1,(A4318=Verband!$A$2:$A$179) * (Species!B4318=Verband!$B$2:$B$179) * (Species!C4318=Verband!$C$2:$C$179),0)),IF(E4318=Options!$A$5,INDEX(Assoziation!$G$2:$G$96,MATCH(1,(A4318=Assoziation!$A$2:$A$96) * (Species!B4318=Assoziation!$B$2:$B$96) * (Species!C4318=Assoziation!$C$2:$C$96) * (Species!D4318=Assoziation!$D$2:$D$96),0)),"")))</f>
        <v>Kalkreicher, trockener Hackfruchtacker</v>
      </c>
      <c r="H4318" s="10" t="s">
        <v>2849</v>
      </c>
      <c r="I4318" s="10">
        <v>0</v>
      </c>
      <c r="J4318" s="10">
        <v>1</v>
      </c>
      <c r="K4318" s="10">
        <v>0</v>
      </c>
      <c r="L4318" t="str">
        <f t="shared" si="354"/>
        <v xml:space="preserve">Amaranthus </v>
      </c>
      <c r="M4318" t="str">
        <f t="shared" si="355"/>
        <v xml:space="preserve"> blitum</v>
      </c>
      <c r="N4318" t="str">
        <f t="shared" si="356"/>
        <v/>
      </c>
      <c r="O4318" t="str">
        <f t="shared" si="353"/>
        <v>aggr</v>
      </c>
      <c r="P4318" t="str">
        <f t="shared" si="357"/>
        <v/>
      </c>
      <c r="Q4318" t="str">
        <f>LOOKUP(A4318,Formation!$A$2:$A$10,Formation!$B$2:$B$10)</f>
        <v>Pflanzungen, Äcker und Kulturen</v>
      </c>
      <c r="R4318" t="str" cm="1">
        <f t="array" ref="R4318">INDEX(Klasse!$D$2:$D$42,MATCH(1,(A4318=Klasse!$A$2:$A$42) * (Species!B4318=Klasse!$B$2:$B$42),0))</f>
        <v>Feldkulturen (Äcker)</v>
      </c>
    </row>
    <row r="4319" spans="1:18" x14ac:dyDescent="0.3">
      <c r="A4319" s="10">
        <v>8</v>
      </c>
      <c r="B4319" s="10">
        <v>2</v>
      </c>
      <c r="C4319" s="10">
        <v>3</v>
      </c>
      <c r="D4319" s="10">
        <v>4</v>
      </c>
      <c r="E4319" t="str">
        <f>IF(C4319="",Options!$A$3,IF(D4319="",Options!$A$4,Options!$A$5))</f>
        <v>Assoziation</v>
      </c>
      <c r="F4319" t="str" cm="1">
        <f t="array" ref="F4319">IF(E4319=Options!$A$3,"",IF(E4319=Options!$A$4,INDEX(Verband!$E$2:$E$179,MATCH(1,(A4319=Verband!$A$2:$A$179) * (Species!B4319=Verband!$B$2:$B$179) * (Species!C4319=Verband!$C$2:$C$179),0)),IF(E4319=Options!$A$5,INDEX(Assoziation!$F$2:$F$96,MATCH(1,(A4319=Assoziation!$A$2:$A$96) * (Species!B4319=Assoziation!$B$2:$B$96) * (Species!C4319=Assoziation!$C$2:$C$96) * (Species!D4319=Assoziation!$D$2:$D$96),0)),"")))</f>
        <v>Eragrostion</v>
      </c>
      <c r="G4319" t="str" cm="1">
        <f t="array" ref="G4319">IF(E4319=Options!$A$3,INDEX(Klasse!$D$2:$D$42,MATCH(1,(A4319=Klasse!$A$2:$A$42) * (Species!B4319=Klasse!$B$2:$B$42),0)),IF(E4319=Options!$A$4,INDEX(Verband!$F$2:$F$179,MATCH(1,(A4319=Verband!$A$2:$A$179) * (Species!B4319=Verband!$B$2:$B$179) * (Species!C4319=Verband!$C$2:$C$179),0)),IF(E4319=Options!$A$5,INDEX(Assoziation!$G$2:$G$96,MATCH(1,(A4319=Assoziation!$A$2:$A$96) * (Species!B4319=Assoziation!$B$2:$B$96) * (Species!C4319=Assoziation!$C$2:$C$96) * (Species!D4319=Assoziation!$D$2:$D$96),0)),"")))</f>
        <v>Kalkreicher, trockener Hackfruchtacker</v>
      </c>
      <c r="H4319" s="10" t="s">
        <v>3248</v>
      </c>
      <c r="I4319" s="10">
        <v>0</v>
      </c>
      <c r="J4319" s="10">
        <v>0</v>
      </c>
      <c r="K4319" s="10">
        <v>1</v>
      </c>
      <c r="L4319" t="str">
        <f t="shared" si="354"/>
        <v xml:space="preserve">Amaranthus </v>
      </c>
      <c r="M4319" t="str">
        <f t="shared" si="355"/>
        <v xml:space="preserve"> graecizans</v>
      </c>
      <c r="N4319" t="str">
        <f t="shared" si="356"/>
        <v/>
      </c>
      <c r="O4319" t="str">
        <f t="shared" si="353"/>
        <v>Species</v>
      </c>
      <c r="P4319" t="str">
        <f t="shared" si="357"/>
        <v>L.</v>
      </c>
      <c r="Q4319" t="str">
        <f>LOOKUP(A4319,Formation!$A$2:$A$10,Formation!$B$2:$B$10)</f>
        <v>Pflanzungen, Äcker und Kulturen</v>
      </c>
      <c r="R4319" t="str" cm="1">
        <f t="array" ref="R4319">INDEX(Klasse!$D$2:$D$42,MATCH(1,(A4319=Klasse!$A$2:$A$42) * (Species!B4319=Klasse!$B$2:$B$42),0))</f>
        <v>Feldkulturen (Äcker)</v>
      </c>
    </row>
    <row r="4320" spans="1:18" x14ac:dyDescent="0.3">
      <c r="A4320" s="10">
        <v>8</v>
      </c>
      <c r="B4320" s="10">
        <v>2</v>
      </c>
      <c r="C4320" s="10">
        <v>3</v>
      </c>
      <c r="D4320" s="10">
        <v>4</v>
      </c>
      <c r="E4320" t="str">
        <f>IF(C4320="",Options!$A$3,IF(D4320="",Options!$A$4,Options!$A$5))</f>
        <v>Assoziation</v>
      </c>
      <c r="F4320" t="str" cm="1">
        <f t="array" ref="F4320">IF(E4320=Options!$A$3,"",IF(E4320=Options!$A$4,INDEX(Verband!$E$2:$E$179,MATCH(1,(A4320=Verband!$A$2:$A$179) * (Species!B4320=Verband!$B$2:$B$179) * (Species!C4320=Verband!$C$2:$C$179),0)),IF(E4320=Options!$A$5,INDEX(Assoziation!$F$2:$F$96,MATCH(1,(A4320=Assoziation!$A$2:$A$96) * (Species!B4320=Assoziation!$B$2:$B$96) * (Species!C4320=Assoziation!$C$2:$C$96) * (Species!D4320=Assoziation!$D$2:$D$96),0)),"")))</f>
        <v>Eragrostion</v>
      </c>
      <c r="G4320" t="str" cm="1">
        <f t="array" ref="G4320">IF(E4320=Options!$A$3,INDEX(Klasse!$D$2:$D$42,MATCH(1,(A4320=Klasse!$A$2:$A$42) * (Species!B4320=Klasse!$B$2:$B$42),0)),IF(E4320=Options!$A$4,INDEX(Verband!$F$2:$F$179,MATCH(1,(A4320=Verband!$A$2:$A$179) * (Species!B4320=Verband!$B$2:$B$179) * (Species!C4320=Verband!$C$2:$C$179),0)),IF(E4320=Options!$A$5,INDEX(Assoziation!$G$2:$G$96,MATCH(1,(A4320=Assoziation!$A$2:$A$96) * (Species!B4320=Assoziation!$B$2:$B$96) * (Species!C4320=Assoziation!$C$2:$C$96) * (Species!D4320=Assoziation!$D$2:$D$96),0)),"")))</f>
        <v>Kalkreicher, trockener Hackfruchtacker</v>
      </c>
      <c r="H4320" s="10" t="s">
        <v>3249</v>
      </c>
      <c r="I4320" s="10">
        <v>0</v>
      </c>
      <c r="J4320" s="10">
        <v>0</v>
      </c>
      <c r="K4320" s="10">
        <v>0</v>
      </c>
      <c r="L4320" t="str">
        <f t="shared" si="354"/>
        <v xml:space="preserve">Anagallis </v>
      </c>
      <c r="M4320" t="str">
        <f t="shared" si="355"/>
        <v xml:space="preserve"> arvensis</v>
      </c>
      <c r="N4320" t="str">
        <f t="shared" si="356"/>
        <v/>
      </c>
      <c r="O4320" t="str">
        <f t="shared" si="353"/>
        <v>Species</v>
      </c>
      <c r="P4320" t="str">
        <f t="shared" si="357"/>
        <v>L.</v>
      </c>
      <c r="Q4320" t="str">
        <f>LOOKUP(A4320,Formation!$A$2:$A$10,Formation!$B$2:$B$10)</f>
        <v>Pflanzungen, Äcker und Kulturen</v>
      </c>
      <c r="R4320" t="str" cm="1">
        <f t="array" ref="R4320">INDEX(Klasse!$D$2:$D$42,MATCH(1,(A4320=Klasse!$A$2:$A$42) * (Species!B4320=Klasse!$B$2:$B$42),0))</f>
        <v>Feldkulturen (Äcker)</v>
      </c>
    </row>
    <row r="4321" spans="1:18" x14ac:dyDescent="0.3">
      <c r="A4321" s="10">
        <v>8</v>
      </c>
      <c r="B4321" s="10">
        <v>2</v>
      </c>
      <c r="C4321" s="10">
        <v>3</v>
      </c>
      <c r="D4321" s="10">
        <v>4</v>
      </c>
      <c r="E4321" t="str">
        <f>IF(C4321="",Options!$A$3,IF(D4321="",Options!$A$4,Options!$A$5))</f>
        <v>Assoziation</v>
      </c>
      <c r="F4321" t="str" cm="1">
        <f t="array" ref="F4321">IF(E4321=Options!$A$3,"",IF(E4321=Options!$A$4,INDEX(Verband!$E$2:$E$179,MATCH(1,(A4321=Verband!$A$2:$A$179) * (Species!B4321=Verband!$B$2:$B$179) * (Species!C4321=Verband!$C$2:$C$179),0)),IF(E4321=Options!$A$5,INDEX(Assoziation!$F$2:$F$96,MATCH(1,(A4321=Assoziation!$A$2:$A$96) * (Species!B4321=Assoziation!$B$2:$B$96) * (Species!C4321=Assoziation!$C$2:$C$96) * (Species!D4321=Assoziation!$D$2:$D$96),0)),"")))</f>
        <v>Eragrostion</v>
      </c>
      <c r="G4321" t="str" cm="1">
        <f t="array" ref="G4321">IF(E4321=Options!$A$3,INDEX(Klasse!$D$2:$D$42,MATCH(1,(A4321=Klasse!$A$2:$A$42) * (Species!B4321=Klasse!$B$2:$B$42),0)),IF(E4321=Options!$A$4,INDEX(Verband!$F$2:$F$179,MATCH(1,(A4321=Verband!$A$2:$A$179) * (Species!B4321=Verband!$B$2:$B$179) * (Species!C4321=Verband!$C$2:$C$179),0)),IF(E4321=Options!$A$5,INDEX(Assoziation!$G$2:$G$96,MATCH(1,(A4321=Assoziation!$A$2:$A$96) * (Species!B4321=Assoziation!$B$2:$B$96) * (Species!C4321=Assoziation!$C$2:$C$96) * (Species!D4321=Assoziation!$D$2:$D$96),0)),"")))</f>
        <v>Kalkreicher, trockener Hackfruchtacker</v>
      </c>
      <c r="H4321" s="10" t="s">
        <v>1843</v>
      </c>
      <c r="I4321" s="10">
        <v>0</v>
      </c>
      <c r="J4321" s="10">
        <v>0</v>
      </c>
      <c r="K4321" s="10">
        <v>0</v>
      </c>
      <c r="L4321" t="str">
        <f t="shared" si="354"/>
        <v xml:space="preserve">Artemisia </v>
      </c>
      <c r="M4321" t="str">
        <f t="shared" si="355"/>
        <v xml:space="preserve"> absinthium</v>
      </c>
      <c r="N4321" t="str">
        <f t="shared" si="356"/>
        <v/>
      </c>
      <c r="O4321" t="str">
        <f t="shared" si="353"/>
        <v>Species</v>
      </c>
      <c r="P4321" t="str">
        <f t="shared" si="357"/>
        <v>L.</v>
      </c>
      <c r="Q4321" t="str">
        <f>LOOKUP(A4321,Formation!$A$2:$A$10,Formation!$B$2:$B$10)</f>
        <v>Pflanzungen, Äcker und Kulturen</v>
      </c>
      <c r="R4321" t="str" cm="1">
        <f t="array" ref="R4321">INDEX(Klasse!$D$2:$D$42,MATCH(1,(A4321=Klasse!$A$2:$A$42) * (Species!B4321=Klasse!$B$2:$B$42),0))</f>
        <v>Feldkulturen (Äcker)</v>
      </c>
    </row>
    <row r="4322" spans="1:18" x14ac:dyDescent="0.3">
      <c r="A4322" s="10">
        <v>8</v>
      </c>
      <c r="B4322" s="10">
        <v>2</v>
      </c>
      <c r="C4322" s="10">
        <v>3</v>
      </c>
      <c r="D4322" s="10">
        <v>4</v>
      </c>
      <c r="E4322" t="str">
        <f>IF(C4322="",Options!$A$3,IF(D4322="",Options!$A$4,Options!$A$5))</f>
        <v>Assoziation</v>
      </c>
      <c r="F4322" t="str" cm="1">
        <f t="array" ref="F4322">IF(E4322=Options!$A$3,"",IF(E4322=Options!$A$4,INDEX(Verband!$E$2:$E$179,MATCH(1,(A4322=Verband!$A$2:$A$179) * (Species!B4322=Verband!$B$2:$B$179) * (Species!C4322=Verband!$C$2:$C$179),0)),IF(E4322=Options!$A$5,INDEX(Assoziation!$F$2:$F$96,MATCH(1,(A4322=Assoziation!$A$2:$A$96) * (Species!B4322=Assoziation!$B$2:$B$96) * (Species!C4322=Assoziation!$C$2:$C$96) * (Species!D4322=Assoziation!$D$2:$D$96),0)),"")))</f>
        <v>Eragrostion</v>
      </c>
      <c r="G4322" t="str" cm="1">
        <f t="array" ref="G4322">IF(E4322=Options!$A$3,INDEX(Klasse!$D$2:$D$42,MATCH(1,(A4322=Klasse!$A$2:$A$42) * (Species!B4322=Klasse!$B$2:$B$42),0)),IF(E4322=Options!$A$4,INDEX(Verband!$F$2:$F$179,MATCH(1,(A4322=Verband!$A$2:$A$179) * (Species!B4322=Verband!$B$2:$B$179) * (Species!C4322=Verband!$C$2:$C$179),0)),IF(E4322=Options!$A$5,INDEX(Assoziation!$G$2:$G$96,MATCH(1,(A4322=Assoziation!$A$2:$A$96) * (Species!B4322=Assoziation!$B$2:$B$96) * (Species!C4322=Assoziation!$C$2:$C$96) * (Species!D4322=Assoziation!$D$2:$D$96),0)),"")))</f>
        <v>Kalkreicher, trockener Hackfruchtacker</v>
      </c>
      <c r="H4322" s="10" t="s">
        <v>3291</v>
      </c>
      <c r="I4322" s="10">
        <v>0</v>
      </c>
      <c r="J4322" s="10">
        <v>0</v>
      </c>
      <c r="K4322" s="10">
        <v>0</v>
      </c>
      <c r="L4322" t="str">
        <f t="shared" si="354"/>
        <v xml:space="preserve">Catapodium </v>
      </c>
      <c r="M4322" t="str">
        <f t="shared" si="355"/>
        <v xml:space="preserve"> rigidum</v>
      </c>
      <c r="N4322" t="str">
        <f t="shared" si="356"/>
        <v/>
      </c>
      <c r="O4322" t="str">
        <f t="shared" si="353"/>
        <v>Species</v>
      </c>
      <c r="P4322" t="str">
        <f t="shared" si="357"/>
        <v>(L.) C. E. Hubb.</v>
      </c>
      <c r="Q4322" t="str">
        <f>LOOKUP(A4322,Formation!$A$2:$A$10,Formation!$B$2:$B$10)</f>
        <v>Pflanzungen, Äcker und Kulturen</v>
      </c>
      <c r="R4322" t="str" cm="1">
        <f t="array" ref="R4322">INDEX(Klasse!$D$2:$D$42,MATCH(1,(A4322=Klasse!$A$2:$A$42) * (Species!B4322=Klasse!$B$2:$B$42),0))</f>
        <v>Feldkulturen (Äcker)</v>
      </c>
    </row>
    <row r="4323" spans="1:18" x14ac:dyDescent="0.3">
      <c r="A4323" s="10">
        <v>8</v>
      </c>
      <c r="B4323" s="10">
        <v>2</v>
      </c>
      <c r="C4323" s="10">
        <v>3</v>
      </c>
      <c r="D4323" s="10">
        <v>4</v>
      </c>
      <c r="E4323" t="str">
        <f>IF(C4323="",Options!$A$3,IF(D4323="",Options!$A$4,Options!$A$5))</f>
        <v>Assoziation</v>
      </c>
      <c r="F4323" t="str" cm="1">
        <f t="array" ref="F4323">IF(E4323=Options!$A$3,"",IF(E4323=Options!$A$4,INDEX(Verband!$E$2:$E$179,MATCH(1,(A4323=Verband!$A$2:$A$179) * (Species!B4323=Verband!$B$2:$B$179) * (Species!C4323=Verband!$C$2:$C$179),0)),IF(E4323=Options!$A$5,INDEX(Assoziation!$F$2:$F$96,MATCH(1,(A4323=Assoziation!$A$2:$A$96) * (Species!B4323=Assoziation!$B$2:$B$96) * (Species!C4323=Assoziation!$C$2:$C$96) * (Species!D4323=Assoziation!$D$2:$D$96),0)),"")))</f>
        <v>Eragrostion</v>
      </c>
      <c r="G4323" t="str" cm="1">
        <f t="array" ref="G4323">IF(E4323=Options!$A$3,INDEX(Klasse!$D$2:$D$42,MATCH(1,(A4323=Klasse!$A$2:$A$42) * (Species!B4323=Klasse!$B$2:$B$42),0)),IF(E4323=Options!$A$4,INDEX(Verband!$F$2:$F$179,MATCH(1,(A4323=Verband!$A$2:$A$179) * (Species!B4323=Verband!$B$2:$B$179) * (Species!C4323=Verband!$C$2:$C$179),0)),IF(E4323=Options!$A$5,INDEX(Assoziation!$G$2:$G$96,MATCH(1,(A4323=Assoziation!$A$2:$A$96) * (Species!B4323=Assoziation!$B$2:$B$96) * (Species!C4323=Assoziation!$C$2:$C$96) * (Species!D4323=Assoziation!$D$2:$D$96),0)),"")))</f>
        <v>Kalkreicher, trockener Hackfruchtacker</v>
      </c>
      <c r="H4323" s="10" t="s">
        <v>3056</v>
      </c>
      <c r="I4323" s="10">
        <v>0</v>
      </c>
      <c r="J4323" s="10">
        <v>0</v>
      </c>
      <c r="K4323" s="10">
        <v>1</v>
      </c>
      <c r="L4323" t="str">
        <f t="shared" si="354"/>
        <v xml:space="preserve">Chenopodium </v>
      </c>
      <c r="M4323" t="str">
        <f t="shared" si="355"/>
        <v xml:space="preserve"> pumilio</v>
      </c>
      <c r="N4323" t="str">
        <f t="shared" si="356"/>
        <v/>
      </c>
      <c r="O4323" t="str">
        <f t="shared" si="353"/>
        <v>Species</v>
      </c>
      <c r="P4323" t="str">
        <f t="shared" si="357"/>
        <v>R. Br.</v>
      </c>
      <c r="Q4323" t="str">
        <f>LOOKUP(A4323,Formation!$A$2:$A$10,Formation!$B$2:$B$10)</f>
        <v>Pflanzungen, Äcker und Kulturen</v>
      </c>
      <c r="R4323" t="str" cm="1">
        <f t="array" ref="R4323">INDEX(Klasse!$D$2:$D$42,MATCH(1,(A4323=Klasse!$A$2:$A$42) * (Species!B4323=Klasse!$B$2:$B$42),0))</f>
        <v>Feldkulturen (Äcker)</v>
      </c>
    </row>
    <row r="4324" spans="1:18" x14ac:dyDescent="0.3">
      <c r="A4324" s="10">
        <v>8</v>
      </c>
      <c r="B4324" s="10">
        <v>2</v>
      </c>
      <c r="C4324" s="10">
        <v>3</v>
      </c>
      <c r="D4324" s="10">
        <v>4</v>
      </c>
      <c r="E4324" t="str">
        <f>IF(C4324="",Options!$A$3,IF(D4324="",Options!$A$4,Options!$A$5))</f>
        <v>Assoziation</v>
      </c>
      <c r="F4324" t="str" cm="1">
        <f t="array" ref="F4324">IF(E4324=Options!$A$3,"",IF(E4324=Options!$A$4,INDEX(Verband!$E$2:$E$179,MATCH(1,(A4324=Verband!$A$2:$A$179) * (Species!B4324=Verband!$B$2:$B$179) * (Species!C4324=Verband!$C$2:$C$179),0)),IF(E4324=Options!$A$5,INDEX(Assoziation!$F$2:$F$96,MATCH(1,(A4324=Assoziation!$A$2:$A$96) * (Species!B4324=Assoziation!$B$2:$B$96) * (Species!C4324=Assoziation!$C$2:$C$96) * (Species!D4324=Assoziation!$D$2:$D$96),0)),"")))</f>
        <v>Eragrostion</v>
      </c>
      <c r="G4324" t="str" cm="1">
        <f t="array" ref="G4324">IF(E4324=Options!$A$3,INDEX(Klasse!$D$2:$D$42,MATCH(1,(A4324=Klasse!$A$2:$A$42) * (Species!B4324=Klasse!$B$2:$B$42),0)),IF(E4324=Options!$A$4,INDEX(Verband!$F$2:$F$179,MATCH(1,(A4324=Verband!$A$2:$A$179) * (Species!B4324=Verband!$B$2:$B$179) * (Species!C4324=Verband!$C$2:$C$179),0)),IF(E4324=Options!$A$5,INDEX(Assoziation!$G$2:$G$96,MATCH(1,(A4324=Assoziation!$A$2:$A$96) * (Species!B4324=Assoziation!$B$2:$B$96) * (Species!C4324=Assoziation!$C$2:$C$96) * (Species!D4324=Assoziation!$D$2:$D$96),0)),"")))</f>
        <v>Kalkreicher, trockener Hackfruchtacker</v>
      </c>
      <c r="H4324" s="10" t="s">
        <v>1821</v>
      </c>
      <c r="I4324" s="10">
        <v>0</v>
      </c>
      <c r="J4324" s="10">
        <v>0</v>
      </c>
      <c r="K4324" s="10">
        <v>0</v>
      </c>
      <c r="L4324" t="str">
        <f t="shared" si="354"/>
        <v xml:space="preserve">Convolvulus </v>
      </c>
      <c r="M4324" t="str">
        <f t="shared" si="355"/>
        <v xml:space="preserve"> arvensis</v>
      </c>
      <c r="N4324" t="str">
        <f t="shared" si="356"/>
        <v/>
      </c>
      <c r="O4324" t="str">
        <f t="shared" si="353"/>
        <v>Species</v>
      </c>
      <c r="P4324" t="str">
        <f t="shared" si="357"/>
        <v>L.</v>
      </c>
      <c r="Q4324" t="str">
        <f>LOOKUP(A4324,Formation!$A$2:$A$10,Formation!$B$2:$B$10)</f>
        <v>Pflanzungen, Äcker und Kulturen</v>
      </c>
      <c r="R4324" t="str" cm="1">
        <f t="array" ref="R4324">INDEX(Klasse!$D$2:$D$42,MATCH(1,(A4324=Klasse!$A$2:$A$42) * (Species!B4324=Klasse!$B$2:$B$42),0))</f>
        <v>Feldkulturen (Äcker)</v>
      </c>
    </row>
    <row r="4325" spans="1:18" x14ac:dyDescent="0.3">
      <c r="A4325" s="10">
        <v>8</v>
      </c>
      <c r="B4325" s="10">
        <v>2</v>
      </c>
      <c r="C4325" s="10">
        <v>3</v>
      </c>
      <c r="D4325" s="10">
        <v>4</v>
      </c>
      <c r="E4325" t="str">
        <f>IF(C4325="",Options!$A$3,IF(D4325="",Options!$A$4,Options!$A$5))</f>
        <v>Assoziation</v>
      </c>
      <c r="F4325" t="str" cm="1">
        <f t="array" ref="F4325">IF(E4325=Options!$A$3,"",IF(E4325=Options!$A$4,INDEX(Verband!$E$2:$E$179,MATCH(1,(A4325=Verband!$A$2:$A$179) * (Species!B4325=Verband!$B$2:$B$179) * (Species!C4325=Verband!$C$2:$C$179),0)),IF(E4325=Options!$A$5,INDEX(Assoziation!$F$2:$F$96,MATCH(1,(A4325=Assoziation!$A$2:$A$96) * (Species!B4325=Assoziation!$B$2:$B$96) * (Species!C4325=Assoziation!$C$2:$C$96) * (Species!D4325=Assoziation!$D$2:$D$96),0)),"")))</f>
        <v>Eragrostion</v>
      </c>
      <c r="G4325" t="str" cm="1">
        <f t="array" ref="G4325">IF(E4325=Options!$A$3,INDEX(Klasse!$D$2:$D$42,MATCH(1,(A4325=Klasse!$A$2:$A$42) * (Species!B4325=Klasse!$B$2:$B$42),0)),IF(E4325=Options!$A$4,INDEX(Verband!$F$2:$F$179,MATCH(1,(A4325=Verband!$A$2:$A$179) * (Species!B4325=Verband!$B$2:$B$179) * (Species!C4325=Verband!$C$2:$C$179),0)),IF(E4325=Options!$A$5,INDEX(Assoziation!$G$2:$G$96,MATCH(1,(A4325=Assoziation!$A$2:$A$96) * (Species!B4325=Assoziation!$B$2:$B$96) * (Species!C4325=Assoziation!$C$2:$C$96) * (Species!D4325=Assoziation!$D$2:$D$96),0)),"")))</f>
        <v>Kalkreicher, trockener Hackfruchtacker</v>
      </c>
      <c r="H4325" s="10" t="s">
        <v>2902</v>
      </c>
      <c r="I4325" s="10">
        <v>0</v>
      </c>
      <c r="J4325" s="10">
        <v>0</v>
      </c>
      <c r="K4325" s="10">
        <v>0</v>
      </c>
      <c r="L4325" t="str">
        <f t="shared" si="354"/>
        <v xml:space="preserve">Conyza </v>
      </c>
      <c r="M4325" t="str">
        <f t="shared" si="355"/>
        <v xml:space="preserve"> canadensis</v>
      </c>
      <c r="N4325" t="str">
        <f t="shared" si="356"/>
        <v/>
      </c>
      <c r="O4325" t="str">
        <f t="shared" si="353"/>
        <v>Species</v>
      </c>
      <c r="P4325" t="str">
        <f t="shared" si="357"/>
        <v>(L.) Cronquist</v>
      </c>
      <c r="Q4325" t="str">
        <f>LOOKUP(A4325,Formation!$A$2:$A$10,Formation!$B$2:$B$10)</f>
        <v>Pflanzungen, Äcker und Kulturen</v>
      </c>
      <c r="R4325" t="str" cm="1">
        <f t="array" ref="R4325">INDEX(Klasse!$D$2:$D$42,MATCH(1,(A4325=Klasse!$A$2:$A$42) * (Species!B4325=Klasse!$B$2:$B$42),0))</f>
        <v>Feldkulturen (Äcker)</v>
      </c>
    </row>
    <row r="4326" spans="1:18" x14ac:dyDescent="0.3">
      <c r="A4326" s="10">
        <v>8</v>
      </c>
      <c r="B4326" s="10">
        <v>2</v>
      </c>
      <c r="C4326" s="10">
        <v>3</v>
      </c>
      <c r="D4326" s="10">
        <v>4</v>
      </c>
      <c r="E4326" t="str">
        <f>IF(C4326="",Options!$A$3,IF(D4326="",Options!$A$4,Options!$A$5))</f>
        <v>Assoziation</v>
      </c>
      <c r="F4326" t="str" cm="1">
        <f t="array" ref="F4326">IF(E4326=Options!$A$3,"",IF(E4326=Options!$A$4,INDEX(Verband!$E$2:$E$179,MATCH(1,(A4326=Verband!$A$2:$A$179) * (Species!B4326=Verband!$B$2:$B$179) * (Species!C4326=Verband!$C$2:$C$179),0)),IF(E4326=Options!$A$5,INDEX(Assoziation!$F$2:$F$96,MATCH(1,(A4326=Assoziation!$A$2:$A$96) * (Species!B4326=Assoziation!$B$2:$B$96) * (Species!C4326=Assoziation!$C$2:$C$96) * (Species!D4326=Assoziation!$D$2:$D$96),0)),"")))</f>
        <v>Eragrostion</v>
      </c>
      <c r="G4326" t="str" cm="1">
        <f t="array" ref="G4326">IF(E4326=Options!$A$3,INDEX(Klasse!$D$2:$D$42,MATCH(1,(A4326=Klasse!$A$2:$A$42) * (Species!B4326=Klasse!$B$2:$B$42),0)),IF(E4326=Options!$A$4,INDEX(Verband!$F$2:$F$179,MATCH(1,(A4326=Verband!$A$2:$A$179) * (Species!B4326=Verband!$B$2:$B$179) * (Species!C4326=Verband!$C$2:$C$179),0)),IF(E4326=Options!$A$5,INDEX(Assoziation!$G$2:$G$96,MATCH(1,(A4326=Assoziation!$A$2:$A$96) * (Species!B4326=Assoziation!$B$2:$B$96) * (Species!C4326=Assoziation!$C$2:$C$96) * (Species!D4326=Assoziation!$D$2:$D$96),0)),"")))</f>
        <v>Kalkreicher, trockener Hackfruchtacker</v>
      </c>
      <c r="H4326" s="10" t="s">
        <v>3252</v>
      </c>
      <c r="I4326" s="10">
        <v>0</v>
      </c>
      <c r="J4326" s="10">
        <v>1</v>
      </c>
      <c r="K4326" s="10">
        <v>0</v>
      </c>
      <c r="L4326" t="str">
        <f t="shared" si="354"/>
        <v xml:space="preserve">Digitaria </v>
      </c>
      <c r="M4326" t="str">
        <f t="shared" si="355"/>
        <v xml:space="preserve"> sanguinalis</v>
      </c>
      <c r="N4326" t="str">
        <f t="shared" si="356"/>
        <v/>
      </c>
      <c r="O4326" t="str">
        <f t="shared" si="353"/>
        <v>aggr</v>
      </c>
      <c r="P4326" t="str">
        <f t="shared" si="357"/>
        <v/>
      </c>
      <c r="Q4326" t="str">
        <f>LOOKUP(A4326,Formation!$A$2:$A$10,Formation!$B$2:$B$10)</f>
        <v>Pflanzungen, Äcker und Kulturen</v>
      </c>
      <c r="R4326" t="str" cm="1">
        <f t="array" ref="R4326">INDEX(Klasse!$D$2:$D$42,MATCH(1,(A4326=Klasse!$A$2:$A$42) * (Species!B4326=Klasse!$B$2:$B$42),0))</f>
        <v>Feldkulturen (Äcker)</v>
      </c>
    </row>
    <row r="4327" spans="1:18" x14ac:dyDescent="0.3">
      <c r="A4327" s="10">
        <v>8</v>
      </c>
      <c r="B4327" s="10">
        <v>2</v>
      </c>
      <c r="C4327" s="10">
        <v>3</v>
      </c>
      <c r="D4327" s="10">
        <v>4</v>
      </c>
      <c r="E4327" t="str">
        <f>IF(C4327="",Options!$A$3,IF(D4327="",Options!$A$4,Options!$A$5))</f>
        <v>Assoziation</v>
      </c>
      <c r="F4327" t="str" cm="1">
        <f t="array" ref="F4327">IF(E4327=Options!$A$3,"",IF(E4327=Options!$A$4,INDEX(Verband!$E$2:$E$179,MATCH(1,(A4327=Verband!$A$2:$A$179) * (Species!B4327=Verband!$B$2:$B$179) * (Species!C4327=Verband!$C$2:$C$179),0)),IF(E4327=Options!$A$5,INDEX(Assoziation!$F$2:$F$96,MATCH(1,(A4327=Assoziation!$A$2:$A$96) * (Species!B4327=Assoziation!$B$2:$B$96) * (Species!C4327=Assoziation!$C$2:$C$96) * (Species!D4327=Assoziation!$D$2:$D$96),0)),"")))</f>
        <v>Eragrostion</v>
      </c>
      <c r="G4327" t="str" cm="1">
        <f t="array" ref="G4327">IF(E4327=Options!$A$3,INDEX(Klasse!$D$2:$D$42,MATCH(1,(A4327=Klasse!$A$2:$A$42) * (Species!B4327=Klasse!$B$2:$B$42),0)),IF(E4327=Options!$A$4,INDEX(Verband!$F$2:$F$179,MATCH(1,(A4327=Verband!$A$2:$A$179) * (Species!B4327=Verband!$B$2:$B$179) * (Species!C4327=Verband!$C$2:$C$179),0)),IF(E4327=Options!$A$5,INDEX(Assoziation!$G$2:$G$96,MATCH(1,(A4327=Assoziation!$A$2:$A$96) * (Species!B4327=Assoziation!$B$2:$B$96) * (Species!C4327=Assoziation!$C$2:$C$96) * (Species!D4327=Assoziation!$D$2:$D$96),0)),"")))</f>
        <v>Kalkreicher, trockener Hackfruchtacker</v>
      </c>
      <c r="H4327" s="10" t="s">
        <v>3292</v>
      </c>
      <c r="I4327" s="10">
        <v>0</v>
      </c>
      <c r="J4327" s="10">
        <v>0</v>
      </c>
      <c r="K4327" s="10">
        <v>0</v>
      </c>
      <c r="L4327" t="str">
        <f t="shared" si="354"/>
        <v xml:space="preserve">Diplotaxis </v>
      </c>
      <c r="M4327" t="str">
        <f t="shared" si="355"/>
        <v xml:space="preserve"> erucoides</v>
      </c>
      <c r="N4327" t="str">
        <f t="shared" si="356"/>
        <v/>
      </c>
      <c r="O4327" t="str">
        <f t="shared" si="353"/>
        <v>Species</v>
      </c>
      <c r="P4327" t="str">
        <f t="shared" si="357"/>
        <v>(L.) DC.</v>
      </c>
      <c r="Q4327" t="str">
        <f>LOOKUP(A4327,Formation!$A$2:$A$10,Formation!$B$2:$B$10)</f>
        <v>Pflanzungen, Äcker und Kulturen</v>
      </c>
      <c r="R4327" t="str" cm="1">
        <f t="array" ref="R4327">INDEX(Klasse!$D$2:$D$42,MATCH(1,(A4327=Klasse!$A$2:$A$42) * (Species!B4327=Klasse!$B$2:$B$42),0))</f>
        <v>Feldkulturen (Äcker)</v>
      </c>
    </row>
    <row r="4328" spans="1:18" x14ac:dyDescent="0.3">
      <c r="A4328" s="10">
        <v>8</v>
      </c>
      <c r="B4328" s="10">
        <v>2</v>
      </c>
      <c r="C4328" s="10">
        <v>3</v>
      </c>
      <c r="D4328" s="10">
        <v>4</v>
      </c>
      <c r="E4328" t="str">
        <f>IF(C4328="",Options!$A$3,IF(D4328="",Options!$A$4,Options!$A$5))</f>
        <v>Assoziation</v>
      </c>
      <c r="F4328" t="str" cm="1">
        <f t="array" ref="F4328">IF(E4328=Options!$A$3,"",IF(E4328=Options!$A$4,INDEX(Verband!$E$2:$E$179,MATCH(1,(A4328=Verband!$A$2:$A$179) * (Species!B4328=Verband!$B$2:$B$179) * (Species!C4328=Verband!$C$2:$C$179),0)),IF(E4328=Options!$A$5,INDEX(Assoziation!$F$2:$F$96,MATCH(1,(A4328=Assoziation!$A$2:$A$96) * (Species!B4328=Assoziation!$B$2:$B$96) * (Species!C4328=Assoziation!$C$2:$C$96) * (Species!D4328=Assoziation!$D$2:$D$96),0)),"")))</f>
        <v>Eragrostion</v>
      </c>
      <c r="G4328" t="str" cm="1">
        <f t="array" ref="G4328">IF(E4328=Options!$A$3,INDEX(Klasse!$D$2:$D$42,MATCH(1,(A4328=Klasse!$A$2:$A$42) * (Species!B4328=Klasse!$B$2:$B$42),0)),IF(E4328=Options!$A$4,INDEX(Verband!$F$2:$F$179,MATCH(1,(A4328=Verband!$A$2:$A$179) * (Species!B4328=Verband!$B$2:$B$179) * (Species!C4328=Verband!$C$2:$C$179),0)),IF(E4328=Options!$A$5,INDEX(Assoziation!$G$2:$G$96,MATCH(1,(A4328=Assoziation!$A$2:$A$96) * (Species!B4328=Assoziation!$B$2:$B$96) * (Species!C4328=Assoziation!$C$2:$C$96) * (Species!D4328=Assoziation!$D$2:$D$96),0)),"")))</f>
        <v>Kalkreicher, trockener Hackfruchtacker</v>
      </c>
      <c r="H4328" s="10" t="s">
        <v>3293</v>
      </c>
      <c r="I4328" s="10">
        <v>0</v>
      </c>
      <c r="J4328" s="10">
        <v>0</v>
      </c>
      <c r="K4328" s="10">
        <v>0</v>
      </c>
      <c r="L4328" t="str">
        <f t="shared" si="354"/>
        <v xml:space="preserve">Diplotaxis </v>
      </c>
      <c r="M4328" t="str">
        <f t="shared" si="355"/>
        <v xml:space="preserve"> muralis</v>
      </c>
      <c r="N4328" t="str">
        <f t="shared" si="356"/>
        <v/>
      </c>
      <c r="O4328" t="str">
        <f t="shared" si="353"/>
        <v>Species</v>
      </c>
      <c r="P4328" t="str">
        <f t="shared" si="357"/>
        <v>(L.) DC.</v>
      </c>
      <c r="Q4328" t="str">
        <f>LOOKUP(A4328,Formation!$A$2:$A$10,Formation!$B$2:$B$10)</f>
        <v>Pflanzungen, Äcker und Kulturen</v>
      </c>
      <c r="R4328" t="str" cm="1">
        <f t="array" ref="R4328">INDEX(Klasse!$D$2:$D$42,MATCH(1,(A4328=Klasse!$A$2:$A$42) * (Species!B4328=Klasse!$B$2:$B$42),0))</f>
        <v>Feldkulturen (Äcker)</v>
      </c>
    </row>
    <row r="4329" spans="1:18" x14ac:dyDescent="0.3">
      <c r="A4329" s="10">
        <v>8</v>
      </c>
      <c r="B4329" s="10">
        <v>2</v>
      </c>
      <c r="C4329" s="10">
        <v>3</v>
      </c>
      <c r="D4329" s="10">
        <v>4</v>
      </c>
      <c r="E4329" t="str">
        <f>IF(C4329="",Options!$A$3,IF(D4329="",Options!$A$4,Options!$A$5))</f>
        <v>Assoziation</v>
      </c>
      <c r="F4329" t="str" cm="1">
        <f t="array" ref="F4329">IF(E4329=Options!$A$3,"",IF(E4329=Options!$A$4,INDEX(Verband!$E$2:$E$179,MATCH(1,(A4329=Verband!$A$2:$A$179) * (Species!B4329=Verband!$B$2:$B$179) * (Species!C4329=Verband!$C$2:$C$179),0)),IF(E4329=Options!$A$5,INDEX(Assoziation!$F$2:$F$96,MATCH(1,(A4329=Assoziation!$A$2:$A$96) * (Species!B4329=Assoziation!$B$2:$B$96) * (Species!C4329=Assoziation!$C$2:$C$96) * (Species!D4329=Assoziation!$D$2:$D$96),0)),"")))</f>
        <v>Eragrostion</v>
      </c>
      <c r="G4329" t="str" cm="1">
        <f t="array" ref="G4329">IF(E4329=Options!$A$3,INDEX(Klasse!$D$2:$D$42,MATCH(1,(A4329=Klasse!$A$2:$A$42) * (Species!B4329=Klasse!$B$2:$B$42),0)),IF(E4329=Options!$A$4,INDEX(Verband!$F$2:$F$179,MATCH(1,(A4329=Verband!$A$2:$A$179) * (Species!B4329=Verband!$B$2:$B$179) * (Species!C4329=Verband!$C$2:$C$179),0)),IF(E4329=Options!$A$5,INDEX(Assoziation!$G$2:$G$96,MATCH(1,(A4329=Assoziation!$A$2:$A$96) * (Species!B4329=Assoziation!$B$2:$B$96) * (Species!C4329=Assoziation!$C$2:$C$96) * (Species!D4329=Assoziation!$D$2:$D$96),0)),"")))</f>
        <v>Kalkreicher, trockener Hackfruchtacker</v>
      </c>
      <c r="H4329" s="10" t="s">
        <v>3057</v>
      </c>
      <c r="I4329" s="10">
        <v>0</v>
      </c>
      <c r="J4329" s="10">
        <v>1</v>
      </c>
      <c r="K4329" s="10">
        <v>0</v>
      </c>
      <c r="L4329" t="str">
        <f t="shared" si="354"/>
        <v xml:space="preserve">Eragrostis </v>
      </c>
      <c r="M4329" t="str">
        <f t="shared" si="355"/>
        <v xml:space="preserve"> minor</v>
      </c>
      <c r="N4329" t="str">
        <f t="shared" si="356"/>
        <v/>
      </c>
      <c r="O4329" t="str">
        <f t="shared" si="353"/>
        <v>Species</v>
      </c>
      <c r="P4329" t="str">
        <f t="shared" si="357"/>
        <v>Host</v>
      </c>
      <c r="Q4329" t="str">
        <f>LOOKUP(A4329,Formation!$A$2:$A$10,Formation!$B$2:$B$10)</f>
        <v>Pflanzungen, Äcker und Kulturen</v>
      </c>
      <c r="R4329" t="str" cm="1">
        <f t="array" ref="R4329">INDEX(Klasse!$D$2:$D$42,MATCH(1,(A4329=Klasse!$A$2:$A$42) * (Species!B4329=Klasse!$B$2:$B$42),0))</f>
        <v>Feldkulturen (Äcker)</v>
      </c>
    </row>
    <row r="4330" spans="1:18" x14ac:dyDescent="0.3">
      <c r="A4330" s="10">
        <v>8</v>
      </c>
      <c r="B4330" s="10">
        <v>2</v>
      </c>
      <c r="C4330" s="10">
        <v>3</v>
      </c>
      <c r="D4330" s="10">
        <v>4</v>
      </c>
      <c r="E4330" t="str">
        <f>IF(C4330="",Options!$A$3,IF(D4330="",Options!$A$4,Options!$A$5))</f>
        <v>Assoziation</v>
      </c>
      <c r="F4330" t="str" cm="1">
        <f t="array" ref="F4330">IF(E4330=Options!$A$3,"",IF(E4330=Options!$A$4,INDEX(Verband!$E$2:$E$179,MATCH(1,(A4330=Verband!$A$2:$A$179) * (Species!B4330=Verband!$B$2:$B$179) * (Species!C4330=Verband!$C$2:$C$179),0)),IF(E4330=Options!$A$5,INDEX(Assoziation!$F$2:$F$96,MATCH(1,(A4330=Assoziation!$A$2:$A$96) * (Species!B4330=Assoziation!$B$2:$B$96) * (Species!C4330=Assoziation!$C$2:$C$96) * (Species!D4330=Assoziation!$D$2:$D$96),0)),"")))</f>
        <v>Eragrostion</v>
      </c>
      <c r="G4330" t="str" cm="1">
        <f t="array" ref="G4330">IF(E4330=Options!$A$3,INDEX(Klasse!$D$2:$D$42,MATCH(1,(A4330=Klasse!$A$2:$A$42) * (Species!B4330=Klasse!$B$2:$B$42),0)),IF(E4330=Options!$A$4,INDEX(Verband!$F$2:$F$179,MATCH(1,(A4330=Verband!$A$2:$A$179) * (Species!B4330=Verband!$B$2:$B$179) * (Species!C4330=Verband!$C$2:$C$179),0)),IF(E4330=Options!$A$5,INDEX(Assoziation!$G$2:$G$96,MATCH(1,(A4330=Assoziation!$A$2:$A$96) * (Species!B4330=Assoziation!$B$2:$B$96) * (Species!C4330=Assoziation!$C$2:$C$96) * (Species!D4330=Assoziation!$D$2:$D$96),0)),"")))</f>
        <v>Kalkreicher, trockener Hackfruchtacker</v>
      </c>
      <c r="H4330" s="10" t="s">
        <v>3294</v>
      </c>
      <c r="I4330" s="10">
        <v>0</v>
      </c>
      <c r="J4330" s="10">
        <v>0</v>
      </c>
      <c r="K4330" s="10">
        <v>1</v>
      </c>
      <c r="L4330" t="str">
        <f t="shared" si="354"/>
        <v xml:space="preserve">Eragrostis </v>
      </c>
      <c r="M4330" t="str">
        <f t="shared" si="355"/>
        <v xml:space="preserve"> virescens</v>
      </c>
      <c r="N4330" t="str">
        <f t="shared" si="356"/>
        <v/>
      </c>
      <c r="O4330" t="str">
        <f t="shared" si="353"/>
        <v>Species</v>
      </c>
      <c r="P4330" t="str">
        <f t="shared" si="357"/>
        <v>J. Presl</v>
      </c>
      <c r="Q4330" t="str">
        <f>LOOKUP(A4330,Formation!$A$2:$A$10,Formation!$B$2:$B$10)</f>
        <v>Pflanzungen, Äcker und Kulturen</v>
      </c>
      <c r="R4330" t="str" cm="1">
        <f t="array" ref="R4330">INDEX(Klasse!$D$2:$D$42,MATCH(1,(A4330=Klasse!$A$2:$A$42) * (Species!B4330=Klasse!$B$2:$B$42),0))</f>
        <v>Feldkulturen (Äcker)</v>
      </c>
    </row>
    <row r="4331" spans="1:18" x14ac:dyDescent="0.3">
      <c r="A4331" s="10">
        <v>8</v>
      </c>
      <c r="B4331" s="10">
        <v>2</v>
      </c>
      <c r="C4331" s="10">
        <v>3</v>
      </c>
      <c r="D4331" s="10">
        <v>4</v>
      </c>
      <c r="E4331" t="str">
        <f>IF(C4331="",Options!$A$3,IF(D4331="",Options!$A$4,Options!$A$5))</f>
        <v>Assoziation</v>
      </c>
      <c r="F4331" t="str" cm="1">
        <f t="array" ref="F4331">IF(E4331=Options!$A$3,"",IF(E4331=Options!$A$4,INDEX(Verband!$E$2:$E$179,MATCH(1,(A4331=Verband!$A$2:$A$179) * (Species!B4331=Verband!$B$2:$B$179) * (Species!C4331=Verband!$C$2:$C$179),0)),IF(E4331=Options!$A$5,INDEX(Assoziation!$F$2:$F$96,MATCH(1,(A4331=Assoziation!$A$2:$A$96) * (Species!B4331=Assoziation!$B$2:$B$96) * (Species!C4331=Assoziation!$C$2:$C$96) * (Species!D4331=Assoziation!$D$2:$D$96),0)),"")))</f>
        <v>Eragrostion</v>
      </c>
      <c r="G4331" t="str" cm="1">
        <f t="array" ref="G4331">IF(E4331=Options!$A$3,INDEX(Klasse!$D$2:$D$42,MATCH(1,(A4331=Klasse!$A$2:$A$42) * (Species!B4331=Klasse!$B$2:$B$42),0)),IF(E4331=Options!$A$4,INDEX(Verband!$F$2:$F$179,MATCH(1,(A4331=Verband!$A$2:$A$179) * (Species!B4331=Verband!$B$2:$B$179) * (Species!C4331=Verband!$C$2:$C$179),0)),IF(E4331=Options!$A$5,INDEX(Assoziation!$G$2:$G$96,MATCH(1,(A4331=Assoziation!$A$2:$A$96) * (Species!B4331=Assoziation!$B$2:$B$96) * (Species!C4331=Assoziation!$C$2:$C$96) * (Species!D4331=Assoziation!$D$2:$D$96),0)),"")))</f>
        <v>Kalkreicher, trockener Hackfruchtacker</v>
      </c>
      <c r="H4331" s="10" t="s">
        <v>1025</v>
      </c>
      <c r="I4331" s="10">
        <v>0</v>
      </c>
      <c r="J4331" s="10">
        <v>1</v>
      </c>
      <c r="K4331" s="10">
        <v>0</v>
      </c>
      <c r="L4331" t="str">
        <f t="shared" si="354"/>
        <v xml:space="preserve">Erodium </v>
      </c>
      <c r="M4331" t="str">
        <f t="shared" si="355"/>
        <v xml:space="preserve"> cicutarium</v>
      </c>
      <c r="N4331" t="str">
        <f t="shared" si="356"/>
        <v/>
      </c>
      <c r="O4331" t="str">
        <f t="shared" si="353"/>
        <v>Species</v>
      </c>
      <c r="P4331" t="str">
        <f t="shared" si="357"/>
        <v>(L.) L'Hér.</v>
      </c>
      <c r="Q4331" t="str">
        <f>LOOKUP(A4331,Formation!$A$2:$A$10,Formation!$B$2:$B$10)</f>
        <v>Pflanzungen, Äcker und Kulturen</v>
      </c>
      <c r="R4331" t="str" cm="1">
        <f t="array" ref="R4331">INDEX(Klasse!$D$2:$D$42,MATCH(1,(A4331=Klasse!$A$2:$A$42) * (Species!B4331=Klasse!$B$2:$B$42),0))</f>
        <v>Feldkulturen (Äcker)</v>
      </c>
    </row>
    <row r="4332" spans="1:18" x14ac:dyDescent="0.3">
      <c r="A4332" s="10">
        <v>8</v>
      </c>
      <c r="B4332" s="10">
        <v>2</v>
      </c>
      <c r="C4332" s="10">
        <v>3</v>
      </c>
      <c r="D4332" s="10">
        <v>4</v>
      </c>
      <c r="E4332" t="str">
        <f>IF(C4332="",Options!$A$3,IF(D4332="",Options!$A$4,Options!$A$5))</f>
        <v>Assoziation</v>
      </c>
      <c r="F4332" t="str" cm="1">
        <f t="array" ref="F4332">IF(E4332=Options!$A$3,"",IF(E4332=Options!$A$4,INDEX(Verband!$E$2:$E$179,MATCH(1,(A4332=Verband!$A$2:$A$179) * (Species!B4332=Verband!$B$2:$B$179) * (Species!C4332=Verband!$C$2:$C$179),0)),IF(E4332=Options!$A$5,INDEX(Assoziation!$F$2:$F$96,MATCH(1,(A4332=Assoziation!$A$2:$A$96) * (Species!B4332=Assoziation!$B$2:$B$96) * (Species!C4332=Assoziation!$C$2:$C$96) * (Species!D4332=Assoziation!$D$2:$D$96),0)),"")))</f>
        <v>Eragrostion</v>
      </c>
      <c r="G4332" t="str" cm="1">
        <f t="array" ref="G4332">IF(E4332=Options!$A$3,INDEX(Klasse!$D$2:$D$42,MATCH(1,(A4332=Klasse!$A$2:$A$42) * (Species!B4332=Klasse!$B$2:$B$42),0)),IF(E4332=Options!$A$4,INDEX(Verband!$F$2:$F$179,MATCH(1,(A4332=Verband!$A$2:$A$179) * (Species!B4332=Verband!$B$2:$B$179) * (Species!C4332=Verband!$C$2:$C$179),0)),IF(E4332=Options!$A$5,INDEX(Assoziation!$G$2:$G$96,MATCH(1,(A4332=Assoziation!$A$2:$A$96) * (Species!B4332=Assoziation!$B$2:$B$96) * (Species!C4332=Assoziation!$C$2:$C$96) * (Species!D4332=Assoziation!$D$2:$D$96),0)),"")))</f>
        <v>Kalkreicher, trockener Hackfruchtacker</v>
      </c>
      <c r="H4332" s="10" t="s">
        <v>1026</v>
      </c>
      <c r="I4332" s="10">
        <v>0</v>
      </c>
      <c r="J4332" s="10">
        <v>0</v>
      </c>
      <c r="K4332" s="10">
        <v>0</v>
      </c>
      <c r="L4332" t="str">
        <f t="shared" si="354"/>
        <v xml:space="preserve">Erophila </v>
      </c>
      <c r="M4332" t="str">
        <f t="shared" si="355"/>
        <v xml:space="preserve"> verna</v>
      </c>
      <c r="N4332" t="str">
        <f t="shared" si="356"/>
        <v/>
      </c>
      <c r="O4332" t="str">
        <f t="shared" si="353"/>
        <v>Species</v>
      </c>
      <c r="P4332" t="str">
        <f t="shared" si="357"/>
        <v>(L.) DC.</v>
      </c>
      <c r="Q4332" t="str">
        <f>LOOKUP(A4332,Formation!$A$2:$A$10,Formation!$B$2:$B$10)</f>
        <v>Pflanzungen, Äcker und Kulturen</v>
      </c>
      <c r="R4332" t="str" cm="1">
        <f t="array" ref="R4332">INDEX(Klasse!$D$2:$D$42,MATCH(1,(A4332=Klasse!$A$2:$A$42) * (Species!B4332=Klasse!$B$2:$B$42),0))</f>
        <v>Feldkulturen (Äcker)</v>
      </c>
    </row>
    <row r="4333" spans="1:18" x14ac:dyDescent="0.3">
      <c r="A4333" s="10">
        <v>8</v>
      </c>
      <c r="B4333" s="10">
        <v>2</v>
      </c>
      <c r="C4333" s="10">
        <v>3</v>
      </c>
      <c r="D4333" s="10">
        <v>4</v>
      </c>
      <c r="E4333" t="str">
        <f>IF(C4333="",Options!$A$3,IF(D4333="",Options!$A$4,Options!$A$5))</f>
        <v>Assoziation</v>
      </c>
      <c r="F4333" t="str" cm="1">
        <f t="array" ref="F4333">IF(E4333=Options!$A$3,"",IF(E4333=Options!$A$4,INDEX(Verband!$E$2:$E$179,MATCH(1,(A4333=Verband!$A$2:$A$179) * (Species!B4333=Verband!$B$2:$B$179) * (Species!C4333=Verband!$C$2:$C$179),0)),IF(E4333=Options!$A$5,INDEX(Assoziation!$F$2:$F$96,MATCH(1,(A4333=Assoziation!$A$2:$A$96) * (Species!B4333=Assoziation!$B$2:$B$96) * (Species!C4333=Assoziation!$C$2:$C$96) * (Species!D4333=Assoziation!$D$2:$D$96),0)),"")))</f>
        <v>Eragrostion</v>
      </c>
      <c r="G4333" t="str" cm="1">
        <f t="array" ref="G4333">IF(E4333=Options!$A$3,INDEX(Klasse!$D$2:$D$42,MATCH(1,(A4333=Klasse!$A$2:$A$42) * (Species!B4333=Klasse!$B$2:$B$42),0)),IF(E4333=Options!$A$4,INDEX(Verband!$F$2:$F$179,MATCH(1,(A4333=Verband!$A$2:$A$179) * (Species!B4333=Verband!$B$2:$B$179) * (Species!C4333=Verband!$C$2:$C$179),0)),IF(E4333=Options!$A$5,INDEX(Assoziation!$G$2:$G$96,MATCH(1,(A4333=Assoziation!$A$2:$A$96) * (Species!B4333=Assoziation!$B$2:$B$96) * (Species!C4333=Assoziation!$C$2:$C$96) * (Species!D4333=Assoziation!$D$2:$D$96),0)),"")))</f>
        <v>Kalkreicher, trockener Hackfruchtacker</v>
      </c>
      <c r="H4333" s="10" t="s">
        <v>3295</v>
      </c>
      <c r="I4333" s="10">
        <v>0</v>
      </c>
      <c r="J4333" s="10">
        <v>0</v>
      </c>
      <c r="K4333" s="10">
        <v>1</v>
      </c>
      <c r="L4333" t="str">
        <f t="shared" si="354"/>
        <v xml:space="preserve">Euphorbia </v>
      </c>
      <c r="M4333" t="str">
        <f t="shared" si="355"/>
        <v xml:space="preserve"> nutans</v>
      </c>
      <c r="N4333" t="str">
        <f t="shared" si="356"/>
        <v/>
      </c>
      <c r="O4333" t="str">
        <f t="shared" si="353"/>
        <v>Species</v>
      </c>
      <c r="P4333" t="str">
        <f t="shared" si="357"/>
        <v>Lag.</v>
      </c>
      <c r="Q4333" t="str">
        <f>LOOKUP(A4333,Formation!$A$2:$A$10,Formation!$B$2:$B$10)</f>
        <v>Pflanzungen, Äcker und Kulturen</v>
      </c>
      <c r="R4333" t="str" cm="1">
        <f t="array" ref="R4333">INDEX(Klasse!$D$2:$D$42,MATCH(1,(A4333=Klasse!$A$2:$A$42) * (Species!B4333=Klasse!$B$2:$B$42),0))</f>
        <v>Feldkulturen (Äcker)</v>
      </c>
    </row>
    <row r="4334" spans="1:18" x14ac:dyDescent="0.3">
      <c r="A4334" s="10">
        <v>8</v>
      </c>
      <c r="B4334" s="10">
        <v>2</v>
      </c>
      <c r="C4334" s="10">
        <v>3</v>
      </c>
      <c r="D4334" s="10">
        <v>4</v>
      </c>
      <c r="E4334" t="str">
        <f>IF(C4334="",Options!$A$3,IF(D4334="",Options!$A$4,Options!$A$5))</f>
        <v>Assoziation</v>
      </c>
      <c r="F4334" t="str" cm="1">
        <f t="array" ref="F4334">IF(E4334=Options!$A$3,"",IF(E4334=Options!$A$4,INDEX(Verband!$E$2:$E$179,MATCH(1,(A4334=Verband!$A$2:$A$179) * (Species!B4334=Verband!$B$2:$B$179) * (Species!C4334=Verband!$C$2:$C$179),0)),IF(E4334=Options!$A$5,INDEX(Assoziation!$F$2:$F$96,MATCH(1,(A4334=Assoziation!$A$2:$A$96) * (Species!B4334=Assoziation!$B$2:$B$96) * (Species!C4334=Assoziation!$C$2:$C$96) * (Species!D4334=Assoziation!$D$2:$D$96),0)),"")))</f>
        <v>Eragrostion</v>
      </c>
      <c r="G4334" t="str" cm="1">
        <f t="array" ref="G4334">IF(E4334=Options!$A$3,INDEX(Klasse!$D$2:$D$42,MATCH(1,(A4334=Klasse!$A$2:$A$42) * (Species!B4334=Klasse!$B$2:$B$42),0)),IF(E4334=Options!$A$4,INDEX(Verband!$F$2:$F$179,MATCH(1,(A4334=Verband!$A$2:$A$179) * (Species!B4334=Verband!$B$2:$B$179) * (Species!C4334=Verband!$C$2:$C$179),0)),IF(E4334=Options!$A$5,INDEX(Assoziation!$G$2:$G$96,MATCH(1,(A4334=Assoziation!$A$2:$A$96) * (Species!B4334=Assoziation!$B$2:$B$96) * (Species!C4334=Assoziation!$C$2:$C$96) * (Species!D4334=Assoziation!$D$2:$D$96),0)),"")))</f>
        <v>Kalkreicher, trockener Hackfruchtacker</v>
      </c>
      <c r="H4334" s="10" t="s">
        <v>3296</v>
      </c>
      <c r="I4334" s="10">
        <v>0</v>
      </c>
      <c r="J4334" s="10">
        <v>0</v>
      </c>
      <c r="K4334" s="10">
        <v>0</v>
      </c>
      <c r="L4334" t="str">
        <f t="shared" si="354"/>
        <v xml:space="preserve">Geranium </v>
      </c>
      <c r="M4334" t="str">
        <f t="shared" si="355"/>
        <v xml:space="preserve"> columbinum</v>
      </c>
      <c r="N4334" t="str">
        <f t="shared" si="356"/>
        <v/>
      </c>
      <c r="O4334" t="str">
        <f t="shared" si="353"/>
        <v>Species</v>
      </c>
      <c r="P4334" t="str">
        <f t="shared" si="357"/>
        <v>L.</v>
      </c>
      <c r="Q4334" t="str">
        <f>LOOKUP(A4334,Formation!$A$2:$A$10,Formation!$B$2:$B$10)</f>
        <v>Pflanzungen, Äcker und Kulturen</v>
      </c>
      <c r="R4334" t="str" cm="1">
        <f t="array" ref="R4334">INDEX(Klasse!$D$2:$D$42,MATCH(1,(A4334=Klasse!$A$2:$A$42) * (Species!B4334=Klasse!$B$2:$B$42),0))</f>
        <v>Feldkulturen (Äcker)</v>
      </c>
    </row>
    <row r="4335" spans="1:18" x14ac:dyDescent="0.3">
      <c r="A4335" s="10">
        <v>8</v>
      </c>
      <c r="B4335" s="10">
        <v>2</v>
      </c>
      <c r="C4335" s="10">
        <v>3</v>
      </c>
      <c r="D4335" s="10">
        <v>4</v>
      </c>
      <c r="E4335" t="str">
        <f>IF(C4335="",Options!$A$3,IF(D4335="",Options!$A$4,Options!$A$5))</f>
        <v>Assoziation</v>
      </c>
      <c r="F4335" t="str" cm="1">
        <f t="array" ref="F4335">IF(E4335=Options!$A$3,"",IF(E4335=Options!$A$4,INDEX(Verband!$E$2:$E$179,MATCH(1,(A4335=Verband!$A$2:$A$179) * (Species!B4335=Verband!$B$2:$B$179) * (Species!C4335=Verband!$C$2:$C$179),0)),IF(E4335=Options!$A$5,INDEX(Assoziation!$F$2:$F$96,MATCH(1,(A4335=Assoziation!$A$2:$A$96) * (Species!B4335=Assoziation!$B$2:$B$96) * (Species!C4335=Assoziation!$C$2:$C$96) * (Species!D4335=Assoziation!$D$2:$D$96),0)),"")))</f>
        <v>Eragrostion</v>
      </c>
      <c r="G4335" t="str" cm="1">
        <f t="array" ref="G4335">IF(E4335=Options!$A$3,INDEX(Klasse!$D$2:$D$42,MATCH(1,(A4335=Klasse!$A$2:$A$42) * (Species!B4335=Klasse!$B$2:$B$42),0)),IF(E4335=Options!$A$4,INDEX(Verband!$F$2:$F$179,MATCH(1,(A4335=Verband!$A$2:$A$179) * (Species!B4335=Verband!$B$2:$B$179) * (Species!C4335=Verband!$C$2:$C$179),0)),IF(E4335=Options!$A$5,INDEX(Assoziation!$G$2:$G$96,MATCH(1,(A4335=Assoziation!$A$2:$A$96) * (Species!B4335=Assoziation!$B$2:$B$96) * (Species!C4335=Assoziation!$C$2:$C$96) * (Species!D4335=Assoziation!$D$2:$D$96),0)),"")))</f>
        <v>Kalkreicher, trockener Hackfruchtacker</v>
      </c>
      <c r="H4335" s="10" t="s">
        <v>3297</v>
      </c>
      <c r="I4335" s="10">
        <v>0</v>
      </c>
      <c r="J4335" s="10">
        <v>0</v>
      </c>
      <c r="K4335" s="10">
        <v>0</v>
      </c>
      <c r="L4335" t="str">
        <f t="shared" si="354"/>
        <v xml:space="preserve">Holosteum </v>
      </c>
      <c r="M4335" t="str">
        <f t="shared" si="355"/>
        <v xml:space="preserve"> umbellatum</v>
      </c>
      <c r="N4335" t="str">
        <f t="shared" si="356"/>
        <v/>
      </c>
      <c r="O4335" t="str">
        <f t="shared" si="353"/>
        <v>Species</v>
      </c>
      <c r="P4335" t="str">
        <f t="shared" si="357"/>
        <v>L.</v>
      </c>
      <c r="Q4335" t="str">
        <f>LOOKUP(A4335,Formation!$A$2:$A$10,Formation!$B$2:$B$10)</f>
        <v>Pflanzungen, Äcker und Kulturen</v>
      </c>
      <c r="R4335" t="str" cm="1">
        <f t="array" ref="R4335">INDEX(Klasse!$D$2:$D$42,MATCH(1,(A4335=Klasse!$A$2:$A$42) * (Species!B4335=Klasse!$B$2:$B$42),0))</f>
        <v>Feldkulturen (Äcker)</v>
      </c>
    </row>
    <row r="4336" spans="1:18" x14ac:dyDescent="0.3">
      <c r="A4336" s="10">
        <v>8</v>
      </c>
      <c r="B4336" s="10">
        <v>2</v>
      </c>
      <c r="C4336" s="10">
        <v>3</v>
      </c>
      <c r="D4336" s="10">
        <v>4</v>
      </c>
      <c r="E4336" t="str">
        <f>IF(C4336="",Options!$A$3,IF(D4336="",Options!$A$4,Options!$A$5))</f>
        <v>Assoziation</v>
      </c>
      <c r="F4336" t="str" cm="1">
        <f t="array" ref="F4336">IF(E4336=Options!$A$3,"",IF(E4336=Options!$A$4,INDEX(Verband!$E$2:$E$179,MATCH(1,(A4336=Verband!$A$2:$A$179) * (Species!B4336=Verband!$B$2:$B$179) * (Species!C4336=Verband!$C$2:$C$179),0)),IF(E4336=Options!$A$5,INDEX(Assoziation!$F$2:$F$96,MATCH(1,(A4336=Assoziation!$A$2:$A$96) * (Species!B4336=Assoziation!$B$2:$B$96) * (Species!C4336=Assoziation!$C$2:$C$96) * (Species!D4336=Assoziation!$D$2:$D$96),0)),"")))</f>
        <v>Eragrostion</v>
      </c>
      <c r="G4336" t="str" cm="1">
        <f t="array" ref="G4336">IF(E4336=Options!$A$3,INDEX(Klasse!$D$2:$D$42,MATCH(1,(A4336=Klasse!$A$2:$A$42) * (Species!B4336=Klasse!$B$2:$B$42),0)),IF(E4336=Options!$A$4,INDEX(Verband!$F$2:$F$179,MATCH(1,(A4336=Verband!$A$2:$A$179) * (Species!B4336=Verband!$B$2:$B$179) * (Species!C4336=Verband!$C$2:$C$179),0)),IF(E4336=Options!$A$5,INDEX(Assoziation!$G$2:$G$96,MATCH(1,(A4336=Assoziation!$A$2:$A$96) * (Species!B4336=Assoziation!$B$2:$B$96) * (Species!C4336=Assoziation!$C$2:$C$96) * (Species!D4336=Assoziation!$D$2:$D$96),0)),"")))</f>
        <v>Kalkreicher, trockener Hackfruchtacker</v>
      </c>
      <c r="H4336" s="10" t="s">
        <v>3276</v>
      </c>
      <c r="I4336" s="10">
        <v>0</v>
      </c>
      <c r="J4336" s="10">
        <v>0</v>
      </c>
      <c r="K4336" s="10">
        <v>0</v>
      </c>
      <c r="L4336" t="str">
        <f t="shared" si="354"/>
        <v xml:space="preserve">Misopates </v>
      </c>
      <c r="M4336" t="str">
        <f t="shared" si="355"/>
        <v xml:space="preserve"> orontium</v>
      </c>
      <c r="N4336" t="str">
        <f t="shared" si="356"/>
        <v/>
      </c>
      <c r="O4336" t="str">
        <f t="shared" si="353"/>
        <v>Species</v>
      </c>
      <c r="P4336" t="str">
        <f t="shared" si="357"/>
        <v>(L.) Raf.</v>
      </c>
      <c r="Q4336" t="str">
        <f>LOOKUP(A4336,Formation!$A$2:$A$10,Formation!$B$2:$B$10)</f>
        <v>Pflanzungen, Äcker und Kulturen</v>
      </c>
      <c r="R4336" t="str" cm="1">
        <f t="array" ref="R4336">INDEX(Klasse!$D$2:$D$42,MATCH(1,(A4336=Klasse!$A$2:$A$42) * (Species!B4336=Klasse!$B$2:$B$42),0))</f>
        <v>Feldkulturen (Äcker)</v>
      </c>
    </row>
    <row r="4337" spans="1:18" x14ac:dyDescent="0.3">
      <c r="A4337" s="10">
        <v>8</v>
      </c>
      <c r="B4337" s="10">
        <v>2</v>
      </c>
      <c r="C4337" s="10">
        <v>3</v>
      </c>
      <c r="D4337" s="10">
        <v>4</v>
      </c>
      <c r="E4337" t="str">
        <f>IF(C4337="",Options!$A$3,IF(D4337="",Options!$A$4,Options!$A$5))</f>
        <v>Assoziation</v>
      </c>
      <c r="F4337" t="str" cm="1">
        <f t="array" ref="F4337">IF(E4337=Options!$A$3,"",IF(E4337=Options!$A$4,INDEX(Verband!$E$2:$E$179,MATCH(1,(A4337=Verband!$A$2:$A$179) * (Species!B4337=Verband!$B$2:$B$179) * (Species!C4337=Verband!$C$2:$C$179),0)),IF(E4337=Options!$A$5,INDEX(Assoziation!$F$2:$F$96,MATCH(1,(A4337=Assoziation!$A$2:$A$96) * (Species!B4337=Assoziation!$B$2:$B$96) * (Species!C4337=Assoziation!$C$2:$C$96) * (Species!D4337=Assoziation!$D$2:$D$96),0)),"")))</f>
        <v>Eragrostion</v>
      </c>
      <c r="G4337" t="str" cm="1">
        <f t="array" ref="G4337">IF(E4337=Options!$A$3,INDEX(Klasse!$D$2:$D$42,MATCH(1,(A4337=Klasse!$A$2:$A$42) * (Species!B4337=Klasse!$B$2:$B$42),0)),IF(E4337=Options!$A$4,INDEX(Verband!$F$2:$F$179,MATCH(1,(A4337=Verband!$A$2:$A$179) * (Species!B4337=Verband!$B$2:$B$179) * (Species!C4337=Verband!$C$2:$C$179),0)),IF(E4337=Options!$A$5,INDEX(Assoziation!$G$2:$G$96,MATCH(1,(A4337=Assoziation!$A$2:$A$96) * (Species!B4337=Assoziation!$B$2:$B$96) * (Species!C4337=Assoziation!$C$2:$C$96) * (Species!D4337=Assoziation!$D$2:$D$96),0)),"")))</f>
        <v>Kalkreicher, trockener Hackfruchtacker</v>
      </c>
      <c r="H4337" s="10" t="s">
        <v>1028</v>
      </c>
      <c r="I4337" s="10">
        <v>0</v>
      </c>
      <c r="J4337" s="10">
        <v>0</v>
      </c>
      <c r="K4337" s="10">
        <v>0</v>
      </c>
      <c r="L4337" t="str">
        <f t="shared" si="354"/>
        <v xml:space="preserve">Petrorhagia </v>
      </c>
      <c r="M4337" t="str">
        <f t="shared" si="355"/>
        <v xml:space="preserve"> prolifera</v>
      </c>
      <c r="N4337" t="str">
        <f t="shared" si="356"/>
        <v/>
      </c>
      <c r="O4337" t="str">
        <f t="shared" si="353"/>
        <v>Species</v>
      </c>
      <c r="P4337" t="str">
        <f t="shared" si="357"/>
        <v>(L.) P. W. Ball &amp; Heywood</v>
      </c>
      <c r="Q4337" t="str">
        <f>LOOKUP(A4337,Formation!$A$2:$A$10,Formation!$B$2:$B$10)</f>
        <v>Pflanzungen, Äcker und Kulturen</v>
      </c>
      <c r="R4337" t="str" cm="1">
        <f t="array" ref="R4337">INDEX(Klasse!$D$2:$D$42,MATCH(1,(A4337=Klasse!$A$2:$A$42) * (Species!B4337=Klasse!$B$2:$B$42),0))</f>
        <v>Feldkulturen (Äcker)</v>
      </c>
    </row>
    <row r="4338" spans="1:18" x14ac:dyDescent="0.3">
      <c r="A4338" s="10">
        <v>8</v>
      </c>
      <c r="B4338" s="10">
        <v>2</v>
      </c>
      <c r="C4338" s="10">
        <v>3</v>
      </c>
      <c r="D4338" s="10">
        <v>4</v>
      </c>
      <c r="E4338" t="str">
        <f>IF(C4338="",Options!$A$3,IF(D4338="",Options!$A$4,Options!$A$5))</f>
        <v>Assoziation</v>
      </c>
      <c r="F4338" t="str" cm="1">
        <f t="array" ref="F4338">IF(E4338=Options!$A$3,"",IF(E4338=Options!$A$4,INDEX(Verband!$E$2:$E$179,MATCH(1,(A4338=Verband!$A$2:$A$179) * (Species!B4338=Verband!$B$2:$B$179) * (Species!C4338=Verband!$C$2:$C$179),0)),IF(E4338=Options!$A$5,INDEX(Assoziation!$F$2:$F$96,MATCH(1,(A4338=Assoziation!$A$2:$A$96) * (Species!B4338=Assoziation!$B$2:$B$96) * (Species!C4338=Assoziation!$C$2:$C$96) * (Species!D4338=Assoziation!$D$2:$D$96),0)),"")))</f>
        <v>Eragrostion</v>
      </c>
      <c r="G4338" t="str" cm="1">
        <f t="array" ref="G4338">IF(E4338=Options!$A$3,INDEX(Klasse!$D$2:$D$42,MATCH(1,(A4338=Klasse!$A$2:$A$42) * (Species!B4338=Klasse!$B$2:$B$42),0)),IF(E4338=Options!$A$4,INDEX(Verband!$F$2:$F$179,MATCH(1,(A4338=Verband!$A$2:$A$179) * (Species!B4338=Verband!$B$2:$B$179) * (Species!C4338=Verband!$C$2:$C$179),0)),IF(E4338=Options!$A$5,INDEX(Assoziation!$G$2:$G$96,MATCH(1,(A4338=Assoziation!$A$2:$A$96) * (Species!B4338=Assoziation!$B$2:$B$96) * (Species!C4338=Assoziation!$C$2:$C$96) * (Species!D4338=Assoziation!$D$2:$D$96),0)),"")))</f>
        <v>Kalkreicher, trockener Hackfruchtacker</v>
      </c>
      <c r="H4338" s="10" t="s">
        <v>3298</v>
      </c>
      <c r="I4338" s="10">
        <v>0</v>
      </c>
      <c r="J4338" s="10">
        <v>0</v>
      </c>
      <c r="K4338" s="10">
        <v>0</v>
      </c>
      <c r="L4338" t="str">
        <f t="shared" si="354"/>
        <v xml:space="preserve">Phleum </v>
      </c>
      <c r="M4338" t="str">
        <f t="shared" si="355"/>
        <v xml:space="preserve"> paniculatum</v>
      </c>
      <c r="N4338" t="str">
        <f t="shared" si="356"/>
        <v/>
      </c>
      <c r="O4338" t="str">
        <f t="shared" si="353"/>
        <v>Species</v>
      </c>
      <c r="P4338" t="str">
        <f t="shared" si="357"/>
        <v>Huds.</v>
      </c>
      <c r="Q4338" t="str">
        <f>LOOKUP(A4338,Formation!$A$2:$A$10,Formation!$B$2:$B$10)</f>
        <v>Pflanzungen, Äcker und Kulturen</v>
      </c>
      <c r="R4338" t="str" cm="1">
        <f t="array" ref="R4338">INDEX(Klasse!$D$2:$D$42,MATCH(1,(A4338=Klasse!$A$2:$A$42) * (Species!B4338=Klasse!$B$2:$B$42),0))</f>
        <v>Feldkulturen (Äcker)</v>
      </c>
    </row>
    <row r="4339" spans="1:18" x14ac:dyDescent="0.3">
      <c r="A4339" s="10">
        <v>8</v>
      </c>
      <c r="B4339" s="10">
        <v>2</v>
      </c>
      <c r="C4339" s="10">
        <v>3</v>
      </c>
      <c r="D4339" s="10">
        <v>4</v>
      </c>
      <c r="E4339" t="str">
        <f>IF(C4339="",Options!$A$3,IF(D4339="",Options!$A$4,Options!$A$5))</f>
        <v>Assoziation</v>
      </c>
      <c r="F4339" t="str" cm="1">
        <f t="array" ref="F4339">IF(E4339=Options!$A$3,"",IF(E4339=Options!$A$4,INDEX(Verband!$E$2:$E$179,MATCH(1,(A4339=Verband!$A$2:$A$179) * (Species!B4339=Verband!$B$2:$B$179) * (Species!C4339=Verband!$C$2:$C$179),0)),IF(E4339=Options!$A$5,INDEX(Assoziation!$F$2:$F$96,MATCH(1,(A4339=Assoziation!$A$2:$A$96) * (Species!B4339=Assoziation!$B$2:$B$96) * (Species!C4339=Assoziation!$C$2:$C$96) * (Species!D4339=Assoziation!$D$2:$D$96),0)),"")))</f>
        <v>Eragrostion</v>
      </c>
      <c r="G4339" t="str" cm="1">
        <f t="array" ref="G4339">IF(E4339=Options!$A$3,INDEX(Klasse!$D$2:$D$42,MATCH(1,(A4339=Klasse!$A$2:$A$42) * (Species!B4339=Klasse!$B$2:$B$42),0)),IF(E4339=Options!$A$4,INDEX(Verband!$F$2:$F$179,MATCH(1,(A4339=Verband!$A$2:$A$179) * (Species!B4339=Verband!$B$2:$B$179) * (Species!C4339=Verband!$C$2:$C$179),0)),IF(E4339=Options!$A$5,INDEX(Assoziation!$G$2:$G$96,MATCH(1,(A4339=Assoziation!$A$2:$A$96) * (Species!B4339=Assoziation!$B$2:$B$96) * (Species!C4339=Assoziation!$C$2:$C$96) * (Species!D4339=Assoziation!$D$2:$D$96),0)),"")))</f>
        <v>Kalkreicher, trockener Hackfruchtacker</v>
      </c>
      <c r="H4339" s="10" t="s">
        <v>2858</v>
      </c>
      <c r="I4339" s="10">
        <v>0</v>
      </c>
      <c r="J4339" s="10">
        <v>1</v>
      </c>
      <c r="K4339" s="10">
        <v>0</v>
      </c>
      <c r="L4339" t="str">
        <f t="shared" si="354"/>
        <v xml:space="preserve">Portulaca </v>
      </c>
      <c r="M4339" t="str">
        <f t="shared" si="355"/>
        <v xml:space="preserve"> oleracea</v>
      </c>
      <c r="N4339" t="str">
        <f t="shared" si="356"/>
        <v/>
      </c>
      <c r="O4339" t="str">
        <f t="shared" si="353"/>
        <v>Species</v>
      </c>
      <c r="P4339" t="str">
        <f t="shared" si="357"/>
        <v>L.</v>
      </c>
      <c r="Q4339" t="str">
        <f>LOOKUP(A4339,Formation!$A$2:$A$10,Formation!$B$2:$B$10)</f>
        <v>Pflanzungen, Äcker und Kulturen</v>
      </c>
      <c r="R4339" t="str" cm="1">
        <f t="array" ref="R4339">INDEX(Klasse!$D$2:$D$42,MATCH(1,(A4339=Klasse!$A$2:$A$42) * (Species!B4339=Klasse!$B$2:$B$42),0))</f>
        <v>Feldkulturen (Äcker)</v>
      </c>
    </row>
    <row r="4340" spans="1:18" x14ac:dyDescent="0.3">
      <c r="A4340" s="10">
        <v>8</v>
      </c>
      <c r="B4340" s="10">
        <v>2</v>
      </c>
      <c r="C4340" s="10">
        <v>3</v>
      </c>
      <c r="D4340" s="10">
        <v>4</v>
      </c>
      <c r="E4340" t="str">
        <f>IF(C4340="",Options!$A$3,IF(D4340="",Options!$A$4,Options!$A$5))</f>
        <v>Assoziation</v>
      </c>
      <c r="F4340" t="str" cm="1">
        <f t="array" ref="F4340">IF(E4340=Options!$A$3,"",IF(E4340=Options!$A$4,INDEX(Verband!$E$2:$E$179,MATCH(1,(A4340=Verband!$A$2:$A$179) * (Species!B4340=Verband!$B$2:$B$179) * (Species!C4340=Verband!$C$2:$C$179),0)),IF(E4340=Options!$A$5,INDEX(Assoziation!$F$2:$F$96,MATCH(1,(A4340=Assoziation!$A$2:$A$96) * (Species!B4340=Assoziation!$B$2:$B$96) * (Species!C4340=Assoziation!$C$2:$C$96) * (Species!D4340=Assoziation!$D$2:$D$96),0)),"")))</f>
        <v>Eragrostion</v>
      </c>
      <c r="G4340" t="str" cm="1">
        <f t="array" ref="G4340">IF(E4340=Options!$A$3,INDEX(Klasse!$D$2:$D$42,MATCH(1,(A4340=Klasse!$A$2:$A$42) * (Species!B4340=Klasse!$B$2:$B$42),0)),IF(E4340=Options!$A$4,INDEX(Verband!$F$2:$F$179,MATCH(1,(A4340=Verband!$A$2:$A$179) * (Species!B4340=Verband!$B$2:$B$179) * (Species!C4340=Verband!$C$2:$C$179),0)),IF(E4340=Options!$A$5,INDEX(Assoziation!$G$2:$G$96,MATCH(1,(A4340=Assoziation!$A$2:$A$96) * (Species!B4340=Assoziation!$B$2:$B$96) * (Species!C4340=Assoziation!$C$2:$C$96) * (Species!D4340=Assoziation!$D$2:$D$96),0)),"")))</f>
        <v>Kalkreicher, trockener Hackfruchtacker</v>
      </c>
      <c r="H4340" s="10" t="s">
        <v>3259</v>
      </c>
      <c r="I4340" s="10">
        <v>0</v>
      </c>
      <c r="J4340" s="10">
        <v>0</v>
      </c>
      <c r="K4340" s="10">
        <v>0</v>
      </c>
      <c r="L4340" t="str">
        <f t="shared" si="354"/>
        <v xml:space="preserve">Setaria </v>
      </c>
      <c r="M4340" t="str">
        <f t="shared" si="355"/>
        <v xml:space="preserve"> viridis</v>
      </c>
      <c r="N4340" t="str">
        <f t="shared" si="356"/>
        <v/>
      </c>
      <c r="O4340" t="str">
        <f t="shared" si="353"/>
        <v>Species</v>
      </c>
      <c r="P4340" t="str">
        <f t="shared" si="357"/>
        <v>(L.) P. Beauv.</v>
      </c>
      <c r="Q4340" t="str">
        <f>LOOKUP(A4340,Formation!$A$2:$A$10,Formation!$B$2:$B$10)</f>
        <v>Pflanzungen, Äcker und Kulturen</v>
      </c>
      <c r="R4340" t="str" cm="1">
        <f t="array" ref="R4340">INDEX(Klasse!$D$2:$D$42,MATCH(1,(A4340=Klasse!$A$2:$A$42) * (Species!B4340=Klasse!$B$2:$B$42),0))</f>
        <v>Feldkulturen (Äcker)</v>
      </c>
    </row>
  </sheetData>
  <sheetProtection algorithmName="SHA-512" hashValue="u7XGLtlnQ8KrqbTZvFENT5aW6NdsMGpqoumuxaE6T8PMbg0h/UCQ4HClDtR4494qZ1hI8d0YCm0puPteLoHy4Q==" saltValue="CfPq1M4mRPPClqPGV+9dIA==" spinCount="100000" sheet="1" objects="1" scenarios="1"/>
  <conditionalFormatting sqref="I1:I1048576">
    <cfRule type="colorScale" priority="3">
      <colorScale>
        <cfvo type="min"/>
        <cfvo type="max"/>
        <color rgb="FFFFEF9C"/>
        <color rgb="FF63BE7B"/>
      </colorScale>
    </cfRule>
  </conditionalFormatting>
  <conditionalFormatting sqref="J1:K1048576">
    <cfRule type="colorScale" priority="2">
      <colorScale>
        <cfvo type="min"/>
        <cfvo type="max"/>
        <color rgb="FFFFEF9C"/>
        <color rgb="FF63BE7B"/>
      </colorScale>
    </cfRule>
  </conditionalFormatting>
  <conditionalFormatting sqref="K1:K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1391C-4D22-4925-99CB-3D1057336F35}">
  <dimension ref="A1:C10"/>
  <sheetViews>
    <sheetView workbookViewId="0">
      <pane ySplit="1" topLeftCell="A2" activePane="bottomLeft" state="frozen"/>
      <selection pane="bottomLeft" activeCell="B11" sqref="B11"/>
    </sheetView>
  </sheetViews>
  <sheetFormatPr defaultRowHeight="14.4" x14ac:dyDescent="0.3"/>
  <cols>
    <col min="1" max="1" width="11.77734375" bestFit="1" customWidth="1"/>
    <col min="2" max="2" width="49" bestFit="1" customWidth="1"/>
    <col min="3" max="3" width="5.5546875" bestFit="1" customWidth="1"/>
  </cols>
  <sheetData>
    <row r="1" spans="1:3" x14ac:dyDescent="0.3">
      <c r="A1" s="3" t="s">
        <v>20</v>
      </c>
      <c r="B1" s="3" t="s">
        <v>19</v>
      </c>
      <c r="C1" s="3" t="s">
        <v>9</v>
      </c>
    </row>
    <row r="2" spans="1:3" x14ac:dyDescent="0.3">
      <c r="A2">
        <v>1</v>
      </c>
      <c r="B2" t="s">
        <v>0</v>
      </c>
      <c r="C2" t="s">
        <v>12</v>
      </c>
    </row>
    <row r="3" spans="1:3" x14ac:dyDescent="0.3">
      <c r="A3">
        <v>2</v>
      </c>
      <c r="B3" t="s">
        <v>1</v>
      </c>
      <c r="C3" t="s">
        <v>11</v>
      </c>
    </row>
    <row r="4" spans="1:3" x14ac:dyDescent="0.3">
      <c r="A4">
        <v>3</v>
      </c>
      <c r="B4" t="s">
        <v>2</v>
      </c>
      <c r="C4" t="s">
        <v>10</v>
      </c>
    </row>
    <row r="5" spans="1:3" x14ac:dyDescent="0.3">
      <c r="A5">
        <v>4</v>
      </c>
      <c r="B5" t="s">
        <v>3</v>
      </c>
      <c r="C5" t="s">
        <v>13</v>
      </c>
    </row>
    <row r="6" spans="1:3" x14ac:dyDescent="0.3">
      <c r="A6">
        <v>5</v>
      </c>
      <c r="B6" t="s">
        <v>4</v>
      </c>
      <c r="C6" t="s">
        <v>18</v>
      </c>
    </row>
    <row r="7" spans="1:3" x14ac:dyDescent="0.3">
      <c r="A7">
        <v>6</v>
      </c>
      <c r="B7" t="s">
        <v>5</v>
      </c>
      <c r="C7" t="s">
        <v>14</v>
      </c>
    </row>
    <row r="8" spans="1:3" x14ac:dyDescent="0.3">
      <c r="A8">
        <v>7</v>
      </c>
      <c r="B8" t="s">
        <v>6</v>
      </c>
      <c r="C8" t="s">
        <v>15</v>
      </c>
    </row>
    <row r="9" spans="1:3" x14ac:dyDescent="0.3">
      <c r="A9">
        <v>8</v>
      </c>
      <c r="B9" t="s">
        <v>7</v>
      </c>
      <c r="C9" t="s">
        <v>17</v>
      </c>
    </row>
    <row r="10" spans="1:3" x14ac:dyDescent="0.3">
      <c r="A10">
        <v>9</v>
      </c>
      <c r="B10" t="s">
        <v>8</v>
      </c>
      <c r="C10" t="s">
        <v>16</v>
      </c>
    </row>
  </sheetData>
  <sheetProtection algorithmName="SHA-512" hashValue="moBXvNGB98bWjxXKc/xgirPF7EhzrlxzEjULUKqIYZtX5odszVVHIgX0G4FV1enMD7r4kZY/s9JT5Hcn7Q2M5g==" saltValue="qguCdHAuXbH50J/PiFIP3Q==" spinCount="100000"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815F1-9FA3-4567-BEE9-D056D3AED1CC}">
  <dimension ref="A1:D42"/>
  <sheetViews>
    <sheetView workbookViewId="0">
      <pane ySplit="1" topLeftCell="A2" activePane="bottomLeft" state="frozen"/>
      <selection pane="bottomLeft" activeCell="A43" sqref="A43"/>
    </sheetView>
  </sheetViews>
  <sheetFormatPr defaultRowHeight="14.4" x14ac:dyDescent="0.3"/>
  <cols>
    <col min="1" max="1" width="11.77734375" bestFit="1" customWidth="1"/>
    <col min="2" max="2" width="16.88671875" bestFit="1" customWidth="1"/>
    <col min="3" max="3" width="6" bestFit="1" customWidth="1"/>
    <col min="4" max="4" width="36.6640625" bestFit="1" customWidth="1"/>
  </cols>
  <sheetData>
    <row r="1" spans="1:4" x14ac:dyDescent="0.3">
      <c r="A1" s="3" t="s">
        <v>20</v>
      </c>
      <c r="B1" s="3" t="s">
        <v>26</v>
      </c>
      <c r="C1" s="3" t="s">
        <v>169</v>
      </c>
      <c r="D1" s="3" t="s">
        <v>19</v>
      </c>
    </row>
    <row r="2" spans="1:4" x14ac:dyDescent="0.3">
      <c r="A2">
        <v>1</v>
      </c>
      <c r="B2">
        <v>1</v>
      </c>
      <c r="C2" t="s">
        <v>170</v>
      </c>
      <c r="D2" t="s">
        <v>22</v>
      </c>
    </row>
    <row r="3" spans="1:4" x14ac:dyDescent="0.3">
      <c r="A3">
        <v>1</v>
      </c>
      <c r="B3">
        <v>2</v>
      </c>
      <c r="C3" t="s">
        <v>170</v>
      </c>
      <c r="D3" t="s">
        <v>28</v>
      </c>
    </row>
    <row r="4" spans="1:4" x14ac:dyDescent="0.3">
      <c r="A4">
        <v>1</v>
      </c>
      <c r="B4">
        <v>3</v>
      </c>
      <c r="C4" t="s">
        <v>170</v>
      </c>
      <c r="D4" t="s">
        <v>29</v>
      </c>
    </row>
    <row r="5" spans="1:4" x14ac:dyDescent="0.3">
      <c r="A5">
        <v>1</v>
      </c>
      <c r="B5">
        <v>4</v>
      </c>
      <c r="C5" t="s">
        <v>170</v>
      </c>
      <c r="D5" t="s">
        <v>30</v>
      </c>
    </row>
    <row r="6" spans="1:4" x14ac:dyDescent="0.3">
      <c r="A6">
        <v>2</v>
      </c>
      <c r="B6">
        <v>0</v>
      </c>
      <c r="C6" t="s">
        <v>170</v>
      </c>
      <c r="D6" t="s">
        <v>220</v>
      </c>
    </row>
    <row r="7" spans="1:4" x14ac:dyDescent="0.3">
      <c r="A7">
        <v>2</v>
      </c>
      <c r="B7">
        <v>1</v>
      </c>
      <c r="C7" t="s">
        <v>170</v>
      </c>
      <c r="D7" t="s">
        <v>223</v>
      </c>
    </row>
    <row r="8" spans="1:4" x14ac:dyDescent="0.3">
      <c r="A8">
        <v>2</v>
      </c>
      <c r="B8">
        <v>2</v>
      </c>
      <c r="C8" t="s">
        <v>170</v>
      </c>
      <c r="D8" t="s">
        <v>327</v>
      </c>
    </row>
    <row r="9" spans="1:4" x14ac:dyDescent="0.3">
      <c r="A9">
        <v>2</v>
      </c>
      <c r="B9">
        <v>3</v>
      </c>
      <c r="C9" t="s">
        <v>170</v>
      </c>
      <c r="D9" t="s">
        <v>483</v>
      </c>
    </row>
    <row r="10" spans="1:4" x14ac:dyDescent="0.3">
      <c r="A10">
        <v>2</v>
      </c>
      <c r="B10">
        <v>4</v>
      </c>
      <c r="C10" t="s">
        <v>170</v>
      </c>
      <c r="D10" t="s">
        <v>573</v>
      </c>
    </row>
    <row r="11" spans="1:4" x14ac:dyDescent="0.3">
      <c r="A11">
        <v>2</v>
      </c>
      <c r="B11">
        <v>5</v>
      </c>
      <c r="C11" t="s">
        <v>170</v>
      </c>
      <c r="D11" t="s">
        <v>590</v>
      </c>
    </row>
    <row r="12" spans="1:4" x14ac:dyDescent="0.3">
      <c r="A12">
        <v>3</v>
      </c>
      <c r="B12">
        <v>1</v>
      </c>
      <c r="C12" t="s">
        <v>170</v>
      </c>
      <c r="D12" t="s">
        <v>674</v>
      </c>
    </row>
    <row r="13" spans="1:4" x14ac:dyDescent="0.3">
      <c r="A13">
        <v>3</v>
      </c>
      <c r="B13">
        <v>2</v>
      </c>
      <c r="C13" t="s">
        <v>170</v>
      </c>
      <c r="D13" t="s">
        <v>679</v>
      </c>
    </row>
    <row r="14" spans="1:4" x14ac:dyDescent="0.3">
      <c r="A14">
        <v>3</v>
      </c>
      <c r="B14">
        <v>3</v>
      </c>
      <c r="C14" t="s">
        <v>170</v>
      </c>
      <c r="D14" t="s">
        <v>705</v>
      </c>
    </row>
    <row r="15" spans="1:4" x14ac:dyDescent="0.3">
      <c r="A15">
        <v>3</v>
      </c>
      <c r="B15">
        <v>4</v>
      </c>
      <c r="C15" t="s">
        <v>170</v>
      </c>
      <c r="D15" t="s">
        <v>869</v>
      </c>
    </row>
    <row r="16" spans="1:4" x14ac:dyDescent="0.3">
      <c r="A16">
        <v>3</v>
      </c>
      <c r="B16">
        <v>5</v>
      </c>
      <c r="C16" t="s">
        <v>170</v>
      </c>
      <c r="D16" t="s">
        <v>958</v>
      </c>
    </row>
    <row r="17" spans="1:4" x14ac:dyDescent="0.3">
      <c r="A17">
        <v>4</v>
      </c>
      <c r="B17">
        <v>0</v>
      </c>
      <c r="C17" t="s">
        <v>170</v>
      </c>
      <c r="D17" t="s">
        <v>966</v>
      </c>
    </row>
    <row r="18" spans="1:4" x14ac:dyDescent="0.3">
      <c r="A18">
        <v>4</v>
      </c>
      <c r="B18">
        <v>1</v>
      </c>
      <c r="C18" t="s">
        <v>170</v>
      </c>
      <c r="D18" t="s">
        <v>984</v>
      </c>
    </row>
    <row r="19" spans="1:4" x14ac:dyDescent="0.3">
      <c r="A19">
        <v>4</v>
      </c>
      <c r="B19">
        <v>2</v>
      </c>
      <c r="C19" t="s">
        <v>170</v>
      </c>
      <c r="D19" t="s">
        <v>1118</v>
      </c>
    </row>
    <row r="20" spans="1:4" x14ac:dyDescent="0.3">
      <c r="A20">
        <v>4</v>
      </c>
      <c r="B20">
        <v>3</v>
      </c>
      <c r="C20" t="s">
        <v>170</v>
      </c>
      <c r="D20" t="s">
        <v>1356</v>
      </c>
    </row>
    <row r="21" spans="1:4" x14ac:dyDescent="0.3">
      <c r="A21">
        <v>4</v>
      </c>
      <c r="B21">
        <v>4</v>
      </c>
      <c r="C21" t="s">
        <v>170</v>
      </c>
      <c r="D21" t="s">
        <v>1648</v>
      </c>
    </row>
    <row r="22" spans="1:4" x14ac:dyDescent="0.3">
      <c r="A22">
        <v>4</v>
      </c>
      <c r="B22">
        <v>5</v>
      </c>
      <c r="C22" t="s">
        <v>170</v>
      </c>
      <c r="D22" t="s">
        <v>1694</v>
      </c>
    </row>
    <row r="23" spans="1:4" x14ac:dyDescent="0.3">
      <c r="A23">
        <v>4</v>
      </c>
      <c r="B23">
        <v>6</v>
      </c>
      <c r="C23" t="s">
        <v>170</v>
      </c>
      <c r="D23" t="s">
        <v>1817</v>
      </c>
    </row>
    <row r="24" spans="1:4" x14ac:dyDescent="0.3">
      <c r="A24">
        <v>5</v>
      </c>
      <c r="B24">
        <v>1</v>
      </c>
      <c r="C24" t="s">
        <v>170</v>
      </c>
      <c r="D24" t="s">
        <v>1864</v>
      </c>
    </row>
    <row r="25" spans="1:4" x14ac:dyDescent="0.3">
      <c r="A25">
        <v>5</v>
      </c>
      <c r="B25">
        <v>2</v>
      </c>
      <c r="C25" t="s">
        <v>170</v>
      </c>
      <c r="D25" t="s">
        <v>2079</v>
      </c>
    </row>
    <row r="26" spans="1:4" x14ac:dyDescent="0.3">
      <c r="A26">
        <v>5</v>
      </c>
      <c r="B26">
        <v>3</v>
      </c>
      <c r="C26" t="s">
        <v>170</v>
      </c>
      <c r="D26" t="s">
        <v>2155</v>
      </c>
    </row>
    <row r="27" spans="1:4" x14ac:dyDescent="0.3">
      <c r="A27">
        <v>5</v>
      </c>
      <c r="B27">
        <v>4</v>
      </c>
      <c r="C27" t="s">
        <v>170</v>
      </c>
      <c r="D27" t="s">
        <v>2292</v>
      </c>
    </row>
    <row r="28" spans="1:4" x14ac:dyDescent="0.3">
      <c r="A28">
        <v>6</v>
      </c>
      <c r="B28">
        <v>0</v>
      </c>
      <c r="C28" t="s">
        <v>170</v>
      </c>
      <c r="D28" t="s">
        <v>2364</v>
      </c>
    </row>
    <row r="29" spans="1:4" x14ac:dyDescent="0.3">
      <c r="A29">
        <v>6</v>
      </c>
      <c r="B29">
        <v>1</v>
      </c>
      <c r="C29" t="s">
        <v>170</v>
      </c>
      <c r="D29" t="s">
        <v>2368</v>
      </c>
    </row>
    <row r="30" spans="1:4" x14ac:dyDescent="0.3">
      <c r="A30">
        <v>6</v>
      </c>
      <c r="B30">
        <v>2</v>
      </c>
      <c r="C30" t="s">
        <v>170</v>
      </c>
      <c r="D30" t="s">
        <v>2450</v>
      </c>
    </row>
    <row r="31" spans="1:4" x14ac:dyDescent="0.3">
      <c r="A31">
        <v>6</v>
      </c>
      <c r="B31">
        <v>3</v>
      </c>
      <c r="C31" t="s">
        <v>170</v>
      </c>
      <c r="D31" t="s">
        <v>2548</v>
      </c>
    </row>
    <row r="32" spans="1:4" x14ac:dyDescent="0.3">
      <c r="A32">
        <v>6</v>
      </c>
      <c r="B32">
        <v>4</v>
      </c>
      <c r="C32" t="s">
        <v>170</v>
      </c>
      <c r="D32" t="s">
        <v>2671</v>
      </c>
    </row>
    <row r="33" spans="1:4" x14ac:dyDescent="0.3">
      <c r="A33">
        <v>6</v>
      </c>
      <c r="B33">
        <v>5</v>
      </c>
      <c r="C33" t="s">
        <v>170</v>
      </c>
      <c r="D33" t="s">
        <v>2719</v>
      </c>
    </row>
    <row r="34" spans="1:4" x14ac:dyDescent="0.3">
      <c r="A34">
        <v>6</v>
      </c>
      <c r="B34">
        <v>6</v>
      </c>
      <c r="C34" t="s">
        <v>170</v>
      </c>
      <c r="D34" t="s">
        <v>2729</v>
      </c>
    </row>
    <row r="35" spans="1:4" x14ac:dyDescent="0.3">
      <c r="A35">
        <v>7</v>
      </c>
      <c r="B35">
        <v>1</v>
      </c>
      <c r="C35" t="s">
        <v>170</v>
      </c>
      <c r="D35" t="s">
        <v>2772</v>
      </c>
    </row>
    <row r="36" spans="1:4" x14ac:dyDescent="0.3">
      <c r="A36">
        <v>7</v>
      </c>
      <c r="B36">
        <v>2</v>
      </c>
      <c r="C36" t="s">
        <v>170</v>
      </c>
      <c r="D36" t="s">
        <v>3023</v>
      </c>
    </row>
    <row r="37" spans="1:4" x14ac:dyDescent="0.3">
      <c r="A37">
        <v>8</v>
      </c>
      <c r="B37">
        <v>1</v>
      </c>
      <c r="C37" t="s">
        <v>170</v>
      </c>
      <c r="D37" t="s">
        <v>3061</v>
      </c>
    </row>
    <row r="38" spans="1:4" x14ac:dyDescent="0.3">
      <c r="A38">
        <v>8</v>
      </c>
      <c r="B38">
        <v>2</v>
      </c>
      <c r="C38" t="s">
        <v>170</v>
      </c>
      <c r="D38" t="s">
        <v>3069</v>
      </c>
    </row>
    <row r="39" spans="1:4" x14ac:dyDescent="0.3">
      <c r="A39">
        <v>9</v>
      </c>
      <c r="B39">
        <v>1</v>
      </c>
      <c r="C39" t="s">
        <v>170</v>
      </c>
      <c r="D39" t="s">
        <v>3299</v>
      </c>
    </row>
    <row r="40" spans="1:4" x14ac:dyDescent="0.3">
      <c r="A40">
        <v>9</v>
      </c>
      <c r="B40">
        <v>2</v>
      </c>
      <c r="C40" t="s">
        <v>170</v>
      </c>
      <c r="D40" t="s">
        <v>3302</v>
      </c>
    </row>
    <row r="41" spans="1:4" x14ac:dyDescent="0.3">
      <c r="A41">
        <v>9</v>
      </c>
      <c r="B41">
        <v>3</v>
      </c>
      <c r="C41" t="s">
        <v>170</v>
      </c>
      <c r="D41" t="s">
        <v>3331</v>
      </c>
    </row>
    <row r="42" spans="1:4" x14ac:dyDescent="0.3">
      <c r="A42">
        <v>9</v>
      </c>
      <c r="B42">
        <v>4</v>
      </c>
      <c r="C42" t="s">
        <v>170</v>
      </c>
      <c r="D42" t="s">
        <v>3341</v>
      </c>
    </row>
  </sheetData>
  <sheetProtection algorithmName="SHA-512" hashValue="0RXPKTfWlY/Nhu2/Wgsghs+E6lXgXuGNX248hS8CY5/+q6LQnS7dBq+lsbZqgAD+ShwDSK12ie6uvACM3kxm8A==" saltValue="HNwFX0Cve4B6idMM4/zMbQ==" spinCount="100000" sheet="1" objects="1" scenarios="1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AE39E-AD1D-418B-8F69-9713E406DDDE}">
  <dimension ref="A1:F179"/>
  <sheetViews>
    <sheetView tabSelected="1" workbookViewId="0">
      <pane ySplit="1" topLeftCell="A29" activePane="bottomLeft" state="frozen"/>
      <selection pane="bottomLeft" activeCell="F46" sqref="F46"/>
    </sheetView>
  </sheetViews>
  <sheetFormatPr defaultRowHeight="14.4" x14ac:dyDescent="0.3"/>
  <cols>
    <col min="1" max="1" width="11.77734375" style="2" bestFit="1" customWidth="1"/>
    <col min="2" max="3" width="16.88671875" style="2" bestFit="1" customWidth="1"/>
    <col min="4" max="4" width="7.77734375" style="1" bestFit="1" customWidth="1"/>
    <col min="5" max="5" width="26.109375" style="1" bestFit="1" customWidth="1"/>
    <col min="6" max="6" width="71.5546875" style="1" bestFit="1" customWidth="1"/>
  </cols>
  <sheetData>
    <row r="1" spans="1:6" x14ac:dyDescent="0.3">
      <c r="A1" s="7" t="s">
        <v>20</v>
      </c>
      <c r="B1" s="7" t="s">
        <v>26</v>
      </c>
      <c r="C1" s="7" t="s">
        <v>27</v>
      </c>
      <c r="D1" s="8" t="s">
        <v>169</v>
      </c>
      <c r="E1" s="8" t="s">
        <v>41</v>
      </c>
      <c r="F1" s="8" t="s">
        <v>19</v>
      </c>
    </row>
    <row r="2" spans="1:6" x14ac:dyDescent="0.3">
      <c r="A2" s="2">
        <v>1</v>
      </c>
      <c r="B2" s="2">
        <v>1</v>
      </c>
      <c r="C2" s="2">
        <v>0</v>
      </c>
      <c r="F2" s="1" t="s">
        <v>31</v>
      </c>
    </row>
    <row r="3" spans="1:6" x14ac:dyDescent="0.3">
      <c r="A3" s="2">
        <v>1</v>
      </c>
      <c r="B3" s="2">
        <v>1</v>
      </c>
      <c r="C3" s="2">
        <v>1</v>
      </c>
      <c r="D3" s="1" t="s">
        <v>39</v>
      </c>
      <c r="E3" s="1" t="s">
        <v>42</v>
      </c>
      <c r="F3" s="1" t="s">
        <v>33</v>
      </c>
    </row>
    <row r="4" spans="1:6" x14ac:dyDescent="0.3">
      <c r="A4" s="2">
        <v>1</v>
      </c>
      <c r="B4" s="2">
        <v>1</v>
      </c>
      <c r="C4" s="2">
        <v>2</v>
      </c>
      <c r="D4" s="1" t="s">
        <v>39</v>
      </c>
      <c r="E4" s="1" t="s">
        <v>69</v>
      </c>
      <c r="F4" s="1" t="s">
        <v>34</v>
      </c>
    </row>
    <row r="5" spans="1:6" x14ac:dyDescent="0.3">
      <c r="A5" s="2">
        <v>1</v>
      </c>
      <c r="B5" s="2">
        <v>1</v>
      </c>
      <c r="C5" s="2">
        <v>3</v>
      </c>
      <c r="D5" s="1" t="s">
        <v>39</v>
      </c>
      <c r="E5" s="1" t="s">
        <v>104</v>
      </c>
      <c r="F5" s="1" t="s">
        <v>35</v>
      </c>
    </row>
    <row r="6" spans="1:6" x14ac:dyDescent="0.3">
      <c r="A6" s="2">
        <v>1</v>
      </c>
      <c r="B6" s="2">
        <v>1</v>
      </c>
      <c r="C6" s="2">
        <v>4</v>
      </c>
      <c r="D6" s="1" t="s">
        <v>39</v>
      </c>
      <c r="E6" s="1" t="s">
        <v>120</v>
      </c>
      <c r="F6" s="1" t="s">
        <v>36</v>
      </c>
    </row>
    <row r="7" spans="1:6" x14ac:dyDescent="0.3">
      <c r="A7" s="2">
        <v>1</v>
      </c>
      <c r="B7" s="2">
        <v>2</v>
      </c>
      <c r="C7" s="2">
        <v>1</v>
      </c>
      <c r="D7" s="1" t="s">
        <v>39</v>
      </c>
      <c r="E7" s="1" t="s">
        <v>141</v>
      </c>
      <c r="F7" s="1" t="s">
        <v>142</v>
      </c>
    </row>
    <row r="8" spans="1:6" x14ac:dyDescent="0.3">
      <c r="A8" s="2">
        <v>1</v>
      </c>
      <c r="B8" s="2">
        <v>2</v>
      </c>
      <c r="C8" s="2">
        <v>2</v>
      </c>
      <c r="D8" s="1" t="s">
        <v>39</v>
      </c>
      <c r="E8" s="1" t="s">
        <v>159</v>
      </c>
      <c r="F8" s="1" t="s">
        <v>160</v>
      </c>
    </row>
    <row r="9" spans="1:6" x14ac:dyDescent="0.3">
      <c r="A9" s="2">
        <v>1</v>
      </c>
      <c r="B9" s="2">
        <v>2</v>
      </c>
      <c r="C9" s="2">
        <v>3</v>
      </c>
      <c r="E9" s="1" t="s">
        <v>163</v>
      </c>
      <c r="F9" s="1" t="s">
        <v>164</v>
      </c>
    </row>
    <row r="10" spans="1:6" x14ac:dyDescent="0.3">
      <c r="A10" s="2">
        <v>1</v>
      </c>
      <c r="B10" s="2">
        <v>2</v>
      </c>
      <c r="C10" s="2">
        <v>4</v>
      </c>
      <c r="E10" s="1" t="s">
        <v>165</v>
      </c>
      <c r="F10" s="1" t="s">
        <v>166</v>
      </c>
    </row>
    <row r="11" spans="1:6" x14ac:dyDescent="0.3">
      <c r="A11" s="2">
        <v>1</v>
      </c>
      <c r="B11" s="2">
        <v>2</v>
      </c>
      <c r="C11" s="2">
        <v>5</v>
      </c>
      <c r="F11" s="1" t="s">
        <v>167</v>
      </c>
    </row>
    <row r="12" spans="1:6" x14ac:dyDescent="0.3">
      <c r="A12" s="2">
        <v>1</v>
      </c>
      <c r="B12" s="2">
        <v>2</v>
      </c>
      <c r="C12" s="2">
        <v>6</v>
      </c>
      <c r="F12" s="1" t="s">
        <v>168</v>
      </c>
    </row>
    <row r="13" spans="1:6" x14ac:dyDescent="0.3">
      <c r="A13" s="2">
        <v>1</v>
      </c>
      <c r="B13" s="2">
        <v>3</v>
      </c>
      <c r="C13" s="2">
        <v>0</v>
      </c>
      <c r="F13" s="1" t="s">
        <v>181</v>
      </c>
    </row>
    <row r="14" spans="1:6" x14ac:dyDescent="0.3">
      <c r="A14" s="2">
        <v>1</v>
      </c>
      <c r="B14" s="2">
        <v>3</v>
      </c>
      <c r="C14" s="2">
        <v>1</v>
      </c>
      <c r="D14" s="1" t="s">
        <v>39</v>
      </c>
      <c r="E14" s="1" t="s">
        <v>184</v>
      </c>
      <c r="F14" s="1" t="s">
        <v>183</v>
      </c>
    </row>
    <row r="15" spans="1:6" x14ac:dyDescent="0.3">
      <c r="A15" s="2">
        <v>1</v>
      </c>
      <c r="B15" s="2">
        <v>3</v>
      </c>
      <c r="C15" s="2">
        <v>2</v>
      </c>
      <c r="D15" s="1" t="s">
        <v>39</v>
      </c>
      <c r="E15" s="1" t="s">
        <v>190</v>
      </c>
      <c r="F15" s="1" t="s">
        <v>191</v>
      </c>
    </row>
    <row r="16" spans="1:6" x14ac:dyDescent="0.3">
      <c r="A16" s="2">
        <v>1</v>
      </c>
      <c r="B16" s="2">
        <v>3</v>
      </c>
      <c r="C16" s="2">
        <v>3</v>
      </c>
      <c r="D16" s="1" t="s">
        <v>39</v>
      </c>
      <c r="E16" s="1" t="s">
        <v>202</v>
      </c>
      <c r="F16" s="1" t="s">
        <v>203</v>
      </c>
    </row>
    <row r="17" spans="1:6" x14ac:dyDescent="0.3">
      <c r="A17" s="2">
        <v>1</v>
      </c>
      <c r="B17" s="2">
        <v>4</v>
      </c>
      <c r="C17" s="2">
        <v>1</v>
      </c>
      <c r="F17" s="1" t="s">
        <v>216</v>
      </c>
    </row>
    <row r="18" spans="1:6" x14ac:dyDescent="0.3">
      <c r="A18" s="2">
        <v>1</v>
      </c>
      <c r="B18" s="2">
        <v>4</v>
      </c>
      <c r="C18" s="2">
        <v>2</v>
      </c>
      <c r="F18" s="1" t="s">
        <v>217</v>
      </c>
    </row>
    <row r="19" spans="1:6" x14ac:dyDescent="0.3">
      <c r="A19" s="2">
        <v>1</v>
      </c>
      <c r="B19" s="2">
        <v>4</v>
      </c>
      <c r="C19" s="2">
        <v>3</v>
      </c>
      <c r="F19" s="1" t="s">
        <v>218</v>
      </c>
    </row>
    <row r="20" spans="1:6" x14ac:dyDescent="0.3">
      <c r="A20" s="2">
        <v>1</v>
      </c>
      <c r="B20" s="2">
        <v>4</v>
      </c>
      <c r="C20" s="2">
        <v>4</v>
      </c>
      <c r="F20" s="1" t="s">
        <v>219</v>
      </c>
    </row>
    <row r="21" spans="1:6" x14ac:dyDescent="0.3">
      <c r="A21" s="2">
        <v>2</v>
      </c>
      <c r="B21" s="2">
        <v>0</v>
      </c>
      <c r="C21" s="2">
        <v>0</v>
      </c>
      <c r="F21" s="1" t="s">
        <v>221</v>
      </c>
    </row>
    <row r="22" spans="1:6" x14ac:dyDescent="0.3">
      <c r="A22" s="2">
        <v>2</v>
      </c>
      <c r="B22" s="2">
        <v>0</v>
      </c>
      <c r="C22" s="2">
        <v>1</v>
      </c>
      <c r="F22" s="1" t="s">
        <v>222</v>
      </c>
    </row>
    <row r="23" spans="1:6" x14ac:dyDescent="0.3">
      <c r="A23" s="2">
        <v>2</v>
      </c>
      <c r="B23" s="2">
        <v>1</v>
      </c>
      <c r="C23" s="2">
        <v>1</v>
      </c>
      <c r="D23" s="1" t="s">
        <v>39</v>
      </c>
      <c r="E23" s="1" t="s">
        <v>237</v>
      </c>
      <c r="F23" s="1" t="s">
        <v>238</v>
      </c>
    </row>
    <row r="24" spans="1:6" x14ac:dyDescent="0.3">
      <c r="A24" s="2">
        <v>2</v>
      </c>
      <c r="B24" s="2">
        <v>1</v>
      </c>
      <c r="C24" s="2">
        <v>2</v>
      </c>
      <c r="F24" s="1" t="s">
        <v>245</v>
      </c>
    </row>
    <row r="25" spans="1:6" x14ac:dyDescent="0.3">
      <c r="A25" s="2">
        <v>2</v>
      </c>
      <c r="B25" s="2">
        <v>1</v>
      </c>
      <c r="C25" s="2">
        <v>3</v>
      </c>
      <c r="D25" s="1" t="s">
        <v>39</v>
      </c>
      <c r="E25" s="1" t="s">
        <v>287</v>
      </c>
      <c r="F25" s="1" t="s">
        <v>288</v>
      </c>
    </row>
    <row r="26" spans="1:6" x14ac:dyDescent="0.3">
      <c r="A26" s="2">
        <v>2</v>
      </c>
      <c r="B26" s="2">
        <v>1</v>
      </c>
      <c r="C26" s="2">
        <v>4</v>
      </c>
      <c r="D26" s="1" t="s">
        <v>39</v>
      </c>
      <c r="E26" s="1" t="s">
        <v>312</v>
      </c>
      <c r="F26" s="1" t="s">
        <v>313</v>
      </c>
    </row>
    <row r="27" spans="1:6" x14ac:dyDescent="0.3">
      <c r="A27" s="2">
        <v>2</v>
      </c>
      <c r="B27" s="2">
        <v>2</v>
      </c>
      <c r="C27" s="2">
        <v>1</v>
      </c>
      <c r="F27" s="1" t="s">
        <v>339</v>
      </c>
    </row>
    <row r="28" spans="1:6" x14ac:dyDescent="0.3">
      <c r="A28" s="2">
        <v>2</v>
      </c>
      <c r="B28" s="2">
        <v>2</v>
      </c>
      <c r="C28" s="2">
        <v>2</v>
      </c>
      <c r="D28" s="1" t="s">
        <v>39</v>
      </c>
      <c r="E28" s="1" t="s">
        <v>367</v>
      </c>
      <c r="F28" s="1" t="s">
        <v>368</v>
      </c>
    </row>
    <row r="29" spans="1:6" x14ac:dyDescent="0.3">
      <c r="A29" s="2">
        <v>2</v>
      </c>
      <c r="B29" s="2">
        <v>2</v>
      </c>
      <c r="C29" s="2">
        <v>3</v>
      </c>
      <c r="D29" s="1" t="s">
        <v>39</v>
      </c>
      <c r="E29" s="1" t="s">
        <v>388</v>
      </c>
      <c r="F29" s="1" t="s">
        <v>389</v>
      </c>
    </row>
    <row r="30" spans="1:6" x14ac:dyDescent="0.3">
      <c r="A30" s="2">
        <v>2</v>
      </c>
      <c r="B30" s="2">
        <v>2</v>
      </c>
      <c r="C30" s="2">
        <v>4</v>
      </c>
      <c r="D30" s="1" t="s">
        <v>39</v>
      </c>
      <c r="E30" s="1" t="s">
        <v>423</v>
      </c>
      <c r="F30" s="1" t="s">
        <v>424</v>
      </c>
    </row>
    <row r="31" spans="1:6" x14ac:dyDescent="0.3">
      <c r="A31" s="2">
        <v>2</v>
      </c>
      <c r="B31" s="2">
        <v>2</v>
      </c>
      <c r="C31" s="2">
        <v>5</v>
      </c>
      <c r="D31" s="1" t="s">
        <v>39</v>
      </c>
      <c r="E31" s="1" t="s">
        <v>446</v>
      </c>
      <c r="F31" s="1" t="s">
        <v>447</v>
      </c>
    </row>
    <row r="32" spans="1:6" x14ac:dyDescent="0.3">
      <c r="A32" s="2">
        <v>2</v>
      </c>
      <c r="B32" s="2">
        <v>3</v>
      </c>
      <c r="C32" s="2">
        <v>1</v>
      </c>
      <c r="D32" s="1" t="s">
        <v>39</v>
      </c>
      <c r="E32" s="1" t="s">
        <v>484</v>
      </c>
      <c r="F32" s="1" t="s">
        <v>485</v>
      </c>
    </row>
    <row r="33" spans="1:6" x14ac:dyDescent="0.3">
      <c r="A33" s="2">
        <v>2</v>
      </c>
      <c r="B33" s="2">
        <v>3</v>
      </c>
      <c r="C33" s="2">
        <v>2</v>
      </c>
      <c r="D33" s="1" t="s">
        <v>39</v>
      </c>
      <c r="E33" s="1" t="s">
        <v>538</v>
      </c>
      <c r="F33" s="1" t="s">
        <v>539</v>
      </c>
    </row>
    <row r="34" spans="1:6" x14ac:dyDescent="0.3">
      <c r="A34" s="2">
        <v>2</v>
      </c>
      <c r="B34" s="2">
        <v>3</v>
      </c>
      <c r="C34" s="2">
        <v>3</v>
      </c>
      <c r="D34" s="1" t="s">
        <v>39</v>
      </c>
      <c r="E34" s="1" t="s">
        <v>556</v>
      </c>
      <c r="F34" s="1" t="s">
        <v>557</v>
      </c>
    </row>
    <row r="35" spans="1:6" x14ac:dyDescent="0.3">
      <c r="A35" s="2">
        <v>2</v>
      </c>
      <c r="B35" s="2">
        <v>4</v>
      </c>
      <c r="C35" s="2">
        <v>1</v>
      </c>
      <c r="D35" s="1" t="s">
        <v>39</v>
      </c>
      <c r="E35" s="1" t="s">
        <v>574</v>
      </c>
      <c r="F35" s="1" t="s">
        <v>575</v>
      </c>
    </row>
    <row r="36" spans="1:6" x14ac:dyDescent="0.3">
      <c r="A36" s="2">
        <v>2</v>
      </c>
      <c r="B36" s="2">
        <v>5</v>
      </c>
      <c r="C36" s="2">
        <v>0</v>
      </c>
      <c r="F36" s="1" t="s">
        <v>599</v>
      </c>
    </row>
    <row r="37" spans="1:6" x14ac:dyDescent="0.3">
      <c r="A37" s="2">
        <v>2</v>
      </c>
      <c r="B37" s="2">
        <v>5</v>
      </c>
      <c r="C37" s="2">
        <v>1</v>
      </c>
      <c r="D37" s="1" t="s">
        <v>39</v>
      </c>
      <c r="E37" s="1" t="s">
        <v>600</v>
      </c>
      <c r="F37" s="1" t="s">
        <v>601</v>
      </c>
    </row>
    <row r="38" spans="1:6" x14ac:dyDescent="0.3">
      <c r="A38" s="2">
        <v>2</v>
      </c>
      <c r="B38" s="2">
        <v>5</v>
      </c>
      <c r="C38" s="2">
        <v>2</v>
      </c>
      <c r="D38" s="1" t="s">
        <v>39</v>
      </c>
      <c r="E38" s="1" t="s">
        <v>648</v>
      </c>
      <c r="F38" s="1" t="s">
        <v>649</v>
      </c>
    </row>
    <row r="39" spans="1:6" x14ac:dyDescent="0.3">
      <c r="A39" s="2">
        <v>3</v>
      </c>
      <c r="B39" s="2">
        <v>1</v>
      </c>
      <c r="C39" s="2">
        <v>1</v>
      </c>
      <c r="F39" s="1" t="s">
        <v>675</v>
      </c>
    </row>
    <row r="40" spans="1:6" x14ac:dyDescent="0.3">
      <c r="A40" s="2">
        <v>3</v>
      </c>
      <c r="B40" s="2">
        <v>1</v>
      </c>
      <c r="C40" s="2">
        <v>2</v>
      </c>
      <c r="F40" s="1" t="s">
        <v>676</v>
      </c>
    </row>
    <row r="41" spans="1:6" x14ac:dyDescent="0.3">
      <c r="A41" s="2">
        <v>3</v>
      </c>
      <c r="B41" s="2">
        <v>1</v>
      </c>
      <c r="C41" s="2">
        <v>3</v>
      </c>
      <c r="F41" s="1" t="s">
        <v>677</v>
      </c>
    </row>
    <row r="42" spans="1:6" x14ac:dyDescent="0.3">
      <c r="A42" s="2">
        <v>3</v>
      </c>
      <c r="B42" s="2">
        <v>1</v>
      </c>
      <c r="C42" s="2">
        <v>4</v>
      </c>
      <c r="F42" s="1" t="s">
        <v>678</v>
      </c>
    </row>
    <row r="43" spans="1:6" x14ac:dyDescent="0.3">
      <c r="A43" s="2">
        <v>3</v>
      </c>
      <c r="B43" s="2">
        <v>2</v>
      </c>
      <c r="C43" s="2">
        <v>1</v>
      </c>
      <c r="F43" s="1" t="s">
        <v>685</v>
      </c>
    </row>
    <row r="44" spans="1:6" x14ac:dyDescent="0.3">
      <c r="A44" s="2">
        <v>3</v>
      </c>
      <c r="B44" s="2">
        <v>2</v>
      </c>
      <c r="C44" s="2">
        <v>2</v>
      </c>
      <c r="F44" s="1" t="s">
        <v>702</v>
      </c>
    </row>
    <row r="45" spans="1:6" x14ac:dyDescent="0.3">
      <c r="A45" s="2">
        <v>3</v>
      </c>
      <c r="B45" s="2">
        <v>1</v>
      </c>
      <c r="C45" s="2">
        <v>1</v>
      </c>
      <c r="F45" s="1" t="s">
        <v>732</v>
      </c>
    </row>
    <row r="46" spans="1:6" x14ac:dyDescent="0.3">
      <c r="A46" s="2">
        <v>3</v>
      </c>
      <c r="B46" s="2">
        <v>3</v>
      </c>
      <c r="C46" s="2">
        <v>1</v>
      </c>
      <c r="F46" s="1" t="s">
        <v>3363</v>
      </c>
    </row>
    <row r="47" spans="1:6" x14ac:dyDescent="0.3">
      <c r="A47" s="2">
        <v>3</v>
      </c>
      <c r="B47" s="2">
        <v>3</v>
      </c>
      <c r="C47" s="2">
        <v>2</v>
      </c>
      <c r="F47" s="1" t="s">
        <v>827</v>
      </c>
    </row>
    <row r="48" spans="1:6" x14ac:dyDescent="0.3">
      <c r="A48" s="2">
        <v>3</v>
      </c>
      <c r="B48" s="2">
        <v>4</v>
      </c>
      <c r="C48" s="2">
        <v>1</v>
      </c>
      <c r="F48" s="1" t="s">
        <v>870</v>
      </c>
    </row>
    <row r="49" spans="1:6" x14ac:dyDescent="0.3">
      <c r="A49" s="2">
        <v>3</v>
      </c>
      <c r="B49" s="2">
        <v>4</v>
      </c>
      <c r="C49" s="2">
        <v>2</v>
      </c>
      <c r="F49" s="1" t="s">
        <v>926</v>
      </c>
    </row>
    <row r="50" spans="1:6" x14ac:dyDescent="0.3">
      <c r="A50" s="2">
        <v>3</v>
      </c>
      <c r="B50" s="2">
        <v>5</v>
      </c>
      <c r="C50" s="2">
        <v>1</v>
      </c>
      <c r="F50" s="1" t="s">
        <v>959</v>
      </c>
    </row>
    <row r="51" spans="1:6" x14ac:dyDescent="0.3">
      <c r="A51" s="5">
        <v>3</v>
      </c>
      <c r="B51" s="5">
        <v>5</v>
      </c>
      <c r="C51" s="5">
        <v>2</v>
      </c>
      <c r="D51" s="6"/>
      <c r="E51" s="6"/>
      <c r="F51" s="6" t="s">
        <v>960</v>
      </c>
    </row>
    <row r="52" spans="1:6" x14ac:dyDescent="0.3">
      <c r="A52" s="5">
        <v>3</v>
      </c>
      <c r="B52" s="5">
        <v>5</v>
      </c>
      <c r="C52" s="5">
        <v>3</v>
      </c>
      <c r="D52" s="6"/>
      <c r="E52" s="6"/>
      <c r="F52" s="6" t="s">
        <v>961</v>
      </c>
    </row>
    <row r="53" spans="1:6" x14ac:dyDescent="0.3">
      <c r="A53" s="5">
        <v>3</v>
      </c>
      <c r="B53" s="5">
        <v>5</v>
      </c>
      <c r="C53" s="5">
        <v>4</v>
      </c>
      <c r="D53" s="6"/>
      <c r="E53" s="6"/>
      <c r="F53" s="6" t="s">
        <v>962</v>
      </c>
    </row>
    <row r="54" spans="1:6" x14ac:dyDescent="0.3">
      <c r="A54" s="5">
        <v>3</v>
      </c>
      <c r="B54" s="5">
        <v>5</v>
      </c>
      <c r="C54" s="5">
        <v>5</v>
      </c>
      <c r="D54" s="6"/>
      <c r="E54" s="6"/>
      <c r="F54" s="6" t="s">
        <v>963</v>
      </c>
    </row>
    <row r="55" spans="1:6" x14ac:dyDescent="0.3">
      <c r="A55" s="5">
        <v>3</v>
      </c>
      <c r="B55" s="5">
        <v>5</v>
      </c>
      <c r="C55" s="5">
        <v>6</v>
      </c>
      <c r="D55" s="6"/>
      <c r="E55" s="6"/>
      <c r="F55" s="6" t="s">
        <v>964</v>
      </c>
    </row>
    <row r="56" spans="1:6" x14ac:dyDescent="0.3">
      <c r="A56" s="2">
        <v>3</v>
      </c>
      <c r="B56" s="2">
        <v>5</v>
      </c>
      <c r="C56" s="2">
        <v>7</v>
      </c>
      <c r="F56" s="1" t="s">
        <v>965</v>
      </c>
    </row>
    <row r="57" spans="1:6" x14ac:dyDescent="0.3">
      <c r="A57" s="2">
        <v>4</v>
      </c>
      <c r="B57" s="2">
        <v>0</v>
      </c>
      <c r="C57" s="2">
        <v>1</v>
      </c>
      <c r="F57" s="1" t="s">
        <v>980</v>
      </c>
    </row>
    <row r="58" spans="1:6" x14ac:dyDescent="0.3">
      <c r="A58" s="2">
        <v>4</v>
      </c>
      <c r="B58" s="2">
        <v>0</v>
      </c>
      <c r="C58" s="2">
        <v>2</v>
      </c>
      <c r="F58" s="1" t="s">
        <v>981</v>
      </c>
    </row>
    <row r="59" spans="1:6" x14ac:dyDescent="0.3">
      <c r="A59" s="2">
        <v>4</v>
      </c>
      <c r="B59" s="2">
        <v>0</v>
      </c>
      <c r="C59" s="2">
        <v>3</v>
      </c>
      <c r="F59" s="1" t="s">
        <v>982</v>
      </c>
    </row>
    <row r="60" spans="1:6" x14ac:dyDescent="0.3">
      <c r="A60" s="2">
        <v>4</v>
      </c>
      <c r="B60" s="2">
        <v>0</v>
      </c>
      <c r="C60" s="2">
        <v>4</v>
      </c>
      <c r="F60" s="1" t="s">
        <v>983</v>
      </c>
    </row>
    <row r="61" spans="1:6" x14ac:dyDescent="0.3">
      <c r="A61" s="2">
        <v>4</v>
      </c>
      <c r="B61" s="2">
        <v>1</v>
      </c>
      <c r="C61" s="2">
        <v>1</v>
      </c>
      <c r="D61" s="1" t="s">
        <v>39</v>
      </c>
      <c r="E61" s="1" t="s">
        <v>1005</v>
      </c>
      <c r="F61" s="1" t="s">
        <v>1006</v>
      </c>
    </row>
    <row r="62" spans="1:6" x14ac:dyDescent="0.3">
      <c r="A62" s="2">
        <v>4</v>
      </c>
      <c r="B62" s="2">
        <v>1</v>
      </c>
      <c r="C62" s="2">
        <v>2</v>
      </c>
      <c r="D62" s="1" t="s">
        <v>39</v>
      </c>
      <c r="E62" s="1" t="s">
        <v>1041</v>
      </c>
      <c r="F62" s="1" t="s">
        <v>1042</v>
      </c>
    </row>
    <row r="63" spans="1:6" x14ac:dyDescent="0.3">
      <c r="A63">
        <v>4</v>
      </c>
      <c r="B63">
        <v>1</v>
      </c>
      <c r="C63">
        <v>3</v>
      </c>
      <c r="D63" s="1" t="s">
        <v>39</v>
      </c>
      <c r="E63" s="1" t="s">
        <v>1062</v>
      </c>
      <c r="F63" s="1" t="s">
        <v>1063</v>
      </c>
    </row>
    <row r="64" spans="1:6" x14ac:dyDescent="0.3">
      <c r="A64">
        <v>4</v>
      </c>
      <c r="B64">
        <v>1</v>
      </c>
      <c r="C64">
        <v>4</v>
      </c>
      <c r="D64" s="1" t="s">
        <v>39</v>
      </c>
      <c r="E64" s="1" t="s">
        <v>1098</v>
      </c>
      <c r="F64" s="1" t="s">
        <v>1099</v>
      </c>
    </row>
    <row r="65" spans="1:6" x14ac:dyDescent="0.3">
      <c r="A65">
        <v>4</v>
      </c>
      <c r="B65">
        <v>2</v>
      </c>
      <c r="C65">
        <v>1</v>
      </c>
      <c r="D65" s="1" t="s">
        <v>39</v>
      </c>
      <c r="E65" s="1" t="s">
        <v>1152</v>
      </c>
      <c r="F65" s="1" t="s">
        <v>1153</v>
      </c>
    </row>
    <row r="66" spans="1:6" x14ac:dyDescent="0.3">
      <c r="A66">
        <v>4</v>
      </c>
      <c r="B66">
        <v>2</v>
      </c>
      <c r="C66">
        <v>2</v>
      </c>
      <c r="D66" s="1" t="s">
        <v>39</v>
      </c>
      <c r="E66" s="1" t="s">
        <v>1245</v>
      </c>
      <c r="F66" s="1" t="s">
        <v>1246</v>
      </c>
    </row>
    <row r="67" spans="1:6" x14ac:dyDescent="0.3">
      <c r="A67">
        <v>4</v>
      </c>
      <c r="B67">
        <v>2</v>
      </c>
      <c r="C67">
        <v>3</v>
      </c>
      <c r="D67" s="1" t="s">
        <v>39</v>
      </c>
      <c r="E67" s="1" t="s">
        <v>1284</v>
      </c>
      <c r="F67" s="1" t="s">
        <v>1285</v>
      </c>
    </row>
    <row r="68" spans="1:6" x14ac:dyDescent="0.3">
      <c r="A68" s="2">
        <v>4</v>
      </c>
      <c r="B68" s="2">
        <v>2</v>
      </c>
      <c r="C68" s="2">
        <v>4</v>
      </c>
      <c r="D68" s="1" t="s">
        <v>39</v>
      </c>
      <c r="E68" s="1" t="s">
        <v>1302</v>
      </c>
      <c r="F68" s="1" t="s">
        <v>1303</v>
      </c>
    </row>
    <row r="69" spans="1:6" x14ac:dyDescent="0.3">
      <c r="A69">
        <v>4</v>
      </c>
      <c r="B69">
        <v>3</v>
      </c>
      <c r="C69">
        <v>1</v>
      </c>
      <c r="D69" s="1" t="s">
        <v>39</v>
      </c>
      <c r="E69" s="1" t="s">
        <v>1380</v>
      </c>
      <c r="F69" s="1" t="s">
        <v>1381</v>
      </c>
    </row>
    <row r="70" spans="1:6" x14ac:dyDescent="0.3">
      <c r="A70" s="2">
        <v>4</v>
      </c>
      <c r="B70" s="2">
        <v>3</v>
      </c>
      <c r="C70" s="2">
        <v>2</v>
      </c>
      <c r="D70" s="1" t="s">
        <v>39</v>
      </c>
      <c r="E70" s="1" t="s">
        <v>1449</v>
      </c>
      <c r="F70" s="1" t="s">
        <v>1450</v>
      </c>
    </row>
    <row r="71" spans="1:6" x14ac:dyDescent="0.3">
      <c r="A71">
        <v>4</v>
      </c>
      <c r="B71">
        <v>3</v>
      </c>
      <c r="C71">
        <v>3</v>
      </c>
      <c r="D71" s="1" t="s">
        <v>39</v>
      </c>
      <c r="E71" s="1" t="s">
        <v>1461</v>
      </c>
      <c r="F71" s="1" t="s">
        <v>1462</v>
      </c>
    </row>
    <row r="72" spans="1:6" x14ac:dyDescent="0.3">
      <c r="A72">
        <v>4</v>
      </c>
      <c r="B72">
        <v>3</v>
      </c>
      <c r="C72">
        <v>4</v>
      </c>
      <c r="D72" s="1" t="s">
        <v>39</v>
      </c>
      <c r="E72" s="1" t="s">
        <v>1507</v>
      </c>
      <c r="F72" s="1" t="s">
        <v>1508</v>
      </c>
    </row>
    <row r="73" spans="1:6" x14ac:dyDescent="0.3">
      <c r="A73" s="2">
        <v>4</v>
      </c>
      <c r="B73" s="2">
        <v>3</v>
      </c>
      <c r="C73" s="2">
        <v>5</v>
      </c>
      <c r="D73" s="1" t="s">
        <v>39</v>
      </c>
      <c r="E73" s="1" t="s">
        <v>1532</v>
      </c>
      <c r="F73" s="1" t="s">
        <v>1533</v>
      </c>
    </row>
    <row r="74" spans="1:6" x14ac:dyDescent="0.3">
      <c r="A74">
        <v>4</v>
      </c>
      <c r="B74">
        <v>3</v>
      </c>
      <c r="C74">
        <v>6</v>
      </c>
      <c r="D74" s="1" t="s">
        <v>39</v>
      </c>
      <c r="E74" s="1" t="s">
        <v>1580</v>
      </c>
      <c r="F74" s="1" t="s">
        <v>1581</v>
      </c>
    </row>
    <row r="75" spans="1:6" x14ac:dyDescent="0.3">
      <c r="A75">
        <v>4</v>
      </c>
      <c r="B75">
        <v>3</v>
      </c>
      <c r="C75">
        <v>7</v>
      </c>
      <c r="D75" s="1" t="s">
        <v>39</v>
      </c>
      <c r="E75" s="1" t="s">
        <v>1614</v>
      </c>
      <c r="F75" s="1" t="s">
        <v>1615</v>
      </c>
    </row>
    <row r="76" spans="1:6" x14ac:dyDescent="0.3">
      <c r="A76" s="2">
        <v>4</v>
      </c>
      <c r="B76" s="2">
        <v>4</v>
      </c>
      <c r="C76" s="2">
        <v>1</v>
      </c>
      <c r="D76" s="1" t="s">
        <v>39</v>
      </c>
      <c r="E76" s="1" t="s">
        <v>1657</v>
      </c>
      <c r="F76" s="1" t="s">
        <v>1658</v>
      </c>
    </row>
    <row r="77" spans="1:6" x14ac:dyDescent="0.3">
      <c r="A77">
        <v>4</v>
      </c>
      <c r="B77">
        <v>4</v>
      </c>
      <c r="C77">
        <v>2</v>
      </c>
      <c r="D77" s="1" t="s">
        <v>39</v>
      </c>
      <c r="E77" s="1" t="s">
        <v>1679</v>
      </c>
      <c r="F77" s="1" t="s">
        <v>1680</v>
      </c>
    </row>
    <row r="78" spans="1:6" x14ac:dyDescent="0.3">
      <c r="A78">
        <v>4</v>
      </c>
      <c r="B78">
        <v>5</v>
      </c>
      <c r="C78">
        <v>1</v>
      </c>
      <c r="D78" s="1" t="s">
        <v>39</v>
      </c>
      <c r="E78" s="1" t="s">
        <v>1724</v>
      </c>
      <c r="F78" s="1" t="s">
        <v>1725</v>
      </c>
    </row>
    <row r="79" spans="1:6" x14ac:dyDescent="0.3">
      <c r="A79" s="2">
        <v>4</v>
      </c>
      <c r="B79" s="2">
        <v>5</v>
      </c>
      <c r="C79" s="2">
        <v>2</v>
      </c>
      <c r="D79" s="1" t="s">
        <v>39</v>
      </c>
      <c r="E79" s="1" t="s">
        <v>1753</v>
      </c>
      <c r="F79" s="1" t="s">
        <v>1754</v>
      </c>
    </row>
    <row r="80" spans="1:6" x14ac:dyDescent="0.3">
      <c r="A80" s="2">
        <v>4</v>
      </c>
      <c r="B80" s="2">
        <v>5</v>
      </c>
      <c r="C80" s="2">
        <v>3</v>
      </c>
      <c r="D80" s="1" t="s">
        <v>39</v>
      </c>
      <c r="E80" s="1" t="s">
        <v>1782</v>
      </c>
      <c r="F80" s="1" t="s">
        <v>1783</v>
      </c>
    </row>
    <row r="81" spans="1:6" x14ac:dyDescent="0.3">
      <c r="A81">
        <v>4</v>
      </c>
      <c r="B81">
        <v>5</v>
      </c>
      <c r="C81">
        <v>4</v>
      </c>
      <c r="D81" s="1" t="s">
        <v>39</v>
      </c>
      <c r="E81" s="1" t="s">
        <v>1803</v>
      </c>
      <c r="F81" s="1" t="s">
        <v>1804</v>
      </c>
    </row>
    <row r="82" spans="1:6" x14ac:dyDescent="0.3">
      <c r="A82">
        <v>4</v>
      </c>
      <c r="B82">
        <v>6</v>
      </c>
      <c r="C82">
        <v>1</v>
      </c>
      <c r="D82" s="1" t="s">
        <v>39</v>
      </c>
      <c r="E82" s="1" t="s">
        <v>1826</v>
      </c>
      <c r="F82" s="1" t="s">
        <v>1827</v>
      </c>
    </row>
    <row r="83" spans="1:6" x14ac:dyDescent="0.3">
      <c r="A83" s="2">
        <v>4</v>
      </c>
      <c r="B83" s="2">
        <v>6</v>
      </c>
      <c r="C83" s="2">
        <v>2</v>
      </c>
      <c r="F83" s="1" t="s">
        <v>1860</v>
      </c>
    </row>
    <row r="84" spans="1:6" x14ac:dyDescent="0.3">
      <c r="A84" s="2">
        <v>4</v>
      </c>
      <c r="B84" s="2">
        <v>6</v>
      </c>
      <c r="C84" s="2">
        <v>3</v>
      </c>
      <c r="F84" s="1" t="s">
        <v>1861</v>
      </c>
    </row>
    <row r="85" spans="1:6" x14ac:dyDescent="0.3">
      <c r="A85" s="2">
        <v>4</v>
      </c>
      <c r="B85" s="2">
        <v>6</v>
      </c>
      <c r="C85" s="2">
        <v>4</v>
      </c>
      <c r="F85" s="1" t="s">
        <v>1862</v>
      </c>
    </row>
    <row r="86" spans="1:6" x14ac:dyDescent="0.3">
      <c r="A86" s="2">
        <v>4</v>
      </c>
      <c r="B86" s="2">
        <v>6</v>
      </c>
      <c r="C86" s="2">
        <v>5</v>
      </c>
      <c r="F86" s="1" t="s">
        <v>1863</v>
      </c>
    </row>
    <row r="87" spans="1:6" x14ac:dyDescent="0.3">
      <c r="A87" s="2">
        <v>5</v>
      </c>
      <c r="B87" s="2">
        <v>1</v>
      </c>
      <c r="C87" s="2">
        <v>0</v>
      </c>
      <c r="F87" s="1" t="s">
        <v>1887</v>
      </c>
    </row>
    <row r="88" spans="1:6" x14ac:dyDescent="0.3">
      <c r="A88" s="2">
        <v>5</v>
      </c>
      <c r="B88" s="2">
        <v>1</v>
      </c>
      <c r="C88" s="2">
        <v>1</v>
      </c>
      <c r="D88" s="1" t="s">
        <v>39</v>
      </c>
      <c r="E88" s="1" t="s">
        <v>1889</v>
      </c>
      <c r="F88" s="1" t="s">
        <v>1888</v>
      </c>
    </row>
    <row r="89" spans="1:6" x14ac:dyDescent="0.3">
      <c r="A89">
        <v>5</v>
      </c>
      <c r="B89">
        <v>1</v>
      </c>
      <c r="C89">
        <v>2</v>
      </c>
      <c r="D89" s="1" t="s">
        <v>39</v>
      </c>
      <c r="E89" s="1" t="s">
        <v>1949</v>
      </c>
      <c r="F89" s="1" t="s">
        <v>1950</v>
      </c>
    </row>
    <row r="90" spans="1:6" x14ac:dyDescent="0.3">
      <c r="A90" s="2">
        <v>5</v>
      </c>
      <c r="B90" s="2">
        <v>1</v>
      </c>
      <c r="C90" s="2">
        <v>3</v>
      </c>
      <c r="D90" s="1" t="s">
        <v>39</v>
      </c>
      <c r="E90" s="1" t="s">
        <v>1979</v>
      </c>
      <c r="F90" s="1" t="s">
        <v>1980</v>
      </c>
    </row>
    <row r="91" spans="1:6" x14ac:dyDescent="0.3">
      <c r="A91">
        <v>5</v>
      </c>
      <c r="B91">
        <v>1</v>
      </c>
      <c r="C91">
        <v>4</v>
      </c>
      <c r="D91" s="1" t="s">
        <v>39</v>
      </c>
      <c r="E91" s="1" t="s">
        <v>2014</v>
      </c>
      <c r="F91" s="1" t="s">
        <v>2015</v>
      </c>
    </row>
    <row r="92" spans="1:6" x14ac:dyDescent="0.3">
      <c r="A92">
        <v>5</v>
      </c>
      <c r="B92">
        <v>1</v>
      </c>
      <c r="C92">
        <v>5</v>
      </c>
      <c r="D92" s="1" t="s">
        <v>39</v>
      </c>
      <c r="E92" s="1" t="s">
        <v>2027</v>
      </c>
      <c r="F92" s="1" t="s">
        <v>2028</v>
      </c>
    </row>
    <row r="93" spans="1:6" x14ac:dyDescent="0.3">
      <c r="A93">
        <v>5</v>
      </c>
      <c r="B93">
        <v>2</v>
      </c>
      <c r="C93">
        <v>1</v>
      </c>
      <c r="D93" s="1" t="s">
        <v>39</v>
      </c>
      <c r="E93" s="1" t="s">
        <v>2089</v>
      </c>
      <c r="F93" s="1" t="s">
        <v>2090</v>
      </c>
    </row>
    <row r="94" spans="1:6" x14ac:dyDescent="0.3">
      <c r="A94">
        <v>5</v>
      </c>
      <c r="B94">
        <v>2</v>
      </c>
      <c r="C94">
        <v>2</v>
      </c>
      <c r="D94" s="1" t="s">
        <v>39</v>
      </c>
      <c r="E94" s="1" t="s">
        <v>2105</v>
      </c>
      <c r="F94" s="1" t="s">
        <v>2106</v>
      </c>
    </row>
    <row r="95" spans="1:6" x14ac:dyDescent="0.3">
      <c r="A95">
        <v>5</v>
      </c>
      <c r="B95">
        <v>2</v>
      </c>
      <c r="C95">
        <v>3</v>
      </c>
      <c r="D95" s="1" t="s">
        <v>39</v>
      </c>
      <c r="E95" s="1" t="s">
        <v>2111</v>
      </c>
      <c r="F95" s="1" t="s">
        <v>2112</v>
      </c>
    </row>
    <row r="96" spans="1:6" x14ac:dyDescent="0.3">
      <c r="A96">
        <v>5</v>
      </c>
      <c r="B96">
        <v>2</v>
      </c>
      <c r="C96">
        <v>4</v>
      </c>
      <c r="D96" s="1" t="s">
        <v>39</v>
      </c>
      <c r="E96" s="1" t="s">
        <v>2131</v>
      </c>
      <c r="F96" s="1" t="s">
        <v>2132</v>
      </c>
    </row>
    <row r="97" spans="1:6" x14ac:dyDescent="0.3">
      <c r="A97" s="2">
        <v>5</v>
      </c>
      <c r="B97" s="2">
        <v>2</v>
      </c>
      <c r="C97" s="2">
        <v>5</v>
      </c>
      <c r="F97" s="1" t="s">
        <v>2153</v>
      </c>
    </row>
    <row r="98" spans="1:6" x14ac:dyDescent="0.3">
      <c r="A98" s="2">
        <v>5</v>
      </c>
      <c r="B98" s="2">
        <v>3</v>
      </c>
      <c r="C98" s="2">
        <v>0</v>
      </c>
      <c r="F98" s="1" t="s">
        <v>2171</v>
      </c>
    </row>
    <row r="99" spans="1:6" x14ac:dyDescent="0.3">
      <c r="A99" s="2">
        <v>5</v>
      </c>
      <c r="B99" s="2">
        <v>3</v>
      </c>
      <c r="C99" s="2">
        <v>1</v>
      </c>
      <c r="D99" s="1" t="s">
        <v>39</v>
      </c>
      <c r="E99" s="1" t="s">
        <v>2174</v>
      </c>
      <c r="F99" s="1" t="s">
        <v>2175</v>
      </c>
    </row>
    <row r="100" spans="1:6" x14ac:dyDescent="0.3">
      <c r="A100">
        <v>5</v>
      </c>
      <c r="B100">
        <v>3</v>
      </c>
      <c r="C100">
        <v>2</v>
      </c>
      <c r="D100" s="1" t="s">
        <v>39</v>
      </c>
      <c r="E100" s="1" t="s">
        <v>2181</v>
      </c>
      <c r="F100" s="1" t="s">
        <v>2182</v>
      </c>
    </row>
    <row r="101" spans="1:6" x14ac:dyDescent="0.3">
      <c r="A101" s="2">
        <v>5</v>
      </c>
      <c r="B101" s="2">
        <v>3</v>
      </c>
      <c r="C101" s="2">
        <v>3</v>
      </c>
      <c r="D101" s="1" t="s">
        <v>39</v>
      </c>
      <c r="E101" s="1" t="s">
        <v>2222</v>
      </c>
      <c r="F101" s="1" t="s">
        <v>2224</v>
      </c>
    </row>
    <row r="102" spans="1:6" x14ac:dyDescent="0.3">
      <c r="A102" s="2">
        <v>5</v>
      </c>
      <c r="B102" s="2">
        <v>3</v>
      </c>
      <c r="C102" s="2">
        <v>4</v>
      </c>
      <c r="F102" s="1" t="s">
        <v>2237</v>
      </c>
    </row>
    <row r="103" spans="1:6" x14ac:dyDescent="0.3">
      <c r="A103" s="2">
        <v>5</v>
      </c>
      <c r="B103" s="2">
        <v>3</v>
      </c>
      <c r="C103" s="2">
        <v>5</v>
      </c>
      <c r="D103" s="1" t="s">
        <v>39</v>
      </c>
      <c r="E103" s="1" t="s">
        <v>2238</v>
      </c>
      <c r="F103" s="1" t="s">
        <v>2239</v>
      </c>
    </row>
    <row r="104" spans="1:6" x14ac:dyDescent="0.3">
      <c r="A104" s="2">
        <v>5</v>
      </c>
      <c r="B104" s="2">
        <v>3</v>
      </c>
      <c r="C104" s="2">
        <v>6</v>
      </c>
      <c r="D104" s="1" t="s">
        <v>39</v>
      </c>
      <c r="E104" s="1" t="s">
        <v>2246</v>
      </c>
      <c r="F104" s="1" t="s">
        <v>2247</v>
      </c>
    </row>
    <row r="105" spans="1:6" x14ac:dyDescent="0.3">
      <c r="A105">
        <v>5</v>
      </c>
      <c r="B105">
        <v>3</v>
      </c>
      <c r="C105">
        <v>7</v>
      </c>
      <c r="D105" s="1" t="s">
        <v>39</v>
      </c>
      <c r="E105" s="1" t="s">
        <v>2255</v>
      </c>
      <c r="F105" s="1" t="s">
        <v>2256</v>
      </c>
    </row>
    <row r="106" spans="1:6" x14ac:dyDescent="0.3">
      <c r="A106">
        <v>5</v>
      </c>
      <c r="B106">
        <v>3</v>
      </c>
      <c r="C106">
        <v>8</v>
      </c>
      <c r="D106" s="1" t="s">
        <v>39</v>
      </c>
      <c r="E106" s="1" t="s">
        <v>2265</v>
      </c>
      <c r="F106" s="1" t="s">
        <v>2266</v>
      </c>
    </row>
    <row r="107" spans="1:6" x14ac:dyDescent="0.3">
      <c r="A107">
        <v>5</v>
      </c>
      <c r="B107">
        <v>3</v>
      </c>
      <c r="C107">
        <v>9</v>
      </c>
      <c r="D107" s="1" t="s">
        <v>39</v>
      </c>
      <c r="E107" s="1" t="s">
        <v>2280</v>
      </c>
      <c r="F107" s="1" t="s">
        <v>2281</v>
      </c>
    </row>
    <row r="108" spans="1:6" x14ac:dyDescent="0.3">
      <c r="A108">
        <v>5</v>
      </c>
      <c r="B108">
        <v>4</v>
      </c>
      <c r="C108">
        <v>1</v>
      </c>
      <c r="D108" s="1" t="s">
        <v>39</v>
      </c>
      <c r="E108" s="1" t="s">
        <v>2299</v>
      </c>
      <c r="F108" s="1" t="s">
        <v>2300</v>
      </c>
    </row>
    <row r="109" spans="1:6" x14ac:dyDescent="0.3">
      <c r="A109">
        <v>5</v>
      </c>
      <c r="B109">
        <v>4</v>
      </c>
      <c r="C109">
        <v>2</v>
      </c>
      <c r="D109" s="1" t="s">
        <v>39</v>
      </c>
      <c r="E109" s="1" t="s">
        <v>2335</v>
      </c>
      <c r="F109" s="1" t="s">
        <v>2336</v>
      </c>
    </row>
    <row r="110" spans="1:6" x14ac:dyDescent="0.3">
      <c r="A110">
        <v>5</v>
      </c>
      <c r="B110">
        <v>4</v>
      </c>
      <c r="C110">
        <v>3</v>
      </c>
      <c r="D110" s="1" t="s">
        <v>39</v>
      </c>
      <c r="E110" s="1" t="s">
        <v>2340</v>
      </c>
      <c r="F110" s="1" t="s">
        <v>2341</v>
      </c>
    </row>
    <row r="111" spans="1:6" x14ac:dyDescent="0.3">
      <c r="A111">
        <v>5</v>
      </c>
      <c r="B111">
        <v>4</v>
      </c>
      <c r="C111">
        <v>4</v>
      </c>
      <c r="D111" s="1" t="s">
        <v>39</v>
      </c>
      <c r="E111" s="1" t="s">
        <v>2348</v>
      </c>
      <c r="F111" s="1" t="s">
        <v>2349</v>
      </c>
    </row>
    <row r="112" spans="1:6" x14ac:dyDescent="0.3">
      <c r="A112">
        <v>5</v>
      </c>
      <c r="B112">
        <v>4</v>
      </c>
      <c r="C112">
        <v>5</v>
      </c>
      <c r="D112" s="1" t="s">
        <v>39</v>
      </c>
      <c r="E112" s="1" t="s">
        <v>2354</v>
      </c>
      <c r="F112" s="1" t="s">
        <v>2355</v>
      </c>
    </row>
    <row r="113" spans="1:6" x14ac:dyDescent="0.3">
      <c r="A113">
        <v>5</v>
      </c>
      <c r="B113">
        <v>4</v>
      </c>
      <c r="C113">
        <v>6</v>
      </c>
      <c r="D113" s="1" t="s">
        <v>39</v>
      </c>
      <c r="E113" s="1" t="s">
        <v>2359</v>
      </c>
      <c r="F113" s="1" t="s">
        <v>2360</v>
      </c>
    </row>
    <row r="114" spans="1:6" x14ac:dyDescent="0.3">
      <c r="A114" s="2">
        <v>6</v>
      </c>
      <c r="B114" s="2">
        <v>0</v>
      </c>
      <c r="C114" s="2">
        <v>1</v>
      </c>
      <c r="F114" s="1" t="s">
        <v>2365</v>
      </c>
    </row>
    <row r="115" spans="1:6" x14ac:dyDescent="0.3">
      <c r="A115" s="2">
        <v>6</v>
      </c>
      <c r="B115" s="2">
        <v>0</v>
      </c>
      <c r="C115" s="2">
        <v>2</v>
      </c>
      <c r="F115" s="1" t="s">
        <v>2366</v>
      </c>
    </row>
    <row r="116" spans="1:6" x14ac:dyDescent="0.3">
      <c r="A116" s="2">
        <v>6</v>
      </c>
      <c r="B116" s="2">
        <v>0</v>
      </c>
      <c r="C116" s="2">
        <v>3</v>
      </c>
      <c r="F116" s="1" t="s">
        <v>2367</v>
      </c>
    </row>
    <row r="117" spans="1:6" x14ac:dyDescent="0.3">
      <c r="A117">
        <v>6</v>
      </c>
      <c r="B117">
        <v>1</v>
      </c>
      <c r="C117">
        <v>1</v>
      </c>
      <c r="D117" s="1" t="s">
        <v>39</v>
      </c>
      <c r="E117" s="1" t="s">
        <v>2376</v>
      </c>
      <c r="F117" s="1" t="s">
        <v>2377</v>
      </c>
    </row>
    <row r="118" spans="1:6" x14ac:dyDescent="0.3">
      <c r="A118">
        <v>6</v>
      </c>
      <c r="B118">
        <v>1</v>
      </c>
      <c r="C118">
        <v>2</v>
      </c>
      <c r="D118" s="1" t="s">
        <v>39</v>
      </c>
      <c r="E118" s="1" t="s">
        <v>2385</v>
      </c>
      <c r="F118" s="1" t="s">
        <v>2386</v>
      </c>
    </row>
    <row r="119" spans="1:6" x14ac:dyDescent="0.3">
      <c r="A119">
        <v>6</v>
      </c>
      <c r="B119">
        <v>1</v>
      </c>
      <c r="C119">
        <v>3</v>
      </c>
      <c r="D119" s="1" t="s">
        <v>39</v>
      </c>
      <c r="E119" s="1" t="s">
        <v>2397</v>
      </c>
      <c r="F119" s="1" t="s">
        <v>2398</v>
      </c>
    </row>
    <row r="120" spans="1:6" x14ac:dyDescent="0.3">
      <c r="A120" s="2">
        <v>6</v>
      </c>
      <c r="B120" s="2">
        <v>1</v>
      </c>
      <c r="C120" s="2">
        <v>4</v>
      </c>
      <c r="D120" s="1" t="s">
        <v>39</v>
      </c>
      <c r="E120" s="1" t="s">
        <v>2411</v>
      </c>
      <c r="F120" s="1" t="s">
        <v>2412</v>
      </c>
    </row>
    <row r="121" spans="1:6" x14ac:dyDescent="0.3">
      <c r="A121">
        <v>6</v>
      </c>
      <c r="B121">
        <v>2</v>
      </c>
      <c r="C121">
        <v>1</v>
      </c>
      <c r="D121" s="1" t="s">
        <v>39</v>
      </c>
      <c r="E121" s="1" t="s">
        <v>2467</v>
      </c>
      <c r="F121" s="1" t="s">
        <v>2468</v>
      </c>
    </row>
    <row r="122" spans="1:6" x14ac:dyDescent="0.3">
      <c r="A122">
        <v>6</v>
      </c>
      <c r="B122">
        <v>2</v>
      </c>
      <c r="C122">
        <v>2</v>
      </c>
      <c r="D122" s="1" t="s">
        <v>39</v>
      </c>
      <c r="E122" s="1" t="s">
        <v>2494</v>
      </c>
      <c r="F122" s="1" t="s">
        <v>2495</v>
      </c>
    </row>
    <row r="123" spans="1:6" x14ac:dyDescent="0.3">
      <c r="A123">
        <v>6</v>
      </c>
      <c r="B123">
        <v>2</v>
      </c>
      <c r="C123">
        <v>3</v>
      </c>
      <c r="D123" s="1" t="s">
        <v>39</v>
      </c>
      <c r="E123" s="1" t="s">
        <v>2502</v>
      </c>
      <c r="F123" s="1" t="s">
        <v>2503</v>
      </c>
    </row>
    <row r="124" spans="1:6" x14ac:dyDescent="0.3">
      <c r="A124" s="2">
        <v>6</v>
      </c>
      <c r="B124" s="2">
        <v>2</v>
      </c>
      <c r="C124" s="2">
        <v>4</v>
      </c>
      <c r="D124" s="1" t="s">
        <v>39</v>
      </c>
      <c r="E124" s="1" t="s">
        <v>2517</v>
      </c>
      <c r="F124" s="1" t="s">
        <v>2518</v>
      </c>
    </row>
    <row r="125" spans="1:6" x14ac:dyDescent="0.3">
      <c r="A125">
        <v>6</v>
      </c>
      <c r="B125">
        <v>2</v>
      </c>
      <c r="C125">
        <v>5</v>
      </c>
      <c r="D125" s="1" t="s">
        <v>39</v>
      </c>
      <c r="E125" s="1" t="s">
        <v>2539</v>
      </c>
      <c r="F125" s="1" t="s">
        <v>2540</v>
      </c>
    </row>
    <row r="126" spans="1:6" x14ac:dyDescent="0.3">
      <c r="A126">
        <v>6</v>
      </c>
      <c r="B126">
        <v>3</v>
      </c>
      <c r="C126">
        <v>1</v>
      </c>
      <c r="D126" s="1" t="s">
        <v>39</v>
      </c>
      <c r="E126" s="1" t="s">
        <v>2551</v>
      </c>
      <c r="F126" s="1" t="s">
        <v>2552</v>
      </c>
    </row>
    <row r="127" spans="1:6" x14ac:dyDescent="0.3">
      <c r="A127">
        <v>6</v>
      </c>
      <c r="B127">
        <v>3</v>
      </c>
      <c r="C127">
        <v>2</v>
      </c>
      <c r="D127" s="1" t="s">
        <v>39</v>
      </c>
      <c r="E127" s="1" t="s">
        <v>2565</v>
      </c>
      <c r="F127" s="1" t="s">
        <v>2566</v>
      </c>
    </row>
    <row r="128" spans="1:6" x14ac:dyDescent="0.3">
      <c r="A128">
        <v>6</v>
      </c>
      <c r="B128">
        <v>3</v>
      </c>
      <c r="C128">
        <v>3</v>
      </c>
      <c r="D128" s="1" t="s">
        <v>39</v>
      </c>
      <c r="E128" s="1" t="s">
        <v>2575</v>
      </c>
      <c r="F128" s="1" t="s">
        <v>2576</v>
      </c>
    </row>
    <row r="129" spans="1:6" x14ac:dyDescent="0.3">
      <c r="A129">
        <v>6</v>
      </c>
      <c r="B129">
        <v>3</v>
      </c>
      <c r="C129">
        <v>4</v>
      </c>
      <c r="D129" s="1" t="s">
        <v>39</v>
      </c>
      <c r="E129" s="1" t="s">
        <v>2603</v>
      </c>
      <c r="F129" s="1" t="s">
        <v>2604</v>
      </c>
    </row>
    <row r="130" spans="1:6" x14ac:dyDescent="0.3">
      <c r="A130" s="2">
        <v>6</v>
      </c>
      <c r="B130" s="2">
        <v>3</v>
      </c>
      <c r="C130" s="2">
        <v>5</v>
      </c>
      <c r="D130" s="1" t="s">
        <v>39</v>
      </c>
      <c r="E130" s="1" t="s">
        <v>2626</v>
      </c>
      <c r="F130" s="1" t="s">
        <v>2627</v>
      </c>
    </row>
    <row r="131" spans="1:6" x14ac:dyDescent="0.3">
      <c r="A131" s="2">
        <v>6</v>
      </c>
      <c r="B131" s="2">
        <v>3</v>
      </c>
      <c r="C131" s="2">
        <v>6</v>
      </c>
      <c r="D131" s="1" t="s">
        <v>39</v>
      </c>
      <c r="E131" s="1" t="s">
        <v>2639</v>
      </c>
      <c r="F131" s="1" t="s">
        <v>2640</v>
      </c>
    </row>
    <row r="132" spans="1:6" x14ac:dyDescent="0.3">
      <c r="A132" s="2">
        <v>6</v>
      </c>
      <c r="B132" s="2">
        <v>3</v>
      </c>
      <c r="C132" s="2">
        <v>7</v>
      </c>
      <c r="D132" s="1" t="s">
        <v>39</v>
      </c>
      <c r="F132" s="1" t="s">
        <v>2648</v>
      </c>
    </row>
    <row r="133" spans="1:6" x14ac:dyDescent="0.3">
      <c r="A133" s="2">
        <v>6</v>
      </c>
      <c r="B133" s="2">
        <v>3</v>
      </c>
      <c r="C133" s="2">
        <v>8</v>
      </c>
      <c r="D133" s="1" t="s">
        <v>39</v>
      </c>
      <c r="F133" s="1" t="s">
        <v>2650</v>
      </c>
    </row>
    <row r="134" spans="1:6" x14ac:dyDescent="0.3">
      <c r="A134" s="2">
        <v>6</v>
      </c>
      <c r="B134" s="2">
        <v>3</v>
      </c>
      <c r="C134" s="2">
        <v>9</v>
      </c>
      <c r="D134" s="1" t="s">
        <v>39</v>
      </c>
      <c r="E134" s="1" t="s">
        <v>2662</v>
      </c>
      <c r="F134" s="1" t="s">
        <v>2663</v>
      </c>
    </row>
    <row r="135" spans="1:6" x14ac:dyDescent="0.3">
      <c r="A135" s="2">
        <v>6</v>
      </c>
      <c r="B135" s="2">
        <v>4</v>
      </c>
      <c r="C135" s="2">
        <v>1</v>
      </c>
      <c r="D135" s="1" t="s">
        <v>39</v>
      </c>
      <c r="E135" s="1" t="s">
        <v>2674</v>
      </c>
      <c r="F135" s="1" t="s">
        <v>2675</v>
      </c>
    </row>
    <row r="136" spans="1:6" x14ac:dyDescent="0.3">
      <c r="A136" s="2">
        <v>6</v>
      </c>
      <c r="B136" s="2">
        <v>4</v>
      </c>
      <c r="C136" s="2">
        <v>2</v>
      </c>
      <c r="D136" s="1" t="s">
        <v>39</v>
      </c>
      <c r="E136" s="1" t="s">
        <v>2681</v>
      </c>
      <c r="F136" s="1" t="s">
        <v>2682</v>
      </c>
    </row>
    <row r="137" spans="1:6" x14ac:dyDescent="0.3">
      <c r="A137" s="2">
        <v>6</v>
      </c>
      <c r="B137" s="2">
        <v>4</v>
      </c>
      <c r="C137" s="2">
        <v>3</v>
      </c>
      <c r="D137" s="1" t="s">
        <v>39</v>
      </c>
      <c r="E137" s="1" t="s">
        <v>2702</v>
      </c>
      <c r="F137" s="1" t="s">
        <v>2703</v>
      </c>
    </row>
    <row r="138" spans="1:6" x14ac:dyDescent="0.3">
      <c r="A138" s="2">
        <v>6</v>
      </c>
      <c r="B138" s="2">
        <v>4</v>
      </c>
      <c r="C138" s="2">
        <v>4</v>
      </c>
      <c r="D138" s="1" t="s">
        <v>39</v>
      </c>
      <c r="E138" s="1" t="s">
        <v>2714</v>
      </c>
      <c r="F138" s="1" t="s">
        <v>2715</v>
      </c>
    </row>
    <row r="139" spans="1:6" x14ac:dyDescent="0.3">
      <c r="A139" s="2">
        <v>6</v>
      </c>
      <c r="B139" s="2">
        <v>5</v>
      </c>
      <c r="C139" s="2">
        <v>1</v>
      </c>
      <c r="D139" s="1" t="s">
        <v>39</v>
      </c>
      <c r="E139" s="1" t="s">
        <v>2722</v>
      </c>
      <c r="F139" s="1" t="s">
        <v>2723</v>
      </c>
    </row>
    <row r="140" spans="1:6" x14ac:dyDescent="0.3">
      <c r="A140" s="2">
        <v>6</v>
      </c>
      <c r="B140" s="2">
        <v>5</v>
      </c>
      <c r="C140" s="2">
        <v>2</v>
      </c>
      <c r="D140" s="1" t="s">
        <v>39</v>
      </c>
      <c r="E140" s="1" t="s">
        <v>2724</v>
      </c>
      <c r="F140" s="1" t="s">
        <v>2725</v>
      </c>
    </row>
    <row r="141" spans="1:6" x14ac:dyDescent="0.3">
      <c r="A141" s="2">
        <v>6</v>
      </c>
      <c r="B141" s="2">
        <v>5</v>
      </c>
      <c r="C141" s="2">
        <v>3</v>
      </c>
      <c r="D141" s="1" t="s">
        <v>39</v>
      </c>
      <c r="E141" s="1" t="s">
        <v>2726</v>
      </c>
      <c r="F141" s="1" t="s">
        <v>2727</v>
      </c>
    </row>
    <row r="142" spans="1:6" x14ac:dyDescent="0.3">
      <c r="A142" s="2">
        <v>6</v>
      </c>
      <c r="B142" s="2">
        <v>6</v>
      </c>
      <c r="C142" s="2">
        <v>1</v>
      </c>
      <c r="D142" s="1" t="s">
        <v>39</v>
      </c>
      <c r="E142" s="1" t="s">
        <v>2735</v>
      </c>
      <c r="F142" s="1" t="s">
        <v>2736</v>
      </c>
    </row>
    <row r="143" spans="1:6" x14ac:dyDescent="0.3">
      <c r="A143" s="2">
        <v>6</v>
      </c>
      <c r="B143" s="2">
        <v>6</v>
      </c>
      <c r="C143" s="2">
        <v>2</v>
      </c>
      <c r="D143" s="1" t="s">
        <v>39</v>
      </c>
      <c r="E143" s="1" t="s">
        <v>2748</v>
      </c>
      <c r="F143" s="1" t="s">
        <v>2749</v>
      </c>
    </row>
    <row r="144" spans="1:6" x14ac:dyDescent="0.3">
      <c r="A144" s="2">
        <v>6</v>
      </c>
      <c r="B144" s="2">
        <v>6</v>
      </c>
      <c r="C144" s="2">
        <v>3</v>
      </c>
      <c r="D144" s="1" t="s">
        <v>39</v>
      </c>
      <c r="E144" s="1" t="s">
        <v>2756</v>
      </c>
      <c r="F144" s="1" t="s">
        <v>2757</v>
      </c>
    </row>
    <row r="145" spans="1:6" x14ac:dyDescent="0.3">
      <c r="A145" s="2">
        <v>6</v>
      </c>
      <c r="B145" s="2">
        <v>6</v>
      </c>
      <c r="C145" s="2">
        <v>4</v>
      </c>
      <c r="D145" s="1" t="s">
        <v>39</v>
      </c>
      <c r="E145" s="1" t="s">
        <v>2760</v>
      </c>
      <c r="F145" s="1" t="s">
        <v>2761</v>
      </c>
    </row>
    <row r="146" spans="1:6" x14ac:dyDescent="0.3">
      <c r="A146" s="2">
        <v>6</v>
      </c>
      <c r="B146" s="2">
        <v>6</v>
      </c>
      <c r="C146" s="2">
        <v>5</v>
      </c>
      <c r="D146" s="1" t="s">
        <v>39</v>
      </c>
      <c r="E146" s="1" t="s">
        <v>2762</v>
      </c>
      <c r="F146" s="1" t="s">
        <v>2763</v>
      </c>
    </row>
    <row r="147" spans="1:6" x14ac:dyDescent="0.3">
      <c r="A147" s="2">
        <v>7</v>
      </c>
      <c r="B147" s="2">
        <v>1</v>
      </c>
      <c r="C147" s="2">
        <v>0</v>
      </c>
      <c r="F147" s="1" t="s">
        <v>2803</v>
      </c>
    </row>
    <row r="148" spans="1:6" x14ac:dyDescent="0.3">
      <c r="A148" s="2">
        <v>7</v>
      </c>
      <c r="B148" s="2">
        <v>1</v>
      </c>
      <c r="C148" s="2">
        <v>1</v>
      </c>
      <c r="D148" s="1" t="s">
        <v>39</v>
      </c>
      <c r="E148" s="1" t="s">
        <v>2804</v>
      </c>
      <c r="F148" s="1" t="s">
        <v>2805</v>
      </c>
    </row>
    <row r="149" spans="1:6" x14ac:dyDescent="0.3">
      <c r="A149" s="2">
        <v>7</v>
      </c>
      <c r="B149" s="2">
        <v>1</v>
      </c>
      <c r="C149" s="2">
        <v>2</v>
      </c>
      <c r="D149" s="1" t="s">
        <v>39</v>
      </c>
      <c r="E149" s="1" t="s">
        <v>2841</v>
      </c>
      <c r="F149" s="1" t="s">
        <v>2842</v>
      </c>
    </row>
    <row r="150" spans="1:6" x14ac:dyDescent="0.3">
      <c r="A150" s="2">
        <v>7</v>
      </c>
      <c r="B150" s="2">
        <v>1</v>
      </c>
      <c r="C150" s="2">
        <v>3</v>
      </c>
      <c r="D150" s="1" t="s">
        <v>39</v>
      </c>
      <c r="E150" s="1" t="s">
        <v>2861</v>
      </c>
      <c r="F150" s="1" t="s">
        <v>2862</v>
      </c>
    </row>
    <row r="151" spans="1:6" x14ac:dyDescent="0.3">
      <c r="A151" s="2">
        <v>7</v>
      </c>
      <c r="B151" s="2">
        <v>1</v>
      </c>
      <c r="C151" s="2">
        <v>4</v>
      </c>
      <c r="D151" s="1" t="s">
        <v>39</v>
      </c>
      <c r="E151" s="1" t="s">
        <v>2868</v>
      </c>
      <c r="F151" s="1" t="s">
        <v>2869</v>
      </c>
    </row>
    <row r="152" spans="1:6" x14ac:dyDescent="0.3">
      <c r="A152" s="2">
        <v>7</v>
      </c>
      <c r="B152" s="2">
        <v>1</v>
      </c>
      <c r="C152" s="2">
        <v>5</v>
      </c>
      <c r="D152" s="1" t="s">
        <v>39</v>
      </c>
      <c r="E152" s="1" t="s">
        <v>2934</v>
      </c>
      <c r="F152" s="1" t="s">
        <v>2935</v>
      </c>
    </row>
    <row r="153" spans="1:6" x14ac:dyDescent="0.3">
      <c r="A153" s="2">
        <v>7</v>
      </c>
      <c r="B153" s="2">
        <v>1</v>
      </c>
      <c r="C153" s="2">
        <v>6</v>
      </c>
      <c r="D153" s="1" t="s">
        <v>39</v>
      </c>
      <c r="E153" s="1" t="s">
        <v>2967</v>
      </c>
      <c r="F153" s="1" t="s">
        <v>2968</v>
      </c>
    </row>
    <row r="154" spans="1:6" x14ac:dyDescent="0.3">
      <c r="A154" s="2">
        <v>7</v>
      </c>
      <c r="B154" s="2">
        <v>1</v>
      </c>
      <c r="C154" s="2">
        <v>7</v>
      </c>
      <c r="D154" s="1" t="s">
        <v>39</v>
      </c>
      <c r="E154" s="1" t="s">
        <v>2990</v>
      </c>
      <c r="F154" s="1" t="s">
        <v>2991</v>
      </c>
    </row>
    <row r="155" spans="1:6" x14ac:dyDescent="0.3">
      <c r="A155" s="2">
        <v>7</v>
      </c>
      <c r="B155" s="2">
        <v>1</v>
      </c>
      <c r="C155" s="2">
        <v>8</v>
      </c>
      <c r="D155" s="1" t="s">
        <v>39</v>
      </c>
      <c r="E155" s="1" t="s">
        <v>3001</v>
      </c>
      <c r="F155" s="1" t="s">
        <v>3002</v>
      </c>
    </row>
    <row r="156" spans="1:6" x14ac:dyDescent="0.3">
      <c r="A156" s="2">
        <v>7</v>
      </c>
      <c r="B156" s="2">
        <v>2</v>
      </c>
      <c r="C156" s="2">
        <v>0</v>
      </c>
      <c r="F156" s="1" t="s">
        <v>3024</v>
      </c>
    </row>
    <row r="157" spans="1:6" x14ac:dyDescent="0.3">
      <c r="A157" s="2">
        <v>7</v>
      </c>
      <c r="B157" s="2">
        <v>2</v>
      </c>
      <c r="C157" s="2">
        <v>1</v>
      </c>
      <c r="D157" s="1" t="s">
        <v>39</v>
      </c>
      <c r="E157" s="1" t="s">
        <v>3025</v>
      </c>
      <c r="F157" s="1" t="s">
        <v>3026</v>
      </c>
    </row>
    <row r="158" spans="1:6" x14ac:dyDescent="0.3">
      <c r="A158" s="2">
        <v>7</v>
      </c>
      <c r="B158" s="2">
        <v>2</v>
      </c>
      <c r="C158" s="2">
        <v>2</v>
      </c>
      <c r="D158" s="1" t="s">
        <v>39</v>
      </c>
      <c r="E158" s="1" t="s">
        <v>3049</v>
      </c>
      <c r="F158" s="1" t="s">
        <v>3050</v>
      </c>
    </row>
    <row r="159" spans="1:6" x14ac:dyDescent="0.3">
      <c r="A159" s="2">
        <v>8</v>
      </c>
      <c r="B159" s="2">
        <v>1</v>
      </c>
      <c r="C159" s="2">
        <v>1</v>
      </c>
      <c r="D159" s="1" t="s">
        <v>39</v>
      </c>
      <c r="F159" s="1" t="s">
        <v>3062</v>
      </c>
    </row>
    <row r="160" spans="1:6" x14ac:dyDescent="0.3">
      <c r="A160" s="2">
        <v>8</v>
      </c>
      <c r="B160" s="2">
        <v>1</v>
      </c>
      <c r="C160" s="2">
        <v>2</v>
      </c>
      <c r="D160" s="1" t="s">
        <v>39</v>
      </c>
      <c r="F160" s="1" t="s">
        <v>3063</v>
      </c>
    </row>
    <row r="161" spans="1:6" x14ac:dyDescent="0.3">
      <c r="A161" s="2">
        <v>8</v>
      </c>
      <c r="B161" s="2">
        <v>1</v>
      </c>
      <c r="C161" s="2">
        <v>3</v>
      </c>
      <c r="D161" s="1" t="s">
        <v>39</v>
      </c>
      <c r="F161" s="1" t="s">
        <v>3064</v>
      </c>
    </row>
    <row r="162" spans="1:6" x14ac:dyDescent="0.3">
      <c r="A162" s="2">
        <v>8</v>
      </c>
      <c r="B162" s="2">
        <v>1</v>
      </c>
      <c r="C162" s="2">
        <v>4</v>
      </c>
      <c r="D162" s="1" t="s">
        <v>39</v>
      </c>
      <c r="F162" s="1" t="s">
        <v>3065</v>
      </c>
    </row>
    <row r="163" spans="1:6" x14ac:dyDescent="0.3">
      <c r="A163" s="2">
        <v>8</v>
      </c>
      <c r="B163" s="2">
        <v>1</v>
      </c>
      <c r="C163" s="2">
        <v>5</v>
      </c>
      <c r="D163" s="1" t="s">
        <v>39</v>
      </c>
      <c r="F163" s="1" t="s">
        <v>3066</v>
      </c>
    </row>
    <row r="164" spans="1:6" x14ac:dyDescent="0.3">
      <c r="A164" s="2">
        <v>8</v>
      </c>
      <c r="B164" s="2">
        <v>1</v>
      </c>
      <c r="C164" s="2">
        <v>6</v>
      </c>
      <c r="D164" s="1" t="s">
        <v>39</v>
      </c>
      <c r="F164" s="1" t="s">
        <v>3067</v>
      </c>
    </row>
    <row r="165" spans="1:6" x14ac:dyDescent="0.3">
      <c r="A165" s="2">
        <v>8</v>
      </c>
      <c r="B165" s="2">
        <v>1</v>
      </c>
      <c r="C165" s="2">
        <v>7</v>
      </c>
      <c r="D165" s="1" t="s">
        <v>39</v>
      </c>
      <c r="F165" s="1" t="s">
        <v>3068</v>
      </c>
    </row>
    <row r="166" spans="1:6" x14ac:dyDescent="0.3">
      <c r="A166" s="2">
        <v>8</v>
      </c>
      <c r="B166" s="2">
        <v>2</v>
      </c>
      <c r="C166" s="2">
        <v>0</v>
      </c>
      <c r="F166" s="1" t="s">
        <v>3099</v>
      </c>
    </row>
    <row r="167" spans="1:6" x14ac:dyDescent="0.3">
      <c r="A167" s="2">
        <v>8</v>
      </c>
      <c r="B167" s="2">
        <v>2</v>
      </c>
      <c r="C167" s="2">
        <v>1</v>
      </c>
      <c r="F167" s="1" t="s">
        <v>3100</v>
      </c>
    </row>
    <row r="168" spans="1:6" x14ac:dyDescent="0.3">
      <c r="A168" s="2">
        <v>8</v>
      </c>
      <c r="B168" s="2">
        <v>2</v>
      </c>
      <c r="C168" s="2">
        <v>2</v>
      </c>
      <c r="F168" s="1" t="s">
        <v>3200</v>
      </c>
    </row>
    <row r="169" spans="1:6" x14ac:dyDescent="0.3">
      <c r="A169" s="2">
        <v>8</v>
      </c>
      <c r="B169" s="2">
        <v>2</v>
      </c>
      <c r="C169" s="2">
        <v>3</v>
      </c>
      <c r="F169" s="1" t="s">
        <v>3201</v>
      </c>
    </row>
    <row r="170" spans="1:6" x14ac:dyDescent="0.3">
      <c r="A170" s="2">
        <v>9</v>
      </c>
      <c r="B170" s="2">
        <v>1</v>
      </c>
      <c r="C170" s="2">
        <v>1</v>
      </c>
      <c r="F170" s="1" t="s">
        <v>3300</v>
      </c>
    </row>
    <row r="171" spans="1:6" x14ac:dyDescent="0.3">
      <c r="A171" s="2">
        <v>9</v>
      </c>
      <c r="B171" s="2">
        <v>1</v>
      </c>
      <c r="C171" s="2">
        <v>2</v>
      </c>
      <c r="F171" s="1" t="s">
        <v>3301</v>
      </c>
    </row>
    <row r="172" spans="1:6" x14ac:dyDescent="0.3">
      <c r="A172" s="2">
        <v>9</v>
      </c>
      <c r="B172" s="2">
        <v>2</v>
      </c>
      <c r="C172" s="2">
        <v>1</v>
      </c>
      <c r="F172" s="1" t="s">
        <v>3303</v>
      </c>
    </row>
    <row r="173" spans="1:6" x14ac:dyDescent="0.3">
      <c r="A173" s="2">
        <v>9</v>
      </c>
      <c r="B173" s="2">
        <v>2</v>
      </c>
      <c r="C173" s="2">
        <v>2</v>
      </c>
      <c r="F173" s="1" t="s">
        <v>3308</v>
      </c>
    </row>
    <row r="174" spans="1:6" x14ac:dyDescent="0.3">
      <c r="A174" s="2">
        <v>9</v>
      </c>
      <c r="B174" s="2">
        <v>2</v>
      </c>
      <c r="C174" s="2">
        <v>3</v>
      </c>
      <c r="F174" s="1" t="s">
        <v>3313</v>
      </c>
    </row>
    <row r="175" spans="1:6" x14ac:dyDescent="0.3">
      <c r="A175" s="2">
        <v>9</v>
      </c>
      <c r="B175" s="2">
        <v>2</v>
      </c>
      <c r="C175" s="2">
        <v>4</v>
      </c>
      <c r="F175" s="1" t="s">
        <v>3319</v>
      </c>
    </row>
    <row r="176" spans="1:6" x14ac:dyDescent="0.3">
      <c r="A176" s="2">
        <v>9</v>
      </c>
      <c r="B176" s="2">
        <v>2</v>
      </c>
      <c r="C176" s="2">
        <v>5</v>
      </c>
      <c r="F176" s="1" t="s">
        <v>3326</v>
      </c>
    </row>
    <row r="177" spans="1:6" x14ac:dyDescent="0.3">
      <c r="A177" s="2">
        <v>9</v>
      </c>
      <c r="B177" s="2">
        <v>3</v>
      </c>
      <c r="C177" s="2">
        <v>2</v>
      </c>
      <c r="F177" s="1" t="s">
        <v>3332</v>
      </c>
    </row>
    <row r="178" spans="1:6" x14ac:dyDescent="0.3">
      <c r="A178" s="2">
        <v>9</v>
      </c>
      <c r="B178" s="2">
        <v>3</v>
      </c>
      <c r="C178" s="2">
        <v>3</v>
      </c>
      <c r="F178" s="1" t="s">
        <v>3336</v>
      </c>
    </row>
    <row r="179" spans="1:6" x14ac:dyDescent="0.3">
      <c r="A179" s="2">
        <v>9</v>
      </c>
      <c r="B179" s="2">
        <v>3</v>
      </c>
      <c r="C179" s="2">
        <v>4</v>
      </c>
      <c r="F179" s="1" t="s">
        <v>3340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D0A32-6077-48E7-902D-6CF035B8B670}">
  <dimension ref="A1:G96"/>
  <sheetViews>
    <sheetView workbookViewId="0">
      <pane ySplit="1" topLeftCell="A5" activePane="bottomLeft" state="frozen"/>
      <selection pane="bottomLeft" activeCell="B24" sqref="B24"/>
    </sheetView>
  </sheetViews>
  <sheetFormatPr defaultRowHeight="14.4" x14ac:dyDescent="0.3"/>
  <cols>
    <col min="1" max="1" width="11.77734375" bestFit="1" customWidth="1"/>
    <col min="2" max="4" width="16.88671875" bestFit="1" customWidth="1"/>
    <col min="5" max="5" width="10.21875" bestFit="1" customWidth="1"/>
    <col min="6" max="6" width="22.88671875" bestFit="1" customWidth="1"/>
    <col min="7" max="7" width="70.88671875" bestFit="1" customWidth="1"/>
  </cols>
  <sheetData>
    <row r="1" spans="1:7" x14ac:dyDescent="0.3">
      <c r="A1" s="8" t="s">
        <v>20</v>
      </c>
      <c r="B1" s="8" t="s">
        <v>26</v>
      </c>
      <c r="C1" s="8" t="s">
        <v>27</v>
      </c>
      <c r="D1" s="8" t="s">
        <v>37</v>
      </c>
      <c r="E1" s="8" t="s">
        <v>169</v>
      </c>
      <c r="F1" s="8" t="s">
        <v>41</v>
      </c>
      <c r="G1" s="8" t="s">
        <v>19</v>
      </c>
    </row>
    <row r="2" spans="1:7" x14ac:dyDescent="0.3">
      <c r="A2">
        <v>1</v>
      </c>
      <c r="B2">
        <v>1</v>
      </c>
      <c r="C2">
        <v>0</v>
      </c>
      <c r="D2">
        <v>1</v>
      </c>
      <c r="G2" t="s">
        <v>32</v>
      </c>
    </row>
    <row r="3" spans="1:7" x14ac:dyDescent="0.3">
      <c r="A3">
        <v>1</v>
      </c>
      <c r="B3">
        <v>1</v>
      </c>
      <c r="C3">
        <v>0</v>
      </c>
      <c r="D3">
        <v>2</v>
      </c>
      <c r="G3" t="s">
        <v>38</v>
      </c>
    </row>
    <row r="4" spans="1:7" x14ac:dyDescent="0.3">
      <c r="A4">
        <v>1</v>
      </c>
      <c r="B4">
        <v>1</v>
      </c>
      <c r="C4">
        <v>3</v>
      </c>
      <c r="D4">
        <v>1</v>
      </c>
      <c r="E4" t="s">
        <v>118</v>
      </c>
      <c r="F4" t="s">
        <v>117</v>
      </c>
      <c r="G4" t="s">
        <v>116</v>
      </c>
    </row>
    <row r="5" spans="1:7" x14ac:dyDescent="0.3">
      <c r="A5">
        <v>1</v>
      </c>
      <c r="B5">
        <v>1</v>
      </c>
      <c r="C5">
        <v>3</v>
      </c>
      <c r="D5">
        <v>2</v>
      </c>
      <c r="E5" t="s">
        <v>118</v>
      </c>
      <c r="F5" t="s">
        <v>119</v>
      </c>
      <c r="G5" t="s">
        <v>138</v>
      </c>
    </row>
    <row r="6" spans="1:7" x14ac:dyDescent="0.3">
      <c r="A6">
        <v>1</v>
      </c>
      <c r="B6">
        <v>1</v>
      </c>
      <c r="C6">
        <v>4</v>
      </c>
      <c r="D6">
        <v>1</v>
      </c>
      <c r="E6" t="s">
        <v>118</v>
      </c>
      <c r="F6" t="s">
        <v>136</v>
      </c>
      <c r="G6" t="s">
        <v>137</v>
      </c>
    </row>
    <row r="7" spans="1:7" x14ac:dyDescent="0.3">
      <c r="A7">
        <v>1</v>
      </c>
      <c r="B7">
        <v>1</v>
      </c>
      <c r="C7">
        <v>4</v>
      </c>
      <c r="D7">
        <v>2</v>
      </c>
      <c r="E7" t="s">
        <v>118</v>
      </c>
      <c r="F7" t="s">
        <v>140</v>
      </c>
      <c r="G7" t="s">
        <v>139</v>
      </c>
    </row>
    <row r="8" spans="1:7" x14ac:dyDescent="0.3">
      <c r="A8">
        <v>1</v>
      </c>
      <c r="B8">
        <v>2</v>
      </c>
      <c r="C8">
        <v>1</v>
      </c>
      <c r="D8">
        <v>1</v>
      </c>
      <c r="G8" t="s">
        <v>157</v>
      </c>
    </row>
    <row r="9" spans="1:7" x14ac:dyDescent="0.3">
      <c r="A9">
        <v>1</v>
      </c>
      <c r="B9">
        <v>2</v>
      </c>
      <c r="C9">
        <v>1</v>
      </c>
      <c r="D9">
        <v>2</v>
      </c>
      <c r="G9" t="s">
        <v>158</v>
      </c>
    </row>
    <row r="10" spans="1:7" x14ac:dyDescent="0.3">
      <c r="A10">
        <v>1</v>
      </c>
      <c r="B10">
        <v>2</v>
      </c>
      <c r="C10">
        <v>2</v>
      </c>
      <c r="D10">
        <v>0</v>
      </c>
      <c r="G10" t="s">
        <v>161</v>
      </c>
    </row>
    <row r="11" spans="1:7" x14ac:dyDescent="0.3">
      <c r="A11">
        <v>1</v>
      </c>
      <c r="B11">
        <v>2</v>
      </c>
      <c r="C11">
        <v>2</v>
      </c>
      <c r="D11">
        <v>1</v>
      </c>
      <c r="G11" t="s">
        <v>162</v>
      </c>
    </row>
    <row r="12" spans="1:7" x14ac:dyDescent="0.3">
      <c r="A12">
        <v>1</v>
      </c>
      <c r="B12">
        <v>3</v>
      </c>
      <c r="C12">
        <v>0</v>
      </c>
      <c r="D12">
        <v>1</v>
      </c>
      <c r="G12" t="s">
        <v>182</v>
      </c>
    </row>
    <row r="13" spans="1:7" x14ac:dyDescent="0.3">
      <c r="A13">
        <v>2</v>
      </c>
      <c r="B13">
        <v>1</v>
      </c>
      <c r="C13">
        <v>2</v>
      </c>
      <c r="D13">
        <v>1</v>
      </c>
      <c r="E13" t="s">
        <v>118</v>
      </c>
      <c r="F13" t="s">
        <v>246</v>
      </c>
      <c r="G13" t="s">
        <v>247</v>
      </c>
    </row>
    <row r="14" spans="1:7" x14ac:dyDescent="0.3">
      <c r="A14">
        <v>2</v>
      </c>
      <c r="B14">
        <v>1</v>
      </c>
      <c r="C14">
        <v>2</v>
      </c>
      <c r="D14">
        <v>2</v>
      </c>
      <c r="E14" t="s">
        <v>118</v>
      </c>
      <c r="F14" t="s">
        <v>265</v>
      </c>
      <c r="G14" t="s">
        <v>266</v>
      </c>
    </row>
    <row r="15" spans="1:7" x14ac:dyDescent="0.3">
      <c r="A15">
        <v>2</v>
      </c>
      <c r="B15">
        <v>2</v>
      </c>
      <c r="C15">
        <v>1</v>
      </c>
      <c r="D15">
        <v>1</v>
      </c>
      <c r="E15" t="s">
        <v>118</v>
      </c>
      <c r="F15" t="s">
        <v>340</v>
      </c>
      <c r="G15" t="s">
        <v>339</v>
      </c>
    </row>
    <row r="16" spans="1:7" x14ac:dyDescent="0.3">
      <c r="A16">
        <v>2</v>
      </c>
      <c r="B16">
        <v>2</v>
      </c>
      <c r="C16">
        <v>1</v>
      </c>
      <c r="D16">
        <v>2</v>
      </c>
      <c r="E16" t="s">
        <v>118</v>
      </c>
      <c r="F16" t="s">
        <v>364</v>
      </c>
      <c r="G16" t="s">
        <v>365</v>
      </c>
    </row>
    <row r="17" spans="1:7" x14ac:dyDescent="0.3">
      <c r="A17">
        <v>2</v>
      </c>
      <c r="B17">
        <v>5</v>
      </c>
      <c r="C17">
        <v>1</v>
      </c>
      <c r="D17">
        <v>1</v>
      </c>
      <c r="E17" t="s">
        <v>118</v>
      </c>
      <c r="G17" t="s">
        <v>645</v>
      </c>
    </row>
    <row r="18" spans="1:7" x14ac:dyDescent="0.3">
      <c r="A18">
        <v>2</v>
      </c>
      <c r="B18">
        <v>5</v>
      </c>
      <c r="C18">
        <v>1</v>
      </c>
      <c r="D18">
        <v>2</v>
      </c>
      <c r="E18" t="s">
        <v>118</v>
      </c>
      <c r="G18" t="s">
        <v>646</v>
      </c>
    </row>
    <row r="19" spans="1:7" x14ac:dyDescent="0.3">
      <c r="A19">
        <v>2</v>
      </c>
      <c r="B19">
        <v>5</v>
      </c>
      <c r="C19">
        <v>1</v>
      </c>
      <c r="D19">
        <v>3</v>
      </c>
      <c r="E19" t="s">
        <v>118</v>
      </c>
      <c r="G19" t="s">
        <v>647</v>
      </c>
    </row>
    <row r="20" spans="1:7" x14ac:dyDescent="0.3">
      <c r="A20">
        <v>3</v>
      </c>
      <c r="B20">
        <v>2</v>
      </c>
      <c r="C20">
        <v>1</v>
      </c>
      <c r="D20">
        <v>0</v>
      </c>
      <c r="G20" t="s">
        <v>686</v>
      </c>
    </row>
    <row r="21" spans="1:7" x14ac:dyDescent="0.3">
      <c r="A21">
        <v>3</v>
      </c>
      <c r="B21">
        <v>2</v>
      </c>
      <c r="C21">
        <v>1</v>
      </c>
      <c r="D21">
        <v>1</v>
      </c>
      <c r="E21" t="s">
        <v>118</v>
      </c>
      <c r="F21" t="s">
        <v>688</v>
      </c>
      <c r="G21" t="s">
        <v>687</v>
      </c>
    </row>
    <row r="22" spans="1:7" x14ac:dyDescent="0.3">
      <c r="A22">
        <v>3</v>
      </c>
      <c r="B22">
        <v>2</v>
      </c>
      <c r="C22">
        <v>2</v>
      </c>
      <c r="D22">
        <v>0</v>
      </c>
      <c r="G22" t="s">
        <v>703</v>
      </c>
    </row>
    <row r="23" spans="1:7" x14ac:dyDescent="0.3">
      <c r="A23">
        <v>3</v>
      </c>
      <c r="B23">
        <v>2</v>
      </c>
      <c r="C23">
        <v>2</v>
      </c>
      <c r="D23">
        <v>1</v>
      </c>
      <c r="G23" t="s">
        <v>704</v>
      </c>
    </row>
    <row r="24" spans="1:7" x14ac:dyDescent="0.3">
      <c r="A24">
        <v>3</v>
      </c>
      <c r="B24">
        <v>3</v>
      </c>
      <c r="C24">
        <v>1</v>
      </c>
      <c r="D24">
        <v>1</v>
      </c>
      <c r="G24" t="s">
        <v>733</v>
      </c>
    </row>
    <row r="25" spans="1:7" x14ac:dyDescent="0.3">
      <c r="A25">
        <v>3</v>
      </c>
      <c r="B25">
        <v>3</v>
      </c>
      <c r="C25">
        <v>1</v>
      </c>
      <c r="D25">
        <v>2</v>
      </c>
      <c r="E25" t="s">
        <v>118</v>
      </c>
      <c r="F25" t="s">
        <v>735</v>
      </c>
      <c r="G25" t="s">
        <v>734</v>
      </c>
    </row>
    <row r="26" spans="1:7" x14ac:dyDescent="0.3">
      <c r="A26">
        <v>3</v>
      </c>
      <c r="B26">
        <v>3</v>
      </c>
      <c r="C26">
        <v>1</v>
      </c>
      <c r="D26">
        <v>3</v>
      </c>
      <c r="E26" t="s">
        <v>118</v>
      </c>
      <c r="F26" t="s">
        <v>760</v>
      </c>
      <c r="G26" t="s">
        <v>761</v>
      </c>
    </row>
    <row r="27" spans="1:7" x14ac:dyDescent="0.3">
      <c r="A27">
        <v>3</v>
      </c>
      <c r="B27">
        <v>3</v>
      </c>
      <c r="C27">
        <v>1</v>
      </c>
      <c r="D27">
        <v>4</v>
      </c>
      <c r="E27" t="s">
        <v>118</v>
      </c>
      <c r="F27" t="s">
        <v>783</v>
      </c>
      <c r="G27" t="s">
        <v>784</v>
      </c>
    </row>
    <row r="28" spans="1:7" x14ac:dyDescent="0.3">
      <c r="A28">
        <v>3</v>
      </c>
      <c r="B28">
        <v>3</v>
      </c>
      <c r="C28">
        <v>1</v>
      </c>
      <c r="D28">
        <v>5</v>
      </c>
      <c r="E28" t="s">
        <v>118</v>
      </c>
      <c r="F28" t="s">
        <v>805</v>
      </c>
      <c r="G28" t="s">
        <v>806</v>
      </c>
    </row>
    <row r="29" spans="1:7" x14ac:dyDescent="0.3">
      <c r="A29">
        <v>3</v>
      </c>
      <c r="B29">
        <v>3</v>
      </c>
      <c r="C29">
        <v>2</v>
      </c>
      <c r="D29">
        <v>1</v>
      </c>
      <c r="G29" t="s">
        <v>828</v>
      </c>
    </row>
    <row r="30" spans="1:7" x14ac:dyDescent="0.3">
      <c r="A30">
        <v>3</v>
      </c>
      <c r="B30">
        <v>3</v>
      </c>
      <c r="C30">
        <v>2</v>
      </c>
      <c r="D30">
        <v>2</v>
      </c>
      <c r="E30" t="s">
        <v>118</v>
      </c>
      <c r="F30" t="s">
        <v>829</v>
      </c>
      <c r="G30" t="s">
        <v>830</v>
      </c>
    </row>
    <row r="31" spans="1:7" x14ac:dyDescent="0.3">
      <c r="A31">
        <v>3</v>
      </c>
      <c r="B31">
        <v>3</v>
      </c>
      <c r="C31">
        <v>2</v>
      </c>
      <c r="D31">
        <v>3</v>
      </c>
      <c r="E31" t="s">
        <v>118</v>
      </c>
      <c r="F31" t="s">
        <v>855</v>
      </c>
      <c r="G31" t="s">
        <v>856</v>
      </c>
    </row>
    <row r="32" spans="1:7" x14ac:dyDescent="0.3">
      <c r="A32">
        <v>3</v>
      </c>
      <c r="B32">
        <v>4</v>
      </c>
      <c r="C32">
        <v>1</v>
      </c>
      <c r="D32">
        <v>1</v>
      </c>
      <c r="G32" t="s">
        <v>871</v>
      </c>
    </row>
    <row r="33" spans="1:7" x14ac:dyDescent="0.3">
      <c r="A33">
        <v>3</v>
      </c>
      <c r="B33">
        <v>4</v>
      </c>
      <c r="C33">
        <v>1</v>
      </c>
      <c r="D33">
        <v>2</v>
      </c>
      <c r="E33" t="s">
        <v>118</v>
      </c>
      <c r="F33" t="s">
        <v>872</v>
      </c>
      <c r="G33" t="s">
        <v>873</v>
      </c>
    </row>
    <row r="34" spans="1:7" x14ac:dyDescent="0.3">
      <c r="A34">
        <v>3</v>
      </c>
      <c r="B34">
        <v>4</v>
      </c>
      <c r="C34">
        <v>1</v>
      </c>
      <c r="D34">
        <v>3</v>
      </c>
      <c r="E34" t="s">
        <v>118</v>
      </c>
      <c r="F34" t="s">
        <v>906</v>
      </c>
      <c r="G34" t="s">
        <v>907</v>
      </c>
    </row>
    <row r="35" spans="1:7" x14ac:dyDescent="0.3">
      <c r="A35">
        <v>3</v>
      </c>
      <c r="B35">
        <v>4</v>
      </c>
      <c r="C35">
        <v>2</v>
      </c>
      <c r="D35">
        <v>1</v>
      </c>
      <c r="G35" t="s">
        <v>927</v>
      </c>
    </row>
    <row r="36" spans="1:7" x14ac:dyDescent="0.3">
      <c r="A36">
        <v>3</v>
      </c>
      <c r="B36">
        <v>4</v>
      </c>
      <c r="C36">
        <v>2</v>
      </c>
      <c r="D36">
        <v>2</v>
      </c>
      <c r="E36" t="s">
        <v>118</v>
      </c>
      <c r="F36" t="s">
        <v>928</v>
      </c>
      <c r="G36" t="s">
        <v>929</v>
      </c>
    </row>
    <row r="37" spans="1:7" x14ac:dyDescent="0.3">
      <c r="A37">
        <v>3</v>
      </c>
      <c r="B37">
        <v>4</v>
      </c>
      <c r="C37">
        <v>2</v>
      </c>
      <c r="D37">
        <v>3</v>
      </c>
      <c r="E37" t="str">
        <f t="shared" ref="E37:E38" si="0">IF(C37="","Klasse",IF(D37="","Verband","Assoziation"))</f>
        <v>Assoziation</v>
      </c>
      <c r="F37" t="s">
        <v>954</v>
      </c>
      <c r="G37" t="s">
        <v>955</v>
      </c>
    </row>
    <row r="38" spans="1:7" x14ac:dyDescent="0.3">
      <c r="A38">
        <v>4</v>
      </c>
      <c r="B38">
        <v>2</v>
      </c>
      <c r="C38">
        <v>1</v>
      </c>
      <c r="D38">
        <v>1</v>
      </c>
      <c r="E38" t="str">
        <f t="shared" si="0"/>
        <v>Assoziation</v>
      </c>
      <c r="F38" t="s">
        <v>1154</v>
      </c>
      <c r="G38" t="s">
        <v>1155</v>
      </c>
    </row>
    <row r="39" spans="1:7" x14ac:dyDescent="0.3">
      <c r="A39">
        <v>4</v>
      </c>
      <c r="B39">
        <v>2</v>
      </c>
      <c r="C39">
        <v>1</v>
      </c>
      <c r="D39">
        <v>2</v>
      </c>
      <c r="E39" t="s">
        <v>118</v>
      </c>
      <c r="F39" t="s">
        <v>1212</v>
      </c>
      <c r="G39" t="s">
        <v>1213</v>
      </c>
    </row>
    <row r="40" spans="1:7" x14ac:dyDescent="0.3">
      <c r="A40">
        <v>4</v>
      </c>
      <c r="B40">
        <v>3</v>
      </c>
      <c r="C40">
        <v>1</v>
      </c>
      <c r="D40">
        <v>1</v>
      </c>
      <c r="E40" t="s">
        <v>118</v>
      </c>
      <c r="F40" t="s">
        <v>1445</v>
      </c>
      <c r="G40" t="s">
        <v>1446</v>
      </c>
    </row>
    <row r="41" spans="1:7" x14ac:dyDescent="0.3">
      <c r="A41">
        <v>4</v>
      </c>
      <c r="B41">
        <v>3</v>
      </c>
      <c r="C41">
        <v>1</v>
      </c>
      <c r="D41">
        <v>2</v>
      </c>
      <c r="E41" t="s">
        <v>118</v>
      </c>
      <c r="F41" t="s">
        <v>1447</v>
      </c>
      <c r="G41" t="s">
        <v>1448</v>
      </c>
    </row>
    <row r="42" spans="1:7" x14ac:dyDescent="0.3">
      <c r="A42">
        <v>4</v>
      </c>
      <c r="B42">
        <v>3</v>
      </c>
      <c r="C42">
        <v>6</v>
      </c>
      <c r="D42">
        <v>1</v>
      </c>
      <c r="E42" t="s">
        <v>118</v>
      </c>
      <c r="F42" t="s">
        <v>1608</v>
      </c>
      <c r="G42" t="s">
        <v>1609</v>
      </c>
    </row>
    <row r="43" spans="1:7" x14ac:dyDescent="0.3">
      <c r="A43">
        <v>4</v>
      </c>
      <c r="B43">
        <v>3</v>
      </c>
      <c r="C43">
        <v>6</v>
      </c>
      <c r="D43">
        <v>2</v>
      </c>
      <c r="E43" t="s">
        <v>118</v>
      </c>
      <c r="F43" t="s">
        <v>1610</v>
      </c>
      <c r="G43" t="s">
        <v>1611</v>
      </c>
    </row>
    <row r="44" spans="1:7" x14ac:dyDescent="0.3">
      <c r="A44">
        <v>4</v>
      </c>
      <c r="B44">
        <v>3</v>
      </c>
      <c r="C44">
        <v>6</v>
      </c>
      <c r="D44">
        <v>3</v>
      </c>
      <c r="E44" t="s">
        <v>118</v>
      </c>
      <c r="F44" t="s">
        <v>1612</v>
      </c>
      <c r="G44" t="s">
        <v>1613</v>
      </c>
    </row>
    <row r="45" spans="1:7" x14ac:dyDescent="0.3">
      <c r="A45">
        <v>4</v>
      </c>
      <c r="B45">
        <v>5</v>
      </c>
      <c r="C45">
        <v>1</v>
      </c>
      <c r="D45">
        <v>1</v>
      </c>
      <c r="E45" t="s">
        <v>118</v>
      </c>
      <c r="G45" t="s">
        <v>1749</v>
      </c>
    </row>
    <row r="46" spans="1:7" x14ac:dyDescent="0.3">
      <c r="A46">
        <v>4</v>
      </c>
      <c r="B46">
        <v>5</v>
      </c>
      <c r="C46">
        <v>1</v>
      </c>
      <c r="D46">
        <v>2</v>
      </c>
      <c r="E46" t="s">
        <v>118</v>
      </c>
      <c r="G46" t="s">
        <v>1750</v>
      </c>
    </row>
    <row r="47" spans="1:7" x14ac:dyDescent="0.3">
      <c r="A47">
        <v>4</v>
      </c>
      <c r="B47">
        <v>5</v>
      </c>
      <c r="C47">
        <v>1</v>
      </c>
      <c r="D47">
        <v>3</v>
      </c>
      <c r="E47" t="s">
        <v>118</v>
      </c>
      <c r="G47" t="s">
        <v>1751</v>
      </c>
    </row>
    <row r="48" spans="1:7" x14ac:dyDescent="0.3">
      <c r="A48">
        <v>4</v>
      </c>
      <c r="B48">
        <v>5</v>
      </c>
      <c r="C48">
        <v>1</v>
      </c>
      <c r="D48">
        <v>4</v>
      </c>
      <c r="E48" t="s">
        <v>118</v>
      </c>
      <c r="G48" t="s">
        <v>1752</v>
      </c>
    </row>
    <row r="49" spans="1:7" x14ac:dyDescent="0.3">
      <c r="A49">
        <v>5</v>
      </c>
      <c r="B49">
        <v>3</v>
      </c>
      <c r="C49">
        <v>0</v>
      </c>
      <c r="D49">
        <v>1</v>
      </c>
      <c r="G49" t="s">
        <v>2172</v>
      </c>
    </row>
    <row r="50" spans="1:7" x14ac:dyDescent="0.3">
      <c r="A50">
        <v>5</v>
      </c>
      <c r="B50">
        <v>3</v>
      </c>
      <c r="C50">
        <v>0</v>
      </c>
      <c r="D50">
        <v>2</v>
      </c>
      <c r="G50" t="s">
        <v>2173</v>
      </c>
    </row>
    <row r="51" spans="1:7" x14ac:dyDescent="0.3">
      <c r="A51">
        <v>5</v>
      </c>
      <c r="B51">
        <v>4</v>
      </c>
      <c r="C51">
        <v>1</v>
      </c>
      <c r="D51">
        <v>1</v>
      </c>
      <c r="G51" t="s">
        <v>2333</v>
      </c>
    </row>
    <row r="52" spans="1:7" x14ac:dyDescent="0.3">
      <c r="A52">
        <v>5</v>
      </c>
      <c r="B52">
        <v>4</v>
      </c>
      <c r="C52">
        <v>1</v>
      </c>
      <c r="D52">
        <v>2</v>
      </c>
      <c r="G52" t="s">
        <v>2334</v>
      </c>
    </row>
    <row r="53" spans="1:7" x14ac:dyDescent="0.3">
      <c r="A53">
        <v>6</v>
      </c>
      <c r="B53">
        <v>1</v>
      </c>
      <c r="C53">
        <v>3</v>
      </c>
      <c r="D53">
        <v>1</v>
      </c>
      <c r="E53" t="s">
        <v>118</v>
      </c>
      <c r="F53" t="s">
        <v>2409</v>
      </c>
      <c r="G53" t="s">
        <v>2410</v>
      </c>
    </row>
    <row r="54" spans="1:7" x14ac:dyDescent="0.3">
      <c r="A54">
        <v>6</v>
      </c>
      <c r="B54">
        <v>2</v>
      </c>
      <c r="C54">
        <v>3</v>
      </c>
      <c r="D54">
        <v>1</v>
      </c>
      <c r="E54" t="s">
        <v>118</v>
      </c>
      <c r="F54" t="s">
        <v>2515</v>
      </c>
      <c r="G54" t="s">
        <v>2516</v>
      </c>
    </row>
    <row r="55" spans="1:7" x14ac:dyDescent="0.3">
      <c r="A55">
        <v>6</v>
      </c>
      <c r="B55">
        <v>4</v>
      </c>
      <c r="C55">
        <v>2</v>
      </c>
      <c r="D55">
        <v>1</v>
      </c>
      <c r="E55" t="s">
        <v>118</v>
      </c>
      <c r="F55" t="s">
        <v>2700</v>
      </c>
      <c r="G55" t="s">
        <v>2701</v>
      </c>
    </row>
    <row r="56" spans="1:7" x14ac:dyDescent="0.3">
      <c r="A56">
        <v>6</v>
      </c>
      <c r="B56">
        <v>4</v>
      </c>
      <c r="C56">
        <v>3</v>
      </c>
      <c r="D56">
        <v>1</v>
      </c>
      <c r="E56" t="s">
        <v>118</v>
      </c>
      <c r="F56" t="s">
        <v>2710</v>
      </c>
      <c r="G56" t="s">
        <v>2711</v>
      </c>
    </row>
    <row r="57" spans="1:7" x14ac:dyDescent="0.3">
      <c r="A57">
        <v>6</v>
      </c>
      <c r="B57">
        <v>4</v>
      </c>
      <c r="C57">
        <v>3</v>
      </c>
      <c r="D57">
        <v>2</v>
      </c>
      <c r="E57" t="s">
        <v>118</v>
      </c>
      <c r="F57" t="s">
        <v>2712</v>
      </c>
      <c r="G57" t="s">
        <v>2713</v>
      </c>
    </row>
    <row r="58" spans="1:7" x14ac:dyDescent="0.3">
      <c r="A58">
        <v>6</v>
      </c>
      <c r="B58">
        <v>6</v>
      </c>
      <c r="C58">
        <v>5</v>
      </c>
      <c r="D58">
        <v>1</v>
      </c>
      <c r="E58" t="s">
        <v>118</v>
      </c>
      <c r="F58" t="s">
        <v>2769</v>
      </c>
      <c r="G58" t="s">
        <v>2770</v>
      </c>
    </row>
    <row r="59" spans="1:7" x14ac:dyDescent="0.3">
      <c r="A59">
        <v>6</v>
      </c>
      <c r="B59">
        <v>6</v>
      </c>
      <c r="C59">
        <v>5</v>
      </c>
      <c r="D59">
        <v>2</v>
      </c>
      <c r="E59" t="s">
        <v>118</v>
      </c>
      <c r="F59" t="s">
        <v>2762</v>
      </c>
      <c r="G59" t="s">
        <v>2771</v>
      </c>
    </row>
    <row r="60" spans="1:7" x14ac:dyDescent="0.3">
      <c r="A60">
        <v>8</v>
      </c>
      <c r="B60">
        <v>2</v>
      </c>
      <c r="C60">
        <v>1</v>
      </c>
      <c r="D60">
        <v>0</v>
      </c>
      <c r="G60" t="s">
        <v>3101</v>
      </c>
    </row>
    <row r="61" spans="1:7" x14ac:dyDescent="0.3">
      <c r="A61">
        <v>8</v>
      </c>
      <c r="B61">
        <v>2</v>
      </c>
      <c r="C61">
        <v>1</v>
      </c>
      <c r="D61">
        <v>1</v>
      </c>
      <c r="E61" t="s">
        <v>118</v>
      </c>
      <c r="F61" t="s">
        <v>3102</v>
      </c>
      <c r="G61" t="s">
        <v>3103</v>
      </c>
    </row>
    <row r="62" spans="1:7" x14ac:dyDescent="0.3">
      <c r="A62">
        <v>8</v>
      </c>
      <c r="B62">
        <v>2</v>
      </c>
      <c r="C62">
        <v>1</v>
      </c>
      <c r="D62">
        <v>2</v>
      </c>
      <c r="E62" t="s">
        <v>118</v>
      </c>
      <c r="F62" t="s">
        <v>3129</v>
      </c>
      <c r="G62" t="s">
        <v>3130</v>
      </c>
    </row>
    <row r="63" spans="1:7" x14ac:dyDescent="0.3">
      <c r="A63">
        <v>8</v>
      </c>
      <c r="B63">
        <v>2</v>
      </c>
      <c r="C63">
        <v>3</v>
      </c>
      <c r="D63">
        <v>0</v>
      </c>
      <c r="G63" t="s">
        <v>3202</v>
      </c>
    </row>
    <row r="64" spans="1:7" x14ac:dyDescent="0.3">
      <c r="A64">
        <v>8</v>
      </c>
      <c r="B64">
        <v>2</v>
      </c>
      <c r="C64">
        <v>3</v>
      </c>
      <c r="D64">
        <v>1</v>
      </c>
      <c r="E64" t="s">
        <v>118</v>
      </c>
      <c r="F64" t="s">
        <v>3203</v>
      </c>
      <c r="G64" t="s">
        <v>3204</v>
      </c>
    </row>
    <row r="65" spans="1:7" x14ac:dyDescent="0.3">
      <c r="A65">
        <v>8</v>
      </c>
      <c r="B65">
        <v>2</v>
      </c>
      <c r="C65">
        <v>3</v>
      </c>
      <c r="D65">
        <v>2</v>
      </c>
      <c r="E65" t="s">
        <v>118</v>
      </c>
      <c r="F65" t="s">
        <v>3228</v>
      </c>
      <c r="G65" t="s">
        <v>3229</v>
      </c>
    </row>
    <row r="66" spans="1:7" x14ac:dyDescent="0.3">
      <c r="A66">
        <v>8</v>
      </c>
      <c r="B66">
        <v>2</v>
      </c>
      <c r="C66">
        <v>3</v>
      </c>
      <c r="D66">
        <v>3</v>
      </c>
      <c r="E66" t="str">
        <f t="shared" ref="E66:E67" si="1">IF(C66="","Klasse",IF(D66="","Verband","Assoziation"))</f>
        <v>Assoziation</v>
      </c>
      <c r="F66" t="s">
        <v>3264</v>
      </c>
      <c r="G66" t="s">
        <v>3265</v>
      </c>
    </row>
    <row r="67" spans="1:7" x14ac:dyDescent="0.3">
      <c r="A67">
        <v>8</v>
      </c>
      <c r="B67">
        <v>2</v>
      </c>
      <c r="C67">
        <v>3</v>
      </c>
      <c r="D67">
        <v>4</v>
      </c>
      <c r="E67" t="str">
        <f t="shared" si="1"/>
        <v>Assoziation</v>
      </c>
      <c r="F67" t="s">
        <v>3284</v>
      </c>
      <c r="G67" t="s">
        <v>3285</v>
      </c>
    </row>
    <row r="68" spans="1:7" x14ac:dyDescent="0.3">
      <c r="A68">
        <v>9</v>
      </c>
      <c r="B68">
        <v>2</v>
      </c>
      <c r="C68">
        <v>1</v>
      </c>
      <c r="D68">
        <v>1</v>
      </c>
      <c r="G68" t="s">
        <v>3304</v>
      </c>
    </row>
    <row r="69" spans="1:7" x14ac:dyDescent="0.3">
      <c r="A69">
        <v>9</v>
      </c>
      <c r="B69">
        <v>2</v>
      </c>
      <c r="C69">
        <v>1</v>
      </c>
      <c r="D69">
        <v>2</v>
      </c>
      <c r="G69" t="s">
        <v>3305</v>
      </c>
    </row>
    <row r="70" spans="1:7" x14ac:dyDescent="0.3">
      <c r="A70">
        <v>9</v>
      </c>
      <c r="B70">
        <v>2</v>
      </c>
      <c r="C70">
        <v>1</v>
      </c>
      <c r="D70">
        <v>3</v>
      </c>
      <c r="G70" t="s">
        <v>3306</v>
      </c>
    </row>
    <row r="71" spans="1:7" x14ac:dyDescent="0.3">
      <c r="A71">
        <v>9</v>
      </c>
      <c r="B71">
        <v>2</v>
      </c>
      <c r="C71">
        <v>1</v>
      </c>
      <c r="D71">
        <v>4</v>
      </c>
      <c r="G71" t="s">
        <v>3307</v>
      </c>
    </row>
    <row r="72" spans="1:7" x14ac:dyDescent="0.3">
      <c r="A72">
        <v>9</v>
      </c>
      <c r="B72">
        <v>2</v>
      </c>
      <c r="C72">
        <v>2</v>
      </c>
      <c r="D72">
        <v>1</v>
      </c>
      <c r="G72" t="s">
        <v>3309</v>
      </c>
    </row>
    <row r="73" spans="1:7" x14ac:dyDescent="0.3">
      <c r="A73">
        <v>9</v>
      </c>
      <c r="B73">
        <v>2</v>
      </c>
      <c r="C73">
        <v>2</v>
      </c>
      <c r="D73">
        <v>2</v>
      </c>
      <c r="G73" t="s">
        <v>3310</v>
      </c>
    </row>
    <row r="74" spans="1:7" x14ac:dyDescent="0.3">
      <c r="A74">
        <v>9</v>
      </c>
      <c r="B74">
        <v>2</v>
      </c>
      <c r="C74">
        <v>2</v>
      </c>
      <c r="D74">
        <v>3</v>
      </c>
      <c r="G74" t="s">
        <v>3311</v>
      </c>
    </row>
    <row r="75" spans="1:7" x14ac:dyDescent="0.3">
      <c r="A75">
        <v>9</v>
      </c>
      <c r="B75">
        <v>2</v>
      </c>
      <c r="C75">
        <v>2</v>
      </c>
      <c r="D75">
        <v>4</v>
      </c>
      <c r="G75" t="s">
        <v>3312</v>
      </c>
    </row>
    <row r="76" spans="1:7" x14ac:dyDescent="0.3">
      <c r="A76">
        <v>9</v>
      </c>
      <c r="B76">
        <v>2</v>
      </c>
      <c r="C76">
        <v>3</v>
      </c>
      <c r="D76">
        <v>1</v>
      </c>
      <c r="G76" t="s">
        <v>3314</v>
      </c>
    </row>
    <row r="77" spans="1:7" x14ac:dyDescent="0.3">
      <c r="A77">
        <v>9</v>
      </c>
      <c r="B77">
        <v>2</v>
      </c>
      <c r="C77">
        <v>3</v>
      </c>
      <c r="D77">
        <v>2</v>
      </c>
      <c r="G77" t="s">
        <v>3315</v>
      </c>
    </row>
    <row r="78" spans="1:7" x14ac:dyDescent="0.3">
      <c r="A78">
        <v>9</v>
      </c>
      <c r="B78">
        <v>2</v>
      </c>
      <c r="C78">
        <v>3</v>
      </c>
      <c r="D78">
        <v>3</v>
      </c>
      <c r="G78" t="s">
        <v>3316</v>
      </c>
    </row>
    <row r="79" spans="1:7" x14ac:dyDescent="0.3">
      <c r="A79">
        <v>9</v>
      </c>
      <c r="B79">
        <v>2</v>
      </c>
      <c r="C79">
        <v>3</v>
      </c>
      <c r="D79">
        <v>4</v>
      </c>
      <c r="G79" t="s">
        <v>3317</v>
      </c>
    </row>
    <row r="80" spans="1:7" x14ac:dyDescent="0.3">
      <c r="A80">
        <v>9</v>
      </c>
      <c r="B80">
        <v>2</v>
      </c>
      <c r="C80">
        <v>3</v>
      </c>
      <c r="D80">
        <v>5</v>
      </c>
      <c r="G80" t="s">
        <v>3318</v>
      </c>
    </row>
    <row r="81" spans="1:7" x14ac:dyDescent="0.3">
      <c r="A81">
        <v>9</v>
      </c>
      <c r="B81">
        <v>2</v>
      </c>
      <c r="C81">
        <v>4</v>
      </c>
      <c r="D81">
        <v>1</v>
      </c>
      <c r="G81" t="s">
        <v>3320</v>
      </c>
    </row>
    <row r="82" spans="1:7" x14ac:dyDescent="0.3">
      <c r="A82">
        <v>9</v>
      </c>
      <c r="B82">
        <v>2</v>
      </c>
      <c r="C82">
        <v>4</v>
      </c>
      <c r="D82">
        <v>2</v>
      </c>
      <c r="G82" t="s">
        <v>3321</v>
      </c>
    </row>
    <row r="83" spans="1:7" x14ac:dyDescent="0.3">
      <c r="A83">
        <v>9</v>
      </c>
      <c r="B83">
        <v>2</v>
      </c>
      <c r="C83">
        <v>4</v>
      </c>
      <c r="D83">
        <v>3</v>
      </c>
      <c r="G83" t="s">
        <v>3322</v>
      </c>
    </row>
    <row r="84" spans="1:7" x14ac:dyDescent="0.3">
      <c r="A84">
        <v>9</v>
      </c>
      <c r="B84">
        <v>2</v>
      </c>
      <c r="C84">
        <v>4</v>
      </c>
      <c r="D84">
        <v>4</v>
      </c>
      <c r="G84" t="s">
        <v>3323</v>
      </c>
    </row>
    <row r="85" spans="1:7" x14ac:dyDescent="0.3">
      <c r="A85">
        <v>9</v>
      </c>
      <c r="B85">
        <v>2</v>
      </c>
      <c r="C85">
        <v>4</v>
      </c>
      <c r="D85">
        <v>5</v>
      </c>
      <c r="G85" t="s">
        <v>3324</v>
      </c>
    </row>
    <row r="86" spans="1:7" x14ac:dyDescent="0.3">
      <c r="A86">
        <v>9</v>
      </c>
      <c r="B86">
        <v>2</v>
      </c>
      <c r="C86">
        <v>4</v>
      </c>
      <c r="D86">
        <v>6</v>
      </c>
      <c r="G86" t="s">
        <v>3325</v>
      </c>
    </row>
    <row r="87" spans="1:7" x14ac:dyDescent="0.3">
      <c r="A87">
        <v>9</v>
      </c>
      <c r="B87">
        <v>2</v>
      </c>
      <c r="C87">
        <v>5</v>
      </c>
      <c r="D87">
        <v>1</v>
      </c>
      <c r="G87" t="s">
        <v>3327</v>
      </c>
    </row>
    <row r="88" spans="1:7" x14ac:dyDescent="0.3">
      <c r="A88">
        <v>9</v>
      </c>
      <c r="B88">
        <v>2</v>
      </c>
      <c r="C88">
        <v>5</v>
      </c>
      <c r="D88">
        <v>2</v>
      </c>
      <c r="G88" t="s">
        <v>3328</v>
      </c>
    </row>
    <row r="89" spans="1:7" x14ac:dyDescent="0.3">
      <c r="A89">
        <v>9</v>
      </c>
      <c r="B89">
        <v>2</v>
      </c>
      <c r="C89">
        <v>5</v>
      </c>
      <c r="D89">
        <v>3</v>
      </c>
      <c r="G89" t="s">
        <v>3329</v>
      </c>
    </row>
    <row r="90" spans="1:7" x14ac:dyDescent="0.3">
      <c r="A90">
        <v>9</v>
      </c>
      <c r="B90">
        <v>2</v>
      </c>
      <c r="C90">
        <v>5</v>
      </c>
      <c r="D90">
        <v>4</v>
      </c>
      <c r="G90" t="s">
        <v>3330</v>
      </c>
    </row>
    <row r="91" spans="1:7" x14ac:dyDescent="0.3">
      <c r="A91">
        <v>9</v>
      </c>
      <c r="B91">
        <v>3</v>
      </c>
      <c r="C91">
        <v>2</v>
      </c>
      <c r="D91">
        <v>1</v>
      </c>
      <c r="G91" t="s">
        <v>3333</v>
      </c>
    </row>
    <row r="92" spans="1:7" x14ac:dyDescent="0.3">
      <c r="A92">
        <v>9</v>
      </c>
      <c r="B92">
        <v>3</v>
      </c>
      <c r="C92">
        <v>2</v>
      </c>
      <c r="D92">
        <v>2</v>
      </c>
      <c r="G92" t="s">
        <v>3334</v>
      </c>
    </row>
    <row r="93" spans="1:7" x14ac:dyDescent="0.3">
      <c r="A93">
        <v>9</v>
      </c>
      <c r="B93">
        <v>3</v>
      </c>
      <c r="C93">
        <v>2</v>
      </c>
      <c r="D93">
        <v>3</v>
      </c>
      <c r="G93" t="s">
        <v>3335</v>
      </c>
    </row>
    <row r="94" spans="1:7" x14ac:dyDescent="0.3">
      <c r="A94">
        <v>9</v>
      </c>
      <c r="B94">
        <v>3</v>
      </c>
      <c r="C94">
        <v>3</v>
      </c>
      <c r="D94">
        <v>1</v>
      </c>
      <c r="G94" t="s">
        <v>3337</v>
      </c>
    </row>
    <row r="95" spans="1:7" x14ac:dyDescent="0.3">
      <c r="A95">
        <v>9</v>
      </c>
      <c r="B95">
        <v>3</v>
      </c>
      <c r="C95">
        <v>3</v>
      </c>
      <c r="D95">
        <v>2</v>
      </c>
      <c r="G95" t="s">
        <v>3338</v>
      </c>
    </row>
    <row r="96" spans="1:7" x14ac:dyDescent="0.3">
      <c r="A96">
        <v>9</v>
      </c>
      <c r="B96">
        <v>3</v>
      </c>
      <c r="C96">
        <v>3</v>
      </c>
      <c r="D96">
        <v>3</v>
      </c>
      <c r="G96" t="s">
        <v>3339</v>
      </c>
    </row>
  </sheetData>
  <sheetProtection algorithmName="SHA-512" hashValue="8SJEHDnhfjWkKjTc6Y6iBOkXmZlLSNuoZdAu/z3y7/N2selmsKcUm8odS5Xyps5C/KyH2bBPGK92r3cn3+SMoA==" saltValue="xSfLm/jzcHg9UQF2BMAwCw==" spinCount="100000" sheet="1" objects="1" scenarios="1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8A9B0-8889-41D3-A754-6C0B79C27CD2}">
  <dimension ref="A1:I3"/>
  <sheetViews>
    <sheetView workbookViewId="0">
      <selection activeCell="E5" sqref="E5"/>
    </sheetView>
  </sheetViews>
  <sheetFormatPr defaultRowHeight="14.4" x14ac:dyDescent="0.3"/>
  <cols>
    <col min="1" max="1" width="11.77734375" bestFit="1" customWidth="1"/>
    <col min="2" max="5" width="16.88671875" bestFit="1" customWidth="1"/>
    <col min="6" max="6" width="5.21875" bestFit="1" customWidth="1"/>
    <col min="7" max="7" width="22.77734375" bestFit="1" customWidth="1"/>
    <col min="8" max="8" width="34" bestFit="1" customWidth="1"/>
  </cols>
  <sheetData>
    <row r="1" spans="1:9" x14ac:dyDescent="0.3">
      <c r="A1" s="8" t="s">
        <v>20</v>
      </c>
      <c r="B1" s="8" t="s">
        <v>26</v>
      </c>
      <c r="C1" s="8" t="s">
        <v>27</v>
      </c>
      <c r="D1" s="8" t="s">
        <v>37</v>
      </c>
      <c r="E1" s="8" t="s">
        <v>1208</v>
      </c>
      <c r="F1" s="8" t="s">
        <v>169</v>
      </c>
      <c r="G1" s="8" t="s">
        <v>41</v>
      </c>
      <c r="H1" s="8" t="s">
        <v>19</v>
      </c>
      <c r="I1" s="4"/>
    </row>
    <row r="2" spans="1:9" x14ac:dyDescent="0.3">
      <c r="A2">
        <v>4</v>
      </c>
      <c r="B2">
        <v>2</v>
      </c>
      <c r="C2">
        <v>1</v>
      </c>
      <c r="D2">
        <v>1</v>
      </c>
      <c r="E2">
        <v>1</v>
      </c>
      <c r="G2" t="s">
        <v>1207</v>
      </c>
      <c r="H2" t="s">
        <v>1209</v>
      </c>
    </row>
    <row r="3" spans="1:9" x14ac:dyDescent="0.3">
      <c r="A3">
        <v>4</v>
      </c>
      <c r="B3">
        <v>2</v>
      </c>
      <c r="C3">
        <v>1</v>
      </c>
      <c r="D3">
        <v>1</v>
      </c>
      <c r="E3">
        <v>2</v>
      </c>
      <c r="G3" t="s">
        <v>1210</v>
      </c>
      <c r="H3" t="s">
        <v>1211</v>
      </c>
    </row>
  </sheetData>
  <sheetProtection algorithmName="SHA-512" hashValue="sMODJiuhfk/PMNFBBCFhtkpxdTPpMOn/v5NHe+2qrv5wzyQJtxK4s1ElYNGWmuicYuE2OvtInzRkj7df0x0Y2w==" saltValue="EP+t4N+Dn9E9x9b8pI2zgw==" spinCount="100000" sheet="1" objects="1" scenarios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A7348-6630-4C94-BFA9-4E9C794FFDE7}">
  <dimension ref="A1:B5"/>
  <sheetViews>
    <sheetView workbookViewId="0">
      <selection activeCell="D4" sqref="D4"/>
    </sheetView>
  </sheetViews>
  <sheetFormatPr defaultRowHeight="14.4" x14ac:dyDescent="0.3"/>
  <cols>
    <col min="1" max="1" width="10.21875" bestFit="1" customWidth="1"/>
    <col min="2" max="2" width="18.33203125" bestFit="1" customWidth="1"/>
  </cols>
  <sheetData>
    <row r="1" spans="1:2" x14ac:dyDescent="0.3">
      <c r="A1" s="3" t="s">
        <v>3358</v>
      </c>
      <c r="B1" s="3" t="s">
        <v>3360</v>
      </c>
    </row>
    <row r="2" spans="1:2" x14ac:dyDescent="0.3">
      <c r="A2" t="s">
        <v>3359</v>
      </c>
      <c r="B2" t="s">
        <v>3361</v>
      </c>
    </row>
    <row r="3" spans="1:2" x14ac:dyDescent="0.3">
      <c r="A3" t="s">
        <v>170</v>
      </c>
    </row>
    <row r="4" spans="1:2" x14ac:dyDescent="0.3">
      <c r="A4" t="s">
        <v>39</v>
      </c>
    </row>
    <row r="5" spans="1:2" x14ac:dyDescent="0.3">
      <c r="A5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Species</vt:lpstr>
      <vt:lpstr>Formation</vt:lpstr>
      <vt:lpstr>Klasse</vt:lpstr>
      <vt:lpstr>Verband</vt:lpstr>
      <vt:lpstr>Assoziation</vt:lpstr>
      <vt:lpstr>Sub_level</vt:lpstr>
      <vt:lpstr>Options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Richard Popp</dc:creator>
  <cp:lastModifiedBy>Manuel Richard Popp</cp:lastModifiedBy>
  <dcterms:created xsi:type="dcterms:W3CDTF">2023-04-19T12:59:08Z</dcterms:created>
  <dcterms:modified xsi:type="dcterms:W3CDTF">2023-04-27T06:09:11Z</dcterms:modified>
</cp:coreProperties>
</file>